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showInkAnnotation="0" hidePivotFieldList="1"/>
  <mc:AlternateContent xmlns:mc="http://schemas.openxmlformats.org/markup-compatibility/2006">
    <mc:Choice Requires="x15">
      <x15ac:absPath xmlns:x15ac="http://schemas.microsoft.com/office/spreadsheetml/2010/11/ac" url="E:\marcela.reyes\Documents\ARCHIVOS SECRETARIA DE AMBIENTE\PLAN ANUAL ADQUISIONES\BOGOTA MEJOR PARA TODOS\2019\"/>
    </mc:Choice>
  </mc:AlternateContent>
  <xr:revisionPtr revIDLastSave="0" documentId="8_{0EB0B57E-17BE-4DB4-AEDD-0159470D39AE}" xr6:coauthVersionLast="41" xr6:coauthVersionMax="41" xr10:uidLastSave="{00000000-0000-0000-0000-000000000000}"/>
  <bookViews>
    <workbookView xWindow="-120" yWindow="-120" windowWidth="24240" windowHeight="13140" firstSheet="6" activeTab="16" xr2:uid="{00000000-000D-0000-FFFF-FFFF00000000}"/>
  </bookViews>
  <sheets>
    <sheet name="ENCABEZADO" sheetId="14" r:id="rId1"/>
    <sheet name="Hoja1" sheetId="26" r:id="rId2"/>
    <sheet name="1100" sheetId="33" r:id="rId3"/>
    <sheet name="1033" sheetId="37" r:id="rId4"/>
    <sheet name="981" sheetId="42" r:id="rId5"/>
    <sheet name="1141" sheetId="41" r:id="rId6"/>
    <sheet name="1149" sheetId="44" r:id="rId7"/>
    <sheet name="980" sheetId="32" r:id="rId8"/>
    <sheet name="1132" sheetId="36" r:id="rId9"/>
    <sheet name="7517" sheetId="34" r:id="rId10"/>
    <sheet name="1150" sheetId="40" r:id="rId11"/>
    <sheet name="978" sheetId="35" r:id="rId12"/>
    <sheet name="1029" sheetId="38" r:id="rId13"/>
    <sheet name="1030" sheetId="39" r:id="rId14"/>
    <sheet name="979" sheetId="43" r:id="rId15"/>
    <sheet name="Hoja5" sheetId="45" state="hidden" r:id="rId16"/>
    <sheet name="FTO" sheetId="46" r:id="rId17"/>
    <sheet name="CONSOLIDADO" sheetId="16" r:id="rId18"/>
  </sheets>
  <externalReferences>
    <externalReference r:id="rId19"/>
    <externalReference r:id="rId20"/>
    <externalReference r:id="rId21"/>
    <externalReference r:id="rId22"/>
    <externalReference r:id="rId23"/>
    <externalReference r:id="rId24"/>
    <externalReference r:id="rId25"/>
    <externalReference r:id="rId26"/>
  </externalReferences>
  <definedNames>
    <definedName name="_xlnm._FilterDatabase" localSheetId="12" hidden="1">'1029'!$A$1:$AN$72</definedName>
    <definedName name="_xlnm._FilterDatabase" localSheetId="13" hidden="1">'1030'!$A$1:$AP$51</definedName>
    <definedName name="_xlnm._FilterDatabase" localSheetId="3" hidden="1">'1033'!$A$1:$AC$41</definedName>
    <definedName name="_xlnm._FilterDatabase" localSheetId="2" hidden="1">'1100'!$A$1:$AC$86</definedName>
    <definedName name="_xlnm._FilterDatabase" localSheetId="8" hidden="1">'1132'!$A$1:$AC$1</definedName>
    <definedName name="_xlnm._FilterDatabase" localSheetId="5" hidden="1">'1141'!$A$1:$AC$223</definedName>
    <definedName name="_xlnm._FilterDatabase" localSheetId="6" hidden="1">'1149'!$A$1:$AC$24</definedName>
    <definedName name="_xlnm._FilterDatabase" localSheetId="10" hidden="1">'1150'!$A$1:$AC$56</definedName>
    <definedName name="_xlnm._FilterDatabase" localSheetId="9" hidden="1">'7517'!$A$1:$AC$44</definedName>
    <definedName name="_xlnm._FilterDatabase" localSheetId="11" hidden="1">'978'!$A$1:$Z$106</definedName>
    <definedName name="_xlnm._FilterDatabase" localSheetId="14" hidden="1">'979'!$A$1:$AB$651</definedName>
    <definedName name="_xlnm._FilterDatabase" localSheetId="7" hidden="1">'980'!$A$1:$AD$3</definedName>
    <definedName name="_xlnm._FilterDatabase" localSheetId="4" hidden="1">'981'!$A$1:$AJ$157</definedName>
    <definedName name="_xlnm._FilterDatabase" localSheetId="17" hidden="1">CONSOLIDADO!$A$1:$AD$1674</definedName>
    <definedName name="_xlnm._FilterDatabase" localSheetId="16" hidden="1">FTO!$B$1:$L$82</definedName>
    <definedName name="_xlnm.Print_Area" localSheetId="13">'1030'!$A$1:$AC$40</definedName>
    <definedName name="_xlnm.Print_Area" localSheetId="5">'1141'!$A$1:$AC$1</definedName>
    <definedName name="CONDICION_POBLACIONAL" localSheetId="13">[1]Variables!$C$1:$C$24</definedName>
    <definedName name="CONDICION_POBLACIONAL">[2]Variables!$C$1:$C$24</definedName>
    <definedName name="GRUPO_ETAREO" localSheetId="13">[1]Variables!$A$1:$A$8</definedName>
    <definedName name="GRUPO_ETAREO">[2]Variables!$A$1:$A$8</definedName>
    <definedName name="GRUPO_ETAREOS" localSheetId="13">#REF!</definedName>
    <definedName name="GRUPO_ETAREOS" localSheetId="3">#REF!</definedName>
    <definedName name="GRUPO_ETAREOS" localSheetId="5">#REF!</definedName>
    <definedName name="GRUPO_ETAREOS" localSheetId="6">#REF!</definedName>
    <definedName name="GRUPO_ETAREOS" localSheetId="0">#REF!</definedName>
    <definedName name="GRUPO_ETAREOS">#REF!</definedName>
    <definedName name="GRUPO_ETARIO" localSheetId="13">#REF!</definedName>
    <definedName name="GRUPO_ETARIO" localSheetId="3">#REF!</definedName>
    <definedName name="GRUPO_ETARIO" localSheetId="5">#REF!</definedName>
    <definedName name="GRUPO_ETARIO" localSheetId="6">#REF!</definedName>
    <definedName name="GRUPO_ETARIO" localSheetId="0">#REF!</definedName>
    <definedName name="GRUPO_ETARIO">#REF!</definedName>
    <definedName name="GRUPO_ETNICO" localSheetId="13">#REF!</definedName>
    <definedName name="GRUPO_ETNICO" localSheetId="3">#REF!</definedName>
    <definedName name="GRUPO_ETNICO" localSheetId="5">#REF!</definedName>
    <definedName name="GRUPO_ETNICO" localSheetId="6">#REF!</definedName>
    <definedName name="GRUPO_ETNICO" localSheetId="0">#REF!</definedName>
    <definedName name="GRUPO_ETNICO">#REF!</definedName>
    <definedName name="GRUPOETNICO" localSheetId="13">#REF!</definedName>
    <definedName name="GRUPOETNICO" localSheetId="3">#REF!</definedName>
    <definedName name="GRUPOETNICO" localSheetId="5">#REF!</definedName>
    <definedName name="GRUPOETNICO" localSheetId="6">#REF!</definedName>
    <definedName name="GRUPOETNICO" localSheetId="0">#REF!</definedName>
    <definedName name="GRUPOETNICO">#REF!</definedName>
    <definedName name="GRUPOS_ETNICOS" localSheetId="13">[1]Variables!$H$1:$H$8</definedName>
    <definedName name="GRUPOS_ETNICOS">[2]Variables!$H$1:$H$8</definedName>
    <definedName name="LA" localSheetId="3">#REF!</definedName>
    <definedName name="LA" localSheetId="5">#REF!</definedName>
    <definedName name="LA" localSheetId="6">#REF!</definedName>
    <definedName name="LA" localSheetId="0">#REF!</definedName>
    <definedName name="LA">#REF!</definedName>
    <definedName name="LOCALIDAD" localSheetId="13">#REF!</definedName>
    <definedName name="LOCALIDAD" localSheetId="3">#REF!</definedName>
    <definedName name="LOCALIDAD" localSheetId="5">#REF!</definedName>
    <definedName name="LOCALIDAD" localSheetId="6">#REF!</definedName>
    <definedName name="LOCALIDAD" localSheetId="0">#REF!</definedName>
    <definedName name="LOCALIDAD">#REF!</definedName>
    <definedName name="LOCALIZACION" localSheetId="13">#REF!</definedName>
    <definedName name="LOCALIZACION" localSheetId="3">#REF!</definedName>
    <definedName name="LOCALIZACION" localSheetId="5">#REF!</definedName>
    <definedName name="LOCALIZACION" localSheetId="6">#REF!</definedName>
    <definedName name="LOCALIZACION" localSheetId="0">#REF!</definedName>
    <definedName name="LOCALIZACION">#REF!</definedName>
    <definedName name="tabla" localSheetId="3">#REF!</definedName>
    <definedName name="tabla" localSheetId="5">#REF!</definedName>
    <definedName name="tabla" localSheetId="6">#REF!</definedName>
    <definedName name="tabla">#REF!</definedName>
  </definedNames>
  <calcPr calcId="191029"/>
  <pivotCaches>
    <pivotCache cacheId="23" r:id="rId27"/>
    <pivotCache cacheId="24" r:id="rId2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82" i="46" l="1"/>
  <c r="H55" i="46"/>
  <c r="H21" i="46"/>
  <c r="AD1340" i="16" l="1"/>
  <c r="AD1334" i="16"/>
  <c r="AD1140" i="16"/>
  <c r="AD1132" i="16"/>
  <c r="AD1010" i="16"/>
  <c r="AD1007" i="16"/>
  <c r="AD919" i="16"/>
  <c r="AD918" i="16"/>
  <c r="AD841" i="16"/>
  <c r="AD790" i="16"/>
  <c r="AD788" i="16"/>
  <c r="AD746" i="16"/>
  <c r="AD745" i="16"/>
  <c r="AD704" i="16"/>
  <c r="AD703" i="16"/>
  <c r="AD662" i="16"/>
  <c r="AD660" i="16"/>
  <c r="AD626" i="16"/>
  <c r="AD625" i="16"/>
  <c r="AD594" i="16"/>
  <c r="AD593" i="16"/>
  <c r="AD562" i="16"/>
  <c r="AD561" i="16"/>
  <c r="AD530" i="16"/>
  <c r="AD529" i="16"/>
  <c r="AD498" i="16"/>
  <c r="AD497" i="16"/>
  <c r="AD474" i="16"/>
  <c r="AD473" i="16"/>
  <c r="AD457" i="16"/>
  <c r="AD454" i="16"/>
  <c r="AD441" i="16"/>
  <c r="AD438" i="16"/>
  <c r="AD425" i="16"/>
  <c r="AD422" i="16"/>
  <c r="AD409" i="16"/>
  <c r="AD406" i="16"/>
  <c r="AD393" i="16"/>
  <c r="AD390" i="16"/>
  <c r="AD377" i="16"/>
  <c r="AD374" i="16"/>
  <c r="AD361" i="16"/>
  <c r="AD358" i="16"/>
  <c r="AD345" i="16"/>
  <c r="AD342" i="16"/>
  <c r="AD329" i="16"/>
  <c r="AD326" i="16"/>
  <c r="AD313" i="16"/>
  <c r="AD310" i="16"/>
  <c r="AD297" i="16"/>
  <c r="AD294" i="16"/>
  <c r="AD281" i="16"/>
  <c r="AD278" i="16"/>
  <c r="AD266" i="16"/>
  <c r="AD265" i="16"/>
  <c r="AD257" i="16"/>
  <c r="AD256" i="16"/>
  <c r="AD249" i="16"/>
  <c r="AD248" i="16"/>
  <c r="AD241" i="16"/>
  <c r="AD240" i="16"/>
  <c r="AD233" i="16"/>
  <c r="AD232" i="16"/>
  <c r="AD225" i="16"/>
  <c r="AD224" i="16"/>
  <c r="AD217" i="16"/>
  <c r="AD216" i="16"/>
  <c r="AD209" i="16"/>
  <c r="AD208" i="16"/>
  <c r="AD201" i="16"/>
  <c r="AD200" i="16"/>
  <c r="AD193" i="16"/>
  <c r="AD192" i="16"/>
  <c r="AD185" i="16"/>
  <c r="AD184" i="16"/>
  <c r="AD177" i="16"/>
  <c r="AD176" i="16"/>
  <c r="AD169" i="16"/>
  <c r="AD168" i="16"/>
  <c r="AD161" i="16"/>
  <c r="AD160" i="16"/>
  <c r="AD153" i="16"/>
  <c r="AD152" i="16"/>
  <c r="AD145" i="16"/>
  <c r="AD144" i="16"/>
  <c r="AD137" i="16"/>
  <c r="AD136" i="16"/>
  <c r="AD129" i="16"/>
  <c r="AD128" i="16"/>
  <c r="AD121" i="16"/>
  <c r="AD120" i="16"/>
  <c r="AD113" i="16"/>
  <c r="AD112" i="16"/>
  <c r="AD105" i="16"/>
  <c r="AD104" i="16"/>
  <c r="AD97" i="16"/>
  <c r="AD96" i="16"/>
  <c r="AD89" i="16"/>
  <c r="AD88" i="16"/>
  <c r="AD81" i="16"/>
  <c r="AD80" i="16"/>
  <c r="AD73" i="16"/>
  <c r="AD72" i="16"/>
  <c r="AD65" i="16"/>
  <c r="AD64" i="16"/>
  <c r="AD57" i="16"/>
  <c r="AD56" i="16"/>
  <c r="AD49" i="16"/>
  <c r="AD48" i="16"/>
  <c r="AD41" i="16"/>
  <c r="AD40" i="16"/>
  <c r="AD33" i="16"/>
  <c r="AD32" i="16"/>
  <c r="AD25" i="16"/>
  <c r="AD24" i="16"/>
  <c r="AD17" i="16"/>
  <c r="AD16" i="16"/>
  <c r="AD9" i="16"/>
  <c r="AD8" i="16"/>
  <c r="T1674" i="16"/>
  <c r="S24" i="44"/>
  <c r="S220" i="43"/>
  <c r="S330" i="43"/>
  <c r="S532" i="43"/>
  <c r="S533" i="43"/>
  <c r="S534" i="43"/>
  <c r="S535" i="43"/>
  <c r="S536" i="43"/>
  <c r="S651" i="43" s="1"/>
  <c r="S537" i="43"/>
  <c r="S538" i="43"/>
  <c r="S539" i="43"/>
  <c r="S540" i="43"/>
  <c r="S541" i="43"/>
  <c r="S542" i="43"/>
  <c r="S543" i="43"/>
  <c r="S544" i="43"/>
  <c r="S545" i="43"/>
  <c r="S546" i="43"/>
  <c r="S547" i="43"/>
  <c r="S548" i="43"/>
  <c r="S549" i="43"/>
  <c r="S550" i="43"/>
  <c r="S551" i="43"/>
  <c r="S552" i="43"/>
  <c r="S553" i="43"/>
  <c r="S554" i="43"/>
  <c r="S555" i="43"/>
  <c r="S556" i="43"/>
  <c r="S557" i="43"/>
  <c r="S558" i="43"/>
  <c r="S559" i="43"/>
  <c r="S560" i="43"/>
  <c r="S561" i="43"/>
  <c r="S562" i="43"/>
  <c r="S563" i="43"/>
  <c r="S564" i="43"/>
  <c r="S565" i="43"/>
  <c r="S566" i="43"/>
  <c r="S567" i="43"/>
  <c r="S568" i="43"/>
  <c r="S569" i="43"/>
  <c r="S570" i="43"/>
  <c r="S571" i="43"/>
  <c r="S572" i="43"/>
  <c r="S573" i="43"/>
  <c r="S574" i="43"/>
  <c r="S575" i="43"/>
  <c r="S576" i="43"/>
  <c r="S577" i="43"/>
  <c r="S578" i="43"/>
  <c r="S579" i="43"/>
  <c r="S580" i="43"/>
  <c r="S581" i="43"/>
  <c r="S582" i="43"/>
  <c r="S583" i="43"/>
  <c r="S584" i="43"/>
  <c r="S585" i="43"/>
  <c r="S586" i="43"/>
  <c r="S587" i="43"/>
  <c r="S588" i="43"/>
  <c r="S589" i="43"/>
  <c r="S590" i="43"/>
  <c r="S591" i="43"/>
  <c r="S592" i="43"/>
  <c r="S593" i="43"/>
  <c r="S594" i="43"/>
  <c r="S595" i="43"/>
  <c r="S596" i="43"/>
  <c r="S597" i="43"/>
  <c r="S598" i="43"/>
  <c r="S599" i="43"/>
  <c r="S600" i="43"/>
  <c r="S601" i="43"/>
  <c r="S602" i="43"/>
  <c r="S603" i="43"/>
  <c r="S604" i="43"/>
  <c r="S605" i="43"/>
  <c r="S606" i="43"/>
  <c r="S607" i="43"/>
  <c r="S608" i="43"/>
  <c r="S609" i="43"/>
  <c r="S610" i="43"/>
  <c r="S611" i="43"/>
  <c r="S612" i="43"/>
  <c r="S613" i="43"/>
  <c r="S614" i="43"/>
  <c r="S615" i="43"/>
  <c r="S616" i="43"/>
  <c r="S617" i="43"/>
  <c r="S618" i="43"/>
  <c r="S619" i="43"/>
  <c r="S620" i="43"/>
  <c r="S621" i="43"/>
  <c r="S622" i="43"/>
  <c r="S623" i="43"/>
  <c r="S624" i="43"/>
  <c r="S625" i="43"/>
  <c r="S626" i="43"/>
  <c r="S627" i="43"/>
  <c r="S628" i="43"/>
  <c r="S629" i="43"/>
  <c r="S630" i="43"/>
  <c r="S631" i="43"/>
  <c r="S632" i="43"/>
  <c r="S633" i="43"/>
  <c r="S634" i="43"/>
  <c r="S635" i="43"/>
  <c r="S636" i="43"/>
  <c r="S637" i="43"/>
  <c r="S638" i="43"/>
  <c r="S639" i="43"/>
  <c r="S640" i="43"/>
  <c r="S641" i="43"/>
  <c r="S642" i="43"/>
  <c r="S643" i="43"/>
  <c r="S644" i="43"/>
  <c r="S645" i="43"/>
  <c r="S646" i="43"/>
  <c r="S647" i="43"/>
  <c r="S648" i="43"/>
  <c r="S649" i="43"/>
  <c r="S650" i="43"/>
  <c r="S157" i="42"/>
  <c r="S155" i="42"/>
  <c r="S146" i="42"/>
  <c r="S139" i="42"/>
  <c r="S138" i="42"/>
  <c r="R2" i="41"/>
  <c r="S2" i="41" s="1"/>
  <c r="S223" i="41" s="1"/>
  <c r="S3" i="41"/>
  <c r="AA3" i="41" s="1"/>
  <c r="S4" i="41"/>
  <c r="S5" i="41"/>
  <c r="AA5" i="41" s="1"/>
  <c r="S40" i="41"/>
  <c r="AA222" i="41"/>
  <c r="AA221" i="41"/>
  <c r="AA219" i="41"/>
  <c r="AA218" i="41"/>
  <c r="AA217" i="41"/>
  <c r="AA216" i="41"/>
  <c r="AA215" i="41"/>
  <c r="AA213" i="41"/>
  <c r="AA212" i="41"/>
  <c r="AA211" i="41"/>
  <c r="AA210" i="41"/>
  <c r="AA209" i="41"/>
  <c r="AA208" i="41"/>
  <c r="AA207" i="41"/>
  <c r="AA206" i="41"/>
  <c r="AA205" i="41"/>
  <c r="AA204" i="41"/>
  <c r="AA203" i="41"/>
  <c r="AA202" i="41"/>
  <c r="AA201" i="41"/>
  <c r="AA200" i="41"/>
  <c r="AA199" i="41"/>
  <c r="AA198" i="41"/>
  <c r="AA195" i="41"/>
  <c r="AA194" i="41"/>
  <c r="AA193" i="41"/>
  <c r="AA192" i="41"/>
  <c r="AA189" i="41"/>
  <c r="AA167" i="41"/>
  <c r="AA83" i="41"/>
  <c r="AA82" i="41"/>
  <c r="AA81" i="41"/>
  <c r="AA80" i="41"/>
  <c r="AA79" i="41"/>
  <c r="AA78" i="41"/>
  <c r="AA77" i="41"/>
  <c r="AA76" i="41"/>
  <c r="AA75" i="41"/>
  <c r="AA74" i="41"/>
  <c r="AA73" i="41"/>
  <c r="AA72" i="41"/>
  <c r="AA71" i="41"/>
  <c r="AA70" i="41"/>
  <c r="AA69" i="41"/>
  <c r="AA68" i="41"/>
  <c r="AA67" i="41"/>
  <c r="AA66" i="41"/>
  <c r="AA65" i="41"/>
  <c r="AA64" i="41"/>
  <c r="AA63" i="41"/>
  <c r="AA62" i="41"/>
  <c r="AA61" i="41"/>
  <c r="AA60" i="41"/>
  <c r="AA59" i="41"/>
  <c r="AA58" i="41"/>
  <c r="AA57" i="41"/>
  <c r="AA56" i="41"/>
  <c r="AA55" i="41"/>
  <c r="AA54" i="41"/>
  <c r="AA53" i="41"/>
  <c r="AA52" i="41"/>
  <c r="AA51" i="41"/>
  <c r="AA50" i="41"/>
  <c r="AA49" i="41"/>
  <c r="AA48" i="41"/>
  <c r="AA47" i="41"/>
  <c r="AA46" i="41"/>
  <c r="AA45" i="41"/>
  <c r="AA44" i="41"/>
  <c r="AA43" i="41"/>
  <c r="AA42" i="41"/>
  <c r="AA41" i="41"/>
  <c r="AA40" i="41"/>
  <c r="AA39" i="41"/>
  <c r="AA38" i="41"/>
  <c r="AA37" i="41"/>
  <c r="AA36" i="41"/>
  <c r="AA35" i="41"/>
  <c r="AA34" i="41"/>
  <c r="AA33" i="41"/>
  <c r="AA32" i="41"/>
  <c r="AA31" i="41"/>
  <c r="AA30" i="41"/>
  <c r="AA29" i="41"/>
  <c r="AA28" i="41"/>
  <c r="AA27" i="41"/>
  <c r="AA26" i="41"/>
  <c r="AA25" i="41"/>
  <c r="AA24" i="41"/>
  <c r="AA23" i="41"/>
  <c r="AA22" i="41"/>
  <c r="AA21" i="41"/>
  <c r="AA20" i="41"/>
  <c r="AA19" i="41"/>
  <c r="AA18" i="41"/>
  <c r="AA17" i="41"/>
  <c r="AA16" i="41"/>
  <c r="AA15" i="41"/>
  <c r="AA14" i="41"/>
  <c r="AA13" i="41"/>
  <c r="AA12" i="41"/>
  <c r="AA11" i="41"/>
  <c r="AA10" i="41"/>
  <c r="AA8" i="41"/>
  <c r="AA7" i="41"/>
  <c r="AA6" i="41"/>
  <c r="AA4" i="41"/>
  <c r="AB58" i="40"/>
  <c r="R39" i="40"/>
  <c r="S39" i="40"/>
  <c r="S51" i="40"/>
  <c r="AE57" i="39"/>
  <c r="S51" i="39"/>
  <c r="A3" i="39"/>
  <c r="A4" i="39"/>
  <c r="A5" i="39" s="1"/>
  <c r="A6" i="39" s="1"/>
  <c r="A7" i="39" s="1"/>
  <c r="A8" i="39" s="1"/>
  <c r="A9" i="39" s="1"/>
  <c r="A10" i="39" s="1"/>
  <c r="A11" i="39" s="1"/>
  <c r="A12" i="39" s="1"/>
  <c r="A13" i="39" s="1"/>
  <c r="A14" i="39" s="1"/>
  <c r="A15" i="39" s="1"/>
  <c r="A16" i="39" s="1"/>
  <c r="A17" i="39" s="1"/>
  <c r="A18" i="39" s="1"/>
  <c r="A19" i="39" s="1"/>
  <c r="A20" i="39" s="1"/>
  <c r="A21" i="39" s="1"/>
  <c r="A22" i="39" s="1"/>
  <c r="A23" i="39" s="1"/>
  <c r="A24" i="39" s="1"/>
  <c r="A25" i="39" s="1"/>
  <c r="A26" i="39" s="1"/>
  <c r="A27" i="39" s="1"/>
  <c r="A28" i="39" s="1"/>
  <c r="A29" i="39" s="1"/>
  <c r="A30" i="39" s="1"/>
  <c r="A31" i="39" s="1"/>
  <c r="A32" i="39" s="1"/>
  <c r="A33" i="39" s="1"/>
  <c r="A34" i="39" s="1"/>
  <c r="A35" i="39" s="1"/>
  <c r="A36" i="39" s="1"/>
  <c r="A37" i="39" s="1"/>
  <c r="A38" i="39" s="1"/>
  <c r="A39" i="39" s="1"/>
  <c r="A40" i="39" s="1"/>
  <c r="A41" i="39" s="1"/>
  <c r="A42" i="39" s="1"/>
  <c r="A43" i="39" s="1"/>
  <c r="A44" i="39" s="1"/>
  <c r="A45" i="39" s="1"/>
  <c r="A46" i="39" s="1"/>
  <c r="A47" i="39" s="1"/>
  <c r="A48" i="39" s="1"/>
  <c r="A49" i="39" s="1"/>
  <c r="A50" i="39" s="1"/>
  <c r="AP37" i="39"/>
  <c r="AP20" i="39"/>
  <c r="S77" i="38"/>
  <c r="AO10" i="38"/>
  <c r="AO50" i="38"/>
  <c r="AO71" i="38"/>
  <c r="S71" i="38"/>
  <c r="R71" i="38"/>
  <c r="A3" i="38"/>
  <c r="A4" i="38"/>
  <c r="A5" i="38" s="1"/>
  <c r="A6" i="38" s="1"/>
  <c r="A7" i="38" s="1"/>
  <c r="A8" i="38" s="1"/>
  <c r="A9" i="38" s="1"/>
  <c r="A10" i="38" s="1"/>
  <c r="A11" i="38" s="1"/>
  <c r="A12" i="38" s="1"/>
  <c r="A13" i="38" s="1"/>
  <c r="A14" i="38" s="1"/>
  <c r="A15" i="38" s="1"/>
  <c r="A16" i="38" s="1"/>
  <c r="A17" i="38" s="1"/>
  <c r="A18" i="38" s="1"/>
  <c r="A19" i="38" s="1"/>
  <c r="A20" i="38" s="1"/>
  <c r="A21" i="38" s="1"/>
  <c r="A22" i="38" s="1"/>
  <c r="A23" i="38" s="1"/>
  <c r="A24" i="38" s="1"/>
  <c r="A25" i="38" s="1"/>
  <c r="A26" i="38" s="1"/>
  <c r="A27" i="38" s="1"/>
  <c r="A28" i="38" s="1"/>
  <c r="A29" i="38" s="1"/>
  <c r="A30" i="38" s="1"/>
  <c r="A31" i="38" s="1"/>
  <c r="A32" i="38" s="1"/>
  <c r="A33" i="38" s="1"/>
  <c r="A34" i="38" s="1"/>
  <c r="A35" i="38" s="1"/>
  <c r="A36" i="38" s="1"/>
  <c r="A37" i="38" s="1"/>
  <c r="A38" i="38" s="1"/>
  <c r="A39" i="38" s="1"/>
  <c r="A40" i="38" s="1"/>
  <c r="A41" i="38" s="1"/>
  <c r="A42" i="38" s="1"/>
  <c r="A43" i="38" s="1"/>
  <c r="A44" i="38" s="1"/>
  <c r="A45" i="38" s="1"/>
  <c r="A46" i="38" s="1"/>
  <c r="A47" i="38" s="1"/>
  <c r="A48" i="38" s="1"/>
  <c r="A49" i="38" s="1"/>
  <c r="A50" i="38" s="1"/>
  <c r="A51" i="38" s="1"/>
  <c r="A52" i="38" s="1"/>
  <c r="A53" i="38" s="1"/>
  <c r="A54" i="38" s="1"/>
  <c r="A55" i="38" s="1"/>
  <c r="A56" i="38" s="1"/>
  <c r="A57" i="38" s="1"/>
  <c r="A58" i="38" s="1"/>
  <c r="A59" i="38" s="1"/>
  <c r="A60" i="38" s="1"/>
  <c r="A61" i="38" s="1"/>
  <c r="A62" i="38" s="1"/>
  <c r="A63" i="38" s="1"/>
  <c r="A64" i="38" s="1"/>
  <c r="A65" i="38" s="1"/>
  <c r="A66" i="38" s="1"/>
  <c r="A67" i="38" s="1"/>
  <c r="A68" i="38" s="1"/>
  <c r="A69" i="38" s="1"/>
  <c r="A70" i="38" s="1"/>
  <c r="S6" i="37"/>
  <c r="S42" i="37" s="1"/>
  <c r="S14" i="37"/>
  <c r="S15" i="37"/>
  <c r="S16" i="37"/>
  <c r="S17" i="37"/>
  <c r="S18" i="37"/>
  <c r="S19" i="37"/>
  <c r="S20" i="37"/>
  <c r="S21" i="37"/>
  <c r="S22" i="37"/>
  <c r="S23" i="37"/>
  <c r="S26" i="37"/>
  <c r="S188" i="36"/>
  <c r="S63" i="35"/>
  <c r="S78" i="35"/>
  <c r="S88" i="35"/>
  <c r="S99" i="35"/>
  <c r="R99" i="35"/>
  <c r="R88" i="35"/>
  <c r="R78" i="35"/>
  <c r="R63" i="35"/>
  <c r="R51" i="34"/>
  <c r="R50" i="34"/>
  <c r="R49" i="34"/>
  <c r="S42" i="34"/>
  <c r="S3" i="32"/>
  <c r="AQ2" i="32"/>
  <c r="BA2" i="32" s="1"/>
  <c r="BB2" i="32" s="1"/>
  <c r="AR2" i="32"/>
  <c r="AS2" i="32"/>
  <c r="R2" i="32"/>
  <c r="AC1013" i="16"/>
  <c r="AD1013" i="16" s="1"/>
  <c r="AC1014" i="16"/>
  <c r="AD1014" i="16" s="1"/>
  <c r="AC1015" i="16"/>
  <c r="AD1015" i="16" s="1"/>
  <c r="AC3" i="16"/>
  <c r="AD3" i="16" s="1"/>
  <c r="AC4" i="16"/>
  <c r="AD4" i="16" s="1"/>
  <c r="AC5" i="16"/>
  <c r="AD5" i="16" s="1"/>
  <c r="AC6" i="16"/>
  <c r="AD6" i="16" s="1"/>
  <c r="AC7" i="16"/>
  <c r="AD7" i="16" s="1"/>
  <c r="AC8" i="16"/>
  <c r="AC9" i="16"/>
  <c r="AC10" i="16"/>
  <c r="AD10" i="16" s="1"/>
  <c r="AC11" i="16"/>
  <c r="AD11" i="16" s="1"/>
  <c r="AC12" i="16"/>
  <c r="AD12" i="16" s="1"/>
  <c r="AC13" i="16"/>
  <c r="AD13" i="16" s="1"/>
  <c r="AC14" i="16"/>
  <c r="AD14" i="16" s="1"/>
  <c r="AC15" i="16"/>
  <c r="AD15" i="16" s="1"/>
  <c r="AC16" i="16"/>
  <c r="AC17" i="16"/>
  <c r="AC18" i="16"/>
  <c r="AD18" i="16" s="1"/>
  <c r="AC19" i="16"/>
  <c r="AD19" i="16" s="1"/>
  <c r="AC20" i="16"/>
  <c r="AD20" i="16" s="1"/>
  <c r="AC21" i="16"/>
  <c r="AD21" i="16" s="1"/>
  <c r="AC22" i="16"/>
  <c r="AD22" i="16" s="1"/>
  <c r="AC23" i="16"/>
  <c r="AD23" i="16" s="1"/>
  <c r="AC24" i="16"/>
  <c r="AC25" i="16"/>
  <c r="AC26" i="16"/>
  <c r="AD26" i="16" s="1"/>
  <c r="AC27" i="16"/>
  <c r="AD27" i="16" s="1"/>
  <c r="AC28" i="16"/>
  <c r="AD28" i="16" s="1"/>
  <c r="AC29" i="16"/>
  <c r="AD29" i="16" s="1"/>
  <c r="AC30" i="16"/>
  <c r="AD30" i="16" s="1"/>
  <c r="AC31" i="16"/>
  <c r="AD31" i="16" s="1"/>
  <c r="AC32" i="16"/>
  <c r="AC33" i="16"/>
  <c r="AC34" i="16"/>
  <c r="AD34" i="16" s="1"/>
  <c r="AC35" i="16"/>
  <c r="AD35" i="16" s="1"/>
  <c r="AC36" i="16"/>
  <c r="AD36" i="16" s="1"/>
  <c r="AC37" i="16"/>
  <c r="AD37" i="16" s="1"/>
  <c r="AC38" i="16"/>
  <c r="AD38" i="16" s="1"/>
  <c r="AC39" i="16"/>
  <c r="AD39" i="16" s="1"/>
  <c r="AC40" i="16"/>
  <c r="AC41" i="16"/>
  <c r="AC42" i="16"/>
  <c r="AD42" i="16" s="1"/>
  <c r="AC43" i="16"/>
  <c r="AD43" i="16" s="1"/>
  <c r="AC44" i="16"/>
  <c r="AD44" i="16" s="1"/>
  <c r="AC45" i="16"/>
  <c r="AD45" i="16" s="1"/>
  <c r="AC46" i="16"/>
  <c r="AD46" i="16" s="1"/>
  <c r="AC47" i="16"/>
  <c r="AD47" i="16" s="1"/>
  <c r="AC48" i="16"/>
  <c r="AC49" i="16"/>
  <c r="AC50" i="16"/>
  <c r="AD50" i="16" s="1"/>
  <c r="AC51" i="16"/>
  <c r="AD51" i="16" s="1"/>
  <c r="AC52" i="16"/>
  <c r="AD52" i="16" s="1"/>
  <c r="AC53" i="16"/>
  <c r="AD53" i="16" s="1"/>
  <c r="AC54" i="16"/>
  <c r="AD54" i="16" s="1"/>
  <c r="AC55" i="16"/>
  <c r="AD55" i="16" s="1"/>
  <c r="AC56" i="16"/>
  <c r="AC57" i="16"/>
  <c r="AC58" i="16"/>
  <c r="AD58" i="16" s="1"/>
  <c r="AC59" i="16"/>
  <c r="AD59" i="16" s="1"/>
  <c r="AC60" i="16"/>
  <c r="AD60" i="16" s="1"/>
  <c r="AC61" i="16"/>
  <c r="AD61" i="16" s="1"/>
  <c r="AC62" i="16"/>
  <c r="AD62" i="16" s="1"/>
  <c r="AC63" i="16"/>
  <c r="AD63" i="16" s="1"/>
  <c r="AC64" i="16"/>
  <c r="AC65" i="16"/>
  <c r="AC66" i="16"/>
  <c r="AD66" i="16" s="1"/>
  <c r="AC67" i="16"/>
  <c r="AD67" i="16" s="1"/>
  <c r="AC68" i="16"/>
  <c r="AD68" i="16" s="1"/>
  <c r="AC69" i="16"/>
  <c r="AD69" i="16" s="1"/>
  <c r="AC70" i="16"/>
  <c r="AD70" i="16" s="1"/>
  <c r="AC71" i="16"/>
  <c r="AD71" i="16" s="1"/>
  <c r="AC72" i="16"/>
  <c r="AC73" i="16"/>
  <c r="AC74" i="16"/>
  <c r="AD74" i="16" s="1"/>
  <c r="AC75" i="16"/>
  <c r="AD75" i="16" s="1"/>
  <c r="AC76" i="16"/>
  <c r="AD76" i="16" s="1"/>
  <c r="AC77" i="16"/>
  <c r="AD77" i="16" s="1"/>
  <c r="AC78" i="16"/>
  <c r="AD78" i="16" s="1"/>
  <c r="AC79" i="16"/>
  <c r="AD79" i="16" s="1"/>
  <c r="AC80" i="16"/>
  <c r="AC81" i="16"/>
  <c r="AC82" i="16"/>
  <c r="AD82" i="16" s="1"/>
  <c r="AC83" i="16"/>
  <c r="AD83" i="16" s="1"/>
  <c r="AC84" i="16"/>
  <c r="AD84" i="16" s="1"/>
  <c r="AC85" i="16"/>
  <c r="AD85" i="16" s="1"/>
  <c r="AC86" i="16"/>
  <c r="AD86" i="16" s="1"/>
  <c r="AC87" i="16"/>
  <c r="AD87" i="16" s="1"/>
  <c r="AC88" i="16"/>
  <c r="AC89" i="16"/>
  <c r="AC90" i="16"/>
  <c r="AD90" i="16" s="1"/>
  <c r="AC91" i="16"/>
  <c r="AD91" i="16" s="1"/>
  <c r="AC92" i="16"/>
  <c r="AD92" i="16" s="1"/>
  <c r="AC93" i="16"/>
  <c r="AD93" i="16" s="1"/>
  <c r="AC94" i="16"/>
  <c r="AD94" i="16" s="1"/>
  <c r="AC95" i="16"/>
  <c r="AD95" i="16" s="1"/>
  <c r="AC96" i="16"/>
  <c r="AC97" i="16"/>
  <c r="AC98" i="16"/>
  <c r="AD98" i="16" s="1"/>
  <c r="AC99" i="16"/>
  <c r="AD99" i="16" s="1"/>
  <c r="AC100" i="16"/>
  <c r="AD100" i="16" s="1"/>
  <c r="AC101" i="16"/>
  <c r="AD101" i="16" s="1"/>
  <c r="AC102" i="16"/>
  <c r="AD102" i="16" s="1"/>
  <c r="AC103" i="16"/>
  <c r="AD103" i="16" s="1"/>
  <c r="AC104" i="16"/>
  <c r="AC105" i="16"/>
  <c r="AC106" i="16"/>
  <c r="AD106" i="16" s="1"/>
  <c r="AC107" i="16"/>
  <c r="AD107" i="16" s="1"/>
  <c r="AC108" i="16"/>
  <c r="AD108" i="16" s="1"/>
  <c r="AC109" i="16"/>
  <c r="AD109" i="16" s="1"/>
  <c r="AC110" i="16"/>
  <c r="AD110" i="16" s="1"/>
  <c r="AC111" i="16"/>
  <c r="AD111" i="16" s="1"/>
  <c r="AC112" i="16"/>
  <c r="AC113" i="16"/>
  <c r="AC114" i="16"/>
  <c r="AD114" i="16" s="1"/>
  <c r="AC115" i="16"/>
  <c r="AD115" i="16" s="1"/>
  <c r="AC116" i="16"/>
  <c r="AD116" i="16" s="1"/>
  <c r="AC117" i="16"/>
  <c r="AD117" i="16" s="1"/>
  <c r="AC118" i="16"/>
  <c r="AD118" i="16" s="1"/>
  <c r="AC119" i="16"/>
  <c r="AD119" i="16" s="1"/>
  <c r="AC120" i="16"/>
  <c r="AC121" i="16"/>
  <c r="AC122" i="16"/>
  <c r="AD122" i="16" s="1"/>
  <c r="AC123" i="16"/>
  <c r="AD123" i="16" s="1"/>
  <c r="AC124" i="16"/>
  <c r="AD124" i="16" s="1"/>
  <c r="AC125" i="16"/>
  <c r="AD125" i="16" s="1"/>
  <c r="AC126" i="16"/>
  <c r="AD126" i="16" s="1"/>
  <c r="AC127" i="16"/>
  <c r="AD127" i="16" s="1"/>
  <c r="AC128" i="16"/>
  <c r="AC129" i="16"/>
  <c r="AC130" i="16"/>
  <c r="AD130" i="16" s="1"/>
  <c r="AC131" i="16"/>
  <c r="AD131" i="16" s="1"/>
  <c r="AC132" i="16"/>
  <c r="AD132" i="16" s="1"/>
  <c r="AC133" i="16"/>
  <c r="AD133" i="16" s="1"/>
  <c r="AC134" i="16"/>
  <c r="AD134" i="16" s="1"/>
  <c r="AC135" i="16"/>
  <c r="AD135" i="16" s="1"/>
  <c r="AC136" i="16"/>
  <c r="AC137" i="16"/>
  <c r="AC138" i="16"/>
  <c r="AD138" i="16" s="1"/>
  <c r="AC139" i="16"/>
  <c r="AD139" i="16" s="1"/>
  <c r="AC140" i="16"/>
  <c r="AD140" i="16" s="1"/>
  <c r="AC141" i="16"/>
  <c r="AD141" i="16" s="1"/>
  <c r="AC142" i="16"/>
  <c r="AD142" i="16" s="1"/>
  <c r="AC143" i="16"/>
  <c r="AD143" i="16" s="1"/>
  <c r="AC144" i="16"/>
  <c r="AC145" i="16"/>
  <c r="AC146" i="16"/>
  <c r="AD146" i="16" s="1"/>
  <c r="AC147" i="16"/>
  <c r="AD147" i="16" s="1"/>
  <c r="AC148" i="16"/>
  <c r="AD148" i="16" s="1"/>
  <c r="AC149" i="16"/>
  <c r="AD149" i="16" s="1"/>
  <c r="AC150" i="16"/>
  <c r="AD150" i="16" s="1"/>
  <c r="AC151" i="16"/>
  <c r="AD151" i="16" s="1"/>
  <c r="AC152" i="16"/>
  <c r="AC153" i="16"/>
  <c r="AC154" i="16"/>
  <c r="AD154" i="16" s="1"/>
  <c r="AC155" i="16"/>
  <c r="AD155" i="16" s="1"/>
  <c r="AC156" i="16"/>
  <c r="AD156" i="16" s="1"/>
  <c r="AC157" i="16"/>
  <c r="AD157" i="16" s="1"/>
  <c r="AC158" i="16"/>
  <c r="AD158" i="16" s="1"/>
  <c r="AC159" i="16"/>
  <c r="AD159" i="16" s="1"/>
  <c r="AC160" i="16"/>
  <c r="AC161" i="16"/>
  <c r="AC162" i="16"/>
  <c r="AD162" i="16" s="1"/>
  <c r="AC163" i="16"/>
  <c r="AD163" i="16" s="1"/>
  <c r="AC164" i="16"/>
  <c r="AD164" i="16" s="1"/>
  <c r="AC165" i="16"/>
  <c r="AD165" i="16" s="1"/>
  <c r="AC166" i="16"/>
  <c r="AD166" i="16" s="1"/>
  <c r="AC167" i="16"/>
  <c r="AD167" i="16" s="1"/>
  <c r="AC168" i="16"/>
  <c r="AC169" i="16"/>
  <c r="AC170" i="16"/>
  <c r="AD170" i="16" s="1"/>
  <c r="AC171" i="16"/>
  <c r="AD171" i="16" s="1"/>
  <c r="AC172" i="16"/>
  <c r="AD172" i="16" s="1"/>
  <c r="AC173" i="16"/>
  <c r="AD173" i="16" s="1"/>
  <c r="AC174" i="16"/>
  <c r="AD174" i="16" s="1"/>
  <c r="AC175" i="16"/>
  <c r="AD175" i="16" s="1"/>
  <c r="AC176" i="16"/>
  <c r="AC177" i="16"/>
  <c r="AC178" i="16"/>
  <c r="AD178" i="16" s="1"/>
  <c r="AC179" i="16"/>
  <c r="AD179" i="16" s="1"/>
  <c r="AC180" i="16"/>
  <c r="AD180" i="16" s="1"/>
  <c r="AC181" i="16"/>
  <c r="AD181" i="16" s="1"/>
  <c r="AC182" i="16"/>
  <c r="AD182" i="16" s="1"/>
  <c r="AC183" i="16"/>
  <c r="AD183" i="16" s="1"/>
  <c r="AC184" i="16"/>
  <c r="AC185" i="16"/>
  <c r="AC186" i="16"/>
  <c r="AD186" i="16" s="1"/>
  <c r="AC187" i="16"/>
  <c r="AD187" i="16" s="1"/>
  <c r="AC188" i="16"/>
  <c r="AD188" i="16" s="1"/>
  <c r="AC189" i="16"/>
  <c r="AD189" i="16" s="1"/>
  <c r="AC190" i="16"/>
  <c r="AD190" i="16" s="1"/>
  <c r="AC191" i="16"/>
  <c r="AD191" i="16" s="1"/>
  <c r="AC192" i="16"/>
  <c r="AC193" i="16"/>
  <c r="AC194" i="16"/>
  <c r="AD194" i="16" s="1"/>
  <c r="AC195" i="16"/>
  <c r="AD195" i="16" s="1"/>
  <c r="AC196" i="16"/>
  <c r="AD196" i="16" s="1"/>
  <c r="AC197" i="16"/>
  <c r="AD197" i="16" s="1"/>
  <c r="AC198" i="16"/>
  <c r="AD198" i="16" s="1"/>
  <c r="AC199" i="16"/>
  <c r="AD199" i="16" s="1"/>
  <c r="AC200" i="16"/>
  <c r="AC201" i="16"/>
  <c r="AC202" i="16"/>
  <c r="AD202" i="16" s="1"/>
  <c r="AC203" i="16"/>
  <c r="AD203" i="16" s="1"/>
  <c r="AC204" i="16"/>
  <c r="AD204" i="16" s="1"/>
  <c r="AC205" i="16"/>
  <c r="AD205" i="16" s="1"/>
  <c r="AC206" i="16"/>
  <c r="AD206" i="16" s="1"/>
  <c r="AC207" i="16"/>
  <c r="AD207" i="16" s="1"/>
  <c r="AC208" i="16"/>
  <c r="AC209" i="16"/>
  <c r="AC210" i="16"/>
  <c r="AD210" i="16" s="1"/>
  <c r="AC211" i="16"/>
  <c r="AD211" i="16" s="1"/>
  <c r="AC212" i="16"/>
  <c r="AD212" i="16" s="1"/>
  <c r="AC213" i="16"/>
  <c r="AD213" i="16" s="1"/>
  <c r="AC214" i="16"/>
  <c r="AD214" i="16" s="1"/>
  <c r="AC215" i="16"/>
  <c r="AD215" i="16" s="1"/>
  <c r="AC216" i="16"/>
  <c r="AC217" i="16"/>
  <c r="AC218" i="16"/>
  <c r="AD218" i="16" s="1"/>
  <c r="AC219" i="16"/>
  <c r="AD219" i="16" s="1"/>
  <c r="AC220" i="16"/>
  <c r="AD220" i="16" s="1"/>
  <c r="AC221" i="16"/>
  <c r="AD221" i="16" s="1"/>
  <c r="AC222" i="16"/>
  <c r="AD222" i="16" s="1"/>
  <c r="AC223" i="16"/>
  <c r="AD223" i="16" s="1"/>
  <c r="AC224" i="16"/>
  <c r="AC225" i="16"/>
  <c r="AC226" i="16"/>
  <c r="AD226" i="16" s="1"/>
  <c r="AC227" i="16"/>
  <c r="AD227" i="16" s="1"/>
  <c r="AC228" i="16"/>
  <c r="AD228" i="16" s="1"/>
  <c r="AC229" i="16"/>
  <c r="AD229" i="16" s="1"/>
  <c r="AC230" i="16"/>
  <c r="AD230" i="16" s="1"/>
  <c r="AC231" i="16"/>
  <c r="AD231" i="16" s="1"/>
  <c r="AC232" i="16"/>
  <c r="AC233" i="16"/>
  <c r="AC234" i="16"/>
  <c r="AD234" i="16" s="1"/>
  <c r="AC235" i="16"/>
  <c r="AD235" i="16" s="1"/>
  <c r="AC236" i="16"/>
  <c r="AD236" i="16" s="1"/>
  <c r="AC237" i="16"/>
  <c r="AD237" i="16" s="1"/>
  <c r="AC238" i="16"/>
  <c r="AD238" i="16" s="1"/>
  <c r="AC239" i="16"/>
  <c r="AD239" i="16" s="1"/>
  <c r="AC240" i="16"/>
  <c r="AC241" i="16"/>
  <c r="AC242" i="16"/>
  <c r="AD242" i="16" s="1"/>
  <c r="AC243" i="16"/>
  <c r="AD243" i="16" s="1"/>
  <c r="AC244" i="16"/>
  <c r="AD244" i="16" s="1"/>
  <c r="AC245" i="16"/>
  <c r="AD245" i="16" s="1"/>
  <c r="AC246" i="16"/>
  <c r="AD246" i="16" s="1"/>
  <c r="AC247" i="16"/>
  <c r="AD247" i="16" s="1"/>
  <c r="AC248" i="16"/>
  <c r="AC249" i="16"/>
  <c r="AC250" i="16"/>
  <c r="AD250" i="16" s="1"/>
  <c r="AC251" i="16"/>
  <c r="AD251" i="16" s="1"/>
  <c r="AC252" i="16"/>
  <c r="AD252" i="16" s="1"/>
  <c r="AC253" i="16"/>
  <c r="AD253" i="16" s="1"/>
  <c r="AC254" i="16"/>
  <c r="AD254" i="16" s="1"/>
  <c r="AC255" i="16"/>
  <c r="AD255" i="16" s="1"/>
  <c r="AC256" i="16"/>
  <c r="AC257" i="16"/>
  <c r="AC258" i="16"/>
  <c r="AD258" i="16" s="1"/>
  <c r="AC259" i="16"/>
  <c r="AD259" i="16" s="1"/>
  <c r="AC260" i="16"/>
  <c r="AD260" i="16" s="1"/>
  <c r="AC261" i="16"/>
  <c r="AD261" i="16" s="1"/>
  <c r="AC262" i="16"/>
  <c r="AD262" i="16" s="1"/>
  <c r="AC263" i="16"/>
  <c r="AD263" i="16" s="1"/>
  <c r="AC264" i="16"/>
  <c r="AD264" i="16" s="1"/>
  <c r="AC265" i="16"/>
  <c r="AC266" i="16"/>
  <c r="AC267" i="16"/>
  <c r="AD267" i="16" s="1"/>
  <c r="AC268" i="16"/>
  <c r="AD268" i="16" s="1"/>
  <c r="AC269" i="16"/>
  <c r="AD269" i="16" s="1"/>
  <c r="AC270" i="16"/>
  <c r="AD270" i="16" s="1"/>
  <c r="AC271" i="16"/>
  <c r="AD271" i="16" s="1"/>
  <c r="AC272" i="16"/>
  <c r="AD272" i="16" s="1"/>
  <c r="AC273" i="16"/>
  <c r="AD273" i="16" s="1"/>
  <c r="AC274" i="16"/>
  <c r="AD274" i="16" s="1"/>
  <c r="AC275" i="16"/>
  <c r="AD275" i="16" s="1"/>
  <c r="AC276" i="16"/>
  <c r="AD276" i="16" s="1"/>
  <c r="AC277" i="16"/>
  <c r="AD277" i="16" s="1"/>
  <c r="AC278" i="16"/>
  <c r="AC279" i="16"/>
  <c r="AD279" i="16" s="1"/>
  <c r="AC280" i="16"/>
  <c r="AD280" i="16" s="1"/>
  <c r="AC281" i="16"/>
  <c r="AC282" i="16"/>
  <c r="AD282" i="16" s="1"/>
  <c r="AC283" i="16"/>
  <c r="AD283" i="16" s="1"/>
  <c r="AC284" i="16"/>
  <c r="AD284" i="16" s="1"/>
  <c r="AC285" i="16"/>
  <c r="AD285" i="16" s="1"/>
  <c r="AC286" i="16"/>
  <c r="AD286" i="16" s="1"/>
  <c r="AC287" i="16"/>
  <c r="AD287" i="16" s="1"/>
  <c r="AC288" i="16"/>
  <c r="AD288" i="16" s="1"/>
  <c r="AC289" i="16"/>
  <c r="AD289" i="16" s="1"/>
  <c r="AC290" i="16"/>
  <c r="AD290" i="16" s="1"/>
  <c r="AC291" i="16"/>
  <c r="AD291" i="16" s="1"/>
  <c r="AC292" i="16"/>
  <c r="AD292" i="16" s="1"/>
  <c r="AC293" i="16"/>
  <c r="AD293" i="16" s="1"/>
  <c r="AC294" i="16"/>
  <c r="AC295" i="16"/>
  <c r="AD295" i="16" s="1"/>
  <c r="AC296" i="16"/>
  <c r="AD296" i="16" s="1"/>
  <c r="AC297" i="16"/>
  <c r="AC298" i="16"/>
  <c r="AD298" i="16" s="1"/>
  <c r="AC299" i="16"/>
  <c r="AD299" i="16" s="1"/>
  <c r="AC300" i="16"/>
  <c r="AD300" i="16" s="1"/>
  <c r="AC301" i="16"/>
  <c r="AD301" i="16" s="1"/>
  <c r="AC302" i="16"/>
  <c r="AD302" i="16" s="1"/>
  <c r="AC303" i="16"/>
  <c r="AD303" i="16" s="1"/>
  <c r="AC304" i="16"/>
  <c r="AD304" i="16" s="1"/>
  <c r="AC305" i="16"/>
  <c r="AD305" i="16" s="1"/>
  <c r="AC306" i="16"/>
  <c r="AD306" i="16" s="1"/>
  <c r="AC307" i="16"/>
  <c r="AD307" i="16" s="1"/>
  <c r="AC308" i="16"/>
  <c r="AD308" i="16" s="1"/>
  <c r="AC309" i="16"/>
  <c r="AD309" i="16" s="1"/>
  <c r="AC310" i="16"/>
  <c r="AC311" i="16"/>
  <c r="AD311" i="16" s="1"/>
  <c r="AC312" i="16"/>
  <c r="AD312" i="16" s="1"/>
  <c r="AC313" i="16"/>
  <c r="AC314" i="16"/>
  <c r="AD314" i="16" s="1"/>
  <c r="AC315" i="16"/>
  <c r="AD315" i="16" s="1"/>
  <c r="AC316" i="16"/>
  <c r="AD316" i="16" s="1"/>
  <c r="AC317" i="16"/>
  <c r="AD317" i="16" s="1"/>
  <c r="AC318" i="16"/>
  <c r="AD318" i="16" s="1"/>
  <c r="AC319" i="16"/>
  <c r="AD319" i="16" s="1"/>
  <c r="AC320" i="16"/>
  <c r="AD320" i="16" s="1"/>
  <c r="AC321" i="16"/>
  <c r="AD321" i="16" s="1"/>
  <c r="AC322" i="16"/>
  <c r="AD322" i="16" s="1"/>
  <c r="AC323" i="16"/>
  <c r="AD323" i="16" s="1"/>
  <c r="AC324" i="16"/>
  <c r="AD324" i="16" s="1"/>
  <c r="AC325" i="16"/>
  <c r="AD325" i="16" s="1"/>
  <c r="AC326" i="16"/>
  <c r="AC327" i="16"/>
  <c r="AD327" i="16" s="1"/>
  <c r="AC328" i="16"/>
  <c r="AD328" i="16" s="1"/>
  <c r="AC329" i="16"/>
  <c r="AC330" i="16"/>
  <c r="AD330" i="16" s="1"/>
  <c r="AC331" i="16"/>
  <c r="AD331" i="16" s="1"/>
  <c r="AC332" i="16"/>
  <c r="AD332" i="16" s="1"/>
  <c r="AC333" i="16"/>
  <c r="AD333" i="16" s="1"/>
  <c r="AC334" i="16"/>
  <c r="AD334" i="16" s="1"/>
  <c r="AC335" i="16"/>
  <c r="AD335" i="16" s="1"/>
  <c r="AC336" i="16"/>
  <c r="AD336" i="16" s="1"/>
  <c r="AC337" i="16"/>
  <c r="AD337" i="16" s="1"/>
  <c r="AC338" i="16"/>
  <c r="AD338" i="16" s="1"/>
  <c r="AC339" i="16"/>
  <c r="AD339" i="16" s="1"/>
  <c r="AC340" i="16"/>
  <c r="AD340" i="16" s="1"/>
  <c r="AC341" i="16"/>
  <c r="AD341" i="16" s="1"/>
  <c r="AC342" i="16"/>
  <c r="AC343" i="16"/>
  <c r="AD343" i="16" s="1"/>
  <c r="AC344" i="16"/>
  <c r="AD344" i="16" s="1"/>
  <c r="AC345" i="16"/>
  <c r="AC346" i="16"/>
  <c r="AD346" i="16" s="1"/>
  <c r="AC347" i="16"/>
  <c r="AD347" i="16" s="1"/>
  <c r="AC348" i="16"/>
  <c r="AD348" i="16" s="1"/>
  <c r="AC349" i="16"/>
  <c r="AD349" i="16" s="1"/>
  <c r="AC350" i="16"/>
  <c r="AD350" i="16" s="1"/>
  <c r="AC351" i="16"/>
  <c r="AD351" i="16" s="1"/>
  <c r="AC352" i="16"/>
  <c r="AD352" i="16" s="1"/>
  <c r="AC353" i="16"/>
  <c r="AD353" i="16" s="1"/>
  <c r="AC354" i="16"/>
  <c r="AD354" i="16" s="1"/>
  <c r="AC355" i="16"/>
  <c r="AD355" i="16" s="1"/>
  <c r="AC356" i="16"/>
  <c r="AD356" i="16" s="1"/>
  <c r="AC357" i="16"/>
  <c r="AD357" i="16" s="1"/>
  <c r="AC358" i="16"/>
  <c r="AC359" i="16"/>
  <c r="AD359" i="16" s="1"/>
  <c r="AC360" i="16"/>
  <c r="AD360" i="16" s="1"/>
  <c r="AC361" i="16"/>
  <c r="AC362" i="16"/>
  <c r="AD362" i="16" s="1"/>
  <c r="AC363" i="16"/>
  <c r="AD363" i="16" s="1"/>
  <c r="AC364" i="16"/>
  <c r="AD364" i="16" s="1"/>
  <c r="AC365" i="16"/>
  <c r="AD365" i="16" s="1"/>
  <c r="AC366" i="16"/>
  <c r="AD366" i="16" s="1"/>
  <c r="AC367" i="16"/>
  <c r="AD367" i="16" s="1"/>
  <c r="AC368" i="16"/>
  <c r="AD368" i="16" s="1"/>
  <c r="AC369" i="16"/>
  <c r="AD369" i="16" s="1"/>
  <c r="AC370" i="16"/>
  <c r="AD370" i="16" s="1"/>
  <c r="AC371" i="16"/>
  <c r="AD371" i="16" s="1"/>
  <c r="AC372" i="16"/>
  <c r="AD372" i="16" s="1"/>
  <c r="AC373" i="16"/>
  <c r="AD373" i="16" s="1"/>
  <c r="AC374" i="16"/>
  <c r="AC375" i="16"/>
  <c r="AD375" i="16" s="1"/>
  <c r="AC376" i="16"/>
  <c r="AD376" i="16" s="1"/>
  <c r="AC377" i="16"/>
  <c r="AC378" i="16"/>
  <c r="AD378" i="16" s="1"/>
  <c r="AC379" i="16"/>
  <c r="AD379" i="16" s="1"/>
  <c r="AC380" i="16"/>
  <c r="AD380" i="16" s="1"/>
  <c r="AC381" i="16"/>
  <c r="AD381" i="16" s="1"/>
  <c r="AC382" i="16"/>
  <c r="AD382" i="16" s="1"/>
  <c r="AC383" i="16"/>
  <c r="AD383" i="16" s="1"/>
  <c r="AC384" i="16"/>
  <c r="AD384" i="16" s="1"/>
  <c r="AC385" i="16"/>
  <c r="AD385" i="16" s="1"/>
  <c r="AC386" i="16"/>
  <c r="AD386" i="16" s="1"/>
  <c r="AC387" i="16"/>
  <c r="AD387" i="16" s="1"/>
  <c r="AC388" i="16"/>
  <c r="AD388" i="16" s="1"/>
  <c r="AC389" i="16"/>
  <c r="AD389" i="16" s="1"/>
  <c r="AC390" i="16"/>
  <c r="AC391" i="16"/>
  <c r="AD391" i="16" s="1"/>
  <c r="AC392" i="16"/>
  <c r="AD392" i="16" s="1"/>
  <c r="AC393" i="16"/>
  <c r="AC394" i="16"/>
  <c r="AD394" i="16" s="1"/>
  <c r="AC395" i="16"/>
  <c r="AD395" i="16" s="1"/>
  <c r="AC396" i="16"/>
  <c r="AD396" i="16" s="1"/>
  <c r="AC397" i="16"/>
  <c r="AD397" i="16" s="1"/>
  <c r="AC398" i="16"/>
  <c r="AD398" i="16" s="1"/>
  <c r="AC399" i="16"/>
  <c r="AD399" i="16" s="1"/>
  <c r="AC400" i="16"/>
  <c r="AD400" i="16" s="1"/>
  <c r="AC401" i="16"/>
  <c r="AD401" i="16" s="1"/>
  <c r="AC402" i="16"/>
  <c r="AD402" i="16" s="1"/>
  <c r="AC403" i="16"/>
  <c r="AD403" i="16" s="1"/>
  <c r="AC404" i="16"/>
  <c r="AD404" i="16" s="1"/>
  <c r="AC405" i="16"/>
  <c r="AD405" i="16" s="1"/>
  <c r="AC406" i="16"/>
  <c r="AC407" i="16"/>
  <c r="AD407" i="16" s="1"/>
  <c r="AC408" i="16"/>
  <c r="AD408" i="16" s="1"/>
  <c r="AC409" i="16"/>
  <c r="AC410" i="16"/>
  <c r="AD410" i="16" s="1"/>
  <c r="AC411" i="16"/>
  <c r="AD411" i="16" s="1"/>
  <c r="AC412" i="16"/>
  <c r="AD412" i="16" s="1"/>
  <c r="AC413" i="16"/>
  <c r="AD413" i="16" s="1"/>
  <c r="AC414" i="16"/>
  <c r="AD414" i="16" s="1"/>
  <c r="AC415" i="16"/>
  <c r="AD415" i="16" s="1"/>
  <c r="AC416" i="16"/>
  <c r="AD416" i="16" s="1"/>
  <c r="AC417" i="16"/>
  <c r="AD417" i="16" s="1"/>
  <c r="AC418" i="16"/>
  <c r="AD418" i="16" s="1"/>
  <c r="AC419" i="16"/>
  <c r="AD419" i="16" s="1"/>
  <c r="AC420" i="16"/>
  <c r="AD420" i="16" s="1"/>
  <c r="AC421" i="16"/>
  <c r="AD421" i="16" s="1"/>
  <c r="AC422" i="16"/>
  <c r="AC423" i="16"/>
  <c r="AD423" i="16" s="1"/>
  <c r="AC424" i="16"/>
  <c r="AD424" i="16" s="1"/>
  <c r="AC425" i="16"/>
  <c r="AC426" i="16"/>
  <c r="AD426" i="16" s="1"/>
  <c r="AC427" i="16"/>
  <c r="AD427" i="16" s="1"/>
  <c r="AC428" i="16"/>
  <c r="AD428" i="16" s="1"/>
  <c r="AC429" i="16"/>
  <c r="AD429" i="16" s="1"/>
  <c r="AC430" i="16"/>
  <c r="AD430" i="16" s="1"/>
  <c r="AC431" i="16"/>
  <c r="AD431" i="16" s="1"/>
  <c r="AC432" i="16"/>
  <c r="AD432" i="16" s="1"/>
  <c r="AC433" i="16"/>
  <c r="AD433" i="16" s="1"/>
  <c r="AC434" i="16"/>
  <c r="AD434" i="16" s="1"/>
  <c r="AC435" i="16"/>
  <c r="AD435" i="16" s="1"/>
  <c r="AC436" i="16"/>
  <c r="AD436" i="16" s="1"/>
  <c r="AC437" i="16"/>
  <c r="AD437" i="16" s="1"/>
  <c r="AC438" i="16"/>
  <c r="AC439" i="16"/>
  <c r="AD439" i="16" s="1"/>
  <c r="AC440" i="16"/>
  <c r="AD440" i="16" s="1"/>
  <c r="AC441" i="16"/>
  <c r="AC442" i="16"/>
  <c r="AD442" i="16" s="1"/>
  <c r="AC443" i="16"/>
  <c r="AD443" i="16" s="1"/>
  <c r="AC444" i="16"/>
  <c r="AD444" i="16" s="1"/>
  <c r="AC445" i="16"/>
  <c r="AD445" i="16" s="1"/>
  <c r="AC446" i="16"/>
  <c r="AD446" i="16" s="1"/>
  <c r="AC447" i="16"/>
  <c r="AD447" i="16" s="1"/>
  <c r="AC448" i="16"/>
  <c r="AD448" i="16" s="1"/>
  <c r="AC449" i="16"/>
  <c r="AD449" i="16" s="1"/>
  <c r="AC450" i="16"/>
  <c r="AD450" i="16" s="1"/>
  <c r="AC451" i="16"/>
  <c r="AD451" i="16" s="1"/>
  <c r="AC452" i="16"/>
  <c r="AD452" i="16" s="1"/>
  <c r="AC453" i="16"/>
  <c r="AD453" i="16" s="1"/>
  <c r="AC454" i="16"/>
  <c r="AC455" i="16"/>
  <c r="AD455" i="16" s="1"/>
  <c r="AC456" i="16"/>
  <c r="AD456" i="16" s="1"/>
  <c r="AC457" i="16"/>
  <c r="AC458" i="16"/>
  <c r="AD458" i="16" s="1"/>
  <c r="AC459" i="16"/>
  <c r="AD459" i="16" s="1"/>
  <c r="AC460" i="16"/>
  <c r="AD460" i="16" s="1"/>
  <c r="AC461" i="16"/>
  <c r="AD461" i="16" s="1"/>
  <c r="AC462" i="16"/>
  <c r="AD462" i="16" s="1"/>
  <c r="AC463" i="16"/>
  <c r="AD463" i="16" s="1"/>
  <c r="AC464" i="16"/>
  <c r="AD464" i="16" s="1"/>
  <c r="AC465" i="16"/>
  <c r="AD465" i="16" s="1"/>
  <c r="AC466" i="16"/>
  <c r="AD466" i="16" s="1"/>
  <c r="AC467" i="16"/>
  <c r="AD467" i="16" s="1"/>
  <c r="AC468" i="16"/>
  <c r="AD468" i="16" s="1"/>
  <c r="AC469" i="16"/>
  <c r="AD469" i="16" s="1"/>
  <c r="AC470" i="16"/>
  <c r="AD470" i="16" s="1"/>
  <c r="AC471" i="16"/>
  <c r="AD471" i="16" s="1"/>
  <c r="AC472" i="16"/>
  <c r="AD472" i="16" s="1"/>
  <c r="AC473" i="16"/>
  <c r="AC474" i="16"/>
  <c r="AC475" i="16"/>
  <c r="AD475" i="16" s="1"/>
  <c r="AC476" i="16"/>
  <c r="AD476" i="16" s="1"/>
  <c r="AC477" i="16"/>
  <c r="AD477" i="16" s="1"/>
  <c r="AC478" i="16"/>
  <c r="AD478" i="16" s="1"/>
  <c r="AC479" i="16"/>
  <c r="AD479" i="16" s="1"/>
  <c r="AC480" i="16"/>
  <c r="AD480" i="16" s="1"/>
  <c r="AC481" i="16"/>
  <c r="AD481" i="16" s="1"/>
  <c r="AC482" i="16"/>
  <c r="AD482" i="16" s="1"/>
  <c r="AC483" i="16"/>
  <c r="AD483" i="16" s="1"/>
  <c r="AC484" i="16"/>
  <c r="AD484" i="16" s="1"/>
  <c r="AC485" i="16"/>
  <c r="AD485" i="16" s="1"/>
  <c r="AC486" i="16"/>
  <c r="AD486" i="16" s="1"/>
  <c r="AC487" i="16"/>
  <c r="AD487" i="16" s="1"/>
  <c r="AC488" i="16"/>
  <c r="AD488" i="16" s="1"/>
  <c r="AC489" i="16"/>
  <c r="AD489" i="16" s="1"/>
  <c r="AC490" i="16"/>
  <c r="AD490" i="16" s="1"/>
  <c r="AC491" i="16"/>
  <c r="AD491" i="16" s="1"/>
  <c r="AC492" i="16"/>
  <c r="AD492" i="16" s="1"/>
  <c r="AC493" i="16"/>
  <c r="AD493" i="16" s="1"/>
  <c r="AC494" i="16"/>
  <c r="AD494" i="16" s="1"/>
  <c r="AC495" i="16"/>
  <c r="AD495" i="16" s="1"/>
  <c r="AC496" i="16"/>
  <c r="AD496" i="16" s="1"/>
  <c r="AC497" i="16"/>
  <c r="AC498" i="16"/>
  <c r="AC499" i="16"/>
  <c r="AD499" i="16" s="1"/>
  <c r="AC500" i="16"/>
  <c r="AD500" i="16" s="1"/>
  <c r="AC501" i="16"/>
  <c r="AD501" i="16" s="1"/>
  <c r="AC502" i="16"/>
  <c r="AD502" i="16" s="1"/>
  <c r="AC503" i="16"/>
  <c r="AD503" i="16" s="1"/>
  <c r="AC504" i="16"/>
  <c r="AD504" i="16" s="1"/>
  <c r="AC505" i="16"/>
  <c r="AD505" i="16" s="1"/>
  <c r="AC506" i="16"/>
  <c r="AD506" i="16" s="1"/>
  <c r="AC507" i="16"/>
  <c r="AD507" i="16" s="1"/>
  <c r="AC508" i="16"/>
  <c r="AD508" i="16" s="1"/>
  <c r="AC509" i="16"/>
  <c r="AD509" i="16" s="1"/>
  <c r="AC510" i="16"/>
  <c r="AD510" i="16" s="1"/>
  <c r="AC511" i="16"/>
  <c r="AD511" i="16" s="1"/>
  <c r="AC512" i="16"/>
  <c r="AD512" i="16" s="1"/>
  <c r="AC513" i="16"/>
  <c r="AD513" i="16" s="1"/>
  <c r="AC514" i="16"/>
  <c r="AD514" i="16" s="1"/>
  <c r="AC515" i="16"/>
  <c r="AD515" i="16" s="1"/>
  <c r="AC516" i="16"/>
  <c r="AD516" i="16" s="1"/>
  <c r="AC517" i="16"/>
  <c r="AD517" i="16" s="1"/>
  <c r="AC518" i="16"/>
  <c r="AD518" i="16" s="1"/>
  <c r="AC519" i="16"/>
  <c r="AD519" i="16" s="1"/>
  <c r="AC520" i="16"/>
  <c r="AD520" i="16" s="1"/>
  <c r="AC521" i="16"/>
  <c r="AD521" i="16" s="1"/>
  <c r="AC522" i="16"/>
  <c r="AD522" i="16" s="1"/>
  <c r="AC523" i="16"/>
  <c r="AD523" i="16" s="1"/>
  <c r="AC524" i="16"/>
  <c r="AD524" i="16" s="1"/>
  <c r="AC525" i="16"/>
  <c r="AD525" i="16" s="1"/>
  <c r="AC526" i="16"/>
  <c r="AD526" i="16" s="1"/>
  <c r="AC527" i="16"/>
  <c r="AD527" i="16" s="1"/>
  <c r="AC528" i="16"/>
  <c r="AD528" i="16" s="1"/>
  <c r="AC529" i="16"/>
  <c r="AC530" i="16"/>
  <c r="AC531" i="16"/>
  <c r="AD531" i="16" s="1"/>
  <c r="AC532" i="16"/>
  <c r="AD532" i="16" s="1"/>
  <c r="AC533" i="16"/>
  <c r="AD533" i="16" s="1"/>
  <c r="AC534" i="16"/>
  <c r="AD534" i="16" s="1"/>
  <c r="AC535" i="16"/>
  <c r="AD535" i="16" s="1"/>
  <c r="AC536" i="16"/>
  <c r="AD536" i="16" s="1"/>
  <c r="AC537" i="16"/>
  <c r="AD537" i="16" s="1"/>
  <c r="AC538" i="16"/>
  <c r="AD538" i="16" s="1"/>
  <c r="AC539" i="16"/>
  <c r="AD539" i="16" s="1"/>
  <c r="AC540" i="16"/>
  <c r="AD540" i="16" s="1"/>
  <c r="AC541" i="16"/>
  <c r="AD541" i="16" s="1"/>
  <c r="AC542" i="16"/>
  <c r="AD542" i="16" s="1"/>
  <c r="AC543" i="16"/>
  <c r="AD543" i="16" s="1"/>
  <c r="AC544" i="16"/>
  <c r="AD544" i="16" s="1"/>
  <c r="AC545" i="16"/>
  <c r="AD545" i="16" s="1"/>
  <c r="AC546" i="16"/>
  <c r="AD546" i="16" s="1"/>
  <c r="AC547" i="16"/>
  <c r="AD547" i="16" s="1"/>
  <c r="AC548" i="16"/>
  <c r="AD548" i="16" s="1"/>
  <c r="AC549" i="16"/>
  <c r="AD549" i="16" s="1"/>
  <c r="AC550" i="16"/>
  <c r="AD550" i="16" s="1"/>
  <c r="AC551" i="16"/>
  <c r="AD551" i="16" s="1"/>
  <c r="AC552" i="16"/>
  <c r="AD552" i="16" s="1"/>
  <c r="AC553" i="16"/>
  <c r="AD553" i="16" s="1"/>
  <c r="AC554" i="16"/>
  <c r="AD554" i="16" s="1"/>
  <c r="AC555" i="16"/>
  <c r="AD555" i="16" s="1"/>
  <c r="AC556" i="16"/>
  <c r="AD556" i="16" s="1"/>
  <c r="AC557" i="16"/>
  <c r="AD557" i="16" s="1"/>
  <c r="AC558" i="16"/>
  <c r="AD558" i="16" s="1"/>
  <c r="AC559" i="16"/>
  <c r="AD559" i="16" s="1"/>
  <c r="AC560" i="16"/>
  <c r="AD560" i="16" s="1"/>
  <c r="AC561" i="16"/>
  <c r="AC562" i="16"/>
  <c r="AC563" i="16"/>
  <c r="AD563" i="16" s="1"/>
  <c r="AC564" i="16"/>
  <c r="AD564" i="16" s="1"/>
  <c r="AC565" i="16"/>
  <c r="AD565" i="16" s="1"/>
  <c r="AC566" i="16"/>
  <c r="AD566" i="16" s="1"/>
  <c r="AC567" i="16"/>
  <c r="AD567" i="16" s="1"/>
  <c r="AC568" i="16"/>
  <c r="AD568" i="16" s="1"/>
  <c r="AC569" i="16"/>
  <c r="AD569" i="16" s="1"/>
  <c r="AC570" i="16"/>
  <c r="AD570" i="16" s="1"/>
  <c r="AC571" i="16"/>
  <c r="AD571" i="16" s="1"/>
  <c r="AC572" i="16"/>
  <c r="AD572" i="16" s="1"/>
  <c r="AC573" i="16"/>
  <c r="AD573" i="16" s="1"/>
  <c r="AC574" i="16"/>
  <c r="AD574" i="16" s="1"/>
  <c r="AC575" i="16"/>
  <c r="AD575" i="16" s="1"/>
  <c r="AC576" i="16"/>
  <c r="AD576" i="16" s="1"/>
  <c r="AC577" i="16"/>
  <c r="AD577" i="16" s="1"/>
  <c r="AC578" i="16"/>
  <c r="AD578" i="16" s="1"/>
  <c r="AC579" i="16"/>
  <c r="AD579" i="16" s="1"/>
  <c r="AC580" i="16"/>
  <c r="AD580" i="16" s="1"/>
  <c r="AC581" i="16"/>
  <c r="AD581" i="16" s="1"/>
  <c r="AC582" i="16"/>
  <c r="AD582" i="16" s="1"/>
  <c r="AC583" i="16"/>
  <c r="AD583" i="16" s="1"/>
  <c r="AC584" i="16"/>
  <c r="AD584" i="16" s="1"/>
  <c r="AC585" i="16"/>
  <c r="AD585" i="16" s="1"/>
  <c r="AC586" i="16"/>
  <c r="AD586" i="16" s="1"/>
  <c r="AC587" i="16"/>
  <c r="AD587" i="16" s="1"/>
  <c r="AC588" i="16"/>
  <c r="AD588" i="16" s="1"/>
  <c r="AC589" i="16"/>
  <c r="AD589" i="16" s="1"/>
  <c r="AC590" i="16"/>
  <c r="AD590" i="16" s="1"/>
  <c r="AC591" i="16"/>
  <c r="AD591" i="16" s="1"/>
  <c r="AC592" i="16"/>
  <c r="AD592" i="16" s="1"/>
  <c r="AC593" i="16"/>
  <c r="AC594" i="16"/>
  <c r="AC595" i="16"/>
  <c r="AD595" i="16" s="1"/>
  <c r="AC596" i="16"/>
  <c r="AD596" i="16" s="1"/>
  <c r="AC597" i="16"/>
  <c r="AD597" i="16" s="1"/>
  <c r="AC598" i="16"/>
  <c r="AD598" i="16" s="1"/>
  <c r="AC599" i="16"/>
  <c r="AD599" i="16" s="1"/>
  <c r="AC600" i="16"/>
  <c r="AD600" i="16" s="1"/>
  <c r="AC601" i="16"/>
  <c r="AD601" i="16" s="1"/>
  <c r="AC602" i="16"/>
  <c r="AD602" i="16" s="1"/>
  <c r="AC603" i="16"/>
  <c r="AD603" i="16" s="1"/>
  <c r="AC604" i="16"/>
  <c r="AD604" i="16" s="1"/>
  <c r="AC605" i="16"/>
  <c r="AD605" i="16" s="1"/>
  <c r="AC606" i="16"/>
  <c r="AD606" i="16" s="1"/>
  <c r="AC607" i="16"/>
  <c r="AD607" i="16" s="1"/>
  <c r="AC608" i="16"/>
  <c r="AD608" i="16" s="1"/>
  <c r="AC609" i="16"/>
  <c r="AD609" i="16" s="1"/>
  <c r="AC610" i="16"/>
  <c r="AD610" i="16" s="1"/>
  <c r="AC611" i="16"/>
  <c r="AD611" i="16" s="1"/>
  <c r="AC612" i="16"/>
  <c r="AD612" i="16" s="1"/>
  <c r="AC613" i="16"/>
  <c r="AD613" i="16" s="1"/>
  <c r="AC614" i="16"/>
  <c r="AD614" i="16" s="1"/>
  <c r="AC615" i="16"/>
  <c r="AD615" i="16" s="1"/>
  <c r="AC616" i="16"/>
  <c r="AD616" i="16" s="1"/>
  <c r="AC617" i="16"/>
  <c r="AD617" i="16" s="1"/>
  <c r="AC618" i="16"/>
  <c r="AD618" i="16" s="1"/>
  <c r="AC619" i="16"/>
  <c r="AD619" i="16" s="1"/>
  <c r="AC620" i="16"/>
  <c r="AD620" i="16" s="1"/>
  <c r="AC621" i="16"/>
  <c r="AD621" i="16" s="1"/>
  <c r="AC622" i="16"/>
  <c r="AD622" i="16" s="1"/>
  <c r="AC623" i="16"/>
  <c r="AD623" i="16" s="1"/>
  <c r="AC624" i="16"/>
  <c r="AD624" i="16" s="1"/>
  <c r="AC625" i="16"/>
  <c r="AC626" i="16"/>
  <c r="AC627" i="16"/>
  <c r="AD627" i="16" s="1"/>
  <c r="AC628" i="16"/>
  <c r="AD628" i="16" s="1"/>
  <c r="AC629" i="16"/>
  <c r="AD629" i="16" s="1"/>
  <c r="AC630" i="16"/>
  <c r="AD630" i="16" s="1"/>
  <c r="AC631" i="16"/>
  <c r="AD631" i="16" s="1"/>
  <c r="AC632" i="16"/>
  <c r="AD632" i="16" s="1"/>
  <c r="AC633" i="16"/>
  <c r="AD633" i="16" s="1"/>
  <c r="AC634" i="16"/>
  <c r="AD634" i="16" s="1"/>
  <c r="AC635" i="16"/>
  <c r="AD635" i="16" s="1"/>
  <c r="AC636" i="16"/>
  <c r="AD636" i="16" s="1"/>
  <c r="AC637" i="16"/>
  <c r="AD637" i="16" s="1"/>
  <c r="AC638" i="16"/>
  <c r="AD638" i="16" s="1"/>
  <c r="AC639" i="16"/>
  <c r="AD639" i="16" s="1"/>
  <c r="AC640" i="16"/>
  <c r="AD640" i="16" s="1"/>
  <c r="AC641" i="16"/>
  <c r="AD641" i="16" s="1"/>
  <c r="AC642" i="16"/>
  <c r="AD642" i="16" s="1"/>
  <c r="AC643" i="16"/>
  <c r="AD643" i="16" s="1"/>
  <c r="AC644" i="16"/>
  <c r="AD644" i="16" s="1"/>
  <c r="AC645" i="16"/>
  <c r="AD645" i="16" s="1"/>
  <c r="AC646" i="16"/>
  <c r="AD646" i="16" s="1"/>
  <c r="AC647" i="16"/>
  <c r="AD647" i="16" s="1"/>
  <c r="AC648" i="16"/>
  <c r="AD648" i="16" s="1"/>
  <c r="AC649" i="16"/>
  <c r="AD649" i="16" s="1"/>
  <c r="AC650" i="16"/>
  <c r="AD650" i="16" s="1"/>
  <c r="AC651" i="16"/>
  <c r="AD651" i="16" s="1"/>
  <c r="AC652" i="16"/>
  <c r="AD652" i="16" s="1"/>
  <c r="AC653" i="16"/>
  <c r="AD653" i="16" s="1"/>
  <c r="AC654" i="16"/>
  <c r="AD654" i="16" s="1"/>
  <c r="AC655" i="16"/>
  <c r="AD655" i="16" s="1"/>
  <c r="AC656" i="16"/>
  <c r="AD656" i="16" s="1"/>
  <c r="AC657" i="16"/>
  <c r="AD657" i="16" s="1"/>
  <c r="AC658" i="16"/>
  <c r="AD658" i="16" s="1"/>
  <c r="AC659" i="16"/>
  <c r="AD659" i="16" s="1"/>
  <c r="AC660" i="16"/>
  <c r="AC661" i="16"/>
  <c r="AD661" i="16" s="1"/>
  <c r="AC662" i="16"/>
  <c r="AC663" i="16"/>
  <c r="AD663" i="16" s="1"/>
  <c r="AC664" i="16"/>
  <c r="AD664" i="16" s="1"/>
  <c r="AC665" i="16"/>
  <c r="AD665" i="16" s="1"/>
  <c r="AC666" i="16"/>
  <c r="AD666" i="16" s="1"/>
  <c r="AC667" i="16"/>
  <c r="AD667" i="16" s="1"/>
  <c r="AC668" i="16"/>
  <c r="AD668" i="16" s="1"/>
  <c r="AC669" i="16"/>
  <c r="AD669" i="16" s="1"/>
  <c r="AC670" i="16"/>
  <c r="AD670" i="16" s="1"/>
  <c r="AC671" i="16"/>
  <c r="AD671" i="16" s="1"/>
  <c r="AC672" i="16"/>
  <c r="AD672" i="16" s="1"/>
  <c r="AC673" i="16"/>
  <c r="AD673" i="16" s="1"/>
  <c r="AC674" i="16"/>
  <c r="AD674" i="16" s="1"/>
  <c r="AC675" i="16"/>
  <c r="AD675" i="16" s="1"/>
  <c r="AC676" i="16"/>
  <c r="AD676" i="16" s="1"/>
  <c r="AC677" i="16"/>
  <c r="AD677" i="16" s="1"/>
  <c r="AC678" i="16"/>
  <c r="AD678" i="16" s="1"/>
  <c r="AC679" i="16"/>
  <c r="AD679" i="16" s="1"/>
  <c r="AC680" i="16"/>
  <c r="AD680" i="16" s="1"/>
  <c r="AC681" i="16"/>
  <c r="AD681" i="16" s="1"/>
  <c r="AC682" i="16"/>
  <c r="AD682" i="16" s="1"/>
  <c r="AC683" i="16"/>
  <c r="AD683" i="16" s="1"/>
  <c r="AC684" i="16"/>
  <c r="AD684" i="16" s="1"/>
  <c r="AC685" i="16"/>
  <c r="AD685" i="16" s="1"/>
  <c r="AC686" i="16"/>
  <c r="AD686" i="16" s="1"/>
  <c r="AC687" i="16"/>
  <c r="AD687" i="16" s="1"/>
  <c r="AC688" i="16"/>
  <c r="AD688" i="16" s="1"/>
  <c r="AC689" i="16"/>
  <c r="AD689" i="16" s="1"/>
  <c r="AC690" i="16"/>
  <c r="AD690" i="16" s="1"/>
  <c r="AC691" i="16"/>
  <c r="AD691" i="16" s="1"/>
  <c r="AC692" i="16"/>
  <c r="AD692" i="16" s="1"/>
  <c r="AC693" i="16"/>
  <c r="AD693" i="16" s="1"/>
  <c r="AC694" i="16"/>
  <c r="AD694" i="16" s="1"/>
  <c r="AC695" i="16"/>
  <c r="AD695" i="16" s="1"/>
  <c r="AC696" i="16"/>
  <c r="AD696" i="16" s="1"/>
  <c r="AC697" i="16"/>
  <c r="AD697" i="16" s="1"/>
  <c r="AC698" i="16"/>
  <c r="AD698" i="16" s="1"/>
  <c r="AC699" i="16"/>
  <c r="AD699" i="16" s="1"/>
  <c r="AC700" i="16"/>
  <c r="AD700" i="16" s="1"/>
  <c r="AC701" i="16"/>
  <c r="AD701" i="16" s="1"/>
  <c r="AC702" i="16"/>
  <c r="AD702" i="16" s="1"/>
  <c r="AC703" i="16"/>
  <c r="AC704" i="16"/>
  <c r="AC705" i="16"/>
  <c r="AD705" i="16" s="1"/>
  <c r="AC706" i="16"/>
  <c r="AD706" i="16" s="1"/>
  <c r="AC707" i="16"/>
  <c r="AD707" i="16" s="1"/>
  <c r="AC708" i="16"/>
  <c r="AD708" i="16" s="1"/>
  <c r="AC709" i="16"/>
  <c r="AD709" i="16" s="1"/>
  <c r="AC710" i="16"/>
  <c r="AD710" i="16" s="1"/>
  <c r="AC711" i="16"/>
  <c r="AD711" i="16" s="1"/>
  <c r="AC712" i="16"/>
  <c r="AD712" i="16" s="1"/>
  <c r="AC713" i="16"/>
  <c r="AD713" i="16" s="1"/>
  <c r="AC714" i="16"/>
  <c r="AD714" i="16" s="1"/>
  <c r="AC715" i="16"/>
  <c r="AD715" i="16" s="1"/>
  <c r="AC716" i="16"/>
  <c r="AD716" i="16" s="1"/>
  <c r="AC717" i="16"/>
  <c r="AD717" i="16" s="1"/>
  <c r="AC718" i="16"/>
  <c r="AD718" i="16" s="1"/>
  <c r="AC719" i="16"/>
  <c r="AD719" i="16" s="1"/>
  <c r="AC720" i="16"/>
  <c r="AD720" i="16" s="1"/>
  <c r="AC721" i="16"/>
  <c r="AD721" i="16" s="1"/>
  <c r="AC722" i="16"/>
  <c r="AD722" i="16" s="1"/>
  <c r="AC723" i="16"/>
  <c r="AD723" i="16" s="1"/>
  <c r="AC724" i="16"/>
  <c r="AD724" i="16" s="1"/>
  <c r="AC725" i="16"/>
  <c r="AD725" i="16" s="1"/>
  <c r="AC726" i="16"/>
  <c r="AD726" i="16" s="1"/>
  <c r="AC727" i="16"/>
  <c r="AD727" i="16" s="1"/>
  <c r="AC728" i="16"/>
  <c r="AD728" i="16" s="1"/>
  <c r="AC729" i="16"/>
  <c r="AD729" i="16" s="1"/>
  <c r="AC730" i="16"/>
  <c r="AD730" i="16" s="1"/>
  <c r="AC731" i="16"/>
  <c r="AD731" i="16" s="1"/>
  <c r="AC732" i="16"/>
  <c r="AD732" i="16" s="1"/>
  <c r="AC733" i="16"/>
  <c r="AD733" i="16" s="1"/>
  <c r="AC734" i="16"/>
  <c r="AD734" i="16" s="1"/>
  <c r="AC735" i="16"/>
  <c r="AD735" i="16" s="1"/>
  <c r="AC736" i="16"/>
  <c r="AD736" i="16" s="1"/>
  <c r="AC737" i="16"/>
  <c r="AD737" i="16" s="1"/>
  <c r="AC738" i="16"/>
  <c r="AD738" i="16" s="1"/>
  <c r="AC739" i="16"/>
  <c r="AD739" i="16" s="1"/>
  <c r="AC740" i="16"/>
  <c r="AD740" i="16" s="1"/>
  <c r="AC741" i="16"/>
  <c r="AD741" i="16" s="1"/>
  <c r="AC742" i="16"/>
  <c r="AD742" i="16" s="1"/>
  <c r="AC743" i="16"/>
  <c r="AD743" i="16" s="1"/>
  <c r="AC744" i="16"/>
  <c r="AD744" i="16" s="1"/>
  <c r="AC745" i="16"/>
  <c r="AC746" i="16"/>
  <c r="AC747" i="16"/>
  <c r="AD747" i="16" s="1"/>
  <c r="AC748" i="16"/>
  <c r="AD748" i="16" s="1"/>
  <c r="AC749" i="16"/>
  <c r="AD749" i="16" s="1"/>
  <c r="AC750" i="16"/>
  <c r="AD750" i="16" s="1"/>
  <c r="AC751" i="16"/>
  <c r="AD751" i="16" s="1"/>
  <c r="AC752" i="16"/>
  <c r="AD752" i="16" s="1"/>
  <c r="AC753" i="16"/>
  <c r="AD753" i="16" s="1"/>
  <c r="AC754" i="16"/>
  <c r="AD754" i="16" s="1"/>
  <c r="AC755" i="16"/>
  <c r="AD755" i="16" s="1"/>
  <c r="AC756" i="16"/>
  <c r="AD756" i="16" s="1"/>
  <c r="AC757" i="16"/>
  <c r="AD757" i="16" s="1"/>
  <c r="AC758" i="16"/>
  <c r="AD758" i="16" s="1"/>
  <c r="AC759" i="16"/>
  <c r="AD759" i="16" s="1"/>
  <c r="AC760" i="16"/>
  <c r="AD760" i="16" s="1"/>
  <c r="AC761" i="16"/>
  <c r="AD761" i="16" s="1"/>
  <c r="AC762" i="16"/>
  <c r="AD762" i="16" s="1"/>
  <c r="AC763" i="16"/>
  <c r="AD763" i="16" s="1"/>
  <c r="AC764" i="16"/>
  <c r="AD764" i="16" s="1"/>
  <c r="AC765" i="16"/>
  <c r="AD765" i="16" s="1"/>
  <c r="AC766" i="16"/>
  <c r="AD766" i="16" s="1"/>
  <c r="AC767" i="16"/>
  <c r="AD767" i="16" s="1"/>
  <c r="AC768" i="16"/>
  <c r="AD768" i="16" s="1"/>
  <c r="AC769" i="16"/>
  <c r="AD769" i="16" s="1"/>
  <c r="AC770" i="16"/>
  <c r="AD770" i="16" s="1"/>
  <c r="AC771" i="16"/>
  <c r="AD771" i="16" s="1"/>
  <c r="AC772" i="16"/>
  <c r="AD772" i="16" s="1"/>
  <c r="AC773" i="16"/>
  <c r="AD773" i="16" s="1"/>
  <c r="AC774" i="16"/>
  <c r="AD774" i="16" s="1"/>
  <c r="AC775" i="16"/>
  <c r="AD775" i="16" s="1"/>
  <c r="AC776" i="16"/>
  <c r="AD776" i="16" s="1"/>
  <c r="AC777" i="16"/>
  <c r="AD777" i="16" s="1"/>
  <c r="AC778" i="16"/>
  <c r="AD778" i="16" s="1"/>
  <c r="AC779" i="16"/>
  <c r="AD779" i="16" s="1"/>
  <c r="AC780" i="16"/>
  <c r="AD780" i="16" s="1"/>
  <c r="AC781" i="16"/>
  <c r="AD781" i="16" s="1"/>
  <c r="AC782" i="16"/>
  <c r="AD782" i="16" s="1"/>
  <c r="AC783" i="16"/>
  <c r="AD783" i="16" s="1"/>
  <c r="AC784" i="16"/>
  <c r="AD784" i="16" s="1"/>
  <c r="AC785" i="16"/>
  <c r="AD785" i="16" s="1"/>
  <c r="AC786" i="16"/>
  <c r="AD786" i="16" s="1"/>
  <c r="AC787" i="16"/>
  <c r="AD787" i="16" s="1"/>
  <c r="AC788" i="16"/>
  <c r="AC789" i="16"/>
  <c r="AD789" i="16" s="1"/>
  <c r="AC790" i="16"/>
  <c r="AC791" i="16"/>
  <c r="AD791" i="16" s="1"/>
  <c r="AC792" i="16"/>
  <c r="AD792" i="16" s="1"/>
  <c r="AC793" i="16"/>
  <c r="AD793" i="16" s="1"/>
  <c r="AC794" i="16"/>
  <c r="AD794" i="16" s="1"/>
  <c r="AC795" i="16"/>
  <c r="AD795" i="16" s="1"/>
  <c r="AC796" i="16"/>
  <c r="AD796" i="16" s="1"/>
  <c r="AC797" i="16"/>
  <c r="AD797" i="16" s="1"/>
  <c r="AC798" i="16"/>
  <c r="AD798" i="16" s="1"/>
  <c r="AC799" i="16"/>
  <c r="AD799" i="16" s="1"/>
  <c r="AC800" i="16"/>
  <c r="AD800" i="16" s="1"/>
  <c r="AC801" i="16"/>
  <c r="AD801" i="16" s="1"/>
  <c r="AC802" i="16"/>
  <c r="AD802" i="16" s="1"/>
  <c r="AC803" i="16"/>
  <c r="AD803" i="16" s="1"/>
  <c r="AC804" i="16"/>
  <c r="AD804" i="16" s="1"/>
  <c r="AC805" i="16"/>
  <c r="AD805" i="16" s="1"/>
  <c r="AC806" i="16"/>
  <c r="AD806" i="16" s="1"/>
  <c r="AC807" i="16"/>
  <c r="AD807" i="16" s="1"/>
  <c r="AC808" i="16"/>
  <c r="AD808" i="16" s="1"/>
  <c r="AC809" i="16"/>
  <c r="AD809" i="16" s="1"/>
  <c r="AC810" i="16"/>
  <c r="AD810" i="16" s="1"/>
  <c r="AC811" i="16"/>
  <c r="AD811" i="16" s="1"/>
  <c r="AC812" i="16"/>
  <c r="AD812" i="16" s="1"/>
  <c r="AC813" i="16"/>
  <c r="AD813" i="16" s="1"/>
  <c r="AC814" i="16"/>
  <c r="AD814" i="16" s="1"/>
  <c r="AC815" i="16"/>
  <c r="AD815" i="16" s="1"/>
  <c r="AC816" i="16"/>
  <c r="AD816" i="16" s="1"/>
  <c r="AC817" i="16"/>
  <c r="AD817" i="16" s="1"/>
  <c r="AC818" i="16"/>
  <c r="AD818" i="16" s="1"/>
  <c r="AC819" i="16"/>
  <c r="AD819" i="16" s="1"/>
  <c r="AC820" i="16"/>
  <c r="AD820" i="16" s="1"/>
  <c r="AC821" i="16"/>
  <c r="AD821" i="16" s="1"/>
  <c r="AC822" i="16"/>
  <c r="AD822" i="16" s="1"/>
  <c r="AC823" i="16"/>
  <c r="AD823" i="16" s="1"/>
  <c r="AC824" i="16"/>
  <c r="AD824" i="16" s="1"/>
  <c r="AC825" i="16"/>
  <c r="AD825" i="16" s="1"/>
  <c r="AC826" i="16"/>
  <c r="AD826" i="16" s="1"/>
  <c r="AC827" i="16"/>
  <c r="AD827" i="16" s="1"/>
  <c r="AC828" i="16"/>
  <c r="AD828" i="16" s="1"/>
  <c r="AC829" i="16"/>
  <c r="AD829" i="16" s="1"/>
  <c r="AC830" i="16"/>
  <c r="AD830" i="16" s="1"/>
  <c r="AC831" i="16"/>
  <c r="AD831" i="16" s="1"/>
  <c r="AC832" i="16"/>
  <c r="AD832" i="16" s="1"/>
  <c r="AC833" i="16"/>
  <c r="AD833" i="16" s="1"/>
  <c r="AC834" i="16"/>
  <c r="AD834" i="16" s="1"/>
  <c r="AC835" i="16"/>
  <c r="AD835" i="16" s="1"/>
  <c r="AC836" i="16"/>
  <c r="AD836" i="16" s="1"/>
  <c r="AC837" i="16"/>
  <c r="AD837" i="16" s="1"/>
  <c r="AC838" i="16"/>
  <c r="AD838" i="16" s="1"/>
  <c r="AC839" i="16"/>
  <c r="AD839" i="16" s="1"/>
  <c r="AC840" i="16"/>
  <c r="AD840" i="16" s="1"/>
  <c r="AC841" i="16"/>
  <c r="AC842" i="16"/>
  <c r="AD842" i="16" s="1"/>
  <c r="AC843" i="16"/>
  <c r="AD843" i="16" s="1"/>
  <c r="AC844" i="16"/>
  <c r="AD844" i="16" s="1"/>
  <c r="AC845" i="16"/>
  <c r="AD845" i="16" s="1"/>
  <c r="AC846" i="16"/>
  <c r="AD846" i="16" s="1"/>
  <c r="AC847" i="16"/>
  <c r="AD847" i="16" s="1"/>
  <c r="AC848" i="16"/>
  <c r="AD848" i="16" s="1"/>
  <c r="AC849" i="16"/>
  <c r="AD849" i="16" s="1"/>
  <c r="AC850" i="16"/>
  <c r="AD850" i="16" s="1"/>
  <c r="AC851" i="16"/>
  <c r="AD851" i="16" s="1"/>
  <c r="AC852" i="16"/>
  <c r="AD852" i="16" s="1"/>
  <c r="AC853" i="16"/>
  <c r="AD853" i="16" s="1"/>
  <c r="AC854" i="16"/>
  <c r="AD854" i="16" s="1"/>
  <c r="AC855" i="16"/>
  <c r="AD855" i="16" s="1"/>
  <c r="AC856" i="16"/>
  <c r="AD856" i="16" s="1"/>
  <c r="AC857" i="16"/>
  <c r="AD857" i="16" s="1"/>
  <c r="AC858" i="16"/>
  <c r="AD858" i="16" s="1"/>
  <c r="AC859" i="16"/>
  <c r="AD859" i="16" s="1"/>
  <c r="AC860" i="16"/>
  <c r="AD860" i="16" s="1"/>
  <c r="AC861" i="16"/>
  <c r="AD861" i="16" s="1"/>
  <c r="AC862" i="16"/>
  <c r="AD862" i="16" s="1"/>
  <c r="AC863" i="16"/>
  <c r="AD863" i="16" s="1"/>
  <c r="AC864" i="16"/>
  <c r="AD864" i="16" s="1"/>
  <c r="AC865" i="16"/>
  <c r="AD865" i="16" s="1"/>
  <c r="AC866" i="16"/>
  <c r="AD866" i="16" s="1"/>
  <c r="AC867" i="16"/>
  <c r="AD867" i="16" s="1"/>
  <c r="AC868" i="16"/>
  <c r="AD868" i="16" s="1"/>
  <c r="AC869" i="16"/>
  <c r="AD869" i="16" s="1"/>
  <c r="AC870" i="16"/>
  <c r="AD870" i="16" s="1"/>
  <c r="AC871" i="16"/>
  <c r="AD871" i="16" s="1"/>
  <c r="AC872" i="16"/>
  <c r="AD872" i="16" s="1"/>
  <c r="AC873" i="16"/>
  <c r="AD873" i="16" s="1"/>
  <c r="AC874" i="16"/>
  <c r="AD874" i="16" s="1"/>
  <c r="AC875" i="16"/>
  <c r="AD875" i="16" s="1"/>
  <c r="AC876" i="16"/>
  <c r="AD876" i="16" s="1"/>
  <c r="AC877" i="16"/>
  <c r="AD877" i="16" s="1"/>
  <c r="AC878" i="16"/>
  <c r="AD878" i="16" s="1"/>
  <c r="AC879" i="16"/>
  <c r="AD879" i="16" s="1"/>
  <c r="AC880" i="16"/>
  <c r="AD880" i="16" s="1"/>
  <c r="AC881" i="16"/>
  <c r="AD881" i="16" s="1"/>
  <c r="AC882" i="16"/>
  <c r="AD882" i="16" s="1"/>
  <c r="AC883" i="16"/>
  <c r="AD883" i="16" s="1"/>
  <c r="AC884" i="16"/>
  <c r="AD884" i="16" s="1"/>
  <c r="AC885" i="16"/>
  <c r="AD885" i="16" s="1"/>
  <c r="AC886" i="16"/>
  <c r="AD886" i="16" s="1"/>
  <c r="AC887" i="16"/>
  <c r="AD887" i="16" s="1"/>
  <c r="AC888" i="16"/>
  <c r="AD888" i="16" s="1"/>
  <c r="AC889" i="16"/>
  <c r="AD889" i="16" s="1"/>
  <c r="AC890" i="16"/>
  <c r="AD890" i="16" s="1"/>
  <c r="AC891" i="16"/>
  <c r="AD891" i="16" s="1"/>
  <c r="AC892" i="16"/>
  <c r="AD892" i="16" s="1"/>
  <c r="AC893" i="16"/>
  <c r="AD893" i="16" s="1"/>
  <c r="AC894" i="16"/>
  <c r="AD894" i="16" s="1"/>
  <c r="AC895" i="16"/>
  <c r="AD895" i="16" s="1"/>
  <c r="AC896" i="16"/>
  <c r="AD896" i="16" s="1"/>
  <c r="AC897" i="16"/>
  <c r="AD897" i="16" s="1"/>
  <c r="AC898" i="16"/>
  <c r="AD898" i="16" s="1"/>
  <c r="AC899" i="16"/>
  <c r="AD899" i="16" s="1"/>
  <c r="AC900" i="16"/>
  <c r="AD900" i="16" s="1"/>
  <c r="AC901" i="16"/>
  <c r="AD901" i="16" s="1"/>
  <c r="AC902" i="16"/>
  <c r="AD902" i="16" s="1"/>
  <c r="AC903" i="16"/>
  <c r="AD903" i="16" s="1"/>
  <c r="AC904" i="16"/>
  <c r="AD904" i="16" s="1"/>
  <c r="AC905" i="16"/>
  <c r="AD905" i="16" s="1"/>
  <c r="AC906" i="16"/>
  <c r="AD906" i="16" s="1"/>
  <c r="AC907" i="16"/>
  <c r="AD907" i="16" s="1"/>
  <c r="AC908" i="16"/>
  <c r="AD908" i="16" s="1"/>
  <c r="AC909" i="16"/>
  <c r="AD909" i="16" s="1"/>
  <c r="AC910" i="16"/>
  <c r="AD910" i="16" s="1"/>
  <c r="AC911" i="16"/>
  <c r="AD911" i="16" s="1"/>
  <c r="AC912" i="16"/>
  <c r="AD912" i="16" s="1"/>
  <c r="AC913" i="16"/>
  <c r="AD913" i="16" s="1"/>
  <c r="AC914" i="16"/>
  <c r="AD914" i="16" s="1"/>
  <c r="AC915" i="16"/>
  <c r="AD915" i="16" s="1"/>
  <c r="AC916" i="16"/>
  <c r="AD916" i="16" s="1"/>
  <c r="AC917" i="16"/>
  <c r="AD917" i="16" s="1"/>
  <c r="AC918" i="16"/>
  <c r="AC919" i="16"/>
  <c r="AC920" i="16"/>
  <c r="AD920" i="16" s="1"/>
  <c r="AC921" i="16"/>
  <c r="AD921" i="16" s="1"/>
  <c r="AC922" i="16"/>
  <c r="AD922" i="16" s="1"/>
  <c r="AC923" i="16"/>
  <c r="AD923" i="16" s="1"/>
  <c r="AC924" i="16"/>
  <c r="AD924" i="16" s="1"/>
  <c r="AC925" i="16"/>
  <c r="AD925" i="16" s="1"/>
  <c r="AC926" i="16"/>
  <c r="AD926" i="16" s="1"/>
  <c r="AC927" i="16"/>
  <c r="AD927" i="16" s="1"/>
  <c r="AC928" i="16"/>
  <c r="AD928" i="16" s="1"/>
  <c r="AC929" i="16"/>
  <c r="AD929" i="16" s="1"/>
  <c r="AC930" i="16"/>
  <c r="AD930" i="16" s="1"/>
  <c r="AC931" i="16"/>
  <c r="AD931" i="16" s="1"/>
  <c r="AC932" i="16"/>
  <c r="AD932" i="16" s="1"/>
  <c r="AC933" i="16"/>
  <c r="AD933" i="16" s="1"/>
  <c r="AC934" i="16"/>
  <c r="AD934" i="16" s="1"/>
  <c r="AC935" i="16"/>
  <c r="AD935" i="16" s="1"/>
  <c r="AC936" i="16"/>
  <c r="AD936" i="16" s="1"/>
  <c r="AC937" i="16"/>
  <c r="AD937" i="16" s="1"/>
  <c r="AC938" i="16"/>
  <c r="AD938" i="16" s="1"/>
  <c r="AC939" i="16"/>
  <c r="AD939" i="16" s="1"/>
  <c r="AC940" i="16"/>
  <c r="AD940" i="16" s="1"/>
  <c r="AC941" i="16"/>
  <c r="AD941" i="16" s="1"/>
  <c r="AC942" i="16"/>
  <c r="AD942" i="16" s="1"/>
  <c r="AC943" i="16"/>
  <c r="AD943" i="16" s="1"/>
  <c r="AC944" i="16"/>
  <c r="AD944" i="16" s="1"/>
  <c r="AC945" i="16"/>
  <c r="AD945" i="16" s="1"/>
  <c r="AC946" i="16"/>
  <c r="AD946" i="16" s="1"/>
  <c r="AC947" i="16"/>
  <c r="AD947" i="16" s="1"/>
  <c r="AC948" i="16"/>
  <c r="AD948" i="16" s="1"/>
  <c r="AC949" i="16"/>
  <c r="AD949" i="16" s="1"/>
  <c r="AC950" i="16"/>
  <c r="AD950" i="16" s="1"/>
  <c r="AC951" i="16"/>
  <c r="AD951" i="16" s="1"/>
  <c r="AC952" i="16"/>
  <c r="AD952" i="16" s="1"/>
  <c r="AC953" i="16"/>
  <c r="AD953" i="16" s="1"/>
  <c r="AC954" i="16"/>
  <c r="AD954" i="16" s="1"/>
  <c r="AC955" i="16"/>
  <c r="AD955" i="16" s="1"/>
  <c r="AC956" i="16"/>
  <c r="AD956" i="16" s="1"/>
  <c r="AC957" i="16"/>
  <c r="AD957" i="16" s="1"/>
  <c r="AC958" i="16"/>
  <c r="AD958" i="16" s="1"/>
  <c r="AC959" i="16"/>
  <c r="AD959" i="16" s="1"/>
  <c r="AC960" i="16"/>
  <c r="AD960" i="16" s="1"/>
  <c r="AC961" i="16"/>
  <c r="AD961" i="16" s="1"/>
  <c r="AC962" i="16"/>
  <c r="AD962" i="16" s="1"/>
  <c r="AC963" i="16"/>
  <c r="AD963" i="16" s="1"/>
  <c r="AC964" i="16"/>
  <c r="AD964" i="16" s="1"/>
  <c r="AC965" i="16"/>
  <c r="AD965" i="16" s="1"/>
  <c r="AC966" i="16"/>
  <c r="AD966" i="16" s="1"/>
  <c r="AC967" i="16"/>
  <c r="AD967" i="16" s="1"/>
  <c r="AC968" i="16"/>
  <c r="AD968" i="16" s="1"/>
  <c r="AC969" i="16"/>
  <c r="AD969" i="16" s="1"/>
  <c r="AC970" i="16"/>
  <c r="AD970" i="16" s="1"/>
  <c r="AC971" i="16"/>
  <c r="AD971" i="16" s="1"/>
  <c r="AC972" i="16"/>
  <c r="AD972" i="16" s="1"/>
  <c r="AC973" i="16"/>
  <c r="AD973" i="16" s="1"/>
  <c r="AC974" i="16"/>
  <c r="AD974" i="16" s="1"/>
  <c r="AC975" i="16"/>
  <c r="AD975" i="16" s="1"/>
  <c r="AC976" i="16"/>
  <c r="AD976" i="16" s="1"/>
  <c r="AC977" i="16"/>
  <c r="AD977" i="16" s="1"/>
  <c r="AC978" i="16"/>
  <c r="AD978" i="16" s="1"/>
  <c r="AC979" i="16"/>
  <c r="AD979" i="16" s="1"/>
  <c r="AC980" i="16"/>
  <c r="AD980" i="16" s="1"/>
  <c r="AC981" i="16"/>
  <c r="AD981" i="16" s="1"/>
  <c r="AC982" i="16"/>
  <c r="AD982" i="16" s="1"/>
  <c r="AC983" i="16"/>
  <c r="AD983" i="16" s="1"/>
  <c r="AC984" i="16"/>
  <c r="AD984" i="16" s="1"/>
  <c r="AC985" i="16"/>
  <c r="AD985" i="16" s="1"/>
  <c r="AC986" i="16"/>
  <c r="AD986" i="16" s="1"/>
  <c r="AC987" i="16"/>
  <c r="AD987" i="16" s="1"/>
  <c r="AC988" i="16"/>
  <c r="AD988" i="16" s="1"/>
  <c r="AC989" i="16"/>
  <c r="AD989" i="16" s="1"/>
  <c r="AC990" i="16"/>
  <c r="AD990" i="16" s="1"/>
  <c r="AC991" i="16"/>
  <c r="AD991" i="16" s="1"/>
  <c r="AC992" i="16"/>
  <c r="AD992" i="16" s="1"/>
  <c r="AC993" i="16"/>
  <c r="AD993" i="16" s="1"/>
  <c r="AC994" i="16"/>
  <c r="AD994" i="16" s="1"/>
  <c r="AC995" i="16"/>
  <c r="AD995" i="16" s="1"/>
  <c r="AC996" i="16"/>
  <c r="AD996" i="16" s="1"/>
  <c r="AC997" i="16"/>
  <c r="AD997" i="16" s="1"/>
  <c r="AC998" i="16"/>
  <c r="AD998" i="16" s="1"/>
  <c r="AC999" i="16"/>
  <c r="AD999" i="16" s="1"/>
  <c r="AC1000" i="16"/>
  <c r="AD1000" i="16" s="1"/>
  <c r="AC1001" i="16"/>
  <c r="AD1001" i="16" s="1"/>
  <c r="AC1002" i="16"/>
  <c r="AD1002" i="16" s="1"/>
  <c r="AC1003" i="16"/>
  <c r="AD1003" i="16" s="1"/>
  <c r="AC1004" i="16"/>
  <c r="AD1004" i="16" s="1"/>
  <c r="AC1005" i="16"/>
  <c r="AD1005" i="16" s="1"/>
  <c r="AC1006" i="16"/>
  <c r="AD1006" i="16" s="1"/>
  <c r="AC1007" i="16"/>
  <c r="AC1008" i="16"/>
  <c r="AD1008" i="16" s="1"/>
  <c r="AC1009" i="16"/>
  <c r="AD1009" i="16" s="1"/>
  <c r="AC1010" i="16"/>
  <c r="AC1011" i="16"/>
  <c r="AD1011" i="16" s="1"/>
  <c r="AC1012" i="16"/>
  <c r="AD1012" i="16" s="1"/>
  <c r="AC1016" i="16"/>
  <c r="AD1016" i="16" s="1"/>
  <c r="AC1017" i="16"/>
  <c r="AD1017" i="16" s="1"/>
  <c r="AC1018" i="16"/>
  <c r="AD1018" i="16" s="1"/>
  <c r="AC1019" i="16"/>
  <c r="AD1019" i="16" s="1"/>
  <c r="AC1020" i="16"/>
  <c r="AD1020" i="16" s="1"/>
  <c r="AC1021" i="16"/>
  <c r="AD1021" i="16" s="1"/>
  <c r="AC1022" i="16"/>
  <c r="AD1022" i="16" s="1"/>
  <c r="AC1023" i="16"/>
  <c r="AD1023" i="16" s="1"/>
  <c r="AC1024" i="16"/>
  <c r="AD1024" i="16" s="1"/>
  <c r="AC1025" i="16"/>
  <c r="AD1025" i="16" s="1"/>
  <c r="AC1026" i="16"/>
  <c r="AD1026" i="16" s="1"/>
  <c r="AC1027" i="16"/>
  <c r="AD1027" i="16" s="1"/>
  <c r="AC1028" i="16"/>
  <c r="AD1028" i="16" s="1"/>
  <c r="AC1029" i="16"/>
  <c r="AD1029" i="16" s="1"/>
  <c r="AC1030" i="16"/>
  <c r="AD1030" i="16" s="1"/>
  <c r="AC1031" i="16"/>
  <c r="AD1031" i="16" s="1"/>
  <c r="AC1032" i="16"/>
  <c r="AD1032" i="16" s="1"/>
  <c r="AC1033" i="16"/>
  <c r="AD1033" i="16" s="1"/>
  <c r="AC1034" i="16"/>
  <c r="AD1034" i="16" s="1"/>
  <c r="AC1035" i="16"/>
  <c r="AD1035" i="16" s="1"/>
  <c r="AC1036" i="16"/>
  <c r="AD1036" i="16" s="1"/>
  <c r="AC1037" i="16"/>
  <c r="AD1037" i="16" s="1"/>
  <c r="AC1038" i="16"/>
  <c r="AD1038" i="16" s="1"/>
  <c r="AC1039" i="16"/>
  <c r="AD1039" i="16" s="1"/>
  <c r="AC1040" i="16"/>
  <c r="AD1040" i="16" s="1"/>
  <c r="AC1041" i="16"/>
  <c r="AD1041" i="16" s="1"/>
  <c r="AC1042" i="16"/>
  <c r="AD1042" i="16" s="1"/>
  <c r="AC1043" i="16"/>
  <c r="AD1043" i="16" s="1"/>
  <c r="AC1044" i="16"/>
  <c r="AD1044" i="16" s="1"/>
  <c r="AC1045" i="16"/>
  <c r="AD1045" i="16" s="1"/>
  <c r="AC1046" i="16"/>
  <c r="AD1046" i="16" s="1"/>
  <c r="AC1047" i="16"/>
  <c r="AD1047" i="16" s="1"/>
  <c r="AC1048" i="16"/>
  <c r="AD1048" i="16" s="1"/>
  <c r="AC1049" i="16"/>
  <c r="AD1049" i="16" s="1"/>
  <c r="AC1050" i="16"/>
  <c r="AD1050" i="16" s="1"/>
  <c r="AC1051" i="16"/>
  <c r="AD1051" i="16" s="1"/>
  <c r="AC1052" i="16"/>
  <c r="AD1052" i="16" s="1"/>
  <c r="AC1053" i="16"/>
  <c r="AD1053" i="16" s="1"/>
  <c r="AC1054" i="16"/>
  <c r="AD1054" i="16" s="1"/>
  <c r="AC1055" i="16"/>
  <c r="AD1055" i="16" s="1"/>
  <c r="AC1056" i="16"/>
  <c r="AD1056" i="16" s="1"/>
  <c r="AC1057" i="16"/>
  <c r="AD1057" i="16" s="1"/>
  <c r="AC1058" i="16"/>
  <c r="AD1058" i="16" s="1"/>
  <c r="AC1059" i="16"/>
  <c r="AD1059" i="16" s="1"/>
  <c r="AC1060" i="16"/>
  <c r="AD1060" i="16" s="1"/>
  <c r="AC1061" i="16"/>
  <c r="AD1061" i="16" s="1"/>
  <c r="AC1062" i="16"/>
  <c r="AD1062" i="16" s="1"/>
  <c r="AC1063" i="16"/>
  <c r="AD1063" i="16" s="1"/>
  <c r="AC1064" i="16"/>
  <c r="AD1064" i="16" s="1"/>
  <c r="AC1065" i="16"/>
  <c r="AD1065" i="16" s="1"/>
  <c r="AC1066" i="16"/>
  <c r="AD1066" i="16" s="1"/>
  <c r="AC1067" i="16"/>
  <c r="AD1067" i="16" s="1"/>
  <c r="AC1068" i="16"/>
  <c r="AD1068" i="16" s="1"/>
  <c r="AC1069" i="16"/>
  <c r="AD1069" i="16" s="1"/>
  <c r="AC1070" i="16"/>
  <c r="AD1070" i="16" s="1"/>
  <c r="AC1071" i="16"/>
  <c r="AD1071" i="16" s="1"/>
  <c r="AC1072" i="16"/>
  <c r="AD1072" i="16" s="1"/>
  <c r="AC1073" i="16"/>
  <c r="AD1073" i="16" s="1"/>
  <c r="AC1074" i="16"/>
  <c r="AD1074" i="16" s="1"/>
  <c r="AC1075" i="16"/>
  <c r="AD1075" i="16" s="1"/>
  <c r="AC1076" i="16"/>
  <c r="AD1076" i="16" s="1"/>
  <c r="AC1077" i="16"/>
  <c r="AD1077" i="16" s="1"/>
  <c r="AC1078" i="16"/>
  <c r="AD1078" i="16" s="1"/>
  <c r="AC1079" i="16"/>
  <c r="AD1079" i="16" s="1"/>
  <c r="AC1080" i="16"/>
  <c r="AD1080" i="16" s="1"/>
  <c r="AC1081" i="16"/>
  <c r="AD1081" i="16" s="1"/>
  <c r="AC1082" i="16"/>
  <c r="AD1082" i="16" s="1"/>
  <c r="AC1083" i="16"/>
  <c r="AD1083" i="16" s="1"/>
  <c r="AC1084" i="16"/>
  <c r="AD1084" i="16" s="1"/>
  <c r="AC1085" i="16"/>
  <c r="AD1085" i="16" s="1"/>
  <c r="AC1086" i="16"/>
  <c r="AD1086" i="16" s="1"/>
  <c r="AC1087" i="16"/>
  <c r="AD1087" i="16" s="1"/>
  <c r="AC1088" i="16"/>
  <c r="AD1088" i="16" s="1"/>
  <c r="AC1089" i="16"/>
  <c r="AD1089" i="16" s="1"/>
  <c r="AC1090" i="16"/>
  <c r="AD1090" i="16" s="1"/>
  <c r="AC1091" i="16"/>
  <c r="AD1091" i="16" s="1"/>
  <c r="AC1092" i="16"/>
  <c r="AD1092" i="16" s="1"/>
  <c r="AC1093" i="16"/>
  <c r="AD1093" i="16" s="1"/>
  <c r="AC1094" i="16"/>
  <c r="AD1094" i="16" s="1"/>
  <c r="AC1095" i="16"/>
  <c r="AD1095" i="16" s="1"/>
  <c r="AC1096" i="16"/>
  <c r="AD1096" i="16" s="1"/>
  <c r="AC1097" i="16"/>
  <c r="AD1097" i="16" s="1"/>
  <c r="AC1098" i="16"/>
  <c r="AD1098" i="16" s="1"/>
  <c r="AC1099" i="16"/>
  <c r="AD1099" i="16" s="1"/>
  <c r="AC1100" i="16"/>
  <c r="AD1100" i="16" s="1"/>
  <c r="AC1101" i="16"/>
  <c r="AD1101" i="16" s="1"/>
  <c r="AC1102" i="16"/>
  <c r="AD1102" i="16" s="1"/>
  <c r="AC1103" i="16"/>
  <c r="AD1103" i="16" s="1"/>
  <c r="AC1104" i="16"/>
  <c r="AD1104" i="16" s="1"/>
  <c r="AC1105" i="16"/>
  <c r="AD1105" i="16" s="1"/>
  <c r="AC1106" i="16"/>
  <c r="AD1106" i="16" s="1"/>
  <c r="AC1107" i="16"/>
  <c r="AD1107" i="16" s="1"/>
  <c r="AC1108" i="16"/>
  <c r="AD1108" i="16" s="1"/>
  <c r="AC1109" i="16"/>
  <c r="AD1109" i="16" s="1"/>
  <c r="AC1110" i="16"/>
  <c r="AD1110" i="16" s="1"/>
  <c r="AC1111" i="16"/>
  <c r="AD1111" i="16" s="1"/>
  <c r="AC1112" i="16"/>
  <c r="AD1112" i="16" s="1"/>
  <c r="AC1113" i="16"/>
  <c r="AD1113" i="16" s="1"/>
  <c r="AC1114" i="16"/>
  <c r="AD1114" i="16" s="1"/>
  <c r="AC1115" i="16"/>
  <c r="AD1115" i="16" s="1"/>
  <c r="AC1116" i="16"/>
  <c r="AD1116" i="16" s="1"/>
  <c r="AC1117" i="16"/>
  <c r="AD1117" i="16" s="1"/>
  <c r="AC1118" i="16"/>
  <c r="AD1118" i="16" s="1"/>
  <c r="AC1119" i="16"/>
  <c r="AD1119" i="16" s="1"/>
  <c r="AC1120" i="16"/>
  <c r="AD1120" i="16" s="1"/>
  <c r="AC1121" i="16"/>
  <c r="AD1121" i="16" s="1"/>
  <c r="AC1122" i="16"/>
  <c r="AD1122" i="16" s="1"/>
  <c r="AC1123" i="16"/>
  <c r="AD1123" i="16" s="1"/>
  <c r="AC1124" i="16"/>
  <c r="AD1124" i="16" s="1"/>
  <c r="AC1125" i="16"/>
  <c r="AD1125" i="16" s="1"/>
  <c r="AC1126" i="16"/>
  <c r="AD1126" i="16" s="1"/>
  <c r="AC1127" i="16"/>
  <c r="AD1127" i="16" s="1"/>
  <c r="AC1128" i="16"/>
  <c r="AD1128" i="16" s="1"/>
  <c r="AC1129" i="16"/>
  <c r="AD1129" i="16" s="1"/>
  <c r="AC1130" i="16"/>
  <c r="AD1130" i="16" s="1"/>
  <c r="AC1131" i="16"/>
  <c r="AD1131" i="16" s="1"/>
  <c r="AC1132" i="16"/>
  <c r="AC1133" i="16"/>
  <c r="AD1133" i="16" s="1"/>
  <c r="AC1134" i="16"/>
  <c r="AD1134" i="16" s="1"/>
  <c r="AC1135" i="16"/>
  <c r="AD1135" i="16" s="1"/>
  <c r="AC1136" i="16"/>
  <c r="AD1136" i="16" s="1"/>
  <c r="AC1137" i="16"/>
  <c r="AD1137" i="16" s="1"/>
  <c r="AC1138" i="16"/>
  <c r="AD1138" i="16" s="1"/>
  <c r="AC1139" i="16"/>
  <c r="AD1139" i="16" s="1"/>
  <c r="AC1140" i="16"/>
  <c r="AC1141" i="16"/>
  <c r="AD1141" i="16" s="1"/>
  <c r="AC1142" i="16"/>
  <c r="AD1142" i="16" s="1"/>
  <c r="AC1143" i="16"/>
  <c r="AD1143" i="16" s="1"/>
  <c r="AC1144" i="16"/>
  <c r="AD1144" i="16" s="1"/>
  <c r="AC1145" i="16"/>
  <c r="AD1145" i="16" s="1"/>
  <c r="AC1146" i="16"/>
  <c r="AD1146" i="16" s="1"/>
  <c r="AC1147" i="16"/>
  <c r="AD1147" i="16" s="1"/>
  <c r="AC1148" i="16"/>
  <c r="AD1148" i="16" s="1"/>
  <c r="AC1149" i="16"/>
  <c r="AD1149" i="16" s="1"/>
  <c r="AC1150" i="16"/>
  <c r="AD1150" i="16" s="1"/>
  <c r="AC1151" i="16"/>
  <c r="AD1151" i="16" s="1"/>
  <c r="AC1152" i="16"/>
  <c r="AD1152" i="16" s="1"/>
  <c r="AC1153" i="16"/>
  <c r="AD1153" i="16" s="1"/>
  <c r="AC1154" i="16"/>
  <c r="AD1154" i="16" s="1"/>
  <c r="AC1155" i="16"/>
  <c r="AD1155" i="16" s="1"/>
  <c r="AC1156" i="16"/>
  <c r="AD1156" i="16" s="1"/>
  <c r="AC1157" i="16"/>
  <c r="AD1157" i="16" s="1"/>
  <c r="AC1158" i="16"/>
  <c r="AD1158" i="16" s="1"/>
  <c r="AC1159" i="16"/>
  <c r="AD1159" i="16" s="1"/>
  <c r="AC1160" i="16"/>
  <c r="AD1160" i="16" s="1"/>
  <c r="AC1161" i="16"/>
  <c r="AD1161" i="16" s="1"/>
  <c r="AC1162" i="16"/>
  <c r="AD1162" i="16" s="1"/>
  <c r="AC1163" i="16"/>
  <c r="AD1163" i="16" s="1"/>
  <c r="AC1164" i="16"/>
  <c r="AD1164" i="16" s="1"/>
  <c r="AC1165" i="16"/>
  <c r="AD1165" i="16" s="1"/>
  <c r="AC1166" i="16"/>
  <c r="AD1166" i="16" s="1"/>
  <c r="AC1167" i="16"/>
  <c r="AD1167" i="16" s="1"/>
  <c r="AC1168" i="16"/>
  <c r="AD1168" i="16" s="1"/>
  <c r="AC1169" i="16"/>
  <c r="AD1169" i="16" s="1"/>
  <c r="AC1170" i="16"/>
  <c r="AD1170" i="16" s="1"/>
  <c r="AC1171" i="16"/>
  <c r="AD1171" i="16" s="1"/>
  <c r="AC1172" i="16"/>
  <c r="AD1172" i="16" s="1"/>
  <c r="AC1173" i="16"/>
  <c r="AD1173" i="16" s="1"/>
  <c r="AC1174" i="16"/>
  <c r="AD1174" i="16" s="1"/>
  <c r="AC1175" i="16"/>
  <c r="AD1175" i="16" s="1"/>
  <c r="AC1176" i="16"/>
  <c r="AD1176" i="16" s="1"/>
  <c r="AC1177" i="16"/>
  <c r="AD1177" i="16" s="1"/>
  <c r="AC1178" i="16"/>
  <c r="AD1178" i="16" s="1"/>
  <c r="AC1179" i="16"/>
  <c r="AD1179" i="16" s="1"/>
  <c r="AC1180" i="16"/>
  <c r="AD1180" i="16" s="1"/>
  <c r="AC1181" i="16"/>
  <c r="AD1181" i="16" s="1"/>
  <c r="AC1182" i="16"/>
  <c r="AD1182" i="16" s="1"/>
  <c r="AC1183" i="16"/>
  <c r="AD1183" i="16" s="1"/>
  <c r="AC1184" i="16"/>
  <c r="AD1184" i="16" s="1"/>
  <c r="AC1185" i="16"/>
  <c r="AD1185" i="16" s="1"/>
  <c r="AC1186" i="16"/>
  <c r="AD1186" i="16" s="1"/>
  <c r="AC1187" i="16"/>
  <c r="AD1187" i="16" s="1"/>
  <c r="AC1188" i="16"/>
  <c r="AD1188" i="16" s="1"/>
  <c r="AC1189" i="16"/>
  <c r="AD1189" i="16" s="1"/>
  <c r="AC1190" i="16"/>
  <c r="AD1190" i="16" s="1"/>
  <c r="AC1191" i="16"/>
  <c r="AD1191" i="16" s="1"/>
  <c r="AC1192" i="16"/>
  <c r="AD1192" i="16" s="1"/>
  <c r="AC1193" i="16"/>
  <c r="AD1193" i="16" s="1"/>
  <c r="AC1194" i="16"/>
  <c r="AD1194" i="16" s="1"/>
  <c r="AC1195" i="16"/>
  <c r="AD1195" i="16" s="1"/>
  <c r="AC1196" i="16"/>
  <c r="AD1196" i="16" s="1"/>
  <c r="AC1197" i="16"/>
  <c r="AD1197" i="16" s="1"/>
  <c r="AC1198" i="16"/>
  <c r="AD1198" i="16" s="1"/>
  <c r="AC1199" i="16"/>
  <c r="AD1199" i="16" s="1"/>
  <c r="AC1200" i="16"/>
  <c r="AD1200" i="16" s="1"/>
  <c r="AC1201" i="16"/>
  <c r="AD1201" i="16" s="1"/>
  <c r="AC1202" i="16"/>
  <c r="AD1202" i="16" s="1"/>
  <c r="AC1203" i="16"/>
  <c r="AD1203" i="16" s="1"/>
  <c r="AC1204" i="16"/>
  <c r="AD1204" i="16" s="1"/>
  <c r="AC1205" i="16"/>
  <c r="AD1205" i="16" s="1"/>
  <c r="AC1206" i="16"/>
  <c r="AD1206" i="16" s="1"/>
  <c r="AC1207" i="16"/>
  <c r="AD1207" i="16" s="1"/>
  <c r="AC1208" i="16"/>
  <c r="AD1208" i="16" s="1"/>
  <c r="AC1209" i="16"/>
  <c r="AD1209" i="16" s="1"/>
  <c r="AC1210" i="16"/>
  <c r="AD1210" i="16" s="1"/>
  <c r="AC1211" i="16"/>
  <c r="AD1211" i="16" s="1"/>
  <c r="AC1212" i="16"/>
  <c r="AD1212" i="16" s="1"/>
  <c r="AC1213" i="16"/>
  <c r="AD1213" i="16" s="1"/>
  <c r="AC1214" i="16"/>
  <c r="AD1214" i="16" s="1"/>
  <c r="AC1215" i="16"/>
  <c r="AD1215" i="16" s="1"/>
  <c r="AC1216" i="16"/>
  <c r="AD1216" i="16" s="1"/>
  <c r="AC1217" i="16"/>
  <c r="AD1217" i="16" s="1"/>
  <c r="AC1218" i="16"/>
  <c r="AD1218" i="16" s="1"/>
  <c r="AC1219" i="16"/>
  <c r="AD1219" i="16" s="1"/>
  <c r="AC1220" i="16"/>
  <c r="AD1220" i="16" s="1"/>
  <c r="AC1221" i="16"/>
  <c r="AD1221" i="16" s="1"/>
  <c r="AC1222" i="16"/>
  <c r="AD1222" i="16" s="1"/>
  <c r="AC1223" i="16"/>
  <c r="AD1223" i="16" s="1"/>
  <c r="AC1224" i="16"/>
  <c r="AD1224" i="16" s="1"/>
  <c r="AC1225" i="16"/>
  <c r="AD1225" i="16" s="1"/>
  <c r="AC1226" i="16"/>
  <c r="AD1226" i="16" s="1"/>
  <c r="AC1227" i="16"/>
  <c r="AD1227" i="16" s="1"/>
  <c r="AC1228" i="16"/>
  <c r="AD1228" i="16" s="1"/>
  <c r="AC1229" i="16"/>
  <c r="AD1229" i="16" s="1"/>
  <c r="AC1230" i="16"/>
  <c r="AD1230" i="16" s="1"/>
  <c r="AC1231" i="16"/>
  <c r="AD1231" i="16" s="1"/>
  <c r="AC1232" i="16"/>
  <c r="AD1232" i="16" s="1"/>
  <c r="AC1233" i="16"/>
  <c r="AD1233" i="16" s="1"/>
  <c r="AC1234" i="16"/>
  <c r="AD1234" i="16" s="1"/>
  <c r="AC1235" i="16"/>
  <c r="AD1235" i="16" s="1"/>
  <c r="AC1236" i="16"/>
  <c r="AD1236" i="16" s="1"/>
  <c r="AC1237" i="16"/>
  <c r="AD1237" i="16" s="1"/>
  <c r="AC1238" i="16"/>
  <c r="AD1238" i="16" s="1"/>
  <c r="AC1239" i="16"/>
  <c r="AD1239" i="16" s="1"/>
  <c r="AC1240" i="16"/>
  <c r="AD1240" i="16" s="1"/>
  <c r="AC1241" i="16"/>
  <c r="AD1241" i="16" s="1"/>
  <c r="AC1242" i="16"/>
  <c r="AD1242" i="16" s="1"/>
  <c r="AC1243" i="16"/>
  <c r="AD1243" i="16" s="1"/>
  <c r="AC1244" i="16"/>
  <c r="AD1244" i="16" s="1"/>
  <c r="AC1245" i="16"/>
  <c r="AD1245" i="16" s="1"/>
  <c r="AC1246" i="16"/>
  <c r="AD1246" i="16" s="1"/>
  <c r="AC1247" i="16"/>
  <c r="AD1247" i="16" s="1"/>
  <c r="AC1248" i="16"/>
  <c r="AD1248" i="16" s="1"/>
  <c r="AC1249" i="16"/>
  <c r="AD1249" i="16" s="1"/>
  <c r="AC1250" i="16"/>
  <c r="AD1250" i="16" s="1"/>
  <c r="AC1251" i="16"/>
  <c r="AD1251" i="16" s="1"/>
  <c r="AC1252" i="16"/>
  <c r="AD1252" i="16" s="1"/>
  <c r="AC1253" i="16"/>
  <c r="AD1253" i="16" s="1"/>
  <c r="AC1254" i="16"/>
  <c r="AD1254" i="16" s="1"/>
  <c r="AC1255" i="16"/>
  <c r="AD1255" i="16" s="1"/>
  <c r="AC1256" i="16"/>
  <c r="AD1256" i="16" s="1"/>
  <c r="AC1257" i="16"/>
  <c r="AD1257" i="16" s="1"/>
  <c r="AC1258" i="16"/>
  <c r="AD1258" i="16" s="1"/>
  <c r="AC1259" i="16"/>
  <c r="AD1259" i="16" s="1"/>
  <c r="AC1260" i="16"/>
  <c r="AD1260" i="16" s="1"/>
  <c r="AC1261" i="16"/>
  <c r="AD1261" i="16" s="1"/>
  <c r="AC1262" i="16"/>
  <c r="AD1262" i="16" s="1"/>
  <c r="AC1263" i="16"/>
  <c r="AD1263" i="16" s="1"/>
  <c r="AC1264" i="16"/>
  <c r="AD1264" i="16" s="1"/>
  <c r="AC1265" i="16"/>
  <c r="AD1265" i="16" s="1"/>
  <c r="AC1266" i="16"/>
  <c r="AD1266" i="16" s="1"/>
  <c r="AC1267" i="16"/>
  <c r="AD1267" i="16" s="1"/>
  <c r="AC1268" i="16"/>
  <c r="AD1268" i="16" s="1"/>
  <c r="AC1269" i="16"/>
  <c r="AD1269" i="16" s="1"/>
  <c r="AC1270" i="16"/>
  <c r="AD1270" i="16" s="1"/>
  <c r="AC1271" i="16"/>
  <c r="AD1271" i="16" s="1"/>
  <c r="AC1272" i="16"/>
  <c r="AD1272" i="16" s="1"/>
  <c r="AC1273" i="16"/>
  <c r="AD1273" i="16" s="1"/>
  <c r="AC1274" i="16"/>
  <c r="AD1274" i="16" s="1"/>
  <c r="AC1275" i="16"/>
  <c r="AD1275" i="16" s="1"/>
  <c r="AC1276" i="16"/>
  <c r="AD1276" i="16" s="1"/>
  <c r="AC1277" i="16"/>
  <c r="AD1277" i="16" s="1"/>
  <c r="AC1278" i="16"/>
  <c r="AD1278" i="16" s="1"/>
  <c r="AC1279" i="16"/>
  <c r="AD1279" i="16" s="1"/>
  <c r="AC1280" i="16"/>
  <c r="AD1280" i="16" s="1"/>
  <c r="AC1281" i="16"/>
  <c r="AD1281" i="16" s="1"/>
  <c r="AC1282" i="16"/>
  <c r="AD1282" i="16" s="1"/>
  <c r="AC1283" i="16"/>
  <c r="AD1283" i="16" s="1"/>
  <c r="AC1284" i="16"/>
  <c r="AD1284" i="16" s="1"/>
  <c r="AC1285" i="16"/>
  <c r="AD1285" i="16" s="1"/>
  <c r="AC1286" i="16"/>
  <c r="AD1286" i="16" s="1"/>
  <c r="AC1287" i="16"/>
  <c r="AD1287" i="16" s="1"/>
  <c r="AC1288" i="16"/>
  <c r="AD1288" i="16" s="1"/>
  <c r="AC1289" i="16"/>
  <c r="AD1289" i="16" s="1"/>
  <c r="AC1290" i="16"/>
  <c r="AD1290" i="16" s="1"/>
  <c r="AC1291" i="16"/>
  <c r="AD1291" i="16" s="1"/>
  <c r="AC1292" i="16"/>
  <c r="AD1292" i="16" s="1"/>
  <c r="AC1293" i="16"/>
  <c r="AD1293" i="16" s="1"/>
  <c r="AC1294" i="16"/>
  <c r="AD1294" i="16" s="1"/>
  <c r="AC1295" i="16"/>
  <c r="AD1295" i="16" s="1"/>
  <c r="AC1296" i="16"/>
  <c r="AD1296" i="16" s="1"/>
  <c r="AC1297" i="16"/>
  <c r="AD1297" i="16" s="1"/>
  <c r="AC1298" i="16"/>
  <c r="AD1298" i="16" s="1"/>
  <c r="AC1299" i="16"/>
  <c r="AD1299" i="16" s="1"/>
  <c r="AC1300" i="16"/>
  <c r="AD1300" i="16" s="1"/>
  <c r="AC1301" i="16"/>
  <c r="AD1301" i="16" s="1"/>
  <c r="AC1302" i="16"/>
  <c r="AD1302" i="16" s="1"/>
  <c r="AC1303" i="16"/>
  <c r="AD1303" i="16" s="1"/>
  <c r="AC1304" i="16"/>
  <c r="AD1304" i="16" s="1"/>
  <c r="AC1305" i="16"/>
  <c r="AD1305" i="16" s="1"/>
  <c r="AC1306" i="16"/>
  <c r="AD1306" i="16" s="1"/>
  <c r="AC1307" i="16"/>
  <c r="AD1307" i="16" s="1"/>
  <c r="AC1308" i="16"/>
  <c r="AD1308" i="16" s="1"/>
  <c r="AC1309" i="16"/>
  <c r="AD1309" i="16" s="1"/>
  <c r="AC1310" i="16"/>
  <c r="AD1310" i="16" s="1"/>
  <c r="AC1311" i="16"/>
  <c r="AD1311" i="16" s="1"/>
  <c r="AC1312" i="16"/>
  <c r="AD1312" i="16" s="1"/>
  <c r="AC1313" i="16"/>
  <c r="AD1313" i="16" s="1"/>
  <c r="AC1314" i="16"/>
  <c r="AD1314" i="16" s="1"/>
  <c r="AC1315" i="16"/>
  <c r="AD1315" i="16" s="1"/>
  <c r="AC1316" i="16"/>
  <c r="AD1316" i="16" s="1"/>
  <c r="AC1317" i="16"/>
  <c r="AD1317" i="16" s="1"/>
  <c r="AC1318" i="16"/>
  <c r="AD1318" i="16" s="1"/>
  <c r="AC1319" i="16"/>
  <c r="AD1319" i="16" s="1"/>
  <c r="AC1320" i="16"/>
  <c r="AD1320" i="16" s="1"/>
  <c r="AC1321" i="16"/>
  <c r="AD1321" i="16" s="1"/>
  <c r="AC1322" i="16"/>
  <c r="AD1322" i="16" s="1"/>
  <c r="AC1323" i="16"/>
  <c r="AD1323" i="16" s="1"/>
  <c r="AC1324" i="16"/>
  <c r="AD1324" i="16" s="1"/>
  <c r="AC1325" i="16"/>
  <c r="AD1325" i="16" s="1"/>
  <c r="AC1326" i="16"/>
  <c r="AD1326" i="16" s="1"/>
  <c r="AC1327" i="16"/>
  <c r="AD1327" i="16" s="1"/>
  <c r="AC1328" i="16"/>
  <c r="AD1328" i="16" s="1"/>
  <c r="AC1329" i="16"/>
  <c r="AD1329" i="16" s="1"/>
  <c r="AC1330" i="16"/>
  <c r="AD1330" i="16" s="1"/>
  <c r="AC1331" i="16"/>
  <c r="AD1331" i="16" s="1"/>
  <c r="AC1332" i="16"/>
  <c r="AD1332" i="16" s="1"/>
  <c r="AC1333" i="16"/>
  <c r="AD1333" i="16" s="1"/>
  <c r="AC1334" i="16"/>
  <c r="AC1335" i="16"/>
  <c r="AD1335" i="16" s="1"/>
  <c r="AC1336" i="16"/>
  <c r="AD1336" i="16" s="1"/>
  <c r="AC1337" i="16"/>
  <c r="AD1337" i="16" s="1"/>
  <c r="AC1338" i="16"/>
  <c r="AD1338" i="16" s="1"/>
  <c r="AC1339" i="16"/>
  <c r="AD1339" i="16" s="1"/>
  <c r="AC1340" i="16"/>
  <c r="AC1341" i="16"/>
  <c r="AD1341" i="16" s="1"/>
  <c r="AC1342" i="16"/>
  <c r="AD1342" i="16" s="1"/>
  <c r="AC1343" i="16"/>
  <c r="AD1343" i="16" s="1"/>
  <c r="AC1344" i="16"/>
  <c r="AD1344" i="16" s="1"/>
  <c r="AC1345" i="16"/>
  <c r="AD1345" i="16" s="1"/>
  <c r="AC1346" i="16"/>
  <c r="AD1346" i="16" s="1"/>
  <c r="AC1347" i="16"/>
  <c r="AD1347" i="16" s="1"/>
  <c r="AC1348" i="16"/>
  <c r="AD1348" i="16" s="1"/>
  <c r="AC1349" i="16"/>
  <c r="AD1349" i="16" s="1"/>
  <c r="AC1350" i="16"/>
  <c r="AD1350" i="16" s="1"/>
  <c r="AC1351" i="16"/>
  <c r="AD1351" i="16" s="1"/>
  <c r="AC1352" i="16"/>
  <c r="AD1352" i="16" s="1"/>
  <c r="AC1353" i="16"/>
  <c r="AD1353" i="16" s="1"/>
  <c r="AC1354" i="16"/>
  <c r="AD1354" i="16" s="1"/>
  <c r="AC1355" i="16"/>
  <c r="AD1355" i="16" s="1"/>
  <c r="AC1356" i="16"/>
  <c r="AD1356" i="16" s="1"/>
  <c r="AC1357" i="16"/>
  <c r="AD1357" i="16" s="1"/>
  <c r="AC1358" i="16"/>
  <c r="AD1358" i="16" s="1"/>
  <c r="AC1359" i="16"/>
  <c r="AD1359" i="16" s="1"/>
  <c r="AC1360" i="16"/>
  <c r="AD1360" i="16" s="1"/>
  <c r="AC1361" i="16"/>
  <c r="AD1361" i="16" s="1"/>
  <c r="AC1362" i="16"/>
  <c r="AD1362" i="16" s="1"/>
  <c r="AC1363" i="16"/>
  <c r="AD1363" i="16" s="1"/>
  <c r="AC1364" i="16"/>
  <c r="AD1364" i="16" s="1"/>
  <c r="AC1365" i="16"/>
  <c r="AD1365" i="16" s="1"/>
  <c r="AC1366" i="16"/>
  <c r="AD1366" i="16" s="1"/>
  <c r="AC1367" i="16"/>
  <c r="AD1367" i="16" s="1"/>
  <c r="AC1368" i="16"/>
  <c r="AD1368" i="16" s="1"/>
  <c r="AC1369" i="16"/>
  <c r="AD1369" i="16" s="1"/>
  <c r="AC1370" i="16"/>
  <c r="AD1370" i="16" s="1"/>
  <c r="AC1371" i="16"/>
  <c r="AD1371" i="16" s="1"/>
  <c r="AC1372" i="16"/>
  <c r="AD1372" i="16" s="1"/>
  <c r="AC1373" i="16"/>
  <c r="AD1373" i="16" s="1"/>
  <c r="AC1374" i="16"/>
  <c r="AD1374" i="16" s="1"/>
  <c r="AC1375" i="16"/>
  <c r="AD1375" i="16" s="1"/>
  <c r="AC1376" i="16"/>
  <c r="AD1376" i="16" s="1"/>
  <c r="AC1377" i="16"/>
  <c r="AD1377" i="16" s="1"/>
  <c r="AC1378" i="16"/>
  <c r="AD1378" i="16" s="1"/>
  <c r="AC1379" i="16"/>
  <c r="AD1379" i="16" s="1"/>
  <c r="AC1380" i="16"/>
  <c r="AD1380" i="16" s="1"/>
  <c r="AC1381" i="16"/>
  <c r="AD1381" i="16" s="1"/>
  <c r="AC1382" i="16"/>
  <c r="AD1382" i="16" s="1"/>
  <c r="AC1383" i="16"/>
  <c r="AD1383" i="16" s="1"/>
  <c r="AC1384" i="16"/>
  <c r="AD1384" i="16" s="1"/>
  <c r="AC1385" i="16"/>
  <c r="AD1385" i="16" s="1"/>
  <c r="AC1386" i="16"/>
  <c r="AD1386" i="16" s="1"/>
  <c r="AC1387" i="16"/>
  <c r="AD1387" i="16" s="1"/>
  <c r="AC1388" i="16"/>
  <c r="AD1388" i="16" s="1"/>
  <c r="AC1389" i="16"/>
  <c r="AD1389" i="16" s="1"/>
  <c r="AC1390" i="16"/>
  <c r="AD1390" i="16" s="1"/>
  <c r="AC1391" i="16"/>
  <c r="AD1391" i="16" s="1"/>
  <c r="AC1392" i="16"/>
  <c r="AD1392" i="16" s="1"/>
  <c r="AC1393" i="16"/>
  <c r="AD1393" i="16" s="1"/>
  <c r="AC1394" i="16"/>
  <c r="AD1394" i="16" s="1"/>
  <c r="AC1395" i="16"/>
  <c r="AD1395" i="16" s="1"/>
  <c r="AC1396" i="16"/>
  <c r="AD1396" i="16" s="1"/>
  <c r="AC1397" i="16"/>
  <c r="AD1397" i="16" s="1"/>
  <c r="AC1398" i="16"/>
  <c r="AD1398" i="16" s="1"/>
  <c r="AC1399" i="16"/>
  <c r="AD1399" i="16" s="1"/>
  <c r="AC1400" i="16"/>
  <c r="AD1400" i="16" s="1"/>
  <c r="AC1401" i="16"/>
  <c r="AD1401" i="16" s="1"/>
  <c r="AC1402" i="16"/>
  <c r="AD1402" i="16" s="1"/>
  <c r="AC1403" i="16"/>
  <c r="AD1403" i="16" s="1"/>
  <c r="AC1404" i="16"/>
  <c r="AD1404" i="16" s="1"/>
  <c r="AC1405" i="16"/>
  <c r="AD1405" i="16" s="1"/>
  <c r="AC1406" i="16"/>
  <c r="AD1406" i="16" s="1"/>
  <c r="AC1407" i="16"/>
  <c r="AD1407" i="16" s="1"/>
  <c r="AC1408" i="16"/>
  <c r="AD1408" i="16" s="1"/>
  <c r="AC1409" i="16"/>
  <c r="AD1409" i="16" s="1"/>
  <c r="AC1410" i="16"/>
  <c r="AD1410" i="16" s="1"/>
  <c r="AC1411" i="16"/>
  <c r="AD1411" i="16" s="1"/>
  <c r="AC1412" i="16"/>
  <c r="AD1412" i="16" s="1"/>
  <c r="AC1413" i="16"/>
  <c r="AD1413" i="16" s="1"/>
  <c r="AC1414" i="16"/>
  <c r="AD1414" i="16" s="1"/>
  <c r="AC1415" i="16"/>
  <c r="AD1415" i="16" s="1"/>
  <c r="AC1416" i="16"/>
  <c r="AD1416" i="16" s="1"/>
  <c r="AC1417" i="16"/>
  <c r="AD1417" i="16" s="1"/>
  <c r="AC1418" i="16"/>
  <c r="AD1418" i="16" s="1"/>
  <c r="AC1419" i="16"/>
  <c r="AD1419" i="16" s="1"/>
  <c r="AC1420" i="16"/>
  <c r="AD1420" i="16" s="1"/>
  <c r="AC1421" i="16"/>
  <c r="AD1421" i="16" s="1"/>
  <c r="AC1422" i="16"/>
  <c r="AD1422" i="16" s="1"/>
  <c r="AC1423" i="16"/>
  <c r="AD1423" i="16" s="1"/>
  <c r="AC1424" i="16"/>
  <c r="AD1424" i="16" s="1"/>
  <c r="AC1425" i="16"/>
  <c r="AD1425" i="16" s="1"/>
  <c r="AC1426" i="16"/>
  <c r="AD1426" i="16" s="1"/>
  <c r="AC1427" i="16"/>
  <c r="AD1427" i="16" s="1"/>
  <c r="AC1428" i="16"/>
  <c r="AD1428" i="16" s="1"/>
  <c r="AC1429" i="16"/>
  <c r="AD1429" i="16" s="1"/>
  <c r="AC1430" i="16"/>
  <c r="AD1430" i="16" s="1"/>
  <c r="AC1431" i="16"/>
  <c r="AD1431" i="16" s="1"/>
  <c r="AC1432" i="16"/>
  <c r="AD1432" i="16" s="1"/>
  <c r="AC1433" i="16"/>
  <c r="AD1433" i="16" s="1"/>
  <c r="AC1434" i="16"/>
  <c r="AD1434" i="16" s="1"/>
  <c r="AC1435" i="16"/>
  <c r="AD1435" i="16" s="1"/>
  <c r="AC1436" i="16"/>
  <c r="AD1436" i="16" s="1"/>
  <c r="AC1437" i="16"/>
  <c r="AD1437" i="16" s="1"/>
  <c r="AC1438" i="16"/>
  <c r="AD1438" i="16" s="1"/>
  <c r="AC1439" i="16"/>
  <c r="AD1439" i="16" s="1"/>
  <c r="AC1440" i="16"/>
  <c r="AD1440" i="16" s="1"/>
  <c r="AC1441" i="16"/>
  <c r="AD1441" i="16" s="1"/>
  <c r="AC1442" i="16"/>
  <c r="AD1442" i="16" s="1"/>
  <c r="AC1443" i="16"/>
  <c r="AD1443" i="16" s="1"/>
  <c r="AC1444" i="16"/>
  <c r="AD1444" i="16" s="1"/>
  <c r="AC1445" i="16"/>
  <c r="AD1445" i="16" s="1"/>
  <c r="AC1446" i="16"/>
  <c r="AD1446" i="16" s="1"/>
  <c r="AC1447" i="16"/>
  <c r="AD1447" i="16" s="1"/>
  <c r="AC1448" i="16"/>
  <c r="AD1448" i="16" s="1"/>
  <c r="AC1449" i="16"/>
  <c r="AD1449" i="16" s="1"/>
  <c r="AC1450" i="16"/>
  <c r="AD1450" i="16" s="1"/>
  <c r="AC1451" i="16"/>
  <c r="AD1451" i="16" s="1"/>
  <c r="AC1452" i="16"/>
  <c r="AD1452" i="16" s="1"/>
  <c r="AC1453" i="16"/>
  <c r="AD1453" i="16" s="1"/>
  <c r="AC1454" i="16"/>
  <c r="AD1454" i="16" s="1"/>
  <c r="AC1455" i="16"/>
  <c r="AD1455" i="16" s="1"/>
  <c r="AC1456" i="16"/>
  <c r="AD1456" i="16" s="1"/>
  <c r="AC1457" i="16"/>
  <c r="AD1457" i="16" s="1"/>
  <c r="AC1458" i="16"/>
  <c r="AD1458" i="16" s="1"/>
  <c r="AC1459" i="16"/>
  <c r="AD1459" i="16" s="1"/>
  <c r="AC1460" i="16"/>
  <c r="AD1460" i="16" s="1"/>
  <c r="AC1461" i="16"/>
  <c r="AD1461" i="16" s="1"/>
  <c r="AC1462" i="16"/>
  <c r="AD1462" i="16" s="1"/>
  <c r="AC1463" i="16"/>
  <c r="AD1463" i="16" s="1"/>
  <c r="AC1464" i="16"/>
  <c r="AD1464" i="16" s="1"/>
  <c r="AC1465" i="16"/>
  <c r="AD1465" i="16" s="1"/>
  <c r="AC1466" i="16"/>
  <c r="AD1466" i="16" s="1"/>
  <c r="AC1467" i="16"/>
  <c r="AD1467" i="16" s="1"/>
  <c r="AC1468" i="16"/>
  <c r="AD1468" i="16" s="1"/>
  <c r="AC1469" i="16"/>
  <c r="AD1469" i="16" s="1"/>
  <c r="AC1470" i="16"/>
  <c r="AD1470" i="16" s="1"/>
  <c r="AC1471" i="16"/>
  <c r="AD1471" i="16" s="1"/>
  <c r="AC1472" i="16"/>
  <c r="AD1472" i="16" s="1"/>
  <c r="AC1473" i="16"/>
  <c r="AD1473" i="16" s="1"/>
  <c r="AC1474" i="16"/>
  <c r="AD1474" i="16" s="1"/>
  <c r="AC1475" i="16"/>
  <c r="AD1475" i="16" s="1"/>
  <c r="AC1476" i="16"/>
  <c r="AD1476" i="16" s="1"/>
  <c r="AC1477" i="16"/>
  <c r="AD1477" i="16" s="1"/>
  <c r="AC1478" i="16"/>
  <c r="AD1478" i="16" s="1"/>
  <c r="AC1479" i="16"/>
  <c r="AD1479" i="16" s="1"/>
  <c r="AC1480" i="16"/>
  <c r="AD1480" i="16" s="1"/>
  <c r="AC1481" i="16"/>
  <c r="AD1481" i="16" s="1"/>
  <c r="AC1482" i="16"/>
  <c r="AD1482" i="16" s="1"/>
  <c r="AC1483" i="16"/>
  <c r="AD1483" i="16" s="1"/>
  <c r="AC1484" i="16"/>
  <c r="AD1484" i="16" s="1"/>
  <c r="AC1485" i="16"/>
  <c r="AD1485" i="16" s="1"/>
  <c r="AC1486" i="16"/>
  <c r="AD1486" i="16" s="1"/>
  <c r="AC1487" i="16"/>
  <c r="AD1487" i="16" s="1"/>
  <c r="AC1488" i="16"/>
  <c r="AD1488" i="16" s="1"/>
  <c r="AC1489" i="16"/>
  <c r="AD1489" i="16" s="1"/>
  <c r="AC1490" i="16"/>
  <c r="AD1490" i="16" s="1"/>
  <c r="AC1491" i="16"/>
  <c r="AD1491" i="16" s="1"/>
  <c r="AC1492" i="16"/>
  <c r="AD1492" i="16" s="1"/>
  <c r="AC1493" i="16"/>
  <c r="AD1493" i="16" s="1"/>
  <c r="AC1494" i="16"/>
  <c r="AD1494" i="16" s="1"/>
  <c r="AC1495" i="16"/>
  <c r="AD1495" i="16" s="1"/>
  <c r="AC1496" i="16"/>
  <c r="AD1496" i="16" s="1"/>
  <c r="AC1497" i="16"/>
  <c r="AD1497" i="16" s="1"/>
  <c r="AC1498" i="16"/>
  <c r="AD1498" i="16" s="1"/>
  <c r="AC1499" i="16"/>
  <c r="AD1499" i="16" s="1"/>
  <c r="AC1500" i="16"/>
  <c r="AD1500" i="16" s="1"/>
  <c r="AC1501" i="16"/>
  <c r="AD1501" i="16" s="1"/>
  <c r="AC1502" i="16"/>
  <c r="AD1502" i="16" s="1"/>
  <c r="AC1503" i="16"/>
  <c r="AD1503" i="16" s="1"/>
  <c r="AC1504" i="16"/>
  <c r="AD1504" i="16" s="1"/>
  <c r="AC1505" i="16"/>
  <c r="AD1505" i="16" s="1"/>
  <c r="AC1506" i="16"/>
  <c r="AD1506" i="16" s="1"/>
  <c r="AC1507" i="16"/>
  <c r="AD1507" i="16" s="1"/>
  <c r="AC1508" i="16"/>
  <c r="AD1508" i="16" s="1"/>
  <c r="AC1509" i="16"/>
  <c r="AD1509" i="16" s="1"/>
  <c r="AC1510" i="16"/>
  <c r="AD1510" i="16" s="1"/>
  <c r="AC1511" i="16"/>
  <c r="AD1511" i="16" s="1"/>
  <c r="AC1512" i="16"/>
  <c r="AD1512" i="16" s="1"/>
  <c r="AC1513" i="16"/>
  <c r="AD1513" i="16" s="1"/>
  <c r="AC1514" i="16"/>
  <c r="AD1514" i="16" s="1"/>
  <c r="AC1515" i="16"/>
  <c r="AD1515" i="16" s="1"/>
  <c r="AC1516" i="16"/>
  <c r="AD1516" i="16" s="1"/>
  <c r="AC1517" i="16"/>
  <c r="AD1517" i="16" s="1"/>
  <c r="AC1518" i="16"/>
  <c r="AD1518" i="16" s="1"/>
  <c r="AC1519" i="16"/>
  <c r="AD1519" i="16" s="1"/>
  <c r="AC1520" i="16"/>
  <c r="AD1520" i="16" s="1"/>
  <c r="AC1521" i="16"/>
  <c r="AD1521" i="16" s="1"/>
  <c r="AC1522" i="16"/>
  <c r="AD1522" i="16" s="1"/>
  <c r="AC1523" i="16"/>
  <c r="AD1523" i="16" s="1"/>
  <c r="AC1524" i="16"/>
  <c r="AD1524" i="16" s="1"/>
  <c r="AC1525" i="16"/>
  <c r="AD1525" i="16" s="1"/>
  <c r="AC1526" i="16"/>
  <c r="AD1526" i="16" s="1"/>
  <c r="AC1527" i="16"/>
  <c r="AD1527" i="16" s="1"/>
  <c r="AC1528" i="16"/>
  <c r="AD1528" i="16" s="1"/>
  <c r="AC1529" i="16"/>
  <c r="AD1529" i="16" s="1"/>
  <c r="AC1530" i="16"/>
  <c r="AD1530" i="16" s="1"/>
  <c r="AC1531" i="16"/>
  <c r="AD1531" i="16" s="1"/>
  <c r="AC1532" i="16"/>
  <c r="AD1532" i="16" s="1"/>
  <c r="AC1533" i="16"/>
  <c r="AD1533" i="16" s="1"/>
  <c r="AC1534" i="16"/>
  <c r="AD1534" i="16" s="1"/>
  <c r="AC1535" i="16"/>
  <c r="AD1535" i="16" s="1"/>
  <c r="AC1536" i="16"/>
  <c r="AD1536" i="16" s="1"/>
  <c r="AC1537" i="16"/>
  <c r="AD1537" i="16" s="1"/>
  <c r="AC1538" i="16"/>
  <c r="AD1538" i="16" s="1"/>
  <c r="AC1539" i="16"/>
  <c r="AD1539" i="16" s="1"/>
  <c r="AC1540" i="16"/>
  <c r="AD1540" i="16" s="1"/>
  <c r="AC1541" i="16"/>
  <c r="AD1541" i="16" s="1"/>
  <c r="AC1542" i="16"/>
  <c r="AD1542" i="16" s="1"/>
  <c r="AC1543" i="16"/>
  <c r="AD1543" i="16" s="1"/>
  <c r="AC1544" i="16"/>
  <c r="AD1544" i="16" s="1"/>
  <c r="AC1545" i="16"/>
  <c r="AD1545" i="16" s="1"/>
  <c r="AC1546" i="16"/>
  <c r="AD1546" i="16" s="1"/>
  <c r="AC1547" i="16"/>
  <c r="AD1547" i="16" s="1"/>
  <c r="AC1548" i="16"/>
  <c r="AD1548" i="16" s="1"/>
  <c r="AC1549" i="16"/>
  <c r="AD1549" i="16" s="1"/>
  <c r="AC1550" i="16"/>
  <c r="AD1550" i="16" s="1"/>
  <c r="AC1551" i="16"/>
  <c r="AD1551" i="16" s="1"/>
  <c r="AC1552" i="16"/>
  <c r="AD1552" i="16" s="1"/>
  <c r="AC1553" i="16"/>
  <c r="AD1553" i="16" s="1"/>
  <c r="AC1554" i="16"/>
  <c r="AD1554" i="16" s="1"/>
  <c r="AC1555" i="16"/>
  <c r="AD1555" i="16" s="1"/>
  <c r="AC1556" i="16"/>
  <c r="AD1556" i="16" s="1"/>
  <c r="AC1557" i="16"/>
  <c r="AD1557" i="16" s="1"/>
  <c r="AC1558" i="16"/>
  <c r="AD1558" i="16" s="1"/>
  <c r="AC1559" i="16"/>
  <c r="AD1559" i="16" s="1"/>
  <c r="AC1560" i="16"/>
  <c r="AD1560" i="16" s="1"/>
  <c r="AC1561" i="16"/>
  <c r="AD1561" i="16" s="1"/>
  <c r="AC1562" i="16"/>
  <c r="AD1562" i="16" s="1"/>
  <c r="AC1563" i="16"/>
  <c r="AD1563" i="16" s="1"/>
  <c r="AC1564" i="16"/>
  <c r="AD1564" i="16" s="1"/>
  <c r="AC1565" i="16"/>
  <c r="AD1565" i="16" s="1"/>
  <c r="AC1566" i="16"/>
  <c r="AD1566" i="16" s="1"/>
  <c r="AC1567" i="16"/>
  <c r="AD1567" i="16" s="1"/>
  <c r="AC1568" i="16"/>
  <c r="AD1568" i="16" s="1"/>
  <c r="AC1569" i="16"/>
  <c r="AD1569" i="16" s="1"/>
  <c r="AC1570" i="16"/>
  <c r="AD1570" i="16" s="1"/>
  <c r="AC1571" i="16"/>
  <c r="AD1571" i="16" s="1"/>
  <c r="AC1572" i="16"/>
  <c r="AD1572" i="16" s="1"/>
  <c r="AC1573" i="16"/>
  <c r="AD1573" i="16" s="1"/>
  <c r="AC1574" i="16"/>
  <c r="AD1574" i="16" s="1"/>
  <c r="AC1575" i="16"/>
  <c r="AD1575" i="16" s="1"/>
  <c r="AC1576" i="16"/>
  <c r="AD1576" i="16" s="1"/>
  <c r="AC1577" i="16"/>
  <c r="AD1577" i="16" s="1"/>
  <c r="AC1578" i="16"/>
  <c r="AD1578" i="16" s="1"/>
  <c r="AC1579" i="16"/>
  <c r="AD1579" i="16" s="1"/>
  <c r="AC1580" i="16"/>
  <c r="AD1580" i="16" s="1"/>
  <c r="AC1581" i="16"/>
  <c r="AD1581" i="16" s="1"/>
  <c r="AC1582" i="16"/>
  <c r="AD1582" i="16" s="1"/>
  <c r="AC1583" i="16"/>
  <c r="AD1583" i="16" s="1"/>
  <c r="AC1584" i="16"/>
  <c r="AD1584" i="16" s="1"/>
  <c r="AC1585" i="16"/>
  <c r="AD1585" i="16" s="1"/>
  <c r="AC1586" i="16"/>
  <c r="AD1586" i="16" s="1"/>
  <c r="AC1587" i="16"/>
  <c r="AD1587" i="16" s="1"/>
  <c r="AC1588" i="16"/>
  <c r="AD1588" i="16" s="1"/>
  <c r="AC1589" i="16"/>
  <c r="AD1589" i="16" s="1"/>
  <c r="AC1590" i="16"/>
  <c r="AD1590" i="16" s="1"/>
  <c r="AC1591" i="16"/>
  <c r="AD1591" i="16" s="1"/>
  <c r="AC1592" i="16"/>
  <c r="AD1592" i="16" s="1"/>
  <c r="AC1593" i="16"/>
  <c r="AD1593" i="16" s="1"/>
  <c r="AC1594" i="16"/>
  <c r="AD1594" i="16" s="1"/>
  <c r="AC1595" i="16"/>
  <c r="AD1595" i="16" s="1"/>
  <c r="AC1596" i="16"/>
  <c r="AD1596" i="16" s="1"/>
  <c r="AC1597" i="16"/>
  <c r="AD1597" i="16" s="1"/>
  <c r="AC1598" i="16"/>
  <c r="AD1598" i="16" s="1"/>
  <c r="AC1599" i="16"/>
  <c r="AD1599" i="16" s="1"/>
  <c r="AC1600" i="16"/>
  <c r="AD1600" i="16" s="1"/>
  <c r="AC1601" i="16"/>
  <c r="AD1601" i="16" s="1"/>
  <c r="AC1602" i="16"/>
  <c r="AD1602" i="16" s="1"/>
  <c r="AC1603" i="16"/>
  <c r="AD1603" i="16" s="1"/>
  <c r="AC1604" i="16"/>
  <c r="AD1604" i="16" s="1"/>
  <c r="AC1605" i="16"/>
  <c r="AD1605" i="16" s="1"/>
  <c r="AC1606" i="16"/>
  <c r="AD1606" i="16" s="1"/>
  <c r="AC1607" i="16"/>
  <c r="AD1607" i="16" s="1"/>
  <c r="AC1608" i="16"/>
  <c r="AD1608" i="16" s="1"/>
  <c r="AC1609" i="16"/>
  <c r="AD1609" i="16" s="1"/>
  <c r="AC1610" i="16"/>
  <c r="AD1610" i="16" s="1"/>
  <c r="AC1611" i="16"/>
  <c r="AD1611" i="16" s="1"/>
  <c r="AC1612" i="16"/>
  <c r="AD1612" i="16" s="1"/>
  <c r="AC1613" i="16"/>
  <c r="AD1613" i="16" s="1"/>
  <c r="AC1614" i="16"/>
  <c r="AD1614" i="16" s="1"/>
  <c r="AC1615" i="16"/>
  <c r="AD1615" i="16" s="1"/>
  <c r="AC1616" i="16"/>
  <c r="AD1616" i="16" s="1"/>
  <c r="AC1617" i="16"/>
  <c r="AD1617" i="16" s="1"/>
  <c r="AC1618" i="16"/>
  <c r="AD1618" i="16" s="1"/>
  <c r="AC1619" i="16"/>
  <c r="AD1619" i="16" s="1"/>
  <c r="AC1620" i="16"/>
  <c r="AD1620" i="16" s="1"/>
  <c r="AC1621" i="16"/>
  <c r="AD1621" i="16" s="1"/>
  <c r="AC1622" i="16"/>
  <c r="AD1622" i="16" s="1"/>
  <c r="AC1623" i="16"/>
  <c r="AD1623" i="16" s="1"/>
  <c r="AC1624" i="16"/>
  <c r="AD1624" i="16" s="1"/>
  <c r="AC1625" i="16"/>
  <c r="AD1625" i="16" s="1"/>
  <c r="AC1626" i="16"/>
  <c r="AD1626" i="16" s="1"/>
  <c r="AC1627" i="16"/>
  <c r="AD1627" i="16" s="1"/>
  <c r="AC1628" i="16"/>
  <c r="AD1628" i="16" s="1"/>
  <c r="AC1629" i="16"/>
  <c r="AD1629" i="16" s="1"/>
  <c r="AC1630" i="16"/>
  <c r="AD1630" i="16" s="1"/>
  <c r="AC1631" i="16"/>
  <c r="AD1631" i="16" s="1"/>
  <c r="AC1632" i="16"/>
  <c r="AD1632" i="16" s="1"/>
  <c r="AC1633" i="16"/>
  <c r="AD1633" i="16" s="1"/>
  <c r="AC1634" i="16"/>
  <c r="AD1634" i="16" s="1"/>
  <c r="AC1635" i="16"/>
  <c r="AD1635" i="16" s="1"/>
  <c r="AC1636" i="16"/>
  <c r="AD1636" i="16" s="1"/>
  <c r="AC1637" i="16"/>
  <c r="AD1637" i="16" s="1"/>
  <c r="AC1638" i="16"/>
  <c r="AD1638" i="16" s="1"/>
  <c r="AC1639" i="16"/>
  <c r="AD1639" i="16" s="1"/>
  <c r="AC1640" i="16"/>
  <c r="AD1640" i="16" s="1"/>
  <c r="AC1641" i="16"/>
  <c r="AD1641" i="16" s="1"/>
  <c r="AC1642" i="16"/>
  <c r="AD1642" i="16" s="1"/>
  <c r="AC1643" i="16"/>
  <c r="AD1643" i="16" s="1"/>
  <c r="AC1644" i="16"/>
  <c r="AD1644" i="16" s="1"/>
  <c r="AC1645" i="16"/>
  <c r="AD1645" i="16" s="1"/>
  <c r="AC1646" i="16"/>
  <c r="AD1646" i="16" s="1"/>
  <c r="AC1647" i="16"/>
  <c r="AD1647" i="16" s="1"/>
  <c r="AC1648" i="16"/>
  <c r="AD1648" i="16" s="1"/>
  <c r="AC1649" i="16"/>
  <c r="AD1649" i="16" s="1"/>
  <c r="AC1650" i="16"/>
  <c r="AD1650" i="16" s="1"/>
  <c r="AC1651" i="16"/>
  <c r="AD1651" i="16" s="1"/>
  <c r="AC1652" i="16"/>
  <c r="AD1652" i="16" s="1"/>
  <c r="AC1653" i="16"/>
  <c r="AD1653" i="16" s="1"/>
  <c r="AC1654" i="16"/>
  <c r="AD1654" i="16" s="1"/>
  <c r="AC1655" i="16"/>
  <c r="AD1655" i="16" s="1"/>
  <c r="AC1656" i="16"/>
  <c r="AD1656" i="16" s="1"/>
  <c r="AC1657" i="16"/>
  <c r="AD1657" i="16" s="1"/>
  <c r="AC1658" i="16"/>
  <c r="AD1658" i="16" s="1"/>
  <c r="AC1659" i="16"/>
  <c r="AD1659" i="16" s="1"/>
  <c r="AC1660" i="16"/>
  <c r="AD1660" i="16" s="1"/>
  <c r="AC1661" i="16"/>
  <c r="AD1661" i="16" s="1"/>
  <c r="AC1662" i="16"/>
  <c r="AD1662" i="16" s="1"/>
  <c r="AC1663" i="16"/>
  <c r="AD1663" i="16" s="1"/>
  <c r="AC1664" i="16"/>
  <c r="AD1664" i="16" s="1"/>
  <c r="AC1665" i="16"/>
  <c r="AD1665" i="16" s="1"/>
  <c r="AC1666" i="16"/>
  <c r="AD1666" i="16" s="1"/>
  <c r="AC1667" i="16"/>
  <c r="AD1667" i="16" s="1"/>
  <c r="AC1668" i="16"/>
  <c r="AD1668" i="16" s="1"/>
  <c r="AC1669" i="16"/>
  <c r="AD1669" i="16" s="1"/>
  <c r="AC1670" i="16"/>
  <c r="AD1670" i="16" s="1"/>
  <c r="AC1671" i="16"/>
  <c r="AD1671" i="16" s="1"/>
  <c r="AC1672" i="16"/>
  <c r="AD1672" i="16" s="1"/>
  <c r="AC1673" i="16"/>
  <c r="AD1673" i="16" s="1"/>
  <c r="AC2" i="16"/>
  <c r="AD2" i="16" s="1"/>
  <c r="C15" i="26"/>
  <c r="C16" i="26" l="1"/>
  <c r="S107" i="35"/>
  <c r="AA2" i="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FRANCISCO.ERASO</author>
  </authors>
  <commentList>
    <comment ref="K80" authorId="0" shapeId="0" xr:uid="{FF4F007C-FE5D-4E07-84F9-AA27CBAA9174}">
      <text>
        <r>
          <rPr>
            <b/>
            <sz val="9"/>
            <color indexed="81"/>
            <rFont val="Tahoma"/>
            <family val="2"/>
          </rPr>
          <t xml:space="preserve">FRANCISCO.ERASO: SE MODIFICO TENIAS REPETIDO EL OBJETO.
</t>
        </r>
      </text>
    </comment>
  </commentList>
</comments>
</file>

<file path=xl/sharedStrings.xml><?xml version="1.0" encoding="utf-8"?>
<sst xmlns="http://schemas.openxmlformats.org/spreadsheetml/2006/main" count="48551" uniqueCount="1628">
  <si>
    <t>1. No. Proceso</t>
  </si>
  <si>
    <t>2. Rubro</t>
  </si>
  <si>
    <t>3. Meta Plan de Desarrollo Distrital</t>
  </si>
  <si>
    <t xml:space="preserve">4. Línea </t>
  </si>
  <si>
    <t>5. Meta Proyecto de Inversión</t>
  </si>
  <si>
    <t>6.  Fuente de los recursos</t>
  </si>
  <si>
    <t>7. Tipo de gasto</t>
  </si>
  <si>
    <t>8. Componente de gasto</t>
  </si>
  <si>
    <t>9. Concepto de gasto</t>
  </si>
  <si>
    <t>11. Descripción</t>
  </si>
  <si>
    <t>13-Fecha estimada de inicio de proceso de selección (mes)</t>
  </si>
  <si>
    <t>14.Duracion  estimado del Contrato 
(Numero)</t>
  </si>
  <si>
    <t>15.Duracion  estimado del Contrato 
(intervalo: días, meses, años)</t>
  </si>
  <si>
    <t xml:space="preserve">16. Modalidad de selección </t>
  </si>
  <si>
    <t>17. Fuente de los recursos</t>
  </si>
  <si>
    <t>18. Valor total estimado</t>
  </si>
  <si>
    <t>19. Valor estimado en la vigencia actual</t>
  </si>
  <si>
    <t>20. ¿Se requieren vigencias futuras?</t>
  </si>
  <si>
    <t>21. Estado de solicitud de vigencias futuras</t>
  </si>
  <si>
    <t>22. Unidad de contratación (referencia)</t>
  </si>
  <si>
    <t>23, Ubicación</t>
  </si>
  <si>
    <t xml:space="preserve">24. Nombre del responsable </t>
  </si>
  <si>
    <t xml:space="preserve">25. Teléfono del responsable </t>
  </si>
  <si>
    <t xml:space="preserve">26. Correo electrónico del responsable </t>
  </si>
  <si>
    <t>27. No. CRP</t>
  </si>
  <si>
    <t>28. Valor CRP</t>
  </si>
  <si>
    <t>29. No. Contrato</t>
  </si>
  <si>
    <t>12-OTROS DISTRITO</t>
  </si>
  <si>
    <t>CCE-05</t>
  </si>
  <si>
    <t>CO-DC-11001</t>
  </si>
  <si>
    <t>02-DOTACIÓN</t>
  </si>
  <si>
    <t>03-RECURSO HUMANO</t>
  </si>
  <si>
    <t>CCE-10</t>
  </si>
  <si>
    <t>CCE-07</t>
  </si>
  <si>
    <t>CCE-11||03</t>
  </si>
  <si>
    <t>12-Fecha estimada de presentación de proceso de selección (mes)</t>
  </si>
  <si>
    <t>10-CódigoUNSPSC(cadacódigoseparadopor;)</t>
  </si>
  <si>
    <t>12-Fecha estimada de presentacion de proceso de selección (mes)</t>
  </si>
  <si>
    <t>23. Ubicación</t>
  </si>
  <si>
    <t>06-GASTOS OPERATIVOS</t>
  </si>
  <si>
    <t>CCE-02</t>
  </si>
  <si>
    <t>SUBDIRECCIÓN CONTRACTUAL</t>
  </si>
  <si>
    <t>01-INVESTIGACION BASICA APLICADA Y ESTUDIOS PROPIOS DEL SECTOR</t>
  </si>
  <si>
    <t>CCE-04</t>
  </si>
  <si>
    <t>01-INFRAESTRUCTURA</t>
  </si>
  <si>
    <t>01-CONSTRUCCIÓN,ADECUACIÓN Y AMPLIACIÓN DE INFRAESTRUCTURA PROPIA DEL SECTOR</t>
  </si>
  <si>
    <t>0523-CONSTRUCCIÓN DE ÁREAS ADMINISTRATIVAS, DE INTERÉS AMBIENTAL Y DEMÁS ESPACIOS ADMINISTRADOS POR LA SDA. </t>
  </si>
  <si>
    <t>1. No. 
Proceso</t>
  </si>
  <si>
    <t>11 Descripción</t>
  </si>
  <si>
    <t>12-Fecha estimada de inicio de proceso de selección (mes)</t>
  </si>
  <si>
    <t>13-Fecha estimada de presentacion de proceso de selección (mes)</t>
  </si>
  <si>
    <t>3-3-1-15-07-42-1100-185</t>
  </si>
  <si>
    <t>INCREMENTAR A UN 90% LA SOSTENIBILIDAD DEL SIG EN EL GOBIERNO DISTRITAL</t>
  </si>
  <si>
    <t>GOBIERNO ABIERTO Y TRANSPARENTE</t>
  </si>
  <si>
    <t xml:space="preserve">MANTENER UN SISTEMA DE CONTROL INTERNO </t>
  </si>
  <si>
    <t>02-ADMINISTRACIÓN CONTROL Y ORGANIZACIÓN INSTITUCIONAL PARA APOYO A LA GESTIÓN DEL DISTRITO</t>
  </si>
  <si>
    <t>0020-PERSONAL CONTRATADO PARA LAS ACTIVIDADES PROPIAS DE LOS PROCESOS DE MEJORAMIENTO DE GESTIÓN DE LA ENTIDAD</t>
  </si>
  <si>
    <t>MANTENER MÍNIMO 8 PUNTOS HABILITADOS DE ATENCIÓN AL CIUDADANO</t>
  </si>
  <si>
    <t>PRESTAR SERVICIOS PROFESIONALES PARA  LA GESTIÓN DEL SERVICIO AL CIUDADANO Y LA ADMINISTRACIÓN DEL SISTEMA ÚNICO DE TRÁMITES - SUIT</t>
  </si>
  <si>
    <t>PRESTAR SERVICIOS PROFESIONALES EN EL MARCO DEL PROCEDIMIENTO DE SERVICIO AL CIUDADANO Y CORRESPONDENCIA, EN LO REFERENTE A RADICACIÓN DE DOCUMENTOS  Y ORIENTACIÓN EN TRÁMITES Y SERVICIOS, EN LOS PUNTOS HABILITADOS DE LA SDA</t>
  </si>
  <si>
    <t>APOYAR TÉCNICAMENTE AL DEFENSOR DEL CIUDADANO, CON LA ELABORACIÓN DE INFORMES Y PUBLICACIONES ORIENTADAS AL DESARROLLO DE LA POLÍTICA PÚBLICA DISTRITAL DE SERVICIO A LA CIUDADANÍA</t>
  </si>
  <si>
    <t>APOYAR LA GESTIÓN DE TRÁMITES Y SERVICIOS, EN EL MARCO DE LA POLÍTICA PÚBLICA DISTRITAL DE SERVICIO A LA CIUDADANÍA Y EL DESARROLLO DE ACTIVIDADES OPERATIVAS EN LOS PUNTOS HABILITADOS DE LA SDA</t>
  </si>
  <si>
    <t>01-ADQUISICIÓN Y/O PRODUCCIÓN DE EQUIPOS MATERIALES SUMINISTROS Y SERVICIOS PROPIOS DEL SECTOR</t>
  </si>
  <si>
    <t>0696-ADQUISICIÓN DE EQUIPOS MATERIALES SUMINISTROS Y SERVICIOS PARA EL FORTALECIMIENTO DE LA GESTIÓN INSTITUCIONAL</t>
  </si>
  <si>
    <t>PAGO SERVICIO PÚBLICO POR TELEFONÍA MÓVIL</t>
  </si>
  <si>
    <t>SEGUIMIENTO 100% PQR'S ASIGNADAS RESPONDIDAS</t>
  </si>
  <si>
    <t>PRESTAR SERVICIOS PROFESIONALES EN EL MARCO DEL PROCEDIMIENTO DE SERVICIO AL CIUDADANO Y CORRESPONDENCIA, SDQS, ASÍ COMO SEGUIMIENTO A LAS PQR´S ALLEGADAS A LA SDA</t>
  </si>
  <si>
    <t>INCREMENTAR 90 % LA SOSTENIBILIDAD DEL SIG EN LA SDA</t>
  </si>
  <si>
    <t>PRESTAR LOS SERVICIOS PROFESIONALES PARA COORDINAR EL MANTENIMIENTO E IMPLEMENTACIÓN DEL SISTEMA INTEGRADO DE GESTIÓN DE LA SDA</t>
  </si>
  <si>
    <t>CCE-06</t>
  </si>
  <si>
    <t>PRESTAR SERVICIOS PROFESIONALES EN EL APOYO DE ACTIVIDADES PARA EL FORTALECIMIENTO, SOSTENIBILIDAD Y MEJORA DEL SISTEMA INTEGRADO DE GESTIÓN, ASÍ COMO DE SUS NORMAS TÉCNICAS ASOCIADAS, EN LA SDA</t>
  </si>
  <si>
    <t>81110000;81160000</t>
  </si>
  <si>
    <t>MANTENIMIENTO Y SOPORTE DE ISOLUCION, HERRAMIENTA DE APOYO INTEGRAL EN LA PLANIFICACIÓN, ADMINISTRACIÓN, ACTUALIZACIÓN Y VERIFICACIÓN DEL SISTEMA INTEGRADO DE GESTIÓN DE LA SECRETARÍA DISTRITAL DE AMBIENTE</t>
  </si>
  <si>
    <t>OPERAR UN PROCESO DE DIRECCIONAMIENTO ESTRATÉGICO</t>
  </si>
  <si>
    <t>APOYAR LA GESTIÓN DOCUMENTAL Y PROCEDIMENTAL DISCIPLINARIA, EN CUMPLIMIENTO DE LA LEY 734 DE 2002 O LA NORMA QUE LA MODIFIQUE O SUSTITUYA</t>
  </si>
  <si>
    <t>PRESTAR LOS SERVICIOS PROFESIONALES EN LA GESTIÓN Y DESARROLLO DE ACCIONES DISCIPLINARIAS QUE SE ADELANTAN EN LA SDA, EN CUMPLIMIENTO DE LA LEY 734 DE 2002 O LA NORMA QUE LA MODIFIQUE O SUSTITUYA</t>
  </si>
  <si>
    <t>PRESTAR SERVICIOS PROFESIONALES EN LA PLANEACIÓN Y SEGUIMIENTO A LA EJECUCIÓN DE PROYECTOS Y METAS, EN EL MARCO DE LA OPERACIÓN DEL PROCESO DE DIRECCIONAMIENTO ESTRATÉGICO DE LA SDA</t>
  </si>
  <si>
    <t>PRESTAR SERVICIOS DE APOYO EN LABORES ADMINISTRATIVAS DE ORGANIZACIÓN Y TRÁMITES DOCUMENTALES, QUE SE GENEREN DEL DIRECCIONAMIENTO ESTRATÉGICO EN LA SDA</t>
  </si>
  <si>
    <t>PRESTAR SERVICIOS DE APOYO PARA MANEJO Y CUSTODIA DE LA ACTOS ADMINISTRATIVOS DERIVADA DEL DIRECCIONAMIENTO ESTRATÉGICO EN LA SDA</t>
  </si>
  <si>
    <t>PRESTAR SERVICIOS PROFESIONALES PARA ORIENTAR Y APOYAR PROFESIONALMENTE LA GESTIÓN DE ELABORACIÓN Y SEGUIMIENTO DE PLANES DE MEJORAMIENTO Y RESPUESTAS A REQUERIMIENTOS REALIZADOS POR LOS ENTES DE CONTROL, EN EL MARCO DE LA OPERACIÓN DEL PROCESO DE DIRECCIONAMIENTO ESTRATÉGICO</t>
  </si>
  <si>
    <t>PRESTAR SERVICIOS PROFESIONALES PARA ORIENTAR A LA SDA EN LAS ACTUACIONES PENALES DERIVADAS DE LAS ACCIONES DE CONTROL Y SEGUIMIENTO, EN EL MARCO DEL PROCESO DE DIRECCIONAMIENTO ESTRATÉGICO</t>
  </si>
  <si>
    <t>LLEVAR A UN 100% LA IMPLEMENTACIÓN DE LAS LEYES 1712 DE 2014 (LEY DE TRANSPARENCIA Y DEL DERECHO DE ACCESO A LA INFORMACIÓN PÚBLICA) Y 1474 DE 2011</t>
  </si>
  <si>
    <t>SEGUIMIENTO 100% DE LA LEY 1712 Y 1474</t>
  </si>
  <si>
    <t>PRESTAR SERVICIOS PROFESIONALES PARA ADELANTAR LAS ACCIONES REQUERIDAS PARA LA IMPLEMENTACIÓN Y SEGUIMIENTO DE LOS COMPONENTES DE LA LEY DE TRANSPARENCIA Y ACCESO A LA INFORMACIÓN (LEY 1712 DE 2014) Y LA LEY ANTICORRUPCIÓN (LEY 1474 DE 2011)</t>
  </si>
  <si>
    <t>SUBDIRECCION CONTRACTUAL</t>
  </si>
  <si>
    <t>maria.palacio@ambientebogota.gov.co</t>
  </si>
  <si>
    <t xml:space="preserve">ROSANNA SANFELIU GIAIMO - Directora de Planeacion y Sistemas de Informacion Ambiental </t>
  </si>
  <si>
    <t>rosanna.sanfeliu@ambiente.gov.co</t>
  </si>
  <si>
    <t>0734-ADQUISICIÓN DE HARDWARE Y/O SOFTWARE</t>
  </si>
  <si>
    <t>8, Componente de gasto</t>
  </si>
  <si>
    <t>03-GASTOS DE PERSONAL</t>
  </si>
  <si>
    <t>04-INVESTIGACION Y ESTUDIO</t>
  </si>
  <si>
    <t>01-INVESTIGACIÓN BÁSICA APLICADA Y ESTUDIOS PROPIOS DEL SECTOR</t>
  </si>
  <si>
    <t>0130-INVESTIGACIÓN Y ESTUDIOS DE APOYO A LA GESTIÓN AMBIENTAL</t>
  </si>
  <si>
    <t>3-3-1-15-06-41-7517-178</t>
  </si>
  <si>
    <t>AUMENTAR A 200 LAS HECTÁREAS EN PROCESO DE RESTAURACIÓN, MANTENIMIENTO Y/O CONSERVACIÓN SOBRE ÁREAS ABASTECEDORAS DE ACUEDUCTOS VEREDALES ASOCIADAS A ECOSISTEMAS DE MONTAÑA, BOSQUES, HUMEDALES, RÍOS, NACIMIENTOS, RESERVORIOS Y LAGOS.</t>
  </si>
  <si>
    <t>MEJORAMIENTO DE LA CALIDAD AMBIENTAL DEL TERRITORIO RURAL</t>
  </si>
  <si>
    <t>AUMENTAR A 200 HECTÁREAS LAS ÁREAS CON PROCESOS DE RESTAURACIÓN ECOLÓGICA PARTICIPATIVA O CONSERVACIÓN Y/O MANTENIMIENTO EN LA RURALIDAD DE BOGOTANA</t>
  </si>
  <si>
    <t>12- OTROS DISTRITO</t>
  </si>
  <si>
    <t xml:space="preserve">03-GASTOS DE PERSONAL </t>
  </si>
  <si>
    <t>090-PERSONAL CONTRATADO PARA LA RESTAURACIÓN, CONSERVACIÓN, MANEJO Y USO SOSTENIBLE DE LOS ECOSISTEMAS URBANOS, DE LAS ÁREAS RURALES Y PARA LA GESTIÓN DEL RIESGO EN EL DISTRITO CAPITAL.</t>
  </si>
  <si>
    <t>PRESTAR LOS SERVICIOS PROFESIONALES PARA LA APROPIACIÓN POR PARTE DE LAS COMUNIDADES RURALES DE ACCIONES EN RESTAURACIÓN ECOLÓGICA PARTICIPATIVA EN SUELO RURAL DISTRITAL.</t>
  </si>
  <si>
    <t>ADRIANA LUCIA SANTA-Directora de Gestion Ambiental</t>
  </si>
  <si>
    <t>PRESTAR LOS SERVICIOS PROFESIONALES PARA ORIENTAR Y COORDINAR LAS ACTIVIDADES DE PLANEACIÓN, EVALUACIÓN E INTERVENCIÓN INSTITUCIONAL DE LA SER EN EL TERRITORIO RURAL DEL D.C</t>
  </si>
  <si>
    <t>APOYAR LA GESTIÓN AMBIENTAL PARA AUMENTAR LAS ÁREAS CON PROCESOS DE RESTAURACIÓN ECOLÓGICA PARTICIPATIVA O CONSERVACIÓN Y/O MANTENIMIENTO EN LA RURALIDAD BOGOTANA.</t>
  </si>
  <si>
    <t>PRESTAR LOS SERVICIOS DE APOYO OPERATIVO EN LA GESTIÓN AMBIENTAL PARA AUMENTAR LAS ÁREAS CON PROCESOS DE RESTAURACIÓN ECOLÓGICA PARTICIPATIVA O CONSERVACIÓN Y/O MANTENIMIENTO EN LA RURALIDAD BOGOTANA.</t>
  </si>
  <si>
    <t>PRESTAR LOS SERVICIOS PROFESIONALES PARA EL ANÁLISIS, SEGUIMIENTO Y REPORTE DE LOS PROCESOS DE PLANEACIÓN EN LOS COMPONENTES FÍSICOS Y PRESUPUESTALES QUE SE REQUIERAN PARA LOS PROCESOS DE RESTAURACIÓN Y/O CONSERVACIÓN DE ECOSISTEMAS</t>
  </si>
  <si>
    <t xml:space="preserve">MEJORAMIENTO DE LA CALIDAD AMBIENTAL DEL TERRITORIO RURAL </t>
  </si>
  <si>
    <t>01-ADQUISICIÓN Y/O PRODUCCIÓN DE EQUIPOS,MATERIALES,SUMINISTROS Y SERVICIOS PROPIOS DEL SECTOR</t>
  </si>
  <si>
    <t xml:space="preserve">0508-ADQUISICIÓN DE EQUIPOS, MATERIALES, SUMINISTROS Y SERVICIOS DE  SOPORTE PARA LA ORDENACION, MANEJO Y REGULACIÓN DE ECOSISTEMAS Y ÁREAS PROTEGIDAS Y /O PRODUCCIÓN DE INFORMACION BÁSICA AMBIENTAL
</t>
  </si>
  <si>
    <t>DUPLICAR EL NÚMERO DE PREDIOS CON ADOPCIÓN DE BUENAS PRÁCTICAS PRODUCTIVAS QUE CONTRIBUYAN A LA ADAPTACIÓN Y REDUCCIÓN DE LA VULNERABILIDAD FRENTE AL CAMBIO CLIMÁTICO Y LA PROMOCIÓN DEL DESARROLLO SOSTENIBLE.</t>
  </si>
  <si>
    <t xml:space="preserve">GESTIÓN AMBIENTAL EN EL BUEN USO DE LOS BIENES SERVICIOS AMBIENTALES DE LA RURALIDAD CAPITALINA  </t>
  </si>
  <si>
    <t>IMPLEMENTAR EN 1000 PREDIOS ACCIONES DE BUENAS PRÁCTICAS AMBIENTALES EN SISTEMAS DE PRODUCCIÓN AGROPECUARIA</t>
  </si>
  <si>
    <t>PRESTAR LOS SERVICIOS PROFESIONALES PARA LA VINCULACIÓN DE PREDIOS EN LA CUENCA DEL RÍO SUMAPAZ EN PROCESOS DE PROMOCIÓN DE BUENAS PRÁCTICAS PRODUCTIVAS, DESDE EL COMPONENTE PECUARIO.</t>
  </si>
  <si>
    <t>PRESTAR LOS SERVICIOS PROFESIONALES EN LA CUENCA DEL RÍO TUNJUELO EN LA PROMOCIÓN DE BUENAS PRÁCTICAS PRODUCTIVAS.</t>
  </si>
  <si>
    <t>PRESTAR LOS SERVICIOS DE APOYO OPERATIVO EN PREDIOS DE CERROS ORIENTALES Y/O SUBA EN PROCESOS DE PROMOCIÓN DE BUENAS PRÁCTICAS PRODUCTIVAS.</t>
  </si>
  <si>
    <t>PRESTAR LOS SERVICIOS DE APOYO OPERATIVO EN LA CUENCA DEL RIO TUNJUELO EN PROCESOS DE PROMOCIÓN DE BUENAS PRÁCTICAS PRODUCTIVAS.</t>
  </si>
  <si>
    <t>PRESTAR LOS SERVICIOS DE APOYO OPERATIVO EN LA LOCALIDAD DE SUMAPAZ EN PROCESOS DE PROMOCIÓN DE BUENAS PRÁCTICAS PRODUCTIVAS.</t>
  </si>
  <si>
    <t>APOYAR LA IMPLEMENTACIÓN DE INSTRUMENTOS DE PLANEACIÓN Y SEGUIMIENTO QUE CONTRIBUYAN  A LA GESTIÓN AMBIENTAL EN LA ADAPTACIÓN Y REDUCCIÓN DE LA VULNERABILIDAD FRENTE AL CAMBIO CLIMÁTICO Y LA PROMOCIÓN DEL DESARROLLO SOSTENIBLE</t>
  </si>
  <si>
    <t>PRESTAR LOS SERVICIOS DE APOYO OPERATIVO EN LA CUENCA DEL RÍO BLANCO EN PROCESOS DE PROMOCIÓN DE BUENAS PRÁCTICAS PRODUCTIVAS.</t>
  </si>
  <si>
    <t>PRESTAR  EL SERVICIO DE TRANSPORTE PÚBLICO TERRESTRE AUTOMOTOR ESPECIAL DE PASAJEROS Y DE CARGA PARA EL DESARROLLO DE LAS ACTIVIDADES MISIONALES Y DE INVERSIÓN QUE ADELANTE LA SECRETARIA DISTRITAL DE AMBIENTE</t>
  </si>
  <si>
    <t>11. Descripción 2018</t>
  </si>
  <si>
    <t>SECRETARÍA DISTRITAL DE AMBIENTE</t>
  </si>
  <si>
    <t>PLAN ANUAL DE ADQUISICIONES</t>
  </si>
  <si>
    <t>A. INFORMACIÓN GENERAL DE LA ENTIDAD</t>
  </si>
  <si>
    <t>NOMBRE</t>
  </si>
  <si>
    <t>SECRETARIA DISTRITAL DE AMBIENTE</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</si>
  <si>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</si>
  <si>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</si>
  <si>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AVENIDA CARCAS No 54 - 38</t>
  </si>
  <si>
    <t>TELÉFONO</t>
  </si>
  <si>
    <t>377 8899</t>
  </si>
  <si>
    <t>PAGINA WEB</t>
  </si>
  <si>
    <t>http://www.ambientebogota.gov.co/</t>
  </si>
  <si>
    <t>MISIÓN Y VISIÓN</t>
  </si>
  <si>
    <r>
      <rPr>
        <b/>
        <sz val="16"/>
        <color indexed="8"/>
        <rFont val="Arial Narrow"/>
        <family val="2"/>
      </rPr>
      <t>MISIÓN</t>
    </r>
    <r>
      <rPr>
        <sz val="16"/>
        <color indexed="8"/>
        <rFont val="Arial Narrow"/>
        <family val="2"/>
      </rPr>
      <t xml:space="preserve">
La Secretaría Distrital de Ambiente es la autoridad que promueve, orienta y regula la sustentabilidad ambiental de Bogotá, como garantía presente y futura del bienestar de la población; y como requisito indispensable para la conservación y uso de bienes y servicios ecosistémicos y valores de biodiversidad.
</t>
    </r>
    <r>
      <rPr>
        <b/>
        <sz val="16"/>
        <color indexed="8"/>
        <rFont val="Arial Narrow"/>
        <family val="2"/>
      </rPr>
      <t>VISIÓN:</t>
    </r>
    <r>
      <rPr>
        <sz val="16"/>
        <color indexed="8"/>
        <rFont val="Arial Narrow"/>
        <family val="2"/>
      </rPr>
      <t xml:space="preserve">
 En 2016,  la Secretaría Distrital de Ambiente es reconocida por ser:
Una entidad que contribuye a que Bogotá se adapte al cambio climático y se ordene alrededor del agua mediante el cumplimiento de su mandato y la integración efectiva del componente ambiental en los programas de la ciudad. 
Una entidad que avanza en la gobernanza ambiental de la ciudad promoviendo la participación ciudadana y la gestión coordinada con otras entidades públicas y privadas; y 
Una entidad moderna y efectiva, con mayor capacidad tecnológica y humana para ejecutar sus programas y atender oportunamente a la ciudadanía.</t>
    </r>
  </si>
  <si>
    <t>PERSPECTIVA ESTRATÉGICA</t>
  </si>
  <si>
    <r>
      <rPr>
        <b/>
        <sz val="16"/>
        <color indexed="8"/>
        <rFont val="Arial Narrow"/>
        <family val="2"/>
      </rPr>
      <t>OBJETIVOS ESTRATEGICOS</t>
    </r>
    <r>
      <rPr>
        <sz val="16"/>
        <color indexed="8"/>
        <rFont val="Arial Narrow"/>
        <family val="2"/>
      </rPr>
      <t xml:space="preserve">
Contribuir eficazmente a la construcción de una ciudad ambientalmente sustentable que se integre a la región y a la nación en cumplimiento a lo establecido en el plan de desarrollo.
 Mantener los sistemas de información y tecnológicos adecuados que permitan preservar y proteger la memoria institucional.
 Administrar y conservar los documentos de la Secretaría Distrital de Ambiente - SDA de acuerdo a lo establecido en las Tablas de Retención Documental – TRD, fortaleciendo la preservación de la memoria institucional y la transparencia en el manejo de la información.
 Prevenir y/o mitigar los riesgos y peligros identificados en la Secretaría Distrital de Ambiente – SDA, que afecten o puedan afectar la salud y seguridad del personal de la SDA, sus clientes y visitantes. 
 Promover la vinculación de la comunidad en procesos ambientalmente sustentables liderados por la Secretaría Distrital de Ambiente – SDA.  
Promover el autocontrol y mejora continua de la Secretaría Distrital de Ambiente – SDA a través de la verificación y seguimiento de las actividades desarrolladas.
 Mitigar y/o prevenir los aspectos e impactos ambientales negativos identificados en la Secretaría Distrital de Ambiente – SDA y que se producen en el desarrollo de sus actividades.
</t>
    </r>
  </si>
  <si>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</si>
  <si>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INFORMACIÓN DE CONTACTO</t>
  </si>
  <si>
    <t>FRANCISCO JOSE CRUZ</t>
  </si>
  <si>
    <t>VALOR TOTAL DEL PPA</t>
  </si>
  <si>
    <t>LÍMITE DE COTRATACIÓN MENOR CUANTÍA</t>
  </si>
  <si>
    <t>LÍMITE DE CONTRATACIÓN MÍNIMA CUANTÍA</t>
  </si>
  <si>
    <t>FECHA ÚLTIMA ACTUALIZACIÓN DEL PAA</t>
  </si>
  <si>
    <t>ADQUIRIR ELEMENTOS DE PROTECCIÓN PERSONAL, SEGURIDAD INDUSTRIAL, ERGONÓMICOS DE OFICINA  Y ATENCIÓN DE EMERGENCIAS, PARA EL CUMPLIMIENTO DE LAS ACCIONES DESARROLLADAS POR LA SECRETARIA DISTRITAL DE AMBIENTE</t>
  </si>
  <si>
    <t>1 No Proceso</t>
  </si>
  <si>
    <t>2 Rubro</t>
  </si>
  <si>
    <t>3 Meta Plan de Desarrollo Distrital</t>
  </si>
  <si>
    <t xml:space="preserve">4 Línea </t>
  </si>
  <si>
    <t>5 Meta Proyecto de Inversión</t>
  </si>
  <si>
    <t>6  Fuente de los recursos</t>
  </si>
  <si>
    <t>7 Tipo de gasto</t>
  </si>
  <si>
    <t>8 Componente de gasto</t>
  </si>
  <si>
    <t>9 Concepto de gasto</t>
  </si>
  <si>
    <t>10-Código;UNSPSC;(cada;código;separado;por;;)</t>
  </si>
  <si>
    <t>14Duracion  estimado del Contrato 
(Numero)</t>
  </si>
  <si>
    <t>15Duracion  estimado del Contrato 
(intervalo: días, meses, años)</t>
  </si>
  <si>
    <t xml:space="preserve">16 Modalidad de selección </t>
  </si>
  <si>
    <t>17 Fuente de los recursos</t>
  </si>
  <si>
    <t>19 Valor estimado en la vigencia actual</t>
  </si>
  <si>
    <t>20 ¿Se requieren vigencias futuras?</t>
  </si>
  <si>
    <t>21 Estado de solicitud de vigencias futuras</t>
  </si>
  <si>
    <t>22 Unidad de contratación (referencia)</t>
  </si>
  <si>
    <t xml:space="preserve">24 Nombre del responsable </t>
  </si>
  <si>
    <t xml:space="preserve">25 Teléfono del responsable </t>
  </si>
  <si>
    <t xml:space="preserve">26 Correo electrónico del responsable </t>
  </si>
  <si>
    <t>0524-ADQUISICIÓN DE EQUIPOS, MATERIALES,SUMINISTROS, SERVICIOS Y/O PRODUCCIÓN DE MATERIAL TÉCNICO E INFORMACIÓN PARA LA GESTIÓN Y CONTROL DE DETERIORO AMBIENTAL</t>
  </si>
  <si>
    <t>PRESTAR SERVICIOS PROFESIONALES EN EL APOYO DE ACTIVIDADES PARA EL FORTALECIMIENTO, SOSTENIBILIDAD Y MEJORA DEL SISTEMA INTEGRADO DE GESTIÓN, ASÍ COMO DE SUS NORMAS TÉCNICAS ASOCIADAS, EN LA SDA.</t>
  </si>
  <si>
    <t>Suma de 19. Valor estimado en la vigencia actual</t>
  </si>
  <si>
    <t>Etiquetas de fila</t>
  </si>
  <si>
    <t>Total general</t>
  </si>
  <si>
    <t>ID</t>
  </si>
  <si>
    <t>3-3-1-15-07-44-0978-193</t>
  </si>
  <si>
    <t>GENERAR INFORMACIÓN Y CONOCIMIENTO SOBRE EL ESTADO DE LOS RECURSOS HÍDRICO, AIRE (RUIDO Y CALIDAD A LOS CIUDADANOS DEL DC</t>
  </si>
  <si>
    <t>RMCAB</t>
  </si>
  <si>
    <t>REALIZAR 51 INFORMES DE CALIDAD DE AIRE RESULTADO DE LA OPERACIÓN DE LA RED.</t>
  </si>
  <si>
    <t>PRESTAR LOS SERVICIOS PROFESIONALES PARA ANALIZAR LOS DATOS DE CONTAMINANTES PROCEDENTES DE LAS ESTACIONES DE LA RED DE MONITOREO DE CALIDAD DEL AIRE DE BOGOTÁ (RMCAB)</t>
  </si>
  <si>
    <t>PRESTAR LOS SERVICIOS PROFESIONALES PARA PARTICIPAR EN LOS PROCESOS DE CONSOLIDACIÓN Y REPORTE  DE INFORMES Y/O INDICADORES PROVENIENTES DE LA OPERACIÓN DE LA RED DE MONITOREO DE CALIDAD DEL AIRE DE BOGOTÁ.</t>
  </si>
  <si>
    <t>PROCESAMIENTO DE DATOS Y CENTRO DE INFORMACIÓN Y MODELAMIENTO AMBIENTAL</t>
  </si>
  <si>
    <t>01-ADQUISICIÓN Y/O PRODUCCIÓN DE EQUIPOS, MATERIALES ,SUMINISTROS Y SERVICIOS PROPIOS DEL SECTOR</t>
  </si>
  <si>
    <t>SATAB</t>
  </si>
  <si>
    <t>IMPLEMENTAR 100% DEL COMPONENTE AIRE DEL SISTEMA DE ALERTAS TEMPRANAS AMBIENTALES DE BOGOTÁ.</t>
  </si>
  <si>
    <t>734-ADQUISICIÓN DE HARDWARE Y/O SOFTWARE</t>
  </si>
  <si>
    <t>43232200;43232400;81112200;81141900;81161500;81111500;81111600;81111700;81111800</t>
  </si>
  <si>
    <t xml:space="preserve">RED DE RUIDO </t>
  </si>
  <si>
    <t>IMPLEMENTAR 100% DE LA RED DE CALIDAD DE RUIDO.</t>
  </si>
  <si>
    <t>GENERACIÓN DE INFORMACIÓN MULTIPROPÓSITO</t>
  </si>
  <si>
    <t>ELABORAR 1 PLAN ESTRÁTEGICO AMBIENTAL PARA LA CIUDAD,AL AÑO 2040.</t>
  </si>
  <si>
    <t>PRESTAR SUS SERVICIOS PROFESIONALES PARA ORIENTAR Y DIRIGIR ACCIONES RELACIONADAS CON LA PROGRAMACIÓN, EL SEGUIMIENTO Y REPORTE DE LOS PROGRAMAS Y PROYECTOS RELACIONADOS CON EL PLAN ESTRATEGICO AMBIENTAL</t>
  </si>
  <si>
    <t>PRESTAR LOS SERVICIOS PROFESIONALES PARA DESARROLLAR LA ESTRATEGIA MOVILIDAD SOSTENIBLE EN LO RELACIONADO CON EL SISTEMA INTEGRADO DE TRANSPORTE PÚBLICO SITP, ASÍ COMO APOYAR EL DESARROLLO DE LAS DEMÁS ESTRATÉGIAS TRANSVERSALES EN EL MARCO DE LA ACTUALIZACIÓN DEL PLAN DECENAL DE DESCONTAMINACIÓN DEL AIRE PARA BOGOTÁ - PDDAB</t>
  </si>
  <si>
    <t xml:space="preserve">PRESTAR SERVICIOS PROFESIONALES PARA CONSOLIDAR INFORMACION  AMBIENTAL DEL DISTRITO PARA LA CONSTRUCCIÓN DEL PLAN ESTRATEGICO AMBIENTAL </t>
  </si>
  <si>
    <t>REDES DE CALIDAD DE RECURSO HÍDRICO</t>
  </si>
  <si>
    <t>GENERAR 4 INFORMES ANUALIZADOS DE CALIDAD HÍDRICA SUPERFICIAL .</t>
  </si>
  <si>
    <t>PRESTAR LOS SERVICIOS PROFESIONALES PARA PLANIFICAR, ORGANIZAR  Y ARTICULAR LAS ACTIVIDADES DE MONITOREO DEL RECURSO HÍDRICO Y DEL SUELO Y DE SUS FACTORES CONTAMINANTES EN EL PERÍMETRO URBANO.</t>
  </si>
  <si>
    <t>PRESTAR LOS SERVICIOS PROFESIONALES PARA REALIZAR LA CONSOLIDACIÓN, ANÁLISIS Y PROCESAMIENTO DE LOS RESULTADOS DEL MONITOREO DE CALIDAD HÍDRICA SUPERFICIAL DE BOGOTÁ</t>
  </si>
  <si>
    <t>PRESTAR LOS SERVICIOS PROFESIONALES PARA REALIZAR EL ANÁLISIS, PROCESAMIENTO Y MODELAMIENTO DE LOS RESULTADOS DEL MONITOREO DE CANTIDAD Y CALIDAD DEL RECURSO HÍDRICO SUPERFICIAL.</t>
  </si>
  <si>
    <t>PRESTAR LOS SERVICIOS PROFESIONALES PARA  REALIZAR LAS ACTIVIDADES DE SEGUIMIENTO Y VALIDACIÓN DE LA INFORMACIÓN RELACIONADA CON EL MONITOREO DEL RECURSO HÍDRICO</t>
  </si>
  <si>
    <t>PRESTAR LOS SERVICIOS DE APOYO A LA GESTIÓN PARA REALIZAR  LA RECEPCION  Y CONSOLIDACIÓN DE LA INFORMACIÓN DE MONITOREO DE CALIDAD Y CANTIDAD DEL RECURSO HÍDRICO BOGOTÁ</t>
  </si>
  <si>
    <t>PRESTAR LOS SERVICIOS PROFESIONALES PARA REALIZAR LA VALIDACION Y ANALISIS DE  LA INFORMACION SECUNDARIA PARA ESTIMACION DE CARGAS CONTAMINANTES  Y TASAS RETRIBUTIVAS RELACIONADA CON LA CALIDAD HÍDRICA SUPERFICIAL</t>
  </si>
  <si>
    <t xml:space="preserve">PRESTAR LOS SERVICIOS PROFESIONALES PARA REALIZAR ACTIVIDADES DE  TERRITORIALIZACIÓN, GEOREFERENCIACIÓN Y LOCALIZACIÓN DE LA INFORMACION RELACIONADA  CON EL RECURSO HÍDRICO Y DEL SUELO. </t>
  </si>
  <si>
    <t>FACTORES DE PRESIÓN SOBRE LOS RECURSOS</t>
  </si>
  <si>
    <t>GENERAR 4 INFORMES ANUALIZADOS SOBRE LOS FACTORES DE PRESIÓN SOBRE LOS RECURSOS.</t>
  </si>
  <si>
    <t>PRESTAR LOS SERVICIOS DE APOYO A LA GESTIÓN PARA LA CAPTURA, REGISTRO, CLASIFICACIÓN, DEPURACIÓN Y CONSOLIDACIÓN DE INFORMACIÓN DE CALIDAD DEL RECURSO HÍDRICO EN EL DISTRITO CAPITAL</t>
  </si>
  <si>
    <t>RED DE AGUA SUBTERRÁNEA</t>
  </si>
  <si>
    <t>IMPLEMENTAR EL 100% DE LA RED DE MONITOREO DE AGUAS SUBTERRÁNEAS .</t>
  </si>
  <si>
    <t>PRESTAR LOS SERVICIOS PROFESIONALES PARA GESTIONAR ASPECTOS TÉCNICOS-HIDROGEOLÓGICOS DE LOS ACUÍFEROS DE LA SABANA DE BOGOTÁ.</t>
  </si>
  <si>
    <t>REVISAR CON JOSE COMPRA DE DATALOGGER - PARA CAPTURAR INFORMACION AUTOMICAMENTE</t>
  </si>
  <si>
    <t xml:space="preserve">ESTABLECER UN CENTRO DE INFORMACIÓN Y MODELAMIENTO </t>
  </si>
  <si>
    <t xml:space="preserve">PRESTAR LOS SERVICIOS PROFESIONALES PARA EL ANALISIS, PROGRAMACIÓN, Y DESARROLLO DE SOFTWARE EN EL CENTRO DE INFORMACIÓN Y MODELAMIENTO AMBIENTAL </t>
  </si>
  <si>
    <t xml:space="preserve"> PRESTAR LOS SERVICIOS PROFESIONALES PARA REALIZAR LAS ACTIVIADES DE  ANÁLISIS, CONCEPTUALIZACION, DESARROLLO, IMPLEMENTACIÓN  Y MANTENIMIENTO DE LAS DE LAS APLICACIONES EN LA PLATAFORMAS WEB  DEL CIMAB.</t>
  </si>
  <si>
    <t>PRESTAR LOS SERVICIOS PROFESIONALES PARA DESARROLLAR LOS EJERCICIOS DE INFORMACIÓN AMBIENTAL TRANSVERSAL QUE INVOLUCREN LAS TEMÁTICAS DE PAISAJISMO Y RENOVACIÓN URBANA EN EL CENTRO DE INFORMACIÓN Y MODELAMIENTO AMBIENTAL.</t>
  </si>
  <si>
    <t>PRESTAR LOS SERVICIOS PROFESIONALES PARA DESARROLLAR LOS EJERCICIOS DE INFORMACIÓN AMBIENTAL TRANSVERSAL QUE INVOLUCREN LAS TEMÁTICAS DE RIESGO Y ESTADISTICA EN EL CENTRO DE INFORMACIÓN Y MODELAMIENTO AMBIENTAL.</t>
  </si>
  <si>
    <t>PRESTAR LOS SERVICIOS PROFESIONALES PARA REALIZAR ANÁLISIS TRANSVERSAL DE INFORMACIÓN AMBIENTAL CONSOLIDADA DEL DISTRITO EN EL CENTRO DE INFORMACIÓN Y MODELAMIENTO AMBIENTAL.</t>
  </si>
  <si>
    <t>VIGENCIA 2018</t>
  </si>
  <si>
    <t xml:space="preserve"> PRESTAR LOS SERVICIOS PROFESIONALES PARA REALIZAR LA MODELACIÓN MATEMATICA DE LA INFORMACIÓN HIDROGEOLOGICA, HIDRAULICA E HIDROGEOQUIMICA DISPONIBLE EN LA SDA</t>
  </si>
  <si>
    <t>PRESTAR SERVICIOS PROFESIONALES PARA COORDINAR LA ELABORACIÓN E IMPLEMENTACIÓN DEL MODELO DE MINERIA DE DATOS PARA EL CIMAB, APOYANDO LA CONSTRUCCIÓN DE LAS DIFERENTES BASES DE DATOS Y CONFORMACIÓN DE LA BIG DATA PARA LA SDA.</t>
  </si>
  <si>
    <t xml:space="preserve">PRESTAR SERVICIOS DE APOYO PARA MANEJO DE LA INFORMACIÓN Y ORGANIZACIÓN DE TRÁMITES DOCUMENTALES, ASI COMO LA RECEPCIÓN Y TRAMITE DE CUENTAS  DE LOS CONTRATOS DE PRESTACION DE SERVICIOS EN EL MARCO DEL PROCESO DE DIRECCIONAMIENTO ESTRATÉGICO DE LA SDA. </t>
  </si>
  <si>
    <t>PRESTAR SERVICIOS PROFESIONALES EN EL DESARROLLO Y SEGUIMIENTO A ASPECTOS JURIDICOS EN  PLANES Y PROYECTOS AMBIENTALES Y GESTION CONTRACTUAL, EN EL MARCO DE LA OPERACIÓN DEL PROCESO DE DIRECCIONAMIENTO ESTRATÉGICO DE LA SDA</t>
  </si>
  <si>
    <t>PRESTAR SERVICIOS PROFESIONALES PARA BRINDAR EL ACOMPAÑAMIENTO JURÍDICO Y APOYAR A LA SECRETARÍA DISTRITAL DE AMBIENTE, EN EL MARCO DEL PROCESO DE DIRECCIONAMIENTO ESTRATÉGICO DE LA ENTIDAD</t>
  </si>
  <si>
    <t>PRESTAR SERVICIOS PROFESIONALES PARA BRINDAR EL ACOMPAÑAMIENTO JURÍDICO Y EL APOYO EN LAS RELACIONES  ESTRATÉGICAS CON LOS ORGANISMOS DE CONTROL POLITICO, EN EL MARCO DE LA OPERACIÓN DEL PROCESO DE DIRECCIONAMIENTO ESTRATÉGICO DE LA SECRETARÍA DISTRITAL DE AMBIENTE</t>
  </si>
  <si>
    <t>ORIENTAR TÉCNICAMENTE LAS POLÍTICAS, PLANES, PROGRAMAS Y PROYECTOS AMBIENTALES Y GESTION INTERINSTITUCIONAL, ENMARCADOS EN EL PROCESO DE DIRECCIONAMIENTO ESTRATÉGICO DE LA SDA</t>
  </si>
  <si>
    <t>COORDINAR PROCESOS ESTRATÉGICOS QUE PERMITAN REALIZAR  ACTIVIDADES DE COMUNICACIÓN CON EL SISTEMA NACIONAL AMBIENTAL - SINA</t>
  </si>
  <si>
    <t>oscar.lopez@ambientebogota.gov.co</t>
  </si>
  <si>
    <t xml:space="preserve">OSCAR FERNEY LÓPEZ ESPITIA - Subsecretario General y de Control Disciplinario </t>
  </si>
  <si>
    <t>ADQUISICIÓN DE EQUIPOS PERIFÉRICOS TECNOLÓGICOS PARA LA SECRETARÍA DISTRITAL DE AMBIENTE</t>
  </si>
  <si>
    <t>REALIZAR LA ADQUISICÓN DE ELEMENTOS Y MATERIALES PARA LA TOMA DE MUESTRA Y LA MEDICIÓN DE PARAMETROS IN SITU.</t>
  </si>
  <si>
    <t>PRESTAR SERVICIOS PROFESIONALES PARA APOYAR LA IMPLEMENTACIÓN TECNOLÓGICA QUE PERMITA INTEGRAR LAS DIFERENTES REDES DE INFORMACIÓN DEL CIMAB</t>
  </si>
  <si>
    <t>PRESTAR SERVICIOS PROFESIONALES PARA APOYAR LA IMPLEMENTACIÓN DE LA INFRAESTRUCTURA TECNOLÓGICA Y DE SEGURIDAD INFORMÁTICA, PARA LOS SISTEMAS DE INFORMACIÓN  EN EL CENTRO DE INFORMACIÓN Y MODELAMIENTO AMBIENTAL</t>
  </si>
  <si>
    <t>PRESTAR SERVICIOS PROFESIONALES PARA APOYAR LA CONSTRUCCIÓN DEL MODELO DE ANÁLISIS E INTEGRACIÓN DE DATOS Y FORMULARIOS DE CAPTURA PARA EL CIMAB</t>
  </si>
  <si>
    <t>PRESTAR SERVICIOS PROFESIONALES PARA APOYAR EL DESARROLLO DE LA METODOLOGIA PROSPECTIVA DEL PLAN ESTRATEGICO AMBIENTAL</t>
  </si>
  <si>
    <t xml:space="preserve">PRESTAR SUS SERVICIOS PROFESIONALES PARA EL MANTENIMIENTO, SOPORTE, DOCUMENTACIÓN Y AJUSTES EN LOS DESARROLLOS Y PROCESOS DE LOS SISTEMAS DE INFORMACIÓN DEL CIMAB </t>
  </si>
  <si>
    <t>80141600;82101600;82121500;90101600</t>
  </si>
  <si>
    <t>PRESTAR SERVICIOS PROFESIONALES PARA APOYAR LA GESTIÓN ADMINISTRATIVA DE LA SECRETARÍA DISTRITAL DE AMBIENTE Y SUS RELACIONES CON LA ADMINISTRACIÓN DISTRITAL Y LOS ORGANISMOS DE CONTROL POLÍTICO, EN EL MARCO DEL DIRECCIONAMIENTO ESTRATÉGICO</t>
  </si>
  <si>
    <t>PRESTAR SERVICIOS PROFESIONALES PARA DESARROLLAR E IMPLEMENTAR LA ESTRATEGIA PEDAGÓGICA Y SOCIAL DEL SISTEMA DE ALERTAS TEMPRANAS AMBIENTALES DE BOGOTÁ – SATAB,  ASI COMO LA ELABORACIÓN DE INFORMES DE SALUD AMBIENTEL DEL COMPONENTE AIRE.</t>
  </si>
  <si>
    <t>PRESTAR LOS SERVICIOS PROFESIONALES PARA LA VERIFICACIÓN, EVALUACIÓN Y ACTUALIZACIÓN DE LA INFORMACIÓN GEOLÓGICA BASE PARA EL DESARROLLO DEL MODELO HIDROGEOLÓGICO CONCEPTUAL Y NUMÉRICO DEL DISTRITO CAPITAL.</t>
  </si>
  <si>
    <t>PROYECTO</t>
  </si>
  <si>
    <t>05-ADMINISTRACIÓN  INSTITUCIONAL</t>
  </si>
  <si>
    <t>oscar.ducuara@ambientebogota.gov.co</t>
  </si>
  <si>
    <t>DISEÑAR, DESARROLLAR, IMPLEMENTAR Y DAR SOPORTE TÉCNICO A PLATAFORMAS WEB QUE PERMITAN EL REGISTRO, ACTUALIZACIÓN, AUDITORÍA Y GESTIÓN DE INFORMACIÓN ASOCIADA A LA GESTIÓN AMBIENTAL DEL TRANSPORTE EN BOGOTÁ Y DE EMISIONES INDUSTRIALES DENTRO DE LA JURISDICCIÓN DE LA SECRETARÍA DISTRITAL DE AMBIENTE.</t>
  </si>
  <si>
    <t>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t>
  </si>
  <si>
    <t>CO-DC-11003</t>
  </si>
  <si>
    <t>CO-DC-11002</t>
  </si>
  <si>
    <t xml:space="preserve">adriana.santa@ambientebogota.gov.co
</t>
  </si>
  <si>
    <t>TRASLADO A PASIVOS EXIGIBLES</t>
  </si>
  <si>
    <t>01 de Enero de 2019</t>
  </si>
  <si>
    <t>10, Código UNSPSC (cada código separado por ;)</t>
  </si>
  <si>
    <r>
      <t xml:space="preserve">14.Duracion  estimado del Contrato 
</t>
    </r>
    <r>
      <rPr>
        <sz val="8"/>
        <color rgb="FFFFFFFF"/>
        <rFont val="Arial Narrow"/>
        <family val="2"/>
      </rPr>
      <t>(Numero)</t>
    </r>
  </si>
  <si>
    <r>
      <t xml:space="preserve">15.Duracion  estimado del Contrato 
</t>
    </r>
    <r>
      <rPr>
        <sz val="8"/>
        <color rgb="FFFFFFFF"/>
        <rFont val="Arial Narrow"/>
        <family val="2"/>
      </rPr>
      <t>(intervalo: días, meses, años)</t>
    </r>
  </si>
  <si>
    <t>DEPENDENCIA SUPERVISIÓN</t>
  </si>
  <si>
    <t>CDP</t>
  </si>
  <si>
    <t>RP</t>
  </si>
  <si>
    <t xml:space="preserve">Fecha de Suscripción </t>
  </si>
  <si>
    <t>Fecha Inicio</t>
  </si>
  <si>
    <t xml:space="preserve">Fecha de terminación </t>
  </si>
  <si>
    <t>liberar</t>
  </si>
  <si>
    <t>Liberación en tiempo</t>
  </si>
  <si>
    <t>Ejecutado</t>
  </si>
  <si>
    <t>SIPSE</t>
  </si>
  <si>
    <t>observacones</t>
  </si>
  <si>
    <t>enero</t>
  </si>
  <si>
    <t>febrero</t>
  </si>
  <si>
    <t>marzo</t>
  </si>
  <si>
    <t>abril</t>
  </si>
  <si>
    <t>mayo</t>
  </si>
  <si>
    <t>junio</t>
  </si>
  <si>
    <t>julio</t>
  </si>
  <si>
    <t>agosto</t>
  </si>
  <si>
    <t>septiembre</t>
  </si>
  <si>
    <t>octubre</t>
  </si>
  <si>
    <t>noviembre</t>
  </si>
  <si>
    <t>diciembre</t>
  </si>
  <si>
    <t>Total</t>
  </si>
  <si>
    <t xml:space="preserve">ADECUACIÓN DE 15 KILÓMETROS DE SENDERO PANORÁMICO </t>
  </si>
  <si>
    <t>SENDERO PANORÁMICO Y CORTAFUEGOS</t>
  </si>
  <si>
    <t>ADECUAR 15 KILOMETROS LINEALES PARA IMPLANTAR EL SENDERO PANORAMICO</t>
  </si>
  <si>
    <t>7 - CREDITO</t>
  </si>
  <si>
    <t>REALIZAR LA CONSTRUCCIÓN Y ADECUACIÓN DEL SENDERO PANORÁMICO DE LOS CERROS ORIENTALES</t>
  </si>
  <si>
    <t xml:space="preserve"> </t>
  </si>
  <si>
    <t>PRESTAR SERVICIOS PROFESIONALES PARA LA GESTIÓN EN LA EJECUCIÓN DE LOS ROLES DE EVALUACIÓN Y SEGUIMIENTO DE LA OFICINA DE CONTROL INTERNO, ENFOCADOS HACIA LA PREVENCIÓN, ASESORÍA Y ACOMPAÑAMIENTO</t>
  </si>
  <si>
    <t>PRESTAR SERVICIOS PROFESIONALES, APOYANDO A LA SECRETARÍA DISTRITAL DE AMBIENTE EN EL DESARROLLO DE ROLES DE EVALUACIÓN Y SEGUIMIENTO, ENFOCADOS HACIA LA PREVENCIÓN Y EVALUACIÓN DE LA GESTIÓN DEL RIESGO</t>
  </si>
  <si>
    <t>PRESTAR SERVICIOS PROFESIONALES EN EL MARCO DEL ROL DE EVALUACIÓN Y SEGUIMIENTO Y EVALUACIÓN DE RIESGOS, ENFOCADO HACÍA LA PREVENCIÓN Y RELACIÓN CON ENTES EXTERNOS DE CONTROL</t>
  </si>
  <si>
    <t>0858-SALUD OCUPACIONAL CONTRATISTAS</t>
  </si>
  <si>
    <t>85122200;85121700;85121800;85101500</t>
  </si>
  <si>
    <t>PRESTAR EL SERVICIO DE EXAMENES MÉDICOS OCUPACIONALES, COMPLEMENTARIOS Y APLICACIÓN DE VACUNAS PARA LOS SERVIDORES DE LA SECRETARÍA DISTRITAL DE AMBIENTE</t>
  </si>
  <si>
    <t>PRESTAR SERVICIOS PROFESIONALES PARA GESTIONAR Y LIDERAR EL GRUPO DE SERVICIO AL CIUDADANO Y CORRESPONDENCIA, EN EL MARCO DE LA POLÍTICA PÚBLICA DISTRITAL DE SERVICIO A LA CIUDADANÍA</t>
  </si>
  <si>
    <t>PRESTAR SERVICIOS PROFESIONALES DE APOYO ADMINISTRATIVO Y TÉCNICO A LA COORDINACIÓN DEL GRUPO DE SERVICIO AL CIUDADANO Y CORRESPONDENCIA DE LA SDA</t>
  </si>
  <si>
    <t>PRESTAR SERVICIOS PROFESIONALES EN EL APOYO A LA COORDINACIÓN DE SERVICIO AL CIUDADANO Y CORRESPONDENCIA, PARA LA IMPLEMENTACIÓN DEL MODELO DE SERVICIO DE ATENCIÓN AL CIUDADANO,  ASÍ COMO RADICACIÓN DE DOCUMENTOS  Y ORIENTACIÓN EN TRÁMITES Y SERVICIOS, GESTIÓN DE REQUERIMIENTOS DE ENTES DE CONTROL Y DEL SISTEMA INTEGRADO DE GESTIÓN</t>
  </si>
  <si>
    <t>PRESTAR SERVICIOS DE APOYO TÉCNICO EN EL MARCO DEL PROCEDIMIENTO DE SERVICIO AL CIUDADANO Y CORRESPONDENCIA, PARA EL CUMPLIMIENTO DE LA POLÍTICA PÚBLICA DISTRITAL DE SERVICIO A LA CIUDADANÍA, EN LOS PUNTOS HABILITADOS DE LA SDA</t>
  </si>
  <si>
    <t>ADQUISICIÓN DE SERVICIO DE PBX Y DISTRIBUIDOR AUTOMÁTICO DE LLAMADAS ACD</t>
  </si>
  <si>
    <t>02 -  DOTACIÓN</t>
  </si>
  <si>
    <t>01-ADQUISICIÓN  Y/O PRODUCCIÓN DE EQUIPOS MATERIALES  SUMINISTROS Y SERVICIOS PROPIOS DEL SECTOR</t>
  </si>
  <si>
    <t>ADQUISICIÓN DE CÁMARA DE SEGURIDAD Y/O VIGILANCIA DE EXPEDIENTES DE LA SDA</t>
  </si>
  <si>
    <t>ADQUISICIÓN DE SISTEMA DE CHAT “CHATBOT” PARA EL CANAL DE SERVICIO VIRTUAL DE LA SDA</t>
  </si>
  <si>
    <t>PRESTAR EL SERVICIO DE MENSAJERÍA ESPECIALIZADA Y CORREO CERTIFICADO PARA LA ADMISIÓN, RECIBO Y ENVÍO A NIVEL URBANO Y NACIONAL DE LA CORRESPONDENCIA GENERADA POR LA SECRETARÍA DISTRITAL DE AMBIENTE EN VIRTUD DE SU GESTIÓN</t>
  </si>
  <si>
    <t>MANTENIMIENTO Y SOPORTE DE LA PLATAFORMA TECNOLÓGICA Y EQUIPOS COMPLEMENTARIOS AL SISTEMA DIGITURNO PARA EL SERVICIO DE ATENCIÓN AL CIUDADANO</t>
  </si>
  <si>
    <t>PRESTAR SERVICIOS PROFESIONALES EN EL APOYO A LA COORDINACIÓN DE SERVICIO AL CIUDADANO Y CORRESPONDENCIA, EN LO RELACIONADO CON LA GESTIÓN Y SEGUIMIENTO A LAS PQR´S, INCLUYENDO EL APLICATIVO BOGOTÁ TE ESCUCHA - SDQS</t>
  </si>
  <si>
    <t>CONTRATAR LOS SERVICIOS PROFESIONALES ESPECIALIZADOS PARA REALIZAR LA AUDITORÍA DE SEGUIMIENTO N° 2 A LA CERTIFICACIÓN DEL SISTEMA DE GESTIÓN DE CALIDAD, DE ACUERDO CON LOS REQUISITOS ESTABLECIDOS EN LA ISO 9001:2015.</t>
  </si>
  <si>
    <t>CONTRATAR LOS SERVICIOS PROFESIONALES ESPECIALIZADOS PARA REALIZAR LA AUDITORÍA DE SEGUIMIENTO N° 1 A LA CERTIFICACIÓN DEL SISTEMA DE GESTIÓN AMBIENTAL DE LA SECRETARÍA DISTRITAL DE AMBIENTE, DE ACUERDO CON LOS REQUISITOS ESTABLECIDOS EN LA ISO 14001.</t>
  </si>
  <si>
    <t>CONTRATAR LOS SERVICIOS PROFESIONALES ESPECIALIZADOS PARA REALIZAR LA AUDITORÍA DE SEGUIMIENTO N° 1 A LA CERTIFICACIÓN DEL SUBSISTEMA DE SEGURIDAD Y SALUD OCUPACIONAL DE LA SECRETARíA DISTRITAL DE AMBIENTE, DE ACUERDO CON LOS REQUISITOS ESTABLECIDOS EN LA NORMA OHSAS 18001.</t>
  </si>
  <si>
    <t>CONTRATAR LOS SERVICIOS PROFESIONALES ESPECIALIZADOS PARA REALIZAR LA AUDITORÍA DE SEGUIMIENTO N° 1 A LA CERTIFICACIÓN DEL SUBSISTEMA DE GESTIÓN METROLÓGICA, DE LA SECRETARíA DISTRITAL DE AMBIENTE, DE ACUERDO CON LOS REQUISITOS ESTABLECIDOS EN LA NORMA ISO 17025.</t>
  </si>
  <si>
    <t>CONTRATAR LOS SERVICIOS PROFESIONALES ESPECIALIZADOS PARA REALIZAR LA AUDITORÍA DE CERTIFICACIÓN DEL SUBSISTEMA DE GESTIÓN DE SEGURIDAD DE LA INFORMACIÓN, DE LA SECRETARíA DISTRITAL DE AMBIENTE, DE ACUERDO CON LOS REQUISITOS ESTABLECIDOS EN LA NORMA ISO 27001.</t>
  </si>
  <si>
    <t>81112200;81161500</t>
  </si>
  <si>
    <t>04-INVESTIGACION Y ESTUDIOS</t>
  </si>
  <si>
    <t>CONTRATAR LOS SERVICIOS PARA EL ANÁLISIS, DISEÑO E IMPLEMENTACIÓN DEL BIA (ANÁLISIS DE IMPACTO AL NEGOCIO) Y BCP (PLAN DE CONTINUIDAD DEL NEGOCIO), DE CONFORMIDAD CON LOS REQUERIMIENTOS DE LA SECRETARÍA DISTRITAL DE AMBIENTE.</t>
  </si>
  <si>
    <t>PRESTAR SERVICIOS PROFESIONALES EN LA IMPLEMENTACIÓN DE LINEAMIENTOS PLANTEADOS POR LA ALTA DIRECCION, PARA LA PREVENCION Y PROTECCION DEL MEDIO AMBIENTE Y ACOMPAÑAR EL AVANCE DEL COMPONENTE AMBIENTAL EN LOS PROYECTOS PARA EL DESARROLLO DE LA CIUDAD, EN EL MARCO DEL DIRECCIONAMIENTO ESTRATÉGICO.</t>
  </si>
  <si>
    <t>CONTRATAR EL PLAN DE MEDIOS Y LAS ACCIONES QUE FACILITEN EL ACCESO A LOS MEDIOS DE COMUNICACIÓN DIGITALES, MASIVOS, COMUNITARIOS O ALTERNATIVOS PARA LA PROMOCIÓN DE EVENTOS, CAMPAÑAS, PROGRAMAS Y MENSAJES DE LA SECRETARÍA DISTRITAL DE AMBIENTE</t>
  </si>
  <si>
    <r>
      <t xml:space="preserve">14.Duracion  estimado del Contrato 
</t>
    </r>
    <r>
      <rPr>
        <sz val="8"/>
        <color indexed="9"/>
        <rFont val="Arial Narrow"/>
        <family val="2"/>
      </rPr>
      <t>(Numero)</t>
    </r>
  </si>
  <si>
    <t>PRESTAR LOS SERVICIOS DE APOYO TECNICO EN LA GESTIÓN AMBIENTAL PARA AUMENTAR LAS ÁREAS CON PROCESOS DE RESTAURACIÓN ECOLÓGICA PARTICIPATIVA O CONSERVACIÓN Y/O MANTENIMIENTO EN LA RURALIDAD BOGOTANA.</t>
  </si>
  <si>
    <t>31151500
31152000
70111500
11111500
30102900</t>
  </si>
  <si>
    <t>SUMINISTRO DE INSUMOS PARA LA EJECUCIÓN DE ACCIONES SOBRE ÁREAS DE INTERÉS AMBIENTAL QUE ADELANTA LA SECRETARÍA DISTRITAL DE AMBIENTE EN EL DISTRITO CAPITAL</t>
  </si>
  <si>
    <t>0037 - GASTOS DE TRANSPORTE</t>
  </si>
  <si>
    <t>PRESTAR LOS SERVICIOS PROFESIONALES PARA LA VINCULACIÓN Y SEGUIMIENTO DE PREDIOS EN LA CUENCA DEL RÍO SUMAPAZ EN PROCESOS DE PROMOCIÓN DE BUENAS PRÁCTICAS PRODUCTIVAS, DESDE EL COMPONENTE AGROAMBIENTAL.</t>
  </si>
  <si>
    <t>PRESTAR LOS SERVICIOS PROFESIONALES PARA LA VINCULACIÓN Y SEGUIMIENTO DE PREDIOS EN LA CUENCA DEL RÍO BLANCO  EN PROCESOS DE PROMOCIÓN DE BUENAS PRÁCTICAS PRODUCTIVAS, DESDE EL COMPONENTE AGROAMBIENTAL.</t>
  </si>
  <si>
    <t>PRESTAR LOS SERVICIOS PROFESIONALES PARA EL APOYO A LA VINCULACIÓN DE PREDIOS EN LA CUENCA DEL RÍO BLANCO EN PROCESOS DE PROMOCIÓN DE BUENAS PRÁCTICAS PRODUCTIVAS, DESDE EL COMPONENTE PECUARIO.</t>
  </si>
  <si>
    <t>PRESTAR LOS SERVICIOS DE APOYO TECNICO EN LA CUENCA DEL RÍO TUNJUELO  EN PROCESOS DE PROMOCIÓN DE BUENAS PRÁCTICAS PRODUCTIVAS.</t>
  </si>
  <si>
    <t>PRESTAR LOS SERVICIOS PROFESIONALES PARA LA VINCULACIÓN Y SEGUIMIENTO DE PREDIOS EN LA CUENCA DEL RÍO TUNJUELO EN PROCESOS DE PROMOCIÓN DE BUENAS PRÁCTICAS PRODUCTIVAS, DESDE EL COMPONENTE PECUARIO</t>
  </si>
  <si>
    <t>PRESTAR LOS SERVICIOS PROFESIONALES PARA LA VINCULACIÓN Y SEGUIMIENTO DE PREDIOS RURALES UBICADOS EN CERROS ORIENTALES Y/O ZONA RURAL DE SUBA EN PROCESOS DE PROMOCIÓN DE BUENAS PRÁCTICAS PRODUCTIVAS, DESDE EL COMPONENTE PECUARIO.</t>
  </si>
  <si>
    <t>PRESTAR LOS SERVICIOS PROFESIONALES PARA LA VINCULACIÓN Y SEGUIMIENTO DE PREDIOS EN PREDIOS RURALES UBICADOS EN CERROS ORIENTALES Y/O ZONA RURAL DE SUBA EN PROCESOS DE PROMOCIÓN DE BUENAS PRÁCTICAS PRODUCTIVAS, DESDE EL COMPONENTE AGROAMBIENTAL</t>
  </si>
  <si>
    <t>PRESTAR LOS SERVICIOS DE APOYO TECNICO EN LA LOCALIDAD DE SUMAPAZ EN PROCESOS DE PROMOCIÓN DE BUENAS PRÁCTICAS PRODUCTIVAS.</t>
  </si>
  <si>
    <t>CONTRATAR EL PLAN DE MEDIOS Y LAS ACCIONES QUE FACILITEN EL ACCESO A LOS MEDIOS DE COMUNICACIÓN DIGITALES, MASIVOS, COMUNITARIOS O ALTERNATIVOS PARA LA PROMOCIÓN DE EVENTOS, CAMPAÑAS, PROGRAMAS Y MENSAJES DE LA SECRETARÍADISTRITAL DE AMBIENTE </t>
  </si>
  <si>
    <t>PRESTAR LOS SERVICIOS DE APOYO OPERATIVO EN LA CUENCA DEL TUNJUELO EN PROCESOS DE PROMOCIÓN DE BUENAS PRÁCTICAS PRODUCTIVAS.</t>
  </si>
  <si>
    <t>PRESTAR LOS SERVICIOS PROFESIONALES PARA PARA EL APOYO A LA VINCULACIÓN DE PREDIOS EN PREDIOS RURALES UBICADOS EN CERROS ORIENTALES Y/O ZONA RURAL DE SUBA EN PROCESOS DE PROMOCIÓN DE BUENAS PRÁCTICAS PRODUCTIVAS.</t>
  </si>
  <si>
    <t>858-SALUD OCUPACIONAL CONTRATISTAS</t>
  </si>
  <si>
    <t>EXAMENES MEDICOS(OFICINA)</t>
  </si>
  <si>
    <t>EXAMENES MEDICOS(CAMPO)</t>
  </si>
  <si>
    <r>
      <t>PRESTAR LOS SERVICIOS PROFESIONALES EN ADELANTAR LA GESTIÓN AMBIENTAL EN  LA RECUPERACIÓN, PROTECCIÓN Y MANEJO SOSTENIBLE ÁREAS DE ABASTECIMIENTO DE ACUEDUCTOS VEREDALES ASOCIADAS A ECOSISTEMAS DE MONTAÑA, BOSQUES, HUMEDALES, RÍOS, NACIMIENTOS, RESERVORIOS Y/O  LAGOS EN EL D.C</t>
    </r>
    <r>
      <rPr>
        <sz val="8"/>
        <color rgb="FF222222"/>
        <rFont val="Arial Narrow"/>
        <family val="2"/>
      </rPr>
      <t>.</t>
    </r>
  </si>
  <si>
    <t>18, Valor estimado</t>
  </si>
  <si>
    <t>PRESTAR SERVICIOS PROFESIONALES PARA ORIENTAR Y DESARROLLAR LAS ACTIVIDADES TÉCNICAS DE REPORTE, REVISIÓN Y ANÁLISIS DE LA INFORMACIÓN GENERADA POR LA RED DE MONITOREO DE CALIDAD DEL AIRE DE BOGOTÁ</t>
  </si>
  <si>
    <t>OSCAR ALEXANDER DUCUARA FALLA -Subdirecctor de Calidad del Aire, Auditiva y Visual</t>
  </si>
  <si>
    <t>PRESTAR SERVICIOS PROFESIONALES PARA ANALIZAR LOS DATOS METEOROLÓGICOS PROCEDENTES DE LAS ESTACIONES DE LA RED DE MONITOREO DE CALIDAD DEL AIRE DE BOGOTÁ (RMCAB)</t>
  </si>
  <si>
    <t>PRESTAR SERVICIOS PROFESIONALES PARA REALIZAR SIMULACIONES ATMOSFERICAS DE PRONOSTICOS Y ESCENARIOS DE DIAGNOSTICO CON EL MODELO METEOROLOGICO WRF Y EL MODULO MCIP COMO INFORMACION DE ENTRADA AL MODELO DE CALIDAD DEL AIRE CMAQ</t>
  </si>
  <si>
    <t>PRESTAR SERVICIOS PROFESIONALES PARA ELABORAR PRONOSTICOS Y PRESENTAR ESCENARIOS DE DIAGNOSTICO DE LA CALIDAD DEL AIRE MEDIANTE EL MODELO DE TRANSPORTE Y TRANSFORMACION QUIMICA DE CONTAMINANTES ATMOSFERICOS  - CMAQ</t>
  </si>
  <si>
    <t>PRESTAR SERVICIOS PROFESIONALES PARA GESTIONAR Y ATENDER REQUERIMIENTOS TÉCNICOS Y/O INSUMOS PARA LA OPERACIÓN DE LOS EQUIPOS DE LA RED DE MONITOREO DE CALIDAD DEL AIRE DE BOGOTA (RMCAB)</t>
  </si>
  <si>
    <t>PRESTAR SERVICIOS PROFESIONALES PARA REALIZAR ACTIVIDADES TÉCNICAS PARA LA CORRECTA OPERACIÓN Y MEJORA DE LOS EQUIPOS QUE CONFORMAN LA RED DE MONITOREO DE CALIDAD DEL AIRE DE BOGOTÁ D.C</t>
  </si>
  <si>
    <t>PRESTAR  SERVICIOS PROFESIONALES PARA REALIZAR ACTIVIDADES TÉCNICAS PARA LA CORRECTA OPERACIÓN Y MEJORA DE LOS EQUIPOS QUE CONFORMAN LA RED DE MONITOREO DE CALIDAD DEL AIRE DE BOGOTÁ D.C</t>
  </si>
  <si>
    <t>PRESTAR SERVICIOS PROFESIONALES PARA VALIDAR Y HACER SEGUIMIENTO A LOS DATOS GENERADOS POR LAS ESTACIONES DE LA RED DE MONITOREO DE CALIDAD DEL AIRE DE BOGOTÁ</t>
  </si>
  <si>
    <t>PRESTAR SERVICIOS PROFESIONALES PARA ESTRUCURAR EL COMPONENTE TÉCNICO DE LA ADQUISICIÓN DE BIENES Y SERVICIOS  DE LA RED DE MONITOREO DE CALIDAD DEL AIRE DE BOGOTÁ</t>
  </si>
  <si>
    <t>PRESTAR SERVICIOS PROFESIONALES PARA REALIZAR ACTIVIDADES DE  ACTUALIZACIÓN E  IMPLEMENTACIÓN DE LOS PROCESOS DE ACREDITACION ASOCIADOS CON LA OPERACIÓN DE LA RED DE MONITOREO DE CALIDAD DEL AIRE EN BOGOTA RMCAB.</t>
  </si>
  <si>
    <t>PRESTAR SERVICIOS PROFESIONALES PARA REALIZAR EL SEGUIMIENTO FINANCIERO Y LA EJECUCIÓN PRESUPUESTAL DE LOS BIENES Y SERVICIOS ADQUIRIDOS EN LA OPERACIÓN DE LA RED DE MONITOREO DE CALIDAD DEL AIRE DE BOGOTÁ</t>
  </si>
  <si>
    <t>PRESTAR SERVICIOS PROFESIONALES PARA LIDERAR Y REVISAR LAS ACTUACIONES TÉCNICAS RELACIONADAS CON EL MONITOREO, SEGUIMIENTO Y GESTIÓN DE LA CALIDAD DEL AIRE.</t>
  </si>
  <si>
    <t>72154201
81141504</t>
  </si>
  <si>
    <t>CALIBRACIÓN DE EQUIPOS CALIBRADORES DE GASES DE LAS ESTACIONES DE CALIDAD DEL AIRE Y METEOROLOGÍA DE LA RED DE MONITOREO DE CALIDAD DEL AIRE DE BOGOTÁ</t>
  </si>
  <si>
    <t xml:space="preserve">PRESTAR EL SERVICIO DE CALIBRACIÓN DE LOS EQUIPOS MEDIDORES DE FLUJO PERTENECIENTES A LA RED DE MONITOREO DE CALIDAD DEL AIRE DE BOGOTÁ (RMCAB) </t>
  </si>
  <si>
    <t>PRESTAR EL SERVICIO DE TRANSPORTE PARA LAS VISITAS A LAS ESTACIONES DE LA RED DE MONITOREO DE CALIDAD DLE AIRE DE BOGOTA-RMACB</t>
  </si>
  <si>
    <t>ASEGURAR RIESTO 4 Y/O 5 AL PERSONAL DEL AREA TÉCNICA DE RUIDO QUE LO REQUEIRA POR SU EXPOSICIÓN (16 CONTRATISTAS)</t>
  </si>
  <si>
    <t>PRESTAR EL SERVICIO DE EXAMENES MEDICOS OCUPACIONALES COMPLEMENTARIOS Y APLICACIÓN DE VACUNAS PARA LOS SERVIDORES DE LA SECRETARIA DISTRITAL DE AMBIENTE</t>
  </si>
  <si>
    <t>PRESTAR SERVICIOS PROFESIONALES PARA GENERAR LOS INFORMES DE EVALUACIÓN DEL RUIDO AMBIENTAL  RESULTADO DE LA OPERACIÓN DE LA RED DE RUIDO URBANA DE BOGOTA</t>
  </si>
  <si>
    <t>PRESTAR SERVICIOS PROFESIONALES PARA EL MANTENIMIENTO Y SEGUIMIENTO DE LA ESTRUCTURA TECNOLÓGICA DE LA RED RUIDO URBANA DE BOGOTA</t>
  </si>
  <si>
    <t>PRESTAR SERVICIOS PROFESIONALES PARA REALIZAR  LAS ACTIVIDADES DE ANALSIS  GEOESTADÍSTICO PARA LA GENERACIÓN DE INFORMES PRODUCTO DE LA OPERACIÓN DE LA RED DE RUIDO URBANA DE BOGOTÁ</t>
  </si>
  <si>
    <t>PRESTAR SERVICIOS DE APOYO A LA GESTIÓN PARA REALIZAR EL PROCESO DE CLASIFICACIÓN, MANEJO Y TRAMITE DE LOS DOCUMENTOS GENERADOS POR LAS DIFERENTES ACTUACIONES TECNICAS RELACIONADAS CON EL MONITOREO DE LOS NIVELES DE RUIDO EN BOGOTÁ</t>
  </si>
  <si>
    <t>ADQUIRIR ACTUALIZACIÓN DE CADNAA A VERSIÓN 2019</t>
  </si>
  <si>
    <t xml:space="preserve">SERVICIO DE ALQUILER O ARRENDAMIENTO PARA LAS ESTACIONES FIJAS DE MONITOREO DE LA RED URBANA DE RUIDO DE BOGOTÁ </t>
  </si>
  <si>
    <t>SERVICIO DE INTERNET PARA LA CONECTIVIDAD DE LAS ESTACIONES DE LA RED DE MONITOREO DE RUIDO DE BOGOTÁ</t>
  </si>
  <si>
    <t xml:space="preserve">PRESTAR SERVICIOS PROFESIONALES PARA EL ANÁLISIS DE DATOS DE MONITOREO AMBIENTAL RELACIONADO CON EL SISTEMA DE ALERTAS TEMPRANAS AMBIENTALES DE BOGOTÁ, - SATAB EN SU COMPONENTE AIRE.  </t>
  </si>
  <si>
    <t>PRESTAR SERVICIOS PROFESIONALES PARA REALIZAR  LAS ACTIVIDADES DE ANALSIS  GEOESTADÍSTICO PARA LA DIVULGACION DE  INFORMACION DEL SISTEMA DE ALERTAS TEMPRANAS AMBIENTALES DE BOGOTÁ, - SATAB EN SU COMPONENTE AIRE.</t>
  </si>
  <si>
    <t xml:space="preserve">PRESTAR SERVICIOS PROFESIONALES PARA PARTICIPAR EN  LA MESA DE VALIDACIÓN DE ALERTAS POR CONTAMINACIÓN ATMOSFÉRICA DEL SISTEMA DE ALERTAS TEMPRANAS AMBIENTALES DE BOGOTÁ - SATAB EN SU COMPONENTE AIRE. </t>
  </si>
  <si>
    <t xml:space="preserve">PRESTAR SERVICIOS PROFESIONALES PARA ARTICULAR DESDE LA SDA LAS ACTIVIDADES DE GESTIÓN INTERINSTITUCIONAL Y LA CONSTRUCCIÓN DE PROCEDIMIENTOS Y PROTOCOLOS RELACIONADOS CON EL DESARROLLO DEL SISTEMA DE ALERTAS TEMPRANAS AMBIENTALES DE BOGOTÁ, - SATAB EN SU COMPONENTE AIRE. </t>
  </si>
  <si>
    <t>PRESTAR SERVICIOS PROFESIONALES PARA LIDERAR, ORIENTAR  Y DESARROLLAR LAS ESTRATEGIAS RELACIONADAS CON LA GESTIÓN INTEGRAL DE LA ENERGÍA, MOVILIDAD SOSTENIBLE E INFRAESTRUCTURA URBANA EN EL MARCO DEL PLAN DE DESCONTAMINACIÓN DEL AIRE PARA BOGOTÁ.</t>
  </si>
  <si>
    <t>PRESTAR SERVICIOS PROFESIONALES PARA DESARROLLAR LOS PROCESOS DE FORMULACION Y EVALUACION ECONOMICA Y AMBIENTAL DE LOS PROYECTOS ASOCIADOS AL PLAN DECENAL DE DESCONTAMINACION DEL AIRE PARA BOGOTA</t>
  </si>
  <si>
    <t>PRESTAR SERVICIOS PROFESIONALES PARA DESARROLLAR LA ESTRATEGIA DE MOVILIDAD SOSTENIBLE EN LO RELACIONADO CON EL TRANSPORTE DE CARGA, ASÍ COMO GESTIONAR EL DESARROLLO DE LAS ESTRATÉGIAS TRANSVERSALES DEL PLAN DECENAL DE DESCONTAMINACIÓN DEL AIRE PARA BOGOTÁ - PDDAB</t>
  </si>
  <si>
    <t>PRESTAR SERVICIOS PROFESIONALES PARA DESARROLLAR LA ESTRATEGIA DE MOVILIDAD SOSTENIBLE EN LO RELACIONADO CON EL SISTEMA INTEGRADO DE TRANSPORTE PÚBLICO SITP, ASÍ COMO GESTIONAR EL DESARROLLO DE LAS  ESTRATÉGIAS TRANSVERSALES DEL PLAN DECENAL DE DESCONTAMINACIÓN DEL AIRE PARA BOGOTÁ - PDDAB</t>
  </si>
  <si>
    <t>PRESTAR SERVICIOS PROFESIONALES PARA DESARROLLAR LA ESTRATEGIA DE INFRAESTRUCTURA URBANA, ASI COMO GESTIONAR EL DESARROLLO DE LAS ESTRATEGIAS TRANSVERSALES DEL PLAN DECENAL DE DESCONTAMINACIÓN DEL AIRE PARA BOGOTA - PDDAB</t>
  </si>
  <si>
    <t>PRESTAR SERVICIOS PROFESIONALES PARA ESTRUCTURAR, DESARROLLAR Y HACER SEGUIMIENTO DE LA ESTRATEGIA MOVILIDAD SOSTENIBLE DEL PLAN DECENAL DE DESCONTAMINACIÓN DEL AIRE PARA BOGOTÁ - PDDAB.</t>
  </si>
  <si>
    <t>PRESTAR SERVICIOS PROFESIONALES PARA DESARROLLAR LA ESTRATEGIA MOVILIDAD SOSTENIBLE EN LO RELACIONADO CON EL PROGRAMA INTEGRAL DE AUTORREGULACIÓN AMBIENTAL PARA EL TRANSPORTE</t>
  </si>
  <si>
    <t>PRESTAR SERVICIOS PROFESIONALES PARA DESARROLLAR LA ESTRATEGIA DE GESTIÓN INTEGRAL DE LA ENERGÍA, ASÍ COMO GESTIONAR EL DESARROLLO DE LAS ESTRATEGIAS TRANSVERSALES DEL PLAN DECENAL DE DESCONTAMINACIÓN DEL AIRE PARA BOGOTÁ – PDDAB.</t>
  </si>
  <si>
    <t>PRESTAR SERVICIOS PROFESIONALES PARA ESTRUCTURAR, DESARROLLAR Y HACER SEGUIMIENTO DE LA ESTRATEGIA DE INVESTIGACIÓN E INFORMACIÓN EN CALIDAD DEL AIRE DEL PLAN DECENAL DE DESCONTAMINACIÓN DEL AIRE PARA BOGOTÁ - PDDAB.</t>
  </si>
  <si>
    <t>PRESTAR  SERVICIOS PROFESIONALES PARA DESARROLLAR ESTRATEGIAS Y ATENCIÓN DE LOS REQUERIMIENTOS TÉCNICOS DEL PLAN DECENAL DE DESCONTAMINACION  DEL AIRE PARA BOGOTÁ – PDDAB.</t>
  </si>
  <si>
    <t>CALIBRACIÓN DISKMINI Y NANOMET</t>
  </si>
  <si>
    <t>PRESTAR LOS SERVICIOS PROFESIONALES PARA COORDINAR RECURSOS Y LIDERAR LA ESTRUCTURACION DEL PLAN ESTRATEGICO AMBIENTAL</t>
  </si>
  <si>
    <t xml:space="preserve">PRESTAR LOS SERVICIOS PROFESIONALES PARA ORIENTAR, MONITOREAR Y REALIZAR EL REPORTE DE LOS PROCESOS DE PLANEACIÓN Y SEGUIMIENTO FINANCIERO DERIVADOS DE LA EJECUCIÓN DE LAS METAS RELACIONADAS CON EL PLAN ESTRATÉGICO AMBIENTAL
</t>
  </si>
  <si>
    <t>445-PCC RECURSOS DEL BALANCE OTROS DISTRITO</t>
  </si>
  <si>
    <t xml:space="preserve"> ArcGIS Spatial Analyst for Pro Single License (FIJAS-RUIDO)
 ArcGIS Geostatistical Analyst for Pro Single License
ArcGIS Spatial Analyst for Desktop Single License
ArcGIS Geostatistical Analyst for Desktop Single License</t>
  </si>
  <si>
    <t>ADQUIRIR LA AMPLIACION DEL PROCESAMIENTO DE SERVIDOR CIMAB</t>
  </si>
  <si>
    <t>PRESTAS SUS SERVICIOS PROFESIONALES PARA DESARROLLAR LA ESTRUCTURA TECNOLÓGICA DEL CIMA</t>
  </si>
  <si>
    <t>PRESTAR LOS SERVICIOS PROFESIONALES PARA REALIZAR LAS ACTIVIDAD DE GESTION, ANALISIS Y PROCESAMIENTO DE  ANALISIS DE INFORMACIÓN GEOESPACIAL  EN  EL  SISTEMA  DE INFORMACION GEOGRAFICO DEL CENTRO DE INFORMACIÓN Y MODELAMIENTO AMBIENTAL</t>
  </si>
  <si>
    <t>PRESTAR SERVICIOS PROFESIONALES PARA LIDERAR Y ORIENTAR LOS PROCESOS TÉCNICOS Y ADMINISTRATIVOS RELACIONADOS CON LAS METAS DEL CENTRO DE INFORMACIÓN Y MODELAMIENTO AMBIENTAL</t>
  </si>
  <si>
    <t>PRESTAR SERVICIOS PROFESIONALES PARA ORIENTAR Y DIRIGIR ACCIONES RELACIONADAS CON LA PROGRAMACIÓN, EL SEGUIMIENTO Y REPORTE DE LAS ESTRATEGIAS Y PROYECTOS DEL CENTRO DE INFORMACIÓN Y MODELAMIENTO AMBIENTAL DE BOGOTA</t>
  </si>
  <si>
    <t>INTEROPERABILIDAD</t>
  </si>
  <si>
    <t>ADICION DE CONTRATO TOMA DE MUESTRAS DE CALIDAD HÍDRICA SUPERFICIAL</t>
  </si>
  <si>
    <t>41121800;41104000;41103800;41044000;41115800</t>
  </si>
  <si>
    <t>ADICION Y PRORROGA DEL CONTRATO DE PRESTACIONDPRESTAR LOS SERVICIOS DE APOYO A LA GESTIÓN PARA LA CAPTURA, REGISTRO, CLASIFICACIÓN, DEPURACIÓN Y CONSOLIDACIÓN DE INFORMACIÓN DE CALIDAD DEL RECURSO HÍDRICO EN EL DISTRITO CAPITAL</t>
  </si>
  <si>
    <t>DESARROLLO DE PROYECTOS ENFOCADOS EN EL FORTALECIMIENTO TECNICO Y TECNOLOGICO PARA BRINDAR INFORMACIÓN AMBIENTAL A LA CIUDAD.</t>
  </si>
  <si>
    <t>77101505
77121701
77121707
70171501</t>
  </si>
  <si>
    <t>ADICION TOMA DE MUESTRA</t>
  </si>
  <si>
    <t>493-TASA POR USO DE AGUAS SUBTERRANEAS</t>
  </si>
  <si>
    <t>DESARROLLO DE LA SEGUNDA PARTE DEL MODELO HIDROGEOLÓGICO DE LA RED DE MONITOREO DE AGUAS SUBTERRÁNEAS .</t>
  </si>
  <si>
    <t>PAGO VIGENCIAS ANTERIORES FENECIDAS</t>
  </si>
  <si>
    <t>PAGAR 100 % COMPROMISOS DE VIGENCIAS ANTERIORES FENECIDAS</t>
  </si>
  <si>
    <t>559-PASIVOS EXIGIBLES TASA USO DE AGUAS SUBTERRÁNEAS</t>
  </si>
  <si>
    <t>6. Fuente de los recursos</t>
  </si>
  <si>
    <r>
      <t xml:space="preserve">14.Duracion estimado del Contrato 
</t>
    </r>
    <r>
      <rPr>
        <sz val="8"/>
        <rFont val="Arial Narrow"/>
        <family val="2"/>
      </rPr>
      <t>(Numero)</t>
    </r>
  </si>
  <si>
    <t>3-3-1-15-06-38-1132-177</t>
  </si>
  <si>
    <t>MANEJAR INTEGRALMENTE 800 HAS DE PARQUE ECOLÓGICO DISTRITAL DE MONTAÑA Y ÁREAS DE INTERÉS AMBIENTAL</t>
  </si>
  <si>
    <t>CONSOLIDACIÓN DE ÁREAS PROTEGIDAS Y OTRAS DE INTERÉS AMBIENTAL PARA EL DISFRUTE CIUDADANO</t>
  </si>
  <si>
    <t>ADMINISTRAR Y MANEJAR 800 HECTÁREAS DE PARQUES ECOLÓGICOS DISTRITALES DE MONTAÑA Y ÁREAS DE INTERÉS AMBIENTAL</t>
  </si>
  <si>
    <t>462-RENDIMIENTOS FINANCIEROS PGA</t>
  </si>
  <si>
    <t xml:space="preserve">PRESTAR LOS SERVICIOS PROFESIONALES PARA ORIENTAR Y COORDINAR LAS ACCIONES DE ADMINISTRACIÓN, MANEJO Y USO SOSTENIBLE EN LOS PARQUES ECOLÓGICOS DISTRITALES DE MONTAÑA Y ÁREAS DE INTERÉS AMBIENTAL A CARGO DE LA SDA. 
</t>
  </si>
  <si>
    <t>0</t>
  </si>
  <si>
    <t xml:space="preserve">ADRIANA LUCIA SANTA - Directora de Gestion Ambiental </t>
  </si>
  <si>
    <t>adriana.santa@ambientebogota.gov.co</t>
  </si>
  <si>
    <t>PRESTAR LOS SERVICIOS PROFESIONALES PARA ORIENTAR Y COORDINAR LA PLANIFICACIÓN, EL SEGUIMIENTO Y EVALUACIÓN DE LA GESTIÓN AMBIENTAL DESARROLLADA EN LOS PARQUES ECOLÓGICOS DISTRITALES DE MONTAÑA Y ÁREAS DE INTERÉS AMBIENTAL DEL DISTRITO CAPITAL, ADMINISTRADAS POR LA SDA.</t>
  </si>
  <si>
    <t>PRESTAR LOS SERVICIOS PROFESIONALES PARA REALIZAR LA GESTIÓN INTERINSTITUCIONAL EN EL DESARROLLO DE PROYECTOS EN LOS PARQUES ECOLÓGICOS DISTRITALES DE MONTAÑA Y ÁREAS DE INTERÉS AMBIENTAL A CARGO DE LA SDA.</t>
  </si>
  <si>
    <t>PRESTAR LOS SERVICIOS PROFESIONALES PARA APOYAR EL SEGUIMIENTO OPERATIVO DE LOS CONTRATOS DE SERVICIOS EJECUTADOS EN LAS ÁREAS ADMINISTRADAS POR LA SDA.</t>
  </si>
  <si>
    <t xml:space="preserve">PRESTAR LOS SERVICIOS PROFESIONALES PARA REALIZAR LA ADMINISTRACIÓN, MANEJO, CONSERVACIÓN Y USO SOSTENIBLE DEL PARQUE ECOLÓGICO DISTRITAL DE MONTAÑA O ÁREA DE INTERÉS AMBIENTAL ASIGNADA.
</t>
  </si>
  <si>
    <t>PRESTAR LOS SERVICIOS PROFESIONALES PARA APOYAR A NIVEL TÉCNICO Y SOCIAL LA ADMINISTRACIÓN, MANEJO, CONSERVACIÓN Y USO SOSTENIBLE DEL PARQUE ECOLÓGICO DISTRITAL DE MONTAÑA ENTRENUBES</t>
  </si>
  <si>
    <t>PRESTAR LOS SERVICIOS PROFESIONALES PARA APOYAR A NIVEL TÉCNICO Y SOCIAL LA ADMINISTRACIÓN, MANEJO, CONSERVACIÓN Y USO SOSTENIBLE DEL PARQUE ECOLÓGICO DISTRITAL DE MONTAÑA ENTRENUBES.</t>
  </si>
  <si>
    <t xml:space="preserve">PRESTAR LOS SERVICIOS DE APOYO PARA LA OPERACIÓN Y MANEJO DEL PUNTO VIVE DIGITAL INSTALADO EN EL PARQUE ECOLÓGICO DISTRITAL DE MONTAÑA ENTRENUBES, ENFOCANDO EL USO ADECUADO DE LAS NUEVAS TECNOLOGÍAS EN UN CONTEXTO ECO AMBIENTAL.
</t>
  </si>
  <si>
    <t xml:space="preserve">PRESTAR LOS SERVICIOS DE MANEJO, ASISTENCIA, ADMINISTRACIÓN, CONTROL Y SEGUIMIENTO DE LA DOCUMENTACIÓN Y LA INFORMACIÓN DERIVADA DE LA EJECUCIÓN DE ACCIONES DE LA ADMINSITRACIÓN DE LOS PARQUES DE MONTAÑA Y ÁREAS DE INTERÉS AMBIENTAL </t>
  </si>
  <si>
    <t>EFECTUAR EL TRÁMITE ADMINISTRATIVO PARA EL SEGUIMIENTO DE LOS CONTRATOS Y/O CONVENIOS RELACIONADOS CON LA ESTRUCTURA ECOLÓGICA PRINCIPAL</t>
  </si>
  <si>
    <t>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t>
  </si>
  <si>
    <t>APOYAR EL DESARROLLO DE ACCIONES DE EVALUACIÓN, SEGUIMIENTO Y MONITOREO EN ELEMENTOS PRIORIZADOS DE LA ESTRUCTURA ECOLÓGICA PRINCIPAL.</t>
  </si>
  <si>
    <t>PRESTAR LOS SERVICIOS PROFESIONALES PARA EL DESARROLLO DE ACCIONES DE EVALUACIÓN, SEGUIMIENTO Y MONITOREO EN ELEMENTOS PRIORIZADOS DE LA ESTRUCTURA ECOLÓGICA PRINCIPAL.</t>
  </si>
  <si>
    <t>0035-SERVICIO DE CAFETERÍA Y LIMPIEZA LOCATIVA</t>
  </si>
  <si>
    <t>CONTRATAR EL SERVICIO INTEGRAL DE ASEO Y CAFETERIA PARA LAS SEDES ADMINISTRATIVAS Y ESPACIOS ADMINISTRADOS POR LA SECRETARIA DISTRITAL DE AMBIENTE</t>
  </si>
  <si>
    <t>CCE-99</t>
  </si>
  <si>
    <t>ADQUIRIR 60 HECTÁREAS EN ÁREAS PROTEGIDAS Y ÁREAS DE INTERÉS AMBIENTAL.</t>
  </si>
  <si>
    <t>PRESTACIÓN DE SERVICIOS PROFESIONALES PARA EL APOYO TÉCNICO EN LOS PROCESOS DE ADQUISICIÓN DE PREDIOS UBICADOS EN ÁREAS PROTEGIDAS DEL DISTRITO CAPITAL</t>
  </si>
  <si>
    <t>PRESTAR SUS SERVICIOS PROFESIONALES PARA DAR ACOMPAÑAMIENTO JURÍDICO A LA SECRETARIA DISTRITAL DE AMBIENTE, EN LOS PROCESOS ASOCIADOS A LA PARTICIPACIÓN CIUDADANA Y LA EDUCACIÓN AMBIENTAL, INCLUYENDO EL ACOMPAÑAMIENTO A LAS CONSULTAS PREVIAS Y DEMÁS ASUNTOS CONEXOS</t>
  </si>
  <si>
    <t xml:space="preserve"> APOYAR JURÍDICA Y ADMINISTRATIVAMENTE LOS TRÁMITES Y PROCESOS QUE SE REQUIERAN DE LA ACTIVIDAD PREDIAL, EN ÁREAS PROTEGIDAS Y OTRAS ÁREAS DE INTERÉS AMBIENTAL.</t>
  </si>
  <si>
    <t>REALIZAR EL SEGUIMIENTO, TRÁMITES OPERATIVOS, CONSULTA, SOLICITUDES Y MANEJO DOCUMENTAL REQUERIDOS EN EL DESARROLLO DE LOS PROCESOS DE ADQUISICIÓN DE PREDIOS UBICADOS EN ÁREAS PROTEGIDAS DEL DISTRITO CAPITAL POR PARTE DE LA SDA</t>
  </si>
  <si>
    <t>REALIZAR DIAGNOSTICO TÉCNICO CON INFORMACIÓN CATASTRAL QUE PERMITA DIMENSIONAR ÁREAS, NUMERO DE PREDIOS, TIPO PROPIEDAD Y PRIORIZACIÓN PRELIMINAR</t>
  </si>
  <si>
    <t>INTERVENIR EL 100% DE LOS HUMEDALES DECLARADOS EN EL DISTRITO</t>
  </si>
  <si>
    <t>EJECUTAR 100 % DEL PLAN DE INTERVENCIÓN EN PARQUES ECOLÓGICOS DISTRITALES DE HUMEDAL DECLARADOS</t>
  </si>
  <si>
    <t>27-FONDO CUENTA FINANCIACIÓN PGA</t>
  </si>
  <si>
    <t xml:space="preserve">01-CONSTRUCCION, ADECUACION Y AMPLIACION DE INFRAESTRUCTURA PROPIA DEL SECTOR </t>
  </si>
  <si>
    <t>0523-CONSTRUCCIÓN DE ÁREAS ADMINISTRATIVAS, DE INTERÉS AMBIENTAL Y DEMÁS ESPACIOS ADMINISTRADOS POR LA SDA</t>
  </si>
  <si>
    <t>77101900;77101600;77111600</t>
  </si>
  <si>
    <t>AUNAR RECURSOS FÍSICOS, TÉCNICOS, FINANCIEROS Y HUMANOS ENTRE LA SECRETARÍA DISTRITAL DE AMBIENTE Y LA EAAB-ESP PARA CONSTRUIR UN SISTEMA URBANO DE DRENAJE SOSTENIBLE EN LA ZONA DE MEANDROS DEL RIO TUNJUELO, DONDE SE ENCUENTRA INMERSO EL HUMEDAL EL TUNJO.</t>
  </si>
  <si>
    <t>PRESTAR LOS SERVICIOS PROFESIONALES PARA ORIENTAR LAS ESTRATEGIAS DE COORDINACIÓN Y PLANIFICACIÓN DE LAS ACCIONES DE ADMINISTRACIÓN, MANEJO Y USO SOSTENIBLE EN LOS PARQUES ECOLÓGICOS DISTRITAES DE HUMEDAL Y OTROS CUERPOS DE AGUA</t>
  </si>
  <si>
    <t>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t>
  </si>
  <si>
    <t>2 PROYECTOS DE ADAPTACION AL CAMBIO CLIMATICO FORMULADOS</t>
  </si>
  <si>
    <t>ADAPTACIÓN AL CAMBIO CLIMÁTICO EN EL DISTRITO CAPITAL Y LA REGIÓN</t>
  </si>
  <si>
    <t>EJECUTAR 4 INSTRUMENTOS INSTITUCIONALES CON ENFOQUE DE ADAPTACIÓN AL CAMBIO CLIMÁTICO</t>
  </si>
  <si>
    <t>PRESTAR SERVICIOS PROFESIONALES PARA ORIENTAR LAS ACCIONES PARA EL ACOMPAÑAMIENTO EN LA IMPLEMENTACIÓN DE LOS INSTRUMENTOS INSTITUCIONALES DE GESTIÓN AMBIENTAL PIGA Y PACA</t>
  </si>
  <si>
    <t>PRESTAR SERVICIOS PROFESIONALES EN EL DESARROLLO DE ACCIONES DE ACOMPAÑAMIENTO Y ORIENTACIÓN; CON EL FIN DE OPTIMIZAR EL DESEMPEÑO AMBIENTAL DE LAS ENTIDADES PÚBLICAS QUE OPERAN EN LA JURISDICCIÓN DEL DISTRITO CAPITAL</t>
  </si>
  <si>
    <t>PRESTAR LOS SERVICIOS PROFESIONALES EN LA REALIZACIÓN DE VISITAS TÉCNICAS A LOS PREDIOS UBICADOS PARCIAL O TOTALMENTE DENTRO DEL SISTEMA DE ÁREAS PROTEGIDAS DEL DISTRITO CAPITAL DENTRO DEL TRÁMITE DEL CERTIFICADO ESTADO DE CONSERVACIÓN AMBIENTAL (CECA)</t>
  </si>
  <si>
    <t>PRESTAR LOS SERVICIOS PROFESIONALES PARA LA EVALUACIÓN TÉCNICA DE SOPORTE, PARA LA EXPEDICIÓN DEL CERTIFICADO DE ESTADO DE CONSERVACIÓN AMBIENTAL (CECA)</t>
  </si>
  <si>
    <t>PRESTAR LOS SERVICIOS PARA LA ACTIVACIÓN DE LA SECRETARÍA DISTRITAL DE AMBIENTE FRENTE A LAS EMERGENCIAS, EN EL MARCO DEL PIRE.</t>
  </si>
  <si>
    <t>PRESTAR LOS SERVICIOS PROFESIONALES PARA APOYAR LAS ACCIONES ENMARCADAS EN LA GESTIÓN INTEGRAL DEL RIESGO Y AL ADECUADO FUNCIONAMIENTO DEL PLAN INSTITUCIONAL DE RESPUESTA A EMERGENCIAS – PIRE DE LA SECRETARÍA DISTRITAL DE AMBIENTE.</t>
  </si>
  <si>
    <t>PRESTAR LOS SERVICIOS PROFESIONALES PARA REALIZAR ACCIONES DIRIGIDAS A ORIENTAR EL ADECUADO FUNCIONAMIENTO DEL PLAN INSTITUCIONAL DE RESPUESTA A EMERGENCIAS – PIRE DE LA SECRETARÍA DISTRITAL DE AMBIENTE.</t>
  </si>
  <si>
    <t>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t>
  </si>
  <si>
    <t>PRESTAR SERVICIOS DE APOYO EN LAS ACTIVIDADES DEL PLAN INSTITUCIONAL DE RESPUESTA A EMERGENCIAS DE LA SECRETARÍA DISTRITAL DE AMBIENTE</t>
  </si>
  <si>
    <t>REALIZAR EN 400 HECTAREAS DE SUELOS DE PROTECCIÓN PROCESOS DE MONITOREO Y MANTENIMIENTO DE LOS PROCESOS YA INICIADOS</t>
  </si>
  <si>
    <t>EJECUTAR EL 100 POR CIENTO EL PLAN DE MANTENIMIENTO Y SOSTENIBILIDAD ECOLÓGICA EN 400 HA INTERVENIDAS CON PROCESOS DE RESTAURACIÓN</t>
  </si>
  <si>
    <t>REALIZAR ACTIVIDADES RELACIONADAS CON EL MONITOREO, MANTENIMIENTO Y SEGUIMIENTO DE PROCESOS DE REHABILITACIÓN, RESTAURACIÓN Y/O CONSERVACIÓN DE ECOSISTEMAS.</t>
  </si>
  <si>
    <t>PRESTAR LOS SERVICIOS DE APOYO OPERATIVO PARA LA PROPAGACIÓN, PRODUCCIÓN Y MANTENIMIENTO DE MATERIAL VEGETAL E INFRAESTRUCTURA EN LOS VIVEROS ADMINISTRADOS POR LA SDA.</t>
  </si>
  <si>
    <t>EFECTUAR EL APOYO TÉCNICO Y SEGUIMIENTO A LA PROPAGACIÓN, PRODUCCIÓN Y MANTENIMIENTO DE MATERIAL VEGETAL E INFRAESTRUCTURA EN LOS VIVEROS ADMINISTRADOS POR LA SDA.</t>
  </si>
  <si>
    <t xml:space="preserve"> APOYAR LA GESTIÓN CONTRACTUAL PARA EL CUMPLIMIENTO DE LA META DE MANTENIMIENTO Y SOSTENIBILIDAD ECOLÓGICA DE PROCESOS DE RESTAURACIÓN EN EJECUCIÓN. </t>
  </si>
  <si>
    <t>ELABORAR CONCEPTOS PARA LA GESTIÓN DE LA DECLARATORIA DE 100 NUEVAS HECTÁREAS DE ÁREAS PROTEGIDAS EN ECOSISTEMA DE PÁRAMO Y ALTO ANDINO EN EL DC</t>
  </si>
  <si>
    <t>MEJORAR LA CONFIGURACIÓN DE LA ESTRUCTURA ECOLÓGICA PRINCIPAL - EEP</t>
  </si>
  <si>
    <t>EVALUAR TÉCNICAMENTE EL 100 POR CIENTO DE SECTORES DEFINIDOS (100 HA) PARA LA GESTIÓN DE DECLARATORIA COMO ÁREA PROTEGIDA Y ELEMENTOS CONECTORES DE LA EEP</t>
  </si>
  <si>
    <t>PRESTAR SERVICIOS PROFESIONALES PARA GENERAR INSUMOS TÉCNICOS DESDE EL COMPONENTE HIDRÁULICO E HIDROLÓGICO PARA EVALUAR TÉCNICAMENTE EL 100 POR CIENTO DE SECTORES DEFINIDOS (100 HA) PARA LA GESTIÓN DE DECLARATORIA COMO ÁREA PROTEGIDA Y ELEMENTOS CONECTORES DE LA EEP</t>
  </si>
  <si>
    <t>PRESTAR LOS SERVICIOS PROFESIONALES PARA REALIZAR ANÁLISIS HIDRÁULICO REQUERIDO PARA LOS PROYECTOS DE ALINDERACIÓN DE CUERPOS DE AGUA Y GESTIÓN PARA LA PROTECCIÓN Y MANEJO DE LA ESTRUCTURA ECOLÓGICA PRINCIPAL DEL DISTRITO CAPITAL, CON ÉNFASIS EN LOS ECOSISTEMAS DE PARAMO, ALTO ANDINO Y CORREDORES ECOLÓGICO DE RONDA</t>
  </si>
  <si>
    <t>PRESTAR LOS SERVICIOS PROFESIONALES PARA APOYAR DESDE EL COMPONENTE HIDROLÓGICO E HIDRÁULICO, LAS ACCIONES RELACIONADAS CON DECLARATORIA DE NUEVAS ÁREAS, ESPECIALMENTE CORREDORES ECOLÓGICOS DE RONDA Y ECOSISTEMAS DE PARAMO Y ALTO ANDINO EN EL DISTRITO CAPITAL CONTRIBUYENDO A LA CONSOLIDACIÓN DE LA ESTRUCTURA ECOLÓGICA PRINCIPAL – EEP</t>
  </si>
  <si>
    <t>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t>
  </si>
  <si>
    <t>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t>
  </si>
  <si>
    <t>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t>
  </si>
  <si>
    <t>PRESTAR SUS SERVICIOS PROFESIONALES PARA GENERAR INSUMOS TÉCNICOS PARA EVALUAR TÉCNICAMENTE EL 100 POR CIENTO DE SECTORES DEFINIDOS (100 HA) PARA LA GESTIÓN DE DECLARATORIA COMO ÁREA PROTEGIDA Y ELEMENTOS CONECTORES DE LA EEP</t>
  </si>
  <si>
    <t>PRESTAR SUS SERVICIOS PARA REALIZAR LOS LEVANTAMIENTOS TOPOGRÁFICOS REQUERIDOS PARA LA DECLARATORIA DE NUEVAS ÁREAS, ESPECIALMENTE CORREDORES ECOLÓGICOS DE RONDA, ECOSISTEMAS DE PARAMO Y ALTO ANDINO EN EL DISTRITO CAPITAL</t>
  </si>
  <si>
    <t>APOYAR LAS ACCIONES OPERATIVAS PARA EL DESARROLLO DE LEVANTAMIENTOS TOPOGRÁFICOS</t>
  </si>
  <si>
    <t>PRESTAR SUS SERVICIOS PROFESIONALES PARA LA CONSOLIDACIÓN DE INFORMACIÓN GEOGRAFICA Y EL ANALISIS DE MODELACIÓN ESPACIAL REQUERIDA EN LA GESTIÓN DE DECLARATORIA DE ÁREAS PROTEGIDAS</t>
  </si>
  <si>
    <t xml:space="preserve">PRESTAR SERVICIOS PROFESIONALES PARA GENERAR INSUMOS TÉCNICOS PARA LA GESTIÓN DE DECLARATORIA DE NUEVAS ÁREAS PROTEGIDAS DE ECOSISTEMAS DE PARAMO Y ALTO ANDINO EN EL DISTRITO CAPITAL </t>
  </si>
  <si>
    <t>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t>
  </si>
  <si>
    <t>PRESTAR LOS SERVICIOS PROFESIONALES DE ACOMPAÑAMIENTO, APOYO Y CONSOLIDACIÓN DESDE EL COMPONENTE JURIDICO EN LOS PROCESOS DE RESPUESTA A REQUERIMIENTOS DE ENTES DE CONTROL Y CIUDADANÍA</t>
  </si>
  <si>
    <t>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t>
  </si>
  <si>
    <t>PRESTAR LOS SERVICIOS PROFESIONALES PARA EVALUAR Y CONCEPTUAR DESDE EL COMPONENTE JURIDICO LAS GESTIONES QUE SE ADELANTEN EN EL MARCO DE LA DECLARATORIA DE ÁREAS PROTEGIDAS Y OTRAS ÁREAS DE INTERÉS AMBIENTAL, DEL PROYECTO DE INVERSIÓN 1132</t>
  </si>
  <si>
    <t xml:space="preserve">PRESTAR SERVICIOS DE APOYO PARA LA CONSECUCION DE LAS ACCIONES RELACIONADAS CON LOS PROYECTOS A CARGO DE LA DIRECCIÓN DE GESTION AMBIENTAL </t>
  </si>
  <si>
    <t>DECLARAR 100 HECTÁREAS NUEVAS ÁREAS PROTEGIDAS DE ECOSISTEMAS DE PARAMO Y ALTO ANDINO EN EL DISTRITO CAPITAL</t>
  </si>
  <si>
    <t>GESTIÓN DE 100 HECTÁREAS PARA LA DECLARATORIA</t>
  </si>
  <si>
    <t>PRESTAR LOS SERVICIOS PROFESIONALES EN LA VALORACIÓN DE ATRIBUTOS ECOLÓGICOS, FUNCIONALIDAD ECOSISTÉMICA Y EVALUACIÓN AMBIENTAL EN LA ESTRUCTURA ECOLÓGICA PRINCIPAL DEL DISTRITO CAPITAL, CON ÉNFASIS EN LOS ECOSISTEMAS DE PARAMO, ALTO ANDINO Y CORREDORES ECOLÓGICO DE RONDA</t>
  </si>
  <si>
    <t>PRESTAR SERVICIOS PROFESIONALES PARA LA EVALUACIÓN DE ASPECTOS FÍSICOS CON ÉNFASIS EN GEOLOGÍA PARA LA GESTIÓN DE DECLARATORIA COMO ÁREA PROTEGIDA Y ELEMENTOS CONECTORES DE LA EEP</t>
  </si>
  <si>
    <t>HABILITAR 1 ESPACIO PÚBLICO DE INFRAESTRUCTURA PARA EL DISFRUTE CIUDADANO Y GESTIONAR EN OTRAS ÁREAS DE INTERÉS AMBIENTAL.</t>
  </si>
  <si>
    <t>72121400;72141500;72153900;81101500;95121700;95121900</t>
  </si>
  <si>
    <t>ADICIÓN AL CONTRATO DE CONSTRUCCIÓN DEL AULA EN MIRADOR DE JUAN REY</t>
  </si>
  <si>
    <t>03-MEJORAMIENTO Y MANTENIMIENTO DE INFRAESTRUCTURA PROPIA DEL SECTOR</t>
  </si>
  <si>
    <t>0091-RESTAURACIÓN, REHABILITACIÓN, RECUPERACIÓN Y REFORESTACIÓN ECOLÓGICA DE LA ESTRUCTURA ECOLÓGICA PRINCIPAL, LAS ÁREAS PROTEGIDAS, EL SISTEMA HÍDRICO DISTRITAL, ZONAS DE RIESGO NO MITIGABLE, Y/O OTRAS ÁREAS.</t>
  </si>
  <si>
    <t xml:space="preserve">72101500;72141500;81101500 </t>
  </si>
  <si>
    <t>ADICIÓN AL CONTRATO DE CONSTRUCCIÓN DE OBRAS DE MITIGACIÓN DE RIESGO EN LA CUENCA ALTA DE LA QUEBRADA HOYA DEL RAMO DEL PARQUE ECOLÓGICO DISTRITAL DE MONTAÑA ENTRENUBES (LOCALIDAD DE USME) EN BOGOTA D.C</t>
  </si>
  <si>
    <t>551-RECURSOS DEL BALANCE PGA</t>
  </si>
  <si>
    <t>PRESTAR LOS SERVICIOS PROFESIONALES PARA REALIZAR EL ACOMPAÑAMIENTO TÉCNICO Y ADMINISTRATIVO DE PROYECTOS CON COMPONENTES DE DISEÑO Y/O CONSTRUCCIÓN DE OBRA ARQUITECTÓNICA A DESARROLLAR EN LAS ÁREAS PROTEGIDAS Y DE INTERÉS AMBIENTAL A CARGO DE LA SDA</t>
  </si>
  <si>
    <t>IMPLEMENTAR 2 PROYECTOS DE ADAPTACIÓN AL CAMBIO CLIMÁTICO BASADO EN ECOSISTEMAS.</t>
  </si>
  <si>
    <t>PRESTAR SUS SERVICIOS PROFESIONALES PARA LA CONSOLIDACIÓN DE INFORMACIÓN ECOLÓGICA REQUERIDA PARA LA IMPLEMENTACIÓN DE PROYECTOS DE ADAPTACIÓN AL CAMBIO CLIMÁTICO</t>
  </si>
  <si>
    <t xml:space="preserve"> APOYAR LA CARACTERIZACIÓN DE LOS ASPECTOS BIOLÓGICOS Y ECOLÓGICOS RELACIONADOS CON LA IMPLEMENTACIÓN DE LOS PROYECTOS DE ADAPTACIÓN AL CAMBIO CLIMÁTICO BASADO EN ECOSISTEMAS</t>
  </si>
  <si>
    <t>ORIENTAR Y LIDERAR LA IMPLEMENTACIÓN DE PROYECTOS DE ADAPTACIÓN AL CAMBIO CLIMÁTICO Y DE INSTRUMENTOS DE GESTIÓN AMBIENTAL</t>
  </si>
  <si>
    <t>IMPLEMENTAR 4 PROGRAMAS DE MONITOREO ASOCIADOS A ELEMENTOS DE LA ESTRUCTURA ECOLÓGICA PRINCIPAL</t>
  </si>
  <si>
    <t>PRESTAR LOS SERVICIOS PROFESIONALES PARA APOYAR LA GESTIÓN ADMINISTRATIVA DE LOS PROCESOS CONTRACTUALES QUE SE DERIVEN DE LAS ACCIONES DE LA ESTRUCTURA ECOLÓGICA PRINCIPAL</t>
  </si>
  <si>
    <t>PRESTAR LOS SERVICIOS PROFESIONALES PARA ORIENTAR Y COORDINAR LAS ACTIVIDADES PARA EL DESARROLLO DE ACCIONES DE EVALUACIÓN, SEGUIMIENTO Y MONITOREO EN ELEMENTOS PRIORIZADOS DE LA ESTRUCTURA ECOLÓGICA PRINCIPAL.</t>
  </si>
  <si>
    <t xml:space="preserve">MANEJAR 15 HUMEDALES MEDIANTE EL DESARROLLO DE ACCIONES DE ADMINISTRACIÓN </t>
  </si>
  <si>
    <t>GESTIONAR LA EJECUCIÓN ARTICULADA DE ACCIONES DE ADMINISTRACIÓN, MANEJO, CONSERVACIÓN Y USO SOSTENIBLE DEL (LOS) PARQUE (S) ECOLÓGICOS DISTRITALES DE HUMEDAL ASIGNADO</t>
  </si>
  <si>
    <t>ORIENTAR Y GESTIONAR LA EJECUCIÓN ARTICULADA DE ACCIONES DE ADMINISTRACIÓN, MANEJO, CONSERVACIÓN Y USO SOSTENIBLE DEL (LOS) PARQUE (S) ECOLÓGICOS DISTRITALES DE HUMEDAL ASIGNADO</t>
  </si>
  <si>
    <t>PRESTAR SERVICIOS PROFESIONALES DE ACOMPAÑAMIENTO, APOYO JURÍDICO Y ADMINISTRATIVO EN EL PROCESO CONTRACTUAL EN EL DESARROLLO DE LA CONSOLIDACIÓN DE ÁREAS PROTEGIDAS Y OTRAS DE INTERÉS AMBIENTAL</t>
  </si>
  <si>
    <t>PRESTAR SERVICIOS DE APOYO A LA DIRECCIÓN DE GESTION AMBIENTAL PARA LAS ACCIONES ADMINISTRATIVAS Y DE TRÁMITE RELACIONADAS CON LA CONSOLIDACIÓN DE LA ESTRUCTURA ECOLÓGICA PRINCIPAL</t>
  </si>
  <si>
    <t>PRESTAR SUS SERVICIOS PROFESIONALES PARA REALIZAR EL ACOMPAÑAMIENTO TECNICO PARA GESTION INTERINSTITUCIONAL EN EL DESARROLLO DE PROYECTOS A CARGO DE LA SDA</t>
  </si>
  <si>
    <t xml:space="preserve"> EJECUTAR LA ESTRATEGIA DE CORRESPONSABILIDAD Y GESTIÓN SOCIAL PARA FORTALECER LOS PROCESOS DE PROTECCIÓN, CONSERVACIÓN Y MANEJO DE LOS HUMEDALES</t>
  </si>
  <si>
    <t>PRESTAR SERVICIOS PROFESIONAES PARA ORIENTAR LA ESTRATEGIA DE CORRESPONSABILIDAD Y GESTIÓN SOCIAL PARA FORTALECER LOS PROCESOS DE PROTECCIÓN, CONSERVACIÓN Y MANEJO DE LOS HUMEDALES</t>
  </si>
  <si>
    <t>PRESTAR SERVICIOS DE APOYO A LA GESTION PARA ORIENTAR LA ESTRATEGIA DE CORRESPONSABILIDAD Y GESTIÓN SOCIAL PARA FORTALECER LOS PROCESOS DE PROTECCIÓN, CONSERVACIÓN Y MANEJO DE LOS HUMEDALES</t>
  </si>
  <si>
    <t>PRESTAR LOS SERVICIOS PROFESIONALES PARA ORIENTAR Y GESTIONAR LA EJECUCIÓN ARTICULADA DE ACCIONES DE ADMINISTRACIÓN, MANEJO, CONSERVACIÓN Y SEGUIMIENTO A LA ADECUACIÓN FÍSICA DEL (LOS) PARQUE (S) ECOLÓGICOS DISTRITALES DE HUMEDAL ASIGNADO (S).</t>
  </si>
  <si>
    <t>REALIZAR ACTIVIDADES DE PLANEACIÓN Y EJECUCIÓN, PARA LA IMPLEMENTACIÓN DEL VOLUNTARIADO AMBIENTAL, EN ELMARCO DEL ACUERDO 607 DE 2015</t>
  </si>
  <si>
    <t>RESTAURACIÓN DE 115 HAS EN SUELOS DE PROTECCIÓN EN RIESGO NO MITIGABLE</t>
  </si>
  <si>
    <t>RECUPERAR Y VIABILIZAR 115 HECTÁREAS DE SUELO DE PROTECCIÓN POR RIESGO COMO USO DE ESPACIO PÚBLICO PARA LA CIUDAD</t>
  </si>
  <si>
    <t>PRESTAR LOS SERVICIOS PROFESIONALES PARA EL APOYO Y ACOMPAÑAMIENTO A LAS METAS DEL PROYECTO 1132 EN LOS ASPECTOS ADMINISTRATIVOS, LOGÍSTICOS Y FINANCIEROS EN LA ESTRUCTURA ECOLÓGICA PRINCIPAL DE BOGOTA D.C.</t>
  </si>
  <si>
    <t>PRESTAR LOS SERVICIOS PROFESIONALES PARA APOYAR LAS ACCIONES ORIENTADAS A RECUPERAR Y MANEJAR AMBIENTALMENTE ZONAS DEL SUELO DE PROTECCIÓN POR RIESGO EN EL ÁREA URBANA DE BOGOTÁ D.C.</t>
  </si>
  <si>
    <t>PRESTAR LOS SERVICIOS PROFESIONALES PARA REALIZAR EL SEGUIMIENTO A LAS ACCIONES ORIENTADAS A RECUPERAR Y MANEJAR AMBIENTALMENTE ZONAS DEL SUELO DE PROTECCIÓN POR RIESGO EN EL ÁREA URBANA DE BOGOTÁ D.C.</t>
  </si>
  <si>
    <t>APLICAR ACCIONES DEL PROTOCOLO DE RESTAURACIÓN ECOLÓGICA (DIAGNÓSTICO, DISEÑO, IMPLEMENTACIÓN Y MANTENIMIENTO) DEL DISTRITO EN 200 HAS</t>
  </si>
  <si>
    <t>RECUPERAR, REHABILITAR O RESTAURAR 200 HECTÁREAS NUEVAS EN CERROS ORIENTALES, RÍOS Y QUEBRADAS, HUMEDALES, BOSQUES, PÁRAMOS O ZONAS DE ALTO RIESGO NO MITIGABLES QUE APORTAN A LA CONECTIVIDAD ECOLÓGICA DE LA REGIÓN</t>
  </si>
  <si>
    <t>PRESTAR LOS SERVICIOS PROFESIONALES PARA ORIENTAR Y COORDINAR LAS ACTIVIDADES DE IMPLEMENTACIÓN, DISEÑO, DESARROLLO Y SEGUIMIENTO TÉCNICO A LOS PROCESOS DE RESTAURACIÓN ECOLÓGICA, REHABILITACION, RECUPERACIÓN Y MANEJO DE LA ESTRUCTURA ECOLÓGICA PRINCIPAL.</t>
  </si>
  <si>
    <t>REALIZAR ACTIVIDADES DE IMPLEMENTACIÓN, DISEÑO, DESARROLLO Y SEGUIMIENTO TÉCNICO A LOS PROCESOS DE RESTAURACIÓN ECOLÓGICA, REHABILITACION, RECUPERACIÓN Y MANEJO DE LA ESTRUCTURA ECOLÓGICA PRINCIPAL EN 200 HA NUEVAS,</t>
  </si>
  <si>
    <t>ADELANTAR ACTIVIDADES DE APOYO A LA IMPLEMENTACIÓN, DISEÑO, DESARROLLO Y SEGUIMIENTO TÉCNICO A LOS PROCESOS DE RESTAURACIÓN ECOLÓGICA, REHABILITACION, RECUPERACIÓN Y MANEJO DE LA ESTRUCTURA ECOLÓGICA PRINCIPAL EN 200 HA NUEVAS,</t>
  </si>
  <si>
    <t xml:space="preserve">PRESTAR SERVICIOS PROFESIONALES PARA EL APOYO A LA SUPERVISIÓN Y SEGUIMIENTO A LOS PROCESOS DE RESTAURACIÓN, REHABILITACIÓN, RECUPERACIÓN Y MANEJO DE LA ESTRUCTURA ECOLÓGICA PRINCIPAL EN 200 HECTÁREAS NUEVAS </t>
  </si>
  <si>
    <t xml:space="preserve">PRESTAR LOS SERVICIOS PROFESIONALES PARA GESTIONAR Y APOYAR EL SEGUIMIENTO A LOS PROCESOS DE RESTAURACIÓN, REHABILITACIÓN, RECUPERACIÓN Y MANEJO DE LA ESTRUCTURA ECOLÓGICA PRINCIPAL EN 200 HECTÁREAS NUEVAS </t>
  </si>
  <si>
    <t xml:space="preserve">APOYAR EL SEGUIMIENTO A LOS PROCESOS DE RESTAURACIÓN, REHABILITACIÓN, RECUPERACIÓN Y MANEJO DE LA ESTRUCTURA ECOLÓGICA PRINCIPAL EN 200 HECTÁREAS NUEVAS </t>
  </si>
  <si>
    <t xml:space="preserve">APOYAR TÉCNICA Y ADMINISTRATIVAMENTE LOS PROCESOS DE RESTAURACIÓN, REHABILITACIÓN, RECUPERACIÓN Y MANEJO DE LA ESTRUCTURA ECOLÓGICA PRINCIPAL EN 200 HECTÁREAS NUEVAS </t>
  </si>
  <si>
    <t>0037-GASTOS DE TRANSPORTE</t>
  </si>
  <si>
    <t>PRESTAR EL SERVICIO DE TRANSPORTE PÚBLICO TERRESTRE AUTOMOTOR ESPECIAL DE PASAJEROS Y DE CARGA PARA EL DESARROLLO DE LAS ACTIVIDADES MISIONALES Y DE INVERSIÓN QUE ADELANTE LA SECRETARIA DISTRITAL DE AMBIENTE</t>
  </si>
  <si>
    <t>0038-VIGILANCIA</t>
  </si>
  <si>
    <t>PRESTAR EL SERVICIO DE VIGILANCIA Y SEGURIDAD PRIVADA, PARA LAS SEDES DE LA SECRETARÍA DISTRITAL DE AMBIENTE</t>
  </si>
  <si>
    <t>80101600;77101707;72102900;77111600</t>
  </si>
  <si>
    <t xml:space="preserve">CONTRATAR EL MANTENIMIENTO INTEGRAL EN PARQUES ECOLOGICOS DISTRITALES Y OTRAS ÁREAS DE INTERÉS AMBIENTAL </t>
  </si>
  <si>
    <t>72103300;72102900;72101500;72153900;81101500;72141500</t>
  </si>
  <si>
    <t>CONTRATAR LOS ESTUDIOS Y DISEÑOS DE LAS REDES DE ACUEDUCTO Y ALCANTARILLADO DEL PARQUE SORATAMA</t>
  </si>
  <si>
    <t>CONTRATAR LAS ADECUACIONES LOCATIVAS EN LOS PARQUES ECOLÓGICOS DISTRITALES DE MONTAÑA Y OTRAS ÁREAS DE INTERÉS AMBIENTAL</t>
  </si>
  <si>
    <t>02-ADQUISICIÓN DE INFRAESTRUCTURA PROPIA DEL SECTOR</t>
  </si>
  <si>
    <t>0027-ADQUISICIÓN DE PREDIOS</t>
  </si>
  <si>
    <t xml:space="preserve">DESARROLLAR PROCESOS DE ADQUISICIÓN PREDIAL EN ÁREAS DE INTERÉS AMBIENTAL </t>
  </si>
  <si>
    <t>81101500;80101600;93141500;77101500;10151500;10161500;10171500;10171600;10171800;10191500;11111600;11111700;11121600;11101700;21101500;30121800;30121900;70131500;70131600;70151800;70151900;77101500;77101600;77102000;77111600;81151600;81151700;81151900;72102900;77101600;77101700;93141600</t>
  </si>
  <si>
    <t>AUNAR ESFUERZOS TÉCNICOS, ADMINISTRATIVOS Y FINANCIEROS TENDIENTES A LA CONTINUIDAD Y SOSTENIBILIDAD DEL CENTRO DE RESTAURACIÓN AMBIENTAL (CERESA - IDIPRON) PARA LA FORMACIÓN VOCACIONAL DE JOVENES BENEFICIARIOS DE IDIPRON, MEDIANTE LA REALIZACIÓN DE ACTIVIDADES DE RESTAURACIÓN, MANTENIMIENTO Y REHABILITACIÓN O RECUPERACIÓN ECOLÓGICA EN LA LOCALIDAD DE SAN CRSITOBAL Y OTRAS AREAS DEL DISTRITO CAPITAL.</t>
  </si>
  <si>
    <t>77101700;77101600;80101600;10151500;10171500;30103600;70111700</t>
  </si>
  <si>
    <t>CONTRATAR LOS SERVICIOS PARA IMPLEMENTAR LAS MEDIDAS DE ADAPTACIÓN AL CAMBIO CLIMÁTICO BASADA EN ECOSISTEMAS (ABE), INCLUIDAS EN LA FASE I DE LOS DOS (2) PROYECTOS FORMULADOS PARA LAS LOCALIDADES DE USME (RURAL) Y SAN CRISTÓBAL (URBANA)</t>
  </si>
  <si>
    <t>77111600;77111500;70131600;70131700;70131500;70141600;70141700;70151500;70151600;70151700;70151800;70151900;70161700;80101600</t>
  </si>
  <si>
    <t>REALIZAR ACCIONES DE RECUPERACIÓN Y/O REHABILITACIÓN Y/O RESTAURACIÓN ECOLÓGICA EN LA ESTRUCTURA ECOLÓGICA PRINCIPAL, ZONAS DE ALTO RIESGO NO MITIGABLE Y FRANJA DE ADECUACIÓN EN EL DISTRITO CAPITAL.</t>
  </si>
  <si>
    <t>01-ADQUISICIÓN Y/O PRODUCCIÓN DE EQUIPOS, MATERIALES, SUMINISTROS Y SERVICIOS PROPIOS DEL SECTOR</t>
  </si>
  <si>
    <t xml:space="preserve">0508-ADQUISICIÓN DE EQUIPOS, MATERIALES, SUMINISTROS Y SERVICIOS DE SOPORTE PARA LA ORDENACION, MANEJO Y REGULACIÓN DE ECOSISTEMAS Y ÁREAS PROTEGIDAS Y /O PRODUCCIÓN DE INFORMACION BÁSICA AMBIENTAL
</t>
  </si>
  <si>
    <t>ADQUIRIR ELEMENTOS DE PROTECCIÓN PERSONAL, SEGURIDAD INDUSTRIAL, ERGONÓMICOS DE OFICINA Y ATENCIÓN DE EMERGENCIAS, PARA EL CUMPLIMIENTOS DE LAS ACCIONES DESARROLLADAS POR LA SECRETARÍA DISTRITAL DE AMBIENTE</t>
  </si>
  <si>
    <t xml:space="preserve">CONTRATAR LAS ACCIONES COMUNICATIVAS QUE PERMITAN DIVULGAR LOS EVENTOS, CAMPAÑAS Y MENSAJES INSTITUCIONALES DE LA SECRETARÍA DISTRITAL DE AMBIENTE </t>
  </si>
  <si>
    <t>CONTRATAR EL DISEÑO E INSTALACIÓN DE SEÑALETICA PARA LOS PARQUES DE MONTAÑA Y AREAS DE INTERÉS AMBIENTAL</t>
  </si>
  <si>
    <t>CONTRATAR EL SUMINISTRO DE MOBILIARIO PARA LOS PARQUES DE MONTAÑA Y ÁREAS DE INTERÉS AMBIENTAL</t>
  </si>
  <si>
    <t>10161500;21102301;30102904;30102904;30102905;27112036;13102017;31152002;21101914;70111500;43200000;41102600;52161518;41114212</t>
  </si>
  <si>
    <t>SUMINISTRO DE INSUMOS, ELEMENTOS, EQUIPOS Y HERRAMIENTAS PARA LA EJECUCIÓN DE ACCIONES SOBRE ÁREAS DE INTERÉS AMBIENTAL QUE ADELANTA LA SECRETARÍA DISTRITAL DE AMBIENTE EN EL DISTRITO CAPITAL</t>
  </si>
  <si>
    <t>86111601;86111602;86111604;86141501</t>
  </si>
  <si>
    <t>REALIZAR CAPACITACIONES EN LA TEMÁTICA DE GESTIÓN DEL RIESGO DE DESASTRES Y CAMBIO CLIMÁTICO, PARA FORTALECER TÉCNICAMENTE AL PERSONAL DE LA SECRETARÍA DISTRITAL DE AMBIENTE QUE APOYA LA ATENCIÓN DE EMERGENCIAS</t>
  </si>
  <si>
    <t>PAGO SERVICIO PUBLICO POR TELEFONIA MOVIL</t>
  </si>
  <si>
    <t>77102000;77101900;77101700;77121700</t>
  </si>
  <si>
    <t>PRESTAR LOS SERVICIOS DE TOMA DE MUESTRAS Y ANÁLISIS DE LABORATORIO PARA EL MONITOREO DE CALIDAD Y CANTIDAD DEL RECURSO HÍDRICO DE LA CIUDAD DE BOGOTÁ Y SUS FACTORES DE IMPACTO</t>
  </si>
  <si>
    <t>6010000;11100000;11120000;12160000;15120000;15120000;23270000;24110000;26110000;26120000;27110000;27120000;30100000;30150000;30170000;30180000;30260000;31150000;31160000;31162801;31162801;31200000;31210000;31280000;31800000;32130000;32210000;3911000;39120000;40140000;47130000;52171002;56110000;71130000;72150000;73140000; 40151501</t>
  </si>
  <si>
    <t>81111500;77101700;82131600;81161500</t>
  </si>
  <si>
    <t>PUBLICACIONES / GUÍAS</t>
  </si>
  <si>
    <t>PRESTAR EL SERVICIO DE EXÁMENES MÉDICOS OCUPACIONALES, COMPLEMENTARIOS Y APLICACIÓN DE VACUNAS PARA LOS SERVIDORES DE LA SECRETARÍA DISTRITAL DE AMBIENTE</t>
  </si>
  <si>
    <t xml:space="preserve">263-RECURSOS PASIVOS PLUSVALIA </t>
  </si>
  <si>
    <t>307-RECURSOS PASIVOS EXIGIBLES - RECURSOS DEL BALANCE PLUSVALÍA</t>
  </si>
  <si>
    <r>
      <t xml:space="preserve">15.Duracion estimado del Contrato 
</t>
    </r>
    <r>
      <rPr>
        <sz val="8"/>
        <rFont val="Arial Narrow"/>
        <family val="2"/>
      </rPr>
      <t>(intervalo: días, meses, años)</t>
    </r>
  </si>
  <si>
    <t>3-3-1-15-07-43-1033-189</t>
  </si>
  <si>
    <t>DESARROLLAR EL 100% DE ACTIVIDADES DE INTERVENCIÓN PARA EL MEJORAMIENTO DE LA INFRAESTRUCTURA FÍSICA, DOTACIONAL Y ADMINISTRATIVA</t>
  </si>
  <si>
    <t>DIRECCIONAMIENTO JURÍDICO INTEGRAL</t>
  </si>
  <si>
    <t>AUMENTAR AL 90% DIRECCIONAMIENTO JURÍDICO INTEGRAL DE LA SDA</t>
  </si>
  <si>
    <t xml:space="preserve">12-OTROS DISTRITO </t>
  </si>
  <si>
    <t xml:space="preserve">05-ADMINISTRACIÓN INSTITUCIONAL </t>
  </si>
  <si>
    <t>02-ADMINISTRACIÓN, CONTROL Y ORGANIZACIÓN INSTITUCIONAL PARA APOYO A LA GESTIÓN DEL DISTRITO</t>
  </si>
  <si>
    <t>PRESTAR LOS SERVICIOS PROFESIONALES PARA APOYAR LA COORDINACIÓN DEL ÁREA DE CONCEPTOS Y REGULACIÓN NORMATIVA, Y PRESTAR SOPORTE JURÍDICO EN LOS ASUNTOS QUE LE SEAN REQUERIDOS</t>
  </si>
  <si>
    <t xml:space="preserve">MARIA MARGARITA PALACIO RAMOS  - Directora de Gestión Corporativa </t>
  </si>
  <si>
    <t>"PRESTAR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t>
  </si>
  <si>
    <t>"PRESTAR LOS SERVICIOS PROFESIONALES PARA ASESORAR A LA SECRETARIA DISTRITAL DE AMBIENTE EN LA EMISION DE CONCEPTOS JURIDICOS Y REGULACION NORMATIVA EN ASUNTOS TRIBUTARIOS Y ACTIVIDADES CONEXAS”.</t>
  </si>
  <si>
    <t>“PRESTAR LOS SERVICIOS PROFESIONALES PARA LA ELABORACION  Y PROYECCION DE CONCEPTOS, DAR EL APOYO JURIDICO REQUERIDO Y DEMAS ASUNTOS QUE LE SEAN ENCOMENDADOS“.</t>
  </si>
  <si>
    <t>“PRESTAR LOS SERVICIOS PROFESIONALES PARA APOYAR LA ELABORACION DE CONCEPTOS, NORMAS Y REGULACIONES AMBIENTALES, DAR EL APOYO JURIDICO REQUERIDO Y DEMAS ASUNTOS QUE LE SEAN ENCOMENDADOS"</t>
  </si>
  <si>
    <t>“PRESTAR LOS SERVICIOS PROFESIONALES PARA APOYAR LA ELABORACION DE CONCEPTOS, NORMAS Y REGULACIONES AMBIENTALES, DAR EL APOYO JURIDICO REQUERIDO Y DEMAS ASUNTOS QUE LE SEAN ENCOMENDADOS”</t>
  </si>
  <si>
    <t xml:space="preserve">“PRESTAR LOS SERVICIOS PROFESIONALES PARA BRINDAR APOYO JURÍDICO EN LA COORDINACIÓN INTERNA E INTERINSTITUCIONAL, EJES TEMÁTICOS Y DEMÁS REUNIONES RELACIONADAS CON  LAS ACCIONES POPULARES REFERENTES AL RÍO BOGOTÁ Y CERROS ORIENTALES, Y DEMÁS ACTIVIDADES RELACIONADAS”.  </t>
  </si>
  <si>
    <t>“PRESTAR LOS SERVICIOS PROFESIONALES PARA ASESORAR Y ELABORAR CONCEPTOS, NORMAS Y REGULACIONES AMBIENTALES, ASI COMO DAR EL APOYO JURIDICO ACORDE A LAS NECESIDADES DE LA ENTIDAD ”.</t>
  </si>
  <si>
    <t>“PRESTAR LOS SERVICIOS PROFESIONALES PARA PROYECTAR REPUESTAS A PETICIONES, APOYAR LA ELABORACION DE CONCEPTOS, NORMAS Y REGULACIONES AMBIENTALES Y DEMAS ASUNTOS QUE LE SEAN ENCOMENDADOS “.</t>
  </si>
  <si>
    <t>“PRESTAR LOS SERVICIOS PROFESIONALES PARA LA ELABORACIÓN Y PROYECCIÓN DE CONCEPTOS Y APOYAR EN LA VERIFICACIÓN Y ACTUALIZACIÓN DE LAS ACTUACIONES ADMINISTRATIVAS Y JURÍDICAS DE LA ENTIDAD, EN CUMPLIMIENTO DE LA NORMATIVIDAD VIGENTE".</t>
  </si>
  <si>
    <t xml:space="preserve">FORTALECIMIENTO INSTITUCIONAL </t>
  </si>
  <si>
    <t xml:space="preserve">EJECUTAR 5 ACCIONES PARA EL SOSTENIMIENTO Y MEJORA DEL PIGA DE LA SDA </t>
  </si>
  <si>
    <t>PRESTAR LOS SERVICIOS PROFESIONALES PARA EL DESARROLLO DE ACCIONES DE ACOMPAÑAMIENTO Y ORIENTACION PARA EL  FORTALECIMIENTO, SOSTENIBILIDAD Y MEJORA DEL SISTEMA INTEGRADO DE GESTION -SUBSISTEMA DE GESTION AMBIENTAL - PIGA</t>
  </si>
  <si>
    <t xml:space="preserve">02-DOTACIÓN </t>
  </si>
  <si>
    <t>0696-ADQUISICIÓN DE EQUIPOS, MATERIALES, SUMINISTROS Y SERVICIOS PARA EL FORTALECIMIENTO DE LA GESTIÓN INSTITUCIONAL</t>
  </si>
  <si>
    <t xml:space="preserve">CONTRATAR LA ENTREGA DE RESIDUOS PELIGROSOS GENERADOS EN EL ENTIDAD A GESTOR AUTORIZADO </t>
  </si>
  <si>
    <t>CONTRATAR EL ACONDICIONAMIENTO DE LAS AREAS PARA ALMACENAMIENTO DE RESIDUOS EN LAS SEDES DE LA SDA.</t>
  </si>
  <si>
    <t xml:space="preserve">CONTRATAR LA INSTALACIÓN DE IMPLEMENTOS PARA EL PESAJE Y TRANSLADO EN LOS SITIOS  DE ALMACENAMIENTO TEMPORAL. </t>
  </si>
  <si>
    <t xml:space="preserve">CONTRATAR EL DISEÑO E INSTALACIÓN DE SISTEMAS DE COMUNICACIÓN VISUAL SENTETIZADO (SEÑALITICA) PARA RESIDUOS. </t>
  </si>
  <si>
    <t>30131504;30131607;30111601;30102404</t>
  </si>
  <si>
    <t xml:space="preserve">CONTRATAR LA INSTALACIÓN DE SISTEMAS DE MONITOREO SATELITAL PARA LOS VEHICULOS DE PROPIEDAD DE LA SDA CON EL FIN DE REALIZAR SEGUIMIENTO A LAS CONDICIONES DEL VEHICULO Y LA OPTIMIZACIÓN DE COSTOS. </t>
  </si>
  <si>
    <t xml:space="preserve">REALIZAR LA COMPRA DE LECTOR BIOMETRICO CON CAPTURA DE IMAGEN, SOFTWARE INCLUIDO, INSTALACIÓN Y PUESTA EN FUNCIONAMIENTO PARA LOS BICI USUARIOS DE LA SDA. </t>
  </si>
  <si>
    <t xml:space="preserve">ADQUIRIR UNA APLICACIÓN MÓVIL PARA BICI USUARIOS </t>
  </si>
  <si>
    <t xml:space="preserve">CONTRATAR EL DISEÑO Y ELABORACIÓN DE CARTILLAS  DE LA GUÍA PARA LAS COMPRAS PÚBLICAS SOSTENIBLES EN LA SDA. </t>
  </si>
  <si>
    <t>CONTRATAR LAS ACCIONES COMUNICATIVAS QUE PERMITAN DIVULGAR LOS EVENTOS, CAMPAÑAS Y MENSAJES INSTITUCIONALES DE LA SECRETARÍA DISTRITAL DE AMBIENTE.</t>
  </si>
  <si>
    <t>CONTRATAR EL MANTENIMIENTO A LOS MEDIDORES DE VOLUMEN  DE AGUA LLUVIA.</t>
  </si>
  <si>
    <t xml:space="preserve">EJECUTAR EL 100% DE LAS ACTIVIDADES DE INTERVENCIÓN PARA EL MEJORAMIENTO DE LA INFRAESTRUCTURA FÍSICA Y DOTACIÓN DE LA SDA </t>
  </si>
  <si>
    <t>REALIZAR EL SEGUIMIENTO Y REPORTE DEL AVANCE FISICO Y PRESUPUESTAL EN EL MARCO DEL DESARROLLO DE LAS ACCIONES DE FORTALECIMIENTO INSTITUCIONAL Y PROTECCION Y BIENESTAR ANIMAL</t>
  </si>
  <si>
    <t xml:space="preserve">01-INFRAESTRUCTURA </t>
  </si>
  <si>
    <t>0106-ADECUACIÓN DE ÁREAS ADMINISTRATIVAS,  DE INTERÉS AMBIENTAL Y DEMÁS ESPACIOS ADMINISTRADOS POR LA SDA</t>
  </si>
  <si>
    <t xml:space="preserve">REALIZAR LA ADECUACION DE LOS JARDINES Y ESPACIOS VERDES DE LA SECRETARIA DISTRITAL DE AMBIENTE </t>
  </si>
  <si>
    <t>ADQUISICION E INSTALACION DE BRAZOS PARA PANTALLA, PARA LOS EQUIPOS DE COMPUTO DE LA  SDA.</t>
  </si>
  <si>
    <t>GESTIÓN DOCUMENTAL</t>
  </si>
  <si>
    <t>IMPLEMENTAR 10 PROCESOS QUE INTEGRAN EL PROGRAMA DE GESTIÓN DOCUMENTAL</t>
  </si>
  <si>
    <t>PRESTAR LOS SERVICIOS TECNICOS PARA EL DESARROLLO DE ACTIVIDADES CONTEMPLADAS EN EL MARCO DEL PROGRAMA DE GESTIÓN DOCUMENTAL DE LA SDA</t>
  </si>
  <si>
    <t xml:space="preserve">ADQUIRIR  ELEMENTOS PARA LA MOVILIZACION DE ARCHIVO DE LA SECRETARIA DISTRITAL DE AMBIENTE </t>
  </si>
  <si>
    <t xml:space="preserve">MANTENER EN EL 82% EL EXITO PROCESAL EN FALLOS FAVORABLES EN REPRESENTACIÓN DE LA SDA </t>
  </si>
  <si>
    <t>“PRESTAR SUS SERVICIOS PROFESIONALES PARA EJERCER LA REPRESENTACIÓN DE LA SECRETARÍA DISTRITAL DE AMBIENTE EN LOS ASUNTOS JUDICIALES Y EXTRAJUDICIALES, DE LOS PROCESOS DE ALTO IMPACTO QUE SE ASIGNEN Y DEMÁS ACTIVIDADES CONEXAS, EN PROCURA DEL CUMPLIMIENTO DE LAS METAS DE ÉXITO PROCESAL.”</t>
  </si>
  <si>
    <t>“PRESTAR LOS SERVICIOS PROFESIONALES PARA SUSTANCIAR ACCIONES DE TUTELA Y DAR EL IMPULSO JURÍDICO A LOS TRÁMITES QUE LE SEAN ASIGNADOS, EN PROCURA DEL CUMPLIMIENTO DE LA META DE ÉXITO PROCESAL”.</t>
  </si>
  <si>
    <t>"PRESTAR SUS SERVICIOS PROFESIONALES PARA APOYAR EL EJERCICIO DE LA SECRETARÍA TÉCNICA DEL COMITE DE CONCILIACION, GESTIONAR REPORTES DE TRÁMITES Y TÉRMINOS INHERENTES A LA DEFENSA JUDICIAL Y EXTRAJUDICIAL DE LA ENTIDAD Y EFECTUAR SEGUIMIENTO A SU CUMPLIMIENTO".</t>
  </si>
  <si>
    <t>"PRESTAR LOS SERVICIOS PROFESIONALES PARA EJERCER LA REPRESENTACIÓN DE LA SECRETARÍA DISTRITAL DE AMBIENTE EN LOS PROCESOS PENALES, EN PROCURA DEL CUMPLIMIENTO DE LA META DE ÉXITO PROCESAL</t>
  </si>
  <si>
    <t>"PRESTAR LOS SERVICIOS PROFESIONALES EN LOS ASUNTOS JUDICIALES Y EXTRAJUDICIALES EN REPRESENTACIÓN DE LA SECRETARÍA DISTRITAL DE AMBIENTE, EN PROCURA DEL CUMPLIMIENTO DE LAS METAS DE ÉXITO PROCESAL Y APOYAR EN MATERIA JURIDICA LOS PROCESOS DE ADQUISICIÓN PREDIAL ADELANTADOS POR LA ENTIDAD".</t>
  </si>
  <si>
    <t xml:space="preserve">“PRESTAR LOS SERVICIOS PROFESIONALES PARA SUSTANCIAR ACCIONES DE TUTELA Y  BRINDAR APOYO JURÍDICO EN LA COORDINACIÓN INTERNA E INTERINSTITUCIONAL PARA EL TRÁMITE Y CUMPLIMIENTO DE LAS ACCIONES POPULARES QUE SE LE DESIGNEN Y DEMÁS ACTIVIDADES RELACIONADAS”.  </t>
  </si>
  <si>
    <t>REALIZAR 25 ACTIVIDADES ORIENTADAS AL FORTALECIMIENTO DEL CLIMA ORGANIZACIONAL DE LA SDA</t>
  </si>
  <si>
    <t>86111602;93141506;80141625</t>
  </si>
  <si>
    <t>PRESTACIÓN DE SERVICIOS DE APOYO A LA GESTION PARA DESARROLLAR LAS ACTIVIDADES CONTEMPLADAS EN EL PLAN INSTITUCIONAL DE CAPACTIACION Y ESTÍMULOS DE LA VIGENCIA 2017 DE LA SECRETARIA DISTRITAL DE AMBIENTE</t>
  </si>
  <si>
    <t>Observaciones</t>
  </si>
  <si>
    <t>Giro a mayo de 2018</t>
  </si>
  <si>
    <t>3-3-1-15-06-40-1029-181</t>
  </si>
  <si>
    <t>PRIORIZAR Y FORMULAR LAS DETERMINANTES AMBIENTALES</t>
  </si>
  <si>
    <t>FORTALECER LA PARTICIPACIÓN EN INSTANCIAS DE COORDINACIÓN INSTITUCIONAL DISTRITAL, REGIONAL Y NACIONAL</t>
  </si>
  <si>
    <t>GESTIONAR 4 ACTIVIDADES DE COORDINACIÓN PARA LA GESTIÓN AMBIENTAL DISTRITAL</t>
  </si>
  <si>
    <t>12-OTROS DISTRITOS</t>
  </si>
  <si>
    <t>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t>
  </si>
  <si>
    <t xml:space="preserve">PRESTAR LOS SERVICIOS PROFESIONALES PARA LA PUESTA EN OPERACIÓN DE LOS LINEAMIENTOS DE FORTALECIMIENTO Y REORGANIZACIÓN DE LAS INSTANCIAS DE COORDINACIÓN PERTENECIENTES AL SECTOR AMBIENTE EN EL DISTRITO CAPITAL </t>
  </si>
  <si>
    <t>PRESTAR LOS SERVICIOS PROFESIONALES PARA APOYAR LAS ACTIVIDADES JURÍDICAS Y LOGÍSTICAS QUE SE REQUIEREN PARA LA PUESTA EN OPERACIÓN DE LOS LINEAMIENTOS DE FORTALECIMIENTO Y REORGANIZACIÓN DE LAS INSTANCIAS DE COORDINACIÓN PERTENECIENTES AL SECTOR AMBIENTE EN EL DISTRITO CAPITAL</t>
  </si>
  <si>
    <t>0858 -SALUD OCUPACIONAL CONTRATISTAS.</t>
  </si>
  <si>
    <t>EXAMENES MEDICOS</t>
  </si>
  <si>
    <t>PRESENTAR 6 INICIATIVAS PARA LA AGENDA REGIONAL DESDE LAS COMPETENCIAS DE LA SECRETARÍA DISTRITAL DE AMBIENTE</t>
  </si>
  <si>
    <t>PRESTAR LOS SERVICIOS PROFESIONALES PARA PROMOVER DESDE LA SDA LA IMPLEMENTACIÓN Y SEGUIMIENTO DE INICIATIVAS AMBIENTALES QUE FORTALEZCAN LA AGENDA REGIONAL Y LOS PROCESOS DE PLANIFICACIÓN TERRITORIAL CON DIVERSOS ACTORES E INSTITUCIONES DE CARÁCTER DISTRITAL, REGIONAL Y NACIONAL</t>
  </si>
  <si>
    <t>PRESTAR LOS SERVICIOS PROFESIONALES PARA REALIZAR ACTIVIDADES DE ARTICULACIÓN INTERINSTITUCIONAL CON EL SECTOR PRIVADO Y PÚBLICO DE ORDEN NACIONAL E INTERNACIONAL PARA LA IMPLEMENTACIÓN DE INICIATIVAS AMBIENTALES DE ESCALA REGIONAL</t>
  </si>
  <si>
    <t>520-ADQUISICIÓN DE EQUIPOS, MATERIALES, SUMINISTROS, SERVICIOS Y/O PRODUCCIÓN DE MATERIAL TÉCNICO E INFORMACIÓN BASICA SECTORIAL  PLANEACIÓN Y GESTIÓN AMBIENTAL.</t>
  </si>
  <si>
    <t>CONTRATAR LAS ACCIONES COMUNICATIVAS QUE PERMITAN DIVULGAR LOS EVENTOS, CAMPAÑAS, Y MENSAJES INSTITUCIONALES DE LA SECRETARÍA DISTRITAL DE AMBIENTE.</t>
  </si>
  <si>
    <t>GESTIONAR LAS  POLÍTICAS E INSTRUMENTOS DE PLANEACIÓN AMBIENTAL</t>
  </si>
  <si>
    <t>EMITIR 10 INFORMES DE SEGUIMIENTO A LAS POLÍTICAS E INSTRUMENTOS ECONÓMICOS Y DE PLANEACIÓN AMBIENTAL PRIORIZADOS TENDIENTE AL DESARROLLO DEL NUEVO MODELO DE CIUDAD SOSTENIBLE</t>
  </si>
  <si>
    <t>PRESTAR LOS SERVICIOS PROFESIONALES PARA REALIZAR LAS ACTIVIDADES RELACIONADAS CON LA GESTIÓN CONTRACTUAL, JURÍDICA Y SEGUIMIENTO DE LOS PROCESOS QUE SE GENEREN DESDE LA DIRECCIÓN DE PLANEACIÓN Y SISTEMAS DE INFORMACIÓN AMBIENTAL.</t>
  </si>
  <si>
    <t>PRESTAR LOS SERVICIOS PROFESIONALES PARA EFECTUAR LAS ACCIONES QUE SE REQUIERA PARA LA PRESENTACIÓN DE INFORMES RELACIONADOS CON EL AVANCE Y SEGUIMIENTO DE POLÍTICAS, PLANES, PROGRAMAS O INSTRUMENTOS DE PLANEACIÓN AMBIENTAL Y DE CARÁCTER ESTRATÉGICO, PRIORIZADOS POR LA SDA, EN EL MARCO DEL NUEVO MODELO DE CIUDAD SOSTENIBLE</t>
  </si>
  <si>
    <t>PRESTAR LOS SERVICIOS PROFESIONALES PARA REALIZAR EL ANÁLISIS, SEGUIMIENTO Y REPORTE DE LOS PROCESOS DE PLANEACIÓN EN LOS COMPONENTES FÍSICOS Y PRESUPUESTALES QUE SE REQUIERAN PARA EL CUMPLIMIENTO DE LAS ACCIONES EN EL MARCO DE LA PLANEACIÓN AMBIENTAL.</t>
  </si>
  <si>
    <t>PRESTAR LOS SERVICIOS PROFESIONALES PARA REALIZAR LA FORMULACIÓN, MONITOREO A LA IMPLEMENTACIÓN, ACTUALIZACIÓN Y SEGUIMIENTO DE LOS INSTRUMENTOS ECONÓMICOS AMBIENTALES.</t>
  </si>
  <si>
    <t>PRESTAR LOS SERVICIOS PROFESIONALES PARA ESTABLECER, PARTICIPAR Y DESARROLLAR ACTIVIDADES DE FORMULACIÓN Y SEGUIMIENTO DE INSTRUMENTOS DE ORDENAMIENTO TERRITORIAL E INSTRUMENTOS DE PLANEACIÓN AMBIENTAL, Y SEGUIMIENTO AL CUMPLIMIENTO DE LOS FALLOS DE COMPETENCIA DE LA SDA</t>
  </si>
  <si>
    <t>PRESTAR LOS SERVICIOS PROFESIONALES PARA ESTABLECER, ACOMPAÑAR Y DESARROLLAR DESDE EL COMPONENTE JURÍDICO, ACTIVIDADES TENDIENTES A LA FORMULACIÓN Y/O EVALUACIÓN DE INSTRUMENTOS DE ORDENAMIENTO TERRITORIAL PRIORIZADOS EN EL DISTRITO CAPITAL DESDE LAS FUNCIONES DE LA SECRETARIA DISTRITAL DE AMBIENTE</t>
  </si>
  <si>
    <t>PRESTAR SERVICIOS PROFESIONALES PARA ORIENTAR LA FORMULACIÓN, ADOPCIÓN Y SEGUIMIENTO DE PLANES DE MANEJO AMBIENTAL, Y DE INSTRUMENTOS DE ORDENAMIENTO TERRITORIAL PRIORIZADOS Y REALIZAR EL SEGUIMIENTO Y EVALUACIÓN DEL PLAN DE INVESTIGACIÓN AMBIENTAL DE BOGOTÁ – PIAB VIGENTE Y LIDERAR LA FORMULACIÓN DEL NUEVO PIAB.</t>
  </si>
  <si>
    <t>PRESTAR LOS SERVICIOS PROFESIONALES PARA REALIZAR ACTIVIDADES TÉCNICAS, EN EL MARCO DE LOS PROCESOS DE FORMULACIÓN, ACTUALIZACIÓN Y AJUSTES DE PLANES DE MANEJO AMBIENTAL, INSTRUMENTOS DE ORDENAMIENTO TERRITORIAL Y OTROS INSTRUMENTOS DE PLANEACIÓN AMBIENTAL EN QUE PARTICIPE LA SDA.</t>
  </si>
  <si>
    <t>PRESTAR LOS SERVICIOS PROFESIONALES PARA APOYAR LA EVALUACIÓN  Y ANÁLISIS  DEL PLAN INSTITUCIONAL DE GESTIÓN AMBIENTAL - PIGA DE LA SDA Y REALIZAR EL SEGUIMIENTO AL PLAN DE ACCIÓN CUATRIENAL AMBIENTAL-PACA DE BOGOTÁ MEJOR PARA TODOS 2016-2020.</t>
  </si>
  <si>
    <t>PRESTAR LOS SERVICIOS PROFESIONALES PARA REALIZAR LA EVALUACIÓN  Y ANÁLISIS DE LOS PLANES AMBIENTALES LOCALES (PAL) Y OTROS INSTRUMENTOS DE PLANEACIÓN AMBIENTAL A NIVEL LOCAL QUE LE SEAN ASIGNADOS.</t>
  </si>
  <si>
    <t>APOYAR LAS ACTIVIDADES DE SEGUIMIENTO Y REALIZAR LOS REPORTES DE LAS ACCIONES ASOCIADAS A LA ORIENTACIÓN Y ACOMPAÑAMIENTO A LOS PROCESOS DE LAS POLÍTICAS E INSTRUMENTOS DE PLANEACIÓN AMBIENTAL.</t>
  </si>
  <si>
    <t>REALIZAR LAS ACTIVIDADES DE TRÁMITE, ARCHIVO Y SEGUIMIENTO A LA GESTION DE INFORMACIÓN REQUERIDA PARA EL SEGUIMIENTO A LA IMPLEMENTACIÓN DE INSTRUMENTOS Y POLÍTICAS AMBIENTALES PRIORIZADAS.</t>
  </si>
  <si>
    <t>PRESTAR LOS SERVICIOS PROFESIONALES PARA PARTICIPAR EN LA EVALUACIÓN Y ANÁLISIS A LA IMPLEMENTACIÓN DEL PLAN DISTRITAL DE GESTIÓN DEL RIESGO Y CAMBIO CLIMÁTICO Y REALIZAR DESDE LA SDA LAS ACTIVIDADES DE EL SEGUIMIENTO AL PLAN.</t>
  </si>
  <si>
    <t>PRESTAR LOS SERVICIOS PROFESIONALES PARA PARTICIPAR EN LA EVALUACIÓN, ANÁLISIS Y ADELANTAR EL SEGUIMIENTO DEL PLAN DE ACCIÓN CUATRIENAL AMBIENTAL - PACA DE BOGOTÁ MEJOR PARA TODOS 2016-2020.</t>
  </si>
  <si>
    <t>PRESTAR LOS SERVICIOS PROFESIONALES PARA PARTICIPAR EN LA EVALUACIÓN Y ANÁLISIS AL PLAN INSTITUCIONAL DE GESTIÓN AMBIENTAL – PIGA DISTRITAL Y SU ARTICULACION CON LOS INSTRUMENTOS DE PLANEACIÓN AMBIENTAL EN LA PROMOCIÓN DEL USO SOSTENIBLE DE LOS RECURSOS NATURALES Y SERVICIOS AMBIENTALES DEL D.C.</t>
  </si>
  <si>
    <t>PRESTAR LOS SERVICIOS PROFESIONALES PARA DESARROLLAR LAS ACTIVIDADES DE FORMULACIÓN, AJUSTES, IMPLEMENTACIÓN Y SEGUIMIENTO DE LAS POLÍTICAS AMBIENTALES Y OTROS INSTRUMENTOS DE PLANEACIÓN AMBIENTAL</t>
  </si>
  <si>
    <t>PRESTAR LOS SERVICIOS PROFESIONALES PARA PARTICIPAR EN LAS ACTIVIDADES TÉCNICAS RELACIONADAS CON LA FORMULACIÓN, ACTUALIZACIÓN Y AJUSTES DE PLANES DE MANEJO AMBIENTAL Y OTROS INSTRUMENTOS DE PLANEACIÓN AMBIENTAL RELACIONADOS CON LAS ÁREAS PROTEGIDAS DEL DISTRITO CAPITAL.</t>
  </si>
  <si>
    <t>PRESTAR LOS SERVICIOS PROFESIONALES PARA PARTICIPAR EN LA REALIZACION DE LAS ACTIVIDADES TÉCNICAS DE FORMULACIÓN, ACTUALIZACIÓN Y AJUSTES DE PLANES DE MANEJO AMBIENTAL, INSTRUMENTOS DE ORDENAMIENTO TERRITORIAL Y OTROS INSTRUMENTOS DE PLANEACIÓN AMBIENTAL QUE LE SEAN ASIGNADOS.</t>
  </si>
  <si>
    <t>PRESTAR LOS SERVICIOS PROFESIONALES PARA APOYAR EL DESARROLLO DE LAS ACTIVIDADES DE FORMULACIÓN, ACTUALIZACIÓN, IMPLEMENTACIÓN Y SEGUIMIENTO A   LAS POLÍTICAS AMBIENTALES  Y OTROS INSTRUMENTOS DE PLANEACIÓN AMBIENTAL..</t>
  </si>
  <si>
    <t>PRESTAR LOS SERVICIOS PROFESIONALES PARA DESARROLLAR LAS ACTIVIDADES DE FORMULACIÓN, AJUSTES, IMPLEMENTACIÓN Y SEGUIMIENTO DE LAS POLÍTICAS AMBIENTALES, DESDE LA COMPETENCIA DE LA SDA Y SU ARTICULACIÓN CON LOS INSTRUMENTOS DE PLANEACIÓN AMBIENTAL QUE LA ENTIDAD PRIORICE.</t>
  </si>
  <si>
    <t>PRESTAR LOS SERVICIOS PROFESIONALES PARA DESARROLLAR LAS ACTIVIDADES DE EVALUACIÓN ANALISIS Y ACTUALIZACIÓN DEL PLAN DE GESTIÓN AMBIENTAL -PGA  Y OTROS INSTRUMENTOS DE PLANEACIÓN AMBIENTAL.</t>
  </si>
  <si>
    <t>PRESTAR LOS SERVICIOS PROFESIONALES PARA DESARROLLAR LAS ACTIVIDADES DE APOYO EN EVALUACIÓN, ANÁLISIS Y ACTUALIZACIÓN DEL PLAN DE GESTIÓN AMBIENTAL -PGA  Y OTROS INSTRUMENTOS DE PLANEACIÓN AMBIENTA</t>
  </si>
  <si>
    <t>PRESTAR LOS SERVICIOS PROFESIONALES PARA PARTICIPAR EN LAS ACTIVIDADES DE APOYO EN LA EVALUACIÓN, ANÁLISIS Y ACTUALIZACIÓN DEL PLAN DE GESTIÓN AMBIENTAL -PGA Y OTROS INSTRUMENTOS DE PLANEACIÓN AMBIENTAL</t>
  </si>
  <si>
    <t xml:space="preserve">PRESTAR LOS SERVICIOS PROFESIONALES PARA ESTABLECER Y GESTIONAR LAS ESTRATEGIAS DE PLANIFICACIÓN Y ARTICULACIÓN DE LAS ACTIVIDADES REQUERIDAS PARA LA FORMULACIÓN Y/O ACTUALIZACIÓN DE PLANES DE MANEJO AMBIENTAL DE LAS ÁREAS PROTEGIDAS DISTRITALES QUE SEAN PRIORIZADOS POR LA SDA, CONSOLIDANDO LOS DOCUMENTOS FINALES DE LOS PMA </t>
  </si>
  <si>
    <t>PRESTAR LOS SERVICIOS PROFESIONALES PARA REALIZAR LAS ACTIVIDADES DE EVALUACIÓN AMBIENTAL, ZONIFICACIÓN, FORMULACIÓN DEL PLAN DE ACCIÓN, PARA LA FORMULACIÓN Y/O ACTUALIZACIÓN DE PLANES DE MANEJO AMBIENTAL DE LAS ÁREAS PROTEGIDAS DISTRITALES QUE SEAN PRIORIZADOS POR LA SDA</t>
  </si>
  <si>
    <t>PRESTAR LOS SERVICIOS PROFESIONALES PARA REALIZAR LAS ACTIVIDADES RELACIONADAS CON EL COMPONENTE BIÓTICO Y CARACTERIZACIÓN DE FLORA PARA LA FORMULACIÓN Y/O ACTUALIZACIÓN DE PLANES DE MANEJO AMBIENTAL DE LAS ÁREAS PROTEGIDAS DISTRITALES QUE SEAN PRIORIZADOS POR LA SDA</t>
  </si>
  <si>
    <t>PRESTAR LOS SERVICIOS PROFESIONALES PARA REALIZAR LAS ACTIVIDADES EN EL COMPONENTE BIÓTICO Y CARACTERIZACIÓN DE FAUNA (ORNITOLOGÍA) PARA LA FORMULACIÓN Y/O ACTUALIZACIÓN DE PLANES DE MANEJO AMBIENTAL DE LAS ÁREAS PROTEGIDAS DISTRITALES.</t>
  </si>
  <si>
    <t>PRESTAR LOS SERVICIOS PROFESIONALES PARA REALIZAR LAS ACTIVIDADES RELACIONADAS CON EL COMPONENTE BIÓTICO Y CARACTERIZACIÓN DE FAUNA (MAMÍFEROS, ANFIBIOS Y REPTILES) PARA LA FORMULACIÓN Y/O ACTUALIZACIÓN DE PLANES DE MANEJO AMBIENTAL LAS ÁREAS PROTEGIDAS DISTRITALES QUE SEAN PRIORIZADOS POR LA SDA</t>
  </si>
  <si>
    <t xml:space="preserve">PRESTAR LOS SERVICIOS PROFESIONALES PARA REALIZAR LAS ACTIVIDADES EN EL COMPONENTE BIÓTICO Y CARACTERIZACIÓN ENTOMOLÓGICA PARA LA FORMULACIÓN Y/O ACTUALIZACIÓN DE PLANES DE MANEJO AMBIENTAL DE LAS ÁREAS PROTEGIDAS DISTRITALES. </t>
  </si>
  <si>
    <t>PRESTAR LOS SERVICIOS PROFESIONALES PARA REALIZAR LAS ACTIVIDADES CORRESPONDIENTES A LA GEORREFERENCIACIÓN Y GENERACIÓN DE CARTOGRÁFICA PARA LA FORMULACIÓN Y/O ACTUALIZACIÓN DE PLANES DE MANEJO AMBIENTAL DE LAS ÁREAS PROTEGIDAS DISTRITALES QUE SEAN PRIORIZADOS POR LA SDA</t>
  </si>
  <si>
    <t>PRESTAR LOS SERVICIOS PROFESIONALES PARA REALIZAR LAS ACTIVIDADES RELACIONADAS CON EL COMPONENTE HIDROLÓGICO, Y MODELAMIENTO HIDRÁULICO PARA LA FORMULACIÓN Y/O ACTUALIZACIÓN DE PLANES DE MANEJO AMBIENTAL DE LAS ÁREAS PROTEGIDAS DISTRITALES QUE SEAN PRIORIZADOS POR LA SDA.</t>
  </si>
  <si>
    <t xml:space="preserve">PRESTAR LOS SERVICIOS PROFESIONALES PARA REALIZAR LAS ACTIVIDADES RELACIONADAS CON EL COMPONENTE DE GESTIÓN SOCIAL, PARTICIPACIÓN COMUNITARIA Y DIAGNOSTICO SOCIOECONÓMICO PARA LA FORMULACIÓN Y/O ACTUALIZACIÓN DE PLANES DE MANEJO AMBIENTAL DE LAS ÁREAS PROTEGIDAS DISTRITALES QUE SEAN PRIORIZADOS POR LA SDA </t>
  </si>
  <si>
    <t xml:space="preserve">PRESTAR LOS SERVICIOS PROFESIONALES PARA REALIZAR LAS ACTIVIDADES DE CARACTERIZACIÓN Y DESCRIPCIÓN DEL ENTORNO FÍSICO DE LAS ÁREAS PROTEGIDAS PARA LA FORMULACIÓN Y/O ACTUALIZACIÓN DE PLANES DE MANEJO AMBIENTAL QUE SEAN PRIORIZADOS POR LA SDA </t>
  </si>
  <si>
    <t>PRESTAR LOS SERVICIOS PROFESIONALES PARA REALIZAR LAS ACTIVIDADES DE CARACTERIZACIÓN Y DESCRIPCIÓN DEL ENTORNO FÍSICO DE LAS ÁREAS PROTEGIDAS PARA LA FORMULACIÓN Y/O ACTUALIZACIÓN DE PLANES DE MANEJO AMBIENTAL QUE SEAN PRIORIZADOS POR LA SDA</t>
  </si>
  <si>
    <t>0037 GASTOS DE TRANSPORTE</t>
  </si>
  <si>
    <t>10161500;21101900;31152000;13102000;27112000;30102900;21102300;41102600;52161500;43202000;41114200;80141700</t>
  </si>
  <si>
    <t>77101505;77121701;77121707;70171501</t>
  </si>
  <si>
    <t>PRESTAR LOS SERVICIOS DE ANÁLISIS DE LABORATORIO PARA EL MONITOREO DE CALIDAD Y CANTIDAD DEL RECURSO HÍDRICO DE LA CIUDAD DE BOGOTÁ Y SUS FACTORES DE IMPACTO</t>
  </si>
  <si>
    <t>ELEMENTOS DE PROTECCIÓN PERSONAL</t>
  </si>
  <si>
    <t>CONTRATAR LOS SERVICIOS DE LEVANTAMIENTO TOPOGRAFICO, PARA ESTABLECER EL ÁREA DE LOS PEDH QUE ESTEN EN PROCESO DE FORMULACIÓN Y O ACTUALIZACIÓN.</t>
  </si>
  <si>
    <t>MEJORAR LA CAPACIDAD INSTITUCIONAL PARA LA PLANEACIÓN AMBIENTAL</t>
  </si>
  <si>
    <t>REALIZAR 10 ACTIVIDADES DE GESTIÓN DEL CONOCIMIENTO E INVESTIGACIÓN AMBIENTAL</t>
  </si>
  <si>
    <t>PRESTAR LOS SERVICIOS PROFESIONALES EN LA GESTIÓN DE INDICADORES Y ELABORACIÓN DE INFORMES DE CIUDAD EN EL MARCO DE LA ADMINISTRACIÓN DEL OAB Y EL ORARBO.</t>
  </si>
  <si>
    <t>PRESTAR LOS SERVICIOS PROFESIONALES EN LA ADMINISTRACIÓN INTEGRAL DEL OBSERVATORIO AMBIENTAL DE BOGOTÁ-OAB Y EL OBSERVATORIO REGIONAL AMBIENTAL Y DE DESARROLLO SOSTENIBLE DEL RÍO BOGOTÁ-ORARBO, DESDE EL FORTALECIMIENTO DE LA PARTICIPACIÓN DE LAS LOCALIDADES Y LA GESTIÓN DEL CONOCIMIENTO</t>
  </si>
  <si>
    <t>PRESTAR LOS SERVICIOS PROFESIONALES EN LA GESTIÓN Y REVISIÓN TÉCNICA PRELIMINAR DE INFORMACIÓN REGISTRADA EN EL OBSERVATORIO AMBIENTAL DE BOGOTÁ-OAB Y EL OBSERVATORIO REGIONAL AMBIENTAL Y DE DESARROLLO SOSTENIBLE DEL RÍO BOGOTÁ -ORARBO.</t>
  </si>
  <si>
    <t>PRESTAR LOS SERVICIOS PROFESIONALES PARA PARTICIPAR EN EL SEGUIMIENTO Y EVALUACIÓN DEL PLAN DE INVESTIGACIÓN AMBIENTAL DE BOGOTÁ VIGENTE, FORMULACIÓN DEL NUEVO PLAN DE INVESTIGACIÓN AMBIENTAL DE BOGOTÁ, ASI COMO PARTICIPAR EN LA GESTION DE INSTRUMENTOS ECONÓMICOS AMBIENTALES</t>
  </si>
  <si>
    <t>PRESTAR LOS SERVICIOS PROFESIONALES PARA LA DIVULGACIÓN Y GESTIÓN DE CONTENIDOS DEL OBSERVATORIO AMBIENTAL DE BOGOTÁ - OAB Y EL OBSERVATORIO REGIONAL AMBIENTAL Y DE DESARROLLO SOSTENIBLE DEL RÍO BOGOTÁ - ORARBO</t>
  </si>
  <si>
    <t>EMITIR 14 REPORTES DE SEGUIMIENTO SOBRE EL ESTADO DE AVANCE, RESULTADOS, ALERTAS Y RECOMENDACIONES.</t>
  </si>
  <si>
    <t>02-ADMINISTRACIÓN CONTROL Y ORGANIZACIÓN INSTITUCIONAL PARA APOYO A LA GESTIÓN  DEL DISTRITO</t>
  </si>
  <si>
    <t>PRESTAR LOS SERVICIOS PROFESIONALES PARA REALIZAR ACTIVIDADES COMO ANALISTA DE PROYECTOS, EN EL MARCO DE LA GESTIÓN INTEGRAL DE LOS PROYECTOS DE INVERSIÓN DE LA SDA Y REALIZAR LA CONSOLIDACIÓN DEL PLAN ANUAL DE ADQUISICIONES DE LA ENTIDAD</t>
  </si>
  <si>
    <t>PRESTAR LOS SERVICIOS PROFESIONALES PARA REALIZAR ACTIVIDADES COMO ANALISTA DE PROYECTOS, EN EL MARCO DE LA GESTIÓN INTEGRAL DE LOS PROYECTOS DE INVERSIÓN DE LA SDA Y PARTICIPAR EN LA FORMULACIÓN DEL ANTEPROYECTO DE PRESUPUESTO ANUAL DE LA SDA</t>
  </si>
  <si>
    <t>PRESTAR LOS SERVICIOS PROFESIONALES PARA PARTICIPAR EN LOS PROCESOS TRANSVERSALES DE LA SDA, EN EL MARCO DEL SIG, REALIZANDO ACTIVIDADES RELACIONADAS CON LA FORMULACIÓN, ACTUALIZACIÓN Y SEGUIMIENTO DE LOS INDICADORES Y LAS ACCIONES DE SEGUIMIENTO Y CONSOLIDACIÓN DE LA GESTIÓN DE LA ENTIDAD</t>
  </si>
  <si>
    <t>PRESTAR LOS SERVICIOS PROFESIONALES PARA REALIZAR ACTIVIDADES COMO ANALISTA DE PROYECTOS, EN EL MARCO DE LA GESTIÓN INTEGRAL DE LOS PROYECTOS DE INVERSIÓN DE LA SDA, Y REALIZAR EL SEGUIMIENTO Y CONSOLIDACIÓN DE LOS PRODUCTOS DEL EJE 6 ESTABLECIDOS EN EL PLAN DISTRITAL DE DESARROLLO VIGENTE</t>
  </si>
  <si>
    <t>PRESTAR LOS SERVICIOS PROFESIONALES PARA REALIZAR ACTIVIDADES COMO ANALISTA DE PROYECTOS, EN EL MARCO DE LA GESTIÓN INTEGRAL DE LOS PROYECTOS DE INVERSIÓN DE LA SDA, ASÍ COMO DE LOS PROCESOS PRESUPUESTALES CORRESPONDIENTES</t>
  </si>
  <si>
    <t>PRESTAR LOS SERVICIOS PROFESIONALES PARA REALIZAR ACTIVIDADES COMO ANALISTA DE PROYECTOS, EN EL MARCO DE LA GESTIÓN INTEGRAL DE LOS PROYECTOS DE INVERSIÓN DE LA SDA Y REALIZAR ACTIVIDADES DE ACTUALIZACIÓN Y SEGUIMIENTO A LOS TEMAS SOCIO-AMBIENTALES INTERINSTITUCIONALES Y DE PROCESOS TRANSVERSALES RELACIONADOS</t>
  </si>
  <si>
    <t>PRESTAR LOS SERVICIOS PROFESIONALES PARA REALIZAR EL ANÁLISIS, VERIFICACIÓN Y REGISTRO DE LA INFORMACIÓN CORRESPONDIENTE A LA PROGRAMACIÓN, ACTUALIZACIÓN Y SEGUIMIENTO DE LOS PROYECTOS DE INVERSIÓN DE LA SECRETARÍA DISTRITAL DE AMBIENTE EN EL SISTEMA DE INFORMACIÓN DISPUESTO PARA ELLO.</t>
  </si>
  <si>
    <t>PRESTAR LOS SERVICIOS PROFESIONALES PARA REALIZAR ACTIVIDADES DE LA TERRITORIALIZACIÓN, GEORREFERENCIACIÓN Y LOCALIZACIÓN DE LA GESTIÓN REALIZADA A TRAVÉS DE LOS PROYECTOS DE INVERSIÓN DE LA SDA, ASÍ COMO LAS RELACIONADAS CON SU COMPONENTE POBLACIONAL, EN LOS SISTEMAS DE INFORMACIÓN DISPUESTO PARA ELLO</t>
  </si>
  <si>
    <t>ADELANTAR 24 ACTIVIDADES DE COOPERACIÓN INTERNACIONAL ORIENTADAS AL FORTALECIMIENTO DE LAS LÍNEAS DE ACCIÓN PRIORITARIAS DE LOS PROYECTOS ESTRATÉGICOS DE LA ENTIDAD</t>
  </si>
  <si>
    <t>PRESTAR LOS SERVICIOS PROFESIONALES PARA IDENTIFICAR Y GESTIONAR ESTRATEGIAS Y ACCIONES QUE ORIENTEN Y DESARROLLEN LA BÚSQUEDA DE COOPERACIÓN INTERNACIONAL Y ALIANZAS PÚBLICO PRIVADAS, PARA LA TRANSFERENCIA DE CONOCIMIENTO TÉCNICO Y/O RECURSOS, PROVENIENTES DE ORGANISMOS INTERNACIONALES, EN EL MARCO DE LOS PLANES, PROGRAMAS Y PROYECTOS DE LA SDA</t>
  </si>
  <si>
    <t>PRESTAR LOS SERVICIOS PROFESIONALES PARA GESTIONAR LOS DIFERENTES PROCESOS DE COOPERACIÓN INTERNACIONAL RELACIONADOS CON EL FORTALECIMIENTO DE LOS PROYECTOS ESTRATÉGICOS DE LA ENTIDAD Y DE LA PROYECCIÓN INTERNACIONAL DE LA SDA</t>
  </si>
  <si>
    <t>PAGO DE LA MEMBRESÍA DE LA VIGENCIA 2019 DE LA CIUDAD DE BOGOTA COMO MIEMBRO DEL CONCEJO INTERNACIONAL PARA INICIATIVAS AMBIENTALES LOCALES - ICLEI</t>
  </si>
  <si>
    <t>10-Código UNSPSC (cada código separado por ;)</t>
  </si>
  <si>
    <t>27. No. Cdp</t>
  </si>
  <si>
    <t>FECHA DE SUSCRIPCIÓN</t>
  </si>
  <si>
    <t>FECHA DE INICIO</t>
  </si>
  <si>
    <t>FECHA DE TERMINACIÓN</t>
  </si>
  <si>
    <t>liberación en tiempo</t>
  </si>
  <si>
    <t>ejecutado</t>
  </si>
  <si>
    <t>GIROS</t>
  </si>
  <si>
    <t>PROYECTO PETI</t>
  </si>
  <si>
    <t>CARACTERISTICA DEL RECURSO</t>
  </si>
  <si>
    <t>3-3-1-15-07-42-1030-185</t>
  </si>
  <si>
    <t>LLEVAR A UN 100% LA IMPLEMENTACIÓN DE LAS LEYES 1712 DE 2014 Y 1474 DE 2011</t>
  </si>
  <si>
    <t>INTEGRACIÓN ENTRE LOS SISTEMAS DE INFORMACIÓN</t>
  </si>
  <si>
    <t>INCREMENTAR  30% LA INTEGRACIÓN DE LOS SISTEMAS DE INFORMACIÓN</t>
  </si>
  <si>
    <t>PRESTAR LOS SERVICIOS PROFESIONALES PARA REALIZAR EL CICLO DE DESARROLLO DE SOFTWARE EN EL SISTEMA DE INFORMACIÓN FOREST Y MANTENIMIENTO DE LOS PROCEDIMIENTOS AUTOMATIZADOS</t>
  </si>
  <si>
    <t>P_14</t>
  </si>
  <si>
    <t>Recursos Propios</t>
  </si>
  <si>
    <t>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t>
  </si>
  <si>
    <t>PRESTAR LOS SERVICIOS PROFESIONALES PARA REALIZAR LAS ACTIVIDADES DE DESARROLLO, ACTUALIZACIÓN Y ADMINISTRACIÓN, EN LOS COMPONENTES DE SOFTWARE DEL SISTEMA DE INFORMACIÓN PARA LA PROGRAMACIÓN, SEGUIMIENTO Y EVALUACIÓN DE LA GESTIÓN INSTITUCIONAL – SIPSE.</t>
  </si>
  <si>
    <t xml:space="preserve">PRESTAR LOS SERVICIOS PROFESIONALES PARA REALIZAR EL LEVANTAMIENTO DE INFORMACIÓN, LA IMPLEMENTACIÓN, CAPACITACIÓN Y SOPORTE TÉCNICO DE LOS PROCEDIMIENTOS AUTOMATIZADOS EN EL SISTEMA DE INFORMACIÓN FOREST </t>
  </si>
  <si>
    <t xml:space="preserve">REALIZAR LAS ACTIVIDADES DE MANTENIMIENTO Y AJUSTES A LOS PROCEDIMIENTOS Y LOS REPORTES QUE SEAN REQUERIDO POR LA SDA EN EL SISTEMA DE INFORMACIÓN FOREST </t>
  </si>
  <si>
    <t>02-MANTENIMIENTO DE EQUIPOS, MATERIALES, SUMINISTROS Y SERVICIOS PROPIOS DEL SECTOR</t>
  </si>
  <si>
    <t>0058-MANTENIMIENTO DE LA PLATAFORMA TECNOLÓGICA</t>
  </si>
  <si>
    <t>43232400;43232200</t>
  </si>
  <si>
    <t>PRESTAR LOS SERVICIOS DE SOPORTE TÉCNICO, MANTENIMIENTO Y ACTUALIZACIÓN DE LOS SISTEMAS DE INFORMACIÓN SIA, PROCESOS Y DOCUMENTOS FOREST© Y STORM.</t>
  </si>
  <si>
    <t>SOPORTE</t>
  </si>
  <si>
    <t>PRESTAR LOS SERVICIOS PROFESIONALES PARA REALIZAR ACTIVIDADES DE EVALUACIÓN DE REQUERIMIENTOS, ANÁLISIS, CONCEPTUALIZACIÓN, DESARROLLO, PRUEBAS E IMPLANTACIÓN DE LOS COMPONENTES DE SOFTWARE DEL SISTEMA DE INFORMACIÓN -SIPSE Y REALIZAR EL SOPORTE Y MANTENIMIENTO TÉCNICO DE ESTA HERRAMIENTA.</t>
  </si>
  <si>
    <t>PRESTAR LOS SERVICIOS PROFESIONALES PARA REALIZAR LA IMPLEMENTACION DE LOS MECANISMOS DE INTEGRACIÓN QUE SE REQUIERAN ENTRE SISTEMAS DE INFORMACIÓN INTERNOS Y EXTERNOS, IGUALMENTE REALIZAR AJUSTES Y/O DESARROLLO DE LOS PROCEDIMIENTOS AUTOMATIZADOS EN EL SISTEMA DE INFORMACIÓN FOREST.</t>
  </si>
  <si>
    <t>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t>
  </si>
  <si>
    <t>PRESTAR LOS SERVICIOS DE SOPORTE TÉCNICO, MANTENIMIENTO Y ACTUALIZACIÓN DEL SISTEMA DE INFORMACIÓN PARA EL RECAUDO DE VISITAS TÉCNICAS ONTRACK.</t>
  </si>
  <si>
    <t>PRESTAR LOS SERVICIOS PROFESIONALES PARA REALIZAR LAS ACTIVIDADES DE SOPORTE TÉCNICO, MEJORAMIENTO DE LOS MÓDULOS DE SI_CAPITAL QUE TIENE LA SDA Y REALIZAR LOS DIFERENTES AJUSTES QUE SE REQUIERA PARA ADOPTAR EL NUEVO ERP DE HACIENDA</t>
  </si>
  <si>
    <t>PRESTAR LOS SERVICIOS PROFESIONALES PARA REALIZAR LA ADMINISTRACIÓN, MEJORA Y SEGUIMIENTO DE LAS BASES DE DATOS ORACLE EXISTENTES EN LA SDA, ASI COMO PARTICIPAR EN LOS PROCESOS DE IMPLEMENTACIÓN DE LOS LINEAMIENTOS DE CALIDAD Y OPORTUNIDAD DE LA INFORMACIÓN ENTORNO A LOS EJERCICIOS DE AE</t>
  </si>
  <si>
    <t>P_9
P_10
P_22</t>
  </si>
  <si>
    <t>PRESTAR LOS SERVICIOS PROFESIONALES, PARA GESTIONAR LAS DIFERENTES ACCIONES Y SERVICIOS, QUE PERMITAN LA APLICACIÓN Y SEGUIMIENTO A LOS ESTÁNDARES Y POLÍTICAS DE INFORMACIÓN GEOGRÁFICA DE LA SDA, EN EL MARCO DE LA POLÍTICA DE DISPOSICIÓN ACCESO Y USO DE LA INFORMACIÓN GEOGRÁFICA, DEFINIDOS POR LA INFRAESTRUCTURA DE DATOS ESPACIALES DEL DISTRITO CAPITAL - IDECA</t>
  </si>
  <si>
    <t>PRESTAR LOS SERVICIOS PROFESIONALES PARA DESARROLLAR LAS ACTIVIDADES DE SOPORTE TÉCNICO Y AJUSTES A LOS REQUERIMIENTOS DE USUARIO DE LA SOLUCIÓN INFORMÁTICA VISOR GEOGRÁFICO AMBIENTAL, EN EL MARCO DE LA GESTIÓN DE APOYO A LA POLÍTICA DE DISPOSICIÓN ACCESO Y USO DE LA INFORMACIÓN PARA LA SDA</t>
  </si>
  <si>
    <t>PRESTAR LOS SERVICIOS PROFESIONALES PARA REALIZAR LAS ACTIVIDADES NECESARIAS PARA GESTIONAR LA INFORMACIÓN GEOGRÁFICA DE LOS DATOS ESPACIALES DE LA SDA EN EL MARCO DEL CUMPLIMIENTO DE LOS ESTÁNDARES Y POLÍTICAS DE IDECA.</t>
  </si>
  <si>
    <t>REALIZAR LAS ACTIVIDADES DE ADMINISTRACIÓN Y SOPORTE TÉCNICO DE LA HERRAMIENTA STORM, PARA LA GESTIÓN DE LA INFORMACIÓN AMBIENTAL DE LOS INSTRUMENTOS DE PLANEACIÓN AMBIENTAL PIGA, PACA Y PAL EN EL MARCO DEL PLAN DE GESTIÓN AMBIENTAL, PARA LAS ENTIDADES DEL DISTRITO.</t>
  </si>
  <si>
    <t>01-ADQUISICIÓN  Y/O PRODUCCIÓN DE EQUIPOS, MATERIALES, SUMINISTROS Y SERVICIOS PROPIOS DEL SECTOR</t>
  </si>
  <si>
    <t xml:space="preserve">0858 -SALUD OCUPACIONAL CONTRATISTAS. </t>
  </si>
  <si>
    <t xml:space="preserve">EXAMENES MEDICOS. </t>
  </si>
  <si>
    <t>PRESTAR LOS SERVICIOS PROFESIONALES PARA REALIZAR LAS ACTIVIDADES DE LEVANTAMIENTO DE INFORMACIÓN, CAPACITACIÓN Y SOPORTE TÉCNICO A LAS FUNCIONES OPERACIONALES DE LOS SISTEMAS DE INFORMACIÓN AMBIENTAL QUE SENA REQUERIDOS POR LA SDA.</t>
  </si>
  <si>
    <t>IMPLEMENTACIÓN DE ESTÁNDARES DE TI</t>
  </si>
  <si>
    <t>INCREMENTAR  50% EN LA APLICACIÓN ESTÁNDARES Y BUENAS PRÁCTICAS PARA EL MANEJO DE INFORMACIÓN PRIORIZADOS</t>
  </si>
  <si>
    <t>PRESTAR LOS SERVICIOS PROFESIONALES EN LAS ACTIVIDADES DE EVALUACIÓN E IMPLEMENTACIÓN DEL MODELO DE AE QUE SE FORMULÓ PARA LA SDA, ASÍ COMO ANALIZAR Y CONCEPTUAR ACERCA DE LAS PROPOSICIONES Y TRANSICIONES DE ARQUITECTURA EMPRESARIAL EN LA SDA</t>
  </si>
  <si>
    <t>P_2</t>
  </si>
  <si>
    <t>PRESTAR LOS SERVICIOS PROFESIONALES PARA REALIZAR LA GESTIÓN FINANCIERA DEL PROYECTO Y OPERACIÓN DE TI, ASÍ COMO PARTICIPAR DE LA FORMULACIÓN, PLANEACIÓN, EJECUCIÓN, SEGUIMIENTO A LOS PROYECTOS TI Y ELABORAR LAS ACCIONES DE USO Y APROPIACIÓN DE LOS MISMOS.</t>
  </si>
  <si>
    <t>P_1</t>
  </si>
  <si>
    <t>PRESTAR LOS SERVICIOS PROFESIONALES PARA REALIZAR LAS ACTIVIDADES REQUERIDAS EN LA FORMULACIÓN, PLANEACIÓN Y DESARROLLO DE LA ARQUITECTURA DE APLICACIONES DE LA SDA DE ACUERDO A LAS NECESIDADES DE LA ENTIDAD.</t>
  </si>
  <si>
    <t>PRESTAR LOS SERVICIOS PROFESIONALES PARA EVALUAR, ANALIZAR LA GESTIÓN DE LOS SERVICIOS TI, GENERAR PRESENTAR ESTRATEGIAS DE MEJORAMIENTO A LOS PROCESOS DE GOBIERNO Y GESTIÓN TI QUE SOPORTAN LA OPERACIÓN DE LOS SERVICIOS TECNOLÓGICOS QUE OPERAN EN LA SDA.</t>
  </si>
  <si>
    <t>P_3</t>
  </si>
  <si>
    <t xml:space="preserve">PRESTAR LOS SERVICIOS PROFESIONALES EN LAS ACTIVIDADES DE PLANIFICACIÓN, DESARROLLO, CONTROL Y MONITOREO DE LAS POLÍTICAS, PROCESOS Y PROCEDIMIENTOS DE LA ENTIDAD EN LO CONCERNIENTE AL GOBIERNO Y GESTIÓN DE TI, ASI COMO PARTICIPAR EN LA IMPLEMENTACIÓN DEL MODELO DE SEGURIDAD Y PRIVACIDAD DE LA INFORMACIÓN . </t>
  </si>
  <si>
    <t>PRESTAR LOS SERVICIOS PROFESIONALES PARA REALIZAR LAS ACTIVIDADES DE ANÁLISIS, CONCEPTUALIZACIÓN Y DOCUMENTACIÓN DE LOS PROCEDIMIENTOS DE NEGOCIO Y SUS AUTOMATIZACIONES ADELANTADAS EN EL MARCO DE LA ARQUITECTURA EMPRESARIAL ADOPTADA POR LA SDA.</t>
  </si>
  <si>
    <t>PRESTAR LOS SERVICIOS PROFESIONALES PARA REALIZAR LAS ACTIVIDADES DE FORMULACIÓN, PLANIFICACIÓN, CONTROL Y SEGUIMIENTO DE LAS POLÍTICAS Y PROCEDIMIENTOS DEL SUBSISTEMA DE GESTIÓN DE SEGURIDAD DE INFORMACIÓN - SGSI EN LA SDA, EN CUMPLIMIENTO DE LOS LINEAMIENTOS DE MINTIC Y EL MSPI.</t>
  </si>
  <si>
    <t>P_18</t>
  </si>
  <si>
    <t>PRESTAR LOS SERVICIOS PROFESIONALES PARA REALIZAR LAS ACTIVIDADES DE CONCEPTUALIZACIÓN Y DOCUMENTACIÓN EN LOS PROCESOS DE FORMULACIÓN Y SEGUIMIENTO A LA EJECUCIÓN DE LOS PROYECTOS DEL PLAN ESTRATÉGICO DE TECNOLOGÍAS DE LA INFORMACIÓN Y LAS COMUNICACIONES (PETI), QUE SEAN ADOPTADOS Y PRIORIZADOS POR LA SDA.</t>
  </si>
  <si>
    <t>PRESTAR LOS SERVICIOS PROFESIONALES EN LAS ACTIVIDADES DE FORMULACIÓN, PLANEACIÓN CONTROL Y SEGUIMIENTO A LOS PROYECTOS TI EN EL MARCO DE PETI ALINEADO CON EL MARCO DE ARQUITECTURA EMPRESARIAL, ASÍ COMO ANALIZAR Y CONCEPTUAR FRENTE A LOS REQUERIMIENTOS QUE SE REALICEN EN MATERIA DE SISTEMAS DE INFORMACIÓN EN LA SDA</t>
  </si>
  <si>
    <t>SUMINISTRAR, INSTALAR Y CONFIGURAR UNA HERRAMIENTA DE SOFTWARE PARA LA ADMINISTRACIÓN DE ACTIVIDADES RELACIONADAS CON LA IDENTIFICACIÓN Y EL CICLO DE VIDA DE ACCESO DE LOS USUARIOS A LAS APLICACIONES, PERMITIENDO LA CORRECTA SUPERVISIÓN, SEGMENTACIÓN Y ELIMINACIÓN DE USUARIOS EN LAS PLATAFORMAS DE RED DE LA SDA</t>
  </si>
  <si>
    <t>P_26</t>
  </si>
  <si>
    <t>SOFTWARE</t>
  </si>
  <si>
    <t>43222600;43232313</t>
  </si>
  <si>
    <t>CONTRATAR LOS SERVICIOS O COMPONENTES DE SEGURIDAD MDM QUE DEN CONTINUIDAD AL FORTALECIMIENTO DE LOS CONTROLES DE SEGURIDAD INFORMATIVA QUE SOPORTA LOS PROCESOS DE NEGOCIO DE LA SDA.</t>
  </si>
  <si>
    <t>FORTALECIMIENTO DE LA INFRAESTRUCTURA DE TI</t>
  </si>
  <si>
    <t>RENOVAR 30% DE LA  INFRAESTRUCTURA TECNOLÓGICA Y DE COMUNICACIONES  PRIORIZADA</t>
  </si>
  <si>
    <t>PRESTAR LOS SERVICIOS PROFESIONALES PARA REALIZAR LAS ACTIVIDADES DE ADMINISTRACIÓN, EVALUACIÓN DE LOS REQUERIMIENTOS DE TI DENTRO DE LA IMPLEMENTACIÓN DE LOS PROYECTOS DE FORTALECIMIENTO DE LA INFRAESTRUCTURA TECNOLÓGICA DE LA SDA</t>
  </si>
  <si>
    <t>SOPORTE Y ACTUALIZACIÓN DE LAS HERRAMIENTAS INFORMÁTICAS PARA LA ARQUITECTURA DE INTEROPERABILIDAD PARA LOS SISTEMAS DE INFORMACIÓN, GOBIERNO Y GESTIÓN DE DATOS PARA LA SDA </t>
  </si>
  <si>
    <t>P_9,P_10,P_22</t>
  </si>
  <si>
    <t>CONSULTORIA</t>
  </si>
  <si>
    <t>PRESTAR LOS SERVICIOS PROFESIONALES PARA REALIZAR ADMINISTRACIÓN DE LA HERRAMIENTA DE GESTIÓN DE TI, PARTICIPAR EN LA DEFINICIÓN Y ADOPCIÓN DE LOS PROCEDIMIENTOS DE GOBIERNO Y GESTIÓN DE TI EN EL MARCO DE LAS BUENAS PRÁCTICAS DE ITIL ADOPTADAS EN LA SDA.</t>
  </si>
  <si>
    <t>PRESTAR LOS SERVICIOS PROFESIONALES PARA ATENDER LOS REQUERIMIENTOS DE SOPORTES EN TI QUE LE SEAN ASIGNADOS, Y REALIZAR LAS PRUEBAS A LA INFRAESTRUCTURA TECNOLÓGICA DE LA SDA QUE LE SEAN REQUERIDAS.</t>
  </si>
  <si>
    <t>PRESTAR LOS SERVICIOS PROFESIONALES EN LAS ACTIVIDADES DE EVALUACIÓN, CONTROL Y SEGUIMIENTO DE LA OPERACIÓN DE LA INFRAESTRUCTURA Y LOS SERVICIOS TECNOLÓGICOS DE LA SDA, Y PARTICIPAR EN TAREAS DE REVISIÓN, ANÁLISIS, DOCUMENTACIÓN E IMPLEMENTACIÓN DE LOS PROYECTOS DE TI QUE SE GESTIONEN EN LA SDA EN EL MARCO DE LOS ESTÁNDARES VIGENTES</t>
  </si>
  <si>
    <t>PRESTAR LOS SERVICIOS PROFESIONALES PARA REALIZAR LA CONFIGURACIÓN, MONITOREO Y CONTROL DE LOS EQUIPOS ACTIVOS DE COMUNICACIONES, Y LOS DE LA INFRAESTRUCTURA TECNOLÓGICA DE LA ENTIDAD, DENTRO DE LA DEMANDA DE SERVICIOS TECNOLÓGICOS DE LA SDA.</t>
  </si>
  <si>
    <t>REALIZAR LA ADQUISICIÓN DE UNA UPS PARA EL FORTALECIMIENTO ENERGETICO DEL DATACENTER DE LA SDA</t>
  </si>
  <si>
    <t>HARDWARE</t>
  </si>
  <si>
    <t>81112200;43231512;81111500</t>
  </si>
  <si>
    <t>REALIZAR LA RENOVACIÓN, ACTUALIZACIÓN Y SOPORTE AL LICENCIAMIENTO DE LA PLATAFORMA DE MONITOREO NAGIOS XI CON LA QUE CUENTA EN LA ACTUALIDAD LA ENTIDAD</t>
  </si>
  <si>
    <t>PRESTAR LOS SERVICIOS DE SOPORTE TÉCNICO, MANTENIMIENTO, ACTUALIZACIÓN Y RENOVACIÓN TECNOLÓGICA DE LA RED INALÁMBRICA DE LA SEDE CENTRAL DE LA SDA</t>
  </si>
  <si>
    <t>81112205;43231512;81112305</t>
  </si>
  <si>
    <t>ADQUIRIR EL LICENCIAMIENTO DE LOS PRODUCTOS ORACLE QUE TIENE LA SDA; PARA EL ESCALAMIENTO Y NUEVOS LICENCIAMIENTOS QUE UNIFIQUEN Y ESTANDARICEN EL USO DEL MOTOR DE DATOS.</t>
  </si>
  <si>
    <t>SUMINISTRAR EL SOPORTE TÉCNICO Y ACTUALIZACIÓN DEL LICENCIAMIENTO DE LOS PRODUCTOS ORACLE QUE TIENE LA SDA</t>
  </si>
  <si>
    <t>p_14</t>
  </si>
  <si>
    <t>43233200;81112200</t>
  </si>
  <si>
    <t>ADQUIRIR LOS SERVICIOS TÉCNICOS EN SOPORTE Y MANTENIMIENTO AVANZADO DEL SERVIDOR ORACLE DATABASE APPLIANCE X5-2, QUE CONTEMPLA MONTAJE, ADMINISTRACIÓN, AFINAMIENTO Y PUESTA EN FUNCIONAMIENTO DE REAL APPLICATION CLUSTER Y DATAGUARD</t>
  </si>
  <si>
    <t>43232300;81112000</t>
  </si>
  <si>
    <t>DISEÑO E IMPLEMENTACIÓN DE UN PLAN PARA BACKUPS Y RECUPERACIÓN EN EL MARCO DE LA CONTINUIDAD DE NEGOCIO DE LA SDA</t>
  </si>
  <si>
    <t>P_15</t>
  </si>
  <si>
    <t>SUMINISTRAR EL MANTENIMIENTO, ACTUALIZACIÓN Y SOPORTE TÉCNICO PARA LA MESA DE SERVICIOS DE LA ENTIDAD.</t>
  </si>
  <si>
    <t>ADQUIRIR LOS CERTIFICADOS DE FIRMAS DIGITALES Y CERTIFICADOS DE SITIOS SEGUROS.</t>
  </si>
  <si>
    <t>DISPONER AL 100% LOS MECANISMOS DE TECNOLOGÍAS DE INFORMACIÓN REQUERIDOS POR LA SDA  PARA UNA ADECUADA IMPLEMENTACIÓN DE LAS LEYES 1474 DE 2011 Y 1712 DE 2014</t>
  </si>
  <si>
    <t>PRESTAR LOS SERVICIOS PROFESIONALES PARA GESTIONAR LA IMPLEMENTACIÓN DE LOS COMPONENTES DE TI EN LOS PORTALES WEB DE LA SDA, EN EL MARCO DE GOBIERNO DIGITAL Y LA LEY DE TRANSPARENCIA, ASÍ COMO APOYAR LA IMPLEMENTACIÓN DEL MODELO DE SEGURIDAD Y PRIVACIDAD DE LA INFORMACIÓN (MSPI)</t>
  </si>
  <si>
    <r>
      <t xml:space="preserve">15.Duracion  estimado del Contrato 
</t>
    </r>
    <r>
      <rPr>
        <sz val="8"/>
        <color indexed="9"/>
        <rFont val="Arial Narrow"/>
        <family val="2"/>
      </rPr>
      <t>(intervalo: días, meses, años)</t>
    </r>
  </si>
  <si>
    <t>14.Duracion  estimado del Contrato</t>
  </si>
  <si>
    <t>15.Duracion  estimado del Contrato</t>
  </si>
  <si>
    <t>3-3-1-15-06-39-1150-180</t>
  </si>
  <si>
    <t>PLAN DE MANEJO DE LA FRANJA DE ADECUACIÓN Y LA RESERVA FORESTAL PROTECTORA DE LOS CERROS ORIENTALES EN PROCESO DE IMPLEMENTACIÓN</t>
  </si>
  <si>
    <t>HABILITACIÓN DE ESPACIOS PARA EL DISFRUTE DE LA OFERTA NATURAL DE LOS CERROS ORIENTALES</t>
  </si>
  <si>
    <t>GESTIONAR 100% EL PLAN DE ADQUISICIÓN DE PREDIOS PRIORIZADOS EN LOS CERROS ORIENTALES</t>
  </si>
  <si>
    <t>090-PERSONAL CONTRATADO PARA LA RESTAURACIÓN, CONSERVACIÓN, MANEJO Y USO SOSTENIBLE DE LOS ECOSISTEMAS URBANOS, DE LAS ÁREAS RURALES Y PARA LA GESTIÓN DEL RIESGO EN EL DISTRITO CAPITAL</t>
  </si>
  <si>
    <t>PRESTAR LOS SERVICIOS PROFESIONALES PARA REALIZAR LOS ANÁLISIS DE MODELACIÓN ESPACIAL, ADMINISTRACIÓN Y ACTUALIZACIÓN DE BASES DE DATOS DE INFORMACIÓN GEOGRÁFICA REQUERIDOS COMO PARTE DE LOS PROCESOS DE GESTIÓN AMBIENTAL CON ÉNFASIS EN ADQUISICIÓN PREDIAL</t>
  </si>
  <si>
    <t>tel 3778914</t>
  </si>
  <si>
    <t>PRESTACIÓN DE SERVICIOS PROFESIONALES PARA COORDINAR, ORIENTAR Y REALIZAR EL SEGUIMIENTO LOS PROCESOS, TRÁMITES Y GESTIONES REQUERIDAS PARA LA ADQUISICIÓN DE PREDIOS UBICADOS EN ÁREAS PROTEGIDAS DEL DISTRITO CAPITAL</t>
  </si>
  <si>
    <t>1-ADQUISICIÓN Y/O PRODUCCIÓN DE EQUIPOS, MATERIALES, SUMINISTROS Y SERVICIOS PROPIOS DEL SECTOR</t>
  </si>
  <si>
    <t>85122200;8512170;85121800;85101500</t>
  </si>
  <si>
    <t>ADQUIRIR 25 HECTÁREAS DE PREDIOS PRIORIZADOS EN LOS CERROS ORIENTALES</t>
  </si>
  <si>
    <t>41-PLUSVALIA</t>
  </si>
  <si>
    <t>95101500;95101600</t>
  </si>
  <si>
    <t xml:space="preserve">ADQUISICIÓN PREDIAL EN ÁREAS DE INTERÉS AMBIENTAL </t>
  </si>
  <si>
    <t>265-RECURSOS BALANCE PLUSVALIA</t>
  </si>
  <si>
    <t>270-RECURSOS DEL BALANCE REAFORO PLUSVALIA</t>
  </si>
  <si>
    <t>562-PCC RECURSOS DEL BALANCE PLUSVALÍA</t>
  </si>
  <si>
    <t>091-RESTAURACIÓN, REHABILITACIÓN, RECUPERACIÓN Y REFORESTACIÓN ECOLÓGICA DE LA ESTRUCTURA ECOLÓGICA PRINCIPAL, LAS ÁREAS PROTEGIDAS, EL SISTEMA HÍDRICO DISTRITAL, ZONAS DE RIESGO NO MITIGABLE, Y/O OTRAS ÁREAS.</t>
  </si>
  <si>
    <t>561-PCC PLUSVALÍA</t>
  </si>
  <si>
    <t>HABILITAR 4 HECTÁREAS DE REDES DE SENDEROS ECOLÓGICOS SECUNDARIOS EN LOS CERROS ORIENTALES</t>
  </si>
  <si>
    <t>PRESTAR SERVICIOS PROFESIONALES PARA APOYAR LA RECOLECCIÓN, PROCESAMIENTO Y CONSOLIDACIÓN DE LA INFORMACIÓN DE LOS PROCESOS AMBIENTALES EN LA FRANJA DE ADECUACIÓN Y LA RESERVA FORESTAL PROTECTORA DE LOS CERROS ORIENTALES</t>
  </si>
  <si>
    <t>PRESTAR SERVICIOS PROFESIONALES PARA APOYAR LA RECOLECCIÓN, ANÁLISIS, PROCESAMIENTO Y CONSOLIDACIÓN DE LA INFORMACIÓN DE LOS PROCESOS AMBIENTALES EN LA FRANJA DE ADECUACIÓN Y LA RESERVA FORESTAL PROTECTORA DE LOS CERROS ORIENTALES</t>
  </si>
  <si>
    <t>PRESTACIÓN DE SERVICIOS PROFESIONALES EN INGENIERÍA CIVIL PARA APOYAR EN LOS PROYECTOS DISEÑO, ADECUACIÓN Y MANTENIMIENTO  DE LA INFRAESTRUCTURA DE SENDEROS UBICADOS EN LA FRANJA DE ADECUACIÓN</t>
  </si>
  <si>
    <t>PRESTACIÓN DE SERVICIOS PROFESIONALES PARA EL APOYO Y ACOMPAÑAMIENTO EN LOS ASPECTOS ADMINISTRATIVOS Y FINANCIEROS, SEGUIMIENTO AL CUMPLIMIENTO DE METAS Y CONSOLIDACION DE INFORMES DE GESTION EN LA FRANJA DE ADECUACIÓN Y LA RESERVA FORESTAL PROTECTORA DE LOS CERROS ORIENTALES</t>
  </si>
  <si>
    <t>113-RECURSOS DEL BALANCE EXPLOTACIÓN DE CANTERAS</t>
  </si>
  <si>
    <t>72101500;72102900;77111600;77101600;77101800;80101600;81101500;90151502;81141800</t>
  </si>
  <si>
    <t>AUNAR ESFUERZOS TÉCNICOS, ADMINISTRATIVOS Y FINACIEROS PARA LA HABILITACIÓN Y PLANIFICACIÓN ECOTURISTICA EN SENDEROS ECOLÓGICOS SECUNDARIOS UBICADOS EN CERROS ORIENTALES Y FRANJA DE ADECUACIÓN EN EL DSITRITO CAPITAL</t>
  </si>
  <si>
    <t>260-RENDIMIENTOS EXPLOTACIÓN DE CANTERAS</t>
  </si>
  <si>
    <t>SERVICIO DE TRANSPORTE PÚBLICO TERRESTRE AUTOMOTOR ESPECIAL DE PASAJEROS Y DE CARGA PARA EL DESARROLLO DE LAS ACTIVIDADES MISIONALES Y DE INVERSIÓN QUE ADELANTE LA SECRETARÍA DISTRITAL DE AMBIENTE</t>
  </si>
  <si>
    <t>0508-ADQUISICIÓN DE EQUIPOS, MATERIALES, SUMINISTROS Y SERVICIOS DE SOPORTE PARA LA ORDENACION, MANEJO Y REGULACIÓN DE ECOSISTEMAS Y ÁREAS PROTEGIDAS Y /O PRODUCCIÓN DE INFORMACION BÁSICA AMBIENTAL</t>
  </si>
  <si>
    <t>HABILITAR 5 HECTÁREAS DE UNA CANTERA EN LOS CERROS ORIENTALES PARA EL DISFRUTE DE LA OFERTA NATURAL</t>
  </si>
  <si>
    <t>REALIZAR ACCIONES DE HABILITACIÓN DE CANTERA PARA EL DISFRUTE PÚBLICO  EN LA ESTRUCTURA ECOLÓGICA PRINCIPAL, CERROS ORIENTALES Y FRANJA DE ADECUACIÓN EN EL DISTRITO CAPITAL.</t>
  </si>
  <si>
    <t>APROPIACIÓN SOCIAL POR PARTE DE GRUPOS DE INTERÉS PARA LA CONSERVACIÓN DE LOS CERROS ORIENTALES</t>
  </si>
  <si>
    <t>VINCULAR A 10 GRUPOS DE INTERÉS EN LA CONSERVACIÓN CERROS IMPLEMENTANDO 5 INICIATIVAS AMBIENTALES PARA LA APROPIACIÓN SOCIAL</t>
  </si>
  <si>
    <t>PRESTAR LOS SERVICIOS PROFESIONALES PARA APOYAR LAS ACCIONES DE PLANEACIÓN, SELECCIÓN, EJECUCIÓN Y SEGUIMIENTO DE LAS INICIATIVAS SOCIALES  PARA LA APROPIACIÓN SOCIAL DE LA FRANJA DE ADECUACIÓN Y LA RESERVA FORESTAL PROTECTORA DE LOS CERROS ORIENTALES.</t>
  </si>
  <si>
    <t>APOYAR LA IMPLEMENTACIÓN DE INSTRUMENTOS DE PLANEACIÓN Y SEGUIMIENTO QUE CONTRIBUYAN A LA GESTIÓN AMBIENTAL EN LOS CERROS ORIENTALES DEL DISTRITO CAPITAL</t>
  </si>
  <si>
    <t>APOYAR LA IMPLEMENTACIÓN DE INSTRUMENTOS DE PLANEACIÓN QUE CONTRIBUYAN A LA GESTIÓN AMBIENTAL EN LOS CERROS ORIENTALES DEL DISTRITO CAPITAL</t>
  </si>
  <si>
    <t>PRESTAR LOS SERVICIOS PROFESIONALES DE APOYO A LA GESTIÓN EN LA EJECUCIÓN DE LAS ACTIVIDADES PARA LA CONSERVACIÓN DE LA FRANJA DE ADECUACIÓN DE CERROS ORIENTALES Y OTRAS ÁREAS DE INTERÉS AMBIENTAL DEL DISTRITO</t>
  </si>
  <si>
    <t>73111500;55121700;55121716</t>
  </si>
  <si>
    <t>IMPLEMENTACIÓN DE LA INICIATIVA AMBIENTAL SELECCIONADA PARA ÁREAS DEFINIDAS POR LA SECRETARÍA DISTRITAL DE AMBIENTE DE TAL MANERA QUE SE VINCULEN 3 GROPOS SOCIALES.</t>
  </si>
  <si>
    <t xml:space="preserve">RESTAURACIÓN, MANEJO Y CONSERVACIÓN DE COBERTURAS VEGETALES </t>
  </si>
  <si>
    <t>RESTAURAR Y MANTENER 80 HA EN EL BOSQUE ORIENTAL DE BOGOTÁ CON PARTICIPACIÓN DEL SECTOR PRIVADO</t>
  </si>
  <si>
    <t>PRESTAR LOS SERVICIOS PROFESIONALES PARA LA PLANIFICACIÓN Y EJECUCION DE ACCIONES, SEGUIMIENTO Y ADMINISTRACIÓN DE LAS ACTIVIDADES QUE SERÁN IMPLEMENTADAS EN EL MARCO DE LOS PROCESOS DE RESTAURACIÓN ECOLOGICA DE ECOSISTEMAS EN 80 HA EN EL BOSQUE ORIENTAL DE BOGOTÁ, INCLUYENDO ANTIGUOS SECTORES DE CANTERA</t>
  </si>
  <si>
    <t xml:space="preserve">PRESTACIÓN DE SERVICIOS PROFESIONALES PARA APOYAR LOS PROYECTOS DE DISEÑO, ADECUACIÓN Y MANTENIMIENTO DE LA INFRAESTRUCTURA Y PROCESOS DE RESTAURACIÓN ECOLÓGICA DE LA RESERVA FORESTAL PROTECTORA  BOSQUE ORIENTAL DE BOGOTÁ Y LA FRANJA DE ADECUACIÓN
</t>
  </si>
  <si>
    <t>PRESTACIÓN DE SERVICIOS PROFESIONALES DE ACOMPAÑAMIENTO TÉCNICO EN LOS PROYECTOS DE INFRAESTRUCTURA Y PROCESOS DE RESTAURACIÓN ECOLÓGICA DE LA RESERVA FORESTAL PROTECTORA  BOSQUE ORIENTAL DE BOGOTÁ Y LA FRANJA DE ADECUACIÓN</t>
  </si>
  <si>
    <t>PRESTACIÓN DE SERVICIOS PROFESIONALES DE ACOMPAÑAMIENTO TÉCNICO EN LOS PROCESOS DE RESTAURACIÓN ECOLÓGICA DE LA RESERVA FORESTAL PROTECTORA  BOSQUE ORIENTAL DE BOGOTÁ Y LA FRANJA DE ADECUACIÓN</t>
  </si>
  <si>
    <t>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t>
  </si>
  <si>
    <t xml:space="preserve">PRESTAR LOS SERVICIOS PROFESIONALES PARA REALIZAR SEGUIMIENTO ADMINISTRATIVO Y FINANCIERO A LOS CONTRATOS Y CONVENIOS SUSCRITOS PARA CUMPLIMIENTO DE LOS PLANES PROGRAMAS Y PROYECTOS ASIGNADOS A LA DIRECCIÓN DE GESTIÓN AMBIENTAL. </t>
  </si>
  <si>
    <t>77101700;77101800;77101600;80101600</t>
  </si>
  <si>
    <t>CONTRATAR LA INTERVENTORIA TÉCNICA, ADMINISTRATIVA Y FINANCIERA PARA LAS ACCIONES DE RECUPERACIÓN Y/O REHABILITACIÓN Y/O RESTAURACIÓN ECOLÓGICA EN LA ESTRUCTURA ECOLÓGICA PRINCIPAL, ZONAS DE ALTO RIESGO NO MITIGABLE Y FRANJA DE ADECUACIÓN EN EL DISTRITO CAPITAL.</t>
  </si>
  <si>
    <t>MANEJAR 80 HA  COMO ESTRATEGIA DE PREVENCIÓN Y MITIGACIÓN DE INCENDIOS FORESTALES</t>
  </si>
  <si>
    <t>PRESTAR LOS SERVICIOS PROFESIONALES PARA EJECUTAR ACTIVIDADES DE LA GESTIÓN DEL RIESGO POR INCENDIO FORESTAL EN EL DISTRITO CAPITAL.</t>
  </si>
  <si>
    <t>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t>
  </si>
  <si>
    <t>77101600;77101700;92101600</t>
  </si>
  <si>
    <t>AUNAR RECURSOS TÉCNICOS, FINANCIEROS Y HUMANOS PARA DESARROLLAR ACCIONES DE MITIGACIÓN DE INCENDIOS FORESTALES, RECUPERACIÓN DE ÁREAS AFECTADAS POR INCENDIO FORESTAL Y MANEJO ADAPTATIVO, E INVESTIGACIÓN DE LAS ÁREAS INTERVENIDAS, EN ÁREAS PRIORIZADAS DEL DISTRITO CAPITAL.</t>
  </si>
  <si>
    <t>DESARROLLAR EN 40 HA INCENTIVOS PARA LA CONSERVACIÓN DE COBERTURAS VEGETALES</t>
  </si>
  <si>
    <t xml:space="preserve">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t>
  </si>
  <si>
    <t>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t>
  </si>
  <si>
    <t>ASESORAR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t>
  </si>
  <si>
    <t>508-PASIVOS EXIGIBLES CUPO</t>
  </si>
  <si>
    <t>721029;771016;771017;811015;931416;801015</t>
  </si>
  <si>
    <t>16.Modalidaddeselección</t>
  </si>
  <si>
    <t>3-3-1-15-06-40-1141-181</t>
  </si>
  <si>
    <t xml:space="preserve">REDUCIR 800.000 TONELADAS DE LAS EMISIONES DE CO2EQ </t>
  </si>
  <si>
    <t>SEGUIMIENTO A LA REDUCCIÓN DE EMISIONES DE GEI – CAMBIO CLIMÁTICO</t>
  </si>
  <si>
    <t>REALIZAR SEGUIMIENTO A LA REDUCCIÓN DE 800.000 TONELADAS DE GASES DE EFECTO INVERNADERO - GEI EN EL DISTRITO CAPITAL</t>
  </si>
  <si>
    <t xml:space="preserve">03-RECURSO HUMANO </t>
  </si>
  <si>
    <t xml:space="preserve"> 04-GASTOS DE PERSONAL OPERATIVO </t>
  </si>
  <si>
    <t xml:space="preserve">0253-PERSONAL CONTRATADO PARA EJECUTAR LAS ACTUACIONES DE EVALUACIÓN CONTROL Y SEGUIMIENTO AMBIENTAL EN AMBIENTE URBANO </t>
  </si>
  <si>
    <t>PRESTAR LOS SERVICIOS PROFESIONALES PARA REALIZAR EL SEGIMIENTO A PROYECTOS DE MITIGACIÓN DE CAMBIO CLIMÁTICO, LA GESTIÓN DE LA INFORMACIÓN RELACIONADA, Y SU ARTICULACIÓN CON LOS SISTEMAS DE INFORMACIÓN Y MODELAMIENTO AMBIENTAL DEL DISTRITO CAPITAL</t>
  </si>
  <si>
    <t xml:space="preserve">PATRICIA MARIA GONZALEZ - Subdirectora de Ecourbanismo y Gestion Ambiental Empresarial </t>
  </si>
  <si>
    <t>maria.gonzalez@ambientebogota.gov.co</t>
  </si>
  <si>
    <t>PRESTAR LOS SERVICIOS PROFESIONALES PARA COORDINAR LA GESTIÓN DE LA SDA  EN TEMAS  RELACIONADOS CON LA MITIGACIÓN DE CAMBIO CLIMÁTICO Y SU ARTICULACIÓN CON LOS SISTEMAS DE INFORMACIÓN Y MODELAMIENTO AMBIENTAL DEL DISTRITO CAPITAL</t>
  </si>
  <si>
    <t>PRESTAR LOS SERVICIOS PROFESIONALES PARA LA ACTUALIZACIÓN DEL INVENTARIO DE EMISIONES DE GEI, LA GESTIÓN DE LA INFORMACIÓN RELACIONADA, Y SU ARTICULACIÓN CON LOS SISTEMAS DE INFORMACIÓN Y MODELAMIENTO AMBIENTAL DEL DISTRITO CAPITAL</t>
  </si>
  <si>
    <t>INCORPORAR CRITERIOS DE SOSTENIBILIDAD EN 800 PROYECTOS EN LA ETAPA DE DISEÑO U OPERACIÓN</t>
  </si>
  <si>
    <t xml:space="preserve">ECOURBANISMO Y CONSTRUCCIÓN SOSTENIBLE </t>
  </si>
  <si>
    <t xml:space="preserve">INCLUIR 800 PROYECTOS CRITERIOS DE SOSTENIBILIDAD AMBIENTAL </t>
  </si>
  <si>
    <t xml:space="preserve">02-DOTACIÓN  </t>
  </si>
  <si>
    <t>PRESTAR  EL SERVICIO DE TRANSPORTE PÚBLICO TERRESTRE AUTOMOTOR ESPECIAL DE PASAJEROS Y DE CARGA PARA EL DESARROLLO DE LAS ACTIVIDADES MISIONALES Y DE INVERSIÓN QUE ADELANTE LA SECRETARIA DISTRITAL DE AMBIENTE.</t>
  </si>
  <si>
    <t>GENERAR CRITERIOS DE SOSTENIBILIDAD AMBIENTAL PARA INSTRUMENTOS DE PLANEAMIENTO URBANO.</t>
  </si>
  <si>
    <t>GENERAR CRITERIOS DE ECOURBANISMO Y CONSTRUCCIÓN SOSTENIBLE EN PROYECTOS URBANOS Y ARQUITECTONICOS; ADEMAS DE REALIZAR EL SEGUIMIENTO Y REPORTE DEL AVANCE FISICO Y PRESUSPUESTAL EN EL MARCO DEL DESARROLLO DE ACCIONES DE ECOURBANISMO Y GESTION AMBIENTAL.</t>
  </si>
  <si>
    <t>GENERAR CRITERIOS DE ECOURBANISMO Y CONSTRUCCIÓN SOSTENIBLE EN PROYECTOS URBANOS Y ARQUITECTONICOS</t>
  </si>
  <si>
    <t>EVALUAR EL COMPONENTE FORESTAL Y PAISAJÍSTICO PARA LA REVISIÓN Y APROBACIÓN DE PROYECTOS URBANOS CON CRITERIOS DE SOSTENIBILIDAD AMBIENTAL.</t>
  </si>
  <si>
    <t>APOYAR EL COMPONENTE ARQUITECTÓNICO Y URBANISTICO PARA EL ESTABLECIMIENTO DE CRITERIOS DE SOSTENIBILIDAD AMBIENTAL.</t>
  </si>
  <si>
    <t>GENERAR ESTRATEGIAS DE PROMOCIÓN EN DESARROLLO DEL PROGRAMA BOGOTÁ CONSTRUCCIÓN SOSTENIBLE, INCORPORANDO CRITERIOS DE SOSTENIBILIDAD AMBIENTAL A LOS PROYECTOS INSCRITOS.</t>
  </si>
  <si>
    <t>DESARROLLAR LA GESTIÓN Y SEGUIMIENTO A LOS PROCESOS CONTRACTUALES REQUERIDOS EN LOS PROCESOS DE INCORPORACIÓN DE CRITERIOS DE SOSTENIBILIDAD Y GESTIÓN AMBIENTAL.</t>
  </si>
  <si>
    <t>LIDERAR LAS ACTIVIDADES RELACIONADAS CON LA ARTICULACIÓN Y CUMPLIMIENTO DE LOS CRITERIOS DE SOSTENIBILIDAD AMBIENTAL PARA PROYECTOS URBANOS Y ARQUITECTÓNICOS, EN LA LINEA DE ECOURBANISMO Y CONSTRUCCIÓN SOSTENIBLE.</t>
  </si>
  <si>
    <t>REALIZAR LA GESTION Y TRAMITES ADMINISTRATIVOS  DERIVADOS DE LAS ACCIONES RELACIONADAS CON CRITERIOS DE SOSTENIBILIDAD AMBIENTAL.</t>
  </si>
  <si>
    <t xml:space="preserve">01-ADQUISICIÓN Y/O PRODUCCIÓN DE EQUIPOS, MATERIALES, SUMINISTROS Y SERVICIOS PROPIOS DEL SECTOR </t>
  </si>
  <si>
    <t>0522-ADQUISICIÓN DE EQUIPOS, MATERIALES, SUMINISTROS, SERVICIOS Y/O PRODUCCIÓN DE MATERIAL TÉCNICO E INFORMACIÓN PARA LA GESTIÓN AMBIENTAL EN AMBIENTE URBANO</t>
  </si>
  <si>
    <t xml:space="preserve">41122400;41115300;41112100;41114400
</t>
  </si>
  <si>
    <t>IMPLEMENTAR LA POLÍTICA DE ECOURBANISMO Y CONSTRUCCIÓN SOSTENIBLE</t>
  </si>
  <si>
    <t>IMPLEMENTAR 100% ACCIONES PRIORIZADAS EN CUMPLIMIENTO DEL PLAN DE ACCIÓN DE LA POLÍTICA PÚBLICA DE ECOURBANISMO Y CONSTRUCCIÓN SOSTENIBLE</t>
  </si>
  <si>
    <t>PRESTAR LOS SERVICIOS PROFESIONALES BRINDANDO APOYO EN LA IMPLEMENTACIÓN DE LA POLITICA DE ECOURBANISMO Y CONSTRUCCIÓN SOSTENIBLE</t>
  </si>
  <si>
    <t>TECHOS VERDES Y JARDINES VERTICALES IMPLEMENTADOS</t>
  </si>
  <si>
    <t>PROMOVER LA IMPLEMENTACIÓN DE 20000 M2 DE TECHOS VERDES Y JARDINES VERTICALES, EN ESPACIO PÚBLICO Y PRIVADO</t>
  </si>
  <si>
    <t>43211903;60141405</t>
  </si>
  <si>
    <t>IMPLEMENTAR ESTRATEGIAS DE PROMOCIÓN DE INFRAESTRUCTURA VEGETADA EN ESPACIO PUBLICO O PRIVADO, QUE CONTRIBUYA CON EL FORTALECIMIENTO DE LA CONSERVACIÓN Y PROTECCIÓN DE LOS ECOSISTEMAS DE LA CIUDAD</t>
  </si>
  <si>
    <t>PRESTAR LOS SERVICIOS DE APOYO OPERATIVO PARA LA PROPAGACIÓN, PRODUCCIÓN Y MANTENIMIENTO DE MATERIAL VEGETAL PARA CAMPAÑAS DE PROMOCIÓN DE INFRAESTRUCTURA VEGETADA EN LA CIUDAD.</t>
  </si>
  <si>
    <t>APOYAR LA IMPLEMENTACIÓN DE INFRAESTRUCTURA VEGETADA, EN ESPACIO PÚBLICO Y PRIVADO EN EL DISTRITO CAPITAL</t>
  </si>
  <si>
    <t>PROMOVER Y GENERAR LOS LINEAMIENTOS PARA LA IMPLEMENTACIÓN DE INFRAESTRUCTURA VEGETADA EN ESPACIO PÚBLICO Y PRIVADO, EN LAS ETAPAS DE DISEÑO, ARQUITECTÓNICOS Y MANTENIMIENTO DE PROYECTOS URBANOS.</t>
  </si>
  <si>
    <t>PARTICIPACION EN XV EXPOCONSTRUCCIÓN, EXPODISEÑO 2019</t>
  </si>
  <si>
    <t>SALDO</t>
  </si>
  <si>
    <t>LOGRAR EN 500 EMPRESAS UN ÍNDICE DE DESEMPEÑO AMBIENTAL EMPRESARIAL –IDAE ENTRE MUY BUENO Y EXCELENTE</t>
  </si>
  <si>
    <t>GESTIÓN AMBIENTAL EMPRESARIAL</t>
  </si>
  <si>
    <t>ACTUALIZAR 100% LA POLÍTICA DISTRITAL DE PRODUCCIÓN Y CONSUMO SOSTENIBLE Y  PONERLA EN MARCHA</t>
  </si>
  <si>
    <t>LIDERAR LA ACTUALIZACIÓN DE LA POLITICA DISTRITAL DE PRODUCCIÓN Y CONSUMO SOSTENIBLE, LA ESTRUCTURA PROGRAMÁTICA QUE LA COMPONE Y DEMÁS ACCIONES EN TORNO A LA AUTORREGULACIÓN AMBIENTAL.</t>
  </si>
  <si>
    <t>ORIENTAR LAS ACCIONES NECESARIAS PARA LA IMPLEMENTACIÓN DE LOS PROYECTOS AMBIENTALES EMPRESARIALES EN EL MARCO DE LA PRODUCCIÓN Y CONSUMO SOSTENIBLE.</t>
  </si>
  <si>
    <t xml:space="preserve">GESTIONAR LA ACTUALIZACIÓN DE LA POLITICA DE PRODUCCIÓN Y CONSUMO SOSTENIBLE </t>
  </si>
  <si>
    <t>REALIZAR LAS ACTIVIDADES REQUERIDAS PARA LA IMPLEMENTACIÓN DE PROYECTOS AMBIENTALES EMPRESARIALES EN EL MARCO DE LA PRODUCCIÓN SOSTENIBLE</t>
  </si>
  <si>
    <t>GESTIONAR EL DESARROLLO DE LOS TRÁMITES MISIONALES EN MATERIA DE REGISTRO ÚNICO AMBIENTAL, DEPARTAMENTOS DE GESTIÓN AMBIENTAL, INCENTIVOS TRIBUTARIOS Y OTROS EN EL ÁMBITO DE LA GESTIÓN DE LA PRODUCCIÓN Y CONSUMO SOSTENIBLE</t>
  </si>
  <si>
    <t>REALIZAR LAS ACTIVIDADES REQUERIDAS PARA LA ADOPCIÓN, PROMOCIÓN Y COMUNICACIÓN DE LA POLITICA DE PRODUCCIÓN Y CONSUMO SOSTENIBLE Y DEMAS PROYECTOS DEL PROGRAMA DE GESTIÓN AMBIENTAL EMPRESARIAL</t>
  </si>
  <si>
    <t>REALIZAR LAS ACTIVIDADES
REQUERIDAS PARA LA OPERACIÓN DE LA VENTANILLA DE NEGOCIOS VERDES.</t>
  </si>
  <si>
    <t>APOYAR 100% LA FORMULACIÓN Y SEGUIMIENTO DEL PROYECTO PARQUE INDUSTRIAL ECOEFICIENTE DE SAN BENITO-PIESB</t>
  </si>
  <si>
    <t>LOGRAR 500 EMPRESAS CON UN ÍNDICE DE DESEMPEÑO AMBIENTAL EMPRESARIAL –IDAE ENTRE MUY BUENO Y SUPERIOR</t>
  </si>
  <si>
    <t>LIDERAR LA ARTICULACIÓN DE LAS ENTIDADES PÚBLICAS Y PRIVADAS PARA APOYAR LA FORMULACIÓN Y SEGUIMIENTO DEL PROYECTO PARQUE INDUSTRIAL ECOEFICIENTE DE SAN BENITO-PIESB DE ACUERDO CON LAS OBLIGACIONES ESTABLECIDAS EN LA SENTENCIA DEL RÍO BOGOTÁ Y LIDERAR EL DESARROLLO DEL INDICE DE DESEMPEÑO AMBIENTAL EMPRESARIAL-IDAE EN EL DISTRITO</t>
  </si>
  <si>
    <t>APOYAR LA GESTIÓN AMBIENTAL EMPRESARIAL EN EL SECTOR DE CURTIEMBRES DE SAN BENITO Y EL DESARROLLO DEL INDICE DE DESEMPEÑO AMBIENTAL EMPRESARIAL EN EL DISTRITO</t>
  </si>
  <si>
    <t>REALIZAR LAS ACTIVIDADES REQUERIDAS PARA LA OPERACIÓN DE LA ESTRATEGIA ACERCAR DEL PROGRAMA DE GESTIÓN AMBIENTAL EMPRESARIAL</t>
  </si>
  <si>
    <t>APOYAR LAS ACTIVIDADES LOGÍSTICAS Y DE ATENCIÓN Y ADMINISTRACIÓN  DE INFORMACIÓN AMBIENTAL QUE SE GENERA EN EL MARCO DEL PROGRAMA DE GESTIÓN AMBIENTAL EMPRESARIAL</t>
  </si>
  <si>
    <t>REALIZAR LAS ACTIVIDADES REQUERIDAS DE FORMACIÓN, SEGUIMIENTO Y EVALUACIÓN PARA LA OPERACIÓN DE LA ESTRATEGIA ACERCAR DEL PROGRAMA DE GESTIÓN AMBIENTAL EMPRESARIAL</t>
  </si>
  <si>
    <t>REALIZAR LAS ACTIVIDADES REQUERIDAS PARA FOMENTAR PROYECTOS AMBIENTALES EN LA OPERACIÓN DEL PROGRAMA DE GESTIÓN AMBIENTAL EMPRESARIAL</t>
  </si>
  <si>
    <t>APOYAR LA CAPTURA, ANALISIS, CONSOLIDACIÓN Y SEGUIMIENTO DE LA INFORMACIÓN PARA EL DESARROLLO DEL INDICE DE DESEMPEÑO AMBIENTAL EMPRESARIAL.</t>
  </si>
  <si>
    <t>ORIENTAR LA PLANEACIÓN, IMPLEMENTACIÓN Y SEGUIMIENTO DE LAS ACTIVIDADES REQUERIDAS PARA LA OPERACIÓN DE LA ESTRATEGIA ACERCAR DEL PROGRAMA DE GESTIÓN AMBIENTAL EMPRESARIAL</t>
  </si>
  <si>
    <t>LIDERAR LA PLANEACIÓN, IMPLEMENTACIÓN Y SEGUIMIENTO DE LAS ACTIVIDADES REQUERIDAS PARA LA OPERACIÓN DEL PROGRAMA GESTIÓN AMBIENTAL EMPRESARIAL Y EL DESARROLLO DEL ÍNDICE DE DESEMPEÑO AMBIENTAL EMPRESARIAL.</t>
  </si>
  <si>
    <t>REALIZAR ACTIVIDADES RELACIONADAS CON LA TERRITORIALIZACIÓN, GEORREFERENCIACIÓN Y CARTOGRAFÍA EN EL MARCO DE LA OPERACIÓN DEL GRUPO DE GESTIÓN AMBIENTAL EMPRESARIAL</t>
  </si>
  <si>
    <t>APOYAR LAS ACTIVIDADES DE GESTION Y SEGUIMIENTO PRESUPUESTAL QUE SE REQUIERAN EN EL MARCO DE LA GESTIÓN AMBIENTAL EMPRESARIAL EN EL D.C.</t>
  </si>
  <si>
    <t xml:space="preserve">REALIZAR LAS ACTIVIDADES DE SOPORTE OPERATIVO Y TECNICO PARA EL DESARROLLO DEL PROGRAMA DE EXCELENCIA AMBIENTAL DISTRITAL-PREAD </t>
  </si>
  <si>
    <t>REALIZAR LAS ACTIVIDADES REQUERIDAS PARA EL DESARROLLO ESTADÍSTICO Y ANÁLISIS DE INFORMACIÓN DE LAS DIFERENTES ESTRATEGIAS DEL PROGRAMA DE GESTIÓN AMBIENTAL EMPRESARIAL</t>
  </si>
  <si>
    <t>REALIZAR LAS ACTIVIDADES REQUERIDAS PARA EL DESARROLLO DE PIEZAS INFORMATIVAS, ACTUALIZACIÓN DE MEDIOS ELECTRÓNICOS Y LA DIVULGACIÓN A TRAVÉS DE CANALES DE COMUNICACIÓN DE LAS DIFERENTES ESTRATEGIAS DEL PROGRAMA DE GESTIÓN AMBIENTAL EMPRESARIAL</t>
  </si>
  <si>
    <t>GESTIONAR  LAS ACTIVIDADES PARA LAS FASES DE AGENDA PÚBLICA Y DE FORMULACIÓN  DEL PLAN  DE ACCIÓN PARA LA POLÍTICA DE PRODUCCIÓN Y CONSUMO SOSTENIBLE.</t>
  </si>
  <si>
    <t>REALIZAR LAS AUDITORIAS AMBIENTALES A LAS EMPRESAS PARTICIPANTES DE LA XIX CONVOCATORIA DEL PROGRAMA DE EXCELENCIA AMBIENTAL DISTRITAL (PREAD)</t>
  </si>
  <si>
    <t>0130-INVESTIGACION Y ESTUDIOS DE APOYO A LA GESTION AMBIENTAL</t>
  </si>
  <si>
    <t>77101700;77101800;77101900;77101503</t>
  </si>
  <si>
    <t>REALIZAR DIAGNÓSTICOS E INVESTIGACIONES ENFOCADOS EN LA PROMOCIÓN E IMPLEMENTACIÓN DE ESTRATEGIAS DE PRODUCCIÓN SOSTENIBLE EN EL SECTOR CURTIEMBRES EN EL DISTRITO CAPITAL.</t>
  </si>
  <si>
    <t>ESTRUCTURAR,  PRODUCIR Y PUBLICAR UNA HERRAMIENTA EN LÍNEA PARA EL DESARROLLO DE CAPACITACIONES GENERALES EN MARCO DEL PROGRAMA GESTIÓN AMBIENTAL EMPRESARIAL</t>
  </si>
  <si>
    <t>APOYAR LA GESTIÓN NECESARIA PARA EL DESARROLLO DE LOS TRÁMITES MISIONALES EN MATERIA DE REGISTRO ÚNICO AMBIENTAL, DEPARTAMENTOS DE GESTIÓN AMBIENTAL, INCENTIVOS TRIBUTARIOS Y OTROS EN EL ÁMBITO DE LA GESTIÓN DE LA PRODUCCIÓN Y CONSUMO SOSTENIBLE</t>
  </si>
  <si>
    <t>APROVECHAR 25.000 TONELADAS DE LLANTAS USADAS.</t>
  </si>
  <si>
    <t xml:space="preserve">CONTROL AL APROVECHAMIENTO DE LLANTAS USADAS EN LA CIUDAD DE BOGOTÁ </t>
  </si>
  <si>
    <t xml:space="preserve">PROMOVER EL  APROVECHAMIENTO DE 25000 TONELADAS DE LLANTAS USADAS  </t>
  </si>
  <si>
    <t>LIDERAR ACTIVIDADES PARA LA PROMOCIÓN Y EL FORTALECIMIENTO DE LA CADENA DE GESTIÓN DE RESIDUOS PELIGROSOS Y ESPECIALES GENERADOS EN EL DISTRITO CAPITAL, ESPECIALMENTE LLANTAS E IMPLEMENTACION DEL DECRETO 442 DE 2015</t>
  </si>
  <si>
    <t>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t>
  </si>
  <si>
    <t>DISPONER ADECUADAMENTE 15000 TONELADAS DE RESIDUOS PELIGROSOS Y ESPECIALES (POSCONSUMO, DE RECOLECCIÓN SELECTIVA, VOLUNTARIOS, ACEITES VEGETALES USADOS, ETC)</t>
  </si>
  <si>
    <t xml:space="preserve">GESTIÓN INTEGRAL DE LOS RESIDUOS PELIGROSOS Y ESPECIALES GENERADOS EN LA CIUDAD. </t>
  </si>
  <si>
    <t>PROMOVER LA DISPOSICIÓN ADECUADA DE 15000 TONELADAS DE RESIDUOS PELIGROSOS Y ESPECIALES</t>
  </si>
  <si>
    <t>APOYAR ACCIONES QUE PERMITAN LA PROMOCIÓN Y EL FORTALECIMIENTO DE LA CADENA DE GESTIÓN DE RESIDUOS PELIGROSOS Y ESPECIALES EN EL DISTRITO CAPITAL ADEMAS DE  REALIZAR EL ANALISIS Y REPORTES DE ACEITE VEGETAL USADO.</t>
  </si>
  <si>
    <t>APOYAR ACCIONES QUE PERMITAN LA PROMOCIÓN Y EL FORTALECIMIENTO DE LA CADENA DE GESTIÓN DE RESIDUOS PELIGROSOS Y ESPECIALES EN EL DISTRITO CAPITAL , ADEMAS DE REALIZAR LA EXPEDICION DE REGISTRO DE ACEITE VEGETAL USADO.</t>
  </si>
  <si>
    <t>REALIZAR ACTIVIDADES DE PROMOCIÓN Y FORTALECIMIENTO DE LA CADENA DE GESTIÓN DE RESIDUOS PELIGROSOS Y ESPECIALES GENERADOS EN EL DISTRITO CAPITAL, DESDE LA PLATAFORMA BORSI INCLUYENDO PILAS USADAS, BATERIAS PLOMO ACIDO EN EL DISTRITO CAPITAL.</t>
  </si>
  <si>
    <t>LIDERAR LAS ACCIONES QUE PERMITAN LA PROMOCIÓN Y EL FORTALECIMIENTO DE LA CADENA DE GESTIÓN DE RESIDUOS ORDINARIOS, PELIGROSOS Y ESPECIALES EN EL DISTRITO CAPITAL, ESPECIALMENTE LOS DE ACEITES VEGETALES USADOS E IMPLEMENTACION DEL ACUERDO 634 DE 2015.</t>
  </si>
  <si>
    <t>LIDERAR LAS ACCIONES ORIENTADAS A PROMOVER LA GESTION INTEGRAL DE LOS RESIDUOS PELIGROSOS Y ESPECIALES GENERADOS EN EL DISTRITO CAPITAL</t>
  </si>
  <si>
    <t>APOYAR LAS ACTIVIDADES DEL GRUPO DE GESTIÓN DE RESIDUOS  PARA LA  PROMOCIÓN Y EL FORTALECIMIENTO DE LA CADENA DE GESTIÓN DE RESIDUOS PELIGROSOS Y ESPECIALES GENERADOS EN EL DISTRITO CAPITAL, ENFOCADAS EN EL CUMPLIMIENTO DE COMPROMISOS INTERNACIONALES.</t>
  </si>
  <si>
    <t>REALIZAR ACCIONES ORIENTADAS A PROMOVER LA GESTIÓN INTEGRAL DE LOS RESIDUOS PELIGROSOS Y ESPECIALES, ESPECIALMENTE LOS RESIDUOS DE APARATOS ELÉCTRICOS Y ELECTRÓNICOS Y RESIDUOS DE ILUMINACIÓN GENERADOS EN EL DISTRITO CAPITAL</t>
  </si>
  <si>
    <t>APOYAR ACCIONES QUE PERMITAN LA PROMOCIÓN Y EL FORTALECIMIENTO DE LA CADENA DE GESTIÓN DE RESIDUOS PELIGROSOS Y ESPECIALES EN EL DISTRITO CAPITAL , ESPECIALMENTE ACEITE VEGETAL USADO.</t>
  </si>
  <si>
    <t xml:space="preserve">CONTRATAR LA ADQUISICIÓN DE CONTENEDORES PARA LA RECOLECCIÓN DE ACEITE VEGETAL USADO, COMO ESTRATEGIA PARA PROMOVER LA ADECUADA DISPOSICIÓN DE ACEITE VEGETAL USADO EN LA CIUDAD DE BOGOTÁ. </t>
  </si>
  <si>
    <t xml:space="preserve"> CONTROLAR Y REALIZAR SEGUIMIENTO A 32.000 TONELADAS DE RESIDUOS PELIGROSOS EN ESTABLECIMIENTOS DE SALUD HUMANA Y AFINES. </t>
  </si>
  <si>
    <t xml:space="preserve">CONTROL A LA GESTIÓN EXTERNA DE RESIDUOS PELIGROSOS GENERADOS EN ESTABLECIMIENTOS DE SALUD HUMANA Y AFINES EN LA CIUDAD DE BOGOTÁ. </t>
  </si>
  <si>
    <t xml:space="preserve"> CONTROLAR 32.000 TONELADAS DE RESIDUOS PELIGROSOS EN ESTABLECIMIENTOS DE SALUD HUMANA Y AFINES CON  GESTIÓN EXTERNA ADECUADA </t>
  </si>
  <si>
    <t>REVISAR Y VALIDAR LOS CONCEPTOS TECNICOS DERIVADOS DE LAS ACCIONES DE EVALUACIÓN, CONTROL Y SEGUIMIENTO A LOS ESTABLECIMIENTOS GENERADORES DE RESIDUOS HOSPITALARIOS Y SIMILARES EN EL D.C.</t>
  </si>
  <si>
    <t xml:space="preserve"> DESARROLLAR ACTIVIDADES TECNICAS Y DE REPORTE  DE LAS ACTIVIDADES DE EVALUACIÓN, CONTROL Y SEGUIMIENTO A LOS ESTABLECIMIENTOS GENERADORES DE RESIDUOS HOSPITALARIOS Y SIMILARES EN EL D.C.</t>
  </si>
  <si>
    <t>BRINDAR APOYO TECNICO EN LAS ACTIVIDADES DE EVALUACIÓN, CONTROL Y SEGUIMIENTO A LOS ESTABLECIMIENTOS GENERADORES DE RESIDUOS HOSPITALARIOS Y SIMILARES EN EL D.C.</t>
  </si>
  <si>
    <t>REALIZAR EL MANEJO Y SISTEMATIZACIÓN DE LA INFORMACIÓN QUE SE GENERE EN CUMPLIMIENTO DEL CONTROL Y SEGUIMIENTO A LOS ESTABLECIEMIENTOS GENERADORES DE RESIDUOS HOSPITALARIOS Y SIMILARES EN EL D.C.</t>
  </si>
  <si>
    <t>ORIENTAR LAS ACTIVIDADES DE EVALUACIÓN, CONTROL Y SEGUIMIENTO A LOS ESTABLECIMIENTOS GENERADORES DE RESIDUOS HOSPITALARIOS Y SIMILARES EN EL D.C</t>
  </si>
  <si>
    <t xml:space="preserve">REALIZAR LA GESTION Y TRAMITES ADMINISTRATIVOS  DERIVADOS DE LA EVALUACION, CONTROL Y SEGUIMIENTO DE LOS RESIDUOS PELIGROSOS EN ESTABLECIMIENTOS DE SALUD HUMANA Y AFINES CON  GESTIÓN EXTERNA ADECUADA </t>
  </si>
  <si>
    <t>PAGO SERVICIO PÚBLICO POR TELEFONIA CELULAR</t>
  </si>
  <si>
    <t xml:space="preserve"> CONTROLAR 32.000.000 DE TONELADAS DE RESIDUOS DE CONSTRUCCIÓN Y DEMOLICIÓN RCD </t>
  </si>
  <si>
    <t xml:space="preserve">EVALUACIÓN, CONTROL Y SEGUIMIENTO A LAS ACTIVIDADES DE MANEJO, APROVECHAMIENTO,  TRATAMIENTO Y/O DISPOSICIÓN FINAL DE LOS RESIDUOS DE CONSTRUCCIÓN Y DEMOLICIÓN EN EL DISTRITO CAPITAL. </t>
  </si>
  <si>
    <t xml:space="preserve"> CONTROLAR 32’000.000 DE TONELADAS DE RESIDUOS DE CONSTRUCCIÓN Y DEMOLICIÓN  CON DISPOSICIÓN  ADECUADA.   </t>
  </si>
  <si>
    <t>ELABORAR LOS DOCUMENTOS TECNICOS Y REALIZAR LA REVISIÓN EL SEGUIMIENTO Y REPORTE DEL AVANCE FISICO Y PRESUSPUESTAL, EN EL MARCO DEL DESARROLLO DE ACCIONES EVALUACIÓN, CONTROL Y SEGUIMIENTO A LAS ACTIVIDADES DE MANEJO, APROVECHAMIENTO Y DISPOSICIÓN FINAL DE LOS RESIDUOS DE CONSTRUCCIÓN Y DEMOLICIÓN EN EL DISTRITO CAPITAL</t>
  </si>
  <si>
    <t>REALIZAR EL TRAMITE Y SEGUIMIENTO A LAS PETICIONES, REQUERIMIENTOS DE INFORMACIÓN,CONSULTAS Y RECLAMOS QUE SE DERIVADAN DE LAS ACCIONES DE EVALUACIÓN, CONTROL Y SEGUIMIENTO DE LOS RCD Y OTROS RESIDUOS EN EL D.C</t>
  </si>
  <si>
    <t>REVISAR Y VALIDAR LOS CONCEPTOS TECNICOS DERIVADOS DE LAS ACCIONES DE EVALUACIÓN, CONTROL Y SEGUIMIENTO AL MANEJO Y DISPOSICIÓN FINAL DE RCD GENERADOS EN EL D.C.</t>
  </si>
  <si>
    <t xml:space="preserve">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t>
  </si>
  <si>
    <t>REALIZAR LA REVISIÓN Y ACTUALIZACIÓN  DE LOS PROCESOS Y PROCEDIMIENTOS DE LAS ACTUACIONES DE EVALUACIÓN, CONTROL Y SEGUIMIENTO A RESIDUOS DE CONSTRUCCIÓN Y OTROS RESIDUOS EN EL D.C.</t>
  </si>
  <si>
    <t>GENERAR E IMPLEMENTAR ESTRATEGIAS TÉCNICAS PARA FORTALECER EL DESARROLLO DE LAS ACCIONES DE  LA EVALUACIÓN, CONTROL Y SEGUIMIENTO A RCD Y OTROS RESIDUOS GENERADOS EN ELD.C.</t>
  </si>
  <si>
    <t xml:space="preserve">APOYAR LAS ACTIVIDADES DE GESTION Y SEGUIMIENTO PRESUPUESTAL QUE SE REQUIERAN, EN DESARROLLO DE LAS ACTIVIDADES DE EVALUACIÓN, CONTROL Y SEGUIMIENTO AL MANEJO, APROVECHAMIENTO,  TRATAMIENTO Y/O DISPOSICIÓN FINAL DE LOS RESIDUOS DE CONSTRUCCIÓN Y DEMOLICIÓN EN EL DISTRITO CAPITAL. </t>
  </si>
  <si>
    <t>GENERAR E IMPLEMENTAR ESTRATEGIAS JURIDICAS PARA FORTALECER EL DESARROLLO DE LAS ACCIONES DE  LA EVALUACIÓN, CONTROL Y SEGUIMIENTO A RCD Y OTROS RESIDUOS GENERADOS EN ELD.C.</t>
  </si>
  <si>
    <t>DESARROLLAR ACTIVIDADES TECNICAS Y DE REPORTE DE LAS ACCIONES DE EVALUACIÓN, CONTROL Y SEGUIMIENTO AL MANEJO  Y DISPOSICIÓN FINAL DE RCD GENERADOS EN EL D.C.</t>
  </si>
  <si>
    <t>DESARROLLAR LA GESTIÓN Y SEGUIMIENTO A LOS PROCESOS CONTRACTUALES REQUERIDOS PARA REALIZAR LA EVALUACIÓN CONTROL Y SEGUIMIENTO A RCD Y OTROS RESIDUOS GENERADOS EN BOGOTÁ</t>
  </si>
  <si>
    <t xml:space="preserve">BRINDAR SOPORTE TÉCNICO PARA ORIENTAR Y REALIZAR EL SEGUIMIENTO A LOS ESTUDIOS  ORIENTADOS A  OPTIMIZAR  LAS ACTIVIDADES DE MANEJO, APROVECHAMIENTO,  TRATAMIENTO Y/O DISPOSICIÓN FINAL DE LOS RESIDUOS DE CONSTRUCCIÓN Y DEMOLICIÓN EN EL DISTRITO CAPITAL. </t>
  </si>
  <si>
    <t>REALIZAR LAS ACCIONES DE  CONTROL PARA LA IDENTIFICACIÓN Y ERRADICACIÓN DE PUNTOS CRÍTICOS POR INADECUADA DISPOSICIÓN DE RESIDUOS DE CONSTRUCCIÓN Y DEMOLICIÓN - RCD EN EL DISTRITO CAPITAL</t>
  </si>
  <si>
    <t>BRINDAR APOYO A LA IDENTIFICACIÓN Y ERRADICACIÓN DE PUNTOS CRÍTICOS POR INADECUADA DISPOSICIÓN DE RESIDUOS DE CONSTRUCCIÓN Y DEMOLICIÓN - RCD EN EL DISTRITO CAPITAL</t>
  </si>
  <si>
    <t xml:space="preserve"> APROVECHAR EL 25% DE LOS RESIDUOS DE CONSTRUCCIÓN Y DEMOLICIÓN. </t>
  </si>
  <si>
    <t xml:space="preserve"> CONTROLAR QUE EL 25% DE RCD SEAN REUTILIZADOS O APROVECHADOS EN OBRA. </t>
  </si>
  <si>
    <t>APOYAR EL TRÁMITE DE EXPEDIENTES Y ARCHIVO DE GESTIÓN DOCUMENTAL, DERIVADAS DE LAS ACTIVIDADES DE CONTROL AL TRATAMIENTO Y APROVECHAMIENTO  DE LOS RCD Y OTROS RESIDUOS EN EL D.C.</t>
  </si>
  <si>
    <t>ORIENTAR LAS ACTUACIONES TÉCNICAS  DE EVALUACION CONTROL Y SEGUIMIENTO AL MANEJO APROVECHAMIENTO Y DISPOSICION FINAL DE RCD GENERADOS EN EL DC ; ADEMAS DE APOYAR LA PRODUCCIÓN DE DOCUMENTOS TECNICOS EN EL MARCO DE LA GESTION INTEGRAL DE ESTOS RESIDUOS EN EL D..C.</t>
  </si>
  <si>
    <t>REVISAR Y VALIDAR LOS CONCEPTOS TECNICOS DERIVADOS DE LAS ACCIONES  DE EVALUACIÓN, CONTROL Y SEGUIMIENTO AL APROVECHAMIENTO Y TRATAMIENTO  DE RCD GENERADOS EN EL D.C.</t>
  </si>
  <si>
    <t>DESARROLLAR ACTIVIDADES TECNICAS Y DE REPORTE DE LAS ACCIONES DE  DE EVALUACIÓN, CONTROL Y SEGUIMIENTO AL APROVECHAMIENTO Y TRATAMIENTO FINAL DE RCD EN EL D.C.</t>
  </si>
  <si>
    <t>REALIZAR ACTIVIDADES RELACIONADAS CON LA TERRITORIALIZACIÓN, GEOREFERENCIACIÓN Y CARTOGRAFÍA EN CUMPLIMIENTO DE LAS ACCIONES DE CONTROL Y SEGUIMIENTO A LOS RCD, Y DEMÁS RESIDUOS GENERADOS EN ELD.C.</t>
  </si>
  <si>
    <t>DESARROLLAR ACTIVIDADES TECNICAS Y DE REPORTE DE LAS ACCIONES DE EVALUACIÓN, CONTROL Y SEGUIMIENTO AL  APROVECHAMIENTO Y TRATAMIENTO  DE RCD EN EL D.C.</t>
  </si>
  <si>
    <t>PRESTAR LOS SERVICIOS PROFESIONALES PARA PROYECTAR LAS ACTUACIONES ADMINISTRATIVAS GENERADAS DE LAS ACCIONES DE EVALUACIÓN, CONTROL Y SEGUIMIENTO A RCD Y OTROS RESIDUOS GENERADOS EN EL D.C.</t>
  </si>
  <si>
    <t xml:space="preserve">SALDO META  DESARROLLAR ACTIVIDADES TECNICAS Y DE REPORTE DE LAS ACCIONES DE EVALUACIÓN, CONTROL Y SEGUIMIENTO AL  APROVECHAMIENTO Y TRATAMIENTO  DE RCD EN EL D.C.  </t>
  </si>
  <si>
    <t xml:space="preserve"> CONTROLAR Y HACER SEGUIMIENTO AL 100% DE LOS SITIOS AUTORIZADOS PARA DISPOSICIÓN FINAL DE RCD EN BOGOTÁ JURISDICCIÓN SDA. </t>
  </si>
  <si>
    <t xml:space="preserve">DESARROLLAR ACTIVIDADES TECNICAS Y DE REPORTE DE LAS ACCIONES DE EVALUACIÓN, CONTROL Y SEGUIMIENTO AL MANEJO, APROVECHAMIENTO EN LOS SITIOS AUTORIZADOS PARA DISPOSICIÓN FINAL DE RCD EN BOGOTÁ. </t>
  </si>
  <si>
    <t xml:space="preserve">SALDO META DESARROLLAR ACTIVIDADES TECNICAS Y DE REPORTE DE LAS ACCIONES DE EVALUACIÓN, CONTROL Y SEGUIMIENTO AL MANEJO, APROVECHAMIENTO EN LOS SITIOS AUTORIZADOS PARA DISPOSICIÓN FINAL DE RCD EN BOGOTÁ. </t>
  </si>
  <si>
    <t xml:space="preserve"> HACER SEGUIMIENTO Y CONTROL A 8.000 ESTABLECIMIENTOS  DE ACOPIO DE LLANTAS USADAS</t>
  </si>
  <si>
    <t>DESARROLLAR ACTIVIDADES TECNICAS Y DE REPORTE DE LAS ACCIONES DE CONTROL Y SEGUIMIENTO A LOS ESTABLECIMIENTOS DE ACOPIO DE LLANTAS O DE SUS DERIVADOS EN EL DISTRITO CAPITAL</t>
  </si>
  <si>
    <t>SALDO META DESARROLLAR ACTIVIDADES TECNICAS Y DE REPORTE DE LAS ACCIONES DE CONTROL Y SEGUIMIENTO A LOS ESTABLECIMIENTOS DE ACOPIO DE LLANTAS O DE SUS DERIVADOS EN EL DISTRITO CAPITAL</t>
  </si>
  <si>
    <t>BRINDAR APOYO TECNICO A LAS ACTIVIDADES DE CONTROL Y SEGUIMIENTO A LOS ESTABLECIMIENTOS DE ACOPIO DE LLANTAS O DE SUS DERIVADOS EN EL DISTRITO CAPITAL</t>
  </si>
  <si>
    <t xml:space="preserve"> REALIZAR EVALUACIÓN CONTROL Y SEGUIMIENTO AL 100% DE ENTIDADES EN LA IMPLEMENTACIÓN DEL PLAN INSTITUCIONAL DE GESTIÓN AMBIENTAL – PIGA </t>
  </si>
  <si>
    <t>ATENDER LOS TRAMITES AMBIENTALES DE LAS ENTIDADES DISTRITALES EN EL MARCO DEL CUMPLIMIENTO NORMATIVO Y LA IMPLEMENTACION DE LOS PLANES INSTITUCIONALES  DE GESTION AMBIENTAL -PIGA-</t>
  </si>
  <si>
    <t>APOYAR LAS ACTIVIDADES DE EVALUACIÓN, CONTROL Y SEGUIMIENTO A LOS PLANES INSTITUCIONALES DE GESTIÓN AMBIENTAL DE LAS ENTIDADES DISTRITALES Y AL CUMPLIMIENTO NORMATIVO DE LAS ENTIDADES DE ORDEN NACIONAL UBICADAS EN EL DISTRITO CAPITAL.</t>
  </si>
  <si>
    <t>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t>
  </si>
  <si>
    <t xml:space="preserve">REALIZAR EL MANEJO, PROCESAMIENTO, SISTEMATIZACIÓN  Y REPORTES DE LA INFORMACIÓN QUE SE GENERE EN CUMPLIMIENTO DEL CONTROL Y SEGUIMIENTO  A LOS PLANES INSTITUCIONALES DE GESTIÓN AMBIENTAL DE LAS ENTIDADES DISTRITALES </t>
  </si>
  <si>
    <t xml:space="preserve">SALDO META REALIZAR EL MANEJO, PROCESAMIENTO, SISTEMATIZACIÓN  Y REPORTES DE LA INFORMACIÓN QUE SE GENERE EN CUMPLIMIENTO DEL CONTROL Y SEGUIMIENTO  A LOS PLANES INSTITUCIONALES DE GESTIÓN AMBIENTAL DE LAS ENTIDADES DISTRITALES </t>
  </si>
  <si>
    <t>PRESTAR LOS SERVICIOS PROFESIONALES ORIENTANDO LAS ACTIVIDADES DE REVISIÓN, EVALUACIÓN CONTROL Y SEGUIMIENTO A LOS PLANES INSTITUCIONALES DE GESTIÓN AMBIENTAL DE LAS ENTIDADES PÚBLICAS DEL DISTRITO CAPITAL Y AL CUMPLIMIENTO NORMATIVO DE LAS ENTIDADES DE ORDEN NACIONAL UBICADAS EN EL DISTRITO CAPITAL</t>
  </si>
  <si>
    <t xml:space="preserve"> REALIZAR EVALUACIÓN CONTROL Y SEGUIMIENTO AL 100% DE LOS PROYECTOS ESPECIALES DE INFRAESTRUCTURA QUE SE DESARROLLEN  EN LA CIUDAD DE BOGOTÁ. </t>
  </si>
  <si>
    <t>BRINDAR APOYO TECNICO EN LAS ACTIVIDADES DE EVALUACIÓN, CONTROL Y SEGUIMIENTO A LOS PROYECTOS ESPECIALES DE INFRAESTRUCTURA GENERADORES DE RCD, EN EL D.C</t>
  </si>
  <si>
    <t>REVISAR Y VALIDAR LOS CONCEPTOS TECNICOS DERIVADOS DE LAS ACCIONES DE EVALUACIÓN, CONTROL Y SEGUIMIENTO A LOS PROYECTOS ESPECIALES DE INFRAESTRUCTURA GENERADORES DE RCD, EN EL D.C.</t>
  </si>
  <si>
    <t>DESARROLLAR ACTIVIDADES TECNICAS Y DE REPORTE DE LAS ACCIONES  DE EVALUACIÓN, CONTROL Y SEGUIMIENTO A LOS PROYECTOS ESPECIALES DE INFRAESTRUCTURA GENERADORES DE RCD, EN EL D.C.</t>
  </si>
  <si>
    <t>PRESTAR LOS SERVICIOS PROFESIONALES PARA PROYECTAR LAS ACTUACIONES ADMINISTRATIVAS GENERADAS DE LAS ACCIONES  DE EVALUACIÓN, CONTROL Y SEGUIMIENTO A LOS PROYECTOS ESPECIALES DE INFRAESTRUCTURA GENERADORES DE RCD, EN EL D.C.</t>
  </si>
  <si>
    <t>ORIENTAR LAS ACTUACIONES TECNICAS QUE SE DERIVEN DE LA EVALUACIÓN, CONTROL Y SEGUIMIENTO DE LOS RCD GENERADOS EN  PROYECTOS ESPECIALES DE INFRAESTRUCTURA QUE SE DESARROLLEN EN LA CIUDAD DE BOGOTÁ.</t>
  </si>
  <si>
    <t>DESARROLLAR ACTIVIDADES TECNICAS Y DE REPORTE DE LAS ACCIONES  DE EVALUACIÓN, CONTROL Y SEGUIMIENTO A LOS PROYECTOS ESPECIALES DE INFRAESTRUCTURA GENERADORES DE RCD, EN EL D.C.”</t>
  </si>
  <si>
    <t xml:space="preserve">BRINDAR SOPORTE TÉCNICO DESDE EL COMPONENTE HIDRAULICO PARA LA EVALUACIÓN, CONTROL Y SEGUIMIENTO EN EL MARCO DE LOS PROYECTOS ESPECIALES DE INFRAESTRUCTURA QUE SE DESARROLLEN EN LA CIUDAD DE BOGOTÁ. </t>
  </si>
  <si>
    <t xml:space="preserve">BRINDAR SOPORTE TÉCNICO DESDE EL COMPONENTE GEOLÓGICO PARA REALIZAR  LA EVALUACIÓN, CONTROL Y SEGUIMIENTO EN EL MARCO DE LOS PROYECTOS
ESPECIALES DE INFRAESTRUCTURA QUE SE DESARROLLEN EN LA CIUDAD DE BOGOTÁ. </t>
  </si>
  <si>
    <t xml:space="preserve">BRINDAR SOPORTE TÉCNICODESDE EL COMPONENTE HIDROLÓGICO PARA REALIZAR LA EVALUACIÓN, CONTROL Y SEGUIMIENTO EN EL MARCO DE LOS PROYECTOS
ESPECIALES DE INFRAESTRUCTURA QUE SE DESARROLLEN EN LA CIUDAD DE BOGOTÁ. </t>
  </si>
  <si>
    <t>REALIZAR LA ADMINISTRACIÓN Y SEGUIMIENTO DE LOS EXPEDIENTES Y ARCHIVO DE GESTIÓN DOCUMENTAL, DERIVADO DE LAS ACTIVIDADES DE EVALUACIÓN, CONTROL Y SEGUIMIENTO DE LOS RCD GENERADOS EN LOS PROYECTOS ESPECIALES DE INFRAESTRUCTURA QUE SE DESARROLLEN EN EL D.C.</t>
  </si>
  <si>
    <t>DESARROLLAR  E IMPLEMENTAR  100% UN INSTRUMENTO DE CONTROL Y SEGUIMIENTO POR MEDIO DE INNOVACIÓN TECNOLÓGICA PARA EL ACOPIO, TRANSPORTE, TRATAMIENTO Y APROVECHAMIENTO DE LLANTAS USADAS EN LA CIUDAD.</t>
  </si>
  <si>
    <t>81112000;81111800;80101600;81111500;81111700;43232300;43233700;43232400</t>
  </si>
  <si>
    <t xml:space="preserve"> REALIZAR LA VALIDACIÓN  E IMPLEMENTACIÓN  DEL INSTRUMENTO DE CONTROL Y SEGUIMIENTO PARA LA GESTIÓN INTEGRAL DE RCD Y LLANTAS USADAS EN EL DC.  </t>
  </si>
  <si>
    <t>DESARROLLAR E IMPLEMENTAR 100% UN INSTRUMENTO DE CONTROL A PARTIR DE PROCESOS DE INNOVACIÓN TECNOLÓGICA E INVESTIGACIÓN PARA LA GESTIÓN INTEGRAL DE RCD EN BOGOTÁ.</t>
  </si>
  <si>
    <t>DISEÑAR  E IMPLEMENTAR 100% UNA ESTRATEGIA DE CONTROL DE RESIDUOS PELIGROSOS GENERADOS  EN ESTABLECIMIENTOS DE SALUD HUMANA Y AFINES EN LA CIUDAD DE BOGOTÁ</t>
  </si>
  <si>
    <t xml:space="preserve">
DESARROLLAR  Y PONER EN OPERACIÓN EL CASO DE NEGOCIO QUE GENERE UN INSTRUMENTO DE CONTROL Y SEGUIMIENTO A LA GESTIÓN EXTERNA  DE RESIDUOS PELIGROSOS GENERADOS  EN ESTABLECIMIENTOS DE SALUD HUMANA Y AFINES EN LA CIUDAD DE BOGOTÁ</t>
  </si>
  <si>
    <t>REVISAR Y VALIDAR LOS CONCEPTOS TECNICOS DERIVADOS DE LAS ACCIONES DE CONTROL Y SEGUIMIENTO QUE PROMUEVAN EL APROVECHAMIENTO DE LLANTAS O DE SUS DERIVADOS EN EL DISTRITO CAPITAL</t>
  </si>
  <si>
    <t>BRINDAR APOYO TECNICO EN LAS ACTIVIDADES DE CONTROL QUE PROMUEVAN EL APROVECHAMIENTO DE LLANTAS O DE SUS DERIVADOS EN EL DISTRITO CAPITAL</t>
  </si>
  <si>
    <t>ORIENTAR LAS ACCIONES DE CONTROL Y SEGUIMIENTO AL APROVECHAMIENTO DE LLANTAS O DE SUS DERIVADOS EN EL DISTRITO CAPITAL</t>
  </si>
  <si>
    <t>DESARROLLAR ACTIVIDADES TECNICAS Y DE REPORTE DE LAS ACCIONES DE CONTROL Y SEGUIMIENTO QUE PROMUEVAN EL APROVECHAMIENTO DE LLANTAS O DE SUS DERIVADOS EN EL DISTRITO CAPITAL</t>
  </si>
  <si>
    <t>REALIZAR LA ADMINISTRACIÓN Y SEGUIMIENTO DE LOS EXPEDIENTES Y ARCHIVO DE GESTIÓN DOCUMENTAL, DERIVADAS DE LAS ACCIONES DE CONTROL Y SEGUIMIENTO QUE PROMUEVAN EL APROVECHAMIENTO DE LLANTAS O DE SUS DERIVADOS EN EL DISTRITO CAPITAL</t>
  </si>
  <si>
    <t>BRINDAR APOYO TECNICO Y DE REPORTE DE LAS ACCIONES DE CONTROL Y SEGUIMIENTO QUE PROMUEVAN EL APROVECHAMIENTO DE LLANTAS Y SUS DERIVADOS EN EL DISTRITO CAPITAL</t>
  </si>
  <si>
    <t xml:space="preserve">INVENTARIO IMPORTACIÓN LLANTAS </t>
  </si>
  <si>
    <t>REALIZAR EL MANEJO, PROCESAMIENTO, SISTEMATIZACIÓN  Y REPORTES DE LA INFORMACIÓN QUE SE GENERE EN CUMPLIMIENTO DE LA EVALUACIÓN, CONTROL Y SEGUIMIENTO A RCD Y OTROS RESIDUOS EN EL D.C.</t>
  </si>
  <si>
    <t>PAGO DE PASIVOS EXIGIBLES</t>
  </si>
  <si>
    <t>ESTRUCTURAR,  PRODUCIR Y PUBLICAR UN CURSO MASIVO ONLINE ABIERTO SOBRE NEGOCIOS VERDES.</t>
  </si>
  <si>
    <t>PRESTAR LOS SERVICIOS DE ADQUISICIÓN DE EQUIPOS Y EL SOPORTE TÉCNICO, MANTENIMIENTO Y EL DESARROLLO DE UNA HERRAMIENTA TECNOLÓGICA PARA LA CONSTRUCCIÓN, ANÁLISIS Y GENERACIÓN DE REPORTES SOBRE EL DESEMPEÑO AMBIENTAL EMPRESARIAL EN BOGOTÁ.</t>
  </si>
  <si>
    <t>85122200;85121700;85101500</t>
  </si>
  <si>
    <t xml:space="preserve">RECURSOS CORRESPONDIENTES A LA REALIZACIÓN DE LOS EXÁMENES MÉDICOS OCUPACIONALES PERIÓDICOS PARA LOS CONTRATISTAS Y LA ADQUISICIÓN DE ELEMENTOS DE PROTECCIÓN PERSONAL, SEGURIDAD INDUSTRIAL Y ATENCIÓN DE EMERGENCIAS.  </t>
  </si>
  <si>
    <t>85122200;85121700;85101501</t>
  </si>
  <si>
    <t>85122200;85121700;85101502</t>
  </si>
  <si>
    <t>85122200;85121700;85101503</t>
  </si>
  <si>
    <t>85122200;85121700;85101504</t>
  </si>
  <si>
    <t>85122200;85121700;85101505</t>
  </si>
  <si>
    <t>85122200;85121700;85101506</t>
  </si>
  <si>
    <t>85122200;85121700;85101507</t>
  </si>
  <si>
    <t>85122200;85121700;85101508</t>
  </si>
  <si>
    <t>85122200;85121700;85101513</t>
  </si>
  <si>
    <t>85122200;85121700;85101514</t>
  </si>
  <si>
    <t>85122200;85121700;85101515</t>
  </si>
  <si>
    <t>85122200;85121700;85101516</t>
  </si>
  <si>
    <t>85122200;85121700;85101517</t>
  </si>
  <si>
    <t>85122200;85121700;85101518</t>
  </si>
  <si>
    <t>85122200;85121700;85101519</t>
  </si>
  <si>
    <t>85122200;85121700;85101520</t>
  </si>
  <si>
    <t>PRESTAR LOS SERVICIOS PROFESIONALES PARA APOYAR LAS ACTUACIONES TÉCNICO ADMINISTRATIVAS CORRESPONDIENTES A LA EVALUACIÓN, CONTROL Y SEGUIMIENTO DE LAS ACTIVIDADES GENERADORAS QUE LO REQUIERAN, CON LA DIRECCIÓN DE CONTROL AMBIENTAL Y SUS SUBDIRECCIONES.</t>
  </si>
  <si>
    <t>PRESTAR SUS SERVICIOS PROFESIONALES PARA REVISAR JURÍDICAMENTE SOBRE LOS TRÁMITES DE CARÁCTER SANCIONATORIO, ASÍ COMO LAS ACTUACIONES ADMINISTRATIVAS RELACIONADAS CON LA FUNCIÓN DE EVALUACIÓN, CONTROL Y SEGUIMIENTO AMBIENTAL QUE SURJAN ENTRE ELLOS, DE LAS EMPRESAS PARTICIPANTES EN EL PROGRAMA DE EXCELENCIA AMBIENTAL DISTRITAL – PREAD Y BOGOTÁ CONSTRUCCIÓN SOSTENIBLE.</t>
  </si>
  <si>
    <t>APOYAR LA CAPTURA, ANALISIS, CONSOLIDACIÓN Y SEGUIMIENTO DE LA INFORMACIÓN ASÍ COMO EL DESARROLLO DEL INDICE DE DESEMPEÑO AMBIENTAL EMPRESARIAL EN EL DISTRITO</t>
  </si>
  <si>
    <t>DESARROLLAR 1 PROYECTO DE SISTEMA URBANO DE DRENAJE SOSTENIBLE PARA MANEJO DE AGUAS Y ESCORRENTIAS</t>
  </si>
  <si>
    <t>DISEÑO E IMPLEMENTACIÓN DE 1 PROYECTO DE SISTEMA URBANO DE DRENAJE SOSTENIBLE</t>
  </si>
  <si>
    <t>REALIZAR EL ACOMPAÑAMIENTO, MEDICIÓN Y VERIFICACION EN LA INCORPORACION DE CRITERIOS DE SOSTENIBILIDAD AMBIENTAL EN EL COMPONENTE ARQUITECTÓNICO Y URBANÍSTICO DE PROYECTOS QUE HACEN PARTE DEL PROGRAMA BOGOTÁ CONSTRUCCIÓN SOSTENIBLE.</t>
  </si>
  <si>
    <t>GENERAR CRITERIOS DE ECOURBANISMO Y CONSTRUCCIÓN SOSTENIBLE EN PROYECTOS URBANOS Y ARQUITECTONICOS (SALDO)</t>
  </si>
  <si>
    <r>
      <t xml:space="preserve">14.Duracion  estimado del Contrato 
</t>
    </r>
    <r>
      <rPr>
        <sz val="8"/>
        <rFont val="Arial Narrow"/>
        <family val="2"/>
      </rPr>
      <t>(Numero)</t>
    </r>
  </si>
  <si>
    <r>
      <t xml:space="preserve">15.Duracion  estimado del Contrato 
</t>
    </r>
    <r>
      <rPr>
        <sz val="8"/>
        <rFont val="Arial Narrow"/>
        <family val="2"/>
      </rPr>
      <t>(intervalo: días, meses, años)</t>
    </r>
  </si>
  <si>
    <t>3-3-1-15-06-39-981-179</t>
  </si>
  <si>
    <t>2.500.000 DE CIUDADANOS PARTICIPAN EN LOS PROGRAMAS DE SOCIALIZACIÓN DE LA POLÍTICA AMBIENTAL Y DE LAS ESTRATEGIAS DE GESTIÓN DE RIESGOS Y CAMBIO CLIMÁTICO DE LA CIUDAD</t>
  </si>
  <si>
    <t>GESTIÓN AMBIENTAL LOCAL Y PARTICIPACIÓN CIUDADANA</t>
  </si>
  <si>
    <t>PARTICIPAR 125.000 CIUDADANOS. EN PROCESOS DE GESTIÓN AMBIENTAL LOCAL</t>
  </si>
  <si>
    <t>01-DIVULGACIÓN, ASISTENCIA TÉCNICA Y CAPACITACIÓN DE LA POBLACIÓN</t>
  </si>
  <si>
    <t>0276-PERSONAL CONTRATADO PARA LA GESTIÓN AMBIENTAL Y ESTRATEGIA PARTICIPATIVA LOCAL Y TERRITORIAL</t>
  </si>
  <si>
    <t>DIRIGIR LAS ESTRATEGIAS DE PARTICIPACIÓN, DE LOS PROCESOS RELACIONADOS CON LA GESTIÓN AMBIENTAL LOCAL, EN LAS 20 LOCALIDADES DEL DISTRITO CAPITAL.</t>
  </si>
  <si>
    <t>ALIX MONTES - Jefe Oficina de Participacion y Educacion Ambiental</t>
  </si>
  <si>
    <t>alix.montes@ambientebogota.gov.co</t>
  </si>
  <si>
    <t>CONSOLIDAR Y HACER SEGUIMIENTO A LA INFORMACIÓN GENERADA EN LAS DIFERENTES INSTANCIAS DE PARTICIPACIÓN, EN LAS 20 LOCALIDADES DE BOGOTÁ D.C.</t>
  </si>
  <si>
    <t>IMPLEMENTAR LAS ACCIONES DE GESTIÓN AMBIENTAL LOCAL, EN LAS DIFERENTES LOCALIDADES DEL D.C., EN EL MARCO DE LOS PROCESOS DE PARTICIPACIÓN CIUDADANA.</t>
  </si>
  <si>
    <t>RECOLECTAR, ANALIZAR, SISTEMATIZAR Y CONSOLIDAR LA INFORMACIÓN GENERADA DE LOS PROCESOS DE PARTICIPACIÓN Y EDUCACIÓN AMBIENTAL EN EL DISTRITO CAPITAL.</t>
  </si>
  <si>
    <t>REALIZAR LA RECOLECCIÓN, PROCESAMIENTO, ANÁLISIS Y VALIDACIÓN DE LA INFORMACIÓN AMBIENTAL QUE GENERAN LAS COMUIDADES E INSTITUCIONES  CON EL FIN DE ALIMENTAR EL SISTEMA DE INFORMACIÓN AMBIENTAL DE LA ENTIDAD.</t>
  </si>
  <si>
    <t>EJECUTAR ACTIVIDADES DE PARTICIPACION  EN EL MARCO DEL CONSEJO CONSULTIVO DE AMBIENTE Y LAS MESAS AMBIENTALES DERIVADAS DEL MISMO.</t>
  </si>
  <si>
    <t>REALIZAR ACTIVIDADES DE GESTIÓN Y SEGUIMIENTO A LOS PROCESOS DE PARTICIPACIÓN Y EDUCACIÓN AMBIENTAL ENMARCADAS DENTRO DEL CUMPLIMIENTO DE LOS FALLOS JUDICIALES VIGENTES.</t>
  </si>
  <si>
    <t>GESTIONAR LA IMPLEMENTACIÓN DE LAS POLITICAS PUBLICAS POBLACIONES DENTRO DE LOS PROCESOS DE PARTICIPACIÓN Y EDUCACIÓN AMBEINTAL</t>
  </si>
  <si>
    <t>GESTIONAR EL PROCESO DE PARTICIPACIÓN CIUDADANA DIGITAL</t>
  </si>
  <si>
    <t>REALIZAR ACCIONES QUE PERMITAN INCLUIR EL CONOCIMIENTO ETNICO EN LOS PROCESOS DE PARTICIPACIÓN, ARTICULADOS CON LOS CONSEJOS LOCALES DEL DISTRITO CAPITAL.</t>
  </si>
  <si>
    <t>APOYAR LA EJECUCIÓN DE LAS  ACCIONES DE PARTICIPACIÓN EN LOS CONSEJOS LOCALES ÉTNICOS DEL DISTRITO CAPITAL.</t>
  </si>
  <si>
    <t>BRINDAR ASESORÍA JURÍDICA Y REALIZAR GESTIÓN REQUERIDA PARA LLEVAR A CABO LOS PROCESOS CONTRACTUALES CONTEMPLADOS EN EL PLAN ANUAL DE ADQUISICIÓN DE LOS PROCESOS DE PARTICIPACIÓN Y EDUCACION AMBIENTAL.</t>
  </si>
  <si>
    <t>REALIZAR EL TRÁMITE ADMINISTRATIVO DE LOS CONTRATOS SUSCRITOS EN DESARROLLO DE LOS PROCESOS DE PARTICIPACIÓN Y EDUCACIÓN AMBIENTAL.</t>
  </si>
  <si>
    <t>REALIZAR SEGUIMIENTO Y ANÁLISIS A LA INFORMACIÓN GENERADA EN LOS PROCESOS DE PARTICIPACIÓN Y EDUCACIÓN AMBIENTAL.</t>
  </si>
  <si>
    <t>EJECUTAR Y REALIZAR SEGUMIENTO A LAS ACTIVIDADES LOGÍSTICAS Y OPERATIVAS REQUERIDAS EN EL PROCESO DE PARTICIPACIÓN.</t>
  </si>
  <si>
    <t>REALIZAR LA GESTIÓN Y EL SEGUIMIENTO A LA EJECUCIÓN FINANCIERA DE LOS PROCESOS DE PARTICIPACIÓN Y EDUCACIÓN AMBIENTAL.</t>
  </si>
  <si>
    <t>ESTRATEGIAS DE EDUCACIÓN AMBIENTAL</t>
  </si>
  <si>
    <t>PARTICIPAR 1.125.000 CIUDADANOS. EN ACCIONES DE EDUCACIÓN AMBIENTAL</t>
  </si>
  <si>
    <t>REALIZAR EL MANEJO Y ADMINISTRACIÓN DE LOS REGISTROS DOCUMENTALES GENERADOS A TRAVÉS DE LOS PROCESOS DE PARTICIPACIÓN Y EDUCACIÓN AMBIENTAL.</t>
  </si>
  <si>
    <t>EJECUTAR Y REALIZAR SEGUMIENTO A LAS ACTIVIDADES LOGÍSTICAS Y OPERATIVAS REQUERIDAS EN EL PROCESO DE EDUCACIÓN AMBIENTAL.</t>
  </si>
  <si>
    <t xml:space="preserve">DIRIGIR LAS ESTRATEGIAS DE EDUCACIÓN AMBIENTAL ADELANTADAS POR LA OFICINA DE PARTICIPACIÓN, EDUCACIÓN Y LOCALIDADES EN EL DISTRITO CAPITAL. </t>
  </si>
  <si>
    <t>CONSOLIDAR Y HACER SEGUIMIENTO A LA INFORMACIÓN GENERADA A TRAVES DE LA IMPLEMENTACIÓN DE LA ESTRATEGIA DE AULAS AMBIENTALES.</t>
  </si>
  <si>
    <t>REALIZAR LA CONSOLIDACIÓN DE LA INFORMACIÓN GENERADA A TRAVÉS DE LAS ESTRATEGIAS DE EDUCACIÓN AMBIENTAL DESARROLLADAS EN LAS LOCALIDADES DEL D.C.</t>
  </si>
  <si>
    <t>REALIZAR LAS ACCIONES REQUERIDAS PARA EL FUNCIONAMIENTO DE LA COMISIÓN INTERSECTORIAL DE EDUCACIÓN AMBIENTAL, PARA AUMENTAR LA COBERTURA DE LA POLÍTICA PÚBLICA DISTRITAL DE EDUCACIÓN AMBIENTAL</t>
  </si>
  <si>
    <t>REALIZAR LAS ACCIONES DE EDUCACIÓN AMBIENTAL EN LAS LOCALIDADES, EN EL MARCO DE LA POLÍTICA PÚBLICA DISTRITAL DE EDUCACIÓN AMBIENTAL</t>
  </si>
  <si>
    <t>PARTICIPAR EN LA IMPLEMENTACIÓN DE LAS ACCIONES PEDAGÓGICAS EN EL MARCO DE LAS ESTRATEGIAS DE EDUCACIÓN AMBIENTAL, EN EL DISTRITO CAPITAL.</t>
  </si>
  <si>
    <t>APOYAR OPERATIVAMENTE LA EJECUCIÓN DE LAS ACCIONES EN EL MARCO DE LAS ESTRATEGIAS DE EDUCACIÓN AMBIENTAL, EN LAS DIFERENTES LOCALIDADES DEL DISTRITO CAPITAL.</t>
  </si>
  <si>
    <t>REALIZAR LA GESTIÓN, PLANEACIÓN Y EJECUCIÓN DE LAS ACTIVIDADES RELACIONADAS CON CAMINATAS ECOLÓGICAS EN EL MARCO DE LA POLÍTICA DISTRITAL DE EDUCACIÓN AMBIENTAL.</t>
  </si>
  <si>
    <t>IMPLEMENTAR LAS CAMINATAS ECOLÓGICAS EN EL MARCO DE LA POLÍTICA DISTRITAL DE EDUCACIÓN AMBIENTAL</t>
  </si>
  <si>
    <t>PARTICIPAR EN LA IMPLEMENTACIÓN DE LAS ACCIONES PEDAGÓGICAS EN EL MARCO DE LAS CAMINATAS CAMINATAS ECOLÓGICAS. POR FAVOR REVISAR EL OBJETO DADO QUE SE REPITE CAMINATAS</t>
  </si>
  <si>
    <t>REALIZAR LA PLANEACIÓN, IMPLEMENTACIÓN Y SEGUIMIENTO DE LA ESTRATEGIA DE EDUCACIÓN AMBIENTAL POR MEDIO DE LAS TECNOLOGÍAS DE INFORMACIÓN Y COMUNICACIÓN - TIC.</t>
  </si>
  <si>
    <t>IMPLEMENTAR LA ESTRATEGIA DE EDUCACIÓN AMBIENTAL POR MEDIO DE LAS TECNOLOGÍAS DE INFORMACIÓN Y COMUNICACIONES - TIC´S.</t>
  </si>
  <si>
    <t>APOYAR LA IMPLEMENTACIÓN DE LA ESTRATEGIA DE EDUCACION AMBIENTAL POR MEDIO DE LAS TECNOLOGÍAS DE INFORMACIÓN Y COMUNICACIÓN - TIC.</t>
  </si>
  <si>
    <t>LIDERAR LA GESTIÓN, PLANEACIÓN Y EJECUCIÓN DE LA ESTRATEGIA DE AULAS AMBIENTALES EN EL MARCO DE LA POLÍTICA PÚBLICA DISTRITAL DE EDUCACIÓN AMBIENTAL.</t>
  </si>
  <si>
    <t>EJECUTAR LA ESTRATEGIA DE AULAS AMBIENTALES EN EL MARCO DE LA POLÍTICA DISTRITAL DE EDUCACIÓN AMBIENTAL.</t>
  </si>
  <si>
    <t>FORMULAR Y EJECUTAR EL PROYECTO TEMÁTICO ACORDE CON EL PLAN DE TRABAJO DE LAS AULAS AMBIENTALES</t>
  </si>
  <si>
    <t>FORMULAR Y EJECUTAR EL PROYECTO TEMÁTICO EN EL MARCO DE LA POLÍTICA PÚBLICA DISTRITAL LGBTI, ACORDE CON EL PLAN DE TRABAJO DE LAS AULAS AMBIENTALES</t>
  </si>
  <si>
    <t>PARTICIPAR EN LA IMPLEMENTACIÓN DE LAS ACCIONES PEDAGÓGICAS EN EL MARCO DE LA ESTRATEGIA DE AULAS AMBIENTALES ADMINISTRADAS POR LA ENTIDAD.</t>
  </si>
  <si>
    <t>LIDERAR LA GESTIÓN, PLANEACIÓN Y EJECUCIÓN DE LA ESTRATEGIA DEL AULA AMBIENTAL ARTÍSTICA ITINERANTE - AUAMBARI, EN EL MARCO DE LA POLÍTICA PÚBLICA DISTRITAL DE EDUCACIÓN AMBIENTAL.</t>
  </si>
  <si>
    <t>ESTRUCTURAR Y EJECUTAR ACTIVIDADES ARTÍSTICAS, ENMERCADAS EN EL AULA AMBIENTAL ARTÍSTICA ITINERANTE -AUAMBARI, EN EL MARCO DE LA POLÍTICA DISTRITAL DE EDUCACIÓN AMBIENTAL.</t>
  </si>
  <si>
    <t>FORMULAR Y EJECUTAR EL PROYECTO TEMÁTICO ACORDE CON EL PLAN DE TRABAJO DEL AULA AMBIENTAL ARTÍSTICA ITINERANTE - AUAMBARI.</t>
  </si>
  <si>
    <t>APOYAR LA EJECUCIÓN DE LAS ACTIVIDADES ARTISTICAS , ENMERCADAS EN EL AULA AMBIENTAL ARTISTICA ITINERANTE -AUAMBARI, EN EL MARCO  DE LA POLÍTICA DISTRITAL DE EDUCACIÓN AMBIENTAL.</t>
  </si>
  <si>
    <t>REALIZAR ACCIONES QUE PERMITAN INCLUIR EL CONOCIMIENTO ETNICO EN LOS PROCESOS DE EDUCACIÓN AMBIENTAL DESARROLLADOS EN EL DISTRITO CAPITAL.</t>
  </si>
  <si>
    <t>REALIZAR ACCIONES QUE PERMITAN INCLUIR EL CONOCIMIENTO ANCESTRAL EN LOS PROCESOS DE EDUCACIÓN AMBIENTAL DESARROLLADOS EN EL DISTRITO CAPITAL.</t>
  </si>
  <si>
    <t>PAGO ARL DEL CONTRATO CUYO OBJETO ES EJECUTAR Y REALIZAR SEGUMIENTO A LAS ACTIVIDADES LOGÍSTICAS Y OPERATIVAS REQUERIDAS EN EL PROCESO DE EDUCACIÓN AMBIENTAL.</t>
  </si>
  <si>
    <t>PAGO ARL DEL CONTRATO CUYO OBJETO ES EJECUTAR Y REALIZAR SEGUMIENTO A LAS ACTIVIDADES LOGÍSTICAS Y OPERATIVAS REQUERIDAS EN EL PROCESO DE PARTICIPACIÓN.</t>
  </si>
  <si>
    <t>PAGO EXÁMENES MÉDICOS OCUPACIONALES PERIÓDICOS PARA LOS CONTRATISTAS</t>
  </si>
  <si>
    <t>0517-ADQUISICIÓN DE EQUIPOS, MATERIALES, SUMINISTROS, SERVICIOS Y/O PRODUCCIÓN DE PIEZAS DIVULGATIVAS PARA LA GESTIÒN PARTICIPATIVA Y TERRITORIAL</t>
  </si>
  <si>
    <t>CONTRATAR LAS ACCIONES COMUNICATIVAS QUE PERMITAN DIVULGAR LOS EVENTOS, CAMPAÑAS Y MENSAJES INSTITUCIONALES DE LA SECRETARÍA DISTRITAL DE AMBIENTE</t>
  </si>
  <si>
    <t>PRESTAR EL SERVICIO DE TRANSPORTE PÚBLICO TERRESTRE AUTOMOTOR ESPECIAL DE PASAJEROS Y DE CARGA PARA EL DESARROLLO DE LAS ACTIVIDADES MISIONALES Y DE INVERSIÓN QUE ADELANTE LA SECRETARÍA DISTRITAL DE AMBIENTE</t>
  </si>
  <si>
    <t>ADQUIRIR ELEMENTOS DE: PROTECCIÓN PERSONAL, SEGURIDAD INDUSTRIAL, ERGONÓMICOS DE OFICINA  Y ATENCIÓN DE EMERGENCIAS, PARA EL CUMPLIMIENTO DE LAS ACCIONES DESARROLLADAS POR LA SECRETARIA DISTRITAL DE AMBIENTE</t>
  </si>
  <si>
    <t>45111616;43212110;43211711;43212100</t>
  </si>
  <si>
    <t>PLAN DE COMUNICACIONES</t>
  </si>
  <si>
    <t xml:space="preserve">DISEÑAR Y EJECUTAR 5 PLANES DE COMUNICACIÓN </t>
  </si>
  <si>
    <t>01- DIVULGACIÓN, ASISTENCIA TÉCNICA Y CAPACITACIÓN DE LA POBLACIÓN</t>
  </si>
  <si>
    <t>0292-PERSONAL CONTRATADO PARA EL DISEÑO E IMPLEMENTACIÓN DE LAS ESTRATEGIAS COMUNICATIVAS DEL SECTOR.</t>
  </si>
  <si>
    <t>REALIZAR ACTIVIDADES DE TRÁMITE Y SEGUIMIENTO DE LA INFORMACIÓN Y DOCUMENTACIÓN GENERADA POR EL PLAN DE COMUNICACIONES DE LA SECRETARÍA DISTRITAL DE AMBIENTE</t>
  </si>
  <si>
    <t>N/A</t>
  </si>
  <si>
    <t xml:space="preserve">ALIX MONTES - Jefe Oficina de Participacion y Educacion Ambiental </t>
  </si>
  <si>
    <t>REALIZAR EL CUBRIMIENTO, PRODUCCIÓN Y DIFUSIÓN DE LAS ACTIVIDADES LIDERADAS POR LA ENTIDAD EN EDUCACIÓN AMBIENTAL</t>
  </si>
  <si>
    <t>ESTRUCTURAR Y DIFUNDIR LOS MENSAJES INSTITUCIONALES, A TRAVÉS DE LAS HERRAMIENTAS DE COMUNICACIÓN INTERNA DE LA SDA</t>
  </si>
  <si>
    <t>REALIZAR LA DIRECCIÓN CREATIVA DEL MATERIAL AUDIOVISUAL QUE REQUIERA LA SECRETARIA DISTRITAL DE AMBIENTE</t>
  </si>
  <si>
    <t>REALIZAR LA PREPRODUCCIÓN, PRODUCCIÓN Y EDICIÓN AUDIOVISUAL DEL MATERIAL QUE REQUIERA LA SECRETARIA DISTRITAL DE AMBIENTE</t>
  </si>
  <si>
    <t>REALIZAR EL CUBRIMIENTO AUDIOVISUAL Y FOTOGRAFICO DE LAS ACTUACIONES REALIZADAS POR LA SDA.</t>
  </si>
  <si>
    <t>ADMINISTRAR LAS REDES SOCIALES PARA DIFUNDIR LA INFORMACIÓN INSTITUCIONAL GENERADA POR LA SDA</t>
  </si>
  <si>
    <t>ACTUALIZAR LA USABILIDAD Y ACCESIBILIDAD DEL PORTAL WEB PARA ATENDER LOS LINEAMIENTOS DE LA ALTA CONSEJERÍA Y EL MINISTERIO DE LAS TECNOLOGÍAS DE LA INFORMACIÓN Y LA COMUNICACIÓN</t>
  </si>
  <si>
    <t>REALIZAR LA DIRECCIÓN DE LA ESTRATEGIA PUBLICITARIA Y DIVULGATIVA PARA EL POSICIONAMIENTO DE LA SECRETARÍA DISTRITAL DE AMBIENTE COMO AUTORIDAD AMBIENTAL EN EL DISTRITO CAPITAL</t>
  </si>
  <si>
    <t>DESARROLLAR PIEZAS DE COMUNICACIÓN GRÁFICA, VISUAL Y DIGITAL QUE REQUIERA LA SECRETARÍA DISTRITAL DE AMBIENTE.</t>
  </si>
  <si>
    <t>REALIZAR LA ILUSTRACIÓN, ANIMACIÓN Y COMPOSICIÓN DIGITAL DE LAS HERRAMIENTAS COMUNICATIVAS QUE SE REQUIEREN EN LA SECRETARÍA DISTRITAL DE AMBIENTE.</t>
  </si>
  <si>
    <t>PLANEAR Y DESARROLLAR PROCESOS DE COMUNICACIÓN ORGANIZACIONAL AL INTERIOR DE LA SECRETARÍA DISTRITAL DE AMBIENTE</t>
  </si>
  <si>
    <t>DIRECCIONAR LAS ACTIVIDADES DE COMUNICACIÓN EXTERNA Y MANEJO DE PRENSA PARA LA DIVULGACIÓN DE LAS ACCIONES MISIONALES DE LA SECRETARÍA DISTRITAL DE AMBIENTE.</t>
  </si>
  <si>
    <t>REALIZAR ACTIVIDADES DE COMUNICACIÓN EXTERNA E INTERLOCUCIÓN CON LOS MEDIOS DE COMUNICACIÓN MASIVOS PARA DIFUNDIR LAS ACTUACIONES REALIZADAS POR LA SDA</t>
  </si>
  <si>
    <t>REALIZAR REVISION Y EDICION DE CONTENIDOS PERIODISTICOS Y LABORES DE PRENSA PARA DIFUNDIR LA INFORMACIÓN INSTITUCIONAL</t>
  </si>
  <si>
    <t>APOYAR LA REALIZACIÓN DE PIEZAS DE COMUNICACIÓN Y LA LOGÍSTICA DE LOS DISTINTOS EVENTOS, CAMPAÑAS Y CELEBRACIONES DEL CALENDARIO ECOLÓGICO</t>
  </si>
  <si>
    <t xml:space="preserve">PAGO ARL CONTRAISTAS </t>
  </si>
  <si>
    <t>01 - ADQUISICIÓN Y/O PRODUCCIÓN DE EQUIPOS, MATERIALES, SUMINISTROS Y SERVICIOS PROPIOS DEL SECTOR</t>
  </si>
  <si>
    <t xml:space="preserve">80141600; 82101600; 82121500; 90101600
</t>
  </si>
  <si>
    <t>83121700; 82111902</t>
  </si>
  <si>
    <t>CONTRATAR EL SERVICIO DE MONITOREO DE MEDIOS PARA REALIZAR EL SEGUIMIENTO A LOS REGISTROS NOTICIOSOS DE LA SECRETARÍA DISTRITAL DE AMBIENTE EN LOS DIFERENTES MEDIOS DE COMUNICACIÓN.</t>
  </si>
  <si>
    <t xml:space="preserve">ADQUISICIÓN DE ACCESORIOS PARA  LOS EQUIPOS DE COMUNICACIONES Y EDICIÓN DE LA SECRETARÍA DISTRITAL DE AMBIENTE, CON EL FIN DE FORTALECER EL CUBRIMIENTO DE EVENTOS INTERNOS Y EXTERNOS, ACTIVIDADES, CAMPAÑAS INSTITUCIONALES, EVENTOS AMBIENTALES Y CELEBRACIONES DEL CALENDARIO ECOLOGICO </t>
  </si>
  <si>
    <t>18 Valor total estimado</t>
  </si>
  <si>
    <t>3-3-1-15-06-39-979-179</t>
  </si>
  <si>
    <t>MANTENER LAS CONCENTRACIONES PROMEDIO ANUALES DE PM10 Y PM2,5 EN TODO EL TERRITORIO DISTRITAL POR DEBAJO DE LA NORMA *50 MG/M3 DE PM10 Y **25 MG/M3 DE PM2,5</t>
  </si>
  <si>
    <t xml:space="preserve"> RECURSO AIRE, RUIDO Y PUBLICIDAD EXTERIOR VISUAL – PEV</t>
  </si>
  <si>
    <t>INTERVENIR EL 100% DE LAS FUENTES FIJAS GENERADORAS DE MATERIAL PARTICULADO PRIORIZADAS</t>
  </si>
  <si>
    <t>01-ADQUISICIÓN Y O PRODUCCIÓN DE EQUIPOS MATERIALES SUMINISTROS Y SERVICIOS PROPIOS DEL SECTOR</t>
  </si>
  <si>
    <t>BODEGA PARA ALMACENAMIENTO DE LOS EQUIPOS DE MUESTREO DE FUENTES FIJAS</t>
  </si>
  <si>
    <t>CC-06</t>
  </si>
  <si>
    <t xml:space="preserve">CARMEN LUCIA SANCHEZ AVELLANEDA Directora de Control Ambiental </t>
  </si>
  <si>
    <t>carmen.sanchez@ambientebogota.gov.co</t>
  </si>
  <si>
    <t xml:space="preserve">SERVICIOS DE CALIBRACION DE EQUIPOS PARA MONITOREO DE FUENTES FIJAS </t>
  </si>
  <si>
    <t xml:space="preserve">COMPRA DE INSUMOS CONSUMIBLES PARA LA OPERACIÓN DEL EQUIPO DE MUESTREO ISOCINETICO </t>
  </si>
  <si>
    <t>SERVICIO DE MANTENIMIENTO PREVENTIVO DEL EQUIPO PARA MONITOREO DE FUENTES FIJAS Y SUS COMPONENTES.</t>
  </si>
  <si>
    <t>04-GASTOS DE PERSONAL OPERATIVO</t>
  </si>
  <si>
    <t>0254-PERSONAL CONTRATADO PARA EJECUTAR LAS ACTUACIONES DE EVALUACIÓN, CONTROL DE DETERIORO AMBIENTAL Y SEGUIMIENTO AMBIENTAL</t>
  </si>
  <si>
    <t>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t>
  </si>
  <si>
    <t>PRESTAR SERVICIOS PROFESIONALES PARA REVISAR LAS ACTUACIONES TECNICAS DE CONTROL Y SEGUIMIENTO A LAS FUENTES FIJAS DE EMISIONES EN EL DISTRITO CAPITAL</t>
  </si>
  <si>
    <t>PRESTAR SERVICIOS PROFESIONALES PARA  APOYAR TÉCNICAMENTE EL DESARROLLO DE LAS ACTIVIDADES DE CONTROL Y SEGUIMIENTO A LAS FUENTES FIJAS.</t>
  </si>
  <si>
    <t>PRESTAR SUS SERVICIOS PROFESIONALES PARA LIDERAR Y ORIENTAR TÉCNICAMENTE LAS ACTUACIONES DE EVALUACIÓN, CONTROL Y SEGUIMIENTO DE LAS ACTIVIDADES GENERADAS A PARTIR DE LA INTERVENCIÓN DE LAS FUENTES FIJAS DE EMISIONES ATMOSFERICAS</t>
  </si>
  <si>
    <t>PRESTAR SERVICIOS PROFESIONALES PARA REALIZAR EL SEGUIMIENTO Y MONITOREO A LAS FUENTES FIJAS DE CONTAMINACIÓN ATMOSFERICA</t>
  </si>
  <si>
    <t xml:space="preserve">PRESTAR SERVICIOS PROFESIONALES PARA REALIZAR LA  ASIGNACIÓN DE LAS ACTUACIONES TECNICAS Y GENERAR LOS INFORMES Y/O REPORTES PRODUCTO DE LA INTERVENCIÓN A LAS FUENTES FIJAS DE CONTAMINACION ATMOSFERICA </t>
  </si>
  <si>
    <t>PRESTAR SERVICIOS PROFESIONALES PARA REALIZAR ACTIVIDADES TECNICAS DE EVALUACIÓN CONTROL Y SEGUIMIENTO A LAS FUENTES FIJAS DE CONTAMINACION ATMOSFERICAS</t>
  </si>
  <si>
    <t>PRESTAR SERVICIOS PROFESIONALES PARA ANALIZAR Y PROYECTAR JURICAMENTE LAS ACTUACIONES TÉCNICAS Y ADMINISTRATIVAS DE EVALUACIÓN, CONTROL Y SEGUIMIENTO REALIZADAS A LAS FUENTES FIJAS DE EMISIONES ATMOSFERICAS</t>
  </si>
  <si>
    <t>PRESTAR SERVICIOS PROFESIONALES PARA REVISAR Y PROYECTAR JURIDICAMENTE LAS ACTUACIONES TÉCNICAS Y ADMINISTRATIVAS  DE EVALUACIÓN, CONTROL Y SEGUIMIENTO REALIZADAS A LAS FUENTES FIJAS DE EMISIONES ATMOSFERICAS</t>
  </si>
  <si>
    <t>PRESTAR LOS SERVICIOS PROFESIONALES PARA LIDERAR Y ORIENTAR JURÍDICAMENTE LAS ACTUACIONES DE EVALUACIÓN, CONTROL Y SEGUIMIENTO DE  LAS ACTIVIDADES GENERADAS A PARTIR DE LA INTERVENCIÓN DE LAS FUENTES FIJAS DE EMISIONES ATMOSFERICAS</t>
  </si>
  <si>
    <t>REVISAR 136000 VEHICULOS PRIORIZANDO AQUELLOS QUE UTILICEN COMBUSTIBLE DIESEL QUE CIRCULEN POR LA CIUDAD</t>
  </si>
  <si>
    <t>PRESTAR LOS SERVICIOS PROFESIONALES PARA ANALIZAR, PROYECTAR Y REVISAR JURIDICAMENTE LAS ACTUACIONES DE EVALUACIÓN, CONTROL Y SEGUIMIENTO DE LOS PROGRAMAS A FUENTES MOVILES</t>
  </si>
  <si>
    <t>PRESTAR LOS SERVICIOS PROFESIONALES PARA PROYECTAR JURIDICAMENTE LAS ACTUACIONES DE EVALUACIÓN, CONTROL Y SEGUIMIENTO DE LAS FUENTES MOVILES</t>
  </si>
  <si>
    <t>PRESTAR LOS SERVICIOS PROFESIONALES PARA REVISAR Y/O PROYECTARJURIDICAMENTE LAS ACTUACIONES DE EVALUACIÓN, CONTROL Y SEGUIMIENTO DE LAS FUENTES MOVILES</t>
  </si>
  <si>
    <t>PRESTAR SUS SERVICIOS DE APOYO A LA GESTIÓN PARA ACOMPAÑAR EL DESARROLLO OPERATIVO EN LOS PROGRAMAS DE FUENTES MÓVILES</t>
  </si>
  <si>
    <t>PRESTAR SUS SERVICIOS DE APOYO A LA GESTIÓN EN EL DESARROLLO DE LAS ACTIVIDADES EN EL PROGRAMA DE REQUERIMIENTOS AMBIENTALES A FUENTES MOVILES</t>
  </si>
  <si>
    <t>PRESTAR LOS SERVICIOS DE APOYO A LA GESTIÓN PARA ACOMPAÑAR ADMINISTRATIVAMENTE LA INFORMACIÓN Y DOCUMENTACIÓN DE LOS PROGRAMAS DE EVALUACIÓN CONTROL Y SEGUIMIENTO A LAS FUENTES MOVILES.</t>
  </si>
  <si>
    <t>PRESTAR SUS SERVICIOS PROFESIONALES PARA DAR RESPUESTA A LAS PETICIONES, QUEJAS, RECLAMOS E INFORMACIÓN DE LAS ACTIVIDADES DE EVALUACIÓN, SEGUIMIENTO Y CONTROL A LAS FUENTES MOVILES Y CONSOLIDAR LA INFORMACIÓN DEL PROGRAMA DE AUTORREGULACIÓN AMBIENTAL</t>
  </si>
  <si>
    <t>PRESTAR SUS SERVICIOS PROFESIONALES PARA APOYAR LA INSTALACIÓN, FUNCIONAMIENTO Y OPERACIÓN DE LOS ELEMENTOS TECNICOS DE LOS PROGRAMAS DE FUENTES MOVILES.</t>
  </si>
  <si>
    <t>PRESTAR SERVICIOS PROFESIONALES PARA ACOMPAÑAR EL DESARROLLO DE LAS ACTIVIDADES TÉCNICAS DE EVALUACIÓN, CONTROL Y SEGUIMIENTO A LOS PROGRAMAS DE FUENTES MOVILES</t>
  </si>
  <si>
    <t>PRESTAR SUS SERVICIOS PROFESIONALES PARA CONSOLIDAR, ANALIZAR LAS BASES DE DATOS Y REPORTAR LA INFORMACIÓN PRODUCTO DEL DESARROLLO DE LOS PROGRAMAS DE EVALUACIÓN, CONTROL Y SEGUIMIENTO A FUENTES MOVILES.</t>
  </si>
  <si>
    <t>PRESTAR SERVICIOS PROFESIONALES PARA ESTRUCTURAR LAS NECESIDADES TÉCNICAS PARA LA OPERACIÓN DE EQUIPOS DE MEDICIÓN DE FUENTES MÓVILES, ASI COMO REALIZAR EL SEGUIMIENTO AL PROGRAMA DE REQUERIMIENTOS AMBIENTALES</t>
  </si>
  <si>
    <t>PRESTAR SUS SERVICIOS PROFESIONALES PARA DESARROLLAR ACTIVIDADES TÉCNICAS DE EVALUACIÓN, CONTROL Y SEGUIMIENTO DEL PROGRAMA DE AUTORREGULACIÓN AMBIENTAL A LAS FUENTES MÓVILES.</t>
  </si>
  <si>
    <t>PRESTAR SUS SERVICIOS PROFESIONALES PARA DESARROLLAR ACTIVIDADES TÉCNICAS DE EVALUACIÓN, CONTROL Y SEGUIMIENTO EN LOS PROGRAMAS DE CONTROL EN VÍA, AUTORREGULACIÓN, Y REQUERIMIENTOS, Y AQUELLOS QUE SURJAN ASOCIADOS A LAS FUENTES MÓVILES.</t>
  </si>
  <si>
    <t>PRESTAR SUS SERVICIOS PROFESIONALES PARA PROGRAMAR LA OPERATIVIDAD, REALIZAR EL SEGUIMIENTO Y LA GENERACIÓN DE REPORTES DEL PROGRAMA DE AUTOREGULACIÓN AMBIENTAL A LAS FUENTES MÓVILES</t>
  </si>
  <si>
    <t>PRESTAR SUS SERVICIOS PROFESIONALES PARA DESARROLLAR ACTIVIDADES TÉCNICAS DE EVALUACIÓN Y CONTROL A LOS CENTROS DE DIAGNOSTICO AUTOMOTOR A FUENTES MOVILES</t>
  </si>
  <si>
    <t>PRESTAR SUS SERVICIOS PROFESIONALES PARA PROGRAMAR LA OPERATIVIDAD DEL CONTROL EN VIA, EL SEGUIMIENTO DE LA MISMA Y LA GENERACIÓN DE REPORTES A LAS FUENTES MÓVILES</t>
  </si>
  <si>
    <t>PRESTAR SUS SERVICIOS PROFESIONALES PARA LIDERAR LAS ACTIVIDADES DE IMPLEMENTACIÓN Y VERIFICACIÓN DE LAS ACTUACIONES TÉCNICAS DE EVALUACIÓN, SEGUIMIENTO Y CONTROL A LAS FUENTES MOVILES EN BOGOTÁ</t>
  </si>
  <si>
    <t xml:space="preserve">46181503;46181704;46181604;53102516;46181504;46181901;46180000
</t>
  </si>
  <si>
    <t xml:space="preserve"> ELEMENTOS DE PROTECCIÓN PERSONAL( BOTAS, CARTUCHOS DE CARBÓN ACTIVO, PORTA FILTROS,PREFILTROS GORRA, ESPIRADOR MEDIA CARA, CASCO,SOMBRERO TIPO PESCADOR,PROTECTOR AUDITIVO,GUANTES DE NITRILO,GUANTE DE LATEX, OVEROL, TAPABOCAS,RODILLERAS, ANTEOJOS,BASTON DE REVISIÓN VEHÍCULAR,PLATAFORMA DE DESLIZAMIENTO. ENTRE OTROS) PARA  CONTRATISTAS DE CAMPO.</t>
  </si>
  <si>
    <t xml:space="preserve"> CALIBRACION DE EQUIPOS(FILTROS DE DENSIDAD NEUTRA,TERMOHIGROMETROS, PATRONES, </t>
  </si>
  <si>
    <t xml:space="preserve"> INSUMOS (MANGUERA PARA ANALIZADOR CON PUNTA, PINZAS, SENSOR DE TEMPERATURA, SENSOR DE RPM, FILTROS DE SISTEMA DE MUESTREO ANALIZADOR DE GASES,SENSOR DE OXIGENO,FILTRO DE CARBON ACTIVO,SENSOR DE BAJO FLUJO,ACOPLES PARA EQUIPO ANALIZADOR DE MOTOCICLETAS,REGULADOR PARA CILINDRO DE NITRÓGENO,MANGUERA Y PUNTA PARA OPACIMETRO,</t>
  </si>
  <si>
    <t>492-MULTAS AMBIENTALES</t>
  </si>
  <si>
    <t>81112204;77121504</t>
  </si>
  <si>
    <t xml:space="preserve"> MANTENIMIENTO PARA EQUIPOS ( ANALIZADORES DE GASES, OPACÍMETROS, SENSORES PERIFÉRICOS, SOFTWARE Y LICENCIAS)</t>
  </si>
  <si>
    <t>12141903;12141903;12142106;12142108;12352402;12352401</t>
  </si>
  <si>
    <t xml:space="preserve"> RECARGA DE MEZCLAS DE GAS PATRÓN PARA LOS ANALIZADORES DE GASES PARA EL CONTROL A LAS FUENTES MÓVILES Y MANTENIMIENTO DE REGULADORES DE PRESIÓN</t>
  </si>
  <si>
    <t>270 Recursos del balance Reaforo Plusvalia</t>
  </si>
  <si>
    <t>ARRENDAMIENTO CENTRO DE REVISIONES VEHICULARES SDA</t>
  </si>
  <si>
    <t>EJECUCIÓN DE LAS ACTIVIDADES DE AUDITORIA DE SEGUIMIENTO Y EXTENSIÓN DE LA AUTORIZACIÓN PARA LA MEDICIÓN DE EMISIONES GENERADAS POR FUENTES MÓVILES OTORGADAS POR RESOLUCIÓN 2406 DE 12 DE SEPTIEMBRE DE 2014</t>
  </si>
  <si>
    <t>IMPLEMENTAR ACCIONES DE CONTROL</t>
  </si>
  <si>
    <t>DISMINIUR 2.1 DECIBELES EN 8 ZONAS CRÍTICAS</t>
  </si>
  <si>
    <t>PRESTAR SUS SERVICIOS PROFESIONALES PARA LIDERAR LAS ACTIVIDADES DE PLANEACIÓN, IMPLEMENTACIÓN Y VERIFICACIÓN DE LAS ACTUACIONES JURIDICAS ASOCIADAS A LA EVALUACIÓN, SEGUIMIENTO Y CONTROL DE LA EMISIÓN DE RUIDO Y RUIDO AMBIENTAL EN EL DISTRITO CAPITAL</t>
  </si>
  <si>
    <t>PRESTAR SUS SERVICIOS PROFESIONALES PARA LIDERAR LAS ACTIVIDADES DE PLANEACIÓN, IMPLEMENTACIÓN Y VERIFICACIÓN DE LAS ACTUACIONES TÉCNICAS ASOCIADAS A LA EVALUACIÓN, SEGUIMIENTO Y CONTROL DE LA EMISIÓN DE RUIDO Y RUIDO AMBIENTAL EN EL DISTRITO CAPITAL</t>
  </si>
  <si>
    <t>PRESTAR SUS SERVICIOS PROFESIONALES PARA REVISAR Y/O PROYECTAR ACTUACIONES JURIDICAS ASOCIADAS A LA EVALUACIÓN, SEGUIMIENTO Y CONTROL DE LA EMISIÓN DE RUIDO DEL DISTRITO CAPITAL</t>
  </si>
  <si>
    <t>PRESTAR SUS SERVICIOS PROFESIONALES PARA REVISAR Y/O PROYECTAR ACTUACIONES JURIDICAS ASOCIADAS A LA EVALUACIÓN, SEGUIMIENTO Y CONTROL DE LA EMISIÓN DE RUIDO EN EL DISTRITO CAPITAL</t>
  </si>
  <si>
    <t>PRESTAR LOS SERVICIOS PROFESIONALES PARA ANALIZAR, REVISAR, PROYECTAR  Y REALIZAR EL SEGUIMIENTO A LA ATENCIÓN DE SOLICITUDES RELACIONADAS CON LA EVALUACIÓN, CONTROL Y SEGUIMIENTO DE LAS FUENTES DE  EMISIÓN  DE RUIDO EN EL DISTRITO CAPITAL</t>
  </si>
  <si>
    <t>PRESTAR SUS SERVICIOS PROFESIONALES PARA ANALIZAR, REVISAR Y/O PROYECTAR LAS ACTUACIONES TÉCNICAS DE EVALUACIÓN, SEGUIMIENTO Y CONTROL A LAS FUENTES GENERADORAS DE EMISIÓN DE RUIDO</t>
  </si>
  <si>
    <t>PRESTAR SUS SERVICIOS PROFESIONALES PARA ANALIZAR, REVISAR Y/O PROYECTAR LAS ACTUACIONES TÉCNICAS DE EVALUACIÓN, SEGUIMIENTO Y CONTROL A LAS FUENTES GENERADORAS EN ELEMISIÓN DE RUIDO</t>
  </si>
  <si>
    <t>PRESTAR SUS SERVICIOS PROFESIONALES PARA ANALIZAR, REVISAR Y/O PROYECTAR LAS ACTUACIONES TÉCNICAS DE EVALUACIÓN, SEGUIMIENTO Y CONTROL A LAS FUENTES GENERADORAS DE EMISIÓN DE RUIDO EN EL DISTRITO CAPITAL</t>
  </si>
  <si>
    <t>PRESTAR LOS SERVICIOS PROFESIONALES PARA GESTIONAR LA INFORMACIÓN METROLÓGICA, REVISAR Y/O PROYECTAR Y REALIZAR LA ASIGNACIÓN DE LAS SOLICITUDES DE EVALUACION, SEGUIMIENTO Y CONTROL DE LAS FUENTES GENERADORAS DE EMISIÓN DERUIDO EN EL DISTRITO CAPITAL</t>
  </si>
  <si>
    <t>PRESTAR SUS SERVICIOS PROFESIONALES PARA PROYECTAR ACTUACIONES JURIDICAS ASOCIADAS A LA EVALUACIÓN, SEGUIMIENTO Y CONTROL DE LA EMISIÓN DE RUIDO EN EL DISTRITO CAPITAL</t>
  </si>
  <si>
    <t>PRESTAR SUS SERVICIOS PROFESIONALES PARA PROYECTAR ACTUACIONES JURIDICAS ASOCIADAS A LA EVALUACIÓN, SEGUIMIENTO Y CONTROL DE LA EMISIÓN DE RUIDO EN EL  DISTRITO CAPITAL</t>
  </si>
  <si>
    <t>PRESTAR SUS SERVICIOS PROFESIONALES PARA PROYECTAR ACTUACIONES JURIDICAS ASOCIADAS A LA EVALUACIÓN, SEGUIMIENTO Y CONTROL DE LA EMISIÓN DE RUIDO DEL DISTRITO CAPITAL</t>
  </si>
  <si>
    <t>PRESTAR SUS SERVICIOS PROFESIONALES PARA   MONITOREAR  Y ELABORAR ACTUACIONES TÉCNICAS RESULTADO DE EVALUACIÓN, CONTROL Y SEGUIMIENTO DE LAS FUENTES GENERADORAS DE  EMISIÓN  DE RUIDO EN EL DISTRITO CAPITAL</t>
  </si>
  <si>
    <t>PRESTAR SUS SERVICIOS PROFESIONALES PARA REVISAR Y/O PROYECTAR  LAS PETICIONES, QUEJAS Y RECLAMOS   Y ACOMPAÑAR LAS ACTIVIDADES TÉCNICAS DE EVALUACIÓN, SEGUIMIENTO Y CONTROLDE LAS FUENTES GENERADORAS DE  EMISIÓN  DERUIDO DEL DISTRITO CAPITAL</t>
  </si>
  <si>
    <t>PRESTAR SUS SERVICIOS PROFESIONALES PARA  ELABORAR DOCUMENTOS TÉCNICOS SOBRE LAS ACTUACIONES DE EVALUACIÓN, CONTROL Y SEGUIMIENTO DE LAS FUENTES GENERADORAS DE  EMISIÓN  DE RUIDO EN EL DISTRITO CAPITAL</t>
  </si>
  <si>
    <t>PRESTAR SUS SERVICIOS PROFESIONALES PARA  ELABORAR DOCUMENTOS TÉCNICOS SOBRE LAS ACTUACIONES DE EVALUACIÓN, CONTROL Y SEGUIMIENTO DE LAS FUENTES GENERADORAS DE  EMISIÓN  DE RUIDO  EN EL DISTRITO CAPITAL</t>
  </si>
  <si>
    <t>PRESTAR SUS SERVICIOS PROFESIONALES PARA  ELABORAR DOCUMENTOS TÉCNICOS SOBRE LAS ACTUACIONES DE EVALUACIÓN, CONTROL Y SEGUIMIENTO DE LAS FUENTES GENERADORAS DE  EMISIÓN  DE RUIDO DEL DISTRITO CAPITAL</t>
  </si>
  <si>
    <t>PRESTAR SUS SERVICIOS  PARA APOYAR ADMINISTRATIVAMENTE Y DOCUMENTALMENTE LAS ACTUACIONES JURIDICAS ASOCIADAS A LA EVALUACIÓN, SEGUIMIENTO Y CONTROL DE LA EMISIÓN DE RUIDO EN EL DISTRITO CAPITAL</t>
  </si>
  <si>
    <t>PRESTAR SUS SERVICIOS  PARA APOYAR ADMINISTRATIVAMENTE Y DOCUMENTALMENTE  LAS ACTUACIONES TECNICAS ASOCIADAS A LA EVALUACIÓN, SEGUIMIENTO Y CONTROL DE LA EMISIÓN DE RUIDO EN EL DISTRITO CAPITAL</t>
  </si>
  <si>
    <t>PRESTAR LOS SERVICIOS DE MANTENIMIENTO Y CALIBRACIÓN EN LABORATORIO CERTIFICADO A LOS EQUIPOS DE MEDICIÓN DE PRESIÓN ACÚSTICA PROPIEDAD DE LA SECRETARÍA DISTRITAL DE AMBIENTE</t>
  </si>
  <si>
    <t xml:space="preserve">41115502 ;56101536 ;26121639 
</t>
  </si>
  <si>
    <t>ADQUIRIR ACCESORIOS DE LOS KIT DE MEDICIÓN DE PRESION SONORA PROPIEDAD DE LA SDA</t>
  </si>
  <si>
    <t>ADQUIRIR ELEMENTOS DE PROTECCIÓN PERSONAL(PROTECTORES AUDITIVOS, BOTAS, GORRAS, CASCO, CONTURON CARGUE HERRAMIENTAS, ARNES, ENTRE OTROS) PARA 20 CONTRATISTAS (SE INCLUYEN LOS ABOGADOS QUE ACOMPAÑAN LOS OPERATIVOS)</t>
  </si>
  <si>
    <t>ASEGURAR RIESGO 4 Y/O 5 AL PERSONAL DEL AREA TÉCNICA DE RUIDO QUE LO REQUEIRA POR SU EXPOSICIÓN (100 CONTRATISTAS)</t>
  </si>
  <si>
    <t>REALIZAR OPERATIVOS DE CONTROL Y LIMPIEZA DE LAS RUTAS TRADICIONALMENTE CUBIERTA POR PUBLICIDAD EXTERIOR VISUAL ILEGAL</t>
  </si>
  <si>
    <t>INTERVENIR 18 RUTAS CRÍTICAS TRADICIONALMENTE CUBIERTA POR PEV ILEGAL</t>
  </si>
  <si>
    <t>PRESTAR SERVICIOS PROFESIONALES PARA LIDERAR LA EVALUACIÓN TECNICA Y AMBIENTAL DE LOS EXPEDIENTES DE CARÁCTER PERMISIVO Y SANCIONATORIO  EN LOS PROCESOS RELACIONADOS CON PUBLICIDAD EXTERIOR VISUAL</t>
  </si>
  <si>
    <t>PRESTAR SERVICIOS PROFESIONALES PARA LIDERAR, REVISAR E IMPULSAR JURIDICAMENTE LAS ACTUACIONES DE EVALUACIÓN, CONTROL Y SEGUIMIENTO RELACIONADAS CON LOS TRAMITES DE PUBLICIDAD EXTERIOR VISUAL</t>
  </si>
  <si>
    <t>PRESTAR SERVICIOS PROFESIONALES PARA REVISAR, ANALIZAR Y PROYECTAR JURIDICAMENTE LAS ACTUACIONES DE EVALUACIÓN, CONTROL Y SEGUIMIENTO PRODUCTO DE LA INTERVENCIÓN EN MATERIA DE PUBLICIDAD EXTERIOR VISUAL</t>
  </si>
  <si>
    <t>PRESTAR SERVICIOS PROFESIONALES PARA ANALIZAR Y PROYECTAR JURIDICAMENTE LAS ACTUACIONES DE EVALUACIÓN CONTROL Y SEGUIMIENTO RELACIONADAS CON LOS TRAMITES DE PUBLICIDAD EXTERIOR VISUAL</t>
  </si>
  <si>
    <t xml:space="preserve">PRESTAR SERVICIOS DE APOYO A LA GESTIÓN PARA REALIZAR EL PROCESO DE CLASIFICACIÓN, MANEJO Y ADMINISTRACIÓN DE LOS DOCUMENTOS GENERADOS DE LAS ACTUACIONES JURÍDICAS Y ADMINISTRATIVAS RELACIONADAS CON LOS TRAMITES DE PUBLICIDAD EXTERIOR VISUAL </t>
  </si>
  <si>
    <t xml:space="preserve">PRESTAR SERVICIOS DE APOYO A LA GESTIÓN PARA REALIZAR EL PROCESO DE CLASIFICACIÓN, MANEJO Y ADMINISTRACIÓN DE LOS DOCUMENTOS GENERADOS DE LAS ACTUACIONES TECNICAS Y ADMINISTRATIVAS RELACIONADAS CON LOS TRAMITES DE PUBLICIDAD EXTERIOR VISUAL </t>
  </si>
  <si>
    <t>PRESTAR SERVICIOS PROFESIONALES PARA REALIZAR EL  SEGUIMIENTO TÉCNICO A LA ADQUISICIÓN DE BIENES Y SERVICIOS NECESARIOS PARA LA INTERVENCIÓN EN LAS RUTAS CRITICAS CUBIERTAS DE PUBLICIDAD EXTERIOR VISUAL ILEGAL</t>
  </si>
  <si>
    <t>PRESTAR SERVICIOS PROFESIONALES PARA REALIZAR EL SEGUIMIENTO, ANÁLISIS Y GENERAR LOS REPORTES PRODUCTO DE LA INTERVENCIÓN A LAS RUTAS CRITICAS CUBIERTAS DE PUBLICIDAD EXTERIOR VISUAL ILEGAL</t>
  </si>
  <si>
    <t>PRESTAR SERVICIOS PROFESIONALES PARA GEOREFERENCIAR, ANALIZAR Y REVISAR TECNICAMENTE LOS TRAMITES DE REGISTRO, EVALUACIÓN, CONTROL Y SEGUIMIENTO DE LAS ACTIVIDADES EN MATERIA DE PUBLICIDAD EXTERIOR VISUAL</t>
  </si>
  <si>
    <t>PRESTAR SERVICIOS PROFESIONALES PARA REVISAR LOS CONCEPTOS EN LOS COMPONENTES ESTRUCTURALES, URBANOS Y DE PLANOS, DE LOS TRAMITES RELACIONADOS CON LA PUBLICIDAD EXTERIOR VISUAL</t>
  </si>
  <si>
    <t>PRESTAR SUS SERVICIOS PROFESIONALES PARA REVISAR Y ANALIZAR TECNICAMENTE  LOS TRAMITES AMBIENTALES RELACIONADOS CON LA PUBLICIDAD EXTERIOR VISUAL</t>
  </si>
  <si>
    <t>PRESTAR SERVICIOS PROFESIONALES PARA REALIZAR LAS ACTIVIDADES DE CONTROL Y SEGUIMIENTO EN CAMPO A LOS ELEMENTOS DE PUBLICIDAD EXTERIOR VISUAL</t>
  </si>
  <si>
    <t xml:space="preserve">PRESTAR SERVICIOS PROFESIONALES PARA REALIZAR LA EVALUACIÓN TECNICA A LAS SOLICITUDES DE REGISTRO DE CONTROL Y SEGUIMIENTO A LOS ELEMENTOS DE PUBLICIDAD EXTERIOR VISUAL </t>
  </si>
  <si>
    <t xml:space="preserve">PRESTAR SERVICIOS PROFESIONALES PARA REALIZAR LA EVALUACIÓN TECNICA A LAS SOLICITUDES DE REGISTRO A LOS ELEMENTOS MAYORES  DE PUBLICIDAD EXTERIOR VISUAL </t>
  </si>
  <si>
    <t>PRESTAR LOS SERVICIOS PROFESIONALES PARA LA GESTIÓN DE LA INFRAESTRUCTURA, DESARROLLO, ACTUALIZACIÓN E INTEGRACIÓN DE LOS PROCESOS Y PROCEDIMIENTOS DEL SISTEMA DE INFORMACIÓN DE PUBLICIDAD EXTERIOR VISUAL, (SIIPEV).</t>
  </si>
  <si>
    <t>PRESTAR SERVICIOS PROFESIONALES PARA REALIZAR LA  PROGRAMACIÓN Y ESTRUCTURACIÓN DE LA PLATAFORMA DEL SISTEMA INTEGRADO DE INFORMACIÓN DE PUBLICIDAD EXTERIOR VISUAL-SIIPEV</t>
  </si>
  <si>
    <t>PRESTAR SERVICIOS PROFESIONALES PARA REALIZAR LAS ACTIVIDADES DE GEORREFERENCIACIÓN , ACTUALIZACIÓN DE INFORMACIÓN Y MANEJO DE LA BASE DE DATOS DEL SISTEMA INTEGRADO DE INFORMACIÓN EN PUBLICIDAD EXTERIOR VISUAL</t>
  </si>
  <si>
    <t>PRESTAR SERVICIOS DE APOYO A LA GESTIÓN PARA PATICIPAR LA CONSOLIDACIÓN DE BASES DE DATOS DEL SISTEMA INTEGRADO DE INFORMACIÓN DE PUBLICIDAD EXTERIOR VISUAL</t>
  </si>
  <si>
    <t>ADQUIRIR ELEMENTOS DE PROTECCIÓN PERSONAL PARA 7 (SIETE) CONTRATISTAS DE CAMPO</t>
  </si>
  <si>
    <t>43212116;43232600;43232701</t>
  </si>
  <si>
    <t>PAQUETE DE TECNOLOGÍA RFID (ETIQUETAS RFID, LECTORES RFID, SOFTWARE RFID, IMPRESORA RFID)</t>
  </si>
  <si>
    <t>PRESTAR SUS SERVICIOS DE APOYO A LA GESTIÓN PARA REALIZAR EL APOYO DE LAS ACTIVIDADES JURÍDICAS Y DOCUMENTOS RELACIONADOS CON LOS TRÁMITES DE SEGUIMIENTO A LAS FUENTES FIJAS DE EMISIÓN ATMOSFÉRICA EN BOGOTÁ</t>
  </si>
  <si>
    <t>PRESTAR LOS SERVICIOS DE APOYO A LA GESTIÓN PARA ACOMPAÑAR ADMINISTRATIVAMENTE EL MANEJO DE LA INFORMACIÓN Y LA DOCUMENTACIÓN DE LAS ACTIVIDADES DE INTERVENCIÓN A LAS FUENTES DE EMISIÓN DE RUIDO</t>
  </si>
  <si>
    <t>PRESTAR LOS SERVICIOS PROFESIONALES PARA LIDERAR LAS ACTIVIDADES DE SEGUIMIENTO A LOS DOCUMENTOS TECNICOS, PROCESOS Y PROCEDIMIENTOS PRODUCTOS DE LA INTERVENCIÓN A LAS FUENTES DE EMISIÓN DE RUIDO EN BOGOTÁ</t>
  </si>
  <si>
    <t>PRESTAR SUS SERVICIOS PROFESIONALES PARA ANALIZAR, PROYECTAR Y REVISAR JURIDICAMENTE LAS ACTUACIONES DE EVALUACIÓN Y CONTROL Y SEGUIMIENTO DE LAS ACTIVIDADES RELACIONADAS CON LAS FUENTES GENERADORAS DE RUIDO</t>
  </si>
  <si>
    <t>PRESTAR SUS SERVICIOS PROFESIONALES PARA ATENDER LAS PETICIONES, QUEJAS Y RECLAMOS RELACIONADAS CON LAS ACTIVIDADES DE EVALUACIÓN, SEGUIMIENTO Y CONTROL A LAS FUENTES DE EMISIÓN DE RUIDO EN EL DISTRITO</t>
  </si>
  <si>
    <t>PRESTAR SERVICIOS PROFESIONALES PARA DESARROLLAR LA GESTIÓN CONTRACTUAL QUE PERMITA EL DESARROLLO DE LAS ACTUACIONES ADMINISTRATIVAS DERIVADAS DE LA INTERVENCIÓN EN LAS RUTAS PRIORIZADAS DE PUBLICIDAD EXTERIOR VISUAL ILEGAL.</t>
  </si>
  <si>
    <t>PRESTAR SERVICIOS DE APOYO A LA GESTIÓN PARA REALIZAR EL PROCESO DE REPARTO DE LAS PETICIONES, QUEJAS Y RECLAMOS, PRODUCTO DE LA INTERVENCIÓN A LA PUBLICIDAD EXTERIOR VISUAL</t>
  </si>
  <si>
    <t>PRESTAR SERVICIOS PROFESIONALES PARA ATENDER PETICIONES, QUEJAS Y RECLAMOS RELACIONADAS CON LAS ACTIVIDADES DE EVALUACIÓN, CONTROL Y SEGUIMIENTO A LAS FUENTES FIJAS DE EMISIONES ATMOSFERICAS</t>
  </si>
  <si>
    <t>PRESTAR SERVICIOS PROFESIONALES PARA DAR RESPUESTA A LAS PETICIONES, QUEJAS Y RECLAMOS RELACIONADAS CON LAS ACTIVIDADES DE EVALUACIÓN, CONTROL Y SEGUIMIENTO A LOS ELEMENTOS DE PUBLICIDAD EXTERIOR VISUAL</t>
  </si>
  <si>
    <t>734- ADQUISICIÓN DE HARDWARE Y/O SOFTWARE</t>
  </si>
  <si>
    <t>ADQUIRIR LA ACTUALIZACIÓN DEL PROCEDIMIENTO SISTEMATIZADO FORES, ASI COMO MODIFICACIÓN DE FORMULARIOS ONTRACK</t>
  </si>
  <si>
    <t xml:space="preserve">PAGO DE TELEFONIA MOVIL </t>
  </si>
  <si>
    <t>06- GASTOS OPERATIVOS</t>
  </si>
  <si>
    <t>0037- GASTOS DE TRANSPORTE</t>
  </si>
  <si>
    <t xml:space="preserve">78101800;78111800 </t>
  </si>
  <si>
    <t>PRESTAR EL SERVICIO DE TRANSPORTE PÚBLICO TERRESTRE AUTOMOTOR ESPECIAL DE PASAJEROS Y DE CARGA PARA EL DESARROLLO DE LAS ACTIVIDADES MISIONALES Y DE INVERSIÓN QUE ADELANTE LA SECRETARÍA DISTRITAL DE AMBIENTE.</t>
  </si>
  <si>
    <t>0858 - SALUD OCUPACIONAL CONTRATISTAS</t>
  </si>
  <si>
    <t>580 Balance Multas</t>
  </si>
  <si>
    <t>INTERVENIR 27 HECTÁREAS DE SUELO DEGRADADO Y/O CONTAMINADO</t>
  </si>
  <si>
    <t>RECURSO HIDRICO Y SUELO</t>
  </si>
  <si>
    <t>REALIZAR SEGUIMIENTO Y CONTROL AMBIENTAL AL 100% DE LOS PUNTOS DE CAPTACIÓN DE AGUA SUBTERRÁNEA INVENTARIADOS POR LA SDA</t>
  </si>
  <si>
    <t>579 Recursos del Balance Tasa por Uso de Aguas Subterraneas</t>
  </si>
  <si>
    <t>0253-PERSONAL CONTRATADO PARA EJECUTAR LAS ACTUACIONES DE EVALUACIÓN, CONTROL Y SEGUIMIENTO AMBIENTAL EN AMBIENTE URBANO</t>
  </si>
  <si>
    <t>PRESTAR SERVICIOS DE APOYO A LA GESTIÓN PARA APOYAR LA GESTIÓN DOCUMENTAL DE LA INFORMACIÓN TECNICA Y JURIDICA DE SEGUIMIENTO Y CONTROL AMBIENTAL DE USUARIOS DEL RECURSO HÍDRICO Y SUELO</t>
  </si>
  <si>
    <t>EJECUTAR 100% EL PROGRAMA DE CONTROL AMBIENTAL A LOS PREDIOS DIAGNOSTICADOS CON POSIBLE AFECTACIÓN AL RECURSO SUELO Y AGUA SUBTERRÁNEA</t>
  </si>
  <si>
    <t>PRESTAR SERVICIOS PROFESIONALES PARA LIDERAR  LOS CONTRATOS DE BIENES Y SERVICIOS EN EL DESARROLLO DE LAS ACTUACIONES DE  CONTAMINACIÓN DEL RECURSO HÍDRICO, SUPERFICIAL, SUBTERRÁNEO Y SUELO.</t>
  </si>
  <si>
    <t>OTORGAR LAS CONCESIONES, PERMISOS Y AUTORIZACIONES (50% SANCIONES Y 50% PERMISOS) SOLICITADOS A LA AUTORIDAD AMBIENTAL CON FINES DE REGULARIZACIÓN AMBIENTAL DEL DISTRITO</t>
  </si>
  <si>
    <t>ATENDER 1846 SOLICITUDES DE PERMISO DE VERTIMIENTOS EN EL PERÍMETRO URBANO</t>
  </si>
  <si>
    <t>PRESTAR SERVICIOS PROFESIONALES PARA APOYAR Y ANALIZAR TÉCNICAMENTE LAS ACTUACIONES DE CONTROL Y SEGUIMIENTO DE LAS SOLICITUDES DE PERMISO DE VERTIMIENTOS DENTRO DEL PERÍMETRO URBANO DEL DISTRITO CAPITAL</t>
  </si>
  <si>
    <t xml:space="preserve">REALIZAR LAS ACTUACIONES JURIDICAS DE PERMISOS DE VERTIMIENTOS </t>
  </si>
  <si>
    <t>PRESTAR SERVICIOS PROFESIONALES PARA APOYAR LA REVISIÓN TÉCNICA  DE LA GESTIÓN DEL PROGRAMA DE CONTROL A USUARIOS DEL RECURSO HÍDRICO.</t>
  </si>
  <si>
    <t>ADICIÓN No. 1 ,  PRORROGA No. 1  AL CONTRATO No. 20171141 , CUYO OBJETO ES: REALIZAR LAS ACTUACIONES ADMINISTRATIVAS DE LAS SOLICITUDES DE PERMISO DE VERTIMIENTOS EN EL PERÍMETRO URBANO</t>
  </si>
  <si>
    <t>PRESTAR SERVICIOS PROFESIONALES PARA REALIZAR LAS VISITAS PRODUCTO DE LAS QUEJAS Y DERECHOS DE PETICIÓN A LOS USUARIOS CON PERMISO DE VERTIMIENTOS.</t>
  </si>
  <si>
    <t>PRESTAR SERVICIOS PROFESIONALES PARA REALIZAR ACTUACIONES TECNICAS DE EVALUACIÓN PREVISTAS EN EL PROGRAMA DE CONTROL Y SEGUIMIENTO A USUARIOS DEL RECURSO HÍDRICO Y DEL SUELO ENCAMINADAS A LAS ACCIONES EN DESCONTAMINACIÓN HÍDRICA</t>
  </si>
  <si>
    <t>PRESTAR SERVICIOS PROFESIONALES PARA PROYECTAR LAS ACTUACIONES JURIDICAS DE LOS INSTRUMENTOS AMBIENTALES DE LOS USUARIOS DEL RECURSO HÍDRICO ASOCIADOS A HIDROCARBUROS EN EL DISTRITO CAPITAL.</t>
  </si>
  <si>
    <t>APOYAR LA CONSOLIDACIÓN TECNICA Y JURIDICA DE LA INFORMACION PARA EL SEGUIMIENTO DE ACTUACIONES   RELACIONADAS CON EL PROGRAMA DE CONTROL  A USUARIOS DEL RECURSO HÍDRICO Y DEL SUELO EN EL DC</t>
  </si>
  <si>
    <t>EJECUTAR EL PLAN DE SANEAMIENTO Y MANEJO DE VERTIMIENTOS - PSMV, ENTRE OTROS PROYECTOS PRIORITARIOS</t>
  </si>
  <si>
    <t xml:space="preserve"> RECURSO HIDRICO Y SUELO</t>
  </si>
  <si>
    <t>EJECUTAR 100% EL PROGRAMA DE CONTROL Y SEGUIMIENTO A USUARIOS DEL RECURSO HÍDRICO Y DEL SUELO EN EL D.C.</t>
  </si>
  <si>
    <t>198-TASAS RETRIBUTIVAS</t>
  </si>
  <si>
    <t>PRESTAR SERVICIOS PROFESIONALES PARA REALIZAR LAS VISITAS PRODUCTO DE LAS QUEJAS Y DERECHOS DE PETICIÓN A LOS USUARIOS DEL PROGRAMA DE CONTROL Y SEGUIMIENTO  DEL RECURSO HÍDRICO Y DEL SUELO.</t>
  </si>
  <si>
    <t>REALIZAR EL SEGUIMIENTO AMBIENTAL AL 100% PREDIOS AFECTADOS POR ACTIVIDAD EXTRACTIVA DE MINERALES EN EL PERÍMETRO URBANO DEL D C CON PMA Y PMRRA</t>
  </si>
  <si>
    <t>PRESTAR SERVICIOS PROFESIONALES PARA PROYECTAR Y REVISAR LAS ACTUACIONES JURÍDICAS  DE EVALUACIÓN, CONTROL Y SEGUIMIENTO A LOS PREDIOS AFECTADOS POR ACTIVIDAD EXTRACTIVA DE MINERALES Y CUMPLIMIENTO SENTENCIA RIO BOGOTÁ</t>
  </si>
  <si>
    <t>ATENDER 100% DE LAS SOLICITUDES DE INSTRUMENTOS AMBIENTALES ASOCIADAS AL APROVECHAMIENTO DEL RECURSO HÍDRICO SUBTERRÁNEO EN EL D C</t>
  </si>
  <si>
    <t>PRESTAR SERVICIOS PROFESIONALES PARA VERIFICAR, CONSOLIDAR Y ESTANDARIZAR LA INFORMACIÓN TÉCNICA ASOCIADA A LAS SOLICITUDES DE APROVECHAMIENTO DEL RECURSO HÍDRICO SUBTERRÁNEO</t>
  </si>
  <si>
    <t>IDENTIFICAR ÁREAS (HAS) / PREDIOS CON SUELO DEGRADADO Y/O CONTAMINADO</t>
  </si>
  <si>
    <t>VERIFICAR A 503 USUARIOS ASOCIADOS A HIDROCARBUROS PARA IDENTIFICAR Y DIAGNOSTICAR EN SUS PREDIOS LA POSIBLE AFECTACIÓN DEL RECURSO HÍDRICO SUPERFICIAL, SUBTERRÁNEO Y SUELO</t>
  </si>
  <si>
    <t>343-RECURSO DEL BALANCE TASA RETRIBUTIVAS</t>
  </si>
  <si>
    <t>PRESTAR SERVICIOS DE APOYO A LA GESTIÓN PARA APOYAR LA CONSOLIDACIÓN DE LA INFORMACION DE ACTUACIONES TECNICAS Y JURIDICAS RELACIONADAS ASOCIADAS AL APROVECHAMIENTO DEL RECURSO HÍDRICO SUBTERRÁNEO DE MINERIA, AGUAS SUBTERRÁNEAS, SUELOS CONTAMINADOS E HIDROCARBUROS.</t>
  </si>
  <si>
    <t>PRESTAR SERVICIOS PROFESIONALES PARA APOYAR Y ANALIZAR TÉCNICAMENTE LAS ACTUACIONES DEL PROGRAMA DE CONTROL Y SEGUIMIENTO A USUARIOS DEL RECURSO HÍDRICO Y DEL SUELO</t>
  </si>
  <si>
    <t>ADICIÓN No. 1 ,  PRORROGA No. 1  AL CONTRATO No. 20171337 , CUYO OBJETO ES: APOYAR LA CONSOLIDACIÓN DE ACTUACIONES  JURIDICAS DE LA INFORMACION PARA EL SEGUIMIENTO RELACIONADAS CON EL PROGRAMA DE CONTROL Y SEGUIMIENTO A USUARIOS DEL RECURSO HÍDRICO Y DEL SUELO EN EL DC</t>
  </si>
  <si>
    <t>ADICIÓN No. 1 ,  PRORROGA No. 1  AL CONTRATO No.20171314 , CUYO OBJETO ES: PRESTAR SUS SERVICIOS PROFESIONALES PARA REALIZAR EL REPORTE DE LOS PROCESOS DE PLANEACIÓN Y SEGUIMIENTO FINANCIERO DERIVADO DE LAS ACTUACIONES ADMINISTRATIVAS RELACIONADAS CON LA FUNCIÓN DE EVALUACIÓN, CONTROL Y SEGUIMIENTO AMBIENTAL</t>
  </si>
  <si>
    <t>PRESTAR SERVICIOS PROFESIONALES PARA GESTIONAR LOS PROCESOS CONTRACTUALES DE BIENES  QUE SE DERIVAN DEL PROGRAMA DE CONTROL Y SEGUIMIENTO A USUARIOS DEL RECURSO HIDRICO Y EL SUELO GARANTIZANDO EL SEGUIMIENTO A LOS MISMOS.</t>
  </si>
  <si>
    <t>PRESTAR SERVICIOS PROFESIONALES PARA PROYECTAR LAS ACTUACIONES JURÍDICAS DE EVALUACIÓN Y SEGUIMIENTO  DE LAS SOLICITUDES DE PERMISO DE VERTIMIENTOS DENTRO DEL PERÍMETRO URBANO DEL DISTRITO CAPITAL</t>
  </si>
  <si>
    <t>PRESTAR SERVICIOS PROFESIONALES PARA PROYECTAR LAS ACTUACIONES JURIDICAS DEL PROGRAMA DE CONTROL Y SEGUIMIENTO A USUARIOS DEL RECURSO HÍDRICO Y DEL SUELO.</t>
  </si>
  <si>
    <t>PRESTAR SERVICIOS PROFESIONALES PARA REALIZAR ACTUACIONES JURIDICAS DE EVALUACIÓN DEL PROGRAMA DE CONTROL Y SEGUIMIENTO A USUARIOS DEL RECURSO HÍDRICO Y DEL SUELO, ORIENTADAS A LAS ACCIONES EN DESCONTAMINACIÓN HÍDRICA.</t>
  </si>
  <si>
    <t>PRESTAR SERVICIOS PROFESIONALES PARA PROYECTAR LAS ACTUACIONES JURÍDICAS  DE LA EVALUACION, CONTROL Y SEGUIMIENTO DE USUARIOS ASOCIADOS A HIDROCARBUROS.</t>
  </si>
  <si>
    <t>PRESTAR SERVICIOS PROFESIONALES PARA ANALIZAR, REVISAR Y GESTIONAR TECNICAMENTE LAS ACTUACIONES DE  EVALUACIÓN CONTROL Y SEGUIMIENTO DE LOS  PREDIOS CON AFECTACION EXTRACTIVA Y EL CUMPLIMIENTO DE SENTENCIA RIO BOGOTÁ</t>
  </si>
  <si>
    <t>PRESTAR SERVICIOS PROFESIONALES PARA LA EVALUACIÓN, CONTROL Y SEGUIMIENTO AMBIENTAL DEL COMPONENTE GEOLÓGICO  DE LOS  PREDIOS CON AFECTACION EXTRACTIVA EN EL PERÍMETRO URBANO Y LA SENTENCIA RIO BOGOTÁ</t>
  </si>
  <si>
    <t>PRESTAR SERVICIOS PROFESIONALES PARA EL SEGUIMIENTO, EVALUACIÓN Y CONTROL AMBIENTAL DEL COMPONENTE TOPOGRÁFICO DE LOS  PREDIOS CON AFECTACION EXTRACTIVA Y CUMPLIMIENTO SENTENCIA RIO BOGOTÁ</t>
  </si>
  <si>
    <t>PRESTAR SERVICIOS PROFESIONALES PARA  LA EVALUACIÓN, CONTROL Y SEGUIMIENTO AMBIENTAL  DEL COMPONENTE GEOTÉCNICO  DE LOS  PREDIOS CON AFECTACION EXTRACTIVA EN EL PERÍMETRO URBANO Y CUMPLIMIENTO SENTENCIA RIO BOGOTÁ</t>
  </si>
  <si>
    <t>PRESTAR SERVICIOS PROFESIONALES PARA REVISAR JURIDICAMENTE LAS ACTUACIONES DE LOS USUARIOS ASOCIADOS A HIDROCARBUROS</t>
  </si>
  <si>
    <t>PRESTAR SERVICIOS PROFESIONALES PARA LIDERAR JURIDICAMENTE LAS ACTUACIONES JURIDICAS EN EL MARCO DEL  PROGRAMA DE CONTROL Y SEGUIMIENTO A USUARIOS DEL RECURSO HÍDRICO Y DEL SUELO, Y EL CUMPLIMIENTO DE LA SENTENCIA RIO BOGOTÁ</t>
  </si>
  <si>
    <t>PRESTAR SERVICIOS PROFESIONALES PARA REVISAR JURÍDICAMENTE LAS ACTUACIONES DEL PROGRAMA DE CONTROL Y SEGUIMIENTO A USUARIOS DEL RECURSO HÍDRICO Y DEL SUELO.</t>
  </si>
  <si>
    <t>PRESTAR SERVICIOS PROFESIONALES PARA EVALUAR TÉCNICAMENTE LAS SOLICITUDES DE PERMISO DE VERTIMIENTOS  EN EL PERÍMETRO URBANO</t>
  </si>
  <si>
    <t>PRESTAR LOS SERVICIOS PROFESIONALES PARA GESTIONAR, ANALIZAR, Y REVISAR TECNICAMENTE LAS ACTUACIONES DEL PROGRAMA DE  CONTROL Y SEGUIMIENTO A USUARIOS DEL RECURSO HÍDRICO Y DEL SUELO Y EL CUMPLIMIENTO SENTENCIA RIO BOGOTÁ</t>
  </si>
  <si>
    <t>PRESTAR SERVICIOS PROFESIONALES PARA PROYECTAR Y REVISAR JURIDICAMENTE  LAS ACTUACIONES DE CONTROL Y SEGUIMIENTO A LOS PUNTOS DE CAPTACIÓN DE AGUA SUBTERRÁNEA Y SUELOS INVENTARIADOS</t>
  </si>
  <si>
    <t>ATENDER EL 100% DE LAS SOLICITUDES CONCEPTO DE DIAGNÓSTICO AMBIENTAL RELACIONADAS CON EL CAMBIO DE USO DE SUELO O CON SOSPECHA DE CONTAMINACIÓN DE LOS PREDIOS DEL ÁREA URBANA</t>
  </si>
  <si>
    <t>PRESTAR LOS SERVICIOS PROFESIONALES REALIZAR ACTIVIDADES DE DIAGNOSTICO Y EVALUACIÓN AMBIENTAL DE SOLICITUDES DE CAMBIO DE USO DE SUELO O SITIOS CON SOSPECHA DE CONTAMINACIÓN DE SUELO Y AGUA SUBTERRANEA.</t>
  </si>
  <si>
    <t>PRESTAR LOS SERVICIOS PROFESIONALES PARA ANALIZAR Y APOYAR TÉCNICAMENTE EL DIAGNOSTICO EN PREDIOS CON POSIBLE AFECTACIÓN DEL RECURSO HIDRICO SUPERFICIAL, SUBTERRANEO Y SUELO PRODUCTO DE LAS ACTUACIONES DE EVALUACIÓN,  CONTROL Y SEGUIMIENTO A USUARIOS ASOCIADOS A HIDROCARBUROS.</t>
  </si>
  <si>
    <t>PRESTAR LOS SERVICIOS PROFESIONALES PARA GESTIONAR, ANALIZAR  Y REVISAR EL PROGRAMA DE CONTROL Y SEGUIMIENTO   A USUARIOS DEL RECURSO HÍDRICO Y DEL SUELO</t>
  </si>
  <si>
    <t>PRESTAR SERVICIOS PROFESIONALES PARA REALIZAR VISITAS TÉCNICAS PRODUCTO DE LAS QUEJAS Y DERECHOS DE PETICIÓN A LOS USUARIOS DE PUNTOS DE CAPTACIÓN DE AGUA SUBTERRÁNEA INVENTARIADOS</t>
  </si>
  <si>
    <t>PRESTAR SERVICIOS PROFESIONALES PARA REALIZAR ACTUACIONES TÉCNICAS DE  EVALUACIÓN, CONTROL Y SEGUIMIENTO A LOS PUNTOS DE CAPTACIÓN DE AGUA SUBTERRÁNEA INVENTARIADOS</t>
  </si>
  <si>
    <t>PRESTAR SERVICIOS PROFESIONALES PARA REALIZAR ACTIVIDADES TÉCNICAS DE EVALUACIÓN Y CONTROL  A LOS PUNTOS DE CAPTACIÓN DE AGUAS SUBTERRÁNEAS</t>
  </si>
  <si>
    <t>ADICIÓN No. 1 ,  PRORROGA No. 1  AL CONTRATO No.20171323 CUYO OBJETO ES : DIRECCIONAR Y APOYAR JURIDICAMENTE LAS ACTUACIONES DE CONTROL, EVALUACIÓN  Y SEGUIMIENTO A LAS ACTIVIDADES EN LOS PREDIOS DIAGNOSTICADOS CON POSIBLE AFECTACIÓN AL RECURSO SUELO Y AGUA SUBTERRANEA</t>
  </si>
  <si>
    <t>PRESTAR SERVICIOS PROFESIONALES PARA REVISAR JURIDICAMENTE LAS ACTUACIONES JURIDICAS EN EL MARCO DEL  PROGRAMA DE CONTROL Y SEGUIMIENTO A USUARIOS DEL RECURSO HÍDRICO Y DEL SUELO, Y EL CUMPLIMIENTO DE LA SENTENCIA RIO BOGOTÁ</t>
  </si>
  <si>
    <t>PRESTAR SERVICIOS PROFESIONALES PARA PROYECTAR LAS ACTUACIONES JURIDICAS DE CONTROL  Y SEGUIMIENTO DE LOS PREDIOS  AFECTADOS POR ACTIVIDAD EXTRACTIVA DE MINERALES Y CUMPLIMIENTO SENTENCIA RIO BOGOTÁ</t>
  </si>
  <si>
    <t>PRESTAR SERVICIOS PROFESIONALES PARA PROYECTAR LAS ACTUACIONES JURÍDICAS DE CONTROL Y SEGUIMIENTO A LOS PUNTOS DE CAPTACIÓN DE AGUA SUBTERRÁNEA INVENTARIADOS</t>
  </si>
  <si>
    <t>PRESTAR SERVICIOS PROFESIONALES PARA REALIZAR VISITAS TÉCNICAS PRODUCTO DE LAS QUEJAS Y DERECHOS DE PETICIÓN DE LOS USUARIOS ASOCIADOS A HIDROCARBUROS, CON EL FIN DE DIAGNOSTICAR EN SUS PREDIOS LA POSIBLE AFECTACION DEL RECURSO HIDRICO SUPERFICIAL, SUBTERRANEO Y SUELO</t>
  </si>
  <si>
    <t>AUMENTAR LA CALIDAD DE LOS 20,12 KM DE RÍO EN EL ÁREA URBANA QUE CUENTAN CON CALIDAD ACEPTABLE O SUPERIOR (WQI &gt;65) A BUENA O SUPERIOR
(WQI &gt;80) Y ADICIONAR 10 KM DE RÍOS EN EL ÁREA URBANA DEL DISTRITO CON CALIDAD DE AGUA ACEPTABLE O SUPERIOR (WQI</t>
  </si>
  <si>
    <t>EVALUAR EL 100% DE LAS SOLICITUDES DE INSTRUMENTOS AMBIENTALES  ASOCIADOS A LA PROTECCIÓN DE LA CONTAMINACIÓN DEL RECURSO HÍDRICO SUPERFICIAL, SUBTERRÁNEO Y SUELO DE USUARIOS ASOCIADOS A HIDROCARBUROS</t>
  </si>
  <si>
    <t>PRESTAR SERVICIOS PROFESIONALES PARA PROYECTAR LAS ACTUACIONES JURIDICAS DE EVALUACIÓN   DE LAS SOLICITUDES DE PERMISO DE VERTIMIENTOS DENTRO DEL PERÍMETRO URBANO</t>
  </si>
  <si>
    <t>PRESTAR SERVICIOS DE APOYO A LA GESTIÓN PARA APOYAR LOS LEVANTAMIENTOS TOPOGRÁFICOS DE LOS  PREDIOS CON AFECTACION EXTRACTIVA Y CUMPLIMIENTO SENTENCIA RIO BOGOTÁ</t>
  </si>
  <si>
    <t>PRESTAR SERVICIOS PROFESIONALES PARA ANALIZAR Y EVALUAR TECNICAMENTE LAS SOLICITUDES DE EVALUACIÓN ASOCIADAS AL  APROVECHAMIENTO DEL RECURSO HÍDRICO SUBTERRÁNEO Y APOYAR EL  PROCESO DE INVESTIGACIÓN DE CONOCIMIENTO DEL SUBSUELO</t>
  </si>
  <si>
    <t>PRESTAR SERVICIOS PROFESIONALES PARA REALIZAR SEGUIMIENTO Y ACOMPAÑAMIENTO DESDE EL COMPONENTE GEOLOGICO A LOS PREDIOS DIAGNOSTICADOSCON POSIBLE AFECTACIÓN AL RECURSO SUELO Y AGUA SUBTERRÁNEA</t>
  </si>
  <si>
    <t>PRESTAR SERVICIOS PROFESIONALES PARA REALIZAR EL ACOMPAÑAMIENTO Y SEGUIMIENTO A LAS LABORES DE INVESTIGACIÓN DE LOS PREDIOS DIAGNOSTICADOS CON POSIBLE AFECTACIÓN AL RECURSO SUELO Y AGUA SUBTERRÁNEA</t>
  </si>
  <si>
    <t>PRESTAR SERVICIOS PROFESIONALES PARA APOYAR TÉCNICAMENTE LAS ACTUACIONES DE EVALUACIÓN DE LOS INSTRUMENTOS AMBIENTALES DE USUARIOS DEL RECURSO HÍDRICO SUPERFICIAL, SUBTERRÁNEO Y SUELO ASOCIADOS A HIDROCARBUROS EN EL DISTRITO CAPITAL</t>
  </si>
  <si>
    <t>PRESTAR SERVICIOS PROFESIONALES PARA REALIZAR EL DIAGNOSTICO AMBIENTAL DEL PROGRAMA DE CONTROL A LOS PREDIOS DIAGNOSTICADOS CON POSIBLE AFECTACIÓN AL RECURSO SUELO Y AGUA SUBTERRÁNEA</t>
  </si>
  <si>
    <t xml:space="preserve">PRESTAR SERVICIOS PROFESIONALES PARA REALIZAR ACTUACIONES JURIDICAS Y CONTRACTUALES DE SEGUIMIENTO Y CONTROL AMBIENTAL </t>
  </si>
  <si>
    <t>PRESTAR SERVICIOS PROFESIONALES PARA REALIZAR LAS VISITAS PRODUCTO DE LAS QUEJAS Y DERECHOS DE PETICIÓN A LOS USUARIOS ASOCIADOS A HIDROCARBUROS.</t>
  </si>
  <si>
    <t>PRESTAR SERVICIOS PROFESIONALES PARA ANALIZAR, REVISAR Y GESTIONAR TECNICAMENTE LAS ACTUACIONES DE  CONTROL Y SEGUIMIENTO A LOS PUNTOS DE CAPTACIÓN DE AGUAS SUBTERRÁNEAS</t>
  </si>
  <si>
    <t>PRESTAR SERVICIOS PROFESIONALES PARA ANALIZAR JURIDICAMENTE LAS SOLICITUDES AMBIENTALES ASOCIADAS AL APROVECHAMIENTO DEL RECURSO HÍDRICO SUBTERRÁNEO</t>
  </si>
  <si>
    <t>PRESTAR LOS SERVICIOS PROFESIONALES PARA REALIZAR ACTIVIDADES DE ANALISIS DE RIESGO AMBIENTAL A LOS PREDIOS DIAGNOSTICADOS CON POSIBLE AFECTACIÓN AL RECURSO SUELO Y AGUA SUBTERRÁNEA</t>
  </si>
  <si>
    <t>PRESTAR SERVICIOS PROFESIONALES PARA ANALIZAR , REVISAR Y GESTIONAR TÉCNICAMENTE LAS ACTUACIONES A USUARIOS ASOCIADOS A HIDROCARBUROS PARA IDENTIFICAR Y DIAGNOSTICAR POSIBLE AFECTACIÓN DEL RECURSO HIDRICO SUPERFICIAL, SUBTERRANEO Y SUELO</t>
  </si>
  <si>
    <t>PRESTAR SERVICIOS PROFESIONALES PARA GESTIONAR LOS PROCESOS CONTRACTUALES DE SERVICIOS QUE SE DERIVAN DEL PROGRAMA DE CONTROL Y SEGUIMIENTO A USUARIOS DEL RECURSO HIDRICO Y EL SUELO GARANTIZANDO EL SEGUIMIENTO A LOS MISMOS.</t>
  </si>
  <si>
    <t>PRESTAR SERVICIOS PROFESIONALES PARA PROYECTAR LAS ACTUACIONES JURÍDICAS  DE INSTRUMENTOS AMBIENTALES DE USUARIOS ASOCIADOS A HIDROCARBUROS.</t>
  </si>
  <si>
    <t>PRESTAR SERVICIOS PROFESIONALES PARA ANALIZAR Y EVALUAR JUDICAMENTE LAS SOLICITUDES DE EVALUACIÓN, CONTROL Y SEGUIMIENTO ASOCIADAS AL  APROVECHAMIENTO DEL RECURSO HÍDRICO SUBTERRÁNEO.</t>
  </si>
  <si>
    <t>PRESTAR SERVICIOS PROFESIONALES PARA PROYECTAR LAS ACTUACIONES JURÍDICAS DE EVALUACIÓN Y CONTROL  DE LAS SOLICITUDES DE PERMISO DE VERTIMIENTOS DENTRO DEL PERÍMETRO URBANO DEL DISTRITO CAPITAL</t>
  </si>
  <si>
    <t>PRESTAR SERVICIOS PROFESIONALES PARA REALIZAR LAS ACTUACIONES JURIDICAS DE EVALUACIÓN, CONTROL Y SEGUIMIENTO RELACIONADAS CON EL CAMBIO DE USO DE SUELO O CON SOSPECHA DE CONTAMINACIÓN DE LOS PREDIOS DEL ÁREA URBANA</t>
  </si>
  <si>
    <t>PRESTAR SERVICIOS PROFESIONALES PARA APOYAR LAS LABORES ADMINISTRATIVAS DE EVALUACIÓN DE USUARIOS DEL RECURSO HIDRICO Y EL SUELO.</t>
  </si>
  <si>
    <t>PRESTAR SUS SERVICIOS PROFESIONALES PARA REVISAR JURIDICAMENTE LAS ACTUACIONES Y LOS TRAMITES ADMINISTRATIVOS EN CUMPLIMIENTO DE LA EVALUACION CONTROL Y SEGUIMIENTO A USUARIOS DEL RECURSO HIDRICO Y DEL SUELO.</t>
  </si>
  <si>
    <t>PRESTAR SERVICIOS PROFESIONALES PARA ANALIZAR, REVISAR Y GESTIONAR TECNICAMENTE LAS ACTUACIONES DE  CONTROL  Y SEGUIMIENTO AMBIENTAL A LOS PREDIOS DIAGNOSTICADOS CON POSIBLE AFECTACIÓN AL RECURSO SUELO Y AGUA SUBTERRÁNEA</t>
  </si>
  <si>
    <t>PRESTAR LOS SERVICIOS PROFESIONALES PARA PROYECTAR  LAS ACTUACIONES JURIDICAS DEL PROGRAMA DE CONTROL Y SEGUIMIENTO A USUARIOS DEL RECURSO HÍDRICO Y DEL SUELO EN EL DC EN EL PERÍMETRO URBANO DEL DISTRITO CAPITAL</t>
  </si>
  <si>
    <t>PRESTAR LOS SERVICIOS PROFESIONALES PARA ANALIZAR Y APOYAR TÉCNICAMENTE LA SOLICITUD DE LOS INSTRUMENTOS AMBIENTALES DE LOS USUARIOS DEL RECURSO HÍDRICO ASOCIADOS A HIDROCARBUROS EN EL DISTRITO CAPITAL.</t>
  </si>
  <si>
    <t>CONTRAMUESTREO</t>
  </si>
  <si>
    <t>0521-ADQUISICIÓN DE EQUIPOS, MATERIALES, SUMINISTROS, SERVICIOS Y/O PRODUCCIÓN DE MATERIAL TÉCNICO E INFORMACIÓN PARA LA GESTIÓN Y CONTROL AMBIENTAL</t>
  </si>
  <si>
    <t>COMPRA DE SOFTWARE PARA ANALISIS DE RIESGO  RBCA</t>
  </si>
  <si>
    <t>REALIZAR EL MANTENIMIENTO Y CALIBRACION DE LOS EQUIPOS UTILIZADOS PARA EL SEGUIMIENTO DE LOS PREDIOS CON ACTIVIDADES CONTAMINANTES EN EL DISTRITO CAPITAL</t>
  </si>
  <si>
    <t>493 Tasa por Uso de Aguas Subterraneas</t>
  </si>
  <si>
    <t>ADQUIRIR ELEMENTOS DE MUESTREO DE AGUAS SUBTERRANEAS (BAILER) PARA DIAGNOSTICAR CONTAMINACION EN PREDIOS ASOCIADOS A ACTIVIDADES CON HIDROCARBUROS EN EL DISTRITO CAPITAL</t>
  </si>
  <si>
    <t xml:space="preserve">02-DOTACION </t>
  </si>
  <si>
    <t>CCE-08</t>
  </si>
  <si>
    <t>CO-DC-11004</t>
  </si>
  <si>
    <t>CCE-09</t>
  </si>
  <si>
    <t>CO-DC-11005</t>
  </si>
  <si>
    <t>CO-DC-11006</t>
  </si>
  <si>
    <t>CCE-11</t>
  </si>
  <si>
    <t>CO-DC-11007</t>
  </si>
  <si>
    <t>FORMULAR, ADOPTAR Y EJECUTAR EL PLAN DISTRITAL DE SILVICULTURA URBANA, ZONAS VERDES Y JARDINERÍA CON PROSPECTIVA DE EJECUCIÓN A 12 AÑOS, DEFINIDO EN EL DECRETO 531 DE 2010 Y ADELANTAR SU IMPLEMENTACIÓN EN UN 30%</t>
  </si>
  <si>
    <t xml:space="preserve"> RECURSO ARBOLADO URBANO, FLORA Y FAUNA SILVESTRE</t>
  </si>
  <si>
    <t>EJECUTAR 80,000 ACTUACIONES TÉCNICAS O JURÍDICAS EN EVALUACIÓN, CONTROL, SEGUIMIENTO, PREVENCIÓN E INVESTIGACIÓN SOBRE EL MANEJO DEL ARBOLADO URBANO EN EL DISTRITO CAPITAL</t>
  </si>
  <si>
    <t>PRESTAR SERVICIOS PROFESIONALES PARA BRINDAR LOS LINEAMIENTOS TÉCNICOS EN LA ELABORACIÓN Y  REVISION DE LAS ACTUACIONES SILVICULTURALES ADELANTADAS PARA LA EVALUACIÓN, CONTROL Y SEGUIMIENTO AL MANEJO ADECUADO DEL ARBOLADO URBANO</t>
  </si>
  <si>
    <t>SILVICULTURA EVALUACIÓN</t>
  </si>
  <si>
    <t>PRESTAR SERVICIOS PROFESIONALES PARA PROYECTAR Y REVISAR LAS ACTUACIONES TÉCNICAS DERIVADAS DE LA EVALUACIÓN, CONTROL Y SEGUIMIENTO SOBRE EL ARBOLADO URBANO.</t>
  </si>
  <si>
    <t xml:space="preserve">PRESTAR SERVICIOS PROFESIONALES PARA LIDERAR, ORIENTAR Y REVISAR LAS ACTUACIONES ENCAMINADAS A LA PREVENCION Y ATENCION DE EMERGENCIAS Y LAS DEMAS ACTIVIDADES RELACIONADAS CON LA PROTECCIÓN Y CONSERVACIÓN DEL RECURSO ARBOREO. </t>
  </si>
  <si>
    <t>PRESTAR SERVICIOS PROFESIONALES PARA DAR LINEAMIENTOS Y VERIFICAR EL SEGUIMIENTO TÉCNICO A LAS RESOLUCIONES Y CONCEPTOS EMITIDOS  EN DESARROLLO DE LA EVALUACIÓN Y CONTROL AL ARBOLADO URBANO.</t>
  </si>
  <si>
    <t>SILVICULTURA SEGUIMIENTO</t>
  </si>
  <si>
    <t>PRESTAR SERVICIOS PROFESIONALES PARA LA PREVENCIÓN Y ATENCION DE EMERGENCIAS Y PROYECTAR LAS ACTUACIONES TÉCNICAS DE EVALUACIÓN, CONTROL Y SEGUIMIENTO AL ARBOLADO URBANO.</t>
  </si>
  <si>
    <t>PRESTAR SERVICIOS PROFESIONALES PARA PROYECTAR Y/O REVISAR ACTUACIONES TÉCNICAS DE SEGUIMIENTO A LAS RESOLUCIONES Y CONCEPTOS EMITIDOS  EN DESARROLLO DE LA EVALUACIÓN Y CONTROL AL ARBOLADO URBANO.</t>
  </si>
  <si>
    <t>PRESTAR SERVICIOS PROFESIONALES PARA REALIZAR LAS ACTUACIONES TÉCNICAS DE EVALUACIÓN, CONTROL Y SEGUIMIENTO AL MANEJO ADECUADO DEL RECURSO ARBÓREO.</t>
  </si>
  <si>
    <t>PRESTAR SERVICIOS PROFESIONALES PARA REALIZAR EL SEGUIMIENTO TÉCNICO A LAS RESOLUCIONES Y CONCEPTOS EMITIDOS  EN DESARROLLO DE LA EVALUACIÓN Y CONTROL AL ARBOLADO URBANO.</t>
  </si>
  <si>
    <t>PRESTAR SERVICIOS PROFESIONALES PARA ADELANTAR LAS ACTUACIONES TÉCNICAS PRODUCTO DE LA EVALUACIÓN Y CONTROL PARA EL MANEJO DEL ARBOLADO URBANO</t>
  </si>
  <si>
    <t>PRESTAR SERVICIOS PROFESIONALES PARA BRINDAR  LINEAMIENTOS TÉCNICOS EN ASPECTOS RELACIONADOS CON LOS SISTEMAS DE INFORMACIÓN  GEOGRÁFICA Y GARANTIZAR EL DISEÑO DE DOS INSTRUMENTOS CIENTÍFICOS PARA LA PLANIFICACIÓN Y GESTIÓN DEL ARBOLADO URBANO.</t>
  </si>
  <si>
    <t>SILVICULTURA INSTRUMENTOS</t>
  </si>
  <si>
    <t>PRESTAR SERVICIOS PROFESIONALES PARA BRINDAR LOS LINEAMIENTOS JURÍDICOS EN LA ELABORACIÓN Y POSTERIOR REVISION DE LAS ACTUACIONES SILVICULTURALES QUE CONLLEVEN A MITIGAR LOS FACTORES DE DETERIORO DEL ARBOLADO URBANO, DENTRO DEL PROCEDIMIENTO DE EVALUACIÓN, CONTROL Y SEGUIMIENTO EN LA JURISDICCIÓN DE LA SECRETARÍA DISTRITAL DE AMBIENTE</t>
  </si>
  <si>
    <t>JURIDICO</t>
  </si>
  <si>
    <t>PRESTAR SERVICIOS PROFESIONALES PARA PROYECTAR Y/O  REVISAR LAS ACTUACIONES ADMINISTRATIVAS DE CARÁCTER LEGAL AMBIENTAL PARA EL SEGUIMIENTO, APROVECHAMIENTO, CONSERVACIÓN Y PROTECCIÓN DEL ARBOLADO URBANO DEL DISTRITO CAPITAL</t>
  </si>
  <si>
    <t>PRESTAR SERVICIOS PROFESIONALES PARA PROYECTAR ACTOS ADMINISTRATIVOS Y DEMÁS ACTUACIONES JURIDICAS RELACIONADAS CON LA CONSERVACIÓN Y PROTECCIÓN DEL RECURSO ARBOREO</t>
  </si>
  <si>
    <t>PRESTAR SERVICIOS PROFESIONALES PARA ANALIZAR,  PROYECTAR Y SUSTANCIAR JURIDICAMENTE LAS ACTUACIONES ADMINISTRATIVAS DERIVADAS DE LA EVALUACIÓN, CONTROL Y SEGUIMIENTO AL MANEJO DEL ARBOLADO URBANO.</t>
  </si>
  <si>
    <t xml:space="preserve">PRESTAR SERVICIOS PROFESIONALES PARA PROYECTAR LAS ACTUACIONES JURÍDICAS ADMINISTRATIVAS DE IMPULSO A LOS PROCESOS PERMISIVOS Y/O SANCIONATORIOS DEL ORDEN AMBIENTAL.  </t>
  </si>
  <si>
    <t>PRESTAR SERVICIOS PROFESIONALES PARA GENERAR Y LIDERAR  ESTRATEGIAS TÉCNICAS  ORIENTADAS  A LAS ACTUACIONES DE EVALUACIÓN, CONTROL Y SEGUIMIENTO SOBRE EL MANEJO DEL ARBOLADO URBANO</t>
  </si>
  <si>
    <t>TRANSVERSAL</t>
  </si>
  <si>
    <t>PRESTAR SERVICIOS PROFESIONALES PARA REALIZAR LAS ACTIVIDADES DE SEGUIMIENTO A LOS PROCESOS Y PROCEDIMIENTOS ENCAMINADOS A MEJORAR LAS ACTUACIONES DE EVALUACIÓN, CONTROL, SEGUIMIENTO, PREVENCIÓN E INVESTIGACIÓN SOBRE EL MANEJO DEL ARBOLADO URBANO EN EL DISTRITO CAPITAL</t>
  </si>
  <si>
    <t>PRESTAR SERVICIOS PROFESIONALES PARA ADELANTAR JURÍDICAMENTE LOS PROCESOS ADMINISTRATIVOS, Y CONTRACTUALES, RELACIONADOS CON  LAS ACTUACIONES DE EVALUACIÓN, CONTROL, SEGUIMIENTO, PREVENCIÓN E INVESTIGACIÓN SOBRE EL MANEJO DEL ARBOLADO URBANO</t>
  </si>
  <si>
    <t>PRESTAR  SERVICIOS PROFESIONALES PARA MONITOREAR Y REALIZAR EL SEGUIMIENTO FINANCIERO Y ADMINISTRATIVO DE LAS ACTUACIONES DE EVALUACIÓN, CONTROL, SEGUIMIENTO, PREVENCIÓN E INVESTIGACIÓN SOBRE EL MANEJO DEL ARBOLADO URBANO.</t>
  </si>
  <si>
    <t>PRESTAR SERVICIOS PROFESIONALES PARA ATENDER LAS SOLICITUDES RELACIONADAS CON LA AFECTACIÓN A LA ESTRUCTURA DE OBJETOS ARQUITECTÓNICOS Y A LA INFRAESTRUCTURA URBANA DE LA CIUDAD CAUSADAS POR LAS RAICES DEL ARBOLADO URBANO</t>
  </si>
  <si>
    <t xml:space="preserve">PRESTAR SERVICIOS PROFESIONALES PARA APOYAR EN EL   SEGUIMIENTO A LOS PROCESOS JURIDICOS,  ADMINISTRATIVOS Y FINANCIEROS,  RELACIONADOS CON  LAS ACTUACIONES DE EVALUACIÓN, CONTROL, SEGUIMIENTO, PREVENCIÓN E INVESTIGACIÓN SOBRE EL MANEJO DEL ARBOLADO URBANO.
</t>
  </si>
  <si>
    <t xml:space="preserve">PRESTAR SERVICIOS PROFESIONALES PARA PROCESAR Y ANÁLIZAR LA INFORMACIÓN DE LAS ACTUACIONES DE EVALUACIÓN, CONTROL Y SEGUIMIENTO AL MANEJO ADECUADO DEL ARBOLADO URBANO </t>
  </si>
  <si>
    <t>PRESTAR SERVICIOS DE APOYO A LA GESTION  EN EL PROCESAMIENTO DE INFORMACIÓN DE LAS ACTUACIONES RELACIONADAS CON LA EVALUACIÓN, CONTROL Y SEGUIMIENTO  AL  ADECUADO MANEJO DEL ARBOLADO URBANO EN EL DISTRITO CAPITAL</t>
  </si>
  <si>
    <t>PRESTAR SERVICIOS DE APOYO A LA GESTIÓN PARA APOYAR LA GESTION ADMINISTRATIVA DE LOS PROCESOS DE EVALUACIÓN, CONTROL Y SEGUIMIENTO AL MANEJO ADECUADO DEL ARBOLADO URBANO.</t>
  </si>
  <si>
    <t>PRESTAR SERVICIOS DE APOYO A LA GESTIÓN PARA ADELANTAR EL TRÁMITE DE EXPEDIENTES Y MANEJO DEL ARCHIVO DE GESTIÓN DOCUMENTAL DERIVADOS DE LA EVALUACIÓN, CONTROL, SEGUIMIENTO, PREVENCIÓN E INVESTIGACIÓN SOBRE EL ARBOLADO URBANO</t>
  </si>
  <si>
    <t xml:space="preserve">PRESTAR SERVICIOS PROFESIONALES PARA REALIZAR ACTUACIONES JURÍDICAS DE IMPULSO A LOS PROCESOS PERMISIVOS Y/O SANCIONATORIOS DEL ORDEN AMBIENTAL. (SALDO META)  </t>
  </si>
  <si>
    <t>GENERAR 8 INSTRUMENTOS TÉCNICOS, CIENTÍFICOS Y DE PREVENCIÓN PARA EL MANTENIMIENTO Y PREVENCIÓN EN LA GESTIÓN EL ARBOLADO URBANO, QUE PROPENDAN POR SU PROTECCIÓN Y PRESTACIÓN DE LOS SERVICIOS AMBIENTALES INHERENTES</t>
  </si>
  <si>
    <t>PRESTAR SERVICIOS PROFESIONALES PARA EL PROCESAMIENTO DE INFORMACIÓN ESPACIAL Y ALFANUMÉRICA PARA EL DESARROLLO DE DOS INSTRUMENTOS CIENTIFICOS QUE CONTRIBUYAN A LA PLANIFICACIÓN Y GESTIÓN DEL ARBOLADO URBANO.</t>
  </si>
  <si>
    <t xml:space="preserve">PRESTAR SERVICIOS PROFESIONALES PARA LA IDENTIFICACIÓN Y MODELAMIENTO DEL COMPORTAMIENTO DE COBERTURAS VEGETALES QUE CONTRIBUYAN A LA ADAPTACIÓN AL CAMBIO CLIMATICO EN LA ATENUACIÓN DEL EFECTO ISLA DE CALOR Y SU INTERGRACIÓN AL ARBOLADO URBANO DE LA CIUDAD.  </t>
  </si>
  <si>
    <t>PRESTAR SERVICIOS PROFESIONALES PARA APOYAR EL PROCESAMIENTO Y ANÁLISIS DE INFORMACIÓN ESPACIAL, GEOGRÁFICA Y ALFANUMÉRICA PARA EL DESARROLLO DE DOS INSTRUMENTOS CIENTIFICOS QUE CONTRIBUYAN A LA PLANIFICACIÓN Y GESTIÓN DEL ARBOLADO URBANO.</t>
  </si>
  <si>
    <t xml:space="preserve">PRESTAR SERVICIOS PROFESIONALES PARA EJECUTAR LAS ACTUACIONES TÉCNICAS REQUERIDAS PARA EL DESARROLLO Y/O SEGUIMIENTO DE LOS INSTRUMENTOS TÉCNICOS Y/O CIENTIFICOS QUE CONTRIBUYAN AL MANTENIMIENTO Y GESTIÓN DEL ARBOLADO URBANO. </t>
  </si>
  <si>
    <t>PRESTAR SERVICIOS PROFESIONALES PARA ADELANTAR LAS ACTUACIONES TÉCNICAS REQUERIDAS PARA EL DESARROLLO Y/O SEGUIMIENTO DE LOS INSTRUMENTOS CIENTIFICOS Y DE PREVENCIÓN QUE CONTRIBUYAN A LA PROTECCIÓN Y CONSERVACIÓN DEL RECURSO ÁRBOREO.</t>
  </si>
  <si>
    <t>PRESTAR SERVICIOS PROFESIONALES PARA EJECUTAR LAS ACTUACIONES TÉCNICAS REQUERIDAS PARA EL DESARROLLO DE DOS INSTRUMENTOS CIENTIFICOS QUE CONTRIBUYAN A LA PLANIFICACIÓN Y GESTIÓN DEL ARBOLADO URBANO (SALDO META)</t>
  </si>
  <si>
    <t>REALIZAR MANTENIMIENTO DE LOS EQUIPOS DE EVALUACIÓN Y MEDICIÓN ESPECIALIZADA -TOMOGRAFOS Y RESISTOGRAFO - DE LA SECRETARÍA DISTRITAL DE AMBIENTE.</t>
  </si>
  <si>
    <t>ADQUIRIR INSUMOS CARTOGRAFICOS Y/O IMÁGENES OPTICAS DE ALTA RESOLUCION EN LA JURISDICCIÓN DEL DISTRITO CAPITAL</t>
  </si>
  <si>
    <t>EJECUTAR 45.000 ACTUACIONES TÉCNICO JURÍDICAS DE EVALUACIÓN, CONTROL, SEGUIMIENTO, PREVENCIÓN E INVESTIGACIÓN PARA CONSERVAR, PROTEGER Y DISMINUIR EL TRÁFICO ILEGAL DE LA FLORA Y DE LA FAUNA SILVESTRE</t>
  </si>
  <si>
    <t>REALIZAR 45,000 ACTUACIONES TÉCNICAS O JURÍDICAS DE EVALUACIÓN, CONTROL, SEGUIMIENTO, PREVENCIÓN E INVESTIGACIÓN SOBRE LOS RECURSOS FLORA Y FAUNA SILVESTRE EN EL DISTRITO CAPITAL</t>
  </si>
  <si>
    <t>0252-PERSONAL CONTRATADO PARA EJECUTAR LAS ACTUACIONES DE EVALUACIÓN, CONTROL Y  SEGUIMIENTO AMBIENTAL EN FLORA Y FAUNA</t>
  </si>
  <si>
    <t>PRESTAR SERVICIOS PROFESIONALES PARA BRINDAR LOS LINEAMIENTOS TÉCNICOS EN LA ELABORACIÓN Y POSTERIOR REVISION DE LAS ACTUACIONES ADELANTADAS PARA LA EVALUACIÓN, CONTROL, SEGUIMIENTO, PREVENCIÓN E INVESTIGACIÓN SOBRE EL RECURSO  FAUNA SILVESTRE</t>
  </si>
  <si>
    <t>FAUNA</t>
  </si>
  <si>
    <t xml:space="preserve">PRESTAR SERVICIOS PROFESIONALES PARA ORIENTAR, PROYECTAR Y/O REVISAR LAS ACTUACIONES TÉCNICAS RELACIONADAS CON EVALUACIÓN, CONTROL Y SEGUIMIENTO  SOBRE EL RECURSO FAUNA SILVESTRE </t>
  </si>
  <si>
    <t>PRESTAR SERVICIOS PROFESIONALES PARA DISEÑAR, PROYECTAR Y/O REVISAR LAS ACTUACIONES TÉCNICAS RELACIONADAS CON LA PREVENCIÓN E INVESTIGACIÓN SOBRE EL RECURSO FAUNA SILVESTRE</t>
  </si>
  <si>
    <t>PRESTAR SERVICIOS PROFESIONALES PARA LIDERAR Y ADELANTAR LOS OPERATIVOS RELACIONADOS CON LA PREVENCIÓN Y CONTROL SOBRE LOS RECURSOS DE FLORA Y FAUNA SILVESTRE.</t>
  </si>
  <si>
    <t xml:space="preserve">PRESTAR SERVICIOS PROFESIONALES PARA EJECUTAR LAS ACTUACIONES TÉCNICAS REQUERIDAS PRODUCTO DE LA EVALUACIÓN, CONTROL, SEGUIMIENTO Y PREVENCIÓN SOBRE EL RECURSO FAUNA SILVESTRE </t>
  </si>
  <si>
    <t xml:space="preserve">PRESTAR SERVICIOS PROFESIONALES PARA VERIFICAR TÉCNICAMENTE LAS CONDICIONES ESTABLECIDAS PARA LA FAUNA SILVESTRE PRODUCTO DE LA EVALUACIÓN, CONTROL Y SEGUIMIENTO AL TRÁFICO Y MOVILIZACIÓN ILEGAL DE FAUNA SILVESTRE  </t>
  </si>
  <si>
    <t>PRESTAR SERVICIOS PROFESIONALES PARA APOYAR LOS OPERATIVOS RELACIONADOS CON LA PREVENCIÓN Y CONTROL SOBRE LOS RECURSOS DE FLORA Y FAUNA SILVESTRE.</t>
  </si>
  <si>
    <t xml:space="preserve">PRESTAR SERVICIOS PROFESIONALES PARA APOYAR EL DESARROLLO DE ACTUACIONES TÉCNICAS DE EVALUACIÓN, CONTROL, SEGUIMIENTO Y PREVENCIÓN AL TRÁFICO Y MOVILIZACIÓN DE FAUNA SILVESTRE. </t>
  </si>
  <si>
    <t>PRESTAR SERVICIOS PROFESIONALES PARA APOYAR EL DESARROLLO DE LAS ACTUACIONES TÉCNICAS DE PREVENCIÓN E INVESTIGACIÓN SOBRE LOS RECURSOS FLORA Y  FAUNA SILVESTRE</t>
  </si>
  <si>
    <t xml:space="preserve">PRESTAR SERVICIOS PROFESIONALES PARA LIDERAR LA EJECUCIÓN DE LAS ACTUACIONES DE PREVENCIÓN, SEGUIMIENTO Y CONTROL AL TRÁFICO DE FLORA SILVESTRE. </t>
  </si>
  <si>
    <t>FLORA</t>
  </si>
  <si>
    <t>PRESTAR SERVICIOS PROFESIONALES PARA REALIZAR ACTUACIONES DE VERIFICACIÓN Y CONTROL DE EXPORTACIONES E IMPORTACIONES DE ESPECIMENES PROVENIENTES DE LA FLORA SILVESTRE</t>
  </si>
  <si>
    <t xml:space="preserve">PRESTAR SERVICIOS PROFESIONALES PARA VERIFICAR TÉCNICAMENTE LAS CONDICIONES ESTABLECIDAS PARA LA FLORA SILVESTRE PRODUCTO DE LA EVALUACIÓN, CONTROL Y SEGUIMIENTO AL TRÁFICO Y MOVILIZACIÓN ILEGAL DE FLORA SILVESTRE  </t>
  </si>
  <si>
    <t>PRESTAR SERVICIOS PROFESIONALES PARA REALIZAR ACTUACIONES TÉCNICAS DE EVALUACIÓN, CONTROL Y SEGUIMIENTO A LA MOVILIZACIÓN, TRANSFORMACIÓN Y COMERCIALIZACIÓN DE PRODUCTOS FORESTALES</t>
  </si>
  <si>
    <t>PRESTAR SERVICIOS PROFESIONALES PARA EJECUTAR ACTUACIONES DE EVALUACIÓN,  CONTROL Y SEGUIMIENTO ENCAMINADAS A LA REDUCCIÓN DE DEL TRÁFICO ILEGAL DEL RECURSO FORESTAL EN LA JURISDICCIÓN DE LA SDA</t>
  </si>
  <si>
    <t xml:space="preserve">PRESTAR SERVICIOS PROFESIONALES PARA APOYAR LAS ACTUACIONES TÉCNICAS DE EVALUACIÓN, CONTROL, SEGUIMIENTO Y PREVENCIÓN  AL TRÁFICO Y MOVILIZACIÓN DE FLORA SILVESTRE </t>
  </si>
  <si>
    <t>PRESTAR SERVICIOS PROFESIONALES PARA ADELANTAR LAS ACTIVIDADES TÉCNICAS DE  EVALUACIÓN, CONTROL Y SEGUIMIENTO A LAS ACTIVIDADES DESARROLLADAS POR  LAS EMPRESAS FORESTALES</t>
  </si>
  <si>
    <t>PRESTAR SERVICIOS PROFESIONALES PARA APOYAR LAS ACTUACIONES TÉCNICAS RELACIONADAS CON EL SEGUIMIENTO Y CONTROL AL TRAFICO DEL RECURSO FLORA SILVESTRE E INDUSTRIA DE LA MADERA.</t>
  </si>
  <si>
    <t>PRESTAR SERVICIOS DE APOYO A LA GESTIÓN PARA EL DESARROLLO, INTERVENCIÓN Y TRÁMITE DOCUMENTAL DERIVADOS DE LA EVALUACIÓN, CONTROL, SEGUIMIENTO, PREVENCIÓN E INVESTIGACIÓN SOBRE LOS RECURSOS FLORA Y FAUNA SILVESTRE</t>
  </si>
  <si>
    <t>PPRESTAR SERVICIOS DE APOYO A LA GESTIÓN PARA ADELANTAR EL TRÁMITE DE EXPEDIENTES Y MANEJO DEL ARCHIVO DE GESTIÓN DOCUMENTAL DERIVADOS DE LA EVALUACIÓN, CONTROL, SEGUIMIENTO, PREVENCIÓN E INVESTIGACIÓN SOBRE LOS RECURSOS FLORA Y FAUNA SILVESTRE</t>
  </si>
  <si>
    <t>PPRESTAR SERVICIOS DE APOYO A LA GESTIÓN PARA ORIENTAR Y ADELANTAR EL TRÁMITE DE EXPEDIENTES Y MANEJO DEL ARCHIVO DE GESTIÓN DOCUMENTAL DERIVADOS DE LA EVALUACIÓN, CONTROL, SEGUIMIENTO, PREVENCIÓN E INVESTIGACIÓN SOBRE LOS RECURSOS FLORA Y FAUNA SILVESTRE (SALDO META)</t>
  </si>
  <si>
    <t>ARRIENDO DE LA OFICINA DE ENLACE DE LA TERMINAL SATELITE DEL SUR</t>
  </si>
  <si>
    <t>PAGO DE GASTOS REEMBOLSABLES DE LOS INMUEBLES QUE ESTAN A CARGO DE LA SECRETARIA BAJO LA FIGURA DE COMODATO- CONTRATO No 50 DEL 23 DE DICIEMBRE DE 2011, SUSCRITO ENTRE OTCA SAS Y LA SECRETARIA DISTRITAL DE AMBIENTE</t>
  </si>
  <si>
    <t>20121900;21101900;42181700;71151000</t>
  </si>
  <si>
    <t>SUMINISTRAR LOS EQUIPOS DE TELEMETRIA Y EL SERVICIO DE SEGUIMIENTO A ESPECÍMENES DE LA FAUNA SILVESTRE LIBERADOS EN SUS ÁREAS DE DISTRIBUCIÓN NATURAL</t>
  </si>
  <si>
    <t>AUNAR ESFUERZOS TÉCNICOS, ADMINISTRATIVOS, HUMANOS Y FINANCIEROS PARA GARANTIZAR LA DISPOSICIÓN FINAL DE FAUNA SILVESTRE EN SUS ZONAS DE DISTRIBUCIÓN NATURAL</t>
  </si>
  <si>
    <t>SUMINISTRAR EL EQUIPAMIENTO TÉCNICO PARA EL MANEJO DE LA FAUNA SILVESTRE DURANTE SU RESCATE, INCAUTACIÓN, TRANSPORTE, CUSTODIA Y DISPOSICIÓN FINAL.</t>
  </si>
  <si>
    <t>42121600;70122000;70161501;42121500</t>
  </si>
  <si>
    <t>SUMINISTRAR INSUMOS VETERINARIOS PARA EL MANEJO DE LA FAUNA SILVESTRE DURANTE SU RESCATE, INCAUTACIÓN, TRANSPORTE, CUSTODIA Y DISPOSICIÓN FINAL.</t>
  </si>
  <si>
    <t>10121600;10121700;10121800;10121900;10122000;10122100</t>
  </si>
  <si>
    <t>CONTRATAR EL SUMINISTRO DE INSUMOS PARA LA ALIMENTACIÓN DE ESPECIMENES DE FAUNA SILVESTRE BAJO CUSTODIA DE LA SDA</t>
  </si>
  <si>
    <t>REALIZAR LA DISPOSICIÓN FINAL DE ESPECÍMENES NO VIVOS DE FAUNA SILVESTRE RECUPERADOS POR LA SECRETARIA DISTRITAL DE AMBIENTE</t>
  </si>
  <si>
    <t xml:space="preserve"> SANCIONATORIO</t>
  </si>
  <si>
    <t>DECIDIR DE FONDO 1600 PROCESOS SANCIONATORIOS</t>
  </si>
  <si>
    <t>DISMINUIR A 90 DÍAS EL TIEMPO DE ATENCIÓN A LOS PROCESOS DE NOTIFICACIÓN DE LOS TRÁMITES ADMINISTRATIVOS</t>
  </si>
  <si>
    <t>IMPULSAR 12000 EXPEDIENTES SANCIONATORIOS MEDIANTE ACTOS ADMINISTRATIVOS</t>
  </si>
  <si>
    <t>PRESTAR LOS SERVICIOS PROFESIONALES PARA EL FORTALECIMIENTO DEL PROCESO DE NOTIFICACIONES</t>
  </si>
  <si>
    <t>PRESTAR SERVICIOS DE APOYO A LA GESTIÓN PARA EL DESARROLLO, INTERVENCIÓN Y TRAMITE  DE BASES DE DATOS EN EL PROCESO DE NOTIFICACIÓN, COMUNICACIÓN Y PUBLICACIÓN DE EXPEDIENTES DEL PROCESO SANCIONATORIO.</t>
  </si>
  <si>
    <t>PRESTAR SERVICIOS DE APOYO A LA GESTIÓN PARA EL DESARROLLO, INTERVENCIÓN Y TRAMITE  DOCUMENTAL RELACIONADOS CON EL PROCESO SANCIONATORIO.</t>
  </si>
  <si>
    <t>PRESTAR SERVICIOS DE APOYO A LA GESTIÓN PARA ADELANTAR EL TRAMITE DOCUMENTAL DE LAS ACTUACIONES ADMINISTRATIVAS RELACIONADAS CON EL PROCESO SANCIONATORIO.</t>
  </si>
  <si>
    <t xml:space="preserve">PRESTAR LOS  SERVICIOS DE SOPORTE TÉCNICO, MANTENIMIENTO Y ACTUALIZACIÓN, DE LOS SISTEMAS DE INFORMACIÓN SIA, PROCESOS Y DOCUMENTOS FOREST©  Y STORM, ASI COMO PARA EL FORTALECIMIENTO DE LOS PROCEDIMIENTOS AUTOMATIZADOS INVOLUCRADOS EN EL PROCESO DE GESTIÓN DOCUMENTAL, EXPEDIENTES Y ADMINISTRACIÓN DE ARCHIVO"     </t>
  </si>
  <si>
    <t>PRESTAR SERVICIOS PROFESIONALES PARA LIDERAR, COORDINAR, PLANEAR, REVISAR Y APROBAR JURIDICAMENTE LOS TRAMITES ADMINISTRATIVOS RELACIONADOS CON EL PROCESO SANCIONATORIO.</t>
  </si>
  <si>
    <t>PRESTAR SUS SERVICIOS PROFESIONALES PARA ORIENTAR, REVISAR y VIABILIZAR JURIDICAMENTE LAS ACTUACIONES Y LOS TRAMITES ADMINISTRATIVOS QUE DEDICEN DE FONDO LOS PROCESOS SANCIONATORIOS.</t>
  </si>
  <si>
    <t xml:space="preserve">PRESTAR SUS SERVICIOS PROFESIONALES PARA APOYAR LA REVISIÓN, ANALISIS Y PROYECCIÓN TÉCNICA DE LAS TASACIONES DE MULTAS DE LOS PROCESOS REQUERIDOS QUE EN MATERIA DE CONTROL AMBIENTAL SEAN APLICABLES PARA EL DISTRITO CAPITAL </t>
  </si>
  <si>
    <t>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t>
  </si>
  <si>
    <t xml:space="preserve">PRESTAR SERVICIOS PROFESIONALES PARA LIDERAR, ORIENTAR Y REALIZAR LA GESTION CONTRACTUAL DE  PERSONAL, BIENES Y SERVICIOS QUE PERMITAN ADELANTAR LOS TRAMITES RELACIONADOS CON EL PROCESO SANCIONATORIO.
</t>
  </si>
  <si>
    <t>PRESTAR  SERVICIOS PROFESIONALES PARA ANALIZAR Y PROYECTAR JURIDICAMENTE LOS ACTOS ADMINISTRATIVOS DE IMPULSO DEL PROCESO SANCIONATORIO.</t>
  </si>
  <si>
    <t>PRESTAR SERVICIOS PROFESIONALES PARA PROYECTAR JURIDICAMENTE E INICIAR EL PROCESO DE IMPULSO A LOS ACTOS ADMINISTRATIVOS DEL PROCESO SANCIONATORIO.</t>
  </si>
  <si>
    <t xml:space="preserve">PRESTAR SUS SERVICIOS PROFESIONALES PARA  REALIZAR EL SEGUIMIENTO FINANCIERO, PRESUPUESTAL Y LA CONSOLIDACION Y REPORTE DE LOS PROCESOS DE PLANEACIÓN, ASÍ COMO LAS ACTUACIONES ADMINISTRATIVAS DERIVADAS DE LOS TRÁMITES DE CARÁCTER SANCIONATORIO. </t>
  </si>
  <si>
    <t>PRESTAR SUS SERVICIOS PROFESIONALES PARA EL ANÁLISIS, PROYECCIÓN Y REVISION  TECNICA DE LICENCIAS AMBIENTALES, PLANES DE MANEJO Y PLANES DE RECUPERACION Y RESTAURACION AMBIENTAL.</t>
  </si>
  <si>
    <t>PRESTAR SERVICIOS PROFESIONALES PARA LA PROYECCIÓN TECNICA DE LAS LICENCIAS Y LA TASACION DE MULTAS DE LOS TRAMITES DE CARÁCTER SANCIONATORIO.</t>
  </si>
  <si>
    <t>PRESTAR SUS SERVICIOS PROFESIONALES PARA APOYAR EL ANÁLISIS Y PROYECCIÓN DE LICENCIAS AMBIENTALES Y EL SEGUIMIENTO AL TRAMITE DE LAS MISMAS</t>
  </si>
  <si>
    <t xml:space="preserve">PRESTAR SERVICIOS PROFESIONALES PARA LA TASACION DE MULTAS DE LOS TRAMITES DE CARÁCTER SANCIONATORIO </t>
  </si>
  <si>
    <t xml:space="preserve">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
</t>
  </si>
  <si>
    <t>PRESTAR SUS SERVICIOS PROFESIONALES COMO ABOGADO PARA PROYECTAR Y DAR SEGUIMIENTO A LOS TRÁMITES DE CARÁCTER SANCIONATORIO, ASÍ COMO LAS ACTUACIONES ADMINISTRATIVAS DE LA DIRECCIÓN DE CONTROL AMBIENTAL EN EL MARCO DEL PLAN DE MEJORAMIENTO.</t>
  </si>
  <si>
    <t>PRESTAR SUS SERVICIOS PROFESIONALES PARA APOYAR LOS PROCESOS ADMINISTRATIVOS  QUE PERMITAN LA EJECUCIÓN DE LOS TRAMITES DE CARACTER SANCIONATORIO, ASI COMO LAS ACTUACIONES ADMINISTRATIVAS RELACIONADAS CON LA FUNCION DE EVALUACION, CONTROL Y SEGUIMIENTO AMBIENTAL</t>
  </si>
  <si>
    <t>PRESTAR SERVICIOS PROFESIONALES PARA EL ACOMPAÑAMIENTO AL SISTEMA INTEGRADO DE GESTIÓN PRODUCTO DE LOS TRÁMITES ADMINISTRATIVOS DE IMPULSO EN EL PROCESO SANCIONATORIO.</t>
  </si>
  <si>
    <t xml:space="preserve">PRESTAR SUS SERVICIOS PROFESIONALES PARA  REALIZAR EL SEGUIMIENTO PRESUPUESTAL Y EL REPORTE DE LOS PROCESOS DE PLANEACIÓN, ASÍ COMO LAS ACTUACIONES ADMINISTRATIVAS DERIVADO DE LOS TRÁMITES DE CARÁCTER SANCIONATORIO. </t>
  </si>
  <si>
    <t xml:space="preserve">PRESTAR SUS SERVICIOS PROFESIONALES PARA  REALIZAR EL SEGUIMIENTO TÉCNICO, FINANCIERO Y EL REPORTE DE LOS PROCESOS DE PLANEACIÒN Y SEGUIMIENTO  RELACIONADOS CON LAS ACTUACIONES ADMINISTRATIVAS DERIVADO DE LOS TRÁMITES DE CARÁCTER SANCIONATORIO. </t>
  </si>
  <si>
    <t>PRESTAR SUS SERVICIOS DE APOYO PARA LA GESTIÓN A LOS PROCESOS ADMINISTRATIVOS DERIVADOS DE LOS TRÁMITES DE CARÁCTER SANCIONATORIO, ASÍ COMO LAS ACTUACIONES ADMINISTRATIVAS RELACIONADAS CON LA FUNCIÓN DE EVALUACIÓN, CONTROL Y SEGUIMIENTO AMBIENTAL</t>
  </si>
  <si>
    <t xml:space="preserve">PRESTAR LOS SERVICIOS PROFESIONALES PARA IMPULSAR Y VERIFICAR LA LEGALIDAD DE LOS TRÁMITES DE NOTIFICACIONES, COMUNICACIONES O PUBLICACIONES DE LOS ACTOS ADMINISTRATIVOS DERIVADOS DE LAS  FUNCIONES ADMINISTRATIVAS Y SANCIONATORIAS COMPETENCIA DE LA DIRECCION DE CONTROL AMBIENTAL </t>
  </si>
  <si>
    <t>PRESTAR SUS SERVICIOS PROFESIONALES PARA ORIENTAR, REVISAR Y RENDIR CONCEPTOS JURÍDICOS RELACIONADOS CON LA EVALUACIÓN, CONTROL Y SEGUIMIENTO AL RECURSO HÍDRICO Y EL SUELO Y SU INCIDENCIA SANCIONATORIA.</t>
  </si>
  <si>
    <t xml:space="preserve">PRESTAR SUS SERVICIOS PROFESIONALES PARA LIDERAR LA REVISIÓN, ANALISIS Y PROYECCIÓN TÉCNICA DE LAS TASACIONES DE MULTAS DE LOS PROCESOS REQUERIDOS QUE EN MATERIA DE CONTROL AMBIENTAL SEAN APLICABLES PARA EL DISTRITO CAPITAL </t>
  </si>
  <si>
    <t>PRESTAR SUS SERVICIOS DE APOYO A LA GESTIÓN PARA EL MANEJO, REVISIÓN Y SEGUIMIENTO A LA GESTIÓN DOCUMENTAL ORIGINADA Y/O EXISTENTE EN LOS PROCESOS SANCIONATORIOS.</t>
  </si>
  <si>
    <t>PRESTAR SUS SERVICIOS PROFESIONAL PARA APOYAR LAS ACCIONES Y EL SEGUIMIENTO AL PLAN DE MEJORAMIENTO EN EL MARCO DE LOS COMPROMISOS ADQUIRIDOS ANTE LA CONTRALORÍA DE BOGOTÁ PARA EL PERFECCIONAMIENTO DE LOS PROCESOS SANCIONATORIOS.</t>
  </si>
  <si>
    <t>PRESTAR SERVICIOS PROFESIONALES PARA APOYAR LA GESTIÓN ADMINISTRATIVA Y CONTRACTUAL DE  PERSONAL, BIENES Y SERVICIOS QUE PERMITAN ADELANTAR LOS TRAMITES RELACIONADOS CON EL PROCESO SANCIONATORIO.</t>
  </si>
  <si>
    <t>PRESTAR SUS SERVICIOS DE APOYO PARA LA GESTIÓN A LOS PROCESOS ADMINISTRATIVOS DERIVADOS DE LOS TRÁMITES DE CARÁCTER SANCIONATORIO, ASÍ COMO EL MANEJO DE LAS BASES DE DATOS DE LOS PROCESOS EN EL MARCO DE LA FUNCIÓN DE EVALUACIÓN, CONTROL Y SEGUIMIENTO AMBIENTAL</t>
  </si>
  <si>
    <t>Pagar 100 Porcentaje Compromisos De Vigencias Anteriores Fenecidas</t>
  </si>
  <si>
    <t>545-Pasivos Exigibles
Tasas Retributivas</t>
  </si>
  <si>
    <t>PAGO PASIVO EXIGIBLE</t>
  </si>
  <si>
    <t xml:space="preserve">559-Pasivos Exigibles
Tasa Uso de Aguas
Subterráneas
</t>
  </si>
  <si>
    <t>PRESTAR LOS SERVICIOS PROFESIONALES EN ADELANTAR LA GESTIÓN AMBIENTAL EN  LA RECUPERACIÓN, PROTECCIÓN Y MANEJO SOSTENIBLE ÁREAS DE ABASTECIMIENTO DE ACUEDUCTOS VEREDALES ASOCIADAS A ECOSISTEMAS DE MONTAÑA, BOSQUES, HUMEDALES, RÍOS, NACIMIENTOS, RESERVORIOS Y/O  LAGOS EN EL D.C.</t>
  </si>
  <si>
    <t>3-3-1-15-06-39-1149-179</t>
  </si>
  <si>
    <t>CONSTRUIR  1 CASA ECOLOGICA ANIMAL</t>
  </si>
  <si>
    <t>BIENESTAR DE LA FAUNA EN EL DISTRITO CAPITAL</t>
  </si>
  <si>
    <t>04-GASTO DE PERSONAL OPERATIVO</t>
  </si>
  <si>
    <t>0342-PERSONAL CONTRATADO PARA EJECUTAR LAS ACTUACIONES DE EVALUACIÓN, CONTROL, SEGUIMIENTO AMBIENTAL A LA FAUNA DOMÉSTICA.</t>
  </si>
  <si>
    <t>PRESTAR LOS SERVICIOS PROFESIONALES PARA GARANTIZAR EL CUMPLIMIENTO DE LOS ASPECTOS ARQUITECTONICOS Y REALIZAR LOS TRAMITES REQUERIDOS PARA LA EJECUCION DE LAS CONSTRUCCIONES QUE ADELANTA LA SDA.</t>
  </si>
  <si>
    <t xml:space="preserve">MARIA MARGARITA PALACIO RAMOS  - Directora de Gestion Corporativa </t>
  </si>
  <si>
    <t>PRESTAR LOS SERVICIOS PROFESIONALES PARA REALIZAR EL ACOMPAÑAMIENTO TECNICO Y EL SEGUIMIENTO A LAS CONSTRUCCIONES DEL CEA Y CRRFFS DE LA SDA.</t>
  </si>
  <si>
    <t>PRESTRAR LOS SERVICIOS PROFESIONALES PARA REALIZAR EL SEGUIMIENTO Y ACOMPAÑAMIENTO AL COMPONENTE ELECTRICO DE LAS CONSTRUCCIONES CEA Y CRRFFS DE LA SDA</t>
  </si>
  <si>
    <t>PRESTAR LOS SERVICIOS PROFESIONALES PARA EL DESARROLLO DE ACCIONES DE ACOMPAÑMIENTO Y ORIENTACION DEL SUBSISTEMA DE GESTION AMBIENTAL EN LAS SEDES Y CONSTRUCCIONES DE LA SDA</t>
  </si>
  <si>
    <t>PRESTAR SUS SERVICIOS PROFESIONALES PARA DESARROLLAR LAS ACTIVIDADES RELACIONADAS CON EL SISTEMA DE GESTION DE LA SEGUIRDAD Y SALUD EN EL TRABAJO (SG-SST), EN LAS SEDES Y CONSTRUCCIONES DE LA SDA</t>
  </si>
  <si>
    <t xml:space="preserve">01-CONSTRUCCION,ADECUACION Y AMPLIACION DE INFRAESTRUCTURA PROPIA DEL SECTOR
</t>
  </si>
  <si>
    <t>PAGO PASIVO EXIGIBLE CONSTRUCCIÓN E INTERVENTORIA DE LA CASA ECOLOGICA DE LOS ANIMALES</t>
  </si>
  <si>
    <t xml:space="preserve">01-ADQUISICIÓN Y/O PRODUCCIÓN DE EQUIPOS, MATERIALES, SUMINISTROS Y SERVICIOS  PROPIOS DEL SECTOR </t>
  </si>
  <si>
    <t>DOTACION  DE LA CASA ECOLOGICA DE LOS ANIMALES</t>
  </si>
  <si>
    <t>CONSTRUIR Y DOTAR UN NUEVO  CENTRO DE RECEPCIÓN Y REHABILITACIÓN DE FLORA Y FAUNA SILVESTRE</t>
  </si>
  <si>
    <t xml:space="preserve">DOTACION  DEL CENTRO DE RECEPCION Y REHABILITACION DE FLORA Y FAUNA SILVESTRE </t>
  </si>
  <si>
    <t>3-3-1-15-02-17-142-980-142</t>
  </si>
  <si>
    <t>3-3-1-17-142-980-142</t>
  </si>
  <si>
    <t xml:space="preserve">80141600;82101600;82121500;90101600
</t>
  </si>
  <si>
    <t>83121700;82111902</t>
  </si>
  <si>
    <t>72101500;72141500;81101500</t>
  </si>
  <si>
    <t>6010000;11100000;11120000;12160000;15120000;15120000;23270000;24110000;26110000;26120000;27110000;27120000;30100000;30150000;30170000;30180000;30260000;31150000;31160000;31162801;31162801;31200000;31210000;31280000;31800000;32130000;32210000;3911000;39120000;40140000;47130000;52171002;56110000;71130000;72150000;73140000;40151501</t>
  </si>
  <si>
    <t xml:space="preserve">41115502;56101536;26121639
</t>
  </si>
  <si>
    <t>78101800;78111800</t>
  </si>
  <si>
    <t>Códigos UNSPSC</t>
  </si>
  <si>
    <t>Descripción</t>
  </si>
  <si>
    <t>Fecha estimada de inicio de proceso de selección</t>
  </si>
  <si>
    <t>Duración estimada del contrato</t>
  </si>
  <si>
    <t xml:space="preserve">Modalidad de selección </t>
  </si>
  <si>
    <t>Fuente de los recursos</t>
  </si>
  <si>
    <t>Valor total estimado</t>
  </si>
  <si>
    <t>Valor estimado en la vigencia actual</t>
  </si>
  <si>
    <t>¿Se requieren vigencias futuras?</t>
  </si>
  <si>
    <t>Estado de solicitud de vigencias futuras</t>
  </si>
  <si>
    <t>Datos de contacto del responsable</t>
  </si>
  <si>
    <t>Contratar el Arrendamiento De inmueble Para El Funcionamiento Del Archivo De La Secretaria Distrital De Ambiente.</t>
  </si>
  <si>
    <t>directa</t>
  </si>
  <si>
    <t>Servicios de alquiler o arrendamiento con o sin opción de compra relativos a bienes inmuebles no residenciales propios o arrendados</t>
  </si>
  <si>
    <t>NO</t>
  </si>
  <si>
    <t>Maria Margarita Palacio                                              Directora de Gestion Corporativa</t>
  </si>
  <si>
    <t>Prestar El Servicio Integral De Fotocopiado Para Cubrir Las Necesidades Operativas De La Secretaria Distrital De Ambiente</t>
  </si>
  <si>
    <t>menor cuantia</t>
  </si>
  <si>
    <t>Servicios de copia y reproducción</t>
  </si>
  <si>
    <t>Adicion No. 1 y prorroga No. 2 del contrato No. SDA–SI-20171390 cuyo objeto corresponde a "Prestar El Servicio Integral De Fotocopiado Para Cubrir Las Necesidades Operativas De La Secretaria Distrital De Ambiente".</t>
  </si>
  <si>
    <t>“PRESTACIÓN DE SERVICIOS DE APOYO A LA GESTION PARA DESARROLLAR LAS ACTIVIDADES CONTEMPLADAS EN EL PLAN INSTITUCIONAL DE CAPACTIACION Y ESTÍMULOS (BIENESTAR E INCENTIVOS) Y CIERRE DE GESTION DE LA VIGENCIA 2016 DE LA SECRETARIA DISTRITAL DE AMBIENTE”</t>
  </si>
  <si>
    <t>Bienestar e incentivos</t>
  </si>
  <si>
    <t>Capacitación</t>
  </si>
  <si>
    <t>15101505 15101500</t>
  </si>
  <si>
    <t>Prestar El Servicio De Mantenimiento Preventivo Y Correctivo Del Parque Automotor De La Secretaria Distrital De Ambiente</t>
  </si>
  <si>
    <t>Productos de caucho y plástico</t>
  </si>
  <si>
    <t>Suministro de combustible de Gasolina Corriente y Diesel Corriente para el parque automotor y maquinaria de propiedad de la Secretaria Distrital de Ambiente al servicio de la Entidad y de los que llegare a ser legalmente responsable.</t>
  </si>
  <si>
    <t>acuerdo marco de precios</t>
  </si>
  <si>
    <t>Productos de hornos de coque, de refinación de petróleo y combustible</t>
  </si>
  <si>
    <t>SUMINISTRO DE GAS NATURAL VEHICULAR, PARA EL PARQUE AUTOMOTOR DE PROPIEDAD DE LA SECRETARIA DISTRITAL DE AMBIENTE AL SERVICIO DE LA ENTIDAD Y DE LOS QUE
LLEGARE A SER LEGALMENTE REPONSABLE.</t>
  </si>
  <si>
    <t>minima</t>
  </si>
  <si>
    <t>Adquirir La Dotación (calzado y vestido de labor) del personal  De La Secretaria Distrital De Ambiente, que conforme a la ley tiene derecho a ella</t>
  </si>
  <si>
    <t>Dotación (prendas de vestir y calzado)</t>
  </si>
  <si>
    <t xml:space="preserve">
REALIZAR EL SUMINISTRO DE PAPELERIA, UTILES DE OFICINA E INSUMOS DE IMPRESORAS, MULTIFUNCIONALES Y FAX PARA LAS DIFERENTES DEPENDENCIAS DE LA SECRETARÍA DISTRITAL DE AMBIENTE</t>
  </si>
  <si>
    <t>subasta</t>
  </si>
  <si>
    <t>Artículos textiles (excepto prendas de vestir)</t>
  </si>
  <si>
    <t>Muebles; otros bienes transportables n.c.p.</t>
  </si>
  <si>
    <t>Otros productos químicos; fibras artificiales (o fibras industriales hechas por el hombre)</t>
  </si>
  <si>
    <t>Pasta o pulpa, papel y productos de papel; impresos y artículos relacionados</t>
  </si>
  <si>
    <t>Productos de madera, corcho, cestería y espartería</t>
  </si>
  <si>
    <t>Productos metálicos elaborados (excepto maquinaria y equipo)</t>
  </si>
  <si>
    <t>Químicos básicos</t>
  </si>
  <si>
    <t>81112200; 81112300; 81112400; 81112500</t>
  </si>
  <si>
    <t>ALQUILER DE EQUIPOS TECNOLÓGICOS Y PERIFÉRICOS PARA EL DESARROLLO DE LOS PROCESOS MISIONALES Y DE APOYO DE LA SECRETARIA DISTRITAL DE AMBIENTE</t>
  </si>
  <si>
    <t>Selección abreviada subasta inversa</t>
  </si>
  <si>
    <t>Servicios de arrendamiento sin opción de compra de computadores sin operario</t>
  </si>
  <si>
    <t>81112300; 81111800; 43211500; 81112200</t>
  </si>
  <si>
    <t>PRESTAR EL SERVICIO DE SOPORTE TÉCNICO, MANTENIMIENTO PREVENTIVO Y CORRECTIVO INCLUYENDO EL SUMINISTRO DE REPUESTOS PARA LOS EQUIPO DE COMPUTO, PREFIFERICOS, Y EQUIPOS ACTIVOS DE LA RED ARÉA LOCAL(LAN) DE LA SECRETARÍA DISTRITAL DE AMBIENTE</t>
  </si>
  <si>
    <t>Selección Abreviada de Menor Cuantía</t>
  </si>
  <si>
    <t>Servicios de mantenimiento y reparación de computadores y equipo periférico</t>
  </si>
  <si>
    <t>Adición No.1 y prorroga No. 1 del contrato SDA-SECOP- II -142018 cuyo objeto es: Prestar el servicio de soporte técnico, mantenimiento preventivo y correctivo incluida bolsa de repuestos para los equipos de cómputo, servidores y periféricos de la red de área local (LAN) de la Secretaría Distrital de Ambiente.</t>
  </si>
  <si>
    <t>81112500; 81112200; 43233200</t>
  </si>
  <si>
    <t>PRESTAR EL SERVICIO DE SOPORTE Y MANTENIMIENTO DEL SISTEMA DE DIGITURNO DE LA SECRETARIA DISTRITAL DE AMBIENTE INCLUIDO REPUESTOS</t>
  </si>
  <si>
    <t>Contratación directa (con ofertas)</t>
  </si>
  <si>
    <t>Equipo y aparatos de radio, televisión y comunicaciones</t>
  </si>
  <si>
    <t>81112200; 43233200; 81112500</t>
  </si>
  <si>
    <t>RENOVACION DE LA LICENCIA ANTIVIRUS Y EL SERVICIO DE SOPORTE TECNICO DEL MISMO INSTALADO EN LOS COMPUTADORES DE LA SDA</t>
  </si>
  <si>
    <t>81112300; 81112200</t>
  </si>
  <si>
    <t>SUSCRIBIR LA EXTENSIÓN DE LA GARANTÍA CON SOPORTE Y CAMBIO DE PARTES PARA LOS SERVIDORES DE LA PLATAFORMA TECNOLÓGICA DE LA SDA</t>
  </si>
  <si>
    <t>PRESTAR SERVICIOS INTEGRALES EN EL MANTENIMIENTO PREVENTIVO, CORRECTIVO Y EVOLUTIVO DEL APLICATIVO FINANCIERO SIASOFT, ASI COMO EL SOPORTE TECNICO Y FUNCIONAL PARA SU OPERACION.</t>
  </si>
  <si>
    <t>81112500; 43231500; 81112200;</t>
  </si>
  <si>
    <t>RENOVAR EL SOPORTE DE LA LICENCIA DEL SOFTWARE DE CONTROL DE IMPRESIÓN “PAPER CUT” DE LA SECRETARÍA DISTRITAL DE AMBIENTE</t>
  </si>
  <si>
    <t>Mínima Cuantía</t>
  </si>
  <si>
    <t>81112200; 81111500; 43231500; 43232300</t>
  </si>
  <si>
    <t>Soporte técnico para el mantenimiento de Winisis y adaptación de bases de datos y aplicativos para el archivo central y el centro de documentación con sus módulos asociados (Catalogación, inventarios y préstamos).</t>
  </si>
  <si>
    <t>81112200; 81111500; 43231500</t>
  </si>
  <si>
    <t>REALIZAR LA RENOVACION DEL LICENCIAMIENTO Y SOPORTE DE ADOBE CEATIVE CLOUD</t>
  </si>
  <si>
    <t>81111500; 81111800; 81112200</t>
  </si>
  <si>
    <t>ADQUIRIR LA ACTUALIZACIÓN Y UPGRADE DEL LAS LICENCIAS DE BACKUP PARA EL RESPALDO DE LA INFORMACIÓN DE LOS SERVIDORES DE LA SDA</t>
  </si>
  <si>
    <t>81112200; 43231500; 81111500</t>
  </si>
  <si>
    <t>ADQUIRIR LA RENOVACIÓN DEL CONTRATO DE SOPORTE DE LAS SUSCRIPCIÓNES DE RED HAT ENTERPRISE LINUX SERVER QUE POSEE LA ENTIDAD</t>
  </si>
  <si>
    <t>81112300; 81112200; 43233200</t>
  </si>
  <si>
    <t>Renovar el licenciamiento y soporte de los equipos que conforman la solución de seguridad perimetral con la que cuenta en operación la Secretaria Distrital de Ambiente</t>
  </si>
  <si>
    <t>80111600; 92101501; 81112200</t>
  </si>
  <si>
    <t>CONTRATAR EL SOPORTE TECNICO Y ACTUALIZACION DEL SOFTWARE ESRI ATRAVES DEL INSTRUMENTO DE AGREGACION DE DEMANDA NUMERO CCE-288-AG-2015 ENTRE  OLOMBIA COMPRA EFICIENTE Y ESRI COLOMBIA S.A.S.</t>
  </si>
  <si>
    <t>ACUERDO MARCO DE PRECIOS</t>
  </si>
  <si>
    <t>81111500; 81111800; 81112200; 43231500</t>
  </si>
  <si>
    <t>Renovar la suscripción de soporte y actualización del licenciamiento de VMWare que posee la entidad</t>
  </si>
  <si>
    <t>“Prestar El Servicio De Correo Certificado  Nacional E Internacional, asi como el ervicio De Mensajería Especializada Para La Admisión, Recibo Y Envío A Nivel Urbano Y Nacional, Para La Secretaria Distrital De Ambiente”.</t>
  </si>
  <si>
    <t>Servicios de correo</t>
  </si>
  <si>
    <t>83112400; 81112100; 81161700; 43221700; 43223300</t>
  </si>
  <si>
    <t>PRESTAR LOS SERVICIOS DE TECNOLOGÍAS DE INFORMACIÓN Y COMUNICACIONES PARA LA SECRETARÍA DISTRITAL DE AMBIENTE</t>
  </si>
  <si>
    <t>Servicios de telecomunicaciones a través de internet</t>
  </si>
  <si>
    <t>Contratar la adquisicion de buzones de correo electronico y herramientas de colaboracion asi como el almacenamiento y archivado sobre la plataforma definida en el Distrito Capital</t>
  </si>
  <si>
    <t>81112500; 81112200</t>
  </si>
  <si>
    <t>Adquirir la renovación y puesta en funcionamiento de Cellcrypt para encriptación de voz, chat y archivos en celulares Smartphone, para la Secretaria Distrital de Ambiente</t>
  </si>
  <si>
    <t>Pago Administración SIMIT</t>
  </si>
  <si>
    <t>Servicios de mantenimiento y reparación de maquinaria y equipo de transporte</t>
  </si>
  <si>
    <t>76111500 90101700</t>
  </si>
  <si>
    <t>Prestar El Servicio Integral De Aseo Y Cafeteria Para La Sede Administrativa Y Las Aulas Ambientales De La Entidad</t>
  </si>
  <si>
    <t>31/02/2019</t>
  </si>
  <si>
    <t>Metales básicos</t>
  </si>
  <si>
    <t>Productos de molinería, almidones y productos derivados del almidón; otros productos alimenticios</t>
  </si>
  <si>
    <t>Vidrio y productos de vidrio y otros productos no metálicos n.c.p.</t>
  </si>
  <si>
    <t>licitacion publica</t>
  </si>
  <si>
    <t>Servicios de protección (guardas de seguridad)</t>
  </si>
  <si>
    <t xml:space="preserve">PRESTAR EL SERVICIO DE MANTENIMIENTO DE LA PLANTA ELECTRICA DE EMERGENCIA DE LA SEDE ADMINISTRATIVA DE LA SECRETARIA DISTRITAL DE AMBIENTE </t>
  </si>
  <si>
    <t>Servicios de instalación (distintos de los servicios de construcción)</t>
  </si>
  <si>
    <t>PRESTAR EL SERVICIO DE MANTENIMIENTO DE LOS ASCENSORES DE LA SEDE ADMINISTRATIVA  DE LA SECRETARIA DISTRITAL DE AMBIENTE</t>
  </si>
  <si>
    <t>CONTRATAR EL MANTENIMIENTO PREVENTIVO Y CORRECTIVO DE LOS EQUIPOS DE AIRE ACONDICIONADO DE LA SECRETARIA DISTRITAL DE AMBIENTE Y DE LAS ESTACIONES DE RED DE MONITOREO DE CALIDAD DEL AIRE.</t>
  </si>
  <si>
    <t>PRESTAR EL SERVICIO DE MANTENIMIENTO PREVENTIVO Y CORRECTIVO DE LAS BOMBAS ELÉCTRICAS, EL SISTEMA HIDRÁULICO Y LOS TANQUES DE ALMACENAMIENTO PERTENECIENTES A LA SECRETARIA DISTRITAL DE AMBIENTE</t>
  </si>
  <si>
    <t xml:space="preserve">ADQUISICION, SOPORTE, MANTENIMIENTO, RENOVACION Y SUMINISTRO DE EQUIPOS TECNOLOGICOS PARA LA SDA </t>
  </si>
  <si>
    <t xml:space="preserve">CONTRATAR EL MANTENIMIENTO, ADECUACION  E IMPERMEABILIZACION  DE LOS JARDINES Y TERRAZAS DE LA SEDE ADMINISTRATIVA DE LA SECRETARIA DISTRITAL DE AMBIENTE </t>
  </si>
  <si>
    <t>CONTRATAR EL MANTENIMIENTO Y LIMPIEZA DE LA FACHADA DE LA SEDE PRINCIPAL DE LA SECRETARIA DISTRITAL DE AMBIENTE.</t>
  </si>
  <si>
    <t>MENOR CUANTIA</t>
  </si>
  <si>
    <t>Contratar el Mantenimiento Preventivo y Correctivo del Sonido de la SDA</t>
  </si>
  <si>
    <t>76111501 90101700</t>
  </si>
  <si>
    <t>Servicios de limpieza general</t>
  </si>
  <si>
    <t>461815
461816
461817
461818
461819
461820
461822
421426
421716
423115
423123</t>
  </si>
  <si>
    <t>ADQUIRIR ELEMENTOS ERGONÓMICOS PARA ESCRITORIOS DE LA SEDE ADMINISTRATIVA DE LA SECRETARIA DISTRITAL DE AMBIENTE.</t>
  </si>
  <si>
    <t>SUBASTA INVERSA</t>
  </si>
  <si>
    <t>Salud Ocupacional</t>
  </si>
  <si>
    <t xml:space="preserve">CONTRATAR EL SUMINISTRO DE MATERIALES PARA LAS REPARACIONES LOCATIVAS DE LAS SEDES DE LA SECRETARIA DISTRITAL DE AMBIENTE </t>
  </si>
  <si>
    <t>Maquinaria y aparatos eléctricos</t>
  </si>
  <si>
    <t>ADQUIRIR ELEMENTOS DE: PROTECCIÓN PERSONAL, SEGURIDAD INDUSTRIAL, ERGONÓMICOS DE OFICINA  Y ATENCIÓN DE EMERGENCIAS, PARA EL CUMPLIMIENTO DE LAS ACCIONES DESARROLLADAS POR LA SECRETARIA DISTRITAL DE AMBIENTE</t>
  </si>
  <si>
    <t>85122200
85121700
85121800
85101500</t>
  </si>
  <si>
    <t xml:space="preserve">Examenes Medicos Ocupacionales (Optometria, Laboratorio, Medico, Especialista Y Otros) Y Profesiograma </t>
  </si>
  <si>
    <t>42182304
85121608
93141808</t>
  </si>
  <si>
    <t>CONTRATAR LOS SERVICIOS PARA REALIZAR EL DIAGNOSTICO DE RIESGO PSICOSOCIAL A LOS SERVIDORES DE LA SECRETARIA DISTRITAL DE AMBIENTE.</t>
  </si>
  <si>
    <t>ADQUIRIR ELEMENTOS DE PROTECCIÓN PERSONAL, SEGURIDAD INDUSTRIAL, ERGONÓMICOS DE OFICINA Y ATENCIÓN DE EMERGENCIAS, PARA EL CUMPLIMIENTO DE LAS ACCIONES DESARROLLADAS POR LA SECRETARÍA DISTRITAL DE AMBIENTE.</t>
  </si>
  <si>
    <t xml:space="preserve">46191601
46191606
46191608
72101509
72101516
</t>
  </si>
  <si>
    <t>Realizar El Mantenimiento, Recarga Y Adquisicion De  Extintores De La Sda</t>
  </si>
  <si>
    <t>CONTRATAR LOS SERVICIOS PARA EL DESARROLLO DEL PLAN ESTRATEGICO DE SEGURIDAD VIAL</t>
  </si>
  <si>
    <t>CONTRATAR EL PROGRAMA DE SEGUROS REQUERIDO PARA LA ADECUADA PROTECCION DE LOS BIENES E INTERESES PATRIMONIALES DE LA SECRETARIA DISTRITAL DE AMBIENTE, ASI COMO AQUELLOS POR LOS QUE SEA O FUERE LEGALMENTE RESPONSABLE O LE CORRESPONDA ASEGURAR EN VIRTUD DE DISPOSICION LEAL O CONTRACTUAL</t>
  </si>
  <si>
    <t>Servicios de seguros de vehículos automotores</t>
  </si>
  <si>
    <t>ADQUISICION DE EQUIPOS PERIFERICOS TECNOLOGICOS PARA LA SECRETARIA DISTRITAL DE AMBIENTE</t>
  </si>
  <si>
    <t>Maquinaria de oficina, contabilidad e informática</t>
  </si>
  <si>
    <t>Servicios de seguros contra incendio, terremoto o sustracción</t>
  </si>
  <si>
    <t>CONTRATAR LA POLIZA DE AVIACION QUE AMPARA EL DRON DE PROPIEDAD DE LA SECRETARIA DISTRITAL DE AMBIENTE</t>
  </si>
  <si>
    <t>Otros servicios de seguros distintos de los seguros de vida n.c.p.</t>
  </si>
  <si>
    <t xml:space="preserve">Servicios de seguros generales de responsabilidad civil </t>
  </si>
  <si>
    <t>Contratar con una compañía de seguros legalmente autorizada para funcionar en el país la compra del Seguro Obligatorio de Accidentes de Tránsito – SOAT para los vehículos de propiedad de la SECRETARÍA DISTRITAL DE AMBIENTE.</t>
  </si>
  <si>
    <t>Servicios de seguro obligatorio de accidentes de tránsito (SOAT)</t>
  </si>
  <si>
    <t>VIATICOS Y GASTOS DE VIAJE</t>
  </si>
  <si>
    <t>Viáticos y gastos de viaje</t>
  </si>
  <si>
    <t xml:space="preserve">ADICION Y PRORROGA 1 AL CONTRATO DE PRESTACION DE SERVICIOS SDA-CPS-2018403, CUYO OBJETO CONTRACTUAL ES PRESTAR LOS SERVICIOS PROFESIONALES EN LA SUBDIRECCION FINANCIERA PARA APOYAR EL DESARROLLO DE ACTIVIDADES RELACIONADAS CON EL TRAMITE DE PAGOS DE CONTRATOS A CARGO DE LA SECRETARIA DISTRITAL DE AMBIENTE </t>
  </si>
  <si>
    <t xml:space="preserve">Contratación directa </t>
  </si>
  <si>
    <t>Servicios de consultoría en administración y servicios de gestión; servicios de tecnología de la información</t>
  </si>
  <si>
    <t xml:space="preserve">ADICION Y PRORROGA 1 AL CONTRATO DE PRESTACION DE SERVICIOS SDA-CPS-20180046, CUYO OBJETO CONTRACTUAL ES PRESTAR LOS SERVICIOS PROFESIONALES EN LA SUBDIRECCION FINANCIERA PARA APOYAR EL ANALISIS ECONOMICO Y FINANCIERO DE LAS ACTIVIDADES QUE DESARROLLA EL AREA, ASI COMO PROYECTAR CONCEPTOS SONRES ACUERDOS DE LEY, DECRETOS Y PROPOSICIONES PRESENTADOS A LA SECRETARIA DISTRITAL DE AMBIENTE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</si>
</sst>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_(&quot;$&quot;\ * #,##0.00_);_(&quot;$&quot;\ * \(#,##0.00\);_(&quot;$&quot;\ * &quot;-&quot;??_);_(@_)"/>
    <numFmt numFmtId="166" formatCode="_(* #,##0.00_);_(* \(#,##0.00\);_(* &quot;-&quot;??_);_(@_)"/>
    <numFmt numFmtId="167" formatCode="_(* #,##0.0_);_(* \(#,##0.0\);_(* &quot;-&quot;??_);_(@_)"/>
    <numFmt numFmtId="168" formatCode="_(&quot;$&quot;\ * #,##0_);_(&quot;$&quot;\ * \(#,##0\);_(&quot;$&quot;\ * &quot;-&quot;??_);_(@_)"/>
    <numFmt numFmtId="169" formatCode="_(* #,##0_);_(* \(#,##0\);_(* &quot;-&quot;??_);_(@_)"/>
    <numFmt numFmtId="170" formatCode="&quot;$&quot;\ #,##0"/>
    <numFmt numFmtId="171" formatCode="_-&quot;$&quot;* #,##0_-;\-&quot;$&quot;* #,##0_-;_-&quot;$&quot;* &quot;-&quot;_-;_-@_-"/>
    <numFmt numFmtId="172" formatCode="#,##0.00;[Red]#,##0.00"/>
    <numFmt numFmtId="173" formatCode="_-* #,##0.00_-;\-* #,##0.00_-;_-* &quot;-&quot;_-;_-@_-"/>
    <numFmt numFmtId="174" formatCode="0.0"/>
    <numFmt numFmtId="175" formatCode="&quot;$&quot;\ #,##0_);[Red]\(&quot;$&quot;\ #,##0\)"/>
    <numFmt numFmtId="176" formatCode="_(* #,##0.000_);_(* \(#,##0.000\);_(* &quot;-&quot;??_);_(@_)"/>
    <numFmt numFmtId="177" formatCode="_(* #,##0.000_);_(* \(#,##0.000\);_(* &quot;-&quot;???_);_(@_)"/>
    <numFmt numFmtId="178" formatCode="&quot;$&quot;#,##0.00"/>
    <numFmt numFmtId="179" formatCode="&quot;$&quot;#,##0;[Red]\-&quot;$&quot;#,##0"/>
    <numFmt numFmtId="180" formatCode="_(&quot;$&quot;\ * #,##0.0_);_(&quot;$&quot;\ * \(#,##0.0\);_(&quot;$&quot;\ * &quot;-&quot;??_);_(@_)"/>
  </numFmts>
  <fonts count="54" x14ac:knownFonts="1">
    <font>
      <sz val="11"/>
      <color theme="1"/>
      <name val="Calibri"/>
      <family val="2"/>
      <scheme val="minor"/>
    </font>
    <font>
      <sz val="11"/>
      <color theme="1"/>
      <name val="Calibri"/>
      <family val="2"/>
      <scheme val="minor"/>
    </font>
    <font>
      <sz val="11"/>
      <color theme="0"/>
      <name val="Calibri"/>
      <family val="2"/>
      <scheme val="minor"/>
    </font>
    <font>
      <sz val="10"/>
      <name val="Arial"/>
      <family val="2"/>
    </font>
    <font>
      <sz val="11"/>
      <color rgb="FF000000"/>
      <name val="Calibri"/>
      <family val="2"/>
    </font>
    <font>
      <sz val="12"/>
      <color theme="1"/>
      <name val="Calibri"/>
      <family val="2"/>
      <scheme val="minor"/>
    </font>
    <font>
      <sz val="12"/>
      <color theme="0"/>
      <name val="Calibri"/>
      <family val="2"/>
      <scheme val="minor"/>
    </font>
    <font>
      <u/>
      <sz val="11"/>
      <color theme="10"/>
      <name val="Calibri"/>
      <family val="2"/>
      <scheme val="minor"/>
    </font>
    <font>
      <b/>
      <sz val="16"/>
      <color indexed="8"/>
      <name val="Arial Narrow"/>
      <family val="2"/>
    </font>
    <font>
      <sz val="16"/>
      <color theme="1"/>
      <name val="Arial Narrow"/>
      <family val="2"/>
    </font>
    <font>
      <b/>
      <sz val="16"/>
      <color theme="1"/>
      <name val="Arial Narrow"/>
      <family val="2"/>
    </font>
    <font>
      <b/>
      <i/>
      <sz val="16"/>
      <color theme="1"/>
      <name val="Arial Narrow"/>
      <family val="2"/>
    </font>
    <font>
      <u/>
      <sz val="16"/>
      <color theme="10"/>
      <name val="Arial Narrow"/>
      <family val="2"/>
    </font>
    <font>
      <sz val="16"/>
      <color indexed="8"/>
      <name val="Arial Narrow"/>
      <family val="2"/>
    </font>
    <font>
      <sz val="16"/>
      <color rgb="FFFF0000"/>
      <name val="Arial Narrow"/>
      <family val="2"/>
    </font>
    <font>
      <sz val="16"/>
      <name val="Arial Narrow"/>
      <family val="2"/>
    </font>
    <font>
      <b/>
      <sz val="16"/>
      <color rgb="FFFF0000"/>
      <name val="Arial Narrow"/>
      <family val="2"/>
    </font>
    <font>
      <sz val="10"/>
      <color theme="1"/>
      <name val="Arial Narrow"/>
      <family val="2"/>
    </font>
    <font>
      <sz val="11"/>
      <color rgb="FFFF0000"/>
      <name val="Calibri"/>
      <family val="2"/>
      <scheme val="minor"/>
    </font>
    <font>
      <sz val="11"/>
      <color theme="1"/>
      <name val="Arial Narrow"/>
      <family val="2"/>
    </font>
    <font>
      <b/>
      <sz val="8"/>
      <color rgb="FFFFFFFF"/>
      <name val="Arial Narrow"/>
      <family val="2"/>
    </font>
    <font>
      <sz val="8"/>
      <color rgb="FFFFFFFF"/>
      <name val="Arial Narrow"/>
      <family val="2"/>
    </font>
    <font>
      <sz val="8"/>
      <color rgb="FF000000"/>
      <name val="Arial"/>
      <family val="2"/>
    </font>
    <font>
      <b/>
      <sz val="8"/>
      <name val="Arial"/>
      <family val="2"/>
    </font>
    <font>
      <b/>
      <sz val="8"/>
      <color rgb="FFFFFFFF"/>
      <name val="Arial"/>
      <family val="2"/>
    </font>
    <font>
      <sz val="8"/>
      <name val="Arial Narrow"/>
      <family val="2"/>
    </font>
    <font>
      <sz val="8"/>
      <color rgb="FF000000"/>
      <name val="Arial Narrow"/>
      <family val="2"/>
    </font>
    <font>
      <u/>
      <sz val="8"/>
      <color rgb="FF000000"/>
      <name val="Arial Narrow"/>
      <family val="2"/>
    </font>
    <font>
      <sz val="9"/>
      <name val="Arial Narrow"/>
      <family val="2"/>
    </font>
    <font>
      <sz val="8"/>
      <color theme="1"/>
      <name val="Calibri"/>
      <family val="2"/>
      <scheme val="minor"/>
    </font>
    <font>
      <sz val="9"/>
      <color rgb="FF000000"/>
      <name val="Arial Narrow"/>
      <family val="2"/>
    </font>
    <font>
      <b/>
      <sz val="12"/>
      <color rgb="FF000000"/>
      <name val="Arial"/>
      <family val="2"/>
    </font>
    <font>
      <b/>
      <sz val="8"/>
      <color theme="0"/>
      <name val="Arial Narrow"/>
      <family val="2"/>
    </font>
    <font>
      <sz val="8"/>
      <color indexed="9"/>
      <name val="Arial Narrow"/>
      <family val="2"/>
    </font>
    <font>
      <sz val="8"/>
      <color theme="1"/>
      <name val="Arial Narrow"/>
      <family val="2"/>
    </font>
    <font>
      <b/>
      <sz val="10"/>
      <color theme="1"/>
      <name val="Arial Narrow"/>
      <family val="2"/>
    </font>
    <font>
      <sz val="8"/>
      <color rgb="FF222222"/>
      <name val="Arial Narrow"/>
      <family val="2"/>
    </font>
    <font>
      <b/>
      <sz val="8"/>
      <color theme="1"/>
      <name val="Arial Narrow"/>
      <family val="2"/>
    </font>
    <font>
      <b/>
      <sz val="11"/>
      <color theme="1"/>
      <name val="Calibri"/>
      <family val="2"/>
      <scheme val="minor"/>
    </font>
    <font>
      <b/>
      <sz val="8"/>
      <name val="Arial Narrow"/>
      <family val="2"/>
    </font>
    <font>
      <sz val="8"/>
      <name val="Arial"/>
      <family val="2"/>
    </font>
    <font>
      <b/>
      <sz val="12"/>
      <color theme="1"/>
      <name val="Arial Narrow"/>
      <family val="2"/>
    </font>
    <font>
      <b/>
      <sz val="8"/>
      <color rgb="FF000000"/>
      <name val="Arial"/>
      <family val="2"/>
    </font>
    <font>
      <b/>
      <sz val="9"/>
      <color indexed="81"/>
      <name val="Tahoma"/>
      <family val="2"/>
    </font>
    <font>
      <u/>
      <sz val="8"/>
      <name val="Arial Narrow"/>
      <family val="2"/>
    </font>
    <font>
      <sz val="10"/>
      <color rgb="FFFF0000"/>
      <name val="Arial Narrow"/>
      <family val="2"/>
    </font>
    <font>
      <sz val="10"/>
      <name val="Arial Narrow"/>
      <family val="2"/>
    </font>
    <font>
      <sz val="10"/>
      <color theme="1"/>
      <name val="Verdana"/>
      <family val="2"/>
    </font>
    <font>
      <sz val="10"/>
      <color theme="1"/>
      <name val="Arial"/>
      <family val="2"/>
    </font>
    <font>
      <b/>
      <sz val="10"/>
      <color theme="1"/>
      <name val="Arial"/>
      <family val="2"/>
    </font>
    <font>
      <b/>
      <sz val="10"/>
      <color theme="0"/>
      <name val="Calibri"/>
      <family val="2"/>
      <scheme val="minor"/>
    </font>
    <font>
      <sz val="10"/>
      <color rgb="FF000000"/>
      <name val="Calibri"/>
      <family val="2"/>
    </font>
    <font>
      <sz val="10"/>
      <color theme="1"/>
      <name val="Calibri"/>
      <family val="2"/>
      <scheme val="minor"/>
    </font>
    <font>
      <sz val="10"/>
      <color rgb="FF000000"/>
      <name val="Calibri"/>
      <family val="2"/>
      <scheme val="minor"/>
    </font>
  </fonts>
  <fills count="20">
    <fill>
      <patternFill patternType="none"/>
    </fill>
    <fill>
      <patternFill patternType="gray125"/>
    </fill>
    <fill>
      <patternFill patternType="solid">
        <fgColor theme="4"/>
      </patternFill>
    </fill>
    <fill>
      <patternFill patternType="solid">
        <fgColor theme="0"/>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FF00"/>
        <bgColor indexed="64"/>
      </patternFill>
    </fill>
    <fill>
      <patternFill patternType="solid">
        <fgColor rgb="FFFFC000"/>
        <bgColor indexed="64"/>
      </patternFill>
    </fill>
    <fill>
      <patternFill patternType="solid">
        <fgColor rgb="FFA8D08D"/>
        <bgColor rgb="FFA8D08D"/>
      </patternFill>
    </fill>
    <fill>
      <patternFill patternType="solid">
        <fgColor rgb="FFA5A5A5"/>
        <bgColor rgb="FFA5A5A5"/>
      </patternFill>
    </fill>
    <fill>
      <patternFill patternType="solid">
        <fgColor rgb="FF0070C0"/>
        <bgColor rgb="FF0070C0"/>
      </patternFill>
    </fill>
    <fill>
      <patternFill patternType="solid">
        <fgColor rgb="FF92D050"/>
        <bgColor indexed="64"/>
      </patternFill>
    </fill>
    <fill>
      <patternFill patternType="solid">
        <fgColor theme="0" tint="-0.499984740745262"/>
        <bgColor indexed="64"/>
      </patternFill>
    </fill>
    <fill>
      <patternFill patternType="solid">
        <fgColor rgb="FF002060"/>
        <bgColor indexed="64"/>
      </patternFill>
    </fill>
    <fill>
      <patternFill patternType="solid">
        <fgColor rgb="FFD9E2F3"/>
        <bgColor rgb="FFD9E2F3"/>
      </patternFill>
    </fill>
    <fill>
      <patternFill patternType="solid">
        <fgColor rgb="FFFFFFFF"/>
        <bgColor rgb="FFFFFFFF"/>
      </patternFill>
    </fill>
    <fill>
      <patternFill patternType="solid">
        <fgColor theme="5" tint="0.39997558519241921"/>
        <bgColor indexed="64"/>
      </patternFill>
    </fill>
    <fill>
      <patternFill patternType="solid">
        <fgColor theme="5" tint="0.39997558519241921"/>
        <bgColor rgb="FFA5A5A5"/>
      </patternFill>
    </fill>
    <fill>
      <patternFill patternType="solid">
        <fgColor theme="0"/>
        <bgColor rgb="FF000000"/>
      </patternFill>
    </fill>
    <fill>
      <patternFill patternType="solid">
        <fgColor theme="1"/>
        <bgColor indexed="64"/>
      </patternFill>
    </fill>
  </fills>
  <borders count="47">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indexed="64"/>
      </left>
      <right style="thin">
        <color auto="1"/>
      </right>
      <top style="thin">
        <color auto="1"/>
      </top>
      <bottom style="thin">
        <color auto="1"/>
      </bottom>
      <diagonal/>
    </border>
    <border>
      <left/>
      <right/>
      <top style="thin">
        <color auto="1"/>
      </top>
      <bottom style="thin">
        <color auto="1"/>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000000"/>
      </left>
      <right style="thin">
        <color rgb="FF000000"/>
      </right>
      <top style="medium">
        <color rgb="FF000000"/>
      </top>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thin">
        <color rgb="FF000000"/>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rgb="FF000000"/>
      </left>
      <right style="thin">
        <color rgb="FF000000"/>
      </right>
      <top/>
      <bottom style="thin">
        <color rgb="FF000000"/>
      </bottom>
      <diagonal/>
    </border>
    <border>
      <left style="thin">
        <color auto="1"/>
      </left>
      <right/>
      <top style="thin">
        <color auto="1"/>
      </top>
      <bottom style="thin">
        <color auto="1"/>
      </bottom>
      <diagonal/>
    </border>
    <border>
      <left style="thin">
        <color auto="1"/>
      </left>
      <right style="double">
        <color indexed="64"/>
      </right>
      <top style="thin">
        <color auto="1"/>
      </top>
      <bottom style="thin">
        <color indexed="64"/>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s>
  <cellStyleXfs count="51">
    <xf numFmtId="0" fontId="0" fillId="0" borderId="0"/>
    <xf numFmtId="166" fontId="1" fillId="0" borderId="0" applyFont="0" applyFill="0" applyBorder="0" applyAlignment="0" applyProtection="0"/>
    <xf numFmtId="165" fontId="1" fillId="0" borderId="0" applyFont="0" applyFill="0" applyBorder="0" applyAlignment="0" applyProtection="0"/>
    <xf numFmtId="0" fontId="2" fillId="2" borderId="0" applyNumberFormat="0" applyBorder="0" applyAlignment="0" applyProtection="0"/>
    <xf numFmtId="0" fontId="3" fillId="0" borderId="0"/>
    <xf numFmtId="0" fontId="4" fillId="0" borderId="0"/>
    <xf numFmtId="166" fontId="4" fillId="0" borderId="0" applyFont="0" applyFill="0" applyBorder="0" applyAlignment="0" applyProtection="0"/>
    <xf numFmtId="43" fontId="1" fillId="0" borderId="0" applyFont="0" applyFill="0" applyBorder="0" applyAlignment="0" applyProtection="0"/>
    <xf numFmtId="0" fontId="5" fillId="0" borderId="0"/>
    <xf numFmtId="164" fontId="5" fillId="0" borderId="0" applyFont="0" applyFill="0" applyBorder="0" applyAlignment="0" applyProtection="0"/>
    <xf numFmtId="0" fontId="6" fillId="2" borderId="0" applyNumberFormat="0" applyBorder="0" applyAlignment="0" applyProtection="0"/>
    <xf numFmtId="0" fontId="2" fillId="2" borderId="0" applyNumberFormat="0" applyBorder="0" applyAlignment="0" applyProtection="0"/>
    <xf numFmtId="0" fontId="1" fillId="0" borderId="0"/>
    <xf numFmtId="0" fontId="3" fillId="0" borderId="0"/>
    <xf numFmtId="0" fontId="7" fillId="0" borderId="0" applyNumberFormat="0" applyFill="0" applyBorder="0" applyAlignment="0" applyProtection="0"/>
    <xf numFmtId="0" fontId="3" fillId="0" borderId="0"/>
    <xf numFmtId="165" fontId="1" fillId="0" borderId="0" applyFont="0" applyFill="0" applyBorder="0" applyAlignment="0" applyProtection="0"/>
    <xf numFmtId="165"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171"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2" fontId="1" fillId="0" borderId="0" applyFont="0" applyFill="0" applyBorder="0" applyAlignment="0" applyProtection="0"/>
    <xf numFmtId="0"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5" fillId="0" borderId="0"/>
    <xf numFmtId="41" fontId="1" fillId="0" borderId="0" applyFont="0" applyFill="0" applyBorder="0" applyAlignment="0" applyProtection="0"/>
    <xf numFmtId="41" fontId="4" fillId="0" borderId="0" applyFont="0" applyFill="0" applyBorder="0" applyAlignment="0" applyProtection="0"/>
    <xf numFmtId="42" fontId="4" fillId="0" borderId="0" applyFont="0" applyFill="0" applyBorder="0" applyAlignment="0" applyProtection="0"/>
    <xf numFmtId="0" fontId="4" fillId="0" borderId="0"/>
    <xf numFmtId="171" fontId="1" fillId="0" borderId="0" applyFont="0" applyFill="0" applyBorder="0" applyAlignment="0" applyProtection="0"/>
    <xf numFmtId="49" fontId="47" fillId="0" borderId="0" applyFill="0" applyBorder="0" applyProtection="0">
      <alignment horizontal="left" vertical="center"/>
    </xf>
    <xf numFmtId="0" fontId="1" fillId="0" borderId="0"/>
  </cellStyleXfs>
  <cellXfs count="452">
    <xf numFmtId="0" fontId="0" fillId="0" borderId="0" xfId="0"/>
    <xf numFmtId="0" fontId="9" fillId="0" borderId="0" xfId="0" applyFont="1" applyAlignment="1">
      <alignment wrapText="1"/>
    </xf>
    <xf numFmtId="0" fontId="8" fillId="3" borderId="13" xfId="15" applyFont="1" applyFill="1" applyBorder="1" applyAlignment="1">
      <alignment vertical="center" wrapText="1"/>
    </xf>
    <xf numFmtId="0" fontId="8" fillId="3" borderId="0" xfId="15" applyFont="1" applyFill="1" applyBorder="1" applyAlignment="1">
      <alignment vertical="center" wrapText="1"/>
    </xf>
    <xf numFmtId="0" fontId="8" fillId="3" borderId="14" xfId="15" applyFont="1" applyFill="1" applyBorder="1" applyAlignment="1">
      <alignment vertical="center" wrapText="1"/>
    </xf>
    <xf numFmtId="0" fontId="9" fillId="0" borderId="0" xfId="0" applyFont="1" applyBorder="1" applyAlignment="1">
      <alignment wrapText="1"/>
    </xf>
    <xf numFmtId="0" fontId="14" fillId="0" borderId="0" xfId="0" applyFont="1" applyAlignment="1">
      <alignment wrapText="1"/>
    </xf>
    <xf numFmtId="0" fontId="10" fillId="0" borderId="0" xfId="0" applyFont="1" applyBorder="1" applyAlignment="1">
      <alignment wrapText="1"/>
    </xf>
    <xf numFmtId="0" fontId="14" fillId="0" borderId="0" xfId="0" applyFont="1" applyBorder="1" applyAlignment="1">
      <alignment wrapText="1"/>
    </xf>
    <xf numFmtId="165" fontId="10" fillId="0" borderId="0" xfId="2" applyFont="1" applyBorder="1" applyAlignment="1">
      <alignment vertical="center" wrapText="1"/>
    </xf>
    <xf numFmtId="165" fontId="16" fillId="0" borderId="0" xfId="2" applyFont="1" applyBorder="1" applyAlignment="1">
      <alignment vertical="center" wrapText="1"/>
    </xf>
    <xf numFmtId="168" fontId="14" fillId="0" borderId="0" xfId="0" applyNumberFormat="1" applyFont="1" applyAlignment="1">
      <alignment wrapText="1"/>
    </xf>
    <xf numFmtId="165" fontId="14" fillId="0" borderId="0" xfId="0" applyNumberFormat="1" applyFont="1" applyAlignment="1">
      <alignment wrapText="1"/>
    </xf>
    <xf numFmtId="0" fontId="9" fillId="0" borderId="0" xfId="0" applyFont="1"/>
    <xf numFmtId="0" fontId="14" fillId="0" borderId="0" xfId="0" applyFont="1"/>
    <xf numFmtId="165" fontId="14" fillId="0" borderId="0" xfId="0" applyNumberFormat="1" applyFont="1"/>
    <xf numFmtId="0" fontId="17" fillId="0" borderId="0" xfId="0" applyFont="1" applyAlignment="1">
      <alignment vertical="center"/>
    </xf>
    <xf numFmtId="0" fontId="17" fillId="0" borderId="0" xfId="0" applyFont="1" applyAlignment="1">
      <alignment vertical="center" wrapText="1"/>
    </xf>
    <xf numFmtId="0" fontId="0" fillId="0" borderId="0" xfId="0" pivotButton="1"/>
    <xf numFmtId="0" fontId="0" fillId="0" borderId="0" xfId="0" applyAlignment="1">
      <alignment horizontal="left"/>
    </xf>
    <xf numFmtId="42" fontId="0" fillId="0" borderId="0" xfId="18" applyFont="1"/>
    <xf numFmtId="0" fontId="0" fillId="0" borderId="0" xfId="0" applyAlignment="1"/>
    <xf numFmtId="168" fontId="17" fillId="0" borderId="0" xfId="2" applyNumberFormat="1" applyFont="1" applyAlignment="1">
      <alignment vertical="center"/>
    </xf>
    <xf numFmtId="42" fontId="0" fillId="0" borderId="0" xfId="18" applyFont="1" applyAlignment="1"/>
    <xf numFmtId="0" fontId="0" fillId="0" borderId="0" xfId="0" applyAlignment="1"/>
    <xf numFmtId="0" fontId="0" fillId="0" borderId="0" xfId="0" applyFill="1" applyAlignment="1"/>
    <xf numFmtId="42" fontId="0" fillId="0" borderId="0" xfId="18" applyFont="1" applyFill="1" applyAlignment="1"/>
    <xf numFmtId="0" fontId="0" fillId="0" borderId="0" xfId="0"/>
    <xf numFmtId="0" fontId="0" fillId="6" borderId="0" xfId="0" applyFill="1" applyAlignment="1"/>
    <xf numFmtId="42" fontId="0" fillId="7" borderId="0" xfId="18" applyFont="1" applyFill="1"/>
    <xf numFmtId="42" fontId="18" fillId="7" borderId="0" xfId="18" applyFont="1" applyFill="1"/>
    <xf numFmtId="0" fontId="22" fillId="8" borderId="2" xfId="5" applyFont="1" applyFill="1" applyBorder="1" applyAlignment="1">
      <alignment horizontal="center" vertical="center" wrapText="1"/>
    </xf>
    <xf numFmtId="0" fontId="23" fillId="9" borderId="31" xfId="5" applyFont="1" applyFill="1" applyBorder="1" applyAlignment="1">
      <alignment horizontal="center" vertical="center" wrapText="1"/>
    </xf>
    <xf numFmtId="0" fontId="24" fillId="10" borderId="32" xfId="5" applyFont="1" applyFill="1" applyBorder="1" applyAlignment="1">
      <alignment horizontal="center" vertical="center" wrapText="1"/>
    </xf>
    <xf numFmtId="0" fontId="19" fillId="0" borderId="1" xfId="5" applyFont="1" applyBorder="1" applyAlignment="1">
      <alignment horizontal="center" vertical="center"/>
    </xf>
    <xf numFmtId="17" fontId="17" fillId="0" borderId="0" xfId="5" applyNumberFormat="1" applyFont="1" applyAlignment="1">
      <alignment horizontal="center" vertical="center"/>
    </xf>
    <xf numFmtId="0" fontId="22" fillId="0" borderId="0" xfId="5" applyFont="1" applyAlignment="1"/>
    <xf numFmtId="0" fontId="25" fillId="0" borderId="9" xfId="5" applyFont="1" applyFill="1" applyBorder="1" applyAlignment="1">
      <alignment horizontal="center" vertical="center" wrapText="1"/>
    </xf>
    <xf numFmtId="0" fontId="25" fillId="0" borderId="6" xfId="5" applyFont="1" applyFill="1" applyBorder="1" applyAlignment="1" applyProtection="1">
      <alignment horizontal="center" vertical="center" wrapText="1"/>
      <protection locked="0"/>
    </xf>
    <xf numFmtId="0" fontId="25" fillId="0" borderId="8" xfId="5" applyFont="1" applyFill="1" applyBorder="1" applyAlignment="1">
      <alignment horizontal="center" vertical="center" wrapText="1"/>
    </xf>
    <xf numFmtId="0" fontId="25" fillId="0" borderId="1" xfId="4" applyFont="1" applyFill="1" applyBorder="1" applyAlignment="1">
      <alignment horizontal="center" vertical="center" wrapText="1"/>
    </xf>
    <xf numFmtId="0" fontId="26" fillId="0" borderId="1" xfId="5" applyFont="1" applyFill="1" applyBorder="1" applyAlignment="1">
      <alignment horizontal="center" vertical="center" wrapText="1"/>
    </xf>
    <xf numFmtId="0" fontId="26" fillId="0" borderId="2" xfId="5" applyFont="1" applyFill="1" applyBorder="1" applyAlignment="1">
      <alignment horizontal="center" vertical="center" wrapText="1"/>
    </xf>
    <xf numFmtId="0" fontId="25" fillId="0" borderId="1" xfId="5" applyFont="1" applyFill="1" applyBorder="1" applyAlignment="1" applyProtection="1">
      <alignment horizontal="center" vertical="center" wrapText="1"/>
    </xf>
    <xf numFmtId="0" fontId="25" fillId="0" borderId="2" xfId="5" applyFont="1" applyFill="1" applyBorder="1" applyAlignment="1">
      <alignment horizontal="center" vertical="center" wrapText="1"/>
    </xf>
    <xf numFmtId="0" fontId="26" fillId="0" borderId="2" xfId="5" applyFont="1" applyFill="1" applyBorder="1" applyAlignment="1">
      <alignment horizontal="center" vertical="center"/>
    </xf>
    <xf numFmtId="1" fontId="25" fillId="0" borderId="2" xfId="5" applyNumberFormat="1" applyFont="1" applyFill="1" applyBorder="1" applyAlignment="1">
      <alignment horizontal="center" vertical="center" wrapText="1"/>
    </xf>
    <xf numFmtId="0" fontId="25" fillId="0" borderId="3" xfId="5" applyFont="1" applyFill="1" applyBorder="1" applyAlignment="1">
      <alignment horizontal="center" vertical="center" wrapText="1"/>
    </xf>
    <xf numFmtId="168" fontId="25" fillId="0" borderId="33" xfId="5" applyNumberFormat="1" applyFont="1" applyFill="1" applyBorder="1" applyAlignment="1">
      <alignment horizontal="center" vertical="center" wrapText="1"/>
    </xf>
    <xf numFmtId="168" fontId="25" fillId="0" borderId="2" xfId="5" applyNumberFormat="1" applyFont="1" applyFill="1" applyBorder="1" applyAlignment="1">
      <alignment horizontal="center" vertical="center" wrapText="1"/>
    </xf>
    <xf numFmtId="0" fontId="27" fillId="0" borderId="2" xfId="5" applyFont="1" applyFill="1" applyBorder="1" applyAlignment="1">
      <alignment horizontal="center" vertical="center" wrapText="1"/>
    </xf>
    <xf numFmtId="169" fontId="25" fillId="0" borderId="2" xfId="5" applyNumberFormat="1" applyFont="1" applyFill="1" applyBorder="1" applyAlignment="1">
      <alignment horizontal="center" vertical="center" wrapText="1"/>
    </xf>
    <xf numFmtId="0" fontId="28" fillId="0" borderId="2" xfId="5" applyFont="1" applyFill="1" applyBorder="1" applyAlignment="1">
      <alignment horizontal="center" vertical="center" wrapText="1"/>
    </xf>
    <xf numFmtId="0" fontId="28" fillId="0" borderId="2" xfId="5" applyFont="1" applyBorder="1" applyAlignment="1">
      <alignment horizontal="center" vertical="center" wrapText="1"/>
    </xf>
    <xf numFmtId="14" fontId="28" fillId="0" borderId="2" xfId="5" applyNumberFormat="1" applyFont="1" applyBorder="1" applyAlignment="1">
      <alignment horizontal="center" vertical="center" wrapText="1"/>
    </xf>
    <xf numFmtId="0" fontId="28" fillId="0" borderId="2" xfId="5" applyFont="1" applyBorder="1" applyAlignment="1">
      <alignment horizontal="left" vertical="center" wrapText="1"/>
    </xf>
    <xf numFmtId="0" fontId="26" fillId="0" borderId="5" xfId="5" applyFont="1" applyBorder="1" applyAlignment="1"/>
    <xf numFmtId="41" fontId="26" fillId="0" borderId="5" xfId="45" applyFont="1" applyBorder="1" applyAlignment="1">
      <alignment horizontal="center" vertical="center"/>
    </xf>
    <xf numFmtId="41" fontId="26" fillId="0" borderId="1" xfId="45" applyFont="1" applyBorder="1" applyAlignment="1">
      <alignment horizontal="center" vertical="center"/>
    </xf>
    <xf numFmtId="172" fontId="29" fillId="3" borderId="5" xfId="6" applyNumberFormat="1" applyFont="1" applyFill="1" applyBorder="1" applyAlignment="1">
      <alignment vertical="center"/>
    </xf>
    <xf numFmtId="0" fontId="30" fillId="0" borderId="0" xfId="5" applyFont="1" applyAlignment="1"/>
    <xf numFmtId="0" fontId="22" fillId="0" borderId="0" xfId="5" applyFont="1"/>
    <xf numFmtId="0" fontId="22" fillId="0" borderId="0" xfId="5" applyFont="1" applyAlignment="1">
      <alignment horizontal="center" vertical="center"/>
    </xf>
    <xf numFmtId="168" fontId="22" fillId="0" borderId="0" xfId="5" applyNumberFormat="1" applyFont="1"/>
    <xf numFmtId="168" fontId="31" fillId="0" borderId="0" xfId="5" applyNumberFormat="1" applyFont="1"/>
    <xf numFmtId="166" fontId="22" fillId="0" borderId="0" xfId="6" applyFont="1"/>
    <xf numFmtId="0" fontId="34" fillId="0" borderId="0" xfId="0" applyFont="1" applyAlignment="1">
      <alignment vertical="center"/>
    </xf>
    <xf numFmtId="0" fontId="34" fillId="0" borderId="1" xfId="0" applyFont="1" applyFill="1" applyBorder="1" applyAlignment="1" applyProtection="1">
      <alignment horizontal="center" vertical="center" wrapText="1"/>
    </xf>
    <xf numFmtId="1" fontId="34" fillId="0" borderId="1" xfId="0" applyNumberFormat="1" applyFont="1" applyFill="1" applyBorder="1" applyAlignment="1" applyProtection="1">
      <alignment horizontal="center" vertical="center" wrapText="1"/>
    </xf>
    <xf numFmtId="168" fontId="34" fillId="0" borderId="1" xfId="2"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xf>
    <xf numFmtId="165" fontId="34" fillId="0" borderId="1" xfId="2" applyFont="1" applyFill="1" applyBorder="1" applyAlignment="1" applyProtection="1">
      <alignment horizontal="center" vertical="center" wrapText="1"/>
    </xf>
    <xf numFmtId="3" fontId="34" fillId="0" borderId="1" xfId="2" applyNumberFormat="1" applyFont="1" applyFill="1" applyBorder="1" applyAlignment="1">
      <alignment horizontal="center" vertical="center" wrapText="1"/>
    </xf>
    <xf numFmtId="0" fontId="34" fillId="0" borderId="0" xfId="0" applyFont="1" applyFill="1" applyAlignment="1">
      <alignment vertical="center"/>
    </xf>
    <xf numFmtId="0" fontId="34" fillId="3" borderId="1" xfId="0" applyFont="1" applyFill="1" applyBorder="1" applyAlignment="1">
      <alignment horizontal="center" vertical="center" wrapText="1"/>
    </xf>
    <xf numFmtId="3" fontId="35" fillId="3" borderId="0" xfId="0" applyNumberFormat="1" applyFont="1" applyFill="1" applyAlignment="1">
      <alignment horizontal="center" vertical="top" wrapText="1"/>
    </xf>
    <xf numFmtId="0" fontId="34" fillId="0" borderId="0" xfId="0" applyFont="1" applyAlignment="1">
      <alignment horizontal="center" vertical="center" wrapText="1"/>
    </xf>
    <xf numFmtId="0" fontId="34" fillId="0" borderId="1" xfId="0" applyFont="1" applyFill="1" applyBorder="1" applyAlignment="1">
      <alignment horizontal="center" vertical="top" wrapText="1"/>
    </xf>
    <xf numFmtId="0" fontId="34" fillId="0" borderId="1" xfId="8" applyFont="1" applyFill="1" applyBorder="1" applyAlignment="1">
      <alignment horizontal="center" vertical="top" wrapText="1"/>
    </xf>
    <xf numFmtId="0" fontId="25" fillId="0" borderId="1" xfId="8" applyFont="1" applyFill="1" applyBorder="1" applyAlignment="1">
      <alignment horizontal="center" vertical="top" wrapText="1"/>
    </xf>
    <xf numFmtId="0" fontId="25" fillId="3" borderId="5" xfId="8" applyFont="1" applyFill="1" applyBorder="1" applyAlignment="1">
      <alignment horizontal="center" vertical="top" wrapText="1"/>
    </xf>
    <xf numFmtId="0" fontId="34" fillId="3" borderId="5" xfId="8" applyFont="1" applyFill="1" applyBorder="1" applyAlignment="1">
      <alignment horizontal="center" vertical="top" wrapText="1"/>
    </xf>
    <xf numFmtId="0" fontId="34" fillId="3" borderId="1" xfId="8" applyFont="1" applyFill="1" applyBorder="1" applyAlignment="1">
      <alignment horizontal="center" vertical="top" wrapText="1"/>
    </xf>
    <xf numFmtId="0" fontId="25" fillId="3" borderId="1" xfId="8" applyFont="1" applyFill="1" applyBorder="1" applyAlignment="1">
      <alignment horizontal="center" vertical="top" wrapText="1"/>
    </xf>
    <xf numFmtId="1" fontId="25" fillId="3" borderId="1" xfId="8" applyNumberFormat="1" applyFont="1" applyFill="1" applyBorder="1" applyAlignment="1">
      <alignment horizontal="center" vertical="top" wrapText="1"/>
    </xf>
    <xf numFmtId="17" fontId="25" fillId="3" borderId="1" xfId="8" applyNumberFormat="1" applyFont="1" applyFill="1" applyBorder="1" applyAlignment="1">
      <alignment horizontal="center" vertical="top" wrapText="1"/>
    </xf>
    <xf numFmtId="170" fontId="34" fillId="3" borderId="1" xfId="8" applyNumberFormat="1" applyFont="1" applyFill="1" applyBorder="1" applyAlignment="1">
      <alignment horizontal="center" vertical="top" wrapText="1"/>
    </xf>
    <xf numFmtId="170" fontId="34" fillId="0" borderId="1" xfId="8" applyNumberFormat="1" applyFont="1" applyFill="1" applyBorder="1" applyAlignment="1">
      <alignment horizontal="center" vertical="top" wrapText="1"/>
    </xf>
    <xf numFmtId="0" fontId="25" fillId="0" borderId="1" xfId="0" applyNumberFormat="1" applyFont="1" applyFill="1" applyBorder="1" applyAlignment="1" applyProtection="1">
      <alignment horizontal="center" vertical="top" wrapText="1"/>
    </xf>
    <xf numFmtId="0" fontId="34" fillId="0" borderId="0" xfId="0" applyFont="1" applyAlignment="1">
      <alignment horizontal="center" vertical="top" wrapText="1"/>
    </xf>
    <xf numFmtId="170" fontId="25" fillId="3" borderId="1" xfId="8" applyNumberFormat="1" applyFont="1" applyFill="1" applyBorder="1" applyAlignment="1">
      <alignment horizontal="center" vertical="top" wrapText="1"/>
    </xf>
    <xf numFmtId="170" fontId="25" fillId="0" borderId="1" xfId="8" applyNumberFormat="1" applyFont="1" applyFill="1" applyBorder="1" applyAlignment="1">
      <alignment horizontal="center" vertical="top" wrapText="1"/>
    </xf>
    <xf numFmtId="3" fontId="34" fillId="0" borderId="1" xfId="0" applyNumberFormat="1" applyFont="1" applyFill="1" applyBorder="1" applyAlignment="1">
      <alignment horizontal="center" vertical="top" wrapText="1"/>
    </xf>
    <xf numFmtId="0" fontId="34" fillId="0" borderId="5" xfId="8" applyFont="1" applyFill="1" applyBorder="1" applyAlignment="1">
      <alignment horizontal="center" vertical="top" wrapText="1"/>
    </xf>
    <xf numFmtId="0" fontId="25" fillId="0" borderId="5" xfId="8" applyFont="1" applyFill="1" applyBorder="1" applyAlignment="1">
      <alignment horizontal="center" vertical="top" wrapText="1"/>
    </xf>
    <xf numFmtId="0" fontId="34" fillId="3" borderId="1" xfId="0" applyFont="1" applyFill="1" applyBorder="1" applyAlignment="1" applyProtection="1">
      <alignment horizontal="center" vertical="top" wrapText="1"/>
    </xf>
    <xf numFmtId="0" fontId="34" fillId="3" borderId="1" xfId="0" applyFont="1" applyFill="1" applyBorder="1" applyAlignment="1">
      <alignment horizontal="center" vertical="top" wrapText="1"/>
    </xf>
    <xf numFmtId="0" fontId="25" fillId="3" borderId="1" xfId="0" applyNumberFormat="1" applyFont="1" applyFill="1" applyBorder="1" applyAlignment="1" applyProtection="1">
      <alignment horizontal="center" vertical="top" wrapText="1"/>
    </xf>
    <xf numFmtId="0" fontId="34" fillId="3" borderId="0" xfId="0" applyFont="1" applyFill="1" applyAlignment="1">
      <alignment horizontal="center" vertical="top" wrapText="1"/>
    </xf>
    <xf numFmtId="0" fontId="34" fillId="3" borderId="1" xfId="0" applyFont="1" applyFill="1" applyBorder="1" applyAlignment="1">
      <alignment horizontal="center"/>
    </xf>
    <xf numFmtId="3" fontId="37" fillId="3" borderId="0" xfId="0" applyNumberFormat="1" applyFont="1" applyFill="1" applyAlignment="1">
      <alignment horizontal="center" vertical="top" wrapText="1"/>
    </xf>
    <xf numFmtId="3" fontId="37" fillId="0" borderId="0" xfId="0" applyNumberFormat="1" applyFont="1" applyAlignment="1">
      <alignment horizontal="center" vertical="top" wrapText="1"/>
    </xf>
    <xf numFmtId="3" fontId="34" fillId="0" borderId="0" xfId="0" applyNumberFormat="1" applyFont="1" applyAlignment="1">
      <alignment horizontal="center" vertical="top" wrapText="1"/>
    </xf>
    <xf numFmtId="170" fontId="34" fillId="0" borderId="0" xfId="0" applyNumberFormat="1" applyFont="1" applyAlignment="1">
      <alignment horizontal="center" vertical="top" wrapText="1"/>
    </xf>
    <xf numFmtId="0" fontId="34" fillId="0" borderId="1" xfId="8" applyFont="1" applyFill="1" applyBorder="1" applyAlignment="1">
      <alignment horizontal="center" vertical="center" wrapText="1"/>
    </xf>
    <xf numFmtId="0" fontId="34" fillId="0" borderId="1" xfId="0" applyFont="1" applyFill="1" applyBorder="1" applyAlignment="1">
      <alignment horizontal="center" vertical="center" wrapText="1"/>
    </xf>
    <xf numFmtId="0" fontId="34" fillId="0" borderId="0" xfId="0" applyFont="1"/>
    <xf numFmtId="0" fontId="34" fillId="3" borderId="4" xfId="0" applyFont="1" applyFill="1" applyBorder="1" applyAlignment="1" applyProtection="1">
      <alignment horizontal="center" vertical="center" wrapText="1"/>
    </xf>
    <xf numFmtId="0" fontId="34" fillId="3" borderId="1" xfId="0" applyFont="1" applyFill="1" applyBorder="1" applyAlignment="1" applyProtection="1">
      <alignment horizontal="center" vertical="center" wrapText="1"/>
    </xf>
    <xf numFmtId="0" fontId="37" fillId="3" borderId="1" xfId="0" applyFont="1" applyFill="1" applyBorder="1" applyAlignment="1">
      <alignment horizontal="center" vertical="center" wrapText="1"/>
    </xf>
    <xf numFmtId="41" fontId="34" fillId="3" borderId="1" xfId="44" applyNumberFormat="1" applyFont="1" applyFill="1" applyBorder="1" applyAlignment="1" applyProtection="1">
      <alignment horizontal="center" vertical="center" wrapText="1"/>
    </xf>
    <xf numFmtId="0" fontId="25" fillId="3" borderId="1" xfId="0" applyFont="1" applyFill="1" applyBorder="1" applyAlignment="1" applyProtection="1">
      <alignment horizontal="center" vertical="center" wrapText="1"/>
    </xf>
    <xf numFmtId="0" fontId="34" fillId="3" borderId="1" xfId="0" applyNumberFormat="1" applyFont="1" applyFill="1" applyBorder="1" applyAlignment="1" applyProtection="1">
      <alignment horizontal="center" vertical="center" wrapText="1"/>
    </xf>
    <xf numFmtId="0" fontId="34" fillId="6" borderId="0" xfId="0" applyFont="1" applyFill="1"/>
    <xf numFmtId="0" fontId="34" fillId="3" borderId="1" xfId="0" applyFont="1" applyFill="1" applyBorder="1" applyAlignment="1" applyProtection="1">
      <alignment horizontal="center" vertical="center"/>
    </xf>
    <xf numFmtId="0" fontId="29" fillId="0" borderId="1" xfId="0" applyFont="1" applyBorder="1" applyAlignment="1">
      <alignment horizontal="center" vertical="center" wrapText="1"/>
    </xf>
    <xf numFmtId="173" fontId="34" fillId="3" borderId="1" xfId="44" applyNumberFormat="1" applyFont="1" applyFill="1" applyBorder="1" applyAlignment="1" applyProtection="1">
      <alignment horizontal="center" vertical="center" wrapText="1"/>
    </xf>
    <xf numFmtId="0" fontId="34" fillId="0" borderId="0" xfId="0" applyFont="1" applyAlignment="1">
      <alignment horizontal="center" vertical="center"/>
    </xf>
    <xf numFmtId="167" fontId="34" fillId="0" borderId="0" xfId="0" applyNumberFormat="1" applyFont="1"/>
    <xf numFmtId="41" fontId="34" fillId="0" borderId="0" xfId="44" applyNumberFormat="1" applyFont="1"/>
    <xf numFmtId="173" fontId="34" fillId="0" borderId="1" xfId="44" applyNumberFormat="1" applyFont="1" applyFill="1" applyBorder="1" applyAlignment="1" applyProtection="1">
      <alignment horizontal="center" vertical="center" wrapText="1"/>
    </xf>
    <xf numFmtId="41" fontId="37" fillId="0" borderId="0" xfId="44" applyNumberFormat="1" applyFont="1" applyFill="1"/>
    <xf numFmtId="41" fontId="35" fillId="0" borderId="0" xfId="44" applyNumberFormat="1" applyFont="1" applyFill="1"/>
    <xf numFmtId="0" fontId="26" fillId="0" borderId="2" xfId="0" applyFont="1" applyFill="1" applyBorder="1" applyAlignment="1">
      <alignment horizontal="center" vertical="center" wrapText="1"/>
    </xf>
    <xf numFmtId="0" fontId="25" fillId="0" borderId="1" xfId="12" applyFont="1" applyFill="1" applyBorder="1" applyAlignment="1">
      <alignment horizontal="center" vertical="center" wrapText="1"/>
    </xf>
    <xf numFmtId="0" fontId="25" fillId="0" borderId="2" xfId="0" applyFont="1" applyFill="1" applyBorder="1" applyAlignment="1">
      <alignment horizontal="center" vertical="center" wrapText="1"/>
    </xf>
    <xf numFmtId="0" fontId="26" fillId="0" borderId="2" xfId="0" applyFont="1" applyFill="1" applyBorder="1" applyAlignment="1">
      <alignment horizontal="center" vertical="center"/>
    </xf>
    <xf numFmtId="3" fontId="26" fillId="0" borderId="2" xfId="0" applyNumberFormat="1" applyFont="1" applyFill="1" applyBorder="1" applyAlignment="1">
      <alignment horizontal="center" vertical="center" wrapText="1"/>
    </xf>
    <xf numFmtId="0" fontId="25" fillId="0" borderId="2" xfId="0" applyFont="1" applyFill="1" applyBorder="1" applyAlignment="1">
      <alignment horizontal="center" vertical="center"/>
    </xf>
    <xf numFmtId="3" fontId="25" fillId="0" borderId="2" xfId="0" applyNumberFormat="1" applyFont="1" applyFill="1" applyBorder="1" applyAlignment="1">
      <alignment horizontal="center" vertical="center" wrapText="1"/>
    </xf>
    <xf numFmtId="0" fontId="32" fillId="12" borderId="1" xfId="3" applyFont="1" applyFill="1" applyBorder="1" applyAlignment="1" applyProtection="1">
      <alignment horizontal="center" vertical="center" wrapText="1"/>
    </xf>
    <xf numFmtId="0" fontId="32" fillId="13" borderId="1" xfId="3" applyFont="1" applyFill="1" applyBorder="1" applyAlignment="1" applyProtection="1">
      <alignment horizontal="center" vertical="center" wrapText="1"/>
    </xf>
    <xf numFmtId="168" fontId="32" fillId="12" borderId="1" xfId="2" applyNumberFormat="1" applyFont="1" applyFill="1" applyBorder="1" applyAlignment="1" applyProtection="1">
      <alignment horizontal="center" vertical="center" wrapText="1"/>
    </xf>
    <xf numFmtId="167" fontId="32" fillId="12" borderId="1" xfId="1" applyNumberFormat="1" applyFont="1" applyFill="1" applyBorder="1" applyAlignment="1" applyProtection="1">
      <alignment horizontal="center" vertical="center" wrapText="1"/>
    </xf>
    <xf numFmtId="3" fontId="35" fillId="0" borderId="0" xfId="0" applyNumberFormat="1" applyFont="1"/>
    <xf numFmtId="0" fontId="17" fillId="0" borderId="0" xfId="0" applyFont="1" applyProtection="1"/>
    <xf numFmtId="168" fontId="41" fillId="0" borderId="0" xfId="2" applyNumberFormat="1" applyFont="1" applyAlignment="1" applyProtection="1">
      <alignment horizontal="right" vertical="center"/>
    </xf>
    <xf numFmtId="0" fontId="17" fillId="0" borderId="0" xfId="0" applyFont="1" applyAlignment="1" applyProtection="1">
      <alignment horizontal="center" vertical="center"/>
    </xf>
    <xf numFmtId="168" fontId="17" fillId="0" borderId="0" xfId="2" applyNumberFormat="1" applyFont="1" applyAlignment="1" applyProtection="1">
      <alignment horizontal="right" vertical="center"/>
    </xf>
    <xf numFmtId="0" fontId="34" fillId="0" borderId="0" xfId="0" applyFont="1" applyProtection="1"/>
    <xf numFmtId="0" fontId="34" fillId="0" borderId="1" xfId="0" applyFont="1" applyBorder="1" applyAlignment="1" applyProtection="1">
      <alignment horizontal="center" vertical="center" wrapText="1"/>
    </xf>
    <xf numFmtId="0" fontId="34" fillId="0" borderId="1" xfId="0" applyFont="1" applyBorder="1" applyAlignment="1" applyProtection="1">
      <alignment horizontal="center" vertical="center"/>
    </xf>
    <xf numFmtId="168" fontId="34" fillId="0" borderId="1" xfId="2" applyNumberFormat="1" applyFont="1" applyBorder="1" applyAlignment="1" applyProtection="1">
      <alignment horizontal="center" vertical="center"/>
    </xf>
    <xf numFmtId="0" fontId="34" fillId="0" borderId="1" xfId="0" applyNumberFormat="1" applyFont="1" applyBorder="1" applyAlignment="1" applyProtection="1">
      <alignment horizontal="center" vertical="center" wrapText="1"/>
    </xf>
    <xf numFmtId="0" fontId="34" fillId="0" borderId="1" xfId="0" applyFont="1" applyBorder="1" applyProtection="1"/>
    <xf numFmtId="0" fontId="25" fillId="0" borderId="1" xfId="5" applyFont="1" applyFill="1" applyBorder="1" applyAlignment="1">
      <alignment horizontal="center" vertical="center" wrapText="1"/>
    </xf>
    <xf numFmtId="0" fontId="34" fillId="0" borderId="1" xfId="0" applyFont="1" applyFill="1" applyBorder="1" applyAlignment="1" applyProtection="1">
      <alignment horizontal="center" vertical="center"/>
    </xf>
    <xf numFmtId="168" fontId="34" fillId="0" borderId="1" xfId="2" applyNumberFormat="1" applyFont="1" applyFill="1" applyBorder="1" applyAlignment="1" applyProtection="1">
      <alignment horizontal="center" vertical="center"/>
    </xf>
    <xf numFmtId="0" fontId="34" fillId="0" borderId="1" xfId="0" applyFont="1" applyFill="1" applyBorder="1" applyProtection="1"/>
    <xf numFmtId="0" fontId="34" fillId="0" borderId="0" xfId="0" applyFont="1" applyFill="1" applyProtection="1"/>
    <xf numFmtId="169" fontId="42" fillId="11" borderId="0" xfId="6" applyNumberFormat="1" applyFont="1" applyFill="1"/>
    <xf numFmtId="169" fontId="22" fillId="0" borderId="0" xfId="6" applyNumberFormat="1" applyFont="1"/>
    <xf numFmtId="0" fontId="39" fillId="9" borderId="31" xfId="5" applyFont="1" applyFill="1" applyBorder="1" applyAlignment="1">
      <alignment horizontal="center" vertical="center" wrapText="1"/>
    </xf>
    <xf numFmtId="0" fontId="20" fillId="10" borderId="32" xfId="5" applyFont="1" applyFill="1" applyBorder="1" applyAlignment="1">
      <alignment horizontal="center" vertical="center" wrapText="1"/>
    </xf>
    <xf numFmtId="0" fontId="20" fillId="10" borderId="34" xfId="5" applyFont="1" applyFill="1" applyBorder="1" applyAlignment="1">
      <alignment horizontal="center" vertical="center" wrapText="1"/>
    </xf>
    <xf numFmtId="0" fontId="26" fillId="0" borderId="35" xfId="5" applyFont="1" applyBorder="1" applyAlignment="1">
      <alignment horizontal="center" vertical="center"/>
    </xf>
    <xf numFmtId="0" fontId="26" fillId="0" borderId="0" xfId="5" applyFont="1" applyAlignment="1"/>
    <xf numFmtId="0" fontId="25" fillId="0" borderId="2" xfId="5" applyFont="1" applyFill="1" applyBorder="1" applyAlignment="1">
      <alignment horizontal="left" vertical="center" wrapText="1"/>
    </xf>
    <xf numFmtId="0" fontId="25" fillId="0" borderId="2" xfId="5" applyFont="1" applyFill="1" applyBorder="1" applyAlignment="1">
      <alignment horizontal="justify" vertical="center" wrapText="1"/>
    </xf>
    <xf numFmtId="0" fontId="44" fillId="0" borderId="1" xfId="5" applyFont="1" applyFill="1" applyBorder="1" applyAlignment="1">
      <alignment horizontal="center" vertical="center" wrapText="1"/>
    </xf>
    <xf numFmtId="0" fontId="44" fillId="0" borderId="0" xfId="5" applyFont="1" applyFill="1" applyBorder="1" applyAlignment="1">
      <alignment horizontal="center" vertical="center" wrapText="1"/>
    </xf>
    <xf numFmtId="0" fontId="25" fillId="0" borderId="3" xfId="5" applyFont="1" applyFill="1" applyBorder="1" applyAlignment="1">
      <alignment horizontal="justify" vertical="center" wrapText="1"/>
    </xf>
    <xf numFmtId="0" fontId="25" fillId="0" borderId="0" xfId="5" applyNumberFormat="1" applyFont="1" applyFill="1" applyBorder="1" applyAlignment="1">
      <alignment horizontal="center" vertical="center" wrapText="1"/>
    </xf>
    <xf numFmtId="0" fontId="25" fillId="0" borderId="0" xfId="5" applyFont="1" applyFill="1" applyBorder="1" applyAlignment="1">
      <alignment horizontal="center" vertical="center" wrapText="1"/>
    </xf>
    <xf numFmtId="169" fontId="25" fillId="0" borderId="0" xfId="5" applyNumberFormat="1" applyFont="1" applyFill="1" applyBorder="1" applyAlignment="1">
      <alignment horizontal="center" vertical="center" wrapText="1"/>
    </xf>
    <xf numFmtId="0" fontId="25" fillId="0" borderId="0" xfId="5" applyFont="1" applyFill="1" applyBorder="1" applyAlignment="1">
      <alignment horizontal="left" vertical="center" wrapText="1"/>
    </xf>
    <xf numFmtId="0" fontId="25" fillId="0" borderId="0" xfId="5" applyFont="1" applyFill="1" applyBorder="1" applyAlignment="1">
      <alignment horizontal="justify" vertical="center" wrapText="1"/>
    </xf>
    <xf numFmtId="0" fontId="25" fillId="0" borderId="0" xfId="5" applyFont="1" applyFill="1" applyBorder="1" applyAlignment="1">
      <alignment horizontal="center" vertical="center"/>
    </xf>
    <xf numFmtId="174" fontId="25" fillId="0" borderId="0" xfId="5" applyNumberFormat="1" applyFont="1" applyFill="1" applyBorder="1" applyAlignment="1">
      <alignment horizontal="center" vertical="center" wrapText="1"/>
    </xf>
    <xf numFmtId="166" fontId="25" fillId="0" borderId="0" xfId="5" applyNumberFormat="1" applyFont="1" applyFill="1" applyBorder="1" applyAlignment="1">
      <alignment horizontal="center" vertical="center" wrapText="1"/>
    </xf>
    <xf numFmtId="0" fontId="25" fillId="0" borderId="0" xfId="5" applyFont="1" applyFill="1" applyBorder="1" applyAlignment="1" applyProtection="1">
      <alignment horizontal="center" vertical="center" wrapText="1"/>
    </xf>
    <xf numFmtId="0" fontId="25" fillId="0" borderId="2" xfId="5" applyFont="1" applyBorder="1" applyAlignment="1">
      <alignment horizontal="center" vertical="center" wrapText="1"/>
    </xf>
    <xf numFmtId="0" fontId="34" fillId="0" borderId="1" xfId="5" applyFont="1" applyFill="1" applyBorder="1" applyAlignment="1" applyProtection="1">
      <alignment horizontal="center" vertical="center" wrapText="1"/>
    </xf>
    <xf numFmtId="169" fontId="25" fillId="0" borderId="2" xfId="5" applyNumberFormat="1" applyFont="1" applyBorder="1" applyAlignment="1">
      <alignment horizontal="center" vertical="center" wrapText="1"/>
    </xf>
    <xf numFmtId="14" fontId="25" fillId="0" borderId="2" xfId="5" applyNumberFormat="1" applyFont="1" applyBorder="1" applyAlignment="1">
      <alignment horizontal="center" vertical="center" wrapText="1"/>
    </xf>
    <xf numFmtId="0" fontId="39" fillId="0" borderId="3" xfId="5" applyFont="1" applyBorder="1" applyAlignment="1">
      <alignment horizontal="center" vertical="center" wrapText="1"/>
    </xf>
    <xf numFmtId="169" fontId="25" fillId="0" borderId="3" xfId="5" applyNumberFormat="1" applyFont="1" applyBorder="1" applyAlignment="1">
      <alignment horizontal="center" vertical="center" wrapText="1"/>
    </xf>
    <xf numFmtId="0" fontId="39" fillId="0" borderId="2" xfId="5" applyFont="1" applyBorder="1" applyAlignment="1">
      <alignment horizontal="center" vertical="center" wrapText="1"/>
    </xf>
    <xf numFmtId="14" fontId="25" fillId="0" borderId="2" xfId="6" applyNumberFormat="1" applyFont="1" applyBorder="1" applyAlignment="1">
      <alignment horizontal="center" vertical="center" wrapText="1"/>
    </xf>
    <xf numFmtId="166" fontId="25" fillId="0" borderId="2" xfId="6" applyFont="1" applyBorder="1" applyAlignment="1">
      <alignment horizontal="center" vertical="center" wrapText="1"/>
    </xf>
    <xf numFmtId="169" fontId="25" fillId="0" borderId="3" xfId="5" applyNumberFormat="1" applyFont="1" applyFill="1" applyBorder="1" applyAlignment="1">
      <alignment horizontal="center" vertical="center" wrapText="1"/>
    </xf>
    <xf numFmtId="0" fontId="25" fillId="0" borderId="2" xfId="5" applyFont="1" applyBorder="1" applyAlignment="1">
      <alignment horizontal="center" wrapText="1"/>
    </xf>
    <xf numFmtId="0" fontId="25" fillId="0" borderId="2" xfId="5" applyFont="1" applyBorder="1" applyAlignment="1">
      <alignment horizontal="center" vertical="center"/>
    </xf>
    <xf numFmtId="168" fontId="25" fillId="0" borderId="2" xfId="5" applyNumberFormat="1" applyFont="1" applyBorder="1" applyAlignment="1">
      <alignment horizontal="center" vertical="center" wrapText="1"/>
    </xf>
    <xf numFmtId="169" fontId="25" fillId="0" borderId="3" xfId="6" applyNumberFormat="1" applyFont="1" applyBorder="1" applyAlignment="1">
      <alignment horizontal="center" vertical="center" wrapText="1"/>
    </xf>
    <xf numFmtId="169" fontId="25" fillId="14" borderId="2" xfId="5" applyNumberFormat="1" applyFont="1" applyFill="1" applyBorder="1" applyAlignment="1">
      <alignment horizontal="center" vertical="center" wrapText="1"/>
    </xf>
    <xf numFmtId="0" fontId="26" fillId="0" borderId="0" xfId="5" applyFont="1" applyFill="1" applyBorder="1" applyAlignment="1"/>
    <xf numFmtId="14" fontId="25" fillId="0" borderId="2" xfId="5" applyNumberFormat="1" applyFont="1" applyFill="1" applyBorder="1" applyAlignment="1">
      <alignment horizontal="center" vertical="center" wrapText="1"/>
    </xf>
    <xf numFmtId="0" fontId="39" fillId="0" borderId="2" xfId="5" applyFont="1" applyFill="1" applyBorder="1" applyAlignment="1">
      <alignment horizontal="center" vertical="center" wrapText="1"/>
    </xf>
    <xf numFmtId="0" fontId="26" fillId="0" borderId="0" xfId="5" applyFont="1" applyFill="1" applyAlignment="1"/>
    <xf numFmtId="0" fontId="25" fillId="0" borderId="2" xfId="5" applyFont="1" applyFill="1" applyBorder="1" applyAlignment="1">
      <alignment horizontal="center" wrapText="1"/>
    </xf>
    <xf numFmtId="0" fontId="26" fillId="0" borderId="0" xfId="5" applyFont="1"/>
    <xf numFmtId="0" fontId="26" fillId="0" borderId="0" xfId="5" applyFont="1" applyAlignment="1">
      <alignment horizontal="center" vertical="center"/>
    </xf>
    <xf numFmtId="0" fontId="26" fillId="0" borderId="1" xfId="5" applyFont="1" applyFill="1" applyBorder="1" applyAlignment="1">
      <alignment horizontal="center" vertical="center"/>
    </xf>
    <xf numFmtId="1" fontId="25" fillId="0" borderId="1" xfId="5" applyNumberFormat="1" applyFont="1" applyFill="1" applyBorder="1" applyAlignment="1">
      <alignment horizontal="center" vertical="center" wrapText="1"/>
    </xf>
    <xf numFmtId="0" fontId="26" fillId="0" borderId="1" xfId="5" applyFont="1" applyFill="1" applyBorder="1"/>
    <xf numFmtId="166" fontId="25" fillId="0" borderId="2" xfId="5" applyNumberFormat="1" applyFont="1" applyFill="1" applyBorder="1" applyAlignment="1">
      <alignment horizontal="center" vertical="center" wrapText="1"/>
    </xf>
    <xf numFmtId="167" fontId="25" fillId="0" borderId="2" xfId="5" applyNumberFormat="1" applyFont="1" applyBorder="1" applyAlignment="1">
      <alignment horizontal="center" vertical="center" wrapText="1"/>
    </xf>
    <xf numFmtId="175" fontId="25" fillId="0" borderId="2" xfId="5" applyNumberFormat="1" applyFont="1" applyBorder="1" applyAlignment="1">
      <alignment horizontal="center" vertical="center" wrapText="1"/>
    </xf>
    <xf numFmtId="166" fontId="25" fillId="0" borderId="2" xfId="5" applyNumberFormat="1" applyFont="1" applyBorder="1" applyAlignment="1">
      <alignment horizontal="center" vertical="center" wrapText="1"/>
    </xf>
    <xf numFmtId="176" fontId="25" fillId="0" borderId="2" xfId="5" applyNumberFormat="1" applyFont="1" applyBorder="1" applyAlignment="1">
      <alignment horizontal="center" vertical="center" wrapText="1"/>
    </xf>
    <xf numFmtId="169" fontId="25" fillId="15" borderId="2" xfId="5" applyNumberFormat="1" applyFont="1" applyFill="1" applyBorder="1" applyAlignment="1">
      <alignment horizontal="center" vertical="center" wrapText="1"/>
    </xf>
    <xf numFmtId="0" fontId="26" fillId="0" borderId="1" xfId="5" applyFont="1" applyBorder="1" applyAlignment="1"/>
    <xf numFmtId="0" fontId="25" fillId="0" borderId="33" xfId="5" applyFont="1" applyFill="1" applyBorder="1" applyAlignment="1">
      <alignment horizontal="center" vertical="center" wrapText="1"/>
    </xf>
    <xf numFmtId="0" fontId="25" fillId="0" borderId="33" xfId="5" applyFont="1" applyBorder="1" applyAlignment="1">
      <alignment horizontal="center" vertical="center" wrapText="1"/>
    </xf>
    <xf numFmtId="0" fontId="25" fillId="0" borderId="33" xfId="5" applyFont="1" applyBorder="1" applyAlignment="1">
      <alignment horizontal="center" vertical="center"/>
    </xf>
    <xf numFmtId="166" fontId="25" fillId="0" borderId="33" xfId="6" applyFont="1" applyBorder="1" applyAlignment="1">
      <alignment horizontal="center" vertical="center" wrapText="1"/>
    </xf>
    <xf numFmtId="168" fontId="25" fillId="0" borderId="33" xfId="5" applyNumberFormat="1" applyFont="1" applyBorder="1" applyAlignment="1">
      <alignment horizontal="center" vertical="center" wrapText="1"/>
    </xf>
    <xf numFmtId="168" fontId="40" fillId="0" borderId="37" xfId="5" applyNumberFormat="1" applyFont="1" applyBorder="1" applyAlignment="1">
      <alignment horizontal="right" vertical="center" wrapText="1"/>
    </xf>
    <xf numFmtId="0" fontId="25" fillId="0" borderId="1" xfId="5" applyFont="1" applyBorder="1" applyAlignment="1">
      <alignment horizontal="center" vertical="center" wrapText="1"/>
    </xf>
    <xf numFmtId="0" fontId="26" fillId="0" borderId="1" xfId="5" applyFont="1" applyBorder="1" applyAlignment="1">
      <alignment horizontal="center" vertical="center" wrapText="1"/>
    </xf>
    <xf numFmtId="0" fontId="26" fillId="0" borderId="1" xfId="5" applyFont="1" applyBorder="1" applyAlignment="1">
      <alignment horizontal="center" vertical="center"/>
    </xf>
    <xf numFmtId="1" fontId="25" fillId="0" borderId="1" xfId="5" applyNumberFormat="1" applyFont="1" applyBorder="1" applyAlignment="1">
      <alignment horizontal="center" vertical="center" wrapText="1"/>
    </xf>
    <xf numFmtId="42" fontId="25" fillId="0" borderId="1" xfId="46" applyFont="1" applyBorder="1" applyAlignment="1">
      <alignment horizontal="center" vertical="center" wrapText="1"/>
    </xf>
    <xf numFmtId="0" fontId="27" fillId="0" borderId="1" xfId="5" applyFont="1" applyBorder="1" applyAlignment="1">
      <alignment horizontal="center" vertical="center" wrapText="1"/>
    </xf>
    <xf numFmtId="0" fontId="27" fillId="0" borderId="1" xfId="5" applyFont="1" applyFill="1" applyBorder="1" applyAlignment="1">
      <alignment horizontal="center" vertical="center" wrapText="1"/>
    </xf>
    <xf numFmtId="0" fontId="25" fillId="0" borderId="1" xfId="5" applyFont="1" applyFill="1" applyBorder="1" applyAlignment="1">
      <alignment horizontal="center" vertical="center"/>
    </xf>
    <xf numFmtId="169" fontId="25" fillId="0" borderId="1" xfId="5" applyNumberFormat="1" applyFont="1" applyFill="1" applyBorder="1" applyAlignment="1">
      <alignment horizontal="center" vertical="center" wrapText="1"/>
    </xf>
    <xf numFmtId="174" fontId="25" fillId="0" borderId="1" xfId="5" applyNumberFormat="1" applyFont="1" applyFill="1" applyBorder="1" applyAlignment="1">
      <alignment horizontal="center" vertical="center" wrapText="1"/>
    </xf>
    <xf numFmtId="0" fontId="25" fillId="15" borderId="1" xfId="5" applyFont="1" applyFill="1" applyBorder="1" applyAlignment="1">
      <alignment horizontal="center" vertical="center" wrapText="1"/>
    </xf>
    <xf numFmtId="0" fontId="26" fillId="15" borderId="1" xfId="5" applyFont="1" applyFill="1" applyBorder="1" applyAlignment="1">
      <alignment horizontal="center" vertical="center" wrapText="1"/>
    </xf>
    <xf numFmtId="0" fontId="17" fillId="0" borderId="0" xfId="0" applyFont="1"/>
    <xf numFmtId="0" fontId="17" fillId="0" borderId="0" xfId="0" applyFont="1" applyFill="1"/>
    <xf numFmtId="169" fontId="17" fillId="0" borderId="0" xfId="0" applyNumberFormat="1" applyFont="1" applyFill="1"/>
    <xf numFmtId="0" fontId="17" fillId="0" borderId="0" xfId="0" applyFont="1" applyProtection="1">
      <protection locked="0"/>
    </xf>
    <xf numFmtId="169" fontId="17" fillId="0" borderId="0" xfId="1" applyNumberFormat="1" applyFont="1" applyProtection="1">
      <protection locked="0"/>
    </xf>
    <xf numFmtId="0" fontId="17" fillId="0" borderId="0" xfId="0" applyFont="1" applyAlignment="1">
      <alignment horizontal="center"/>
    </xf>
    <xf numFmtId="169" fontId="17" fillId="0" borderId="0" xfId="1" applyNumberFormat="1" applyFont="1"/>
    <xf numFmtId="0" fontId="25" fillId="16" borderId="36" xfId="0" applyFont="1" applyFill="1" applyBorder="1" applyAlignment="1">
      <alignment horizontal="center" vertical="center" wrapText="1"/>
    </xf>
    <xf numFmtId="0" fontId="39" fillId="16" borderId="1" xfId="3" applyFont="1" applyFill="1" applyBorder="1" applyAlignment="1">
      <alignment horizontal="center" vertical="center" wrapText="1"/>
    </xf>
    <xf numFmtId="14" fontId="39" fillId="17" borderId="32" xfId="0" applyNumberFormat="1" applyFont="1" applyFill="1" applyBorder="1" applyAlignment="1">
      <alignment horizontal="center" vertical="center" wrapText="1"/>
    </xf>
    <xf numFmtId="0" fontId="39" fillId="17" borderId="32" xfId="0" applyFont="1" applyFill="1" applyBorder="1" applyAlignment="1">
      <alignment horizontal="center" vertical="center" wrapText="1"/>
    </xf>
    <xf numFmtId="0" fontId="25" fillId="0" borderId="1" xfId="0" applyFont="1" applyFill="1" applyBorder="1" applyAlignment="1">
      <alignment horizontal="center" vertical="center" wrapText="1"/>
    </xf>
    <xf numFmtId="0" fontId="25" fillId="0" borderId="1" xfId="0" applyFont="1" applyFill="1" applyBorder="1" applyAlignment="1" applyProtection="1">
      <alignment horizontal="center" vertical="center"/>
      <protection locked="0"/>
    </xf>
    <xf numFmtId="169" fontId="25" fillId="0" borderId="1" xfId="1" applyNumberFormat="1" applyFont="1" applyFill="1" applyBorder="1" applyAlignment="1">
      <alignment horizontal="center" vertical="center" wrapText="1"/>
    </xf>
    <xf numFmtId="0" fontId="25" fillId="0" borderId="1" xfId="0" applyFont="1" applyFill="1" applyBorder="1" applyAlignment="1" applyProtection="1">
      <alignment horizontal="center" vertical="center" wrapText="1"/>
      <protection locked="0"/>
    </xf>
    <xf numFmtId="0" fontId="44" fillId="0" borderId="1" xfId="0" applyFont="1" applyFill="1" applyBorder="1" applyAlignment="1">
      <alignment horizontal="center" vertical="center" wrapText="1"/>
    </xf>
    <xf numFmtId="0" fontId="25" fillId="0" borderId="1" xfId="0" applyFont="1" applyFill="1" applyBorder="1" applyAlignment="1">
      <alignment horizontal="center" vertical="center"/>
    </xf>
    <xf numFmtId="14" fontId="25" fillId="0" borderId="1" xfId="0" applyNumberFormat="1" applyFont="1" applyFill="1" applyBorder="1" applyAlignment="1">
      <alignment horizontal="center" vertical="center"/>
    </xf>
    <xf numFmtId="169" fontId="34" fillId="0" borderId="1" xfId="1" applyNumberFormat="1" applyFont="1" applyFill="1" applyBorder="1" applyAlignment="1">
      <alignment horizontal="center" vertical="center"/>
    </xf>
    <xf numFmtId="0" fontId="34" fillId="0" borderId="1" xfId="0" applyFont="1" applyFill="1" applyBorder="1" applyAlignment="1">
      <alignment horizontal="center" vertical="center"/>
    </xf>
    <xf numFmtId="0" fontId="25" fillId="0" borderId="1" xfId="0" applyNumberFormat="1" applyFont="1" applyFill="1" applyBorder="1" applyAlignment="1">
      <alignment horizontal="center" vertical="center" wrapText="1"/>
    </xf>
    <xf numFmtId="0" fontId="25" fillId="0" borderId="1" xfId="0" applyNumberFormat="1" applyFont="1" applyFill="1" applyBorder="1" applyAlignment="1">
      <alignment horizontal="center" vertical="center"/>
    </xf>
    <xf numFmtId="169" fontId="34" fillId="0" borderId="1" xfId="1" applyNumberFormat="1" applyFont="1" applyFill="1" applyBorder="1" applyAlignment="1">
      <alignment horizontal="center" vertical="center" wrapText="1"/>
    </xf>
    <xf numFmtId="166" fontId="25" fillId="0" borderId="1" xfId="1" applyFont="1" applyFill="1" applyBorder="1" applyAlignment="1">
      <alignment horizontal="center" vertical="center"/>
    </xf>
    <xf numFmtId="0" fontId="25" fillId="0" borderId="1" xfId="1" applyNumberFormat="1" applyFont="1" applyFill="1" applyBorder="1" applyAlignment="1">
      <alignment horizontal="center" vertical="center"/>
    </xf>
    <xf numFmtId="166" fontId="25" fillId="0" borderId="1" xfId="0" applyNumberFormat="1" applyFont="1" applyFill="1" applyBorder="1" applyAlignment="1">
      <alignment horizontal="center" vertical="center"/>
    </xf>
    <xf numFmtId="177" fontId="25" fillId="0" borderId="1" xfId="0" applyNumberFormat="1" applyFont="1" applyFill="1" applyBorder="1" applyAlignment="1">
      <alignment horizontal="center" vertical="center"/>
    </xf>
    <xf numFmtId="13" fontId="25" fillId="0" borderId="1" xfId="1" applyNumberFormat="1" applyFont="1" applyFill="1" applyBorder="1" applyAlignment="1">
      <alignment horizontal="center" vertical="center"/>
    </xf>
    <xf numFmtId="1" fontId="25" fillId="0" borderId="1" xfId="0" applyNumberFormat="1" applyFont="1" applyFill="1" applyBorder="1" applyAlignment="1" applyProtection="1">
      <alignment horizontal="center" vertical="center"/>
      <protection locked="0"/>
    </xf>
    <xf numFmtId="0" fontId="34" fillId="0" borderId="1" xfId="0" applyFont="1" applyFill="1" applyBorder="1" applyAlignment="1" applyProtection="1">
      <alignment horizontal="center" vertical="center"/>
      <protection locked="0"/>
    </xf>
    <xf numFmtId="14" fontId="25" fillId="0" borderId="0" xfId="0" applyNumberFormat="1" applyFont="1" applyFill="1" applyAlignment="1">
      <alignment horizontal="center" vertical="center"/>
    </xf>
    <xf numFmtId="0" fontId="25" fillId="0" borderId="5" xfId="0" applyFont="1" applyFill="1" applyBorder="1" applyAlignment="1">
      <alignment horizontal="center" vertical="center"/>
    </xf>
    <xf numFmtId="14" fontId="34" fillId="0" borderId="0" xfId="0" applyNumberFormat="1" applyFont="1" applyFill="1" applyAlignment="1">
      <alignment horizontal="center" vertical="center"/>
    </xf>
    <xf numFmtId="169" fontId="34" fillId="0" borderId="38" xfId="1" applyNumberFormat="1" applyFont="1" applyFill="1" applyBorder="1" applyAlignment="1">
      <alignment horizontal="center" vertical="center"/>
    </xf>
    <xf numFmtId="0" fontId="34" fillId="0" borderId="0" xfId="0" applyFont="1" applyFill="1" applyAlignment="1">
      <alignment horizontal="center" vertical="center"/>
    </xf>
    <xf numFmtId="169" fontId="34" fillId="0" borderId="0" xfId="0" applyNumberFormat="1" applyFont="1" applyFill="1" applyAlignment="1">
      <alignment horizontal="center" vertical="center"/>
    </xf>
    <xf numFmtId="0" fontId="34" fillId="0" borderId="26" xfId="0" applyFont="1" applyFill="1" applyBorder="1" applyAlignment="1">
      <alignment horizontal="center" vertical="center"/>
    </xf>
    <xf numFmtId="169" fontId="35" fillId="0" borderId="0" xfId="1" applyNumberFormat="1" applyFont="1" applyProtection="1">
      <protection locked="0"/>
    </xf>
    <xf numFmtId="0" fontId="34" fillId="3" borderId="1" xfId="13" applyFont="1" applyFill="1" applyBorder="1" applyAlignment="1">
      <alignment horizontal="center" vertical="center" wrapText="1"/>
    </xf>
    <xf numFmtId="0" fontId="26" fillId="3" borderId="1" xfId="0" applyFont="1" applyFill="1" applyBorder="1" applyAlignment="1">
      <alignment horizontal="center" vertical="center" wrapText="1"/>
    </xf>
    <xf numFmtId="0" fontId="25" fillId="3" borderId="1" xfId="0" applyFont="1" applyFill="1" applyBorder="1" applyAlignment="1">
      <alignment horizontal="center" vertical="center" wrapText="1"/>
    </xf>
    <xf numFmtId="0" fontId="34" fillId="3" borderId="1" xfId="0" applyFont="1" applyFill="1" applyBorder="1" applyAlignment="1">
      <alignment horizontal="center" vertical="center"/>
    </xf>
    <xf numFmtId="170" fontId="34" fillId="3" borderId="1" xfId="0" applyNumberFormat="1" applyFont="1" applyFill="1" applyBorder="1" applyAlignment="1">
      <alignment horizontal="center" vertical="center"/>
    </xf>
    <xf numFmtId="0" fontId="25" fillId="18" borderId="5" xfId="13" applyFont="1" applyFill="1" applyBorder="1" applyAlignment="1">
      <alignment horizontal="center" vertical="center" wrapText="1"/>
    </xf>
    <xf numFmtId="3" fontId="34" fillId="3" borderId="5" xfId="13" applyNumberFormat="1" applyFont="1" applyFill="1" applyBorder="1" applyAlignment="1">
      <alignment horizontal="center" vertical="center" wrapText="1"/>
    </xf>
    <xf numFmtId="4" fontId="34" fillId="3" borderId="1" xfId="13" applyNumberFormat="1" applyFont="1" applyFill="1" applyBorder="1" applyAlignment="1">
      <alignment horizontal="center" vertical="center" wrapText="1"/>
    </xf>
    <xf numFmtId="170" fontId="34" fillId="3" borderId="39" xfId="0" applyNumberFormat="1" applyFont="1" applyFill="1" applyBorder="1" applyAlignment="1">
      <alignment horizontal="center" vertical="center"/>
    </xf>
    <xf numFmtId="49" fontId="34" fillId="3" borderId="1" xfId="0" applyNumberFormat="1" applyFont="1" applyFill="1" applyBorder="1" applyAlignment="1">
      <alignment horizontal="center" vertical="center" wrapText="1"/>
    </xf>
    <xf numFmtId="14" fontId="34" fillId="3" borderId="1" xfId="0" applyNumberFormat="1" applyFont="1" applyFill="1" applyBorder="1" applyAlignment="1">
      <alignment horizontal="center" vertical="center" wrapText="1"/>
    </xf>
    <xf numFmtId="1" fontId="34" fillId="3" borderId="39" xfId="0" applyNumberFormat="1" applyFont="1" applyFill="1" applyBorder="1" applyAlignment="1">
      <alignment horizontal="center" vertical="center"/>
    </xf>
    <xf numFmtId="0" fontId="34" fillId="3" borderId="5" xfId="0" applyFont="1" applyFill="1" applyBorder="1" applyAlignment="1">
      <alignment horizontal="center" vertical="center" wrapText="1"/>
    </xf>
    <xf numFmtId="0" fontId="26" fillId="3" borderId="5" xfId="0" applyFont="1" applyFill="1" applyBorder="1" applyAlignment="1">
      <alignment horizontal="center" vertical="center" wrapText="1"/>
    </xf>
    <xf numFmtId="49" fontId="34" fillId="3" borderId="5" xfId="0" applyNumberFormat="1" applyFont="1" applyFill="1" applyBorder="1" applyAlignment="1">
      <alignment horizontal="center" vertical="center" wrapText="1"/>
    </xf>
    <xf numFmtId="0" fontId="25" fillId="3" borderId="5" xfId="0" applyFont="1" applyFill="1" applyBorder="1" applyAlignment="1">
      <alignment horizontal="center" vertical="center" wrapText="1"/>
    </xf>
    <xf numFmtId="4" fontId="34" fillId="3" borderId="5" xfId="13" applyNumberFormat="1" applyFont="1" applyFill="1" applyBorder="1" applyAlignment="1">
      <alignment horizontal="center" vertical="center" wrapText="1"/>
    </xf>
    <xf numFmtId="0" fontId="25" fillId="3" borderId="1" xfId="13" applyFont="1" applyFill="1" applyBorder="1" applyAlignment="1">
      <alignment horizontal="center" vertical="center" wrapText="1"/>
    </xf>
    <xf numFmtId="0" fontId="25" fillId="3" borderId="5" xfId="13" applyFont="1" applyFill="1" applyBorder="1" applyAlignment="1">
      <alignment horizontal="center" vertical="center" wrapText="1"/>
    </xf>
    <xf numFmtId="178" fontId="34" fillId="3" borderId="1" xfId="2" applyNumberFormat="1" applyFont="1" applyFill="1" applyBorder="1" applyAlignment="1">
      <alignment horizontal="center" vertical="center" wrapText="1"/>
    </xf>
    <xf numFmtId="17" fontId="34" fillId="3" borderId="1" xfId="13" applyNumberFormat="1" applyFont="1" applyFill="1" applyBorder="1" applyAlignment="1">
      <alignment horizontal="center" vertical="center" wrapText="1"/>
    </xf>
    <xf numFmtId="170" fontId="0" fillId="0" borderId="0" xfId="0" applyNumberFormat="1"/>
    <xf numFmtId="2" fontId="0" fillId="0" borderId="0" xfId="0" applyNumberFormat="1"/>
    <xf numFmtId="171" fontId="0" fillId="0" borderId="0" xfId="48" applyFont="1"/>
    <xf numFmtId="170" fontId="34" fillId="3" borderId="1" xfId="0" applyNumberFormat="1" applyFont="1" applyFill="1" applyBorder="1" applyAlignment="1">
      <alignment horizontal="right" vertical="center"/>
    </xf>
    <xf numFmtId="170" fontId="34" fillId="3" borderId="5" xfId="0" applyNumberFormat="1" applyFont="1" applyFill="1" applyBorder="1" applyAlignment="1">
      <alignment horizontal="right" vertical="center"/>
    </xf>
    <xf numFmtId="170" fontId="34" fillId="3" borderId="1" xfId="47" applyNumberFormat="1" applyFont="1" applyFill="1" applyBorder="1" applyAlignment="1">
      <alignment horizontal="right" vertical="center"/>
    </xf>
    <xf numFmtId="170" fontId="0" fillId="0" borderId="0" xfId="0" applyNumberFormat="1" applyAlignment="1">
      <alignment horizontal="right"/>
    </xf>
    <xf numFmtId="170" fontId="34" fillId="0" borderId="0" xfId="0" applyNumberFormat="1" applyFont="1" applyFill="1" applyBorder="1" applyAlignment="1">
      <alignment horizontal="right" vertical="center"/>
    </xf>
    <xf numFmtId="0" fontId="0" fillId="0" borderId="0" xfId="0" applyAlignment="1">
      <alignment horizontal="right"/>
    </xf>
    <xf numFmtId="3" fontId="25" fillId="0" borderId="1" xfId="8" applyNumberFormat="1" applyFont="1" applyFill="1" applyBorder="1" applyAlignment="1">
      <alignment horizontal="center" vertical="center" wrapText="1"/>
    </xf>
    <xf numFmtId="3" fontId="25" fillId="3" borderId="1" xfId="8" applyNumberFormat="1" applyFont="1" applyFill="1" applyBorder="1" applyAlignment="1">
      <alignment horizontal="center" vertical="center" wrapText="1"/>
    </xf>
    <xf numFmtId="170" fontId="38" fillId="0" borderId="0" xfId="0" applyNumberFormat="1" applyFont="1" applyAlignment="1">
      <alignment horizontal="right"/>
    </xf>
    <xf numFmtId="1" fontId="34" fillId="3" borderId="1" xfId="0" applyNumberFormat="1" applyFont="1" applyFill="1" applyBorder="1" applyAlignment="1">
      <alignment horizontal="center"/>
    </xf>
    <xf numFmtId="170" fontId="34" fillId="3" borderId="1" xfId="0" applyNumberFormat="1" applyFont="1" applyFill="1" applyBorder="1" applyAlignment="1">
      <alignment horizontal="center"/>
    </xf>
    <xf numFmtId="169" fontId="17" fillId="0" borderId="0" xfId="1" applyNumberFormat="1" applyFont="1" applyFill="1"/>
    <xf numFmtId="1" fontId="17" fillId="0" borderId="0" xfId="0" applyNumberFormat="1" applyFont="1" applyFill="1"/>
    <xf numFmtId="0" fontId="17" fillId="0" borderId="0" xfId="0" applyFont="1" applyFill="1" applyAlignment="1">
      <alignment horizontal="center"/>
    </xf>
    <xf numFmtId="0" fontId="17" fillId="0" borderId="0" xfId="0" applyFont="1" applyFill="1" applyAlignment="1">
      <alignment horizontal="center" vertical="center"/>
    </xf>
    <xf numFmtId="168" fontId="45" fillId="0" borderId="0" xfId="2" applyNumberFormat="1" applyFont="1" applyFill="1"/>
    <xf numFmtId="168" fontId="17" fillId="0" borderId="0" xfId="2" applyNumberFormat="1" applyFont="1" applyFill="1"/>
    <xf numFmtId="169" fontId="25" fillId="0" borderId="1" xfId="0" applyNumberFormat="1" applyFont="1" applyFill="1" applyBorder="1" applyAlignment="1">
      <alignment vertical="center" wrapText="1"/>
    </xf>
    <xf numFmtId="168" fontId="25" fillId="0" borderId="1" xfId="2" applyNumberFormat="1" applyFont="1" applyFill="1" applyBorder="1" applyAlignment="1">
      <alignment horizontal="center" vertical="center" wrapText="1"/>
    </xf>
    <xf numFmtId="169" fontId="34" fillId="0" borderId="1" xfId="0" applyNumberFormat="1" applyFont="1" applyFill="1" applyBorder="1" applyAlignment="1">
      <alignment horizontal="center" vertical="center" wrapText="1"/>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17" fillId="0" borderId="0" xfId="0" applyFont="1" applyAlignment="1" applyProtection="1">
      <alignment vertical="center"/>
      <protection locked="0"/>
    </xf>
    <xf numFmtId="1" fontId="17" fillId="0" borderId="0" xfId="0" applyNumberFormat="1" applyFont="1" applyAlignment="1" applyProtection="1">
      <alignment vertical="center"/>
      <protection locked="0"/>
    </xf>
    <xf numFmtId="168" fontId="46" fillId="0" borderId="0" xfId="24" applyNumberFormat="1" applyFont="1" applyAlignment="1">
      <alignment vertical="center"/>
    </xf>
    <xf numFmtId="168" fontId="17" fillId="0" borderId="0" xfId="24" applyNumberFormat="1" applyFont="1" applyAlignment="1" applyProtection="1">
      <alignment vertical="center"/>
      <protection locked="0"/>
    </xf>
    <xf numFmtId="0" fontId="17" fillId="0" borderId="0" xfId="0" applyFont="1" applyAlignment="1" applyProtection="1">
      <alignment horizontal="center" vertical="center" wrapText="1"/>
      <protection locked="0"/>
    </xf>
    <xf numFmtId="0" fontId="17" fillId="0" borderId="0" xfId="0" applyFont="1" applyAlignment="1">
      <alignment horizontal="center" vertical="center" wrapText="1"/>
    </xf>
    <xf numFmtId="168" fontId="46" fillId="0" borderId="0" xfId="24" applyNumberFormat="1" applyFont="1" applyAlignment="1" applyProtection="1">
      <alignment vertical="center"/>
      <protection locked="0"/>
    </xf>
    <xf numFmtId="0" fontId="17" fillId="0" borderId="0" xfId="0" applyFont="1" applyAlignment="1">
      <alignment horizontal="center" vertical="center"/>
    </xf>
    <xf numFmtId="0" fontId="17" fillId="0" borderId="0" xfId="0" applyNumberFormat="1" applyFont="1" applyAlignment="1">
      <alignment horizontal="center" vertical="center"/>
    </xf>
    <xf numFmtId="168" fontId="17" fillId="0" borderId="0" xfId="24" applyNumberFormat="1" applyFont="1" applyAlignment="1">
      <alignment vertical="center"/>
    </xf>
    <xf numFmtId="179" fontId="26" fillId="0" borderId="2" xfId="0" applyNumberFormat="1" applyFont="1" applyFill="1" applyBorder="1" applyAlignment="1">
      <alignment horizontal="center" vertical="center" wrapText="1"/>
    </xf>
    <xf numFmtId="0" fontId="26" fillId="0" borderId="2" xfId="5" applyFont="1" applyFill="1" applyBorder="1"/>
    <xf numFmtId="0" fontId="25" fillId="0" borderId="0" xfId="0" applyFont="1" applyFill="1" applyAlignment="1">
      <alignment horizontal="center" vertical="center"/>
    </xf>
    <xf numFmtId="0" fontId="34" fillId="0" borderId="0" xfId="0" applyFont="1" applyFill="1" applyAlignment="1">
      <alignment horizontal="center" vertical="center" wrapText="1"/>
    </xf>
    <xf numFmtId="0" fontId="34" fillId="0" borderId="0" xfId="0" applyFont="1" applyFill="1"/>
    <xf numFmtId="14" fontId="34" fillId="0" borderId="0" xfId="0" applyNumberFormat="1" applyFont="1" applyFill="1" applyAlignment="1">
      <alignment horizontal="center" vertical="center" wrapText="1"/>
    </xf>
    <xf numFmtId="0" fontId="26" fillId="0" borderId="40"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26" fillId="0" borderId="41" xfId="0" applyFont="1" applyFill="1" applyBorder="1" applyAlignment="1">
      <alignment horizontal="center" vertical="center" wrapText="1"/>
    </xf>
    <xf numFmtId="179" fontId="26" fillId="0" borderId="1" xfId="0" applyNumberFormat="1" applyFont="1" applyFill="1" applyBorder="1" applyAlignment="1">
      <alignment horizontal="center" vertical="center" wrapText="1"/>
    </xf>
    <xf numFmtId="0" fontId="26" fillId="0" borderId="37" xfId="0" applyFont="1" applyFill="1" applyBorder="1" applyAlignment="1">
      <alignment horizontal="center" vertical="center" wrapText="1"/>
    </xf>
    <xf numFmtId="49" fontId="34" fillId="0" borderId="1" xfId="49" applyFont="1" applyFill="1" applyBorder="1" applyProtection="1">
      <alignment horizontal="left" vertical="center"/>
    </xf>
    <xf numFmtId="0" fontId="26" fillId="0" borderId="42" xfId="0" applyFont="1" applyFill="1" applyBorder="1" applyAlignment="1">
      <alignment horizontal="center" vertical="center" wrapText="1"/>
    </xf>
    <xf numFmtId="0" fontId="26" fillId="0" borderId="43" xfId="0" applyFont="1" applyFill="1" applyBorder="1" applyAlignment="1">
      <alignment horizontal="center" vertical="center" wrapText="1"/>
    </xf>
    <xf numFmtId="0" fontId="34" fillId="0" borderId="44" xfId="0" applyFont="1" applyFill="1" applyBorder="1" applyAlignment="1">
      <alignment horizontal="center" vertical="center"/>
    </xf>
    <xf numFmtId="0" fontId="34" fillId="3" borderId="1" xfId="0" applyFont="1" applyFill="1" applyBorder="1" applyAlignment="1" applyProtection="1">
      <alignment horizontal="center" vertical="center" wrapText="1"/>
      <protection locked="0"/>
    </xf>
    <xf numFmtId="0" fontId="34" fillId="3" borderId="1" xfId="0" applyNumberFormat="1" applyFont="1" applyFill="1" applyBorder="1" applyAlignment="1" applyProtection="1">
      <alignment horizontal="center" vertical="center" wrapText="1"/>
      <protection locked="0"/>
    </xf>
    <xf numFmtId="168" fontId="34" fillId="3" borderId="1" xfId="24" applyNumberFormat="1" applyFont="1" applyFill="1" applyBorder="1" applyAlignment="1" applyProtection="1">
      <alignment horizontal="right" vertical="center" wrapText="1"/>
      <protection locked="0"/>
    </xf>
    <xf numFmtId="168" fontId="25" fillId="3" borderId="1" xfId="24" applyNumberFormat="1" applyFont="1" applyFill="1" applyBorder="1" applyAlignment="1" applyProtection="1">
      <alignment horizontal="right" vertical="center" wrapText="1"/>
      <protection locked="0"/>
    </xf>
    <xf numFmtId="0" fontId="34" fillId="0" borderId="1" xfId="0"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168" fontId="34" fillId="0" borderId="1" xfId="24" applyNumberFormat="1" applyFont="1" applyFill="1" applyBorder="1" applyAlignment="1" applyProtection="1">
      <alignment horizontal="right" vertical="center" wrapText="1"/>
      <protection locked="0"/>
    </xf>
    <xf numFmtId="168" fontId="25" fillId="0" borderId="1" xfId="24" applyNumberFormat="1" applyFont="1" applyFill="1" applyBorder="1" applyAlignment="1" applyProtection="1">
      <alignment horizontal="right" vertical="center" wrapText="1"/>
      <protection locked="0"/>
    </xf>
    <xf numFmtId="169" fontId="25" fillId="0" borderId="40" xfId="5" applyNumberFormat="1" applyFont="1" applyFill="1" applyBorder="1" applyAlignment="1">
      <alignment horizontal="center" vertical="center" wrapText="1"/>
    </xf>
    <xf numFmtId="0" fontId="26" fillId="0" borderId="40" xfId="5" applyFont="1" applyFill="1" applyBorder="1"/>
    <xf numFmtId="0" fontId="25" fillId="0" borderId="40" xfId="5" applyFont="1" applyFill="1" applyBorder="1" applyAlignment="1">
      <alignment horizontal="center" vertical="center" wrapText="1"/>
    </xf>
    <xf numFmtId="0" fontId="34" fillId="0" borderId="1" xfId="0" applyFont="1" applyBorder="1" applyAlignment="1" applyProtection="1">
      <alignment horizontal="center" vertical="center"/>
      <protection locked="0"/>
    </xf>
    <xf numFmtId="0" fontId="34" fillId="0" borderId="7" xfId="0" applyFont="1" applyBorder="1" applyAlignment="1" applyProtection="1">
      <alignment horizontal="center" vertical="center"/>
      <protection locked="0"/>
    </xf>
    <xf numFmtId="0" fontId="34" fillId="0" borderId="0" xfId="0" applyFont="1" applyAlignment="1" applyProtection="1">
      <alignment horizontal="center" vertical="center"/>
      <protection locked="0"/>
    </xf>
    <xf numFmtId="0" fontId="34" fillId="0" borderId="1" xfId="0" applyFont="1" applyBorder="1" applyAlignment="1">
      <alignment horizontal="center" vertical="center" wrapText="1"/>
    </xf>
    <xf numFmtId="0" fontId="34" fillId="0" borderId="1" xfId="0" applyFont="1" applyBorder="1"/>
    <xf numFmtId="0" fontId="34" fillId="0" borderId="0" xfId="0" applyFont="1" applyAlignment="1">
      <alignment wrapText="1"/>
    </xf>
    <xf numFmtId="0" fontId="34" fillId="0" borderId="1" xfId="0" applyFont="1" applyFill="1" applyBorder="1" applyAlignment="1">
      <alignment vertical="center"/>
    </xf>
    <xf numFmtId="170" fontId="34" fillId="0" borderId="1" xfId="44" applyNumberFormat="1" applyFont="1" applyFill="1" applyBorder="1" applyAlignment="1" applyProtection="1">
      <alignment horizontal="center" vertical="center" wrapText="1"/>
    </xf>
    <xf numFmtId="170" fontId="34" fillId="0" borderId="1" xfId="0" applyNumberFormat="1" applyFont="1" applyFill="1" applyBorder="1" applyAlignment="1" applyProtection="1">
      <alignment horizontal="center" vertical="center" wrapText="1"/>
    </xf>
    <xf numFmtId="168" fontId="34" fillId="0" borderId="1" xfId="24" applyNumberFormat="1" applyFont="1" applyFill="1" applyBorder="1" applyAlignment="1" applyProtection="1">
      <alignment horizontal="center" vertical="center" wrapText="1"/>
    </xf>
    <xf numFmtId="179" fontId="34" fillId="0" borderId="1" xfId="44" applyNumberFormat="1" applyFont="1" applyFill="1" applyBorder="1" applyAlignment="1">
      <alignment horizontal="center" vertical="center" wrapText="1"/>
    </xf>
    <xf numFmtId="179" fontId="34" fillId="0" borderId="1" xfId="0" applyNumberFormat="1" applyFont="1" applyFill="1" applyBorder="1" applyAlignment="1" applyProtection="1">
      <alignment horizontal="center" vertical="center" wrapText="1"/>
    </xf>
    <xf numFmtId="180" fontId="32" fillId="12" borderId="1" xfId="2" applyNumberFormat="1" applyFont="1" applyFill="1" applyBorder="1" applyAlignment="1" applyProtection="1">
      <alignment horizontal="right" vertical="center" wrapText="1"/>
    </xf>
    <xf numFmtId="180" fontId="34" fillId="0" borderId="1" xfId="44" applyNumberFormat="1" applyFont="1" applyFill="1" applyBorder="1" applyAlignment="1">
      <alignment horizontal="right" vertical="center" wrapText="1"/>
    </xf>
    <xf numFmtId="180" fontId="34" fillId="0" borderId="1" xfId="44" applyNumberFormat="1" applyFont="1" applyFill="1" applyBorder="1" applyAlignment="1" applyProtection="1">
      <alignment horizontal="right" vertical="center" wrapText="1"/>
    </xf>
    <xf numFmtId="180" fontId="34" fillId="0" borderId="1" xfId="0" applyNumberFormat="1" applyFont="1" applyFill="1" applyBorder="1" applyAlignment="1" applyProtection="1">
      <alignment horizontal="right" vertical="center" wrapText="1"/>
    </xf>
    <xf numFmtId="180" fontId="34" fillId="0" borderId="1" xfId="24" applyNumberFormat="1" applyFont="1" applyFill="1" applyBorder="1" applyAlignment="1" applyProtection="1">
      <alignment horizontal="right" vertical="center" wrapText="1"/>
    </xf>
    <xf numFmtId="180" fontId="0" fillId="0" borderId="0" xfId="0" applyNumberFormat="1" applyAlignment="1">
      <alignment horizontal="right"/>
    </xf>
    <xf numFmtId="168" fontId="38" fillId="0" borderId="0" xfId="0" applyNumberFormat="1" applyFont="1" applyAlignment="1">
      <alignment horizontal="right"/>
    </xf>
    <xf numFmtId="0" fontId="0" fillId="19" borderId="0" xfId="0" applyFill="1" applyAlignment="1"/>
    <xf numFmtId="0" fontId="48" fillId="0" borderId="0" xfId="0" applyFont="1" applyProtection="1"/>
    <xf numFmtId="168" fontId="48" fillId="0" borderId="0" xfId="2" applyNumberFormat="1" applyFont="1" applyProtection="1"/>
    <xf numFmtId="168" fontId="48" fillId="0" borderId="0" xfId="0" applyNumberFormat="1" applyFont="1" applyProtection="1"/>
    <xf numFmtId="43" fontId="48" fillId="0" borderId="0" xfId="38" applyFont="1" applyProtection="1"/>
    <xf numFmtId="0" fontId="25" fillId="0" borderId="1" xfId="0" applyFont="1" applyFill="1" applyBorder="1" applyAlignment="1" applyProtection="1">
      <alignment horizontal="center" vertical="center" wrapText="1"/>
    </xf>
    <xf numFmtId="168" fontId="26" fillId="0" borderId="1" xfId="2" applyNumberFormat="1" applyFont="1" applyFill="1" applyBorder="1" applyAlignment="1" applyProtection="1">
      <alignment horizontal="center" vertical="center" wrapText="1"/>
    </xf>
    <xf numFmtId="0" fontId="25"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1" fontId="25" fillId="0" borderId="1" xfId="0" applyNumberFormat="1" applyFont="1" applyFill="1" applyBorder="1" applyAlignment="1" applyProtection="1">
      <alignment horizontal="center" vertical="center" wrapText="1"/>
    </xf>
    <xf numFmtId="168" fontId="49" fillId="0" borderId="0" xfId="0" applyNumberFormat="1" applyFont="1" applyProtection="1"/>
    <xf numFmtId="42" fontId="38" fillId="0" borderId="0" xfId="18" applyFont="1" applyFill="1" applyAlignment="1"/>
    <xf numFmtId="42" fontId="0" fillId="6" borderId="0" xfId="18" applyFont="1" applyFill="1"/>
    <xf numFmtId="0" fontId="0" fillId="0" borderId="0" xfId="0" applyFill="1" applyAlignment="1">
      <alignment wrapText="1"/>
    </xf>
    <xf numFmtId="0" fontId="50" fillId="2" borderId="45" xfId="3" applyFont="1" applyBorder="1" applyAlignment="1">
      <alignment horizontal="center" vertical="center" wrapText="1"/>
    </xf>
    <xf numFmtId="0" fontId="51" fillId="0" borderId="0" xfId="0" applyFont="1" applyAlignment="1"/>
    <xf numFmtId="0" fontId="52" fillId="0" borderId="45" xfId="0" applyFont="1" applyFill="1" applyBorder="1" applyAlignment="1">
      <alignment horizontal="center" vertical="center" wrapText="1"/>
    </xf>
    <xf numFmtId="14" fontId="52" fillId="0" borderId="45" xfId="0" applyNumberFormat="1" applyFont="1" applyFill="1" applyBorder="1" applyAlignment="1">
      <alignment horizontal="center" vertical="center" wrapText="1"/>
    </xf>
    <xf numFmtId="1" fontId="52" fillId="0" borderId="45" xfId="0" applyNumberFormat="1" applyFont="1" applyFill="1" applyBorder="1" applyAlignment="1">
      <alignment horizontal="center" vertical="center" wrapText="1"/>
    </xf>
    <xf numFmtId="169" fontId="52" fillId="0" borderId="45" xfId="0" applyNumberFormat="1" applyFont="1" applyFill="1" applyBorder="1" applyAlignment="1">
      <alignment horizontal="center" vertical="center" wrapText="1"/>
    </xf>
    <xf numFmtId="0" fontId="53" fillId="0" borderId="45" xfId="0" applyFont="1" applyBorder="1" applyAlignment="1" applyProtection="1">
      <alignment horizontal="center" vertical="center" wrapText="1"/>
    </xf>
    <xf numFmtId="0" fontId="52" fillId="0" borderId="45" xfId="50" applyFont="1" applyFill="1" applyBorder="1" applyAlignment="1">
      <alignment horizontal="center" vertical="center" wrapText="1"/>
    </xf>
    <xf numFmtId="14" fontId="52" fillId="0" borderId="45" xfId="50" applyNumberFormat="1" applyFont="1" applyFill="1" applyBorder="1" applyAlignment="1">
      <alignment horizontal="center" vertical="center" wrapText="1"/>
    </xf>
    <xf numFmtId="1" fontId="52" fillId="0" borderId="45" xfId="50" applyNumberFormat="1" applyFont="1" applyFill="1" applyBorder="1" applyAlignment="1">
      <alignment horizontal="center" vertical="center" wrapText="1"/>
    </xf>
    <xf numFmtId="0" fontId="53" fillId="0" borderId="45" xfId="0" applyFont="1" applyFill="1" applyBorder="1" applyAlignment="1">
      <alignment horizontal="center" vertical="center" wrapText="1"/>
    </xf>
    <xf numFmtId="0" fontId="51" fillId="0" borderId="0" xfId="0" applyFont="1" applyAlignment="1">
      <alignment horizontal="center" vertical="center"/>
    </xf>
    <xf numFmtId="43" fontId="51" fillId="0" borderId="0" xfId="38" applyFont="1" applyAlignment="1"/>
    <xf numFmtId="43" fontId="51" fillId="0" borderId="0" xfId="0" applyNumberFormat="1" applyFont="1" applyAlignment="1"/>
    <xf numFmtId="41" fontId="51" fillId="0" borderId="0" xfId="44" applyFont="1" applyAlignment="1"/>
    <xf numFmtId="0" fontId="52" fillId="0" borderId="46" xfId="0" applyFont="1" applyFill="1" applyBorder="1" applyAlignment="1">
      <alignment horizontal="center" vertical="center" wrapText="1"/>
    </xf>
    <xf numFmtId="0" fontId="53" fillId="0" borderId="46" xfId="0" applyFont="1" applyBorder="1" applyAlignment="1" applyProtection="1">
      <alignment horizontal="center" vertical="center" wrapText="1"/>
    </xf>
    <xf numFmtId="0" fontId="52" fillId="0" borderId="46" xfId="50" applyFont="1" applyFill="1" applyBorder="1" applyAlignment="1">
      <alignment horizontal="center" vertical="center" wrapText="1"/>
    </xf>
    <xf numFmtId="0" fontId="52" fillId="0" borderId="46" xfId="0" applyFont="1" applyFill="1" applyBorder="1" applyAlignment="1">
      <alignment horizontal="left" vertical="center" wrapText="1"/>
    </xf>
    <xf numFmtId="0" fontId="51" fillId="0" borderId="1" xfId="0" applyFont="1" applyBorder="1" applyAlignment="1"/>
    <xf numFmtId="0" fontId="11" fillId="0" borderId="10"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16" xfId="0" applyFont="1" applyBorder="1" applyAlignment="1">
      <alignment horizontal="center" vertical="center" wrapText="1"/>
    </xf>
    <xf numFmtId="0" fontId="10" fillId="5" borderId="23" xfId="0" applyFont="1" applyFill="1" applyBorder="1" applyAlignment="1">
      <alignment horizontal="center" vertical="center" wrapText="1"/>
    </xf>
    <xf numFmtId="0" fontId="10" fillId="5" borderId="7" xfId="0" applyFont="1" applyFill="1" applyBorder="1" applyAlignment="1">
      <alignment horizontal="center" vertical="center" wrapText="1"/>
    </xf>
    <xf numFmtId="0" fontId="9" fillId="0" borderId="6" xfId="0" applyFont="1" applyBorder="1" applyAlignment="1">
      <alignment horizontal="center" vertical="center" wrapText="1"/>
    </xf>
    <xf numFmtId="0" fontId="9" fillId="0" borderId="1" xfId="0" applyFont="1" applyBorder="1" applyAlignment="1">
      <alignment horizontal="center" vertical="center" wrapText="1"/>
    </xf>
    <xf numFmtId="0" fontId="9" fillId="0" borderId="24" xfId="0" applyFont="1" applyBorder="1" applyAlignment="1">
      <alignment horizontal="center" vertical="center" wrapText="1"/>
    </xf>
    <xf numFmtId="168" fontId="9" fillId="0" borderId="0" xfId="0" applyNumberFormat="1" applyFont="1" applyAlignment="1">
      <alignment horizontal="center"/>
    </xf>
    <xf numFmtId="0" fontId="9" fillId="0" borderId="0" xfId="0" applyFont="1" applyAlignment="1">
      <alignment horizontal="center"/>
    </xf>
    <xf numFmtId="165" fontId="9" fillId="0" borderId="6" xfId="2" applyFont="1" applyBorder="1" applyAlignment="1">
      <alignment horizontal="right" vertical="center" wrapText="1"/>
    </xf>
    <xf numFmtId="165" fontId="9" fillId="0" borderId="1" xfId="2" applyFont="1" applyBorder="1" applyAlignment="1">
      <alignment horizontal="right" vertical="center" wrapText="1"/>
    </xf>
    <xf numFmtId="165" fontId="9" fillId="0" borderId="24" xfId="2" applyFont="1" applyBorder="1" applyAlignment="1">
      <alignment horizontal="right" vertical="center" wrapText="1"/>
    </xf>
    <xf numFmtId="0" fontId="9" fillId="0" borderId="0" xfId="0" applyFont="1" applyBorder="1" applyAlignment="1">
      <alignment horizontal="center" wrapText="1"/>
    </xf>
    <xf numFmtId="165" fontId="15" fillId="0" borderId="6" xfId="2" applyFont="1" applyFill="1" applyBorder="1" applyAlignment="1">
      <alignment horizontal="right" vertical="center" wrapText="1"/>
    </xf>
    <xf numFmtId="165" fontId="15" fillId="0" borderId="1" xfId="2" applyFont="1" applyFill="1" applyBorder="1" applyAlignment="1">
      <alignment horizontal="right" vertical="center" wrapText="1"/>
    </xf>
    <xf numFmtId="165" fontId="15" fillId="0" borderId="24" xfId="2" applyFont="1" applyFill="1" applyBorder="1" applyAlignment="1">
      <alignment horizontal="right" vertical="center" wrapText="1"/>
    </xf>
    <xf numFmtId="165" fontId="10" fillId="0" borderId="0" xfId="2" applyFont="1" applyBorder="1" applyAlignment="1">
      <alignment horizontal="right" vertical="center" wrapText="1"/>
    </xf>
    <xf numFmtId="0" fontId="10" fillId="5" borderId="15" xfId="0" applyFont="1" applyFill="1" applyBorder="1" applyAlignment="1">
      <alignment horizontal="center" vertical="center" wrapText="1"/>
    </xf>
    <xf numFmtId="0" fontId="10" fillId="5" borderId="17" xfId="0" applyFont="1" applyFill="1" applyBorder="1" applyAlignment="1">
      <alignment horizontal="center" vertical="center" wrapText="1"/>
    </xf>
    <xf numFmtId="14" fontId="15" fillId="0" borderId="28" xfId="0" applyNumberFormat="1" applyFont="1" applyFill="1" applyBorder="1" applyAlignment="1">
      <alignment horizontal="center" vertical="center" wrapText="1"/>
    </xf>
    <xf numFmtId="0" fontId="15" fillId="0" borderId="29" xfId="0" applyFont="1" applyFill="1" applyBorder="1" applyAlignment="1">
      <alignment horizontal="center" vertical="center" wrapText="1"/>
    </xf>
    <xf numFmtId="0" fontId="15" fillId="0" borderId="30" xfId="0" applyFont="1" applyFill="1" applyBorder="1" applyAlignment="1">
      <alignment horizontal="center" vertical="center" wrapText="1"/>
    </xf>
    <xf numFmtId="168" fontId="9" fillId="0" borderId="0" xfId="2" applyNumberFormat="1" applyFont="1" applyAlignment="1">
      <alignment horizontal="center" wrapText="1"/>
    </xf>
    <xf numFmtId="165" fontId="16" fillId="0" borderId="0" xfId="2" applyFont="1" applyFill="1" applyAlignment="1">
      <alignment horizontal="center" wrapText="1"/>
    </xf>
    <xf numFmtId="168" fontId="10" fillId="0" borderId="23" xfId="2" applyNumberFormat="1" applyFont="1" applyBorder="1" applyAlignment="1">
      <alignment vertical="center" wrapText="1"/>
    </xf>
    <xf numFmtId="168" fontId="10" fillId="0" borderId="7" xfId="2" applyNumberFormat="1" applyFont="1" applyBorder="1" applyAlignment="1">
      <alignment vertical="center" wrapText="1"/>
    </xf>
    <xf numFmtId="168" fontId="10" fillId="0" borderId="27" xfId="2" applyNumberFormat="1" applyFont="1" applyBorder="1" applyAlignment="1">
      <alignment vertical="center" wrapText="1"/>
    </xf>
    <xf numFmtId="0" fontId="12" fillId="0" borderId="6" xfId="14" applyFont="1" applyBorder="1" applyAlignment="1">
      <alignment horizontal="center" vertical="center" wrapText="1"/>
    </xf>
    <xf numFmtId="0" fontId="10" fillId="5" borderId="25" xfId="0" applyFont="1" applyFill="1" applyBorder="1" applyAlignment="1">
      <alignment horizontal="center" vertical="center" wrapText="1"/>
    </xf>
    <xf numFmtId="0" fontId="10" fillId="5" borderId="26" xfId="0" applyFont="1" applyFill="1" applyBorder="1" applyAlignment="1">
      <alignment horizontal="center" vertical="center" wrapText="1"/>
    </xf>
    <xf numFmtId="0" fontId="8" fillId="3" borderId="10" xfId="15" applyFont="1" applyFill="1" applyBorder="1" applyAlignment="1">
      <alignment horizontal="center" vertical="center" wrapText="1"/>
    </xf>
    <xf numFmtId="0" fontId="8" fillId="3" borderId="11" xfId="15" applyFont="1" applyFill="1" applyBorder="1" applyAlignment="1">
      <alignment horizontal="center" vertical="center" wrapText="1"/>
    </xf>
    <xf numFmtId="0" fontId="8" fillId="3" borderId="13" xfId="15" applyFont="1" applyFill="1" applyBorder="1" applyAlignment="1">
      <alignment horizontal="center" vertical="center" wrapText="1"/>
    </xf>
    <xf numFmtId="0" fontId="8" fillId="3" borderId="14" xfId="15" applyFont="1" applyFill="1" applyBorder="1" applyAlignment="1">
      <alignment horizontal="center" vertical="center" wrapText="1"/>
    </xf>
    <xf numFmtId="0" fontId="8" fillId="3" borderId="15" xfId="15" applyFont="1" applyFill="1" applyBorder="1" applyAlignment="1">
      <alignment horizontal="center" vertical="center" wrapText="1"/>
    </xf>
    <xf numFmtId="0" fontId="8" fillId="3" borderId="16" xfId="15" applyFont="1" applyFill="1" applyBorder="1" applyAlignment="1">
      <alignment horizontal="center" vertical="center" wrapText="1"/>
    </xf>
    <xf numFmtId="0" fontId="8" fillId="3" borderId="12" xfId="15" applyFont="1" applyFill="1" applyBorder="1" applyAlignment="1">
      <alignment horizontal="center" vertical="center" wrapText="1"/>
    </xf>
    <xf numFmtId="0" fontId="8" fillId="3" borderId="0" xfId="15" applyFont="1" applyFill="1" applyBorder="1" applyAlignment="1">
      <alignment horizontal="center" vertical="center" wrapText="1"/>
    </xf>
    <xf numFmtId="0" fontId="8" fillId="3" borderId="17" xfId="15" applyFont="1" applyFill="1" applyBorder="1" applyAlignment="1">
      <alignment horizontal="center" vertical="center" wrapText="1"/>
    </xf>
    <xf numFmtId="0" fontId="10" fillId="4" borderId="10" xfId="0" applyFont="1" applyFill="1" applyBorder="1" applyAlignment="1">
      <alignment horizontal="center" vertical="center" wrapText="1"/>
    </xf>
    <xf numFmtId="0" fontId="10" fillId="4" borderId="12" xfId="0" applyFont="1" applyFill="1" applyBorder="1" applyAlignment="1">
      <alignment horizontal="center" vertical="center" wrapText="1"/>
    </xf>
    <xf numFmtId="0" fontId="10" fillId="4" borderId="11" xfId="0" applyFont="1" applyFill="1" applyBorder="1" applyAlignment="1">
      <alignment horizontal="center" vertical="center" wrapText="1"/>
    </xf>
    <xf numFmtId="0" fontId="10" fillId="4" borderId="15" xfId="0" applyFont="1" applyFill="1" applyBorder="1" applyAlignment="1">
      <alignment horizontal="center" vertical="center" wrapText="1"/>
    </xf>
    <xf numFmtId="0" fontId="10" fillId="4" borderId="17" xfId="0" applyFont="1" applyFill="1" applyBorder="1" applyAlignment="1">
      <alignment horizontal="center" vertical="center" wrapText="1"/>
    </xf>
    <xf numFmtId="0" fontId="10" fillId="4" borderId="16" xfId="0" applyFont="1" applyFill="1" applyBorder="1" applyAlignment="1">
      <alignment horizontal="center" vertical="center" wrapText="1"/>
    </xf>
    <xf numFmtId="0" fontId="10" fillId="5" borderId="18" xfId="0" applyFont="1" applyFill="1" applyBorder="1" applyAlignment="1">
      <alignment horizontal="center" vertical="center" wrapText="1"/>
    </xf>
    <xf numFmtId="0" fontId="10" fillId="5" borderId="19" xfId="0" applyFont="1" applyFill="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9" fillId="0" borderId="22"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14" xfId="0" applyFont="1" applyBorder="1" applyAlignment="1">
      <alignment horizontal="center" vertical="center" wrapText="1"/>
    </xf>
    <xf numFmtId="0" fontId="51" fillId="0" borderId="0" xfId="0" applyFont="1" applyAlignment="1">
      <alignment horizontal="center"/>
    </xf>
  </cellXfs>
  <cellStyles count="51">
    <cellStyle name="BodyStyle" xfId="49" xr:uid="{F8E1D321-6BF7-4DF7-AC7A-A1F60662A37D}"/>
    <cellStyle name="Énfasis1" xfId="3" builtinId="29"/>
    <cellStyle name="Énfasis1 2" xfId="10" xr:uid="{00000000-0005-0000-0000-000001000000}"/>
    <cellStyle name="Énfasis1 2 2" xfId="11" xr:uid="{00000000-0005-0000-0000-000002000000}"/>
    <cellStyle name="Hipervínculo" xfId="14" builtinId="8"/>
    <cellStyle name="Millares" xfId="1" builtinId="3"/>
    <cellStyle name="Millares [0]" xfId="44" builtinId="6"/>
    <cellStyle name="Millares [0] 2" xfId="22" xr:uid="{00000000-0005-0000-0000-000005000000}"/>
    <cellStyle name="Millares [0] 2 2" xfId="32" xr:uid="{00000000-0005-0000-0000-000006000000}"/>
    <cellStyle name="Millares [0] 3" xfId="41" xr:uid="{00000000-0005-0000-0000-000007000000}"/>
    <cellStyle name="Millares [0] 4" xfId="45" xr:uid="{8CCED901-33BC-4B2C-982F-73767A329E33}"/>
    <cellStyle name="Millares 10" xfId="38" xr:uid="{00000000-0005-0000-0000-000008000000}"/>
    <cellStyle name="Millares 11" xfId="39" xr:uid="{00000000-0005-0000-0000-000009000000}"/>
    <cellStyle name="Millares 2" xfId="6" xr:uid="{00000000-0005-0000-0000-00000A000000}"/>
    <cellStyle name="Millares 2 2" xfId="19" xr:uid="{00000000-0005-0000-0000-00000B000000}"/>
    <cellStyle name="Millares 2 2 2" xfId="30" xr:uid="{00000000-0005-0000-0000-00000C000000}"/>
    <cellStyle name="Millares 2 3" xfId="27" xr:uid="{00000000-0005-0000-0000-00000D000000}"/>
    <cellStyle name="Millares 3" xfId="7" xr:uid="{00000000-0005-0000-0000-00000E000000}"/>
    <cellStyle name="Millares 3 2" xfId="28" xr:uid="{00000000-0005-0000-0000-00000F000000}"/>
    <cellStyle name="Millares 4" xfId="20" xr:uid="{00000000-0005-0000-0000-000010000000}"/>
    <cellStyle name="Millares 4 2" xfId="31" xr:uid="{00000000-0005-0000-0000-000011000000}"/>
    <cellStyle name="Millares 5" xfId="25" xr:uid="{00000000-0005-0000-0000-000012000000}"/>
    <cellStyle name="Millares 6" xfId="26" xr:uid="{00000000-0005-0000-0000-000013000000}"/>
    <cellStyle name="Millares 7" xfId="35" xr:uid="{00000000-0005-0000-0000-000014000000}"/>
    <cellStyle name="Millares 8" xfId="36" xr:uid="{00000000-0005-0000-0000-000015000000}"/>
    <cellStyle name="Millares 9" xfId="37" xr:uid="{00000000-0005-0000-0000-000016000000}"/>
    <cellStyle name="Moneda" xfId="2" builtinId="4"/>
    <cellStyle name="Moneda [0]" xfId="18" builtinId="7"/>
    <cellStyle name="Moneda [0] 2" xfId="21" xr:uid="{00000000-0005-0000-0000-000019000000}"/>
    <cellStyle name="Moneda [0] 3" xfId="29" xr:uid="{00000000-0005-0000-0000-00001A000000}"/>
    <cellStyle name="Moneda [0] 4" xfId="46" xr:uid="{AB85686D-A110-445D-A7F4-2477997C727E}"/>
    <cellStyle name="Moneda [0] 5" xfId="33" xr:uid="{00000000-0005-0000-0000-00001B000000}"/>
    <cellStyle name="Moneda [0] 6" xfId="48" xr:uid="{DC9C082C-F44F-40DF-A97A-4FEAF9A2436E}"/>
    <cellStyle name="Moneda 13" xfId="17" xr:uid="{00000000-0005-0000-0000-00001C000000}"/>
    <cellStyle name="Moneda 13 4" xfId="40" xr:uid="{00000000-0005-0000-0000-00001D000000}"/>
    <cellStyle name="Moneda 13 4 2" xfId="42" xr:uid="{00000000-0005-0000-0000-00001E000000}"/>
    <cellStyle name="Moneda 3" xfId="9" xr:uid="{00000000-0005-0000-0000-00001F000000}"/>
    <cellStyle name="Moneda 4" xfId="24" xr:uid="{00000000-0005-0000-0000-000020000000}"/>
    <cellStyle name="Moneda 7" xfId="16" xr:uid="{00000000-0005-0000-0000-000021000000}"/>
    <cellStyle name="Normal" xfId="0" builtinId="0"/>
    <cellStyle name="Normal 2" xfId="5" xr:uid="{00000000-0005-0000-0000-000023000000}"/>
    <cellStyle name="Normal 2 2" xfId="12" xr:uid="{00000000-0005-0000-0000-000024000000}"/>
    <cellStyle name="Normal 3" xfId="13" xr:uid="{00000000-0005-0000-0000-000025000000}"/>
    <cellStyle name="Normal 3 2" xfId="8" xr:uid="{00000000-0005-0000-0000-000026000000}"/>
    <cellStyle name="Normal 3 2 2" xfId="15" xr:uid="{00000000-0005-0000-0000-000027000000}"/>
    <cellStyle name="Normal 3 2 4" xfId="43" xr:uid="{00000000-0005-0000-0000-000028000000}"/>
    <cellStyle name="Normal 6" xfId="47" xr:uid="{7C31DBE3-F038-47B3-862C-88853DE531E9}"/>
    <cellStyle name="Normal 6 2" xfId="4" xr:uid="{00000000-0005-0000-0000-000029000000}"/>
    <cellStyle name="Normal 9" xfId="50" xr:uid="{9ECF3575-C9E3-4A4C-AD53-9C3F9F83DE43}"/>
    <cellStyle name="Normal 9 2 2" xfId="34" xr:uid="{00000000-0005-0000-0000-00002A000000}"/>
    <cellStyle name="Porcentaje 2" xfId="23" xr:uid="{00000000-0005-0000-0000-00002B000000}"/>
  </cellStyles>
  <dxfs count="20">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wrapText="0"/>
    </dxf>
    <dxf>
      <alignment wrapText="0"/>
    </dxf>
    <dxf>
      <fill>
        <patternFill patternType="none">
          <bgColor auto="1"/>
        </patternFill>
      </fill>
    </dxf>
  </dxfs>
  <tableStyles count="0" defaultTableStyle="TableStyleMedium2" defaultPivotStyle="PivotStyleLight16"/>
  <colors>
    <mruColors>
      <color rgb="FFCC99FF"/>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pivotCacheDefinition" Target="pivotCache/pivotCacheDefinition1.xml"/><Relationship Id="rId30"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198120</xdr:colOff>
      <xdr:row>2</xdr:row>
      <xdr:rowOff>0</xdr:rowOff>
    </xdr:to>
    <xdr:sp macro="" textlink="">
      <xdr:nvSpPr>
        <xdr:cNvPr id="2" name="Autoforma 4">
          <a:extLst>
            <a:ext uri="{FF2B5EF4-FFF2-40B4-BE49-F238E27FC236}">
              <a16:creationId xmlns:a16="http://schemas.microsoft.com/office/drawing/2014/main" id="{705261E7-A161-4210-9945-AB0CDA1BEB81}"/>
            </a:ext>
          </a:extLst>
        </xdr:cNvPr>
        <xdr:cNvSpPr>
          <a:spLocks noChangeArrowheads="1"/>
        </xdr:cNvSpPr>
      </xdr:nvSpPr>
      <xdr:spPr bwMode="auto">
        <a:xfrm>
          <a:off x="0" y="0"/>
          <a:ext cx="8494395" cy="1257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3" name="Autoforma 4">
          <a:extLst>
            <a:ext uri="{FF2B5EF4-FFF2-40B4-BE49-F238E27FC236}">
              <a16:creationId xmlns:a16="http://schemas.microsoft.com/office/drawing/2014/main" id="{89C921CF-0F71-4211-8DDF-A03158069D2A}"/>
            </a:ext>
          </a:extLst>
        </xdr:cNvPr>
        <xdr:cNvSpPr>
          <a:spLocks noChangeArrowheads="1"/>
        </xdr:cNvSpPr>
      </xdr:nvSpPr>
      <xdr:spPr bwMode="auto">
        <a:xfrm>
          <a:off x="0" y="0"/>
          <a:ext cx="8494395" cy="1257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4" name="Autoforma 4">
          <a:extLst>
            <a:ext uri="{FF2B5EF4-FFF2-40B4-BE49-F238E27FC236}">
              <a16:creationId xmlns:a16="http://schemas.microsoft.com/office/drawing/2014/main" id="{748BA842-378E-4BE1-9A2F-BD7D5EDE70BB}"/>
            </a:ext>
          </a:extLst>
        </xdr:cNvPr>
        <xdr:cNvSpPr>
          <a:spLocks noChangeArrowheads="1"/>
        </xdr:cNvSpPr>
      </xdr:nvSpPr>
      <xdr:spPr bwMode="auto">
        <a:xfrm>
          <a:off x="0" y="0"/>
          <a:ext cx="8494395" cy="1257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5" name="Autoforma 4">
          <a:extLst>
            <a:ext uri="{FF2B5EF4-FFF2-40B4-BE49-F238E27FC236}">
              <a16:creationId xmlns:a16="http://schemas.microsoft.com/office/drawing/2014/main" id="{DF3D9F51-AD0F-444D-AD3B-C2031B84FCAA}"/>
            </a:ext>
          </a:extLst>
        </xdr:cNvPr>
        <xdr:cNvSpPr>
          <a:spLocks noChangeArrowheads="1"/>
        </xdr:cNvSpPr>
      </xdr:nvSpPr>
      <xdr:spPr bwMode="auto">
        <a:xfrm>
          <a:off x="0" y="0"/>
          <a:ext cx="8494395" cy="1257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6" name="Autoforma 4">
          <a:extLst>
            <a:ext uri="{FF2B5EF4-FFF2-40B4-BE49-F238E27FC236}">
              <a16:creationId xmlns:a16="http://schemas.microsoft.com/office/drawing/2014/main" id="{C90010F1-C13D-4240-9DAB-A73E0B06D954}"/>
            </a:ext>
          </a:extLst>
        </xdr:cNvPr>
        <xdr:cNvSpPr>
          <a:spLocks noChangeArrowheads="1"/>
        </xdr:cNvSpPr>
      </xdr:nvSpPr>
      <xdr:spPr bwMode="auto">
        <a:xfrm>
          <a:off x="0" y="0"/>
          <a:ext cx="8494395" cy="1257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7" name="Autoforma 4">
          <a:extLst>
            <a:ext uri="{FF2B5EF4-FFF2-40B4-BE49-F238E27FC236}">
              <a16:creationId xmlns:a16="http://schemas.microsoft.com/office/drawing/2014/main" id="{A799E498-0400-408F-87AE-3297ABD954A6}"/>
            </a:ext>
          </a:extLst>
        </xdr:cNvPr>
        <xdr:cNvSpPr>
          <a:spLocks noChangeArrowheads="1"/>
        </xdr:cNvSpPr>
      </xdr:nvSpPr>
      <xdr:spPr bwMode="auto">
        <a:xfrm>
          <a:off x="0" y="0"/>
          <a:ext cx="8494395" cy="1257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8" name="Autoforma 4">
          <a:extLst>
            <a:ext uri="{FF2B5EF4-FFF2-40B4-BE49-F238E27FC236}">
              <a16:creationId xmlns:a16="http://schemas.microsoft.com/office/drawing/2014/main" id="{68443392-FDCA-478C-85B9-358A14D8209B}"/>
            </a:ext>
          </a:extLst>
        </xdr:cNvPr>
        <xdr:cNvSpPr>
          <a:spLocks noChangeArrowheads="1"/>
        </xdr:cNvSpPr>
      </xdr:nvSpPr>
      <xdr:spPr bwMode="auto">
        <a:xfrm>
          <a:off x="0" y="0"/>
          <a:ext cx="8494395" cy="1257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9" name="Autoforma 4">
          <a:extLst>
            <a:ext uri="{FF2B5EF4-FFF2-40B4-BE49-F238E27FC236}">
              <a16:creationId xmlns:a16="http://schemas.microsoft.com/office/drawing/2014/main" id="{35BACB46-0B55-4C12-AC31-ADCB5B31C5CB}"/>
            </a:ext>
          </a:extLst>
        </xdr:cNvPr>
        <xdr:cNvSpPr>
          <a:spLocks noChangeArrowheads="1"/>
        </xdr:cNvSpPr>
      </xdr:nvSpPr>
      <xdr:spPr bwMode="auto">
        <a:xfrm>
          <a:off x="0" y="0"/>
          <a:ext cx="8494395" cy="12573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10" name="Autoforma 4">
          <a:extLst>
            <a:ext uri="{FF2B5EF4-FFF2-40B4-BE49-F238E27FC236}">
              <a16:creationId xmlns:a16="http://schemas.microsoft.com/office/drawing/2014/main" id="{4816725C-A140-4AB4-963D-293996960E70}"/>
            </a:ext>
          </a:extLst>
        </xdr:cNvPr>
        <xdr:cNvSpPr>
          <a:spLocks noChangeArrowheads="1"/>
        </xdr:cNvSpPr>
      </xdr:nvSpPr>
      <xdr:spPr bwMode="auto">
        <a:xfrm>
          <a:off x="0" y="0"/>
          <a:ext cx="8494395" cy="12573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198120</xdr:colOff>
      <xdr:row>9</xdr:row>
      <xdr:rowOff>1051560</xdr:rowOff>
    </xdr:to>
    <xdr:sp macro="" textlink="">
      <xdr:nvSpPr>
        <xdr:cNvPr id="2" name="Autoforma 4">
          <a:extLst>
            <a:ext uri="{FF2B5EF4-FFF2-40B4-BE49-F238E27FC236}">
              <a16:creationId xmlns:a16="http://schemas.microsoft.com/office/drawing/2014/main" id="{33BD9FF2-6743-4AA3-A59F-B12D276290B2}"/>
            </a:ext>
          </a:extLst>
        </xdr:cNvPr>
        <xdr:cNvSpPr>
          <a:spLocks noChangeArrowheads="1"/>
        </xdr:cNvSpPr>
      </xdr:nvSpPr>
      <xdr:spPr bwMode="auto">
        <a:xfrm>
          <a:off x="0" y="0"/>
          <a:ext cx="7551420" cy="62903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10</xdr:row>
      <xdr:rowOff>1051560</xdr:rowOff>
    </xdr:to>
    <xdr:sp macro="" textlink="">
      <xdr:nvSpPr>
        <xdr:cNvPr id="3" name="Autoforma 4">
          <a:extLst>
            <a:ext uri="{FF2B5EF4-FFF2-40B4-BE49-F238E27FC236}">
              <a16:creationId xmlns:a16="http://schemas.microsoft.com/office/drawing/2014/main" id="{07E024B9-CC22-4C5A-85C6-367C9A761EF3}"/>
            </a:ext>
          </a:extLst>
        </xdr:cNvPr>
        <xdr:cNvSpPr>
          <a:spLocks noChangeArrowheads="1"/>
        </xdr:cNvSpPr>
      </xdr:nvSpPr>
      <xdr:spPr bwMode="auto">
        <a:xfrm>
          <a:off x="0" y="0"/>
          <a:ext cx="7551420" cy="69189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10</xdr:row>
      <xdr:rowOff>1051560</xdr:rowOff>
    </xdr:to>
    <xdr:sp macro="" textlink="">
      <xdr:nvSpPr>
        <xdr:cNvPr id="4" name="Autoforma 4">
          <a:extLst>
            <a:ext uri="{FF2B5EF4-FFF2-40B4-BE49-F238E27FC236}">
              <a16:creationId xmlns:a16="http://schemas.microsoft.com/office/drawing/2014/main" id="{7954BAFC-27B4-4D4E-BEC8-17030E034970}"/>
            </a:ext>
          </a:extLst>
        </xdr:cNvPr>
        <xdr:cNvSpPr>
          <a:spLocks noChangeArrowheads="1"/>
        </xdr:cNvSpPr>
      </xdr:nvSpPr>
      <xdr:spPr bwMode="auto">
        <a:xfrm>
          <a:off x="0" y="0"/>
          <a:ext cx="7551420" cy="69189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10</xdr:row>
      <xdr:rowOff>1051560</xdr:rowOff>
    </xdr:to>
    <xdr:sp macro="" textlink="">
      <xdr:nvSpPr>
        <xdr:cNvPr id="5" name="Autoforma 4">
          <a:extLst>
            <a:ext uri="{FF2B5EF4-FFF2-40B4-BE49-F238E27FC236}">
              <a16:creationId xmlns:a16="http://schemas.microsoft.com/office/drawing/2014/main" id="{1862DA6D-6FD1-4CD5-BBB4-B466B982B824}"/>
            </a:ext>
          </a:extLst>
        </xdr:cNvPr>
        <xdr:cNvSpPr>
          <a:spLocks noChangeArrowheads="1"/>
        </xdr:cNvSpPr>
      </xdr:nvSpPr>
      <xdr:spPr bwMode="auto">
        <a:xfrm>
          <a:off x="0" y="0"/>
          <a:ext cx="7551420" cy="69189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10</xdr:row>
      <xdr:rowOff>1051560</xdr:rowOff>
    </xdr:to>
    <xdr:sp macro="" textlink="">
      <xdr:nvSpPr>
        <xdr:cNvPr id="6" name="Autoforma 4">
          <a:extLst>
            <a:ext uri="{FF2B5EF4-FFF2-40B4-BE49-F238E27FC236}">
              <a16:creationId xmlns:a16="http://schemas.microsoft.com/office/drawing/2014/main" id="{6AEC31A4-3E79-4999-9169-58A65BBBE1C7}"/>
            </a:ext>
          </a:extLst>
        </xdr:cNvPr>
        <xdr:cNvSpPr>
          <a:spLocks noChangeArrowheads="1"/>
        </xdr:cNvSpPr>
      </xdr:nvSpPr>
      <xdr:spPr bwMode="auto">
        <a:xfrm>
          <a:off x="0" y="0"/>
          <a:ext cx="7551420" cy="69189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10</xdr:row>
      <xdr:rowOff>1051560</xdr:rowOff>
    </xdr:to>
    <xdr:sp macro="" textlink="">
      <xdr:nvSpPr>
        <xdr:cNvPr id="7" name="Autoforma 4">
          <a:extLst>
            <a:ext uri="{FF2B5EF4-FFF2-40B4-BE49-F238E27FC236}">
              <a16:creationId xmlns:a16="http://schemas.microsoft.com/office/drawing/2014/main" id="{078E26A6-32D6-4530-B71E-14D5DD6D4D97}"/>
            </a:ext>
          </a:extLst>
        </xdr:cNvPr>
        <xdr:cNvSpPr>
          <a:spLocks noChangeArrowheads="1"/>
        </xdr:cNvSpPr>
      </xdr:nvSpPr>
      <xdr:spPr bwMode="auto">
        <a:xfrm>
          <a:off x="0" y="0"/>
          <a:ext cx="7551420" cy="69189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10</xdr:row>
      <xdr:rowOff>1051560</xdr:rowOff>
    </xdr:to>
    <xdr:sp macro="" textlink="">
      <xdr:nvSpPr>
        <xdr:cNvPr id="8" name="Autoforma 4">
          <a:extLst>
            <a:ext uri="{FF2B5EF4-FFF2-40B4-BE49-F238E27FC236}">
              <a16:creationId xmlns:a16="http://schemas.microsoft.com/office/drawing/2014/main" id="{7862EBEF-0AA4-4CBC-9941-8A8A52F60853}"/>
            </a:ext>
          </a:extLst>
        </xdr:cNvPr>
        <xdr:cNvSpPr>
          <a:spLocks noChangeArrowheads="1"/>
        </xdr:cNvSpPr>
      </xdr:nvSpPr>
      <xdr:spPr bwMode="auto">
        <a:xfrm>
          <a:off x="0" y="0"/>
          <a:ext cx="7551420" cy="69189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400050</xdr:colOff>
      <xdr:row>10</xdr:row>
      <xdr:rowOff>1047750</xdr:rowOff>
    </xdr:to>
    <xdr:sp macro="" textlink="">
      <xdr:nvSpPr>
        <xdr:cNvPr id="9" name="AutoShape 4">
          <a:extLst>
            <a:ext uri="{FF2B5EF4-FFF2-40B4-BE49-F238E27FC236}">
              <a16:creationId xmlns:a16="http://schemas.microsoft.com/office/drawing/2014/main" id="{ED63E6F7-BCB0-4913-A44E-0B6C35627B96}"/>
            </a:ext>
          </a:extLst>
        </xdr:cNvPr>
        <xdr:cNvSpPr>
          <a:spLocks noChangeArrowheads="1"/>
        </xdr:cNvSpPr>
      </xdr:nvSpPr>
      <xdr:spPr bwMode="auto">
        <a:xfrm>
          <a:off x="0" y="0"/>
          <a:ext cx="7753350" cy="69151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10</xdr:row>
      <xdr:rowOff>1051560</xdr:rowOff>
    </xdr:to>
    <xdr:sp macro="" textlink="">
      <xdr:nvSpPr>
        <xdr:cNvPr id="10" name="Autoforma 4">
          <a:extLst>
            <a:ext uri="{FF2B5EF4-FFF2-40B4-BE49-F238E27FC236}">
              <a16:creationId xmlns:a16="http://schemas.microsoft.com/office/drawing/2014/main" id="{C2918450-13BD-4456-87A7-1366DAC90004}"/>
            </a:ext>
          </a:extLst>
        </xdr:cNvPr>
        <xdr:cNvSpPr>
          <a:spLocks noChangeArrowheads="1"/>
        </xdr:cNvSpPr>
      </xdr:nvSpPr>
      <xdr:spPr bwMode="auto">
        <a:xfrm>
          <a:off x="0" y="0"/>
          <a:ext cx="7551420" cy="69189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10</xdr:row>
      <xdr:rowOff>1051560</xdr:rowOff>
    </xdr:to>
    <xdr:sp macro="" textlink="">
      <xdr:nvSpPr>
        <xdr:cNvPr id="11" name="Autoforma 4">
          <a:extLst>
            <a:ext uri="{FF2B5EF4-FFF2-40B4-BE49-F238E27FC236}">
              <a16:creationId xmlns:a16="http://schemas.microsoft.com/office/drawing/2014/main" id="{5DE71072-8358-4C44-83E7-0EC00531970A}"/>
            </a:ext>
          </a:extLst>
        </xdr:cNvPr>
        <xdr:cNvSpPr>
          <a:spLocks noChangeArrowheads="1"/>
        </xdr:cNvSpPr>
      </xdr:nvSpPr>
      <xdr:spPr bwMode="auto">
        <a:xfrm>
          <a:off x="0" y="0"/>
          <a:ext cx="7551420" cy="69189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10</xdr:row>
      <xdr:rowOff>1051560</xdr:rowOff>
    </xdr:to>
    <xdr:sp macro="" textlink="">
      <xdr:nvSpPr>
        <xdr:cNvPr id="12" name="Autoforma 4">
          <a:extLst>
            <a:ext uri="{FF2B5EF4-FFF2-40B4-BE49-F238E27FC236}">
              <a16:creationId xmlns:a16="http://schemas.microsoft.com/office/drawing/2014/main" id="{AA90A95F-1069-42E2-8E40-F8E3B6C5B353}"/>
            </a:ext>
          </a:extLst>
        </xdr:cNvPr>
        <xdr:cNvSpPr>
          <a:spLocks noChangeArrowheads="1"/>
        </xdr:cNvSpPr>
      </xdr:nvSpPr>
      <xdr:spPr bwMode="auto">
        <a:xfrm>
          <a:off x="0" y="0"/>
          <a:ext cx="7551420" cy="69189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10</xdr:row>
      <xdr:rowOff>1051560</xdr:rowOff>
    </xdr:to>
    <xdr:sp macro="" textlink="">
      <xdr:nvSpPr>
        <xdr:cNvPr id="13" name="Autoforma 4">
          <a:extLst>
            <a:ext uri="{FF2B5EF4-FFF2-40B4-BE49-F238E27FC236}">
              <a16:creationId xmlns:a16="http://schemas.microsoft.com/office/drawing/2014/main" id="{0EB6AFAF-BCC5-4452-881B-C400109F03C6}"/>
            </a:ext>
          </a:extLst>
        </xdr:cNvPr>
        <xdr:cNvSpPr>
          <a:spLocks noChangeArrowheads="1"/>
        </xdr:cNvSpPr>
      </xdr:nvSpPr>
      <xdr:spPr bwMode="auto">
        <a:xfrm>
          <a:off x="0" y="0"/>
          <a:ext cx="7551420" cy="69189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10</xdr:row>
      <xdr:rowOff>1051560</xdr:rowOff>
    </xdr:to>
    <xdr:sp macro="" textlink="">
      <xdr:nvSpPr>
        <xdr:cNvPr id="14" name="Autoforma 4">
          <a:extLst>
            <a:ext uri="{FF2B5EF4-FFF2-40B4-BE49-F238E27FC236}">
              <a16:creationId xmlns:a16="http://schemas.microsoft.com/office/drawing/2014/main" id="{B869EB19-5F43-4BCF-A428-4532AC05D41E}"/>
            </a:ext>
          </a:extLst>
        </xdr:cNvPr>
        <xdr:cNvSpPr>
          <a:spLocks noChangeArrowheads="1"/>
        </xdr:cNvSpPr>
      </xdr:nvSpPr>
      <xdr:spPr bwMode="auto">
        <a:xfrm>
          <a:off x="0" y="0"/>
          <a:ext cx="7551420" cy="69189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10</xdr:row>
      <xdr:rowOff>1051560</xdr:rowOff>
    </xdr:to>
    <xdr:sp macro="" textlink="">
      <xdr:nvSpPr>
        <xdr:cNvPr id="15" name="Autoforma 4">
          <a:extLst>
            <a:ext uri="{FF2B5EF4-FFF2-40B4-BE49-F238E27FC236}">
              <a16:creationId xmlns:a16="http://schemas.microsoft.com/office/drawing/2014/main" id="{2629274D-8B8C-4B04-8691-F4854D6EF133}"/>
            </a:ext>
          </a:extLst>
        </xdr:cNvPr>
        <xdr:cNvSpPr>
          <a:spLocks noChangeArrowheads="1"/>
        </xdr:cNvSpPr>
      </xdr:nvSpPr>
      <xdr:spPr bwMode="auto">
        <a:xfrm>
          <a:off x="0" y="0"/>
          <a:ext cx="7551420" cy="69189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400050</xdr:colOff>
      <xdr:row>10</xdr:row>
      <xdr:rowOff>1047750</xdr:rowOff>
    </xdr:to>
    <xdr:sp macro="" textlink="">
      <xdr:nvSpPr>
        <xdr:cNvPr id="16" name="AutoShape 4">
          <a:extLst>
            <a:ext uri="{FF2B5EF4-FFF2-40B4-BE49-F238E27FC236}">
              <a16:creationId xmlns:a16="http://schemas.microsoft.com/office/drawing/2014/main" id="{F103E13B-49C8-455C-AD37-3EBE27151E26}"/>
            </a:ext>
          </a:extLst>
        </xdr:cNvPr>
        <xdr:cNvSpPr>
          <a:spLocks noChangeArrowheads="1"/>
        </xdr:cNvSpPr>
      </xdr:nvSpPr>
      <xdr:spPr bwMode="auto">
        <a:xfrm>
          <a:off x="0" y="0"/>
          <a:ext cx="7753350" cy="69151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10</xdr:row>
      <xdr:rowOff>1051560</xdr:rowOff>
    </xdr:to>
    <xdr:sp macro="" textlink="">
      <xdr:nvSpPr>
        <xdr:cNvPr id="17" name="Autoforma 4">
          <a:extLst>
            <a:ext uri="{FF2B5EF4-FFF2-40B4-BE49-F238E27FC236}">
              <a16:creationId xmlns:a16="http://schemas.microsoft.com/office/drawing/2014/main" id="{AD2DD34E-B1CA-4EC1-A9DA-527BDA9845CD}"/>
            </a:ext>
          </a:extLst>
        </xdr:cNvPr>
        <xdr:cNvSpPr>
          <a:spLocks noChangeArrowheads="1"/>
        </xdr:cNvSpPr>
      </xdr:nvSpPr>
      <xdr:spPr bwMode="auto">
        <a:xfrm>
          <a:off x="0" y="0"/>
          <a:ext cx="7551420" cy="69189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10</xdr:row>
      <xdr:rowOff>1051560</xdr:rowOff>
    </xdr:to>
    <xdr:sp macro="" textlink="">
      <xdr:nvSpPr>
        <xdr:cNvPr id="18" name="Autoforma 4">
          <a:extLst>
            <a:ext uri="{FF2B5EF4-FFF2-40B4-BE49-F238E27FC236}">
              <a16:creationId xmlns:a16="http://schemas.microsoft.com/office/drawing/2014/main" id="{42580ACB-FB97-4099-8FBB-8E991922D964}"/>
            </a:ext>
          </a:extLst>
        </xdr:cNvPr>
        <xdr:cNvSpPr>
          <a:spLocks noChangeArrowheads="1"/>
        </xdr:cNvSpPr>
      </xdr:nvSpPr>
      <xdr:spPr bwMode="auto">
        <a:xfrm>
          <a:off x="0" y="0"/>
          <a:ext cx="7551420" cy="69189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400050</xdr:colOff>
      <xdr:row>10</xdr:row>
      <xdr:rowOff>1047750</xdr:rowOff>
    </xdr:to>
    <xdr:sp macro="" textlink="">
      <xdr:nvSpPr>
        <xdr:cNvPr id="19" name="AutoShape 4">
          <a:extLst>
            <a:ext uri="{FF2B5EF4-FFF2-40B4-BE49-F238E27FC236}">
              <a16:creationId xmlns:a16="http://schemas.microsoft.com/office/drawing/2014/main" id="{2F366CE5-B787-49A5-B91E-B4FF9890CEA7}"/>
            </a:ext>
          </a:extLst>
        </xdr:cNvPr>
        <xdr:cNvSpPr>
          <a:spLocks noChangeArrowheads="1"/>
        </xdr:cNvSpPr>
      </xdr:nvSpPr>
      <xdr:spPr bwMode="auto">
        <a:xfrm>
          <a:off x="0" y="0"/>
          <a:ext cx="7753350" cy="69151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320040</xdr:colOff>
      <xdr:row>10</xdr:row>
      <xdr:rowOff>838200</xdr:rowOff>
    </xdr:to>
    <xdr:sp macro="" textlink="">
      <xdr:nvSpPr>
        <xdr:cNvPr id="20" name="Autoforma 4">
          <a:extLst>
            <a:ext uri="{FF2B5EF4-FFF2-40B4-BE49-F238E27FC236}">
              <a16:creationId xmlns:a16="http://schemas.microsoft.com/office/drawing/2014/main" id="{77198BB4-B09A-4617-8651-79217725AEA4}"/>
            </a:ext>
          </a:extLst>
        </xdr:cNvPr>
        <xdr:cNvSpPr>
          <a:spLocks noChangeArrowheads="1"/>
        </xdr:cNvSpPr>
      </xdr:nvSpPr>
      <xdr:spPr bwMode="auto">
        <a:xfrm>
          <a:off x="0" y="0"/>
          <a:ext cx="7673340" cy="69151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320040</xdr:colOff>
      <xdr:row>10</xdr:row>
      <xdr:rowOff>838200</xdr:rowOff>
    </xdr:to>
    <xdr:sp macro="" textlink="">
      <xdr:nvSpPr>
        <xdr:cNvPr id="21" name="Autoforma 4">
          <a:extLst>
            <a:ext uri="{FF2B5EF4-FFF2-40B4-BE49-F238E27FC236}">
              <a16:creationId xmlns:a16="http://schemas.microsoft.com/office/drawing/2014/main" id="{4A2D7E4F-222E-4CE2-8EA8-E1E51C368C15}"/>
            </a:ext>
          </a:extLst>
        </xdr:cNvPr>
        <xdr:cNvSpPr>
          <a:spLocks noChangeArrowheads="1"/>
        </xdr:cNvSpPr>
      </xdr:nvSpPr>
      <xdr:spPr bwMode="auto">
        <a:xfrm>
          <a:off x="0" y="0"/>
          <a:ext cx="7673340" cy="69151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320040</xdr:colOff>
      <xdr:row>10</xdr:row>
      <xdr:rowOff>838200</xdr:rowOff>
    </xdr:to>
    <xdr:sp macro="" textlink="">
      <xdr:nvSpPr>
        <xdr:cNvPr id="22" name="Autoforma 4">
          <a:extLst>
            <a:ext uri="{FF2B5EF4-FFF2-40B4-BE49-F238E27FC236}">
              <a16:creationId xmlns:a16="http://schemas.microsoft.com/office/drawing/2014/main" id="{415E82EF-5748-4CDC-B275-2DB84B60CBC4}"/>
            </a:ext>
          </a:extLst>
        </xdr:cNvPr>
        <xdr:cNvSpPr>
          <a:spLocks noChangeArrowheads="1"/>
        </xdr:cNvSpPr>
      </xdr:nvSpPr>
      <xdr:spPr bwMode="auto">
        <a:xfrm>
          <a:off x="0" y="0"/>
          <a:ext cx="7673340" cy="69151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320040</xdr:colOff>
      <xdr:row>10</xdr:row>
      <xdr:rowOff>838200</xdr:rowOff>
    </xdr:to>
    <xdr:sp macro="" textlink="">
      <xdr:nvSpPr>
        <xdr:cNvPr id="23" name="Autoforma 4">
          <a:extLst>
            <a:ext uri="{FF2B5EF4-FFF2-40B4-BE49-F238E27FC236}">
              <a16:creationId xmlns:a16="http://schemas.microsoft.com/office/drawing/2014/main" id="{F163F2D3-6F54-4DC7-8775-2AFFB4875780}"/>
            </a:ext>
          </a:extLst>
        </xdr:cNvPr>
        <xdr:cNvSpPr>
          <a:spLocks noChangeArrowheads="1"/>
        </xdr:cNvSpPr>
      </xdr:nvSpPr>
      <xdr:spPr bwMode="auto">
        <a:xfrm>
          <a:off x="0" y="0"/>
          <a:ext cx="7673340" cy="69151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320040</xdr:colOff>
      <xdr:row>10</xdr:row>
      <xdr:rowOff>838200</xdr:rowOff>
    </xdr:to>
    <xdr:sp macro="" textlink="">
      <xdr:nvSpPr>
        <xdr:cNvPr id="24" name="Autoforma 4">
          <a:extLst>
            <a:ext uri="{FF2B5EF4-FFF2-40B4-BE49-F238E27FC236}">
              <a16:creationId xmlns:a16="http://schemas.microsoft.com/office/drawing/2014/main" id="{52C1A7D6-EC24-489F-A43D-B73F5789D4F0}"/>
            </a:ext>
          </a:extLst>
        </xdr:cNvPr>
        <xdr:cNvSpPr>
          <a:spLocks noChangeArrowheads="1"/>
        </xdr:cNvSpPr>
      </xdr:nvSpPr>
      <xdr:spPr bwMode="auto">
        <a:xfrm>
          <a:off x="0" y="0"/>
          <a:ext cx="7673340" cy="69151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320040</xdr:colOff>
      <xdr:row>10</xdr:row>
      <xdr:rowOff>838200</xdr:rowOff>
    </xdr:to>
    <xdr:sp macro="" textlink="">
      <xdr:nvSpPr>
        <xdr:cNvPr id="25" name="Autoforma 4">
          <a:extLst>
            <a:ext uri="{FF2B5EF4-FFF2-40B4-BE49-F238E27FC236}">
              <a16:creationId xmlns:a16="http://schemas.microsoft.com/office/drawing/2014/main" id="{76562D3F-054A-4278-BF31-458954F2B6E3}"/>
            </a:ext>
          </a:extLst>
        </xdr:cNvPr>
        <xdr:cNvSpPr>
          <a:spLocks noChangeArrowheads="1"/>
        </xdr:cNvSpPr>
      </xdr:nvSpPr>
      <xdr:spPr bwMode="auto">
        <a:xfrm>
          <a:off x="0" y="0"/>
          <a:ext cx="7673340" cy="69151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320040</xdr:colOff>
      <xdr:row>10</xdr:row>
      <xdr:rowOff>838200</xdr:rowOff>
    </xdr:to>
    <xdr:sp macro="" textlink="">
      <xdr:nvSpPr>
        <xdr:cNvPr id="26" name="Autoforma 4">
          <a:extLst>
            <a:ext uri="{FF2B5EF4-FFF2-40B4-BE49-F238E27FC236}">
              <a16:creationId xmlns:a16="http://schemas.microsoft.com/office/drawing/2014/main" id="{C9AC64BC-2D96-4620-BB8E-0E607042C1D8}"/>
            </a:ext>
          </a:extLst>
        </xdr:cNvPr>
        <xdr:cNvSpPr>
          <a:spLocks noChangeArrowheads="1"/>
        </xdr:cNvSpPr>
      </xdr:nvSpPr>
      <xdr:spPr bwMode="auto">
        <a:xfrm>
          <a:off x="0" y="0"/>
          <a:ext cx="7673340" cy="69151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320040</xdr:colOff>
      <xdr:row>10</xdr:row>
      <xdr:rowOff>838200</xdr:rowOff>
    </xdr:to>
    <xdr:sp macro="" textlink="">
      <xdr:nvSpPr>
        <xdr:cNvPr id="27" name="Autoforma 4">
          <a:extLst>
            <a:ext uri="{FF2B5EF4-FFF2-40B4-BE49-F238E27FC236}">
              <a16:creationId xmlns:a16="http://schemas.microsoft.com/office/drawing/2014/main" id="{9C6046CD-54DF-4FBA-9505-930A7176FC06}"/>
            </a:ext>
          </a:extLst>
        </xdr:cNvPr>
        <xdr:cNvSpPr>
          <a:spLocks noChangeArrowheads="1"/>
        </xdr:cNvSpPr>
      </xdr:nvSpPr>
      <xdr:spPr bwMode="auto">
        <a:xfrm>
          <a:off x="0" y="0"/>
          <a:ext cx="7673340" cy="69151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320040</xdr:colOff>
      <xdr:row>10</xdr:row>
      <xdr:rowOff>838200</xdr:rowOff>
    </xdr:to>
    <xdr:sp macro="" textlink="">
      <xdr:nvSpPr>
        <xdr:cNvPr id="28" name="Autoforma 4">
          <a:extLst>
            <a:ext uri="{FF2B5EF4-FFF2-40B4-BE49-F238E27FC236}">
              <a16:creationId xmlns:a16="http://schemas.microsoft.com/office/drawing/2014/main" id="{AFF755A8-7FD5-4617-BF58-89A08389B610}"/>
            </a:ext>
          </a:extLst>
        </xdr:cNvPr>
        <xdr:cNvSpPr>
          <a:spLocks noChangeArrowheads="1"/>
        </xdr:cNvSpPr>
      </xdr:nvSpPr>
      <xdr:spPr bwMode="auto">
        <a:xfrm>
          <a:off x="0" y="0"/>
          <a:ext cx="7673340" cy="69151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320040</xdr:colOff>
      <xdr:row>10</xdr:row>
      <xdr:rowOff>838200</xdr:rowOff>
    </xdr:to>
    <xdr:sp macro="" textlink="">
      <xdr:nvSpPr>
        <xdr:cNvPr id="29" name="Autoforma 4">
          <a:extLst>
            <a:ext uri="{FF2B5EF4-FFF2-40B4-BE49-F238E27FC236}">
              <a16:creationId xmlns:a16="http://schemas.microsoft.com/office/drawing/2014/main" id="{3BC6F359-338E-41DC-B1D7-2236C0B8A161}"/>
            </a:ext>
          </a:extLst>
        </xdr:cNvPr>
        <xdr:cNvSpPr>
          <a:spLocks noChangeArrowheads="1"/>
        </xdr:cNvSpPr>
      </xdr:nvSpPr>
      <xdr:spPr bwMode="auto">
        <a:xfrm>
          <a:off x="0" y="0"/>
          <a:ext cx="7673340" cy="69151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320040</xdr:colOff>
      <xdr:row>10</xdr:row>
      <xdr:rowOff>838200</xdr:rowOff>
    </xdr:to>
    <xdr:sp macro="" textlink="">
      <xdr:nvSpPr>
        <xdr:cNvPr id="30" name="Autoforma 4">
          <a:extLst>
            <a:ext uri="{FF2B5EF4-FFF2-40B4-BE49-F238E27FC236}">
              <a16:creationId xmlns:a16="http://schemas.microsoft.com/office/drawing/2014/main" id="{C039B7C4-EEE4-4C76-978D-E4B1A8D52115}"/>
            </a:ext>
          </a:extLst>
        </xdr:cNvPr>
        <xdr:cNvSpPr>
          <a:spLocks noChangeArrowheads="1"/>
        </xdr:cNvSpPr>
      </xdr:nvSpPr>
      <xdr:spPr bwMode="auto">
        <a:xfrm>
          <a:off x="0" y="0"/>
          <a:ext cx="7673340" cy="69151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320040</xdr:colOff>
      <xdr:row>10</xdr:row>
      <xdr:rowOff>838200</xdr:rowOff>
    </xdr:to>
    <xdr:sp macro="" textlink="">
      <xdr:nvSpPr>
        <xdr:cNvPr id="31" name="Autoforma 4">
          <a:extLst>
            <a:ext uri="{FF2B5EF4-FFF2-40B4-BE49-F238E27FC236}">
              <a16:creationId xmlns:a16="http://schemas.microsoft.com/office/drawing/2014/main" id="{519D2D44-9158-46B9-8993-851F9B7F3389}"/>
            </a:ext>
          </a:extLst>
        </xdr:cNvPr>
        <xdr:cNvSpPr>
          <a:spLocks noChangeArrowheads="1"/>
        </xdr:cNvSpPr>
      </xdr:nvSpPr>
      <xdr:spPr bwMode="auto">
        <a:xfrm>
          <a:off x="0" y="0"/>
          <a:ext cx="7673340" cy="69151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320040</xdr:colOff>
      <xdr:row>10</xdr:row>
      <xdr:rowOff>838200</xdr:rowOff>
    </xdr:to>
    <xdr:sp macro="" textlink="">
      <xdr:nvSpPr>
        <xdr:cNvPr id="32" name="Autoforma 4">
          <a:extLst>
            <a:ext uri="{FF2B5EF4-FFF2-40B4-BE49-F238E27FC236}">
              <a16:creationId xmlns:a16="http://schemas.microsoft.com/office/drawing/2014/main" id="{FB5166E5-726E-4F30-B342-734243AA3F54}"/>
            </a:ext>
          </a:extLst>
        </xdr:cNvPr>
        <xdr:cNvSpPr>
          <a:spLocks noChangeArrowheads="1"/>
        </xdr:cNvSpPr>
      </xdr:nvSpPr>
      <xdr:spPr bwMode="auto">
        <a:xfrm>
          <a:off x="0" y="0"/>
          <a:ext cx="7673340" cy="69151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320040</xdr:colOff>
      <xdr:row>10</xdr:row>
      <xdr:rowOff>838200</xdr:rowOff>
    </xdr:to>
    <xdr:sp macro="" textlink="">
      <xdr:nvSpPr>
        <xdr:cNvPr id="33" name="Autoforma 4">
          <a:extLst>
            <a:ext uri="{FF2B5EF4-FFF2-40B4-BE49-F238E27FC236}">
              <a16:creationId xmlns:a16="http://schemas.microsoft.com/office/drawing/2014/main" id="{686702BA-2E59-4194-81C8-08E5D9F77767}"/>
            </a:ext>
          </a:extLst>
        </xdr:cNvPr>
        <xdr:cNvSpPr>
          <a:spLocks noChangeArrowheads="1"/>
        </xdr:cNvSpPr>
      </xdr:nvSpPr>
      <xdr:spPr bwMode="auto">
        <a:xfrm>
          <a:off x="0" y="0"/>
          <a:ext cx="7673340" cy="69151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320040</xdr:colOff>
      <xdr:row>10</xdr:row>
      <xdr:rowOff>838200</xdr:rowOff>
    </xdr:to>
    <xdr:sp macro="" textlink="">
      <xdr:nvSpPr>
        <xdr:cNvPr id="34" name="Autoforma 4">
          <a:extLst>
            <a:ext uri="{FF2B5EF4-FFF2-40B4-BE49-F238E27FC236}">
              <a16:creationId xmlns:a16="http://schemas.microsoft.com/office/drawing/2014/main" id="{0443D36D-D5E3-4C43-AFC2-251F8FE0C63D}"/>
            </a:ext>
          </a:extLst>
        </xdr:cNvPr>
        <xdr:cNvSpPr>
          <a:spLocks noChangeArrowheads="1"/>
        </xdr:cNvSpPr>
      </xdr:nvSpPr>
      <xdr:spPr bwMode="auto">
        <a:xfrm>
          <a:off x="0" y="0"/>
          <a:ext cx="7673340" cy="69151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320040</xdr:colOff>
      <xdr:row>10</xdr:row>
      <xdr:rowOff>838200</xdr:rowOff>
    </xdr:to>
    <xdr:sp macro="" textlink="">
      <xdr:nvSpPr>
        <xdr:cNvPr id="35" name="Autoforma 4">
          <a:extLst>
            <a:ext uri="{FF2B5EF4-FFF2-40B4-BE49-F238E27FC236}">
              <a16:creationId xmlns:a16="http://schemas.microsoft.com/office/drawing/2014/main" id="{37261337-31F8-442C-BA71-30D148D12E0D}"/>
            </a:ext>
          </a:extLst>
        </xdr:cNvPr>
        <xdr:cNvSpPr>
          <a:spLocks noChangeArrowheads="1"/>
        </xdr:cNvSpPr>
      </xdr:nvSpPr>
      <xdr:spPr bwMode="auto">
        <a:xfrm>
          <a:off x="0" y="0"/>
          <a:ext cx="7673340" cy="69151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320040</xdr:colOff>
      <xdr:row>10</xdr:row>
      <xdr:rowOff>838200</xdr:rowOff>
    </xdr:to>
    <xdr:sp macro="" textlink="">
      <xdr:nvSpPr>
        <xdr:cNvPr id="36" name="Autoforma 4">
          <a:extLst>
            <a:ext uri="{FF2B5EF4-FFF2-40B4-BE49-F238E27FC236}">
              <a16:creationId xmlns:a16="http://schemas.microsoft.com/office/drawing/2014/main" id="{25F3D450-AC9B-46F4-825D-3807CDBAFA9C}"/>
            </a:ext>
          </a:extLst>
        </xdr:cNvPr>
        <xdr:cNvSpPr>
          <a:spLocks noChangeArrowheads="1"/>
        </xdr:cNvSpPr>
      </xdr:nvSpPr>
      <xdr:spPr bwMode="auto">
        <a:xfrm>
          <a:off x="0" y="0"/>
          <a:ext cx="7673340" cy="69151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320040</xdr:colOff>
      <xdr:row>10</xdr:row>
      <xdr:rowOff>838200</xdr:rowOff>
    </xdr:to>
    <xdr:sp macro="" textlink="">
      <xdr:nvSpPr>
        <xdr:cNvPr id="37" name="Autoforma 4">
          <a:extLst>
            <a:ext uri="{FF2B5EF4-FFF2-40B4-BE49-F238E27FC236}">
              <a16:creationId xmlns:a16="http://schemas.microsoft.com/office/drawing/2014/main" id="{B968392D-259C-49EA-9641-0FFB77AA20E4}"/>
            </a:ext>
          </a:extLst>
        </xdr:cNvPr>
        <xdr:cNvSpPr>
          <a:spLocks noChangeArrowheads="1"/>
        </xdr:cNvSpPr>
      </xdr:nvSpPr>
      <xdr:spPr bwMode="auto">
        <a:xfrm>
          <a:off x="0" y="0"/>
          <a:ext cx="7673340" cy="69151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320040</xdr:colOff>
      <xdr:row>10</xdr:row>
      <xdr:rowOff>838200</xdr:rowOff>
    </xdr:to>
    <xdr:sp macro="" textlink="">
      <xdr:nvSpPr>
        <xdr:cNvPr id="38" name="Autoforma 4">
          <a:extLst>
            <a:ext uri="{FF2B5EF4-FFF2-40B4-BE49-F238E27FC236}">
              <a16:creationId xmlns:a16="http://schemas.microsoft.com/office/drawing/2014/main" id="{D97F2BCE-F4ED-4AEB-B653-68FB5A87B7C8}"/>
            </a:ext>
          </a:extLst>
        </xdr:cNvPr>
        <xdr:cNvSpPr>
          <a:spLocks noChangeArrowheads="1"/>
        </xdr:cNvSpPr>
      </xdr:nvSpPr>
      <xdr:spPr bwMode="auto">
        <a:xfrm>
          <a:off x="0" y="0"/>
          <a:ext cx="7673340" cy="69151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320040</xdr:colOff>
      <xdr:row>10</xdr:row>
      <xdr:rowOff>838200</xdr:rowOff>
    </xdr:to>
    <xdr:sp macro="" textlink="">
      <xdr:nvSpPr>
        <xdr:cNvPr id="39" name="Autoforma 4">
          <a:extLst>
            <a:ext uri="{FF2B5EF4-FFF2-40B4-BE49-F238E27FC236}">
              <a16:creationId xmlns:a16="http://schemas.microsoft.com/office/drawing/2014/main" id="{FA304860-A328-482E-9E67-FE1DF27683ED}"/>
            </a:ext>
          </a:extLst>
        </xdr:cNvPr>
        <xdr:cNvSpPr>
          <a:spLocks noChangeArrowheads="1"/>
        </xdr:cNvSpPr>
      </xdr:nvSpPr>
      <xdr:spPr bwMode="auto">
        <a:xfrm>
          <a:off x="0" y="0"/>
          <a:ext cx="7673340" cy="6915150"/>
        </a:xfrm>
        <a:custGeom>
          <a:avLst/>
          <a:gdLst/>
          <a:ahLst/>
          <a:cxnLst/>
          <a:rect l="0" t="0" r="0" b="0"/>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172.22.1.31/Documents%20and%20Settings/DIANA.OVIEDO/Escritorio/AJUSTES%20PROCEDIMIENTOS%20JUNIO%203/Procedimiento%2002/Documents%20and%20Settings/Andre/My%20Documents/Downloads/Territorializacion/Formatos%20de%20Territorializacion%20a%20"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172.22.1.31/Documents%20and%20Settings/DIANA.OVIEDO/Escritorio/AJUSTES%20PROCEDIMIENTOS%20JUNIO%203/Procedimiento%2002/Documents%20and%20Settings/Andre/My%20Documents/Downloads/Territorializacion/Formatos%20de%20Territorializacion%20a%2031_12_2009/285_V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ubbeny.moreno\Downloads\FORMATO%20SECOP%20II.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amilo.gutierrez\Desktop\CONTRATO%20281_2017\Agosto\Modificaci&#243;n%20PAA\V15%20SECOP%20ll\1100\Plan%20Anual%20de%20Adquisiciones%2003-08-2017%20SECOPI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camilo.gutierrez\Downloads\FORMATO%20SECOP%20II.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ALIX~1.MON\AppData\Local\Temp\FORMATO%20SECOP%20II.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Users\lina.forero\Downloads\FORMATO%20SECOP%20II.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camilo.gutierrez\Desktop\CONTRATO%20281_2017\Agosto\Modificaci&#243;n%20PAA\V15%20SECOP%20ll\1030\PAA%20-%20SECOPII-1030-04-08-2017-SPC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85"/>
      <sheetName val="Meta 11"/>
      <sheetName val="Meta12"/>
      <sheetName val="Variables"/>
      <sheetName val="GESTIÓN"/>
    </sheetNames>
    <sheetDataSet>
      <sheetData sheetId="0"/>
      <sheetData sheetId="1"/>
      <sheetData sheetId="2"/>
      <sheetData sheetId="3">
        <row r="1">
          <cell r="A1" t="str">
            <v>GRUPO ETAREO</v>
          </cell>
          <cell r="C1" t="str">
            <v>CONDICION POBLACIONAL</v>
          </cell>
          <cell r="H1" t="str">
            <v>GRUPOS ETNICOS</v>
          </cell>
        </row>
        <row r="2">
          <cell r="A2" t="str">
            <v xml:space="preserve">0-5 años Primera infancia </v>
          </cell>
          <cell r="C2" t="str">
            <v>Todos los Grupos</v>
          </cell>
          <cell r="H2" t="str">
            <v>Todos los grupos</v>
          </cell>
        </row>
        <row r="3">
          <cell r="A3" t="str">
            <v xml:space="preserve">6 - 13 años Infancia </v>
          </cell>
          <cell r="C3" t="str">
            <v>Adultos-as trabajador-a formal</v>
          </cell>
          <cell r="H3" t="str">
            <v>Afrocolombianos</v>
          </cell>
        </row>
        <row r="4">
          <cell r="A4" t="str">
            <v>14 - 17 años Adolescencia</v>
          </cell>
          <cell r="C4" t="str">
            <v>Adultos-as trabajador-a informal</v>
          </cell>
          <cell r="H4" t="str">
            <v>Indígenas</v>
          </cell>
        </row>
        <row r="5">
          <cell r="A5" t="str">
            <v>18 - 26 años Juventud</v>
          </cell>
          <cell r="C5" t="str">
            <v>Ciudadanos-as habitantes de calle</v>
          </cell>
          <cell r="H5" t="str">
            <v>No identifica grupos étnicos</v>
          </cell>
        </row>
        <row r="6">
          <cell r="A6" t="str">
            <v>27 - 59 años Adultez</v>
          </cell>
          <cell r="C6" t="str">
            <v>Comunidad en general</v>
          </cell>
          <cell r="H6" t="str">
            <v>Otros Grupos étnicos</v>
          </cell>
        </row>
        <row r="7">
          <cell r="A7" t="str">
            <v>60 años o más. Personas Mayores</v>
          </cell>
          <cell r="C7" t="str">
            <v>Familias en emergencia social y catastrófica</v>
          </cell>
          <cell r="H7" t="str">
            <v>Rom</v>
          </cell>
        </row>
        <row r="8">
          <cell r="A8" t="str">
            <v>Grupo Etario Sin Definir</v>
          </cell>
          <cell r="C8" t="str">
            <v>Familias en situacion de vulnerabilidad</v>
          </cell>
          <cell r="H8" t="str">
            <v>Raizales</v>
          </cell>
        </row>
        <row r="9">
          <cell r="C9" t="str">
            <v>Familias ubicadas en zonas de alto deterioro urbano</v>
          </cell>
        </row>
        <row r="10">
          <cell r="C10" t="str">
            <v>Jovenes desescolarizados</v>
          </cell>
        </row>
        <row r="11">
          <cell r="C11" t="str">
            <v>Jovenes escolarizados</v>
          </cell>
        </row>
        <row r="12">
          <cell r="C12" t="str">
            <v>Mujeres gestantes y lactantes</v>
          </cell>
        </row>
        <row r="13">
          <cell r="C13" t="str">
            <v>Niños y niñas de primera infancia</v>
          </cell>
        </row>
        <row r="14">
          <cell r="C14" t="str">
            <v>Niños, niñas y adolescentes desescolarizados</v>
          </cell>
        </row>
        <row r="15">
          <cell r="C15" t="str">
            <v>Niños, niñas y adolescentes en riesgo social vinculacion temprana al trabajo o acompañamiento</v>
          </cell>
        </row>
        <row r="16">
          <cell r="C16" t="str">
            <v>Niños, niñas y adolescentes escolarizados</v>
          </cell>
        </row>
        <row r="17">
          <cell r="C17" t="str">
            <v>Personas cabezas de familia</v>
          </cell>
        </row>
        <row r="18">
          <cell r="C18" t="str">
            <v>Personas con discapacidad</v>
          </cell>
        </row>
        <row r="19">
          <cell r="C19" t="str">
            <v>Personas consumidoras de sustancias psicoactivas</v>
          </cell>
        </row>
        <row r="20">
          <cell r="C20" t="str">
            <v>Personas en situacion de desplazamiento</v>
          </cell>
        </row>
        <row r="21">
          <cell r="C21" t="str">
            <v>Personas vinculadas a la prostitución</v>
          </cell>
        </row>
        <row r="22">
          <cell r="C22" t="str">
            <v>Reincorporados - as</v>
          </cell>
        </row>
        <row r="23">
          <cell r="C23" t="str">
            <v>Sector LGBT</v>
          </cell>
        </row>
        <row r="24">
          <cell r="C24" t="str">
            <v>Servidores y servidoras públicos</v>
          </cell>
        </row>
      </sheetData>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PAA 1100"/>
      <sheetName val="archivo de datos"/>
      <sheetName val="Hoja3"/>
    </sheetNames>
    <sheetDataSet>
      <sheetData sheetId="0"/>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chivo de datos"/>
      <sheetName val="Hoja1"/>
      <sheetName val="Hoja2"/>
      <sheetName val="Hoja3"/>
    </sheetNames>
    <sheetDataSet>
      <sheetData sheetId="0"/>
      <sheetData sheetId="1"/>
      <sheetData sheetId="2"/>
      <sheetData sheetId="3"/>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ILO.GUTIERREZ" refreshedDate="43424.428304166664" createdVersion="6" refreshedVersion="6" minRefreshableVersion="3" recordCount="2958" xr:uid="{5C1EC776-44F6-44F9-9979-F80F18E50A11}">
  <cacheSource type="worksheet">
    <worksheetSource ref="A1:AA1674" sheet="CONSOLIDADO"/>
  </cacheSource>
  <cacheFields count="27">
    <cacheField name="PROYECTO" numFmtId="0">
      <sharedItems containsSemiMixedTypes="0" containsString="0" containsNumber="1" containsInteger="1" minValue="978" maxValue="7517" count="12">
        <n v="981"/>
        <n v="1100"/>
        <n v="1030"/>
        <n v="1029"/>
        <n v="1149"/>
        <n v="1033"/>
        <n v="7517"/>
        <n v="1132"/>
        <n v="1141"/>
        <n v="1150"/>
        <n v="979"/>
        <n v="978"/>
      </sharedItems>
    </cacheField>
    <cacheField name="1. No. Proceso" numFmtId="0">
      <sharedItems containsMixedTypes="1" containsNumber="1" containsInteger="1" minValue="1" maxValue="1034"/>
    </cacheField>
    <cacheField name="2. Rubro" numFmtId="0">
      <sharedItems/>
    </cacheField>
    <cacheField name="3. Meta Plan de Desarrollo Distrital" numFmtId="0">
      <sharedItems/>
    </cacheField>
    <cacheField name="4. Línea " numFmtId="0">
      <sharedItems/>
    </cacheField>
    <cacheField name="5. Meta Proyecto de Inversión" numFmtId="0">
      <sharedItems/>
    </cacheField>
    <cacheField name="6.  Fuente de los recursos" numFmtId="0">
      <sharedItems/>
    </cacheField>
    <cacheField name="7. Tipo de gasto" numFmtId="0">
      <sharedItems/>
    </cacheField>
    <cacheField name="8. Componente de gasto" numFmtId="0">
      <sharedItems/>
    </cacheField>
    <cacheField name="9. Concepto de gasto" numFmtId="0">
      <sharedItems longText="1"/>
    </cacheField>
    <cacheField name="10-CódigoUNSPSC(cadacódigoseparadopor;)" numFmtId="0">
      <sharedItems containsMixedTypes="1" containsNumber="1" containsInteger="1" minValue="10131700" maxValue="95101800" longText="1"/>
    </cacheField>
    <cacheField name="11. Descripción" numFmtId="0">
      <sharedItems longText="1"/>
    </cacheField>
    <cacheField name="12-Fecha estimada de presentación de proceso de selección (mes)" numFmtId="0">
      <sharedItems containsSemiMixedTypes="0" containsString="0" containsNumber="1" containsInteger="1" minValue="1" maxValue="12"/>
    </cacheField>
    <cacheField name="13-Fecha estimada de inicio de proceso de selección (mes)" numFmtId="0">
      <sharedItems containsSemiMixedTypes="0" containsString="0" containsNumber="1" containsInteger="1" minValue="1" maxValue="12"/>
    </cacheField>
    <cacheField name="14.Duracion  estimado del Contrato _x000a_(Numero)" numFmtId="0">
      <sharedItems containsMixedTypes="1" containsNumber="1" containsInteger="1" minValue="1" maxValue="354"/>
    </cacheField>
    <cacheField name="15.Duracion  estimado del Contrato _x000a_(intervalo: días, meses, años)" numFmtId="0">
      <sharedItems containsString="0" containsBlank="1" containsNumber="1" containsInteger="1" minValue="0" maxValue="2"/>
    </cacheField>
    <cacheField name="16. Modalidad de selección " numFmtId="0">
      <sharedItems/>
    </cacheField>
    <cacheField name="17. Fuente de los recursos" numFmtId="0">
      <sharedItems containsSemiMixedTypes="0" containsString="0" containsNumber="1" containsInteger="1" minValue="0" maxValue="0"/>
    </cacheField>
    <cacheField name="18. Valor total estimado" numFmtId="42">
      <sharedItems containsSemiMixedTypes="0" containsString="0" containsNumber="1" minValue="0" maxValue="6751000000"/>
    </cacheField>
    <cacheField name="19. Valor estimado en la vigencia actual" numFmtId="42">
      <sharedItems containsSemiMixedTypes="0" containsString="0" containsNumber="1" minValue="0" maxValue="6751000000"/>
    </cacheField>
    <cacheField name="20. ¿Se requieren vigencias futuras?" numFmtId="0">
      <sharedItems containsMixedTypes="1" containsNumber="1" containsInteger="1" minValue="0" maxValue="0"/>
    </cacheField>
    <cacheField name="21. Estado de solicitud de vigencias futuras" numFmtId="0">
      <sharedItems containsMixedTypes="1" containsNumber="1" containsInteger="1" minValue="0" maxValue="0"/>
    </cacheField>
    <cacheField name="22. Unidad de contratación (referencia)" numFmtId="0">
      <sharedItems/>
    </cacheField>
    <cacheField name="23, Ubicación" numFmtId="0">
      <sharedItems/>
    </cacheField>
    <cacheField name="24. Nombre del responsable " numFmtId="0">
      <sharedItems/>
    </cacheField>
    <cacheField name="25. Teléfono del responsable " numFmtId="0">
      <sharedItems containsSemiMixedTypes="0" containsString="0" containsNumber="1" containsInteger="1" minValue="3778800" maxValue="3778934"/>
    </cacheField>
    <cacheField name="26. Correo electrónico del responsable "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ILO.GUTIERREZ" refreshedDate="43460.688745601852" createdVersion="6" refreshedVersion="6" minRefreshableVersion="3" recordCount="1672" xr:uid="{F8D69F76-FDC3-4120-B261-B657F076F12C}">
  <cacheSource type="worksheet">
    <worksheetSource ref="A1:AA1673" sheet="CONSOLIDADO"/>
  </cacheSource>
  <cacheFields count="27">
    <cacheField name="PROYECTO" numFmtId="0">
      <sharedItems containsSemiMixedTypes="0" containsString="0" containsNumber="1" containsInteger="1" minValue="978" maxValue="7517"/>
    </cacheField>
    <cacheField name="1. No. Proceso" numFmtId="0">
      <sharedItems containsSemiMixedTypes="0" containsString="0" containsNumber="1" containsInteger="1" minValue="1" maxValue="649"/>
    </cacheField>
    <cacheField name="2. Rubro" numFmtId="0">
      <sharedItems count="26">
        <s v="3-3-1-15-07-42-1100-185"/>
        <s v="3-3-1-15-07-43-1033-189"/>
        <s v="3-3-1-15-06-39-981-179"/>
        <s v="3-3-1-15-06-40-1141-181"/>
        <s v="3-3-1-15-02-17-142-980-142"/>
        <s v="3-3-1-15-06-38-1132-177"/>
        <s v="3-3-1-15-06-41-7517-178"/>
        <s v="3-3-1-15-06-39-1150-180"/>
        <s v="3-3-1-15-07-44-0978-193"/>
        <s v="3-3-1-15-06-40-1029-181"/>
        <s v="3-3-1-15-07-42-1030-185"/>
        <s v="3-3-1-15-06-39-979-179"/>
        <s v="3-3-1-15-06-39-1149-179"/>
        <s v="3-3-1-15-06-40-1141-182" u="1"/>
        <s v="3-3-1-15-02-17-142-980" u="1"/>
        <s v="3-3-1-15-06-41-7517-180" u="1"/>
        <s v="3-3-1-15-06-39-979-180" u="1"/>
        <s v="3-3-1-15-06-39-979-181" u="1"/>
        <s v="3-3-1-15-06-39-979-182" u="1"/>
        <s v="3-3-1-15-06-41-7517-179" u="1"/>
        <s v="3-3-1-15-06-39-979-183" u="1"/>
        <s v="3-3-1-15-06-39-979-184" u="1"/>
        <s v="3-3-1-15-06-39-979-185" u="1"/>
        <s v="3-3-1-15-06-39-1149-181" u="1"/>
        <s v="3-3-1-15-06-39-979-191" u="1"/>
        <s v="3-3-1-15-06-39-1149-180" u="1"/>
      </sharedItems>
    </cacheField>
    <cacheField name="3. Meta Plan de Desarrollo Distrital" numFmtId="0">
      <sharedItems/>
    </cacheField>
    <cacheField name="4. Línea " numFmtId="0">
      <sharedItems/>
    </cacheField>
    <cacheField name="5. Meta Proyecto de Inversión" numFmtId="0">
      <sharedItems/>
    </cacheField>
    <cacheField name="6.  Fuente de los recursos" numFmtId="0">
      <sharedItems containsBlank="1"/>
    </cacheField>
    <cacheField name="7. Tipo de gasto" numFmtId="0">
      <sharedItems/>
    </cacheField>
    <cacheField name="8. Componente de gasto" numFmtId="0">
      <sharedItems/>
    </cacheField>
    <cacheField name="9. Concepto de gasto" numFmtId="0">
      <sharedItems longText="1"/>
    </cacheField>
    <cacheField name="10-CódigoUNSPSC(cadacódigoseparadopor;)" numFmtId="0">
      <sharedItems containsBlank="1" containsMixedTypes="1" containsNumber="1" containsInteger="1" minValue="20102301" maxValue="95101800" longText="1"/>
    </cacheField>
    <cacheField name="11. Descripción" numFmtId="0">
      <sharedItems containsBlank="1" longText="1"/>
    </cacheField>
    <cacheField name="12-Fecha estimada de presentación de proceso de selección (mes)" numFmtId="0">
      <sharedItems containsSemiMixedTypes="0" containsString="0" containsNumber="1" containsInteger="1" minValue="1" maxValue="12"/>
    </cacheField>
    <cacheField name="13-Fecha estimada de inicio de proceso de selección (mes)" numFmtId="0">
      <sharedItems containsSemiMixedTypes="0" containsString="0" containsNumber="1" containsInteger="1" minValue="1" maxValue="12"/>
    </cacheField>
    <cacheField name="14.Duracion  estimado del Contrato _x000a_(Numero)" numFmtId="0">
      <sharedItems containsSemiMixedTypes="0" containsString="0" containsNumber="1" minValue="1" maxValue="24"/>
    </cacheField>
    <cacheField name="15.Duracion  estimado del Contrato _x000a_(intervalo: días, meses, años)" numFmtId="0">
      <sharedItems containsSemiMixedTypes="0" containsString="0" containsNumber="1" containsInteger="1" minValue="0" maxValue="12"/>
    </cacheField>
    <cacheField name="16. Modalidad de selección " numFmtId="0">
      <sharedItems/>
    </cacheField>
    <cacheField name="17. Fuente de los recursos" numFmtId="0">
      <sharedItems containsMixedTypes="1" containsNumber="1" containsInteger="1" minValue="0" maxValue="6"/>
    </cacheField>
    <cacheField name="18. Valor total estimado" numFmtId="42">
      <sharedItems containsSemiMixedTypes="0" containsString="0" containsNumber="1" minValue="200" maxValue="223438064000"/>
    </cacheField>
    <cacheField name="19. Valor estimado en la vigencia actual" numFmtId="42">
      <sharedItems containsSemiMixedTypes="0" containsString="0" containsNumber="1" minValue="200" maxValue="223438064000"/>
    </cacheField>
    <cacheField name="20. ¿Se requieren vigencias futuras?" numFmtId="0">
      <sharedItems containsMixedTypes="1" containsNumber="1" containsInteger="1" minValue="0" maxValue="0"/>
    </cacheField>
    <cacheField name="21. Estado de solicitud de vigencias futuras" numFmtId="0">
      <sharedItems containsMixedTypes="1" containsNumber="1" containsInteger="1" minValue="0" maxValue="0"/>
    </cacheField>
    <cacheField name="22. Unidad de contratación (referencia)" numFmtId="0">
      <sharedItems containsBlank="1"/>
    </cacheField>
    <cacheField name="23, Ubicación" numFmtId="0">
      <sharedItems/>
    </cacheField>
    <cacheField name="24. Nombre del responsable " numFmtId="0">
      <sharedItems/>
    </cacheField>
    <cacheField name="25. Teléfono del responsable " numFmtId="0">
      <sharedItems containsMixedTypes="1" containsNumber="1" containsInteger="1" minValue="0" maxValue="3778938"/>
    </cacheField>
    <cacheField name="26. Correo electrónico del responsable "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58">
  <r>
    <x v="0"/>
    <n v="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DIRIGIR LAS ESTRATEGIAS DE PARTICIPACIÓN, DE LOS PROCESOS RELACIONADOS CON LA GESTIÓN AMBIENTAL LOCAL, EN LAS 20 LOCALIDADES DEL DISTRITO CAPITAL."/>
    <n v="1"/>
    <n v="1"/>
    <n v="345"/>
    <n v="0"/>
    <s v="CCE-05"/>
    <n v="0"/>
    <n v="65274000"/>
    <n v="65274000"/>
    <n v="0"/>
    <n v="0"/>
    <s v="SUBDIRECCION CONTRACTUAL"/>
    <s v="CO-DC-11001"/>
    <s v="ALIX MONTES - Jefe Oficina de Participacion y Educacion Ambiental"/>
    <n v="3778881"/>
    <s v="alix.montes@ambientebogota.gov.co"/>
  </r>
  <r>
    <x v="0"/>
    <n v="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CONSOLIDAR Y HACER SEGUIMIENTO A LA INFORMACIÓN GENERADA EN LAS DIFERENTES INSTANCIAS DE PARTICIPACIÓN, EN LAS 20 LOCALIDADES DE BOGOTÁ D.C."/>
    <n v="1"/>
    <n v="1"/>
    <n v="345"/>
    <n v="0"/>
    <s v="CCE-05"/>
    <n v="0"/>
    <n v="28106000"/>
    <n v="28106000"/>
    <n v="0"/>
    <n v="0"/>
    <s v="SUBDIRECCION CONTRACTUAL"/>
    <s v="CO-DC-11001"/>
    <s v="ALIX MONTES - Jefe Oficina de Participacion y Educacion Ambiental"/>
    <n v="3778881"/>
    <s v="alix.montes@ambientebogota.gov.co"/>
  </r>
  <r>
    <x v="0"/>
    <n v="3"/>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0"/>
    <n v="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345"/>
    <n v="0"/>
    <s v="CCE-05"/>
    <n v="0"/>
    <n v="51692500"/>
    <n v="51692500"/>
    <n v="0"/>
    <n v="0"/>
    <s v="SUBDIRECCION CONTRACTUAL"/>
    <s v="CO-DC-11001"/>
    <s v="ALIX MONTES - Jefe Oficina de Participacion y Educacion Ambiental"/>
    <n v="3778881"/>
    <s v="alix.montes@ambientebogota.gov.co"/>
  </r>
  <r>
    <x v="0"/>
    <n v="5"/>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0"/>
    <n v="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0"/>
    <n v="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345"/>
    <n v="0"/>
    <s v="CCE-05"/>
    <n v="0"/>
    <n v="51392833.333333336"/>
    <n v="51392833.333333336"/>
    <n v="0"/>
    <n v="0"/>
    <s v="SUBDIRECCION CONTRACTUAL"/>
    <s v="CO-DC-11001"/>
    <s v="ALIX MONTES - Jefe Oficina de Participacion y Educacion Ambiental"/>
    <n v="3778881"/>
    <s v="alix.montes@ambientebogota.gov.co"/>
  </r>
  <r>
    <x v="0"/>
    <n v="8"/>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345"/>
    <n v="0"/>
    <s v="CCE-05"/>
    <n v="0"/>
    <n v="51392833.333333336"/>
    <n v="51392833.333333336"/>
    <n v="0"/>
    <n v="0"/>
    <s v="SUBDIRECCION CONTRACTUAL"/>
    <s v="CO-DC-11001"/>
    <s v="ALIX MONTES - Jefe Oficina de Participacion y Educacion Ambiental"/>
    <n v="3778881"/>
    <s v="alix.montes@ambientebogota.gov.co"/>
  </r>
  <r>
    <x v="0"/>
    <n v="9"/>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0"/>
    <n v="10"/>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0"/>
    <n v="1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0"/>
    <n v="1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0"/>
    <n v="13"/>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0"/>
    <n v="1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0"/>
    <n v="15"/>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0"/>
    <n v="1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0"/>
    <n v="1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0"/>
    <n v="18"/>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0"/>
    <n v="19"/>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0"/>
    <n v="20"/>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0"/>
    <n v="2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0"/>
    <n v="2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0"/>
    <n v="23"/>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COLECTAR, ANALIZAR, SISTEMATIZAR Y CONSOLIDAR LA INFORMACIÓN GENERADA DE LOS PROCESOS DE PARTICIPACIÓN Y EDUCACIÓN AMBIENTAL EN EL DISTRITO CAPITAL."/>
    <n v="1"/>
    <n v="1"/>
    <n v="11"/>
    <n v="1"/>
    <s v="CCE-05"/>
    <n v="0"/>
    <n v="42944000"/>
    <n v="42944000"/>
    <n v="0"/>
    <n v="0"/>
    <s v="SUBDIRECCION CONTRACTUAL"/>
    <s v="CO-DC-11001"/>
    <s v="ALIX MONTES - Jefe Oficina de Participacion y Educacion Ambiental"/>
    <n v="3778881"/>
    <s v="alix.montes@ambientebogota.gov.co"/>
  </r>
  <r>
    <x v="0"/>
    <n v="2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LA RECOLECCIÓN, PROCESAMIENTO, ANÁLISIS Y VALIDACIÓN DE LA INFORMACIÓN AMBIENTAL QUE GENERAN LAS COMUNIDADES E INSTITUCIONES, CON EL FIN DE ALIMENTAR EL SISTEMA DE INFORMACIÓN AMBIENTAL DE LA ENTIDAD."/>
    <n v="1"/>
    <n v="1"/>
    <n v="11"/>
    <n v="1"/>
    <s v="CCE-05"/>
    <n v="0"/>
    <n v="42944000"/>
    <n v="42944000"/>
    <n v="0"/>
    <n v="0"/>
    <s v="SUBDIRECCION CONTRACTUAL"/>
    <s v="CO-DC-11001"/>
    <s v="ALIX MONTES - Jefe Oficina de Participacion y Educacion Ambiental"/>
    <n v="3778881"/>
    <s v="alix.montes@ambientebogota.gov.co"/>
  </r>
  <r>
    <x v="0"/>
    <n v="25"/>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EJECUTAR ACTIVIDADES DE PARTICIPACIÓN EN EL MARCO DEL CONSEJO CONSULTIVO DE AMBIENTE Y LAS MESAS AMBIENTALES DERIVADAS DEL MISMO."/>
    <n v="1"/>
    <n v="1"/>
    <n v="11"/>
    <n v="1"/>
    <s v="CCE-05"/>
    <n v="0"/>
    <n v="49445000"/>
    <n v="49445000"/>
    <n v="0"/>
    <n v="0"/>
    <s v="SUBDIRECCION CONTRACTUAL"/>
    <s v="CO-DC-11001"/>
    <s v="ALIX MONTES - Jefe Oficina de Participacion y Educacion Ambiental"/>
    <n v="3778881"/>
    <s v="alix.montes@ambientebogota.gov.co"/>
  </r>
  <r>
    <x v="0"/>
    <n v="2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ACTIVIDADES DE GESTIÓN Y SEGUIMIENTO A LOS PROCESOS DE PARTICIPACIÓN Y EDUCACIÓN AMBIENTAL ENMARCADAS DENTRO DEL CUMPLIMIENTO DE LOS FALLOS JUDICIALES VIGENTES."/>
    <n v="1"/>
    <n v="1"/>
    <n v="345"/>
    <n v="0"/>
    <s v="CCE-05"/>
    <n v="0"/>
    <n v="39489600"/>
    <n v="39489600"/>
    <n v="0"/>
    <n v="0"/>
    <s v="SUBDIRECCION CONTRACTUAL"/>
    <s v="CO-DC-11001"/>
    <s v="ALIX MONTES - Jefe Oficina de Participacion y Educacion Ambiental"/>
    <n v="3778881"/>
    <s v="alix.montes@ambientebogota.gov.co"/>
  </r>
  <r>
    <x v="0"/>
    <n v="2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GESTIONAR LA IMPLEMENTACIÓN DE LAS POLÍTICAS PÚBLICAS POBLACIONALES DENTRO DE LOS PROCESOS DE PARTICIPACIÓN Y EDUCACIÓN AMBIENTAL."/>
    <n v="1"/>
    <n v="1"/>
    <n v="345"/>
    <n v="0"/>
    <s v="CCE-05"/>
    <n v="0"/>
    <n v="44896000"/>
    <n v="44896000"/>
    <n v="0"/>
    <n v="0"/>
    <s v="SUBDIRECCION CONTRACTUAL"/>
    <s v="CO-DC-11001"/>
    <s v="ALIX MONTES - Jefe Oficina de Participacion y Educacion Ambiental"/>
    <n v="3778881"/>
    <s v="alix.montes@ambientebogota.gov.co"/>
  </r>
  <r>
    <x v="0"/>
    <n v="28"/>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GESTIONAR EL PROCESO DE PARTICIPACIÓN CIUDADANA DIGITAL."/>
    <n v="1"/>
    <n v="1"/>
    <n v="11"/>
    <n v="1"/>
    <s v="CCE-05"/>
    <n v="0"/>
    <n v="42944000"/>
    <n v="42944000"/>
    <n v="0"/>
    <n v="0"/>
    <s v="SUBDIRECCION CONTRACTUAL"/>
    <s v="CO-DC-11001"/>
    <s v="ALIX MONTES - Jefe Oficina de Participacion y Educacion Ambiental"/>
    <n v="3778881"/>
    <s v="alix.montes@ambientebogota.gov.co"/>
  </r>
  <r>
    <x v="0"/>
    <n v="29"/>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LA GESTIÓN DE LOS PROCESOS CONTRACTUALES, QUE PERMITAN LA EJECUCIÓN DEL PLAN ANUAL DE ADQUISICIÓN DE LOS PROCESOS DE PARTICIPACIÓN Y EDUCACION AMBIENTAL."/>
    <n v="1"/>
    <n v="1"/>
    <n v="345"/>
    <n v="0"/>
    <s v="CCE-05"/>
    <n v="0"/>
    <n v="28106000"/>
    <n v="28106000"/>
    <n v="0"/>
    <n v="0"/>
    <s v="SUBDIRECCION CONTRACTUAL"/>
    <s v="CO-DC-11001"/>
    <s v="ALIX MONTES - Jefe Oficina de Participacion y Educacion Ambiental"/>
    <n v="3778881"/>
    <s v="alix.montes@ambientebogota.gov.co"/>
  </r>
  <r>
    <x v="0"/>
    <n v="30"/>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EL TRÁMITE ADMINISTRATIVO DE LOS CONTRATOS SUSCRITOS EN DESARROLLO DE LOS PROCESOS DE PARTICIPACIÓN Y EDUCACIÓN AMBIENTAL."/>
    <n v="1"/>
    <n v="1"/>
    <n v="345"/>
    <n v="0"/>
    <s v="CCE-05"/>
    <n v="0"/>
    <n v="28106000"/>
    <n v="28106000"/>
    <n v="0"/>
    <n v="0"/>
    <s v="SUBDIRECCION CONTRACTUAL"/>
    <s v="CO-DC-11001"/>
    <s v="ALIX MONTES - Jefe Oficina de Participacion y Educacion Ambiental"/>
    <n v="3778881"/>
    <s v="alix.montes@ambientebogota.gov.co"/>
  </r>
  <r>
    <x v="0"/>
    <n v="3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EL MANEJO Y ADMINISTRACIÓN DE LOS REGISTROS DOCUMENTALES GENERADOS A TRAVÉS DE LOS PROCESOS DE PARTICIPACIÓN Y EDUCACIÓN AMBIENTAL."/>
    <n v="6"/>
    <n v="6"/>
    <n v="6"/>
    <n v="1"/>
    <s v="CCE-05"/>
    <n v="0"/>
    <n v="14664000"/>
    <n v="14664000"/>
    <n v="0"/>
    <n v="0"/>
    <s v="SUBDIRECCION CONTRACTUAL"/>
    <s v="CO-DC-11001"/>
    <s v="ALIX MONTES - Jefe Oficina de Participacion y Educacion Ambiental"/>
    <n v="3778881"/>
    <s v="alix.montes@ambientebogota.gov.co"/>
  </r>
  <r>
    <x v="0"/>
    <n v="3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SEGUIMIENTO Y ANÁLISIS A LA INFORMACIÓN GENERADA EN LOS PROCESOS DE PARTICIPACIÓN Y EDUCACIÓN AMBIENTAL."/>
    <n v="1"/>
    <n v="1"/>
    <n v="345"/>
    <n v="0"/>
    <s v="CCE-05"/>
    <n v="0"/>
    <n v="51692500"/>
    <n v="51692500"/>
    <n v="0"/>
    <n v="0"/>
    <s v="SUBDIRECCION CONTRACTUAL"/>
    <s v="CO-DC-11001"/>
    <s v="ALIX MONTES - Jefe Oficina de Participacion y Educacion Ambiental"/>
    <n v="3778881"/>
    <s v="alix.montes@ambientebogota.gov.co"/>
  </r>
  <r>
    <x v="0"/>
    <n v="3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Y EL SEGUIMIENTO A LA EJECUCIÓN FINANCIERA DE LOS PROCESOS DE PARTICIPACIÓN Y EDUCACIÓN AMBIENTAL."/>
    <n v="1"/>
    <n v="1"/>
    <n v="345"/>
    <n v="0"/>
    <s v="CCE-05"/>
    <n v="0"/>
    <n v="30509500"/>
    <n v="30509500"/>
    <n v="0"/>
    <n v="0"/>
    <s v="SUBDIRECCION CONTRACTUAL"/>
    <s v="CO-DC-11001"/>
    <s v="ALIX MONTES - Jefe Oficina de Participacion y Educacion Ambiental"/>
    <n v="3778881"/>
    <s v="alix.montes@ambientebogota.gov.co"/>
  </r>
  <r>
    <x v="0"/>
    <n v="3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EL SOPORTE JURÍDICO REQUERIDO EN LAS ACTIVIDADES DE LOS PROCESOS DE EDUCACIÓN Y PARTICIPACIÓN AMBIENTAL."/>
    <n v="1"/>
    <n v="1"/>
    <n v="345"/>
    <n v="0"/>
    <s v="CCE-05"/>
    <n v="0"/>
    <n v="30509500"/>
    <n v="30509500"/>
    <n v="0"/>
    <n v="0"/>
    <s v="SUBDIRECCION CONTRACTUAL"/>
    <s v="CO-DC-11001"/>
    <s v="ALIX MONTES - Jefe Oficina de Participacion y Educacion Ambiental"/>
    <n v="3778881"/>
    <s v="alix.montes@ambientebogota.gov.co"/>
  </r>
  <r>
    <x v="0"/>
    <n v="3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Y REALIZAR SEGUMIENTO A LAS ACTIVIDADES LOGÍSTICAS Y OPERATIVAS REQUERIDAS EN EL PROCESO DE EDUCACIÓN AMBIENTAL."/>
    <n v="1"/>
    <n v="1"/>
    <n v="11"/>
    <n v="1"/>
    <s v="CCE-05"/>
    <n v="0"/>
    <n v="26884000"/>
    <n v="26884000"/>
    <n v="0"/>
    <n v="0"/>
    <s v="SUBDIRECCION CONTRACTUAL"/>
    <s v="CO-DC-11001"/>
    <s v="ALIX MONTES - Jefe Oficina de Participacion y Educacion Ambiental"/>
    <n v="3778881"/>
    <s v="alix.montes@ambientebogota.gov.co"/>
  </r>
  <r>
    <x v="0"/>
    <n v="3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EJECUTAR Y REALIZAR SEGUMIENTO A LAS ACTIVIDADES LOGÍSTICAS Y OPERATIVAS REQUERIDAS EN LOS PROCESOS DE PARTICIPACIÓN AMBIENTAL."/>
    <n v="7"/>
    <n v="8"/>
    <n v="6"/>
    <n v="1"/>
    <s v="CCE-05"/>
    <n v="0"/>
    <n v="12220000"/>
    <n v="12220000"/>
    <n v="0"/>
    <n v="0"/>
    <s v="SUBDIRECCION CONTRACTUAL"/>
    <s v="CO-DC-11001"/>
    <s v="ALIX MONTES - Jefe Oficina de Participacion y Educacion Ambiental"/>
    <n v="3778881"/>
    <s v="alix.montes@ambientebogota.gov.co"/>
  </r>
  <r>
    <x v="0"/>
    <n v="3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GESTIONAR LAS SOLICITUDES DE LOS CIUDADANOS FRENTE A LOS PROCESOS DE PARTICIPACIÓN Y EDUCACIÓN AMBIENTAL."/>
    <n v="1"/>
    <n v="1"/>
    <n v="345"/>
    <n v="0"/>
    <s v="CCE-05"/>
    <n v="0"/>
    <n v="27291333.333333332"/>
    <n v="27291333.333333332"/>
    <n v="0"/>
    <n v="0"/>
    <s v="SUBDIRECCION CONTRACTUAL"/>
    <s v="CO-DC-11001"/>
    <s v="ALIX MONTES - Jefe Oficina de Participacion y Educacion Ambiental"/>
    <n v="3778881"/>
    <s v="alix.montes@ambientebogota.gov.co"/>
  </r>
  <r>
    <x v="0"/>
    <n v="3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ESTRATEGIA DE EDUCACIÓN AMBIENTAL EN LAS 20 LOCALIDADES DEL D.C."/>
    <n v="1"/>
    <n v="1"/>
    <n v="345"/>
    <n v="0"/>
    <s v="CCE-05"/>
    <n v="0"/>
    <n v="39836000"/>
    <n v="39836000"/>
    <n v="0"/>
    <n v="0"/>
    <s v="SUBDIRECCION CONTRACTUAL"/>
    <s v="CO-DC-11001"/>
    <s v="ALIX MONTES - Jefe Oficina de Participacion y Educacion Ambiental"/>
    <n v="3778881"/>
    <s v="alix.montes@ambientebogota.gov.co"/>
  </r>
  <r>
    <x v="0"/>
    <n v="3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CONSOLIDAR Y HACER SEGUIMIENTO A LA INFORMACIÓN GENERADA A TRAVES DE LA IMPLEMENTACIÓN DE LAS ESTRATEGIAS DE LA POLITICA PUBLICA DE EDUCACIÓN AMBIENTAL EN EL D.C."/>
    <n v="7"/>
    <n v="8"/>
    <n v="5"/>
    <n v="1"/>
    <s v="CCE-05"/>
    <n v="0"/>
    <n v="14305000"/>
    <n v="14305000"/>
    <n v="0"/>
    <n v="0"/>
    <s v="SUBDIRECCION CONTRACTUAL"/>
    <s v="CO-DC-11001"/>
    <s v="ALIX MONTES - Jefe Oficina de Participacion y Educacion Ambiental"/>
    <n v="3778881"/>
    <s v="alix.montes@ambientebogota.gov.co"/>
  </r>
  <r>
    <x v="0"/>
    <n v="4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REQUERIDAS PARA EL FUNCIONAMIENTO DE LA COMISIÓN INTERSECTORIAL DE EDUCACIÓN AMBIENTAL, PARA AUMENTAR LA COBERTURA DE LA POLÍTICA PÚBLICA DISTRITAL DE EDUCACIÓN AMBIENTAL"/>
    <n v="1"/>
    <n v="1"/>
    <n v="345"/>
    <n v="0"/>
    <s v="CCE-05"/>
    <n v="0"/>
    <n v="51692500"/>
    <n v="51692500"/>
    <n v="0"/>
    <n v="0"/>
    <s v="SUBDIRECCION CONTRACTUAL"/>
    <s v="CO-DC-11001"/>
    <s v="ALIX MONTES - Jefe Oficina de Participacion y Educacion Ambiental"/>
    <n v="3778881"/>
    <s v="alix.montes@ambientebogota.gov.co"/>
  </r>
  <r>
    <x v="0"/>
    <n v="4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STRUCTURAR LAS HERRAMIENTAS DIDÁCTICAS A SER UTILIZADAS EN ESTRATEGIAS DE PARTICIPACIÓN Y EDUCACIÓN AMBIENTAL EN EL DISTRITO CAPITAL."/>
    <n v="1"/>
    <n v="1"/>
    <n v="9"/>
    <n v="1"/>
    <s v="CCE-05"/>
    <n v="0"/>
    <n v="60471000"/>
    <n v="60471000"/>
    <n v="0"/>
    <n v="0"/>
    <s v="SUBDIRECCION CONTRACTUAL"/>
    <s v="CO-DC-11001"/>
    <s v="ALIX MONTES - Jefe Oficina de Participacion y Educacion Ambiental"/>
    <n v="3778881"/>
    <s v="alix.montes@ambientebogota.gov.co"/>
  </r>
  <r>
    <x v="0"/>
    <n v="4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605066.666666664"/>
    <n v="39605066.666666664"/>
    <n v="0"/>
    <n v="0"/>
    <s v="SUBDIRECCION CONTRACTUAL"/>
    <s v="CO-DC-11001"/>
    <s v="ALIX MONTES - Jefe Oficina de Participacion y Educacion Ambiental"/>
    <n v="3778881"/>
    <s v="alix.montes@ambientebogota.gov.co"/>
  </r>
  <r>
    <x v="0"/>
    <n v="4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489600"/>
    <n v="39489600"/>
    <n v="0"/>
    <n v="0"/>
    <s v="SUBDIRECCION CONTRACTUAL"/>
    <s v="CO-DC-11001"/>
    <s v="ALIX MONTES - Jefe Oficina de Participacion y Educacion Ambiental"/>
    <n v="3778881"/>
    <s v="alix.montes@ambientebogota.gov.co"/>
  </r>
  <r>
    <x v="0"/>
    <n v="4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143200"/>
    <n v="39143200"/>
    <n v="0"/>
    <n v="0"/>
    <s v="SUBDIRECCION CONTRACTUAL"/>
    <s v="CO-DC-11001"/>
    <s v="ALIX MONTES - Jefe Oficina de Participacion y Educacion Ambiental"/>
    <n v="3778881"/>
    <s v="alix.montes@ambientebogota.gov.co"/>
  </r>
  <r>
    <x v="0"/>
    <n v="4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7"/>
    <n v="8"/>
    <n v="5"/>
    <n v="1"/>
    <s v="CCE-05"/>
    <n v="0"/>
    <n v="17320000"/>
    <n v="17320000"/>
    <n v="0"/>
    <n v="0"/>
    <s v="SUBDIRECCION CONTRACTUAL"/>
    <s v="CO-DC-11001"/>
    <s v="ALIX MONTES - Jefe Oficina de Participacion y Educacion Ambiental"/>
    <n v="3778881"/>
    <s v="alix.montes@ambientebogota.gov.co"/>
  </r>
  <r>
    <x v="0"/>
    <n v="4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6833866.666666664"/>
    <n v="36833866.666666664"/>
    <n v="0"/>
    <n v="0"/>
    <s v="SUBDIRECCION CONTRACTUAL"/>
    <s v="CO-DC-11001"/>
    <s v="ALIX MONTES - Jefe Oficina de Participacion y Educacion Ambiental"/>
    <n v="3778881"/>
    <s v="alix.montes@ambientebogota.gov.co"/>
  </r>
  <r>
    <x v="0"/>
    <n v="4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143200"/>
    <n v="39143200"/>
    <n v="0"/>
    <n v="0"/>
    <s v="SUBDIRECCION CONTRACTUAL"/>
    <s v="CO-DC-11001"/>
    <s v="ALIX MONTES - Jefe Oficina de Participacion y Educacion Ambiental"/>
    <n v="3778881"/>
    <s v="alix.montes@ambientebogota.gov.co"/>
  </r>
  <r>
    <x v="0"/>
    <n v="4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8912266.666666664"/>
    <n v="38912266.666666664"/>
    <n v="0"/>
    <n v="0"/>
    <s v="SUBDIRECCION CONTRACTUAL"/>
    <s v="CO-DC-11001"/>
    <s v="ALIX MONTES - Jefe Oficina de Participacion y Educacion Ambiental"/>
    <n v="3778881"/>
    <s v="alix.montes@ambientebogota.gov.co"/>
  </r>
  <r>
    <x v="0"/>
    <n v="4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489600"/>
    <n v="39489600"/>
    <n v="0"/>
    <n v="0"/>
    <s v="SUBDIRECCION CONTRACTUAL"/>
    <s v="CO-DC-11001"/>
    <s v="ALIX MONTES - Jefe Oficina de Participacion y Educacion Ambiental"/>
    <n v="3778881"/>
    <s v="alix.montes@ambientebogota.gov.co"/>
  </r>
  <r>
    <x v="0"/>
    <n v="5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027733.333333336"/>
    <n v="39027733.333333336"/>
    <n v="0"/>
    <n v="0"/>
    <s v="SUBDIRECCION CONTRACTUAL"/>
    <s v="CO-DC-11001"/>
    <s v="ALIX MONTES - Jefe Oficina de Participacion y Educacion Ambiental"/>
    <n v="3778881"/>
    <s v="alix.montes@ambientebogota.gov.co"/>
  </r>
  <r>
    <x v="0"/>
    <n v="5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ON CONTRACTUAL"/>
    <s v="CO-DC-11001"/>
    <s v="ALIX MONTES - Jefe Oficina de Participacion y Educacion Ambiental"/>
    <n v="3778881"/>
    <s v="alix.montes@ambientebogota.gov.co"/>
  </r>
  <r>
    <x v="0"/>
    <n v="5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ON CONTRACTUAL"/>
    <s v="CO-DC-11001"/>
    <s v="ALIX MONTES - Jefe Oficina de Participacion y Educacion Ambiental"/>
    <n v="3778881"/>
    <s v="alix.montes@ambientebogota.gov.co"/>
  </r>
  <r>
    <x v="0"/>
    <n v="5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ON CONTRACTUAL"/>
    <s v="CO-DC-11001"/>
    <s v="ALIX MONTES - Jefe Oficina de Participacion y Educacion Ambiental"/>
    <n v="3778881"/>
    <s v="alix.montes@ambientebogota.gov.co"/>
  </r>
  <r>
    <x v="0"/>
    <n v="5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ON CONTRACTUAL"/>
    <s v="CO-DC-11001"/>
    <s v="ALIX MONTES - Jefe Oficina de Participacion y Educacion Ambiental"/>
    <n v="3778881"/>
    <s v="alix.montes@ambientebogota.gov.co"/>
  </r>
  <r>
    <x v="0"/>
    <n v="5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ON CONTRACTUAL"/>
    <s v="CO-DC-11001"/>
    <s v="ALIX MONTES - Jefe Oficina de Participacion y Educacion Ambiental"/>
    <n v="3778881"/>
    <s v="alix.montes@ambientebogota.gov.co"/>
  </r>
  <r>
    <x v="0"/>
    <n v="5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ON CONTRACTUAL"/>
    <s v="CO-DC-11001"/>
    <s v="ALIX MONTES - Jefe Oficina de Participacion y Educacion Ambiental"/>
    <n v="3778881"/>
    <s v="alix.montes@ambientebogota.gov.co"/>
  </r>
  <r>
    <x v="0"/>
    <n v="5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PARA EJECUTAR ACCIONES DE EDUCACIÓN, EN EL MARCO DE LA POLÍTICA PÚBLICA DISTRITAL DE EDUCACIÓN AMBIENTAL, EN LAS DIFERENTES LOCALIDADES DEL D.C."/>
    <n v="1"/>
    <n v="1"/>
    <n v="345"/>
    <n v="0"/>
    <s v="CCE-05"/>
    <n v="0"/>
    <n v="27291333.333333332"/>
    <n v="27291333.333333332"/>
    <n v="0"/>
    <n v="0"/>
    <s v="SUBDIRECCION CONTRACTUAL"/>
    <s v="CO-DC-11001"/>
    <s v="ALIX MONTES - Jefe Oficina de Participacion y Educacion Ambiental"/>
    <n v="3778881"/>
    <s v="alix.montes@ambientebogota.gov.co"/>
  </r>
  <r>
    <x v="0"/>
    <n v="5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19742933.333333332"/>
    <n v="19742933.333333332"/>
    <n v="0"/>
    <n v="0"/>
    <s v="SUBDIRECCION CONTRACTUAL"/>
    <s v="CO-DC-11001"/>
    <s v="ALIX MONTES - Jefe Oficina de Participacion y Educacion Ambiental"/>
    <n v="3778881"/>
    <s v="alix.montes@ambientebogota.gov.co"/>
  </r>
  <r>
    <x v="0"/>
    <n v="5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19921333.333333332"/>
    <n v="19921333.333333332"/>
    <n v="0"/>
    <n v="0"/>
    <s v="SUBDIRECCION CONTRACTUAL"/>
    <s v="CO-DC-11001"/>
    <s v="ALIX MONTES - Jefe Oficina de Participacion y Educacion Ambiental"/>
    <n v="3778881"/>
    <s v="alix.montes@ambientebogota.gov.co"/>
  </r>
  <r>
    <x v="0"/>
    <n v="6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6"/>
    <n v="6"/>
    <n v="6"/>
    <n v="1"/>
    <s v="CCE-05"/>
    <n v="0"/>
    <n v="10704000"/>
    <n v="10704000"/>
    <n v="0"/>
    <n v="0"/>
    <s v="SUBDIRECCION CONTRACTUAL"/>
    <s v="CO-DC-11001"/>
    <s v="ALIX MONTES - Jefe Oficina de Participacion y Educacion Ambiental"/>
    <n v="3778881"/>
    <s v="alix.montes@ambientebogota.gov.co"/>
  </r>
  <r>
    <x v="0"/>
    <n v="6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0"/>
    <n v="10"/>
    <n v="3"/>
    <n v="1"/>
    <s v="CCE-05"/>
    <n v="0"/>
    <n v="5352000"/>
    <n v="5352000"/>
    <n v="0"/>
    <n v="0"/>
    <s v="SUBDIRECCION CONTRACTUAL"/>
    <s v="CO-DC-11001"/>
    <s v="ALIX MONTES - Jefe Oficina de Participacion y Educacion Ambiental"/>
    <n v="3778881"/>
    <s v="alix.montes@ambientebogota.gov.co"/>
  </r>
  <r>
    <x v="0"/>
    <n v="6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19742933.333333332"/>
    <n v="19742933.333333332"/>
    <n v="0"/>
    <n v="0"/>
    <s v="SUBDIRECCION CONTRACTUAL"/>
    <s v="CO-DC-11001"/>
    <s v="ALIX MONTES - Jefe Oficina de Participacion y Educacion Ambiental"/>
    <n v="3778881"/>
    <s v="alix.montes@ambientebogota.gov.co"/>
  </r>
  <r>
    <x v="0"/>
    <n v="6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19921333.333333332"/>
    <n v="19921333.333333332"/>
    <n v="0"/>
    <n v="0"/>
    <s v="SUBDIRECCION CONTRACTUAL"/>
    <s v="CO-DC-11001"/>
    <s v="ALIX MONTES - Jefe Oficina de Participacion y Educacion Ambiental"/>
    <n v="3778881"/>
    <s v="alix.montes@ambientebogota.gov.co"/>
  </r>
  <r>
    <x v="0"/>
    <n v="6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19921333.333333332"/>
    <n v="19921333.333333332"/>
    <n v="0"/>
    <n v="0"/>
    <s v="SUBDIRECCION CONTRACTUAL"/>
    <s v="CO-DC-11001"/>
    <s v="ALIX MONTES - Jefe Oficina de Participacion y Educacion Ambiental"/>
    <n v="3778881"/>
    <s v="alix.montes@ambientebogota.gov.co"/>
  </r>
  <r>
    <x v="0"/>
    <n v="6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19921333.333333332"/>
    <n v="19921333.333333332"/>
    <n v="0"/>
    <n v="0"/>
    <s v="SUBDIRECCION CONTRACTUAL"/>
    <s v="CO-DC-11001"/>
    <s v="ALIX MONTES - Jefe Oficina de Participacion y Educacion Ambiental"/>
    <n v="3778881"/>
    <s v="alix.montes@ambientebogota.gov.co"/>
  </r>
  <r>
    <x v="0"/>
    <n v="6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19921333.333333332"/>
    <n v="19921333.333333332"/>
    <n v="0"/>
    <n v="0"/>
    <s v="SUBDIRECCION CONTRACTUAL"/>
    <s v="CO-DC-11001"/>
    <s v="ALIX MONTES - Jefe Oficina de Participacion y Educacion Ambiental"/>
    <n v="3778881"/>
    <s v="alix.montes@ambientebogota.gov.co"/>
  </r>
  <r>
    <x v="0"/>
    <n v="6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19921333.333333332"/>
    <n v="19921333.333333332"/>
    <n v="0"/>
    <n v="0"/>
    <s v="SUBDIRECCION CONTRACTUAL"/>
    <s v="CO-DC-11001"/>
    <s v="ALIX MONTES - Jefe Oficina de Participacion y Educacion Ambiental"/>
    <n v="3778881"/>
    <s v="alix.montes@ambientebogota.gov.co"/>
  </r>
  <r>
    <x v="0"/>
    <n v="6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19564533.333333332"/>
    <n v="19564533.333333332"/>
    <n v="0"/>
    <n v="0"/>
    <s v="SUBDIRECCION CONTRACTUAL"/>
    <s v="CO-DC-11001"/>
    <s v="ALIX MONTES - Jefe Oficina de Participacion y Educacion Ambiental"/>
    <n v="3778881"/>
    <s v="alix.montes@ambientebogota.gov.co"/>
  </r>
  <r>
    <x v="0"/>
    <n v="6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19742933.333333332"/>
    <n v="19742933.333333332"/>
    <n v="0"/>
    <n v="0"/>
    <s v="SUBDIRECCION CONTRACTUAL"/>
    <s v="CO-DC-11001"/>
    <s v="ALIX MONTES - Jefe Oficina de Participacion y Educacion Ambiental"/>
    <n v="3778881"/>
    <s v="alix.montes@ambientebogota.gov.co"/>
  </r>
  <r>
    <x v="0"/>
    <n v="7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19921333.333333332"/>
    <n v="19921333.333333332"/>
    <n v="0"/>
    <n v="0"/>
    <s v="SUBDIRECCION CONTRACTUAL"/>
    <s v="CO-DC-11001"/>
    <s v="ALIX MONTES - Jefe Oficina de Participacion y Educacion Ambiental"/>
    <n v="3778881"/>
    <s v="alix.montes@ambientebogota.gov.co"/>
  </r>
  <r>
    <x v="0"/>
    <n v="7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19921333.333333332"/>
    <n v="19921333.333333332"/>
    <n v="0"/>
    <n v="0"/>
    <s v="SUBDIRECCION CONTRACTUAL"/>
    <s v="CO-DC-11001"/>
    <s v="ALIX MONTES - Jefe Oficina de Participacion y Educacion Ambiental"/>
    <n v="3778881"/>
    <s v="alix.montes@ambientebogota.gov.co"/>
  </r>
  <r>
    <x v="0"/>
    <n v="7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19742933.333333332"/>
    <n v="19742933.333333332"/>
    <n v="0"/>
    <n v="0"/>
    <s v="SUBDIRECCION CONTRACTUAL"/>
    <s v="CO-DC-11001"/>
    <s v="ALIX MONTES - Jefe Oficina de Participacion y Educacion Ambiental"/>
    <n v="3778881"/>
    <s v="alix.montes@ambientebogota.gov.co"/>
  </r>
  <r>
    <x v="0"/>
    <n v="7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ON CONTRACTUAL"/>
    <s v="CO-DC-11001"/>
    <s v="ALIX MONTES - Jefe Oficina de Participacion y Educacion Ambiental"/>
    <n v="3778881"/>
    <s v="alix.montes@ambientebogota.gov.co"/>
  </r>
  <r>
    <x v="0"/>
    <n v="7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ON CONTRACTUAL"/>
    <s v="CO-DC-11001"/>
    <s v="ALIX MONTES - Jefe Oficina de Participacion y Educacion Ambiental"/>
    <n v="3778881"/>
    <s v="alix.montes@ambientebogota.gov.co"/>
  </r>
  <r>
    <x v="0"/>
    <n v="7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ON CONTRACTUAL"/>
    <s v="CO-DC-11001"/>
    <s v="ALIX MONTES - Jefe Oficina de Participacion y Educacion Ambiental"/>
    <n v="3778881"/>
    <s v="alix.montes@ambientebogota.gov.co"/>
  </r>
  <r>
    <x v="0"/>
    <n v="7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ON CONTRACTUAL"/>
    <s v="CO-DC-11001"/>
    <s v="ALIX MONTES - Jefe Oficina de Participacion y Educacion Ambiental"/>
    <n v="3778881"/>
    <s v="alix.montes@ambientebogota.gov.co"/>
  </r>
  <r>
    <x v="0"/>
    <n v="7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ON CONTRACTUAL"/>
    <s v="CO-DC-11001"/>
    <s v="ALIX MONTES - Jefe Oficina de Participacion y Educacion Ambiental"/>
    <n v="3778881"/>
    <s v="alix.montes@ambientebogota.gov.co"/>
  </r>
  <r>
    <x v="0"/>
    <n v="7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PLANEACIÓN Y EJECUCIÓN DE LAS ACTIVIDADES RELACIONADAS CON CAMINATAS ECOLÓGICAS EN EL MARCO DE LA POLÍTICA DISTRITAL DE EDUCACIÓN AMBIENTAL."/>
    <n v="1"/>
    <n v="1"/>
    <n v="345"/>
    <n v="0"/>
    <s v="CCE-05"/>
    <n v="0"/>
    <n v="42944000"/>
    <n v="42944000"/>
    <n v="0"/>
    <n v="0"/>
    <s v="SUBDIRECCION CONTRACTUAL"/>
    <s v="CO-DC-11001"/>
    <s v="ALIX MONTES - Jefe Oficina de Participacion y Educacion Ambiental"/>
    <n v="3778881"/>
    <s v="alix.montes@ambientebogota.gov.co"/>
  </r>
  <r>
    <x v="0"/>
    <n v="7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PLANEACIÓN Y EJECUCIÓN DE LAS ACTIVIDADES RELACIONADAS CON CAMINATAS ECOLÓGICAS EN EL MARCO DE LA POLÍTICA DISTRITAL DE EDUCACIÓN AMBIENTAL."/>
    <n v="7"/>
    <n v="8"/>
    <n v="5"/>
    <n v="1"/>
    <s v="CCE-05"/>
    <n v="0"/>
    <n v="19520000"/>
    <n v="19520000"/>
    <n v="0"/>
    <n v="0"/>
    <s v="SUBDIRECCION CONTRACTUAL"/>
    <s v="CO-DC-11001"/>
    <s v="ALIX MONTES - Jefe Oficina de Participacion y Educacion Ambiental"/>
    <n v="3778881"/>
    <s v="alix.montes@ambientebogota.gov.co"/>
  </r>
  <r>
    <x v="0"/>
    <n v="8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S CAMINATAS ECOLÓGICAS EN EL MARCO DE LA POLÍTICA DISTRITAL DE EDUCACIÓN AMBIENTAL"/>
    <n v="7"/>
    <n v="8"/>
    <n v="6"/>
    <n v="1"/>
    <s v="CCE-05"/>
    <n v="0"/>
    <n v="14664000"/>
    <n v="14664000"/>
    <n v="0"/>
    <n v="0"/>
    <s v="SUBDIRECCION CONTRACTUAL"/>
    <s v="CO-DC-11001"/>
    <s v="ALIX MONTES - Jefe Oficina de Participacion y Educacion Ambiental"/>
    <n v="3778881"/>
    <s v="alix.montes@ambientebogota.gov.co"/>
  </r>
  <r>
    <x v="0"/>
    <n v="8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S CAMINATAS ECOLÓGICAS EN EL MARCO DE LA POLÍTICA DISTRITAL DE EDUCACIÓN AMBIENTAL"/>
    <n v="1"/>
    <n v="1"/>
    <n v="11"/>
    <n v="1"/>
    <s v="CCE-05"/>
    <n v="0"/>
    <n v="26884000"/>
    <n v="26884000"/>
    <n v="0"/>
    <n v="0"/>
    <s v="SUBDIRECCION CONTRACTUAL"/>
    <s v="CO-DC-11001"/>
    <s v="ALIX MONTES - Jefe Oficina de Participacion y Educacion Ambiental"/>
    <n v="3778881"/>
    <s v="alix.montes@ambientebogota.gov.co"/>
  </r>
  <r>
    <x v="0"/>
    <n v="8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EJECUCIÓN DE CAMINATAS ECOLÓGICAS EN EL MARCO DE LA POLÍTICA DISTRITAL DE EDUCACIÓN AMBIENTAL."/>
    <n v="1"/>
    <n v="1"/>
    <n v="345"/>
    <n v="0"/>
    <s v="CCE-05"/>
    <n v="0"/>
    <n v="15515466.666666666"/>
    <n v="15515466.666666666"/>
    <n v="0"/>
    <n v="0"/>
    <s v="SUBDIRECCION CONTRACTUAL"/>
    <s v="CO-DC-11001"/>
    <s v="ALIX MONTES - Jefe Oficina de Participacion y Educacion Ambiental"/>
    <n v="3778881"/>
    <s v="alix.montes@ambientebogota.gov.co"/>
  </r>
  <r>
    <x v="0"/>
    <n v="8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PLANEACIÓN E IMPLEMENTACIÓN DE LA ESTRATEGIA DE EDUCACIÓN AMBIENTAL POR MEDIO DE LAS TICS."/>
    <n v="1"/>
    <n v="1"/>
    <n v="345"/>
    <n v="0"/>
    <s v="CCE-05"/>
    <n v="0"/>
    <n v="43594666.666666664"/>
    <n v="43594666.666666664"/>
    <n v="0"/>
    <n v="0"/>
    <s v="SUBDIRECCION CONTRACTUAL"/>
    <s v="CO-DC-11001"/>
    <s v="ALIX MONTES - Jefe Oficina de Participacion y Educacion Ambiental"/>
    <n v="3778881"/>
    <s v="alix.montes@ambientebogota.gov.co"/>
  </r>
  <r>
    <x v="0"/>
    <n v="8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 ESTRATEGIA DE EDUCACIÓN AMBIENTAL POR MEDIO DE LAS TECNOLOGÍAS DE INFORMACIÓN Y COMUNICACIONES - TIC´S."/>
    <n v="1"/>
    <n v="1"/>
    <n v="345"/>
    <n v="0"/>
    <s v="CCE-05"/>
    <n v="0"/>
    <n v="29978900"/>
    <n v="29978900"/>
    <n v="0"/>
    <n v="0"/>
    <s v="SUBDIRECCION CONTRACTUAL"/>
    <s v="CO-DC-11001"/>
    <s v="ALIX MONTES - Jefe Oficina de Participacion y Educacion Ambiental"/>
    <n v="3778881"/>
    <s v="alix.montes@ambientebogota.gov.co"/>
  </r>
  <r>
    <x v="0"/>
    <n v="8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 ESTRATEGIA DE EDUCACIÓN AMBIENTAL POR MEDIO DE LAS TECNOLOGÍAS DE INFORMACIÓN Y COMUNICACIONES - TIC´S."/>
    <n v="1"/>
    <n v="1"/>
    <n v="1"/>
    <n v="1"/>
    <s v="CCE-05"/>
    <n v="0"/>
    <n v="1414933"/>
    <n v="1414933"/>
    <n v="0"/>
    <n v="0"/>
    <s v="SUBDIRECCION CONTRACTUAL"/>
    <s v="CO-DC-11001"/>
    <s v="ALIX MONTES - Jefe Oficina de Participacion y Educacion Ambiental"/>
    <n v="3778881"/>
    <s v="alix.montes@ambientebogota.gov.co"/>
  </r>
  <r>
    <x v="0"/>
    <n v="8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IMPLEMENTACIÓN DE LA ESTRATEGIA DE EDUCACION AMBIENTAL POR MEDIO DE LAS TICS."/>
    <n v="7"/>
    <n v="8"/>
    <n v="6"/>
    <n v="1"/>
    <s v="CCE-05"/>
    <n v="0"/>
    <n v="10704000"/>
    <n v="10704000"/>
    <n v="0"/>
    <n v="0"/>
    <s v="SUBDIRECCION CONTRACTUAL"/>
    <s v="CO-DC-11001"/>
    <s v="ALIX MONTES - Jefe Oficina de Participacion y Educacion Ambiental"/>
    <n v="3778881"/>
    <s v="alix.montes@ambientebogota.gov.co"/>
  </r>
  <r>
    <x v="0"/>
    <n v="8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IMPLEMENTACIÓN DE LA ESTRATEGIA DE EDUCACIÓN AMBIENTAL POR MEDIO DE LAS TICS."/>
    <n v="1"/>
    <n v="1"/>
    <n v="345"/>
    <n v="0"/>
    <s v="CCE-05"/>
    <n v="0"/>
    <n v="20337600"/>
    <n v="20337600"/>
    <n v="0"/>
    <n v="0"/>
    <s v="SUBDIRECCION CONTRACTUAL"/>
    <s v="CO-DC-11001"/>
    <s v="ALIX MONTES - Jefe Oficina de Participacion y Educacion Ambiental"/>
    <n v="3778881"/>
    <s v="alix.montes@ambientebogota.gov.co"/>
  </r>
  <r>
    <x v="0"/>
    <n v="8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IMPLEMENTACIÓN DE LA ESTRATEGIA DE EDUCACION AMBIENTAL POR MEDIO DE LAS TICS."/>
    <n v="7"/>
    <n v="8"/>
    <n v="6"/>
    <n v="1"/>
    <s v="CCE-05"/>
    <n v="0"/>
    <n v="10704000"/>
    <n v="10704000"/>
    <n v="0"/>
    <n v="0"/>
    <s v="SUBDIRECCION CONTRACTUAL"/>
    <s v="CO-DC-11001"/>
    <s v="ALIX MONTES - Jefe Oficina de Participacion y Educacion Ambiental"/>
    <n v="3778881"/>
    <s v="alix.montes@ambientebogota.gov.co"/>
  </r>
  <r>
    <x v="0"/>
    <n v="8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7"/>
    <n v="8"/>
    <n v="5"/>
    <n v="1"/>
    <s v="CCE-05"/>
    <n v="0"/>
    <n v="19520000"/>
    <n v="19520000"/>
    <n v="0"/>
    <n v="0"/>
    <s v="SUBDIRECCION CONTRACTUAL"/>
    <s v="CO-DC-11001"/>
    <s v="ALIX MONTES - Jefe Oficina de Participacion y Educacion Ambiental"/>
    <n v="3778881"/>
    <s v="alix.montes@ambientebogota.gov.co"/>
  </r>
  <r>
    <x v="0"/>
    <n v="9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1"/>
    <n v="1"/>
    <n v="345"/>
    <n v="0"/>
    <s v="CCE-05"/>
    <n v="0"/>
    <n v="43204266.666666664"/>
    <n v="43204266.666666664"/>
    <n v="0"/>
    <n v="0"/>
    <s v="SUBDIRECCION CONTRACTUAL"/>
    <s v="CO-DC-11001"/>
    <s v="ALIX MONTES - Jefe Oficina de Participacion y Educacion Ambiental"/>
    <n v="3778881"/>
    <s v="alix.montes@ambientebogota.gov.co"/>
  </r>
  <r>
    <x v="0"/>
    <n v="9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1"/>
    <n v="1"/>
    <n v="345"/>
    <n v="0"/>
    <s v="CCE-05"/>
    <n v="0"/>
    <n v="43724800"/>
    <n v="43724800"/>
    <n v="0"/>
    <n v="0"/>
    <s v="SUBDIRECCION CONTRACTUAL"/>
    <s v="CO-DC-11001"/>
    <s v="ALIX MONTES - Jefe Oficina de Participacion y Educacion Ambiental"/>
    <n v="3778881"/>
    <s v="alix.montes@ambientebogota.gov.co"/>
  </r>
  <r>
    <x v="0"/>
    <n v="9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9"/>
    <n v="10"/>
    <n v="3"/>
    <n v="1"/>
    <s v="CCE-05"/>
    <n v="0"/>
    <n v="11712000"/>
    <n v="11712000"/>
    <n v="0"/>
    <n v="0"/>
    <s v="SUBDIRECCION CONTRACTUAL"/>
    <s v="CO-DC-11001"/>
    <s v="ALIX MONTES - Jefe Oficina de Participacion y Educacion Ambiental"/>
    <n v="3778881"/>
    <s v="alix.montes@ambientebogota.gov.co"/>
  </r>
  <r>
    <x v="0"/>
    <n v="9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30244200"/>
    <n v="30244200"/>
    <n v="0"/>
    <n v="0"/>
    <s v="SUBDIRECCION CONTRACTUAL"/>
    <s v="CO-DC-11001"/>
    <s v="ALIX MONTES - Jefe Oficina de Participacion y Educacion Ambiental"/>
    <n v="3778881"/>
    <s v="alix.montes@ambientebogota.gov.co"/>
  </r>
  <r>
    <x v="0"/>
    <n v="9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29359866.666666668"/>
    <n v="29359866.666666668"/>
    <n v="0"/>
    <n v="0"/>
    <s v="SUBDIRECCION CONTRACTUAL"/>
    <s v="CO-DC-11001"/>
    <s v="ALIX MONTES - Jefe Oficina de Participacion y Educacion Ambiental"/>
    <n v="3778881"/>
    <s v="alix.montes@ambientebogota.gov.co"/>
  </r>
  <r>
    <x v="0"/>
    <n v="9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29713600"/>
    <n v="29713600"/>
    <n v="0"/>
    <n v="0"/>
    <s v="SUBDIRECCION CONTRACTUAL"/>
    <s v="CO-DC-11001"/>
    <s v="ALIX MONTES - Jefe Oficina de Participacion y Educacion Ambiental"/>
    <n v="3778881"/>
    <s v="alix.montes@ambientebogota.gov.co"/>
  </r>
  <r>
    <x v="0"/>
    <n v="9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29713600"/>
    <n v="29713600"/>
    <n v="0"/>
    <n v="0"/>
    <s v="SUBDIRECCION CONTRACTUAL"/>
    <s v="CO-DC-11001"/>
    <s v="ALIX MONTES - Jefe Oficina de Participacion y Educacion Ambiental"/>
    <n v="3778881"/>
    <s v="alix.montes@ambientebogota.gov.co"/>
  </r>
  <r>
    <x v="0"/>
    <n v="9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
    <n v="9"/>
    <n v="9"/>
    <n v="1"/>
    <n v="1"/>
    <s v="CCE-05"/>
    <n v="0"/>
    <n v="16694100.333334684"/>
    <n v="16694100.333334684"/>
    <n v="0"/>
    <n v="0"/>
    <s v="SUBDIRECCION CONTRACTUAL"/>
    <s v="CO-DC-11001"/>
    <s v="ALIX MONTES - Jefe Oficina de Participacion y Educacion Ambiental"/>
    <n v="3778881"/>
    <s v="alix.montes@ambientebogota.gov.co"/>
  </r>
  <r>
    <x v="0"/>
    <n v="9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7046933.333333332"/>
    <n v="27046933.333333332"/>
    <n v="0"/>
    <n v="0"/>
    <s v="SUBDIRECCION CONTRACTUAL"/>
    <s v="CO-DC-11001"/>
    <s v="ALIX MONTES - Jefe Oficina de Participacion y Educacion Ambiental"/>
    <n v="3778881"/>
    <s v="alix.montes@ambientebogota.gov.co"/>
  </r>
  <r>
    <x v="0"/>
    <n v="9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7046933.333333332"/>
    <n v="27046933.333333332"/>
    <n v="0"/>
    <n v="0"/>
    <s v="SUBDIRECCION CONTRACTUAL"/>
    <s v="CO-DC-11001"/>
    <s v="ALIX MONTES - Jefe Oficina de Participacion y Educacion Ambiental"/>
    <n v="3778881"/>
    <s v="alix.montes@ambientebogota.gov.co"/>
  </r>
  <r>
    <x v="0"/>
    <n v="10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7046933.333333332"/>
    <n v="27046933.333333332"/>
    <n v="0"/>
    <n v="0"/>
    <s v="SUBDIRECCION CONTRACTUAL"/>
    <s v="CO-DC-11001"/>
    <s v="ALIX MONTES - Jefe Oficina de Participacion y Educacion Ambiental"/>
    <n v="3778881"/>
    <s v="alix.montes@ambientebogota.gov.co"/>
  </r>
  <r>
    <x v="0"/>
    <n v="10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7454266.666666668"/>
    <n v="27454266.666666668"/>
    <n v="0"/>
    <n v="0"/>
    <s v="SUBDIRECCION CONTRACTUAL"/>
    <s v="CO-DC-11001"/>
    <s v="ALIX MONTES - Jefe Oficina de Participacion y Educacion Ambiental"/>
    <n v="3778881"/>
    <s v="alix.montes@ambientebogota.gov.co"/>
  </r>
  <r>
    <x v="0"/>
    <n v="10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7046933.333333332"/>
    <n v="27046933.333333332"/>
    <n v="0"/>
    <n v="0"/>
    <s v="SUBDIRECCION CONTRACTUAL"/>
    <s v="CO-DC-11001"/>
    <s v="ALIX MONTES - Jefe Oficina de Participacion y Educacion Ambiental"/>
    <n v="3778881"/>
    <s v="alix.montes@ambientebogota.gov.co"/>
  </r>
  <r>
    <x v="0"/>
    <n v="10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0"/>
    <n v="10"/>
    <n v="3"/>
    <n v="1"/>
    <s v="CCE-05"/>
    <n v="0"/>
    <n v="7332000"/>
    <n v="7332000"/>
    <n v="0"/>
    <n v="0"/>
    <s v="SUBDIRECCION CONTRACTUAL"/>
    <s v="CO-DC-11001"/>
    <s v="ALIX MONTES - Jefe Oficina de Participacion y Educacion Ambiental"/>
    <n v="3778881"/>
    <s v="alix.montes@ambientebogota.gov.co"/>
  </r>
  <r>
    <x v="0"/>
    <n v="10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7046933.333333332"/>
    <n v="27046933.333333332"/>
    <n v="0"/>
    <n v="0"/>
    <s v="SUBDIRECCION CONTRACTUAL"/>
    <s v="CO-DC-11001"/>
    <s v="ALIX MONTES - Jefe Oficina de Participacion y Educacion Ambiental"/>
    <n v="3778881"/>
    <s v="alix.montes@ambientebogota.gov.co"/>
  </r>
  <r>
    <x v="0"/>
    <n v="10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EN EL MARCO DE LA POLÍTICA PÚBLICA DISTRITAL LGBTI,  ACORDE CON EL PLAN DE TRABAJO DE LAS AULAS AMBIENTALES"/>
    <n v="1"/>
    <n v="1"/>
    <n v="11"/>
    <n v="1"/>
    <s v="CCE-05"/>
    <n v="0"/>
    <n v="26884000"/>
    <n v="26884000"/>
    <n v="0"/>
    <n v="0"/>
    <s v="SUBDIRECCION CONTRACTUAL"/>
    <s v="CO-DC-11001"/>
    <s v="ALIX MONTES - Jefe Oficina de Participacion y Educacion Ambiental"/>
    <n v="3778881"/>
    <s v="alix.montes@ambientebogota.gov.co"/>
  </r>
  <r>
    <x v="0"/>
    <n v="10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19742933.333333332"/>
    <n v="19742933.333333332"/>
    <n v="0"/>
    <n v="0"/>
    <s v="SUBDIRECCION CONTRACTUAL"/>
    <s v="CO-DC-11001"/>
    <s v="ALIX MONTES - Jefe Oficina de Participacion y Educacion Ambiental"/>
    <n v="3778881"/>
    <s v="alix.montes@ambientebogota.gov.co"/>
  </r>
  <r>
    <x v="0"/>
    <n v="10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19742933.333333332"/>
    <n v="19742933.333333332"/>
    <n v="0"/>
    <n v="0"/>
    <s v="SUBDIRECCION CONTRACTUAL"/>
    <s v="CO-DC-11001"/>
    <s v="ALIX MONTES - Jefe Oficina de Participacion y Educacion Ambiental"/>
    <n v="3778881"/>
    <s v="alix.montes@ambientebogota.gov.co"/>
  </r>
  <r>
    <x v="0"/>
    <n v="10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19921333.333333332"/>
    <n v="19921333.333333332"/>
    <n v="0"/>
    <n v="0"/>
    <s v="SUBDIRECCION CONTRACTUAL"/>
    <s v="CO-DC-11001"/>
    <s v="ALIX MONTES - Jefe Oficina de Participacion y Educacion Ambiental"/>
    <n v="3778881"/>
    <s v="alix.montes@ambientebogota.gov.co"/>
  </r>
  <r>
    <x v="0"/>
    <n v="10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19742933.333333332"/>
    <n v="19742933.333333332"/>
    <n v="0"/>
    <n v="0"/>
    <s v="SUBDIRECCION CONTRACTUAL"/>
    <s v="CO-DC-11001"/>
    <s v="ALIX MONTES - Jefe Oficina de Participacion y Educacion Ambiental"/>
    <n v="3778881"/>
    <s v="alix.montes@ambientebogota.gov.co"/>
  </r>
  <r>
    <x v="0"/>
    <n v="11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19742933.333333332"/>
    <n v="19742933.333333332"/>
    <n v="0"/>
    <n v="0"/>
    <s v="SUBDIRECCION CONTRACTUAL"/>
    <s v="CO-DC-11001"/>
    <s v="ALIX MONTES - Jefe Oficina de Participacion y Educacion Ambiental"/>
    <n v="3778881"/>
    <s v="alix.montes@ambientebogota.gov.co"/>
  </r>
  <r>
    <x v="0"/>
    <n v="11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19742933.333333332"/>
    <n v="19742933.333333332"/>
    <n v="0"/>
    <n v="0"/>
    <s v="SUBDIRECCION CONTRACTUAL"/>
    <s v="CO-DC-11001"/>
    <s v="ALIX MONTES - Jefe Oficina de Participacion y Educacion Ambiental"/>
    <n v="3778881"/>
    <s v="alix.montes@ambientebogota.gov.co"/>
  </r>
  <r>
    <x v="0"/>
    <n v="11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19742933.333333332"/>
    <n v="19742933.333333332"/>
    <n v="0"/>
    <n v="0"/>
    <s v="SUBDIRECCION CONTRACTUAL"/>
    <s v="CO-DC-11001"/>
    <s v="ALIX MONTES - Jefe Oficina de Participacion y Educacion Ambiental"/>
    <n v="3778881"/>
    <s v="alix.montes@ambientebogota.gov.co"/>
  </r>
  <r>
    <x v="0"/>
    <n v="11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19742933.333333332"/>
    <n v="19742933.333333332"/>
    <n v="0"/>
    <n v="0"/>
    <s v="SUBDIRECCION CONTRACTUAL"/>
    <s v="CO-DC-11001"/>
    <s v="ALIX MONTES - Jefe Oficina de Participacion y Educacion Ambiental"/>
    <n v="3778881"/>
    <s v="alix.montes@ambientebogota.gov.co"/>
  </r>
  <r>
    <x v="0"/>
    <n v="11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19742933.333333332"/>
    <n v="19742933.333333332"/>
    <n v="0"/>
    <n v="0"/>
    <s v="SUBDIRECCION CONTRACTUAL"/>
    <s v="CO-DC-11001"/>
    <s v="ALIX MONTES - Jefe Oficina de Participacion y Educacion Ambiental"/>
    <n v="3778881"/>
    <s v="alix.montes@ambientebogota.gov.co"/>
  </r>
  <r>
    <x v="0"/>
    <n v="11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19921333.333333332"/>
    <n v="19921333.333333332"/>
    <n v="0"/>
    <n v="0"/>
    <s v="SUBDIRECCION CONTRACTUAL"/>
    <s v="CO-DC-11001"/>
    <s v="ALIX MONTES - Jefe Oficina de Participacion y Educacion Ambiental"/>
    <n v="3778881"/>
    <s v="alix.montes@ambientebogota.gov.co"/>
  </r>
  <r>
    <x v="0"/>
    <n v="11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11"/>
    <n v="1"/>
    <s v="CCE-05"/>
    <n v="0"/>
    <n v="19624000"/>
    <n v="19624000"/>
    <n v="0"/>
    <n v="0"/>
    <s v="SUBDIRECCION CONTRACTUAL"/>
    <s v="CO-DC-11001"/>
    <s v="ALIX MONTES - Jefe Oficina de Participacion y Educacion Ambiental"/>
    <n v="3778881"/>
    <s v="alix.montes@ambientebogota.gov.co"/>
  </r>
  <r>
    <x v="0"/>
    <n v="11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11"/>
    <n v="1"/>
    <s v="CCE-05"/>
    <n v="0"/>
    <n v="19624000"/>
    <n v="19624000"/>
    <n v="0"/>
    <n v="0"/>
    <s v="SUBDIRECCION CONTRACTUAL"/>
    <s v="CO-DC-11001"/>
    <s v="ALIX MONTES - Jefe Oficina de Participacion y Educacion Ambiental"/>
    <n v="3778881"/>
    <s v="alix.montes@ambientebogota.gov.co"/>
  </r>
  <r>
    <x v="0"/>
    <n v="11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ACCIONES DE EDUCACIÓN AMBIENTAL, EN DESARROLLO DE ESTRATEGIA AULAS AMBIENTALES"/>
    <n v="10"/>
    <n v="10"/>
    <n v="3"/>
    <n v="1"/>
    <s v="CCE-05"/>
    <n v="0"/>
    <n v="4206000"/>
    <n v="4206000"/>
    <n v="0"/>
    <n v="0"/>
    <s v="SUBDIRECCION CONTRACTUAL"/>
    <s v="CO-DC-11001"/>
    <s v="ALIX MONTES - Jefe Oficina de Participacion y Educacion Ambiental"/>
    <n v="3778881"/>
    <s v="alix.montes@ambientebogota.gov.co"/>
  </r>
  <r>
    <x v="0"/>
    <n v="11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L AULA AMBIENTAL ARTÍSTICA ITINERANTE - AUAMBARI, EN EL MARCO DE LA POLÍTICA PÚBLICA DISTRITAL DE EDUCACIÓN AMBIENTAL."/>
    <n v="1"/>
    <n v="1"/>
    <n v="345"/>
    <n v="0"/>
    <s v="CCE-05"/>
    <n v="0"/>
    <n v="44635733.333333336"/>
    <n v="44635733.333333336"/>
    <n v="0"/>
    <n v="0"/>
    <s v="SUBDIRECCION CONTRACTUAL"/>
    <s v="CO-DC-11001"/>
    <s v="ALIX MONTES - Jefe Oficina de Participacion y Educacion Ambiental"/>
    <n v="3778881"/>
    <s v="alix.montes@ambientebogota.gov.co"/>
  </r>
  <r>
    <x v="0"/>
    <n v="12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STRUCTURAR Y EJECUTAR ACTIVIDADES ARTÍSTICAS, ENMERCADAS EN EL AULA AMBIENTAL ARTÍSTICA ITINERANTE -AUAMBARI, EN EL MARCO DE LA POLÍTICA DISTRITAL DE EDUCACIÓN AMBIENTAL."/>
    <n v="1"/>
    <n v="1"/>
    <n v="345"/>
    <n v="0"/>
    <s v="CCE-05"/>
    <n v="0"/>
    <n v="39027733.333333336"/>
    <n v="39027733.333333336"/>
    <n v="0"/>
    <n v="0"/>
    <s v="SUBDIRECCION CONTRACTUAL"/>
    <s v="CO-DC-11001"/>
    <s v="ALIX MONTES - Jefe Oficina de Participacion y Educacion Ambiental"/>
    <n v="3778881"/>
    <s v="alix.montes@ambientebogota.gov.co"/>
  </r>
  <r>
    <x v="0"/>
    <n v="12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STRUCTURAR Y EJECUTAR ACTIVIDADES ARTÍSTICAS, ENMERCADAS EN EL AULA AMBIENTAL ARTÍSTICA ITINERANTE -AUAMBARI, EN EL MARCO DE LA POLÍTICA DISTRITAL DE EDUCACIÓN AMBIENTAL."/>
    <n v="1"/>
    <n v="1"/>
    <n v="345"/>
    <n v="0"/>
    <s v="CCE-05"/>
    <n v="0"/>
    <n v="39027733.333333336"/>
    <n v="39027733.333333336"/>
    <n v="0"/>
    <n v="0"/>
    <s v="SUBDIRECCION CONTRACTUAL"/>
    <s v="CO-DC-11001"/>
    <s v="ALIX MONTES - Jefe Oficina de Participacion y Educacion Ambiental"/>
    <n v="3778881"/>
    <s v="alix.montes@ambientebogota.gov.co"/>
  </r>
  <r>
    <x v="0"/>
    <n v="12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L AULA AMBIENTAL ARTÍSTICA ITINERANTE - AUAMBARI."/>
    <n v="1"/>
    <n v="1"/>
    <n v="345"/>
    <n v="0"/>
    <s v="CCE-05"/>
    <n v="0"/>
    <n v="27535733.333333332"/>
    <n v="27535733.333333332"/>
    <n v="0"/>
    <n v="0"/>
    <s v="SUBDIRECCION CONTRACTUAL"/>
    <s v="CO-DC-11001"/>
    <s v="ALIX MONTES - Jefe Oficina de Participacion y Educacion Ambiental"/>
    <n v="3778881"/>
    <s v="alix.montes@ambientebogota.gov.co"/>
  </r>
  <r>
    <x v="0"/>
    <n v="12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EJECUCIÓN DE LAS ACTIVIDADES ARTÍSTICAS, ENMARCADAS EN EL AULA AMBIENTAL ARTÍSTICA ITINERANTE -AUAMBARI, EN EL MARCO DE LA POLÍTICA DISTRITAL DE EDUCACIÓN AMBIENTAL."/>
    <n v="1"/>
    <n v="1"/>
    <n v="345"/>
    <n v="0"/>
    <s v="CCE-05"/>
    <n v="0"/>
    <n v="19921333.333333332"/>
    <n v="19921333.333333332"/>
    <n v="0"/>
    <n v="0"/>
    <s v="SUBDIRECCION CONTRACTUAL"/>
    <s v="CO-DC-11001"/>
    <s v="ALIX MONTES - Jefe Oficina de Participacion y Educacion Ambiental"/>
    <n v="3778881"/>
    <s v="alix.montes@ambientebogota.gov.co"/>
  </r>
  <r>
    <x v="0"/>
    <n v="12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EJECUCIÓN DE LAS ACTIVIDADES ARTÍSTICAS, ENMARCADAS EN EL AULA AMBIENTAL ARTÍSTICA ITINERANTE -AUAMBARI, EN EL MARCO DE LA POLÍTICA DISTRITAL DE EDUCACIÓN AMBIENTAL."/>
    <n v="1"/>
    <n v="1"/>
    <n v="345"/>
    <n v="0"/>
    <s v="CCE-05"/>
    <n v="0"/>
    <n v="20159200"/>
    <n v="20159200"/>
    <n v="0"/>
    <n v="0"/>
    <s v="SUBDIRECCION CONTRACTUAL"/>
    <s v="CO-DC-11001"/>
    <s v="ALIX MONTES - Jefe Oficina de Participacion y Educacion Ambiental"/>
    <n v="3778881"/>
    <s v="alix.montes@ambientebogota.gov.co"/>
  </r>
  <r>
    <x v="0"/>
    <n v="12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L AULA AMBIENTAL ARTÍSTICA ITINERANTE - AUAMBARI, EN EL MARCO DE LA POLÍTICA PÚBLICA DISTRITAL DE EDUCACIÓN AMBIENTAL."/>
    <n v="8"/>
    <n v="9"/>
    <n v="3"/>
    <n v="1"/>
    <s v="CCE-05"/>
    <n v="0"/>
    <n v="11712000"/>
    <n v="11712000"/>
    <n v="0"/>
    <n v="0"/>
    <s v="SUBDIRECCION CONTRACTUAL"/>
    <s v="CO-DC-11001"/>
    <s v="ALIX MONTES - Jefe Oficina de Participacion y Educacion Ambiental"/>
    <n v="3778881"/>
    <s v="alix.montes@ambientebogota.gov.co"/>
  </r>
  <r>
    <x v="0"/>
    <n v="12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19921333.333333332"/>
    <n v="19921333.333333332"/>
    <n v="0"/>
    <n v="0"/>
    <s v="SUBDIRECCION CONTRACTUAL"/>
    <s v="CO-DC-11001"/>
    <s v="ALIX MONTES - Jefe Oficina de Participacion y Educacion Ambiental"/>
    <n v="3778881"/>
    <s v="alix.montes@ambientebogota.gov.co"/>
  </r>
  <r>
    <x v="0"/>
    <n v="12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20159200"/>
    <n v="20159200"/>
    <n v="0"/>
    <n v="0"/>
    <s v="SUBDIRECCION CONTRACTUAL"/>
    <s v="CO-DC-11001"/>
    <s v="ALIX MONTES - Jefe Oficina de Participacion y Educacion Ambiental"/>
    <n v="3778881"/>
    <s v="alix.montes@ambientebogota.gov.co"/>
  </r>
  <r>
    <x v="0"/>
    <n v="12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19921333.333333332"/>
    <n v="19921333.333333332"/>
    <n v="0"/>
    <n v="0"/>
    <s v="SUBDIRECCION CONTRACTUAL"/>
    <s v="CO-DC-11001"/>
    <s v="ALIX MONTES - Jefe Oficina de Participacion y Educacion Ambiental"/>
    <n v="3778881"/>
    <s v="alix.montes@ambientebogota.gov.co"/>
  </r>
  <r>
    <x v="0"/>
    <n v="12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20159200"/>
    <n v="20159200"/>
    <n v="0"/>
    <n v="0"/>
    <s v="SUBDIRECCION CONTRACTUAL"/>
    <s v="CO-DC-11001"/>
    <s v="ALIX MONTES - Jefe Oficina de Participacion y Educacion Ambiental"/>
    <n v="3778881"/>
    <s v="alix.montes@ambientebogota.gov.co"/>
  </r>
  <r>
    <x v="0"/>
    <n v="13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ETNICO EN LOS PROCESOS DE EDUCACIÓN AMBIENTAL DESARROLLADOS EN EL DISTRITO CAPITAL."/>
    <n v="1"/>
    <n v="1"/>
    <n v="11"/>
    <n v="1"/>
    <s v="CCE-05"/>
    <n v="0"/>
    <n v="19624000"/>
    <n v="19624000"/>
    <n v="0"/>
    <n v="0"/>
    <s v="SUBDIRECCION CONTRACTUAL"/>
    <s v="CO-DC-11001"/>
    <s v="ALIX MONTES - Jefe Oficina de Participacion y Educacion Ambiental"/>
    <n v="3778881"/>
    <s v="alix.montes@ambientebogota.gov.co"/>
  </r>
  <r>
    <x v="0"/>
    <n v="13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ETNICO EN LOS PROCESOS DE EDUCACIÓN AMBIENTAL DESARROLLADOS EN EL DISTRITO CAPITAL."/>
    <n v="1"/>
    <n v="1"/>
    <n v="11"/>
    <n v="1"/>
    <s v="CCE-05"/>
    <n v="0"/>
    <n v="19624000"/>
    <n v="19624000"/>
    <n v="0"/>
    <n v="0"/>
    <s v="SUBDIRECCION CONTRACTUAL"/>
    <s v="CO-DC-11001"/>
    <s v="ALIX MONTES - Jefe Oficina de Participacion y Educacion Ambiental"/>
    <n v="3778881"/>
    <s v="alix.montes@ambientebogota.gov.co"/>
  </r>
  <r>
    <x v="0"/>
    <n v="13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ETNICO EN LOS PROCESOS DE EDUCACIÓN AMBIENTAL DESARROLLADOS EN EL DISTRITO CAPITAL."/>
    <n v="1"/>
    <n v="1"/>
    <n v="11"/>
    <n v="1"/>
    <s v="CCE-05"/>
    <n v="0"/>
    <n v="19624000"/>
    <n v="19624000"/>
    <n v="0"/>
    <n v="0"/>
    <s v="SUBDIRECCION CONTRACTUAL"/>
    <s v="CO-DC-11001"/>
    <s v="ALIX MONTES - Jefe Oficina de Participacion y Educacion Ambiental"/>
    <n v="3778881"/>
    <s v="alix.montes@ambientebogota.gov.co"/>
  </r>
  <r>
    <x v="0"/>
    <n v="13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GO ARL DEL CONTRATO CUYO OBJETO ES EJECUTAR Y REALIZAR SEGUMIENTO A LAS ACTIVIDADES LOGÍSTICAS Y OPERATIVAS REQUERIDAS EN EL PROCESO DE EDUCACIÓN AMBIENTAL."/>
    <n v="1"/>
    <n v="1"/>
    <n v="12"/>
    <n v="1"/>
    <s v="CCE-05"/>
    <n v="0"/>
    <n v="510000"/>
    <n v="510000"/>
    <n v="0"/>
    <n v="0"/>
    <s v="SUBDIRECCION CONTRACTUAL"/>
    <s v="CO-DC-11001"/>
    <s v="ALIX MONTES - Jefe Oficina de Participacion y Educacion Ambiental"/>
    <n v="3778881"/>
    <s v="alix.montes@ambientebogota.gov.co"/>
  </r>
  <r>
    <x v="0"/>
    <n v="13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PAGO ARL DEL CONTRATO CUYO OBJETO ES EJECUTAR Y REALIZAR SEGUMIENTO A LAS ACTIVIDADES LOGÍSTICAS Y OPERATIVAS REQUERIDAS EN EL PROCESO DE PARTICIPACIÓN."/>
    <n v="1"/>
    <n v="1"/>
    <n v="12"/>
    <n v="1"/>
    <s v="CCE-05"/>
    <n v="0"/>
    <n v="510000"/>
    <n v="510000"/>
    <n v="0"/>
    <n v="0"/>
    <s v="SUBDIRECCION CONTRACTUAL"/>
    <s v="CO-DC-11001"/>
    <s v="ALIX MONTES - Jefe Oficina de Participacion y Educacion Ambiental"/>
    <n v="3778881"/>
    <s v="alix.montes@ambientebogota.gov.co"/>
  </r>
  <r>
    <x v="0"/>
    <n v="13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80141600;82101600;82121500;90101600_x000a_"/>
    <s v="CONTRATAR LAS ACCIONES COMUNICATIVAS QUE PERMITAN DIVULGAR LOS EVENTOS, CAMPAÑAS Y MENSAJES INSTITUCIONALES DE LA SECRETARÍA DISTRITAL DE AMBIENTE"/>
    <n v="8"/>
    <n v="9"/>
    <n v="5"/>
    <n v="1"/>
    <s v="CCE-11||03"/>
    <n v="0"/>
    <n v="49653000"/>
    <n v="49653000"/>
    <n v="0"/>
    <n v="0"/>
    <s v="SUBDIRECCION CONTRACTUAL"/>
    <s v="CO-DC-11001"/>
    <s v="ALIX MONTES - Jefe Oficina de Participacion y Educacion Ambiental"/>
    <n v="3778881"/>
    <s v="alix.montes@ambientebogota.gov.co"/>
  </r>
  <r>
    <x v="0"/>
    <n v="13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6 - GASTOS OPERATIVOS"/>
    <s v="0037 GASTOS DE TRANSPORTE"/>
    <s v="78101800;78111800"/>
    <s v="PRESTAR EL SERVICIO DE TRANSPORTE PÚBLICO TERRESTRE AUTOMOTOR ESPECIAL DE PASAJEROS Y DE CARGA PARA EL DESARROLLO DE LAS ACTIVIDADES MISIONALES Y DE INVERSIÓN QUE ADELANTE LA SECRETARÍA DISTRITAL DE AMBIENTE"/>
    <n v="3"/>
    <n v="3"/>
    <n v="12"/>
    <n v="1"/>
    <s v="CCE-05"/>
    <n v="0"/>
    <n v="0"/>
    <n v="0"/>
    <n v="0"/>
    <n v="0"/>
    <s v="SUBDIRECCION CONTRACTUAL"/>
    <s v="CO-DC-11001"/>
    <s v="ALIX MONTES - Jefe Oficina de Participacion y Educacion Ambiental"/>
    <n v="3778881"/>
    <s v="alix.montes@ambientebogota.gov.co"/>
  </r>
  <r>
    <x v="0"/>
    <n v="137"/>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ACTIVIDADES DE TRÁMITE Y SEGUIMIENTO DE LA INFORMACIÓN Y DOCUMENTACIÓN GENERADA POR EL PLAN DE COMUNICACIONES DE LA SECRETARÍA DISTRITAL DE AMBIENTE"/>
    <n v="1"/>
    <n v="1"/>
    <n v="12"/>
    <n v="1"/>
    <s v="CCE-05"/>
    <n v="0"/>
    <n v="21408000"/>
    <n v="21408000"/>
    <n v="0"/>
    <n v="0"/>
    <s v="SUBDIRECCION CONTRACTUAL"/>
    <s v="CO-DC-11001"/>
    <s v="ALIX MONTES - Jefe Oficina de Participacion y Educacion Ambiental"/>
    <n v="3778881"/>
    <s v="alix.montes@ambientebogota.gov.co"/>
  </r>
  <r>
    <x v="0"/>
    <n v="138"/>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CUBRIMIENTO, PRODUCCIÓN Y DIFUSIÓN DE LAS ACTIVIDADES LIDERADAS POR LA ENTIDAD EN EDUCACIÓN AMBIENTAL"/>
    <n v="1"/>
    <n v="1"/>
    <n v="12"/>
    <n v="1"/>
    <s v="CCE-05"/>
    <n v="0"/>
    <n v="68112000"/>
    <n v="68112000"/>
    <n v="0"/>
    <n v="0"/>
    <s v="SUBDIRECCION CONTRACTUAL"/>
    <s v="CO-DC-11001"/>
    <s v="ALIX MONTES - Jefe Oficina de Participacion y Educacion Ambiental"/>
    <n v="3778881"/>
    <s v="alix.montes@ambientebogota.gov.co"/>
  </r>
  <r>
    <x v="0"/>
    <n v="139"/>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ESTRUCTURAR Y DIFUNDIR LOS MENSAJES INSTITUCIONALES, A TRAVÉS DE LAS HERRAMIENTAS DE COMUNICACIÓN INTERNA DE LA SDA."/>
    <n v="1"/>
    <n v="1"/>
    <n v="12"/>
    <n v="1"/>
    <s v="CCE-05"/>
    <n v="0"/>
    <n v="41568000"/>
    <n v="41568000"/>
    <n v="0"/>
    <n v="0"/>
    <s v="SUBDIRECCION CONTRACTUAL"/>
    <s v="CO-DC-11001"/>
    <s v="ALIX MONTES - Jefe Oficina de Participacion y Educacion Ambiental"/>
    <n v="3778881"/>
    <s v="alix.montes@ambientebogota.gov.co"/>
  </r>
  <r>
    <x v="0"/>
    <n v="140"/>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CREATIVA DEL MATERIAL AUDIOVISUAL QUE REQUIERA LA SECRETARIA DISTRITAL DE AMBIENTE"/>
    <n v="1"/>
    <n v="1"/>
    <n v="7"/>
    <n v="1"/>
    <s v="CCE-05"/>
    <n v="0"/>
    <n v="24248000"/>
    <n v="24248000"/>
    <n v="0"/>
    <n v="0"/>
    <s v="SUBDIRECCION CONTRACTUAL"/>
    <s v="CO-DC-11001"/>
    <s v="ALIX MONTES - Jefe Oficina de Participacion y Educacion Ambiental"/>
    <n v="3778881"/>
    <s v="alix.montes@ambientebogota.gov.co"/>
  </r>
  <r>
    <x v="0"/>
    <n v="141"/>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PREPRODUCCIÓN, PRODUCCIÓN Y EDICIÓN AUDIOVISUAL DEL MATERIAL QUE REQUIERA LA SECRETARIA DISTRITAL DE AMBIENTE"/>
    <n v="1"/>
    <n v="1"/>
    <n v="12"/>
    <n v="1"/>
    <s v="CCE-05"/>
    <n v="0"/>
    <n v="37248000"/>
    <n v="37248000"/>
    <n v="0"/>
    <n v="0"/>
    <s v="SUBDIRECCION CONTRACTUAL"/>
    <s v="CO-DC-11001"/>
    <s v="ALIX MONTES - Jefe Oficina de Participacion y Educacion Ambiental"/>
    <n v="3778881"/>
    <s v="alix.montes@ambientebogota.gov.co"/>
  </r>
  <r>
    <x v="0"/>
    <n v="142"/>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CUBRIMIENTO AUDIOVISUAL Y FOTOGRAFICO DE LAS ACTUACIONES REALIZADAS POR LA SDA."/>
    <n v="1"/>
    <n v="1"/>
    <n v="7"/>
    <n v="1"/>
    <s v="CCE-05"/>
    <n v="0"/>
    <n v="12488000"/>
    <n v="12488000"/>
    <n v="0"/>
    <n v="0"/>
    <s v="SUBDIRECCION CONTRACTUAL"/>
    <s v="CO-DC-11001"/>
    <s v="ALIX MONTES - Jefe Oficina de Participacion y Educacion Ambiental"/>
    <n v="3778881"/>
    <s v="alix.montes@ambientebogota.gov.co"/>
  </r>
  <r>
    <x v="0"/>
    <n v="143"/>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ADMINISTRAR LAS REDES SOCIALES PARA DIFUNDIR LA INFORMACIÓN INSTITUCIONAL GENERADA POR LA SDA."/>
    <n v="1"/>
    <n v="1"/>
    <n v="12"/>
    <n v="1"/>
    <s v="CCE-05"/>
    <n v="0"/>
    <n v="53940000"/>
    <n v="53940000"/>
    <n v="0"/>
    <n v="0"/>
    <s v="SUBDIRECCION CONTRACTUAL"/>
    <s v="CO-DC-11001"/>
    <s v="ALIX MONTES - Jefe Oficina de Participacion y Educacion Ambiental"/>
    <n v="3778881"/>
    <s v="alix.montes@ambientebogota.gov.co"/>
  </r>
  <r>
    <x v="0"/>
    <n v="144"/>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DISEÑO Y CREACIÓN DE MATERIAL GRÁFICO INSTITUCIONAL DEL PORTAL WEB, DE LA PÁGINA DE NIÑOS Y DE LA INTRANET DE LA SECRETARÍA DISTRITAL DE AMBIENTE."/>
    <n v="1"/>
    <n v="1"/>
    <n v="7"/>
    <n v="1"/>
    <s v="CCE-05"/>
    <n v="0"/>
    <n v="17108000"/>
    <n v="17108000"/>
    <n v="0"/>
    <n v="0"/>
    <s v="SUBDIRECCION CONTRACTUAL"/>
    <s v="CO-DC-11001"/>
    <s v="ALIX MONTES - Jefe Oficina de Participacion y Educacion Ambiental"/>
    <n v="3778881"/>
    <s v="alix.montes@ambientebogota.gov.co"/>
  </r>
  <r>
    <x v="0"/>
    <n v="145"/>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ACTUALIZAR LA USABILIDAD Y ACCESIBILIDAD DEL PORTAL WEB PARA ATENDER LOS LINEAMIENTOS DE LA ALTA CONSEJERÍA Y EL MINISTERIO DE LAS TECNOLOGÍAS DE LA INFORMACIÓN Y LA COMUNICACIÓN"/>
    <n v="9"/>
    <n v="9"/>
    <n v="3"/>
    <n v="1"/>
    <s v="CCE-05"/>
    <n v="0"/>
    <n v="7959000"/>
    <n v="7959000"/>
    <n v="0"/>
    <n v="0"/>
    <s v="SUBDIRECCION CONTRACTUAL"/>
    <s v="CO-DC-11001"/>
    <s v="ALIX MONTES - Jefe Oficina de Participacion y Educacion Ambiental"/>
    <n v="3778881"/>
    <s v="alix.montes@ambientebogota.gov.co"/>
  </r>
  <r>
    <x v="0"/>
    <n v="146"/>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DE LA ESTRATEGIA PUBLICITARIA Y DIVULGATIVA PARA EL POSICIONAMIENTO DE LA SECRETARÍA DISTRITAL DE AMBIENTE COMO AUTORIDAD AMBIENTAL EN EL DISTRITO CAPITAL"/>
    <n v="1"/>
    <n v="1"/>
    <n v="7"/>
    <n v="1"/>
    <s v="CCE-05"/>
    <n v="0"/>
    <n v="35602000"/>
    <n v="35602000"/>
    <n v="0"/>
    <n v="0"/>
    <s v="SUBDIRECCION CONTRACTUAL"/>
    <s v="CO-DC-11001"/>
    <s v="ALIX MONTES - Jefe Oficina de Participacion y Educacion Ambiental"/>
    <n v="3778881"/>
    <s v="alix.montes@ambientebogota.gov.co"/>
  </r>
  <r>
    <x v="0"/>
    <n v="147"/>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DESARROLLAR PIEZAS DE COMUNICACIÓN GRÁFICA, VISUAL Y DIGITAL QUE REQUIERA LA SECRETARÍA DISTRITAL DE AMBIENTE."/>
    <n v="1"/>
    <n v="1"/>
    <n v="7"/>
    <n v="1"/>
    <s v="CCE-05"/>
    <n v="0"/>
    <n v="24248000"/>
    <n v="24248000"/>
    <n v="0"/>
    <n v="0"/>
    <s v="SUBDIRECCION CONTRACTUAL"/>
    <s v="CO-DC-11001"/>
    <s v="ALIX MONTES - Jefe Oficina de Participacion y Educacion Ambiental"/>
    <n v="3778881"/>
    <s v="alix.montes@ambientebogota.gov.co"/>
  </r>
  <r>
    <x v="0"/>
    <n v="148"/>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ILUSTRACIÓN, ANIMACIÓN Y COMPOSICIÓN DIGITAL DE LAS HERRAMIENTAS COMUNICATIVAS QUE SE REQUIEREN EN LA SECRETARÍA DISTRITAL DE AMBIENTE."/>
    <n v="7"/>
    <n v="7"/>
    <n v="5"/>
    <n v="1"/>
    <s v="CCE-05"/>
    <n v="0"/>
    <n v="12220000"/>
    <n v="12220000"/>
    <n v="0"/>
    <n v="0"/>
    <s v="SUBDIRECCION CONTRACTUAL"/>
    <s v="CO-DC-11001"/>
    <s v="ALIX MONTES - Jefe Oficina de Participacion y Educacion Ambiental"/>
    <n v="3778881"/>
    <s v="alix.montes@ambientebogota.gov.co"/>
  </r>
  <r>
    <x v="0"/>
    <n v="149"/>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PLANEAR Y DESARROLLAR PROCESOS DE COMUNICACIÓN ORGANIZACIONAL AL INTERIOR DE LA SECRETARÍA DISTRITAL DE AMBIENTE."/>
    <n v="1"/>
    <n v="1"/>
    <n v="12"/>
    <n v="1"/>
    <s v="CCE-05"/>
    <n v="0"/>
    <n v="87588000"/>
    <n v="87588000"/>
    <n v="0"/>
    <n v="0"/>
    <s v="SUBDIRECCION CONTRACTUAL"/>
    <s v="CO-DC-11001"/>
    <s v="ALIX MONTES - Jefe Oficina de Participacion y Educacion Ambiental"/>
    <n v="3778881"/>
    <s v="alix.montes@ambientebogota.gov.co"/>
  </r>
  <r>
    <x v="0"/>
    <n v="150"/>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DIRECCIONAR LAS ACTIVIDADES DE COMUNICACIÓN EXTERNA Y MANEJO DE PRENSA PARA LA DIVULGACIÓN DE LAS ACCIONES MISIONALES DE LA SECRETARÍA DISTRITAL DE AMBIENTE"/>
    <n v="7"/>
    <n v="7"/>
    <n v="6"/>
    <n v="1"/>
    <s v="CCE-05"/>
    <n v="0"/>
    <n v="34056000"/>
    <n v="34056000"/>
    <n v="0"/>
    <n v="0"/>
    <s v="SUBDIRECCION CONTRACTUAL"/>
    <s v="CO-DC-11001"/>
    <s v="ALIX MONTES - Jefe Oficina de Participacion y Educacion Ambiental"/>
    <n v="3778881"/>
    <s v="alix.montes@ambientebogota.gov.co"/>
  </r>
  <r>
    <x v="0"/>
    <n v="151"/>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ACTIVIDADES DE COMUNICACIÓN EXTERNA E INTERLOCUCIÓN CON LOS MEDIOS DE COMUNICACIÓN MASIVOS PARA DIFUNDIR LAS ACTUACIONES REALIZADAS POR LA SDA."/>
    <n v="1"/>
    <n v="1"/>
    <n v="12"/>
    <n v="1"/>
    <s v="CCE-05"/>
    <n v="0"/>
    <n v="61032000"/>
    <n v="61032000"/>
    <n v="0"/>
    <n v="0"/>
    <s v="SUBDIRECCION CONTRACTUAL"/>
    <s v="CO-DC-11001"/>
    <s v="ALIX MONTES - Jefe Oficina de Participacion y Educacion Ambiental"/>
    <n v="3778881"/>
    <s v="alix.montes@ambientebogota.gov.co"/>
  </r>
  <r>
    <x v="0"/>
    <n v="152"/>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REVISION Y EDICION DE CONTENIDOS PERIODISTICOS Y LABORES DE PRENSA PARA DIFUNDIR LA INFORMACIÓN INSTITUCIONAL."/>
    <n v="1"/>
    <n v="1"/>
    <n v="12"/>
    <n v="1"/>
    <s v="CCE-05"/>
    <n v="0"/>
    <n v="53940000"/>
    <n v="53940000"/>
    <n v="0"/>
    <n v="0"/>
    <s v="SUBDIRECCION CONTRACTUAL"/>
    <s v="CO-DC-11001"/>
    <s v="ALIX MONTES - Jefe Oficina de Participacion y Educacion Ambiental"/>
    <n v="3778881"/>
    <s v="alix.montes@ambientebogota.gov.co"/>
  </r>
  <r>
    <x v="0"/>
    <n v="153"/>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APOYAR LA REALIZACIÓN DE PIEZAS DE COMUNICACIÓN Y LA LOGÍSTICA DE LOS DISTINTOS EVENTOS, CAMPAÑAS Y CELEBRACIONES DEL CALENDARIO ECOLÓGICO"/>
    <n v="1"/>
    <n v="1"/>
    <n v="12"/>
    <n v="1"/>
    <s v="CCE-05"/>
    <n v="0"/>
    <n v="29328000"/>
    <n v="29328000"/>
    <n v="0"/>
    <n v="0"/>
    <s v="SUBDIRECCION CONTRACTUAL"/>
    <s v="CO-DC-11001"/>
    <s v="ALIX MONTES - Jefe Oficina de Participacion y Educacion Ambiental"/>
    <n v="3778881"/>
    <s v="alix.montes@ambientebogota.gov.co"/>
  </r>
  <r>
    <x v="0"/>
    <n v="155"/>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80141600;82101600;82121500;90101600_x000a_"/>
    <s v="CONTRATAR LAS ACCIONES COMUNICATIVAS QUE PERMITAN DIVULGAR LOS EVENTOS, CAMPAÑAS Y MENSAJES INSTITUCIONALES DE LA SECRETARÍA DISTRITAL DE AMBIENTE"/>
    <n v="8"/>
    <n v="9"/>
    <n v="5"/>
    <n v="1"/>
    <s v="CCE-11||03"/>
    <n v="0"/>
    <n v="200000000"/>
    <n v="200000000"/>
    <n v="0"/>
    <n v="0"/>
    <s v="SUBDIRECCION CONTRACTUAL"/>
    <s v="CO-DC-11001"/>
    <s v="ALIX MONTES - Jefe Oficina de Participacion y Educacion Ambiental"/>
    <n v="3778881"/>
    <s v="alix.montes@ambientebogota.gov.co"/>
  </r>
  <r>
    <x v="0"/>
    <n v="156"/>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83121700;82111902"/>
    <s v="CONTRATAR EL SERVICIO DE MONITOREO DE MEDIOS PARA REALIZAR EL SEGUIMIENTO A LOS REGISTROS NOTICIOSOS DE LA SECRETARÍA DISTRITAL DE AMBIENTE EN LOS DIFERENTES MEDIOS DE COMUNICACIÓN."/>
    <n v="10"/>
    <n v="10"/>
    <n v="5"/>
    <n v="1"/>
    <s v="CCE-10"/>
    <n v="0"/>
    <n v="11480125"/>
    <n v="11480125"/>
    <n v="0"/>
    <n v="0"/>
    <s v="SUBDIRECCION CONTRACTUAL"/>
    <s v="CO-DC-11001"/>
    <s v="ALIX MONTES - Jefe Oficina de Participacion y Educacion Ambiental"/>
    <n v="3778881"/>
    <s v="alix.montes@ambientebogota.gov.co"/>
  </r>
  <r>
    <x v="0"/>
    <n v="157"/>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45121500;45121600"/>
    <s v="ADQUISICIÓN DE EQUIPOS DE COMUNICACIONES Y EDICION, CON EL FIN DE APOYAR EL CUBRIMIENTO DE EVENTOS INTERNOS Y EXTERNOS, ACTIVIDADES , CAMPAÑAS INSTITUCIONALES, EVENTOS AMBIENTALES Y CELEBRACIONES DEL CALENDARIO ECOLOGICO DE LA SDA"/>
    <n v="10"/>
    <n v="10"/>
    <n v="1"/>
    <n v="1"/>
    <s v="CCE-10"/>
    <n v="0"/>
    <n v="9700000"/>
    <n v="9700000"/>
    <n v="0"/>
    <n v="0"/>
    <s v="SUBDIRECCION CONTRACTUAL"/>
    <s v="CO-DC-11001"/>
    <s v="ALIX MONTES - Jefe Oficina de Participacion y Educacion Ambiental"/>
    <n v="3778881"/>
    <s v="alix.montes@ambientebogota.gov.co"/>
  </r>
  <r>
    <x v="0"/>
    <n v="158"/>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CREATIVA DEL MATERIAL AUDIOVISUAL QUE REQUIERA LA SECRETARIA DISTRITAL DE AMBIENTE"/>
    <n v="1"/>
    <n v="1"/>
    <n v="4"/>
    <n v="1"/>
    <s v="CCE-05"/>
    <n v="0"/>
    <n v="13856000"/>
    <n v="13856000"/>
    <n v="0"/>
    <n v="0"/>
    <s v="SUBDIRECCION CONTRACTUAL"/>
    <s v="CO-DC-11001"/>
    <s v="ALIX MONTES - Jefe Oficina de Participacion y Educacion Ambiental"/>
    <n v="3778881"/>
    <s v="alix.montes@ambientebogota.gov.co"/>
  </r>
  <r>
    <x v="0"/>
    <n v="159"/>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CUBRIMIENTO AUDIOVISUAL Y FOTOGRAFICO DE LAS ACTUACIONES REALIZADAS POR LA SDA."/>
    <n v="9"/>
    <n v="9"/>
    <n v="4"/>
    <n v="1"/>
    <s v="CCE-05"/>
    <n v="0"/>
    <n v="7136000"/>
    <n v="7136000"/>
    <n v="0"/>
    <n v="0"/>
    <s v="SUBDIRECCION CONTRACTUAL"/>
    <s v="CO-DC-11001"/>
    <s v="ALIX MONTES - Jefe Oficina de Participacion y Educacion Ambiental"/>
    <n v="3778881"/>
    <s v="alix.montes@ambientebogota.gov.co"/>
  </r>
  <r>
    <x v="0"/>
    <n v="160"/>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DISEÑO Y CREACIÓN DE MATERIAL GRÁFICO INSTITUCIONAL DEL PORTAL WEB, DE LA PÁGINA DE NIÑOS Y DE LA INTRANET DE LA SECRETARÍA DISTRITAL DE AMBIENTE."/>
    <n v="1"/>
    <n v="1"/>
    <n v="5"/>
    <n v="1"/>
    <s v="CCE-05"/>
    <n v="0"/>
    <n v="51138000"/>
    <n v="51138000"/>
    <n v="0"/>
    <n v="0"/>
    <s v="SUBDIRECCION CONTRACTUAL"/>
    <s v="CO-DC-11001"/>
    <s v="ALIX MONTES - Jefe Oficina de Participacion y Educacion Ambiental"/>
    <n v="3778881"/>
    <s v="alix.montes@ambientebogota.gov.co"/>
  </r>
  <r>
    <x v="0"/>
    <n v="161"/>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DE LA ESTRATEGIA PUBLICITARIA Y DIVULGATIVA PARA EL POSICIONAMIENTO DE LA SECRETARÍA DISTRITAL DE AMBIENTE COMO AUTORIDAD AMBIENTAL EN EL DISTRITO CAPITAL"/>
    <n v="9"/>
    <n v="9"/>
    <n v="3"/>
    <n v="1"/>
    <s v="CCE-05"/>
    <n v="0"/>
    <n v="15258000"/>
    <n v="15258000"/>
    <n v="0"/>
    <n v="0"/>
    <s v="SUBDIRECCION CONTRACTUAL"/>
    <s v="CO-DC-11001"/>
    <s v="ALIX MONTES - Jefe Oficina de Participacion y Educacion Ambiental"/>
    <n v="3778881"/>
    <s v="alix.montes@ambientebogota.gov.co"/>
  </r>
  <r>
    <x v="0"/>
    <n v="162"/>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DESARROLLAR PIEZAS DE COMUNICACIÓN GRÁFICA, VISUAL Y DIGITAL QUE REQUIERA LA SECRETARÍA DISTRITAL DE AMBIENTE."/>
    <n v="1"/>
    <n v="1"/>
    <n v="4"/>
    <n v="1"/>
    <s v="CCE-05"/>
    <n v="0"/>
    <n v="13856000"/>
    <n v="13856000"/>
    <n v="0"/>
    <n v="0"/>
    <s v="SUBDIRECCION CONTRACTUAL"/>
    <s v="CO-DC-11001"/>
    <s v="ALIX MONTES - Jefe Oficina de Participacion y Educacion Ambiental"/>
    <n v="3778881"/>
    <s v="alix.montes@ambientebogota.gov.co"/>
  </r>
  <r>
    <x v="0"/>
    <n v="16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 ESTRATEGIA DE EDUCACIÓN AMBIENTAL POR MEDIO DE LAS TECNOLOGÍAS DE INFORMACIÓN Y COMUNICACIONES - TIC´S."/>
    <n v="1"/>
    <n v="1"/>
    <n v="11"/>
    <n v="1"/>
    <s v="CCE-05"/>
    <n v="0"/>
    <n v="29183000"/>
    <n v="29183000"/>
    <n v="0"/>
    <n v="0"/>
    <s v="SUBDIRECCION CONTRACTUAL"/>
    <s v="CO-DC-11001"/>
    <s v="ALIX MONTES - Jefe Oficina de Participacion y Educacion Ambiental"/>
    <n v="3778881"/>
    <s v="alix.montes@ambientebogota.gov.co"/>
  </r>
  <r>
    <x v="0"/>
    <n v="16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78101800;78111800"/>
    <s v="ADICIÓN NO. 4 Y PRORROGA NO. 3 AL CONTRATO NO. 20161274 CUYO OBJETO ES: PRESTAR EL SERVICIO DE TRANSPORTE PÚBLICO TERRESTRE AUTOMOTOR ESPECIAL DE PASAJEROS Y DE CARGA_x000a_PARA EL DESARROLLO DE LAS ACTIVIDADES MISIONALES Y DE INVERSIÓN QUE ADELANTE_x000a_LA SECRETARIA DISTRITAL DE AMBIENTE"/>
    <n v="3"/>
    <n v="3"/>
    <n v="2"/>
    <n v="1"/>
    <s v="CCE-05"/>
    <n v="0"/>
    <n v="16000000"/>
    <n v="16000000"/>
    <n v="0"/>
    <n v="0"/>
    <s v="SUBDIRECCION CONTRACTUAL"/>
    <s v="CO-DC-11001"/>
    <s v="ALIX MONTES - Jefe Oficina de Participacion y Educacion Ambiental"/>
    <n v="3778881"/>
    <s v="alix.montes@ambientebogota.gov.co"/>
  </r>
  <r>
    <x v="0"/>
    <n v="165"/>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81112200,43231512,81111500"/>
    <s v="REALIZAR LA RENOVACIÓN, ADQUISICIÓN Y SOPORTE DEL LICENCIAMIENTO ADOBE CEATIVE CLOUD."/>
    <n v="5"/>
    <n v="5"/>
    <n v="1"/>
    <n v="1"/>
    <s v="CCE-10"/>
    <n v="0"/>
    <n v="7740000"/>
    <n v="7740000"/>
    <n v="0"/>
    <n v="0"/>
    <s v="SUBDIRECCION CONTRACTUAL"/>
    <s v="CO-DC-11001"/>
    <s v="ALIX MONTES - Jefe Oficina de Participacion y Educacion Ambiental"/>
    <n v="3778881"/>
    <s v="alix.montes@ambientebogota.gov.co"/>
  </r>
  <r>
    <x v="0"/>
    <n v="16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6 - GASTOS OPERATIVOS"/>
    <s v="0037 GASTOS DE TRANSPORTE"/>
    <s v="78101800;78111800"/>
    <s v="ADICIÓN NO. 5 AL CONTRATO NO. 20161274 CUYO OBJETO ES: PRESTAR EL SERVICIO DE_x000a_TRANSPORTE PÚBLICO TERRESTRE AUTOMOTOR ESPECIAL DE PASAJEROS Y DE CARGA_x000a_PARA EL DESARROLLO DE LAS ACTIVIDADES MISIONALES Y DE INVERSIÓN QUE ADELANTE_x000a_LA SECRETARIA DISTRITAL DE AMBIENTE"/>
    <n v="4"/>
    <n v="4"/>
    <n v="1"/>
    <n v="1"/>
    <s v="CCE-05"/>
    <n v="0"/>
    <n v="84000000"/>
    <n v="84000000"/>
    <n v="0"/>
    <n v="0"/>
    <s v="SUBDIRECCION CONTRACTUAL"/>
    <s v="CO-DC-11001"/>
    <s v="ALIX MONTES - Jefe Oficina de Participacion y Educacion Ambiental"/>
    <n v="3778881"/>
    <s v="alix.montes@ambientebogota.gov.co"/>
  </r>
  <r>
    <x v="0"/>
    <n v="16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 ESTRATEGIA DE EDUCACIÓN AMBIENTAL POR MEDIO DE LAS TECNOLOGÍAS DE INFORMACIÓN Y COMUNICACIONES - TIC´S."/>
    <n v="7"/>
    <n v="8"/>
    <n v="5"/>
    <n v="1"/>
    <s v="CCE-05"/>
    <n v="0"/>
    <n v="13265000"/>
    <n v="13265000"/>
    <n v="0"/>
    <n v="0"/>
    <s v="SUBDIRECCION CONTRACTUAL"/>
    <s v="CO-DC-11001"/>
    <s v="ALIX MONTES - Jefe Oficina de Participacion y Educacion Ambiental"/>
    <n v="3778881"/>
    <s v="alix.montes@ambientebogota.gov.co"/>
  </r>
  <r>
    <x v="0"/>
    <n v="168"/>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APOYAR EL SEGUMIENTO A LAS ACTIVIDADES DE PARTICIPACIÓN AMBIENTAL Y EJECUTAR LOS REQUERIMIENTOS OPERATIVOS RELACIONADOS CON LA GESTIÓN AMBIENTAL EN LAS LOCALIDADES DEL D.C."/>
    <n v="9"/>
    <n v="9"/>
    <n v="1"/>
    <n v="1"/>
    <s v="CCE-05"/>
    <n v="0"/>
    <n v="0"/>
    <n v="0"/>
    <n v="0"/>
    <n v="0"/>
    <s v="SUBDIRECCION CONTRACTUAL"/>
    <s v="CO-DC-11001"/>
    <s v="ALIX MONTES - Jefe Oficina de Participacion y Educacion Ambiental"/>
    <n v="3778881"/>
    <s v="alix.montes@ambientebogota.gov.co"/>
  </r>
  <r>
    <x v="0"/>
    <n v="169"/>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43232100;43233500;43231500"/>
    <s v="ADQUISICION DE MICROSOFT OFFICE PARA EQUIPOS DE COMPUTO, POR MEDIO DEL ACUERDO MARCO DE PRODUCTOS Y SERVICIOS MICROSOFT"/>
    <n v="6"/>
    <n v="6"/>
    <n v="1"/>
    <n v="1"/>
    <s v="CCE-99"/>
    <n v="0"/>
    <n v="6000000"/>
    <n v="6000000"/>
    <n v="0"/>
    <n v="0"/>
    <s v="SUBDIRECCION CONTRACTUAL"/>
    <s v="CO-DC-11001"/>
    <s v="ALIX MONTES - Jefe Oficina de Participacion y Educacion Ambiental"/>
    <n v="3778881"/>
    <s v="alix.montes@ambientebogota.gov.co"/>
  </r>
  <r>
    <x v="0"/>
    <n v="170"/>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PAGO ARL DEL CONTRATO CUYO OBJETO ES REALIZAR LA PREPRODUCCIÓN, PRODUCCIÓN Y EDICIÓN AUDIOVISUAL DEL MATERIAL QUE REQUIERA LA SECRETARIA DISTRITAL DE AMBIENTE"/>
    <n v="6"/>
    <n v="6"/>
    <n v="7"/>
    <n v="1"/>
    <s v="CCE-05"/>
    <n v="0"/>
    <n v="700000"/>
    <n v="700000"/>
    <n v="0"/>
    <n v="0"/>
    <s v="SUBDIRECCION CONTRACTUAL"/>
    <s v="CO-DC-11001"/>
    <s v="ALIX MONTES - Jefe Oficina de Participacion y Educacion Ambiental"/>
    <n v="3778881"/>
    <s v="alix.montes@ambientebogota.gov.co"/>
  </r>
  <r>
    <x v="0"/>
    <n v="172"/>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43211507;43211700"/>
    <s v="ADQUISICIÓN  DE  COMPUTADORES DE ESCRITORIO Y PERIFERICOS BAJO LA MODALIDAD DEL ACUERDO MARCO DE COLOMBIA COMPRA EFICIENTE "/>
    <n v="10"/>
    <n v="10"/>
    <n v="2"/>
    <n v="1"/>
    <s v="CCE-99"/>
    <n v="0"/>
    <n v="50207875"/>
    <n v="50207875"/>
    <n v="0"/>
    <n v="0"/>
    <s v="SUBDIRECCION CONTRACTUAL"/>
    <s v="CO-DC-11001"/>
    <s v="ALIX MONTES - Jefe Oficina de Participacion y Educacion Ambiental"/>
    <n v="3778881"/>
    <s v="alix.montes@ambientebogota.gov.co"/>
  </r>
  <r>
    <x v="0"/>
    <s v="1A 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MODIFICACIÓN, ADICIÓN Y PRORROGA No. 01 AL CONTRATO No. SDA-CPS-20180055, CUYO OBJETO ES DIRIGIR LAS ESTRATEGIAS DE PARTICIPACIÓN, DE LOS PROCESOS RELACIONADOS CON LA GESTIÓN AMBIENTAL LOCAL, EN LAS 20 LOCALIDADES DEL DISTRITO CAPITAL."/>
    <n v="11"/>
    <n v="12"/>
    <n v="1"/>
    <n v="1"/>
    <s v="CCE-05"/>
    <n v="0"/>
    <n v="5676000"/>
    <n v="5676000"/>
    <n v="0"/>
    <n v="0"/>
    <s v="SUBDIRECCION CONTRACTUAL"/>
    <s v="CO-DC-11001"/>
    <s v="ALIX MONTES - Jefe Oficina de Participacion y Educacion Ambiental"/>
    <n v="3778881"/>
    <s v="alix.montes@ambientebogota.gov.co"/>
  </r>
  <r>
    <x v="0"/>
    <s v="2A 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MODIFICACIÓN, ADICIÓN Y PRORROGA No. 01 AL CONTRATO No. SDA-CPS-20180110, CUYO OBJETO ES CONSOLIDAR Y HACER SEGUIMIENTO A LA INFORMACIÓN GENERADA EN LAS DIFERENTES INSTANCIAS DE PARTICIPACIÓN, EN LAS 20 LOCALIDADES DE BOGOTÁ D.C."/>
    <n v="11"/>
    <n v="12"/>
    <n v="165"/>
    <n v="0"/>
    <s v="CCE-05"/>
    <n v="0"/>
    <n v="13442000"/>
    <n v="13442000"/>
    <n v="0"/>
    <n v="0"/>
    <s v="SUBDIRECCION CONTRACTUAL"/>
    <s v="CO-DC-11001"/>
    <s v="ALIX MONTES - Jefe Oficina de Participacion y Educacion Ambiental"/>
    <n v="3778881"/>
    <s v="alix.montes@ambientebogota.gov.co"/>
  </r>
  <r>
    <x v="0"/>
    <s v="4A 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MODIFICACIÓN, ADICIÓN Y PRORROGA No. 01 AL CONTRATO No. SDA-CPS-20180081, CUYO OBJETO ES IMPLEMENTAR LAS ACCIONES DE GESTIÓN AMBIENTAL LOCAL, EN LAS DIFERENTES LOCALIDADES DEL D.C., EN EL MARCO DE LOS PROCESOS DE PARTICIPACIÓN CIUDADANA."/>
    <n v="11"/>
    <n v="11"/>
    <n v="165"/>
    <n v="0"/>
    <s v="CCE-05"/>
    <n v="0"/>
    <n v="24722500"/>
    <n v="24722500"/>
    <n v="0"/>
    <n v="0"/>
    <s v="SUBDIRECCION CONTRACTUAL"/>
    <s v="CO-DC-11001"/>
    <s v="ALIX MONTES - Jefe Oficina de Participacion y Educacion Ambiental"/>
    <n v="3778881"/>
    <s v="alix.montes@ambientebogota.gov.co"/>
  </r>
  <r>
    <x v="0"/>
    <s v="29A 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MODIFICACIÓN, ADICIÓN Y PRORROGA No. 01 AL CONTRATO No. SDA-CPS-20180012, CUYO OBJETO ES REALIZAR LA GESTIÓN DE LOS PROCESOS CONTRACTUALES, QUE PERMITAN LA EJECUCIÓN DEL PLAN ANUAL DE ADQUISICIÓN DE LOS PROCESOS DE PARTICIPACIÓN Y EDUCACION AMBIENTAL."/>
    <n v="11"/>
    <n v="12"/>
    <n v="1"/>
    <n v="1"/>
    <s v="CCE-05"/>
    <n v="0"/>
    <n v="2444000"/>
    <n v="2444000"/>
    <n v="0"/>
    <n v="0"/>
    <s v="SUBDIRECCION CONTRACTUAL"/>
    <s v="CO-DC-11001"/>
    <s v="ALIX MONTES - Jefe Oficina de Participacion y Educacion Ambiental"/>
    <n v="3778881"/>
    <s v="alix.montes@ambientebogota.gov.co"/>
  </r>
  <r>
    <x v="0"/>
    <s v="38A 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MODIFICACIÓN, ADICIÓN Y PRORROGA No. 01 AL CONTRATO No. SDA-CPS-20180024, CUYO OBJETO ES LIDERAR LA ESTRATEGIA DE EDUCACIÓN AMBIENTAL EN LAS 20 LOCALIDADES DEL D.C."/>
    <n v="11"/>
    <n v="12"/>
    <n v="1"/>
    <n v="1"/>
    <s v="CCE-05"/>
    <n v="0"/>
    <n v="3464000"/>
    <n v="3464000"/>
    <n v="0"/>
    <n v="0"/>
    <s v="SUBDIRECCION CONTRACTUAL"/>
    <s v="CO-DC-11001"/>
    <s v="ALIX MONTES - Jefe Oficina de Participacion y Educacion Ambiental"/>
    <n v="3778881"/>
    <s v="alix.montes@ambientebogota.gov.co"/>
  </r>
  <r>
    <x v="0"/>
    <s v="40A 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MODIFICACIÓN, ADICIÓN Y PRORROGA No. 01 AL CONTRATO No. SDA-CPS-20180158, CUYO OBJETO ES REALIZAR LAS ACCIONES REQUERIDAS PARA EL FUNCIONAMIENTO DE LA COMISIÓN INTERSECTORIAL DE EDUCACIÓN AMBIENTAL, PARA AUMENTAR LA COBERTURA DE LA POLÍTICA PÚBLICA DISTRITAL DE EDUCACIÓN AMBIENTAL"/>
    <n v="11"/>
    <n v="12"/>
    <n v="1"/>
    <n v="1"/>
    <s v="CCE-05"/>
    <n v="0"/>
    <n v="4495000"/>
    <n v="4495000"/>
    <n v="0"/>
    <n v="0"/>
    <s v="SUBDIRECCION CONTRACTUAL"/>
    <s v="CO-DC-11001"/>
    <s v="ALIX MONTES - Jefe Oficina de Participacion y Educacion Ambiental"/>
    <n v="3778881"/>
    <s v="alix.montes@ambientebogota.gov.co"/>
  </r>
  <r>
    <x v="1"/>
    <n v="1"/>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APOYANDO A LA SECRETARÍA DISTRITAL DE AMBIENTE EN EL DESARROLLO DE AUDITORÍAS INTERNAS Y EN LA GESTIÓN ADMINISTRATIVA CON EL FIN DE MANTENER UN SISTEMA DE CONTROL INTERNO"/>
    <n v="1"/>
    <n v="1"/>
    <n v="327"/>
    <n v="0"/>
    <s v="CCE-05"/>
    <n v="0"/>
    <n v="37757600"/>
    <n v="37757600"/>
    <n v="0"/>
    <n v="0"/>
    <s v="SUBDIRECCION CONTRACTUAL"/>
    <s v="CO-DC-11001"/>
    <s v="OSCAR FERNEY LÓPEZ ESPITIA - Subsecretario General y de Control Disciplinario "/>
    <n v="3778878"/>
    <s v="oscar.lopez@ambientebogota.gov.co"/>
  </r>
  <r>
    <x v="1"/>
    <n v="2"/>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OPERACIÓN DEL SISTEMA INTEGRADO DE GESTIÓN, GENERACIÓN DE INFORMES RELACIONADOS Y EJECUCIÓN DE LAS AUDITORÍAS, EN EL MARCO DEL PROCESO DE CONTROL Y MEJORA"/>
    <n v="1"/>
    <n v="1"/>
    <n v="328"/>
    <n v="0"/>
    <s v="CCE-05"/>
    <n v="0"/>
    <n v="42683733"/>
    <n v="42683733"/>
    <n v="0"/>
    <n v="0"/>
    <s v="SUBDIRECCION CONTRACTUAL"/>
    <s v="CO-DC-11001"/>
    <s v="OSCAR FERNEY LÓPEZ ESPITIA - Subsecretario General y de Control Disciplinario "/>
    <n v="3778878"/>
    <s v="oscar.lopez@ambientebogota.gov.co"/>
  </r>
  <r>
    <x v="1"/>
    <n v="3"/>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OPERACIÓN DEL SISTEMA INTEGRADO DE GESTIÓN, GENERACIÓN DE INFORMES RELACIONADOS Y EJECUCIÓN DE LAS AUDITORÍAS, EN EL MARCO DEL PROCESO DE CONTROL Y MEJORA"/>
    <n v="1"/>
    <n v="1"/>
    <n v="328"/>
    <n v="0"/>
    <s v="CCE-05"/>
    <n v="0"/>
    <n v="42683733"/>
    <n v="42683733"/>
    <n v="0"/>
    <n v="0"/>
    <s v="SUBDIRECCION CONTRACTUAL"/>
    <s v="CO-DC-11001"/>
    <s v="OSCAR FERNEY LÓPEZ ESPITIA - Subsecretario General y de Control Disciplinario "/>
    <n v="3778878"/>
    <s v="oscar.lopez@ambientebogota.gov.co"/>
  </r>
  <r>
    <x v="1"/>
    <n v="4"/>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LA GESTIÓN DEL MÓDULO DE EVALUACIÓN Y SEGUIMIENTO DEL MECI, PARTICIPANDO EN LAS AUDITORÍAS Y REALIZANDO ACTIVIDADES DE AUTOEVALUACIÓN INSTITUCIONAL DEL SISTEMA DE CONTROL INTERNO"/>
    <n v="1"/>
    <n v="1"/>
    <n v="328"/>
    <n v="0"/>
    <s v="CCE-05"/>
    <n v="0"/>
    <n v="0"/>
    <n v="0"/>
    <n v="0"/>
    <n v="0"/>
    <s v="SUBDIRECCION CONTRACTUAL"/>
    <s v="CO-DC-11001"/>
    <s v="OSCAR FERNEY LÓPEZ ESPITIA - Subsecretario General y de Control Disciplinario "/>
    <n v="3778878"/>
    <s v="oscar.lopez@ambientebogota.gov.co"/>
  </r>
  <r>
    <x v="1"/>
    <n v="5"/>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LA GESTIÓN DEL MÓDULO DE EVALUACIÓN Y SEGUIMIENTO DEL MECI, PARA EL CUMPLIMIENTO DE LOS REQUISITOS DEL SISTEMA DE CONTROL INTERNO"/>
    <n v="1"/>
    <n v="1"/>
    <n v="328"/>
    <n v="0"/>
    <s v="CCE-05"/>
    <n v="0"/>
    <n v="29006133"/>
    <n v="29006133"/>
    <n v="0"/>
    <n v="0"/>
    <s v="SUBDIRECCION CONTRACTUAL"/>
    <s v="CO-DC-11001"/>
    <s v="OSCAR FERNEY LÓPEZ ESPITIA - Subsecretario General y de Control Disciplinario "/>
    <n v="3778878"/>
    <s v="oscar.lopez@ambientebogota.gov.co"/>
  </r>
  <r>
    <x v="1"/>
    <n v="6"/>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REALIZACIÓN DE AUDITORÍAS Y HACIENDO SEGUIMIENTO AL PLAN DE MEJORAMIENTO, ASÍ COMO APOYANDO LA EJECUCIÓN DEL MÓDULO DE EVALUACIÓN Y SEGUIMIENTO DEL MECI, GENERANDO LOS INFORMES RESPECTIVOS"/>
    <n v="1"/>
    <n v="1"/>
    <n v="328"/>
    <n v="0"/>
    <s v="CCE-05"/>
    <n v="0"/>
    <n v="68519200"/>
    <n v="68519200"/>
    <n v="0"/>
    <n v="0"/>
    <s v="SUBDIRECCION CONTRACTUAL"/>
    <s v="CO-DC-11001"/>
    <s v="OSCAR FERNEY LÓPEZ ESPITIA - Subsecretario General y de Control Disciplinario "/>
    <n v="3778878"/>
    <s v="oscar.lopez@ambientebogota.gov.co"/>
  </r>
  <r>
    <x v="1"/>
    <n v="7"/>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REALIZACIÓN DE UNA AUDITORÍA INTERNA, EVALUACIÓN DE LA IMPLEMENTACIÓN DE LA ESTRATEGÍA DE GOBIERNO EN LÍNEA Y LEY 1712 DE 2014, BAJO LOS CRITERIOS DE LA ISO 27001:2013."/>
    <n v="8"/>
    <n v="8"/>
    <n v="3"/>
    <n v="1"/>
    <s v="CCE-05"/>
    <n v="0"/>
    <n v="11712000"/>
    <n v="11712000"/>
    <n v="0"/>
    <n v="0"/>
    <s v="SUBDIRECCION CONTRACTUAL"/>
    <s v="CO-DC-11001"/>
    <s v="OSCAR FERNEY LÓPEZ ESPITIA - Subsecretario General y de Control Disciplinario "/>
    <n v="3778878"/>
    <s v="oscar.lopez@ambientebogota.gov.co"/>
  </r>
  <r>
    <x v="1"/>
    <n v="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GESTIONAR Y LIDERAR EL GRUPO DE SERVICIO AL CIUDADANO Y CORRESPONDENCIA, EN EL MARCO DE LA POLÍTICA PÚBLICA DISTRITAL DE SERVICIO A LA CIUDADANÍA"/>
    <n v="1"/>
    <n v="1"/>
    <n v="12"/>
    <n v="1"/>
    <s v="CCE-05"/>
    <n v="0"/>
    <n v="71664000"/>
    <n v="71664000"/>
    <n v="0"/>
    <n v="0"/>
    <s v="SUBDIRECCION CONTRACTUAL"/>
    <s v="CO-DC-11001"/>
    <s v="OSCAR FERNEY LÓPEZ ESPITIA - Subsecretario General y de Control Disciplinario "/>
    <n v="3778878"/>
    <s v="oscar.lopez@ambientebogota.gov.co"/>
  </r>
  <r>
    <x v="1"/>
    <n v="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DE APOYO A LA COORDINACIÓN DEL GRUPO DE SERVICIO AL CIUDADANO Y CORRESPONDENCIA DE LA SDA"/>
    <n v="1"/>
    <n v="1"/>
    <n v="12"/>
    <n v="1"/>
    <s v="CCE-05"/>
    <n v="0"/>
    <n v="37248000"/>
    <n v="37248000"/>
    <n v="0"/>
    <n v="0"/>
    <s v="SUBDIRECCION CONTRACTUAL"/>
    <s v="CO-DC-11001"/>
    <s v="OSCAR FERNEY LÓPEZ ESPITIA - Subsecretario General y de Control Disciplinario "/>
    <n v="3778878"/>
    <s v="oscar.lopez@ambientebogota.gov.co"/>
  </r>
  <r>
    <x v="1"/>
    <n v="1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SEGUIMIENTO AL PROCEDIMIENTO DE SERVICIO AL CIUDADANO Y CORRESPONDENCIA, ASÍ COMO LA GESTIÓN DE LOS REQUERIMIENTOS DE LOS ENTES DE CONTROL Y DEL SISTEMA INTEGRADO DE GESTIÓN"/>
    <n v="1"/>
    <n v="1"/>
    <n v="12"/>
    <n v="1"/>
    <s v="CCE-05"/>
    <n v="0"/>
    <n v="34332000"/>
    <n v="34332000"/>
    <n v="0"/>
    <n v="0"/>
    <s v="SUBDIRECCION CONTRACTUAL"/>
    <s v="CO-DC-11001"/>
    <s v="OSCAR FERNEY LÓPEZ ESPITIA - Subsecretario General y de Control Disciplinario "/>
    <n v="3778878"/>
    <s v="oscar.lopez@ambientebogota.gov.co"/>
  </r>
  <r>
    <x v="1"/>
    <n v="1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LA GESTIÓN DEL SERVICIO AL CIUDADANO Y LA ADMINISTRACIÓN DEL SISTEMA ÚNICO DE TRÁMITES - SUIT"/>
    <n v="1"/>
    <n v="1"/>
    <n v="12"/>
    <n v="1"/>
    <s v="CCE-05"/>
    <n v="0"/>
    <n v="31836000"/>
    <n v="31836000"/>
    <n v="0"/>
    <n v="0"/>
    <s v="SUBDIRECCION CONTRACTUAL"/>
    <s v="CO-DC-11001"/>
    <s v="OSCAR FERNEY LÓPEZ ESPITIA - Subsecretario General y de Control Disciplinario "/>
    <n v="3778878"/>
    <s v="oscar.lopez@ambientebogota.gov.co"/>
  </r>
  <r>
    <x v="1"/>
    <n v="1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1063 CUYO OBJETO ES: PRESTAR SERVICIOS PROFESIONALES PARA APOYAR EL PROCEDIMIENTO DE SERVICIO AL CIUDADANO, MEDIANTE LA ORIENTACIÓN EN LOS TRÁMITES, SERVICIOS Y RADICACIÓN DE LA DOCUMENTACIÓN EN LOS PUNTOS DE ATENCIÓN HABILITADOS."/>
    <n v="2"/>
    <n v="2"/>
    <n v="142"/>
    <n v="0"/>
    <s v="CCE-05"/>
    <n v="0"/>
    <n v="12074733"/>
    <n v="12074733"/>
    <n v="0"/>
    <n v="0"/>
    <s v="SUBDIRECCION CONTRACTUAL"/>
    <s v="CO-DC-11001"/>
    <s v="OSCAR FERNEY LÓPEZ ESPITIA - Subsecretario General y de Control Disciplinario "/>
    <n v="3778878"/>
    <s v="oscar.lopez@ambientebogota.gov.co"/>
  </r>
  <r>
    <x v="1"/>
    <n v="1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7"/>
    <n v="7"/>
    <n v="6"/>
    <n v="1"/>
    <s v="CCE-05"/>
    <n v="0"/>
    <n v="15918000"/>
    <n v="15918000"/>
    <n v="0"/>
    <n v="0"/>
    <s v="SUBDIRECCION CONTRACTUAL"/>
    <s v="CO-DC-11001"/>
    <s v="OSCAR FERNEY LÓPEZ ESPITIA - Subsecretario General y de Control Disciplinario "/>
    <n v="3778878"/>
    <s v="oscar.lopez@ambientebogota.gov.co"/>
  </r>
  <r>
    <x v="1"/>
    <n v="1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Y PRÓRROGA AL CONTRATO DE PRESTACIÓN DE SERVICIOS N° 20170297 DE OBJETO &quot;PRESTAR SERVICIOS PROFESIONALES PARA APOYAR EL PROCEDIMIENTO DE SERVICIO AL CIUDADANO, MEDIANTE LA ORIENTACIÓN EN LOS TRÁMITES, SERVICIOS Y RADICACIÓN DE LA DOCUMENTACIÓN EN LOS PUNTOS DE ATENCIÓN HABILITADOS&quot;"/>
    <n v="2"/>
    <n v="2"/>
    <n v="1"/>
    <n v="1"/>
    <s v="CCE-05"/>
    <n v="0"/>
    <n v="0"/>
    <n v="0"/>
    <n v="0"/>
    <n v="0"/>
    <s v="SUBDIRECCION CONTRACTUAL"/>
    <s v="CO-DC-11001"/>
    <s v="OSCAR FERNEY LÓPEZ ESPITIA - Subsecretario General y de Control Disciplinario "/>
    <n v="3778878"/>
    <s v="oscar.lopez@ambientebogota.gov.co"/>
  </r>
  <r>
    <x v="1"/>
    <n v="1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ON CONTRACTUAL"/>
    <s v="CO-DC-11001"/>
    <s v="OSCAR FERNEY LÓPEZ ESPITIA - Subsecretario General y de Control Disciplinario "/>
    <n v="3778878"/>
    <s v="oscar.lopez@ambientebogota.gov.co"/>
  </r>
  <r>
    <x v="1"/>
    <n v="1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Y PRÓRROGA AL CONTRATO DE PRESTACIÓN DE SERVICIOS N° 20170899 DE OBJETO &quot;PRESTAR SERVICIOS PROFESIONALES PARA APOYAR EL PROCEDIMIENTO DE SERVICIO AL CIUDADANO, MEDIANTE LA ORIENTACIÓN EN LOS TRÁMITES, SERVICIOS Y RADICACIÓN DE LA DOCUMENTACIÓN EN LOS PUNTOS DE ATENCIÓN HABILITADOS&quot;"/>
    <n v="1"/>
    <n v="1"/>
    <n v="135"/>
    <n v="0"/>
    <s v="CCE-05"/>
    <n v="0"/>
    <n v="11479500"/>
    <n v="11479500"/>
    <n v="0"/>
    <n v="0"/>
    <s v="SUBDIRECCION CONTRACTUAL"/>
    <s v="CO-DC-11001"/>
    <s v="OSCAR FERNEY LÓPEZ ESPITIA - Subsecretario General y de Control Disciplinario "/>
    <n v="3778878"/>
    <s v="oscar.lopez@ambientebogota.gov.co"/>
  </r>
  <r>
    <x v="1"/>
    <n v="17"/>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6"/>
    <n v="7"/>
    <n v="7"/>
    <n v="1"/>
    <s v="CCE-05"/>
    <n v="0"/>
    <n v="18571000"/>
    <n v="18571000"/>
    <n v="0"/>
    <n v="0"/>
    <s v="SUBDIRECCION CONTRACTUAL"/>
    <s v="CO-DC-11001"/>
    <s v="OSCAR FERNEY LÓPEZ ESPITIA - Subsecretario General y de Control Disciplinario "/>
    <n v="3778878"/>
    <s v="oscar.lopez@ambientebogota.gov.co"/>
  </r>
  <r>
    <x v="1"/>
    <n v="1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ON CONTRACTUAL"/>
    <s v="CO-DC-11001"/>
    <s v="OSCAR FERNEY LÓPEZ ESPITIA - Subsecretario General y de Control Disciplinario "/>
    <n v="3778878"/>
    <s v="oscar.lopez@ambientebogota.gov.co"/>
  </r>
  <r>
    <x v="1"/>
    <n v="1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Y PRÓRROGA AL CONTRATO DE PRESTACIÓN DE SERVICIOS N° 20170900 DE OBJETO &quot;PRESTAR SERVICIOS PROFESIONALES PARA APOYAR EL PROCEDIMIENTO DE SERVICIO AL CIUDADANO, MEDIANTE LA ORIENTACIÓN EN LOS TRÁMITES, SERVICIOS Y RADICACIÓN DE LA DOCUMENTACIÓN EN LOS PUNTOS DE ATENCIÓN HABILITADOS&quot;"/>
    <n v="2"/>
    <n v="2"/>
    <n v="135"/>
    <n v="0"/>
    <s v="CCE-05"/>
    <n v="0"/>
    <n v="11479500"/>
    <n v="11479500"/>
    <n v="0"/>
    <n v="0"/>
    <s v="SUBDIRECCION CONTRACTUAL"/>
    <s v="CO-DC-11001"/>
    <s v="OSCAR FERNEY LÓPEZ ESPITIA - Subsecretario General y de Control Disciplinario "/>
    <n v="3778878"/>
    <s v="oscar.lopez@ambientebogota.gov.co"/>
  </r>
  <r>
    <x v="1"/>
    <n v="2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6"/>
    <n v="7"/>
    <n v="6"/>
    <n v="1"/>
    <s v="CCE-05"/>
    <n v="0"/>
    <n v="15918000"/>
    <n v="15918000"/>
    <n v="0"/>
    <n v="0"/>
    <s v="SUBDIRECCION CONTRACTUAL"/>
    <s v="CO-DC-11001"/>
    <s v="OSCAR FERNEY LÓPEZ ESPITIA - Subsecretario General y de Control Disciplinario "/>
    <n v="3778878"/>
    <s v="oscar.lopez@ambientebogota.gov.co"/>
  </r>
  <r>
    <x v="1"/>
    <n v="2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ON CONTRACTUAL"/>
    <s v="CO-DC-11001"/>
    <s v="OSCAR FERNEY LÓPEZ ESPITIA - Subsecretario General y de Control Disciplinario "/>
    <n v="3778878"/>
    <s v="oscar.lopez@ambientebogota.gov.co"/>
  </r>
  <r>
    <x v="1"/>
    <n v="2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ON CONTRACTUAL"/>
    <s v="CO-DC-11001"/>
    <s v="OSCAR FERNEY LÓPEZ ESPITIA - Subsecretario General y de Control Disciplinario "/>
    <n v="3778878"/>
    <s v="oscar.lopez@ambientebogota.gov.co"/>
  </r>
  <r>
    <x v="1"/>
    <n v="2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ON CONTRACTUAL"/>
    <s v="CO-DC-11001"/>
    <s v="OSCAR FERNEY LÓPEZ ESPITIA - Subsecretario General y de Control Disciplinario "/>
    <n v="3778878"/>
    <s v="oscar.lopez@ambientebogota.gov.co"/>
  </r>
  <r>
    <x v="1"/>
    <n v="2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6"/>
    <n v="1"/>
    <s v="CCE-05"/>
    <n v="0"/>
    <n v="15918000"/>
    <n v="15918000"/>
    <n v="0"/>
    <n v="0"/>
    <s v="SUBDIRECCION CONTRACTUAL"/>
    <s v="CO-DC-11001"/>
    <s v="OSCAR FERNEY LÓPEZ ESPITIA - Subsecretario General y de Control Disciplinario "/>
    <n v="3778878"/>
    <s v="oscar.lopez@ambientebogota.gov.co"/>
  </r>
  <r>
    <x v="1"/>
    <n v="2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TÉCNICAMENTE AL DEFENSOR DEL CIUDADANO, CON LA ELABORACIÓN DE INFORMES Y PUBLICACIONES ORIENTADAS AL DESARROLLO DE LA POLÍTICA PÚBLICA DISTRITAL DE SERVICIO A LA CIUDADANÍA"/>
    <n v="7"/>
    <n v="7"/>
    <n v="6"/>
    <n v="1"/>
    <s v="CCE-05"/>
    <n v="0"/>
    <n v="14664000"/>
    <n v="14664000"/>
    <n v="0"/>
    <n v="0"/>
    <s v="SUBDIRECCION CONTRACTUAL"/>
    <s v="CO-DC-11001"/>
    <s v="OSCAR FERNEY LÓPEZ ESPITIA - Subsecretario General y de Control Disciplinario "/>
    <n v="3778878"/>
    <s v="oscar.lopez@ambientebogota.gov.co"/>
  </r>
  <r>
    <x v="1"/>
    <n v="2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12"/>
    <n v="1"/>
    <s v="CCE-05"/>
    <n v="0"/>
    <n v="27252000"/>
    <n v="27252000"/>
    <n v="0"/>
    <n v="0"/>
    <s v="SUBDIRECCION CONTRACTUAL"/>
    <s v="CO-DC-11001"/>
    <s v="OSCAR FERNEY LÓPEZ ESPITIA - Subsecretario General y de Control Disciplinario "/>
    <n v="3778878"/>
    <s v="oscar.lopez@ambientebogota.gov.co"/>
  </r>
  <r>
    <x v="1"/>
    <n v="27"/>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12"/>
    <n v="1"/>
    <s v="CCE-05"/>
    <n v="0"/>
    <n v="27252000"/>
    <n v="27252000"/>
    <n v="0"/>
    <n v="0"/>
    <s v="SUBDIRECCION CONTRACTUAL"/>
    <s v="CO-DC-11001"/>
    <s v="OSCAR FERNEY LÓPEZ ESPITIA - Subsecretario General y de Control Disciplinario "/>
    <n v="3778878"/>
    <s v="oscar.lopez@ambientebogota.gov.co"/>
  </r>
  <r>
    <x v="1"/>
    <n v="2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12"/>
    <n v="1"/>
    <s v="CCE-05"/>
    <n v="0"/>
    <n v="27252000"/>
    <n v="27252000"/>
    <n v="0"/>
    <n v="0"/>
    <s v="SUBDIRECCION CONTRACTUAL"/>
    <s v="CO-DC-11001"/>
    <s v="OSCAR FERNEY LÓPEZ ESPITIA - Subsecretario General y de Control Disciplinario "/>
    <n v="3778878"/>
    <s v="oscar.lopez@ambientebogota.gov.co"/>
  </r>
  <r>
    <x v="1"/>
    <n v="2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345"/>
    <n v="0"/>
    <s v="CCE-05"/>
    <n v="0"/>
    <n v="26116500"/>
    <n v="26116500"/>
    <n v="0"/>
    <n v="0"/>
    <s v="SUBDIRECCION CONTRACTUAL"/>
    <s v="CO-DC-11001"/>
    <s v="OSCAR FERNEY LÓPEZ ESPITIA - Subsecretario General y de Control Disciplinario "/>
    <n v="3778878"/>
    <s v="oscar.lopez@ambientebogota.gov.co"/>
  </r>
  <r>
    <x v="1"/>
    <n v="3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345"/>
    <n v="0"/>
    <s v="CCE-05"/>
    <n v="0"/>
    <n v="26116500"/>
    <n v="26116500"/>
    <n v="0"/>
    <n v="0"/>
    <s v="SUBDIRECCION CONTRACTUAL"/>
    <s v="CO-DC-11001"/>
    <s v="OSCAR FERNEY LÓPEZ ESPITIA - Subsecretario General y de Control Disciplinario "/>
    <n v="3778878"/>
    <s v="oscar.lopez@ambientebogota.gov.co"/>
  </r>
  <r>
    <x v="1"/>
    <n v="3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345"/>
    <n v="0"/>
    <s v="CCE-05"/>
    <n v="0"/>
    <n v="26116500"/>
    <n v="26116500"/>
    <n v="0"/>
    <n v="0"/>
    <s v="SUBDIRECCION CONTRACTUAL"/>
    <s v="CO-DC-11001"/>
    <s v="OSCAR FERNEY LÓPEZ ESPITIA - Subsecretario General y de Control Disciplinario "/>
    <n v="3778878"/>
    <s v="oscar.lopez@ambientebogota.gov.co"/>
  </r>
  <r>
    <x v="1"/>
    <n v="3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15897000"/>
    <n v="15897000"/>
    <n v="0"/>
    <n v="0"/>
    <s v="SUBDIRECCION CONTRACTUAL"/>
    <s v="CO-DC-11001"/>
    <s v="OSCAR FERNEY LÓPEZ ESPITIA - Subsecretario General y de Control Disciplinario "/>
    <n v="3778878"/>
    <s v="oscar.lopez@ambientebogota.gov.co"/>
  </r>
  <r>
    <x v="1"/>
    <n v="3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0"/>
    <n v="0"/>
    <n v="0"/>
    <n v="0"/>
    <s v="SUBDIRECCION CONTRACTUAL"/>
    <s v="CO-DC-11001"/>
    <s v="OSCAR FERNEY LÓPEZ ESPITIA - Subsecretario General y de Control Disciplinario "/>
    <n v="3778878"/>
    <s v="oscar.lopez@ambientebogota.gov.co"/>
  </r>
  <r>
    <x v="1"/>
    <n v="3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0"/>
    <n v="0"/>
    <n v="0"/>
    <n v="0"/>
    <s v="SUBDIRECCION CONTRACTUAL"/>
    <s v="CO-DC-11001"/>
    <s v="OSCAR FERNEY LÓPEZ ESPITIA - Subsecretario General y de Control Disciplinario "/>
    <n v="3778878"/>
    <s v="oscar.lopez@ambientebogota.gov.co"/>
  </r>
  <r>
    <x v="1"/>
    <n v="3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0"/>
    <n v="0"/>
    <n v="0"/>
    <n v="0"/>
    <s v="SUBDIRECCION CONTRACTUAL"/>
    <s v="CO-DC-11001"/>
    <s v="OSCAR FERNEY LÓPEZ ESPITIA - Subsecretario General y de Control Disciplinario "/>
    <n v="3778878"/>
    <s v="oscar.lopez@ambientebogota.gov.co"/>
  </r>
  <r>
    <x v="1"/>
    <n v="3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0"/>
    <n v="0"/>
    <n v="0"/>
    <n v="0"/>
    <s v="SUBDIRECCION CONTRACTUAL"/>
    <s v="CO-DC-11001"/>
    <s v="OSCAR FERNEY LÓPEZ ESPITIA - Subsecretario General y de Control Disciplinario "/>
    <n v="3778878"/>
    <s v="oscar.lopez@ambientebogota.gov.co"/>
  </r>
  <r>
    <x v="1"/>
    <n v="37"/>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ON CONTRACTUAL"/>
    <s v="CO-DC-11001"/>
    <s v="OSCAR FERNEY LÓPEZ ESPITIA - Subsecretario General y de Control Disciplinario "/>
    <n v="3778878"/>
    <s v="oscar.lopez@ambientebogota.gov.co"/>
  </r>
  <r>
    <x v="1"/>
    <n v="3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ON CONTRACTUAL"/>
    <s v="CO-DC-11001"/>
    <s v="OSCAR FERNEY LÓPEZ ESPITIA - Subsecretario General y de Control Disciplinario "/>
    <n v="3778878"/>
    <s v="oscar.lopez@ambientebogota.gov.co"/>
  </r>
  <r>
    <x v="1"/>
    <n v="3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ON CONTRACTUAL"/>
    <s v="CO-DC-11001"/>
    <s v="OSCAR FERNEY LÓPEZ ESPITIA - Subsecretario General y de Control Disciplinario "/>
    <n v="3778878"/>
    <s v="oscar.lopez@ambientebogota.gov.co"/>
  </r>
  <r>
    <x v="1"/>
    <n v="4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ON CONTRACTUAL"/>
    <s v="CO-DC-11001"/>
    <s v="OSCAR FERNEY LÓPEZ ESPITIA - Subsecretario General y de Control Disciplinario "/>
    <n v="3778878"/>
    <s v="oscar.lopez@ambientebogota.gov.co"/>
  </r>
  <r>
    <x v="1"/>
    <n v="4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1036 CUYO OBJETO ES: APOYAR LA GESTIÓN DE TRÁMITES Y SERVICIOS EN EL MARCO DE LA POLÍTICA PÚBLICA DE ATENCIÓN AL CIUDADANO Y LA ESTRATEGIA DE GOBIERNO ABIERTO EN EL DESARROLLO DE TODAS SUS ACTIVIDADES OPERATIVAS EN LOS PUNTOS HABILITADOS DE ATENCIÓN AL CIUDADANO."/>
    <n v="2"/>
    <n v="2"/>
    <n v="135"/>
    <n v="0"/>
    <s v="CCE-05"/>
    <n v="0"/>
    <n v="7722000"/>
    <n v="7722000"/>
    <n v="0"/>
    <n v="0"/>
    <s v="SUBDIRECCION CONTRACTUAL"/>
    <s v="CO-DC-11001"/>
    <s v="OSCAR FERNEY LÓPEZ ESPITIA - Subsecretario General y de Control Disciplinario "/>
    <n v="3778878"/>
    <s v="oscar.lopez@ambientebogota.gov.co"/>
  </r>
  <r>
    <x v="1"/>
    <n v="4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6"/>
    <n v="7"/>
    <n v="7"/>
    <n v="1"/>
    <s v="CCE-05"/>
    <n v="0"/>
    <n v="12488000"/>
    <n v="12488000"/>
    <n v="0"/>
    <n v="0"/>
    <s v="SUBDIRECCION CONTRACTUAL"/>
    <s v="CO-DC-11001"/>
    <s v="OSCAR FERNEY LÓPEZ ESPITIA - Subsecretario General y de Control Disciplinario "/>
    <n v="3778878"/>
    <s v="oscar.lopez@ambientebogota.gov.co"/>
  </r>
  <r>
    <x v="1"/>
    <n v="4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0479 CUYO OBJETO ES: APOYAR LA GESTIÓN DE TRÁMITES Y SERVICIOS EN EL MARCO DE LA POLÍTICA PÚBLICA DE ATENCIÓN AL CIUDADANO Y LA ESTRATEGIA DE GOBIERNO ABIERTO EN EL DESARROLLO DE TODAS SUS ACTIVIDADES OPERATIVAS EN LOS PUNTOS HABILITADOS DE ATENCIÓN AL CIUDADANO."/>
    <n v="4"/>
    <n v="4"/>
    <n v="135"/>
    <n v="0"/>
    <s v="CCE-05"/>
    <n v="0"/>
    <n v="7722000"/>
    <n v="7722000"/>
    <n v="0"/>
    <n v="0"/>
    <s v="SUBDIRECCION CONTRACTUAL"/>
    <s v="CO-DC-11001"/>
    <s v="OSCAR FERNEY LÓPEZ ESPITIA - Subsecretario General y de Control Disciplinario "/>
    <n v="3778878"/>
    <s v="oscar.lopez@ambientebogota.gov.co"/>
  </r>
  <r>
    <x v="1"/>
    <n v="4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9"/>
    <n v="10"/>
    <n v="3"/>
    <n v="1"/>
    <s v="CCE-05"/>
    <n v="0"/>
    <n v="5352000"/>
    <n v="5352000"/>
    <n v="0"/>
    <n v="0"/>
    <s v="SUBDIRECCION CONTRACTUAL"/>
    <s v="CO-DC-11001"/>
    <s v="OSCAR FERNEY LÓPEZ ESPITIA - Subsecretario General y de Control Disciplinario "/>
    <n v="3778878"/>
    <s v="oscar.lopez@ambientebogota.gov.co"/>
  </r>
  <r>
    <x v="1"/>
    <n v="4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6"/>
    <n v="7"/>
    <n v="7"/>
    <n v="1"/>
    <s v="CCE-05"/>
    <n v="0"/>
    <n v="12488000"/>
    <n v="12488000"/>
    <n v="0"/>
    <n v="0"/>
    <s v="SUBDIRECCION CONTRACTUAL"/>
    <s v="CO-DC-11001"/>
    <s v="OSCAR FERNEY LÓPEZ ESPITIA - Subsecretario General y de Control Disciplinario "/>
    <n v="3778878"/>
    <s v="oscar.lopez@ambientebogota.gov.co"/>
  </r>
  <r>
    <x v="1"/>
    <n v="4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AGO DEL PASIVO ASOCIADO  AL CONTRATO  911/15 POR VALOR DE $455.947."/>
    <n v="5"/>
    <n v="5"/>
    <n v="1"/>
    <n v="1"/>
    <s v="CCE-05"/>
    <n v="0"/>
    <n v="0"/>
    <n v="0"/>
    <n v="0"/>
    <n v="0"/>
    <s v="SUBDIRECCION CONTRACTUAL"/>
    <s v="CO-DC-11001"/>
    <s v="OSCAR FERNEY LÓPEZ ESPITIA - Subsecretario General y de Control Disciplinario "/>
    <n v="3778878"/>
    <s v="oscar.lopez@ambientebogota.gov.co"/>
  </r>
  <r>
    <x v="1"/>
    <n v="47"/>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86101800;86111600;86132000"/>
    <s v="ENTRENAR AL GRUPO DE ATENCIÓN AL CIUDADANO, EN TEMAS RELACIONADOS CON SERVICIO AL CLIENTE"/>
    <n v="5"/>
    <n v="6"/>
    <n v="3"/>
    <n v="1"/>
    <s v="CCE-05"/>
    <n v="0"/>
    <n v="0"/>
    <n v="0"/>
    <n v="0"/>
    <n v="0"/>
    <s v="SUBDIRECCION CONTRACTUAL"/>
    <s v="CO-DC-11001"/>
    <s v="OSCAR FERNEY LÓPEZ ESPITIA - Subsecretario General y de Control Disciplinario "/>
    <n v="3778878"/>
    <s v="oscar.lopez@ambientebogota.gov.co"/>
  </r>
  <r>
    <x v="1"/>
    <n v="48"/>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n v="83111603"/>
    <s v="PAGO SERVICIO PÚBLICO POR TELEFONÍA MÓVIL"/>
    <n v="1"/>
    <n v="1"/>
    <n v="12"/>
    <n v="1"/>
    <s v="CCE-05"/>
    <n v="0"/>
    <n v="8408075"/>
    <n v="8408075"/>
    <n v="0"/>
    <n v="0"/>
    <s v="SUBDIRECCION CONTRACTUAL"/>
    <s v="CO-DC-11001"/>
    <s v="OSCAR FERNEY LÓPEZ ESPITIA - Subsecretario General y de Control Disciplinario "/>
    <n v="3778878"/>
    <s v="oscar.lopez@ambientebogota.gov.co"/>
  </r>
  <r>
    <x v="1"/>
    <n v="49"/>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80141600;82101600;82121500;90101600"/>
    <s v="CONTRATAR LAS ACCIONES COMUNICATIVAS QUE PERMITAN DIVULGAR LOS EVENTOS, CAMPAÑAS Y MENSAJES INSTITUCIONALES DE LA SECRETARÍA DISTRITAL DE AMBIENTE"/>
    <n v="8"/>
    <n v="9"/>
    <n v="5"/>
    <n v="1"/>
    <s v="CCE-11||03"/>
    <n v="0"/>
    <n v="26000000"/>
    <n v="26000000"/>
    <n v="0"/>
    <n v="0"/>
    <s v="SUBDIRECCION CONTRACTUAL"/>
    <s v="CO-DC-11001"/>
    <s v="OSCAR FERNEY LÓPEZ ESPITIA - Subsecretario General y de Control Disciplinario "/>
    <n v="3778878"/>
    <s v="oscar.lopez@ambientebogota.gov.co"/>
  </r>
  <r>
    <x v="1"/>
    <n v="50"/>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SDQS, ASÍ COMO SEGUIMIENTO A LAS PQR´S ALLEGADAS A LA SDA"/>
    <n v="1"/>
    <n v="1"/>
    <n v="12"/>
    <n v="1"/>
    <s v="CCE-05"/>
    <n v="0"/>
    <n v="31836000"/>
    <n v="31836000"/>
    <n v="0"/>
    <n v="0"/>
    <s v="SUBDIRECCION CONTRACTUAL"/>
    <s v="CO-DC-11001"/>
    <s v="OSCAR FERNEY LÓPEZ ESPITIA - Subsecretario General y de Control Disciplinario "/>
    <n v="3778878"/>
    <s v="oscar.lopez@ambientebogota.gov.co"/>
  </r>
  <r>
    <x v="1"/>
    <n v="51"/>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SDQS, ASÍ COMO SEGUIMIENTO A LAS PQR´S ALLEGADAS A LA SDA"/>
    <n v="1"/>
    <n v="1"/>
    <n v="12"/>
    <n v="1"/>
    <s v="CCE-05"/>
    <n v="0"/>
    <n v="31836000"/>
    <n v="31836000"/>
    <n v="0"/>
    <n v="0"/>
    <s v="SUBDIRECCION CONTRACTUAL"/>
    <s v="CO-DC-11001"/>
    <s v="OSCAR FERNEY LÓPEZ ESPITIA - Subsecretario General y de Control Disciplinario "/>
    <n v="3778878"/>
    <s v="oscar.lopez@ambientebogota.gov.co"/>
  </r>
  <r>
    <x v="1"/>
    <n v="52"/>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TÉCNICOS EN EL MARCO DEL PROCEDIMIENTO DE SERVICIO AL CIUDADANO Y CORRESPONDENCIA, SDQS  Y LAS DEMÁS ACTIVIDADES RELACIONADAS"/>
    <n v="9"/>
    <n v="9"/>
    <n v="4"/>
    <n v="1"/>
    <s v="CCE-05"/>
    <n v="0"/>
    <n v="9084000"/>
    <n v="9084000"/>
    <n v="0"/>
    <n v="0"/>
    <s v="SUBDIRECCION CONTRACTUAL"/>
    <s v="CO-DC-11001"/>
    <s v="OSCAR FERNEY LÓPEZ ESPITIA - Subsecretario General y de Control Disciplinario "/>
    <n v="3778878"/>
    <s v="oscar.lopez@ambientebogota.gov.co"/>
  </r>
  <r>
    <x v="1"/>
    <n v="53"/>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2591000"/>
    <n v="2591000"/>
    <n v="0"/>
    <n v="0"/>
    <s v="SUBDIRECCION CONTRACTUAL"/>
    <s v="CO-DC-11001"/>
    <s v="OSCAR FERNEY LÓPEZ ESPITIA - Subsecretario General y de Control Disciplinario "/>
    <n v="3778878"/>
    <s v="oscar.lopez@ambientebogota.gov.co"/>
  </r>
  <r>
    <x v="1"/>
    <n v="54"/>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COORDINAR EL MANTENIMIENTO E IMPLEMENTACIÓN DEL SISTEMA INTEGRADO DE GESTIÓN DE LA SDA"/>
    <n v="1"/>
    <n v="1"/>
    <n v="305"/>
    <n v="0"/>
    <s v="CCE-05"/>
    <n v="0"/>
    <n v="68309833"/>
    <n v="68309833"/>
    <n v="0"/>
    <n v="0"/>
    <s v="SUBDIRECCION CONTRACTUAL"/>
    <s v="CO-DC-11001"/>
    <s v="OSCAR FERNEY LÓPEZ ESPITIA - Subsecretario General y de Control Disciplinario "/>
    <n v="3778878"/>
    <s v="oscar.lopez@ambientebogota.gov.co"/>
  </r>
  <r>
    <x v="1"/>
    <n v="55"/>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1"/>
    <n v="1"/>
    <n v="10"/>
    <n v="1"/>
    <s v="CCE-05"/>
    <n v="0"/>
    <n v="34640000"/>
    <n v="34640000"/>
    <n v="0"/>
    <n v="0"/>
    <s v="SUBDIRECCION CONTRACTUAL"/>
    <s v="CO-DC-11001"/>
    <s v="OSCAR FERNEY LÓPEZ ESPITIA - Subsecretario General y de Control Disciplinario "/>
    <n v="3778878"/>
    <s v="oscar.lopez@ambientebogota.gov.co"/>
  </r>
  <r>
    <x v="1"/>
    <n v="56"/>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1313 CUYO OBJETO ES: APOYAR LAS ACTIVIDADES PARA EL FORTALECIMIENTO, SOSTENIBILIDAD Y MEJORA DEL SISTEMA INTEGRADO DE GESTIÓN EN LA SECRETARÍA DISTRITAL DE AMBIENTE."/>
    <n v="5"/>
    <n v="5"/>
    <n v="115"/>
    <n v="0"/>
    <s v="CCE-05"/>
    <n v="0"/>
    <n v="12768833"/>
    <n v="12768833"/>
    <n v="0"/>
    <n v="0"/>
    <s v="SUBDIRECCION CONTRACTUAL"/>
    <s v="CO-DC-11001"/>
    <s v="OSCAR FERNEY LÓPEZ ESPITIA - Subsecretario General y de Control Disciplinario "/>
    <n v="3778878"/>
    <s v="oscar.lopez@ambientebogota.gov.co"/>
  </r>
  <r>
    <x v="1"/>
    <n v="57"/>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9"/>
    <n v="10"/>
    <n v="3"/>
    <n v="1"/>
    <s v="CCE-05"/>
    <n v="0"/>
    <n v="10392000"/>
    <n v="10392000"/>
    <n v="0"/>
    <n v="0"/>
    <s v="SUBDIRECCION CONTRACTUAL"/>
    <s v="CO-DC-11001"/>
    <s v="OSCAR FERNEY LÓPEZ ESPITIA - Subsecretario General y de Control Disciplinario "/>
    <n v="3778878"/>
    <s v="oscar.lopez@ambientebogota.gov.co"/>
  </r>
  <r>
    <x v="1"/>
    <n v="58"/>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1"/>
    <n v="1"/>
    <n v="10"/>
    <n v="1"/>
    <s v="CCE-05"/>
    <n v="0"/>
    <n v="34640000"/>
    <n v="34640000"/>
    <n v="0"/>
    <n v="0"/>
    <s v="SUBDIRECCION CONTRACTUAL"/>
    <s v="CO-DC-11001"/>
    <s v="OSCAR FERNEY LÓPEZ ESPITIA - Subsecretario General y de Control Disciplinario "/>
    <n v="3778878"/>
    <s v="oscar.lopez@ambientebogota.gov.co"/>
  </r>
  <r>
    <x v="1"/>
    <n v="59"/>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1"/>
    <n v="1"/>
    <n v="9"/>
    <n v="1"/>
    <s v="CCE-05"/>
    <n v="0"/>
    <n v="31176000"/>
    <n v="31176000"/>
    <n v="0"/>
    <n v="0"/>
    <s v="SUBDIRECCION CONTRACTUAL"/>
    <s v="CO-DC-11001"/>
    <s v="OSCAR FERNEY LÓPEZ ESPITIA - Subsecretario General y de Control Disciplinario "/>
    <n v="3778878"/>
    <s v="oscar.lopez@ambientebogota.gov.co"/>
  </r>
  <r>
    <x v="1"/>
    <n v="60"/>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1690000"/>
    <n v="1690000"/>
    <n v="0"/>
    <n v="0"/>
    <s v="SUBDIRECCION CONTRACTUAL"/>
    <s v="CO-DC-11001"/>
    <s v="OSCAR FERNEY LÓPEZ ESPITIA - Subsecretario General y de Control Disciplinario "/>
    <n v="3778878"/>
    <s v="oscar.lopez@ambientebogota.gov.co"/>
  </r>
  <r>
    <x v="1"/>
    <n v="61"/>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n v="84111600"/>
    <s v="CONTRATAR LOS SERVICIOS PROFESIONALES ESPECIALIZADOS PARA REALIZAR LA AUDITORÍA DE SEGUIMIENTO N° 1 A LA CERTIFICACIÓN DEL SISTEMA DE GESTIÓN DE CALIDAD, DE ACUERDO CON LOS REQUISITOS ESTABLECIDOS EN LA ISO 9001:2015"/>
    <n v="10"/>
    <n v="10"/>
    <n v="1"/>
    <n v="1"/>
    <s v="CCE-05"/>
    <n v="0"/>
    <n v="4760000"/>
    <n v="4760000"/>
    <n v="0"/>
    <n v="0"/>
    <s v="SUBDIRECCION CONTRACTUAL"/>
    <s v="CO-DC-11001"/>
    <s v="OSCAR FERNEY LÓPEZ ESPITIA - Subsecretario General y de Control Disciplinario "/>
    <n v="3778878"/>
    <s v="oscar.lopez@ambientebogota.gov.co"/>
  </r>
  <r>
    <x v="1"/>
    <n v="62"/>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n v="77101800"/>
    <s v="CONTRATAR LOS SERVICIOS PROFESIONALES ESPECIALIZADOS PARA REALIZAR LA AUDITORÍA DE RECERTIFICACIÓN DEL SISTEMA DE GESTIÓN AMBIENTAL DE LA SECRETARÍA DISTRITAL DE AMBIENTE, BAJO LOS LINEAMIENTOS DE LA NORMA ISO14001:2015"/>
    <n v="11"/>
    <n v="11"/>
    <n v="1"/>
    <n v="1"/>
    <s v="CCE-10"/>
    <n v="0"/>
    <n v="9276943"/>
    <n v="9276943"/>
    <n v="0"/>
    <n v="0"/>
    <s v="SUBDIRECCION CONTRACTUAL"/>
    <s v="CO-DC-11001"/>
    <s v="OSCAR FERNEY LÓPEZ ESPITIA - Subsecretario General y de Control Disciplinario "/>
    <n v="3778878"/>
    <s v="oscar.lopez@ambientebogota.gov.co"/>
  </r>
  <r>
    <x v="1"/>
    <n v="63"/>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n v="84111600"/>
    <s v="CONTRATAR LOS SERVICIOS PROFESIONALES ESPECIALIZADOS PARA REALIZAR LA AUDITORÍA DE CERTIFICACIÓN DEL SISTEMA DE GESTIÓN DE SEGURIDAD Y SALUD EN EL TRABAJO DE LA SECRETARÍA DISTRITAL DE AMBIENTE, DE ACUERDO CON LOS REQUISITOS ESTABLECIDOS EN LA NORMA OHSAS 18001"/>
    <n v="11"/>
    <n v="11"/>
    <n v="1"/>
    <n v="1"/>
    <s v="CCE-10"/>
    <n v="0"/>
    <n v="20000000"/>
    <n v="20000000"/>
    <n v="0"/>
    <n v="0"/>
    <s v="SUBDIRECCION CONTRACTUAL"/>
    <s v="CO-DC-11001"/>
    <s v="OSCAR FERNEY LÓPEZ ESPITIA - Subsecretario General y de Control Disciplinario "/>
    <n v="3778878"/>
    <s v="oscar.lopez@ambientebogota.gov.co"/>
  </r>
  <r>
    <x v="1"/>
    <n v="64"/>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734-ADQUISICIÓN DE HARDWARE Y/O SOFTWARE"/>
    <n v="43231500"/>
    <s v="COMPRA DE SOFTWARE PARA LA IMPLEMENTACIÓN DEL MÓDULO DE SEGURIDAD DE LA INFORMACIÓN, BAJO LINEAMIENTOS DE LA ISO 27001:2013 Y EL MODELO DE SEGURIDAD Y PRIVACIDAD DE LA INFORMACIÓN DEL MINTIC"/>
    <n v="10"/>
    <n v="10"/>
    <n v="6"/>
    <n v="1"/>
    <s v="CCE-05"/>
    <n v="0"/>
    <n v="73000000"/>
    <n v="73000000"/>
    <n v="0"/>
    <n v="0"/>
    <s v="SUBDIRECCION CONTRACTUAL"/>
    <s v="CO-DC-11001"/>
    <s v="OSCAR FERNEY LÓPEZ ESPITIA - Subsecretario General y de Control Disciplinario "/>
    <n v="3778878"/>
    <s v="oscar.lopez@ambientebogota.gov.co"/>
  </r>
  <r>
    <x v="1"/>
    <n v="65"/>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s v="81110000;81160000"/>
    <s v="MODIFICACIÓN 1, ADICIÓN 1 Y PRÓRROGA 1 AL CONTRATO No. 20171251 CUYO OBJETO ES: MANTENIMIENTO Y SOPORTE DE ISOLUCION, HERRAMIENTA DE APOYO INTEGRAL EN LA PLANIFICACIÓN, ADMINISTRACIÓN, ACTUALIZACIÓN Y VERIFICACIÓN DEL SISTEMA INTEGRADO DE GESTIÓN DE LA SECRETARÍA DISTRITAL DE AMBIENTE."/>
    <n v="4"/>
    <n v="5"/>
    <n v="135"/>
    <n v="0"/>
    <s v="CCE-05"/>
    <n v="0"/>
    <n v="9896781"/>
    <n v="9896781"/>
    <n v="0"/>
    <n v="0"/>
    <s v="SUBDIRECCION CONTRACTUAL"/>
    <s v="CO-DC-11001"/>
    <s v="OSCAR FERNEY LÓPEZ ESPITIA - Subsecretario General y de Control Disciplinario "/>
    <n v="3778878"/>
    <s v="oscar.lopez@ambientebogota.gov.co"/>
  </r>
  <r>
    <x v="1"/>
    <n v="66"/>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s v="81110000;81160000"/>
    <s v="MANTENIMIENTO Y SOPORTE DE ISOLUCION, HERRAMIENTA DE APOYO INTEGRAL EN LA PLANIFICACIÓN, ADMINISTRACIÓN, ACTUALIZACIÓN Y VERIFICACIÓN DEL SISTEMA INTEGRADO DE GESTIÓN DE LA SECRETARÍA DISTRITAL DE AMBIENTE"/>
    <n v="9"/>
    <n v="9"/>
    <n v="7"/>
    <n v="1"/>
    <s v="CCE-05"/>
    <n v="0"/>
    <n v="13066276"/>
    <n v="13066276"/>
    <n v="0"/>
    <n v="0"/>
    <s v="SUBDIRECCION CONTRACTUAL"/>
    <s v="CO-DC-11001"/>
    <s v="OSCAR FERNEY LÓPEZ ESPITIA - Subsecretario General y de Control Disciplinario "/>
    <n v="3778878"/>
    <s v="oscar.lopez@ambientebogota.gov.co"/>
  </r>
  <r>
    <x v="1"/>
    <n v="67"/>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DE APOYO PARA MANEJO DE LA INFORMACIÓN Y ORGANIZACIÓN DE TRÁMITES DOCUMENTALES, ASI COMO LA RECEPCIÓN Y TRAMITE DE CUENTAS  DE LOS CONTRATOS DE PRESTACION DE SERVICIOS EN EL MARCO DEL PROCESO DE DIRECCIONAMIENTO ESTRATÉGICO DE LA SDA. "/>
    <n v="1"/>
    <n v="1"/>
    <n v="11"/>
    <n v="1"/>
    <s v="CCE-05"/>
    <n v="0"/>
    <n v="21153000"/>
    <n v="21153000"/>
    <n v="0"/>
    <n v="0"/>
    <s v="SUBDIRECCION CONTRACTUAL"/>
    <s v="CO-DC-11001"/>
    <s v="OSCAR FERNEY LÓPEZ ESPITIA - Subsecretario General y de Control Disciplinario "/>
    <n v="3778878"/>
    <s v="oscar.lopez@ambientebogota.gov.co"/>
  </r>
  <r>
    <x v="1"/>
    <n v="68"/>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OCUMENTAL Y PROCEDIMENTAL DISCIPLINARIA, EN CUMPLIMIENTO DE LA LEY 734 DE 2002 O LA NORMA QUE LA MODIFIQUE O SUSTITUYA"/>
    <n v="8"/>
    <n v="8"/>
    <n v="5"/>
    <n v="1"/>
    <s v="CCE-05"/>
    <n v="0"/>
    <n v="11355000"/>
    <n v="11355000"/>
    <n v="0"/>
    <n v="0"/>
    <s v="SUBDIRECCION CONTRACTUAL"/>
    <s v="CO-DC-11001"/>
    <s v="OSCAR FERNEY LÓPEZ ESPITIA - Subsecretario General y de Control Disciplinario "/>
    <n v="3778878"/>
    <s v="oscar.lopez@ambientebogota.gov.co"/>
  </r>
  <r>
    <x v="1"/>
    <n v="69"/>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1336 CUYO OBJETO ES: PRESTAR LOS SERVICIOS PROFESIONALES EN EL DESARROLLO Y GESTIÓN DE LAS ACCIONES DISCIPLINARIAS QUE SE ADELANTAN EN LA SDA, EN CUMPLIMIENTO DE LA LEY 734 DE 2002 O LA NORMA QUE LA MODIFIQUE O SUSTITUYA."/>
    <n v="5"/>
    <n v="5"/>
    <n v="2"/>
    <n v="1"/>
    <s v="CCE-05"/>
    <n v="0"/>
    <n v="12922000"/>
    <n v="12922000"/>
    <n v="0"/>
    <n v="0"/>
    <s v="SUBDIRECCION CONTRACTUAL"/>
    <s v="CO-DC-11001"/>
    <s v="OSCAR FERNEY LÓPEZ ESPITIA - Subsecretario General y de Control Disciplinario "/>
    <n v="3778878"/>
    <s v="oscar.lopez@ambientebogota.gov.co"/>
  </r>
  <r>
    <x v="1"/>
    <n v="70"/>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EN LA GESTIÓN Y DESARROLLO DE ACCIONES DISCIPLINARIAS QUE SE ADELANTAN EN LA SDA, EN CUMPLIMIENTO DE LA LEY 734 DE 2002 O LA NORMA QUE LA MODIFIQUE O SUSTITUYA"/>
    <n v="7"/>
    <n v="8"/>
    <n v="6"/>
    <n v="1"/>
    <s v="CCE-05"/>
    <n v="0"/>
    <n v="40314000"/>
    <n v="40314000"/>
    <n v="0"/>
    <n v="0"/>
    <s v="SUBDIRECCION CONTRACTUAL"/>
    <s v="CO-DC-11001"/>
    <s v="OSCAR FERNEY LÓPEZ ESPITIA - Subsecretario General y de Control Disciplinario "/>
    <n v="3778878"/>
    <s v="oscar.lopez@ambientebogota.gov.co"/>
  </r>
  <r>
    <x v="1"/>
    <n v="71"/>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EN LA GESTIÓN Y DESARROLLO DE ACCIONES DISCIPLINARIAS QUE SE ADELANTAN EN LA SDA, EN CUMPLIMIENTO DE LA LEY 734 DE 2002 O LA NORMA QUE LA MODIFIQUE O SUSTITUYA"/>
    <n v="1"/>
    <n v="1"/>
    <n v="11"/>
    <n v="1"/>
    <s v="CCE-05"/>
    <n v="0"/>
    <n v="73909000"/>
    <n v="73909000"/>
    <n v="0"/>
    <n v="0"/>
    <s v="SUBDIRECCION CONTRACTUAL"/>
    <s v="CO-DC-11001"/>
    <s v="OSCAR FERNEY LÓPEZ ESPITIA - Subsecretario General y de Control Disciplinario "/>
    <n v="3778878"/>
    <s v="oscar.lopez@ambientebogota.gov.co"/>
  </r>
  <r>
    <x v="1"/>
    <n v="72"/>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PLANEACIÓN Y SEGUIMIENTO A LA EJECUCIÓN DE PROYECTOS Y METAS, EN EL MARCO DE LA OPERACIÓN DEL PROCESO DE DIRECCIONAMIENTO ESTRATÉGICO DE LA SDA"/>
    <n v="1"/>
    <n v="1"/>
    <n v="11"/>
    <n v="1"/>
    <s v="CCE-05"/>
    <n v="0"/>
    <n v="62436000"/>
    <n v="62436000"/>
    <n v="0"/>
    <n v="0"/>
    <s v="SUBDIRECCION CONTRACTUAL"/>
    <s v="CO-DC-11001"/>
    <s v="OSCAR FERNEY LÓPEZ ESPITIA - Subsecretario General y de Control Disciplinario "/>
    <n v="3778878"/>
    <s v="oscar.lopez@ambientebogota.gov.co"/>
  </r>
  <r>
    <x v="1"/>
    <n v="73"/>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DESARROLLO Y SEGUIMIENTO A ASPECTOS JURIDICOS EN  PLANES Y PROYECTOS AMBIENTALES Y GESTION CONTRACTUAL, EN EL MARCO DE LA OPERACIÓN DEL PROCESO DE DIRECCIONAMIENTO ESTRATÉGICO DE LA SDA"/>
    <n v="1"/>
    <n v="1"/>
    <n v="11"/>
    <n v="1"/>
    <s v="CCE-05"/>
    <n v="0"/>
    <n v="49445000"/>
    <n v="49445000"/>
    <n v="0"/>
    <n v="0"/>
    <s v="SUBDIRECCION CONTRACTUAL"/>
    <s v="CO-DC-11001"/>
    <s v="OSCAR FERNEY LÓPEZ ESPITIA - Subsecretario General y de Control Disciplinario "/>
    <n v="3778878"/>
    <s v="oscar.lopez@ambientebogota.gov.co"/>
  </r>
  <r>
    <x v="1"/>
    <n v="74"/>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BRINDAR EL APOYO JURÍDICO Y ADMINISTRATIVO A LA SECRETARÍA DISTRITAL DE AMBIENTE, EN EL MARCO DEL PROCESO DE DIRECCIONAMIENTO ESTRATÉGICO DE LA ENTIDAD"/>
    <n v="1"/>
    <n v="1"/>
    <n v="11"/>
    <n v="1"/>
    <s v="CCE-05"/>
    <n v="0"/>
    <n v="12002133"/>
    <n v="12002133"/>
    <n v="0"/>
    <n v="0"/>
    <s v="SUBDIRECCION CONTRACTUAL"/>
    <s v="CO-DC-11001"/>
    <s v="OSCAR FERNEY LÓPEZ ESPITIA - Subsecretario General y de Control Disciplinario "/>
    <n v="3778878"/>
    <s v="oscar.lopez@ambientebogota.gov.co"/>
  </r>
  <r>
    <x v="1"/>
    <n v="75"/>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DE APOYO EN LABORES ADMINISTRATIVAS DE ORGANIZACIÓN Y TRÁMITES DOCUMENTALES, QUE SE GENEREN DEL DIRECCIONAMIENTO ESTRATÉGICO EN LA SDA"/>
    <n v="7"/>
    <n v="8"/>
    <n v="6"/>
    <n v="1"/>
    <s v="CCE-05"/>
    <n v="0"/>
    <n v="10704000"/>
    <n v="10704000"/>
    <n v="0"/>
    <n v="0"/>
    <s v="SUBDIRECCION CONTRACTUAL"/>
    <s v="CO-DC-11001"/>
    <s v="OSCAR FERNEY LÓPEZ ESPITIA - Subsecretario General y de Control Disciplinario "/>
    <n v="3778878"/>
    <s v="oscar.lopez@ambientebogota.gov.co"/>
  </r>
  <r>
    <x v="1"/>
    <n v="76"/>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DE APOYO PARA MANEJO Y CUSTODIA DE LA ACTOS ADMINISTRATIVOS DERIVADA DEL DIRECCIONAMIENTO ESTRATÉGICO EN LA SDA"/>
    <n v="1"/>
    <n v="1"/>
    <n v="12"/>
    <n v="1"/>
    <s v="CCE-05"/>
    <n v="0"/>
    <n v="21408000"/>
    <n v="21408000"/>
    <n v="0"/>
    <n v="0"/>
    <s v="SUBDIRECCION CONTRACTUAL"/>
    <s v="CO-DC-11001"/>
    <s v="OSCAR FERNEY LÓPEZ ESPITIA - Subsecretario General y de Control Disciplinario "/>
    <n v="3778878"/>
    <s v="oscar.lopez@ambientebogota.gov.co"/>
  </r>
  <r>
    <x v="1"/>
    <n v="77"/>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BRINDAR EL ACOMPAÑAMIENTO JURÍDICO Y APOYAR A LA SECRETARÍA DISTRITAL DE AMBIENTE, EN EL MARCO DEL PROCESO DE DIRECCIONAMIENTO ESTRATÉGICO DE LA ENTIDAD"/>
    <n v="1"/>
    <n v="1"/>
    <n v="11"/>
    <n v="1"/>
    <s v="CCE-05"/>
    <n v="0"/>
    <n v="49445000"/>
    <n v="49445000"/>
    <n v="0"/>
    <n v="0"/>
    <s v="SUBDIRECCION CONTRACTUAL"/>
    <s v="CO-DC-11001"/>
    <s v="OSCAR FERNEY LÓPEZ ESPITIA - Subsecretario General y de Control Disciplinario "/>
    <n v="3778878"/>
    <s v="oscar.lopez@ambientebogota.gov.co"/>
  </r>
  <r>
    <x v="1"/>
    <n v="78"/>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BRINDAR EL ACOMPAÑAMIENTO JURÍDICO Y EL APOYO EN LAS RELACIONES  ESTRATÉGICAS CON LOS ORGANISMOS DE CONTROL POLITICO, EN EL MARCO DE LA OPERACIÓN DEL PROCESO DE DIRECCIONAMIENTO ESTRATÉGICO DE LA SECRETARÍA DISTRITAL DE AMBIENTE"/>
    <n v="1"/>
    <n v="1"/>
    <n v="11"/>
    <n v="1"/>
    <s v="CCE-05"/>
    <n v="0"/>
    <n v="38104000"/>
    <n v="38104000"/>
    <n v="0"/>
    <n v="0"/>
    <s v="SUBDIRECCION CONTRACTUAL"/>
    <s v="CO-DC-11001"/>
    <s v="OSCAR FERNEY LÓPEZ ESPITIA - Subsecretario General y de Control Disciplinario "/>
    <n v="3778878"/>
    <s v="oscar.lopez@ambientebogota.gov.co"/>
  </r>
  <r>
    <x v="1"/>
    <n v="79"/>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AS RELACIONES ESTRATÉGICAS ENTRE LA SECRETARÍA DISTRITAL DE AMBIENTE, LA ADMINISTRACIÓN DISTRITAL Y LOS ORGANISMOS DE CONTROL POLÍTICO, EN EL MARCO DE LA OPERACIÓN DEL PROCESO DE DIRECCIONAMIENTO ESTRATÉGICO DE LA SDA"/>
    <n v="1"/>
    <n v="1"/>
    <n v="12"/>
    <n v="1"/>
    <s v="CCE-05"/>
    <n v="0"/>
    <n v="0"/>
    <n v="0"/>
    <n v="0"/>
    <n v="0"/>
    <s v="SUBDIRECCION CONTRACTUAL"/>
    <s v="CO-DC-11001"/>
    <s v="OSCAR FERNEY LÓPEZ ESPITIA - Subsecretario General y de Control Disciplinario "/>
    <n v="3778878"/>
    <s v="oscar.lopez@ambientebogota.gov.co"/>
  </r>
  <r>
    <x v="1"/>
    <n v="80"/>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ORIENTAR TÉCNICAMENTE LAS POLÍTICAS, PLANES, PROGRAMAS Y PROYECTOS AMBIENTALES Y GESTION INTERINSTITUCIONAL, ENMARCADOS EN EL PROCESO DE DIRECCIONAMIENTO ESTRATÉGICO DE LA SDA"/>
    <n v="1"/>
    <n v="1"/>
    <n v="11"/>
    <n v="1"/>
    <s v="CCE-05"/>
    <n v="0"/>
    <n v="73909000"/>
    <n v="73909000"/>
    <n v="0"/>
    <n v="0"/>
    <s v="SUBDIRECCION CONTRACTUAL"/>
    <s v="CO-DC-11001"/>
    <s v="OSCAR FERNEY LÓPEZ ESPITIA - Subsecretario General y de Control Disciplinario "/>
    <n v="3778878"/>
    <s v="oscar.lopez@ambientebogota.gov.co"/>
  </r>
  <r>
    <x v="1"/>
    <n v="81"/>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COORDINAR PROCESOS ESTRATÉGICOS QUE PERMITAN REALIZAR  ACTIVIDADES DE COMUNICACIÓN CON EL SISTEMA NACIONAL AMBIENTAL - SINA"/>
    <n v="1"/>
    <n v="1"/>
    <n v="11"/>
    <n v="1"/>
    <s v="CCE-05"/>
    <n v="0"/>
    <n v="44569367"/>
    <n v="44569367"/>
    <n v="0"/>
    <n v="0"/>
    <s v="SUBDIRECCION CONTRACTUAL"/>
    <s v="CO-DC-11001"/>
    <s v="OSCAR FERNEY LÓPEZ ESPITIA - Subsecretario General y de Control Disciplinario "/>
    <n v="3778878"/>
    <s v="oscar.lopez@ambientebogota.gov.co"/>
  </r>
  <r>
    <x v="1"/>
    <n v="82"/>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ORIENTAR JURIDICAMENTE A LA SDA, EN EL AMBITO DE LA POLÍTICA PÚBLICA Y EL CUMPLIMIENTO DE SU MISIONALIDAD, EN EL MARCO DE LA OPERACIÓN DEL PROCESO DE DIRECCIONAMIENTO ESTRATÉGICO DE LA SDA - SALDO SIN EJECUTAR"/>
    <n v="12"/>
    <n v="12"/>
    <n v="1"/>
    <n v="1"/>
    <s v="CCE-05"/>
    <n v="0"/>
    <n v="31351009"/>
    <n v="31351009"/>
    <n v="0"/>
    <n v="0"/>
    <s v="SUBDIRECCION CONTRACTUAL"/>
    <s v="CO-DC-11001"/>
    <s v="OSCAR FERNEY LÓPEZ ESPITIA - Subsecretario General y de Control Disciplinario "/>
    <n v="3778878"/>
    <s v="oscar.lopez@ambientebogota.gov.co"/>
  </r>
  <r>
    <x v="1"/>
    <n v="83"/>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ORIENTAR Y APOYAR PROFESIONALMENTE LA GESTIÓN DE ELABORACIÓN Y SEGUIMIENTO DE PLANES DE MEJORAMIENTO Y RESPUESTAS A REQUERIMIENTOS REALIZADOS POR LOS ENTES DE CONTROL, EN EL MARCO DE LA OPERACIÓN DEL PROCESO DE DIRECCIONAMIENTO ESTRATÉGICO"/>
    <n v="1"/>
    <n v="1"/>
    <n v="12"/>
    <n v="0"/>
    <s v="CCE-05"/>
    <n v="0"/>
    <n v="80628000"/>
    <n v="80628000"/>
    <n v="0"/>
    <n v="0"/>
    <s v="SUBDIRECCION CONTRACTUAL"/>
    <s v="CO-DC-11001"/>
    <s v="OSCAR FERNEY LÓPEZ ESPITIA - Subsecretario General y de Control Disciplinario "/>
    <n v="3778878"/>
    <s v="oscar.lopez@ambientebogota.gov.co"/>
  </r>
  <r>
    <x v="1"/>
    <n v="84"/>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ORIENTAR A LA SDA EN LAS ACTUACIONES PENALES DERIVADAS DE LAS ACCIONES DE CONTROL Y SEGUIMIENTO, EN EL MARCO DEL PROCESO DE DIRECCIONAMIENTO ESTRATÉGICO"/>
    <n v="1"/>
    <n v="1"/>
    <n v="12"/>
    <n v="1"/>
    <s v="CCE-05"/>
    <n v="0"/>
    <n v="0"/>
    <n v="0"/>
    <n v="0"/>
    <n v="0"/>
    <s v="SUBDIRECCION CONTRACTUAL"/>
    <s v="CO-DC-11001"/>
    <s v="OSCAR FERNEY LÓPEZ ESPITIA - Subsecretario General y de Control Disciplinario "/>
    <n v="3778878"/>
    <s v="oscar.lopez@ambientebogota.gov.co"/>
  </r>
  <r>
    <x v="1"/>
    <n v="85"/>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0"/>
    <n v="0"/>
    <n v="0"/>
    <n v="0"/>
    <s v="SUBDIRECCION CONTRACTUAL"/>
    <s v="CO-DC-11001"/>
    <s v="OSCAR FERNEY LÓPEZ ESPITIA - Subsecretario General y de Control Disciplinario "/>
    <n v="3778878"/>
    <s v="oscar.lopez@ambientebogota.gov.co"/>
  </r>
  <r>
    <x v="1"/>
    <n v="86"/>
    <s v="3-3-1-15-07-42-1100-185"/>
    <s v="INCREMENTAR A UN 90% LA SOSTENIBILIDAD DEL SIG EN EL GOBIERNO DISTRITAL"/>
    <s v="GOBIERNO ABIERTO Y TRANSPARENTE"/>
    <s v="OPERAR UN PROCESO DE DIRECCIONAMIENTO ESTRATÉGICO"/>
    <s v="12-OTROS DISTRITO"/>
    <s v="02-DOTACIÓN"/>
    <s v="01-ADQUISICIÓN Y/O PRODUCCIÓN DE EQUIPOS MATERIALES SUMINISTROS Y SERVICIOS PROPIOS DEL SECTOR"/>
    <s v="0696-ADQUISICIÓN DE EQUIPOS MATERIALES SUMINISTROS Y SERVICIOS PARA EL FORTALECIMIENTO DE LA GESTIÓN INSTITUCIONAL"/>
    <n v="80111504"/>
    <s v="ENTRENAR A LOS SERVIDORES DE LA OFICINA DE CONTROL INTERNO DISCIPLINARIO, EN TÉCNICAS DE ARGUMENTACIÓN ORAL DENTRO DEL PROCEDIMIENTO DISCIPLINARIO, EN EL MARCO DE LA OPERACIÓN DEL PROCESO DE DIRECCIONAMIENTO ESTRATÉGICO"/>
    <n v="5"/>
    <n v="6"/>
    <n v="2"/>
    <n v="1"/>
    <s v="CCE-05"/>
    <n v="0"/>
    <n v="0"/>
    <n v="0"/>
    <n v="0"/>
    <n v="0"/>
    <s v="SUBDIRECCION CONTRACTUAL"/>
    <s v="CO-DC-11001"/>
    <s v="OSCAR FERNEY LÓPEZ ESPITIA - Subsecretario General y de Control Disciplinario "/>
    <n v="3778878"/>
    <s v="oscar.lopez@ambientebogota.gov.co"/>
  </r>
  <r>
    <x v="1"/>
    <n v="87"/>
    <s v="3-3-1-15-07-42-1100-185"/>
    <s v="LLEVAR A UN 100% LA IMPLEMENTACIÓN DE LAS LEYES 1712 DE 2014 (LEY DE TRANSPARENCIA Y DEL DERECHO DE ACCESO A LA INFORMACIÓN PÚBLICA) Y 1474 DE 2011"/>
    <s v="GOBIERNO ABIERTO Y TRANSPARENTE"/>
    <s v="SEGUIMIENTO 100% DE LA LEY 1712 Y 1474"/>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ADELANTAR LAS ACCIONES REQUERIDAS PARA LA IMPLEMENTACIÓN Y SEGUIMIENTO DE LOS COMPONENTES DE LA LEY DE TRANSPARENCIA Y ACCESO A LA INFORMACIÓN (LEY 1712 DE 2014) Y LA LEY ANTICORRUPCIÓN (LEY 1474 DE 2011)"/>
    <n v="1"/>
    <n v="1"/>
    <n v="354"/>
    <n v="0"/>
    <s v="CCE-05"/>
    <n v="0"/>
    <n v="73950600"/>
    <n v="73950600"/>
    <n v="0"/>
    <n v="0"/>
    <s v="SUBDIRECCION CONTRACTUAL"/>
    <s v="CO-DC-11001"/>
    <s v="OSCAR FERNEY LÓPEZ ESPITIA - Subsecretario General y de Control Disciplinario "/>
    <n v="3778878"/>
    <s v="oscar.lopez@ambientebogota.gov.co"/>
  </r>
  <r>
    <x v="1"/>
    <n v="88"/>
    <s v="3-3-1-15-07-42-1100-185"/>
    <s v="LLEVAR A UN 100% LA IMPLEMENTACIÓN DE LAS LEYES 1712 DE 2014 (LEY DE TRANSPARENCIA Y DEL DERECHO DE ACCESO A LA INFORMACIÓN PÚBLICA) Y 1474 DE 2011"/>
    <s v="GOBIERNO ABIERTO Y TRANSPARENTE"/>
    <s v="SEGUIMIENTO 100% DE LA LEY 1712 Y 1474"/>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49400"/>
    <n v="49400"/>
    <n v="0"/>
    <n v="0"/>
    <s v="SUBDIRECCION CONTRACTUAL"/>
    <s v="CO-DC-11001"/>
    <s v="OSCAR FERNEY LÓPEZ ESPITIA - Subsecretario General y de Control Disciplinario "/>
    <n v="3778878"/>
    <s v="oscar.lopez@ambientebogota.gov.co"/>
  </r>
  <r>
    <x v="1"/>
    <n v="89"/>
    <s v="3-3-1-15-07-42-1100-185"/>
    <s v="LLEVAR A UN 100% LA IMPLEMENTACIÓN DE LAS LEYES 1712 DE 2014 (LEY DE TRANSPARENCIA Y DEL DERECHO DE ACCESO A LA INFORMACIÓN PÚBLICA) Y 1474 DE 2011"/>
    <s v="GOBIERNO ABIERTO Y TRANSPARENTE"/>
    <s v="SEGUIMIENTO 100% DE LA LEY 1712 Y 1474"/>
    <s v="12-OTROS DISTRITO"/>
    <s v="02-DOTACIÓN"/>
    <s v="01-ADQUISICIÓN Y/O PRODUCCIÓN DE EQUIPOS MATERIALES SUMINISTROS Y SERVICIOS PROPIOS DEL SECTOR"/>
    <s v="0696-ADQUISICIÓN DE EQUIPOS MATERIALES SUMINISTROS Y SERVICIOS PARA EL FORTALECIMIENTO DE LA GESTIÓN INSTITUCIONAL"/>
    <s v="80141600;82101600;82121500;90101600"/>
    <s v="CONTRATAR LAS ACCIONES COMUNICATIVAS QUE PERMITAN DIVULGAR LOS EVENTOS, CAMPAÑAS Y MENSAJES INSTITUCIONALES DE LA SECRETARÍA DISTRITAL DE AMBIENTE"/>
    <n v="8"/>
    <n v="9"/>
    <n v="5"/>
    <n v="1"/>
    <s v="CCE-11||03"/>
    <n v="0"/>
    <n v="50000000"/>
    <n v="50000000"/>
    <n v="0"/>
    <n v="0"/>
    <s v="SUBDIRECCION CONTRACTUAL"/>
    <s v="CO-DC-11001"/>
    <s v="OSCAR FERNEY LÓPEZ ESPITIA - Subsecretario General y de Control Disciplinario "/>
    <n v="3778878"/>
    <s v="oscar.lopez@ambientebogota.gov.co"/>
  </r>
  <r>
    <x v="1"/>
    <n v="9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
    <n v="12"/>
    <n v="12"/>
    <n v="1"/>
    <n v="1"/>
    <s v="CCE-05"/>
    <n v="0"/>
    <n v="4748820"/>
    <n v="4748820"/>
    <n v="0"/>
    <n v="0"/>
    <s v="SUBDIRECCION CONTRACTUAL"/>
    <s v="CO-DC-11001"/>
    <s v="OSCAR FERNEY LÓPEZ ESPITIA - Subsecretario General y de Control Disciplinario "/>
    <n v="3778878"/>
    <s v="oscar.lopez@ambientebogota.gov.co"/>
  </r>
  <r>
    <x v="1"/>
    <n v="91"/>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82121505;82141601"/>
    <s v="ADQUISICIÓN DE SEÑALIZACIÓN PARA LA SALA DE ATENCIÓN AL CIUDADANO DE LA SEDE PRINCIPAL DE LA SECRETARÍA DISTRITAL DE AMBIENTE, EN COHERENCIA CON LOS CRITERIOS ESTABLECIDOS EN LA POLÍTICA PÚBLICA DISTRITAL DE SERVICIO A LA CIUDADANÍA"/>
    <n v="5"/>
    <n v="6"/>
    <n v="3"/>
    <n v="1"/>
    <s v="CCE-10"/>
    <n v="0"/>
    <n v="11564630"/>
    <n v="11564630"/>
    <n v="0"/>
    <n v="0"/>
    <s v="SUBDIRECCION CONTRACTUAL"/>
    <s v="CO-DC-11001"/>
    <s v="OSCAR FERNEY LÓPEZ ESPITIA - Subsecretario General y de Control Disciplinario "/>
    <n v="3778878"/>
    <s v="oscar.lopez@ambientebogota.gov.co"/>
  </r>
  <r>
    <x v="1"/>
    <n v="92"/>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734-ADQUISICIÓN DE HARDWARE Y/O SOFTWARE"/>
    <s v="45111616;43212110;43211711;43212100"/>
    <s v="ADQUISICIÓN DE EQUIPOS PERIFÉRICOS TECNOLÓGICOS PARA LA SECRETARÍA DISTRITAL DE AMBIENTE"/>
    <n v="11"/>
    <n v="11"/>
    <n v="2"/>
    <n v="1"/>
    <s v="CCE-06"/>
    <n v="0"/>
    <n v="87325000"/>
    <n v="87325000"/>
    <n v="0"/>
    <n v="0"/>
    <s v="SUBDIRECCION CONTRACTUAL"/>
    <s v="CO-DC-11001"/>
    <s v="OSCAR FERNEY LÓPEZ ESPITIA - Subsecretario General y de Control Disciplinario "/>
    <n v="3778878"/>
    <s v="oscar.lopez@ambientebogota.gov.co"/>
  </r>
  <r>
    <x v="1"/>
    <n v="93"/>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72153000;30171700"/>
    <s v="PAGO DEL PASIVO ASOCIADO  AL CONTRATO 20161307 POR VALOR DE $720.551."/>
    <n v="5"/>
    <n v="5"/>
    <n v="1"/>
    <n v="1"/>
    <s v="CCE-05"/>
    <n v="0"/>
    <n v="720551"/>
    <n v="720551"/>
    <n v="0"/>
    <n v="0"/>
    <s v="SUBDIRECCION CONTRACTUAL"/>
    <s v="CO-DC-11001"/>
    <s v="OSCAR FERNEY LÓPEZ ESPITIA - Subsecretario General y de Control Disciplinario "/>
    <n v="3778878"/>
    <s v="oscar.lopez@ambientebogota.gov.co"/>
  </r>
  <r>
    <x v="1"/>
    <n v="9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6"/>
    <n v="7"/>
    <n v="6"/>
    <n v="1"/>
    <s v="CCE-05"/>
    <n v="0"/>
    <n v="15918000"/>
    <n v="15918000"/>
    <n v="0"/>
    <n v="0"/>
    <s v="SUBDIRECCION CONTRACTUAL"/>
    <s v="CO-DC-11001"/>
    <s v="OSCAR FERNEY LÓPEZ ESPITIA - Subsecretario General y de Control Disciplinario "/>
    <n v="3778878"/>
    <s v="oscar.lopez@ambientebogota.gov.co"/>
  </r>
  <r>
    <x v="1"/>
    <n v="9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6"/>
    <n v="7"/>
    <n v="7"/>
    <n v="1"/>
    <s v="CCE-05"/>
    <n v="0"/>
    <n v="18571000"/>
    <n v="18571000"/>
    <n v="0"/>
    <n v="0"/>
    <s v="SUBDIRECCION CONTRACTUAL"/>
    <s v="CO-DC-11001"/>
    <s v="OSCAR FERNEY LÓPEZ ESPITIA - Subsecretario General y de Control Disciplinario "/>
    <n v="3778878"/>
    <s v="oscar.lopez@ambientebogota.gov.co"/>
  </r>
  <r>
    <x v="1"/>
    <n v="9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9"/>
    <n v="10"/>
    <n v="3"/>
    <n v="1"/>
    <s v="CCE-05"/>
    <n v="0"/>
    <n v="7959000"/>
    <n v="7959000"/>
    <n v="0"/>
    <n v="0"/>
    <s v="SUBDIRECCION CONTRACTUAL"/>
    <s v="CO-DC-11001"/>
    <s v="OSCAR FERNEY LÓPEZ ESPITIA - Subsecretario General y de Control Disciplinario "/>
    <n v="3778878"/>
    <s v="oscar.lopez@ambientebogota.gov.co"/>
  </r>
  <r>
    <x v="1"/>
    <n v="97"/>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734-ADQUISICIÓN DE HARDWARE Y/O SOFTWARE"/>
    <s v="43211507;43211700"/>
    <s v="ADQUISICIÓN  DE  COMPUTADORES DE ESCRITORIO Y PERIFERICOS BAJO LA MODALIDAD DEL ACUERDO MARCO DE COLOMBIA COMPRA EFICIENTE "/>
    <n v="11"/>
    <n v="11"/>
    <n v="2"/>
    <n v="1"/>
    <s v="CCE-99"/>
    <n v="0"/>
    <n v="58575000"/>
    <n v="59575000"/>
    <n v="0"/>
    <n v="0"/>
    <s v="SUBDIRECCION CONTRACTUAL"/>
    <s v="CO-DC-11001"/>
    <s v="OSCAR FERNEY LÓPEZ ESPITIA - Subsecretario General y de Control Disciplinario "/>
    <n v="3778878"/>
    <s v="oscar.lopez@ambientebogota.gov.co"/>
  </r>
  <r>
    <x v="1"/>
    <n v="98"/>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734-ADQUISICIÓN DE HARDWARE Y/O SOFTWARE"/>
    <s v="43231500;43233500;43232100"/>
    <s v="ADQUISICION DE MICROSOFT OFFICE PARA EQUIPOS DE COMPUTO, POR MEDIO DEL ACUERDO MARCO DE PRODUCTOS Y SERVICIOS MICROSOFT_x000a_"/>
    <n v="11"/>
    <n v="11"/>
    <n v="4"/>
    <n v="1"/>
    <s v="CCE-99"/>
    <n v="0"/>
    <n v="3000000"/>
    <n v="2000000"/>
    <n v="0"/>
    <n v="0"/>
    <s v="SUBDIRECCION CONTRACTUAL"/>
    <s v="CO-DC-11001"/>
    <s v="OSCAR FERNEY LÓPEZ ESPITIA - Subsecretario General y de Control Disciplinario "/>
    <n v="3778878"/>
    <s v="oscar.lopez@ambientebogota.gov.co"/>
  </r>
  <r>
    <x v="1"/>
    <n v="99"/>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BRINDAR EL APOYO ADMINISTRATIVO A LA SECRETARÍA DISTRITAL DE AMBIENTE, EN EL MARCO DEL PROCESO DE DIRECCIONAMIENTO ESTRATÉGICO DE LA ENTIDAD"/>
    <n v="7"/>
    <n v="7"/>
    <n v="6"/>
    <n v="1"/>
    <s v="CCE-05"/>
    <n v="0"/>
    <n v="0"/>
    <n v="0"/>
    <n v="0"/>
    <n v="0"/>
    <s v="SUBDIRECCION CONTRACTUAL"/>
    <s v="CO-DC-11001"/>
    <s v="OSCAR FERNEY LÓPEZ ESPITIA - Subsecretario General y de Control Disciplinario "/>
    <n v="3778878"/>
    <s v="oscar.lopez@ambientebogota.gov.co"/>
  </r>
  <r>
    <x v="1"/>
    <n v="10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7"/>
    <n v="7"/>
    <n v="6"/>
    <n v="1"/>
    <s v="CCE-05"/>
    <n v="0"/>
    <n v="10704000"/>
    <n v="10704000"/>
    <n v="0"/>
    <n v="0"/>
    <s v="SUBDIRECCION CONTRACTUAL"/>
    <s v="CO-DC-11001"/>
    <s v="OSCAR FERNEY LÓPEZ ESPITIA - Subsecretario General y de Control Disciplinario "/>
    <n v="3778878"/>
    <s v="oscar.lopez@ambientebogota.gov.co"/>
  </r>
  <r>
    <x v="1"/>
    <n v="10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7"/>
    <n v="7"/>
    <n v="6"/>
    <n v="1"/>
    <s v="CCE-05"/>
    <n v="0"/>
    <n v="10704000"/>
    <n v="10704000"/>
    <n v="0"/>
    <n v="0"/>
    <s v="SUBDIRECCION CONTRACTUAL"/>
    <s v="CO-DC-11001"/>
    <s v="OSCAR FERNEY LÓPEZ ESPITIA - Subsecretario General y de Control Disciplinario "/>
    <n v="3778878"/>
    <s v="oscar.lopez@ambientebogota.gov.co"/>
  </r>
  <r>
    <x v="1"/>
    <n v="10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7"/>
    <n v="7"/>
    <n v="6"/>
    <n v="1"/>
    <s v="CCE-05"/>
    <n v="0"/>
    <n v="15918000"/>
    <n v="15918000"/>
    <n v="0"/>
    <n v="0"/>
    <s v="SUBDIRECCION CONTRACTUAL"/>
    <s v="CO-DC-11001"/>
    <s v="OSCAR FERNEY LÓPEZ ESPITIA - Subsecretario General y de Control Disciplinario "/>
    <n v="3778878"/>
    <s v="oscar.lopez@ambientebogota.gov.co"/>
  </r>
  <r>
    <x v="1"/>
    <n v="103"/>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APOYAR LA GESTIÓN ADMINISTRATIVA DE LA SECRETARÍA DISTRITAL DE AMBIENTE Y SUS RELACIONES CON LA ADMINISTRACIÓN DISTRITAL Y LOS ORGANISMOS DE CONTROL POLÍTICO, EN EL MARCO DEL DIRECCIONAMIENTO ESTRATÉGICO"/>
    <n v="8"/>
    <n v="8"/>
    <n v="5"/>
    <n v="1"/>
    <s v="CCE-05"/>
    <n v="0"/>
    <n v="0"/>
    <n v="0"/>
    <n v="0"/>
    <n v="0"/>
    <s v="SUBDIRECCION CONTRACTUAL"/>
    <s v="CO-DC-11001"/>
    <s v="OSCAR FERNEY LÓPEZ ESPITIA - Subsecretario General y de Control Disciplinario "/>
    <n v="3778878"/>
    <s v="oscar.lopez@ambientebogota.gov.co"/>
  </r>
  <r>
    <x v="1"/>
    <n v="104"/>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ÓRROGA 1 AL CONTRATO No. SDA-CPS-20180306 CUYO OBJETO ES: PRESTAR LOS SERVICIOS PROFESIONALES PARA COORDINAR EL MANTENIMIENTO E IMPLEMENTACIÓN DEL SISTEMA INTEGRADO DE GESTIÓN DE LA SDA"/>
    <n v="11"/>
    <n v="11"/>
    <n v="1"/>
    <n v="1"/>
    <s v="CCE-05"/>
    <n v="0"/>
    <n v="0"/>
    <n v="0"/>
    <n v="0"/>
    <n v="0"/>
    <s v="SUBDIRECCION CONTRACTUAL"/>
    <s v="CO-DC-11001"/>
    <s v="OSCAR FERNEY LÓPEZ ESPITIA - Subsecretario General y de Control Disciplinario "/>
    <n v="3778878"/>
    <s v="oscar.lopez@ambientebogota.gov.co"/>
  </r>
  <r>
    <x v="1"/>
    <n v="105"/>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ÓRROGA 1 AL CONTRATO No. SDA-CPS-20180322 CUYO OBJETO ES: PRESTAR SERVICIOS PROFESIONALES EN EL APOYO DE ACTIVIDADES PARA EL FORTALECIMIENTO, SOSTENIBILIDAD Y MEJORA DEL SISTEMA INTEGRADO DE GESTIÓN, ASÍ COMO DE SUS NORMAS TÉCNICAS ASOCIADAS, EN LA SDA."/>
    <n v="11"/>
    <n v="11"/>
    <n v="1"/>
    <n v="1"/>
    <s v="CCE-05"/>
    <n v="0"/>
    <n v="0"/>
    <n v="0"/>
    <n v="0"/>
    <n v="0"/>
    <s v="SUBDIRECCION CONTRACTUAL"/>
    <s v="CO-DC-11001"/>
    <s v="OSCAR FERNEY LÓPEZ ESPITIA - Subsecretario General y de Control Disciplinario "/>
    <n v="3778878"/>
    <s v="oscar.lopez@ambientebogota.gov.co"/>
  </r>
  <r>
    <x v="1"/>
    <n v="106"/>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ÓRROGA 1 AL CONTRATO No. SDA-CPS-20180327 CUYO OBJETO ES: PRESTAR SERVICIOS PROFESIONALES EN EL APOYO DE ACTIVIDADES PARA EL FORTALECIMIENTO, SOSTENIBILIDAD Y MEJORA DEL SISTEMA INTEGRADO DE GESTIÓN, ASÍ COMO DE SUS NORMAS TÉCNICAS ASOCIADAS, EN LA SDA"/>
    <n v="11"/>
    <n v="11"/>
    <n v="1"/>
    <n v="1"/>
    <s v="CCE-05"/>
    <n v="0"/>
    <n v="0"/>
    <n v="0"/>
    <n v="0"/>
    <n v="0"/>
    <s v="SUBDIRECCION CONTRACTUAL"/>
    <s v="CO-DC-11001"/>
    <s v="OSCAR FERNEY LÓPEZ ESPITIA - Subsecretario General y de Control Disciplinario "/>
    <n v="3778878"/>
    <s v="oscar.lopez@ambientebogota.gov.co"/>
  </r>
  <r>
    <x v="1"/>
    <n v="107"/>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9"/>
    <n v="9"/>
    <n v="3"/>
    <n v="1"/>
    <s v="CCE-05"/>
    <n v="0"/>
    <n v="10392000"/>
    <n v="10392000"/>
    <n v="0"/>
    <n v="0"/>
    <s v="SUBDIRECCION CONTRACTUAL"/>
    <s v="CO-DC-11001"/>
    <s v="OSCAR FERNEY LÓPEZ ESPITIA - Subsecretario General y de Control Disciplinario "/>
    <n v="3778878"/>
    <s v="oscar.lopez@ambientebogota.gov.co"/>
  </r>
  <r>
    <x v="1"/>
    <n v="108"/>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REALIZAR LA EVALUACIÓN PERIÓDICA DEL CUMPLIMIENTO DE LOS REQUISITOS LEGALES APLICABLES A LA SDA, EN MATERIA DE SEGURIDAD Y SALUD EN EL TRABAJO"/>
    <n v="9"/>
    <n v="9"/>
    <n v="3"/>
    <n v="1"/>
    <s v="CCE-05"/>
    <n v="0"/>
    <n v="0"/>
    <n v="0"/>
    <n v="0"/>
    <n v="0"/>
    <s v="SUBDIRECCION CONTRACTUAL"/>
    <s v="CO-DC-11001"/>
    <s v="OSCAR FERNEY LÓPEZ ESPITIA - Subsecretario General y de Control Disciplinario "/>
    <n v="3778878"/>
    <s v="oscar.lopez@ambientebogota.gov.co"/>
  </r>
  <r>
    <x v="1"/>
    <n v="109"/>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s v="80141600;82101600;82121500;90101600"/>
    <s v="CONTRATAR LAS ACCIONES COMUNICATIVAS QUE PERMITAN DIVULGAR LOS EVENTOS, CAMPAÑAS Y MENSAJES INSTITUCIONALES DE LA SECRETARÍA DISTRITAL DE AMBIENTE"/>
    <n v="8"/>
    <n v="9"/>
    <n v="5"/>
    <n v="1"/>
    <s v="CCE-11||03"/>
    <n v="0"/>
    <n v="20000000"/>
    <n v="20000000"/>
    <n v="0"/>
    <n v="0"/>
    <s v="SUBDIRECCION CONTRACTUAL"/>
    <s v="CO-DC-11001"/>
    <s v="OSCAR FERNEY LÓPEZ ESPITIA - Subsecretario General y de Control Disciplinario "/>
    <n v="3778878"/>
    <s v="oscar.lopez@ambientebogota.gov.co"/>
  </r>
  <r>
    <x v="1"/>
    <n v="110"/>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s v="80101505;80101510;80111500"/>
    <s v="CONSULTORÍA PARA EL DISEÑO E IMPLEMENTACIÓN DEL PROGRAMA DE PROTECCION CONTRACAIDAS Y SUS ANEXOS, EN EL MARCO DEL SUBSISTEMA DE GESTIÓN DE SEGURIDAD Y SALUD EN EL TRABAJO Y LA RESOLUCIÓN 1409 DE 2009 Y DEMÁS APLICABLES"/>
    <n v="9"/>
    <n v="9"/>
    <n v="4"/>
    <n v="1"/>
    <s v="CCE-10"/>
    <n v="0"/>
    <n v="40000000"/>
    <n v="40000000"/>
    <n v="0"/>
    <n v="0"/>
    <s v="SUBDIRECCION CONTRACTUAL"/>
    <s v="CO-DC-11001"/>
    <s v="OSCAR FERNEY LÓPEZ ESPITIA - Subsecretario General y de Control Disciplinario "/>
    <n v="3778878"/>
    <s v="oscar.lopez@ambientebogota.gov.co"/>
  </r>
  <r>
    <x v="1"/>
    <n v="111"/>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APLICACIÓN, EVALUACIÓN Y SEGUIMIENTO DE LA GESTIÓN DEL RIESGO Y ENFOQUE HACIA LA PREVENCIÓN, EN EL MARCO DE LOS ROLES DE LAS OFICINA DE CONTROL INTERNO. SALDO SIN EJECUTAR"/>
    <n v="8"/>
    <n v="8"/>
    <n v="3"/>
    <n v="1"/>
    <s v="CCE-05"/>
    <n v="0"/>
    <n v="0"/>
    <n v="0"/>
    <n v="0"/>
    <n v="0"/>
    <s v="SUBDIRECCION CONTRACTUAL"/>
    <s v="CO-DC-11001"/>
    <s v="OSCAR FERNEY LÓPEZ ESPITIA - Subsecretario General y de Control Disciplinario "/>
    <n v="3778878"/>
    <s v="oscar.lopez@ambientebogota.gov.co"/>
  </r>
  <r>
    <x v="1"/>
    <n v="112"/>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APOYAR LAS RELACIONES ESTRATÉGICAS ENTRE LA SECRETARÍA DISTRITAL DE AMBIENTE, LA ADMINISTRACIÓN DISTRITAL Y LOS ORGANISMOS DE CONTROL POLÍTICO, EN EL MARCO DE LA OPERACIÓN DEL PROCESO DE DIRECCIONAMIENTO ESTRATÉGICO DE LA SDA."/>
    <n v="8"/>
    <n v="8"/>
    <n v="5"/>
    <n v="1"/>
    <s v="CCE-05"/>
    <n v="0"/>
    <n v="15520000"/>
    <n v="15520000"/>
    <n v="0"/>
    <n v="0"/>
    <s v="SUBDIRECCION CONTRACTUAL"/>
    <s v="CO-DC-11001"/>
    <s v="OSCAR FERNEY LÓPEZ ESPITIA - Subsecretario General y de Control Disciplinario "/>
    <n v="3778878"/>
    <s v="oscar.lopez@ambientebogota.gov.co"/>
  </r>
  <r>
    <x v="1"/>
    <n v="11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TÉCNICOS PARA LA ELABORACIÓN DE CONTENIDO PUBLICITARIO ALUCIVO A TRÁMITES, SERVICIOS Y DEMÁS TEMAS RELACIONADOS CON LA MISIONALIDAD DE LA SDA"/>
    <n v="11"/>
    <n v="11"/>
    <n v="3"/>
    <n v="1"/>
    <s v="CCE-05"/>
    <n v="0"/>
    <n v="7332000"/>
    <n v="7332000"/>
    <n v="0"/>
    <n v="0"/>
    <s v="SUBDIRECCION CONTRACTUAL"/>
    <s v="CO-DC-11001"/>
    <s v="OSCAR FERNEY LÓPEZ ESPITIA - Subsecretario General y de Control Disciplinario "/>
    <n v="3778878"/>
    <s v="oscar.lopez@ambientebogota.gov.co"/>
  </r>
  <r>
    <x v="1"/>
    <n v="114"/>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n v="83111603"/>
    <s v="PAGO SERVICIO PÚBLICO POR TELEFONÍA MÓVIL"/>
    <n v="10"/>
    <n v="11"/>
    <n v="1"/>
    <n v="1"/>
    <s v="CCE-05"/>
    <n v="0"/>
    <n v="435370"/>
    <n v="435370"/>
    <n v="0"/>
    <n v="0"/>
    <s v="SUBDIRECCION CONTRACTUAL"/>
    <s v="CO-DC-11001"/>
    <s v="OSCAR FERNEY LÓPEZ ESPITIA - Subsecretario General y de Control Disciplinario "/>
    <n v="3778878"/>
    <s v="oscar.lopez@ambientebogota.gov.co"/>
  </r>
  <r>
    <x v="1"/>
    <s v="1A1"/>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419 CUYO OBJETO ES: PRESTAR SERVICIOS PROFESIONALES, APOYANDO A LA SECRETARÍA DISTRITAL DE AMBIENTE EN EL DESARROLLO DE AUDITORÍAS INTERNAS Y EN LA GESTIÓN ADMINISTRATIVA CON EL FIN DE MANTENER UN SISTEMA DE CONTROL INTERNO"/>
    <n v="12"/>
    <n v="12"/>
    <n v="2"/>
    <n v="1"/>
    <s v="CCE-05"/>
    <n v="0"/>
    <n v="6928000"/>
    <n v="6928000"/>
    <n v="0"/>
    <n v="0"/>
    <s v="SUBDIRECCION CONTRACTUAL"/>
    <s v="CO-DC-11001"/>
    <s v="OSCAR FERNEY LÓPEZ ESPITIA - Subsecretario General y de Control Disciplinario "/>
    <n v="3778878"/>
    <s v="oscar.lopez@ambientebogota.gov.co"/>
  </r>
  <r>
    <x v="1"/>
    <s v="2A1"/>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349 CUYO OBJETO ES: PRESTAR SERVICIOS PROFESIONALES EN LA OPERACIÓN DEL SISTEMA INTEGRADO DE GESTIÓN, GENERACIÓN DE INFORMES RELACIONADOS Y EJECUCIÓN DE LAS AUDITORÍAS, EN EL MARCO DEL PROCESO DE CONTROL Y MEJORA"/>
    <n v="12"/>
    <n v="12"/>
    <n v="2"/>
    <n v="1"/>
    <s v="CCE-05"/>
    <n v="0"/>
    <n v="7808000"/>
    <n v="7808000"/>
    <n v="0"/>
    <n v="0"/>
    <s v="SUBDIRECCION CONTRACTUAL"/>
    <s v="CO-DC-11001"/>
    <s v="OSCAR FERNEY LÓPEZ ESPITIA - Subsecretario General y de Control Disciplinario "/>
    <n v="3778878"/>
    <s v="oscar.lopez@ambientebogota.gov.co"/>
  </r>
  <r>
    <x v="1"/>
    <s v="3A1"/>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437 CUYO OBJETO ES: PRESTAR SERVICIOS PROFESIONALES EN LA OPERACIÓN DEL SISTEMA INTEGRADO DE GESTIÓN, GENERACIÓN DE INFORMES RELACIONADOS Y EJECUCIÓN DE LAS AUDITORÍAS, EN EL MARCO DEL PROCESO DE CONTROL Y MEJORA"/>
    <n v="12"/>
    <n v="12"/>
    <n v="2"/>
    <n v="1"/>
    <s v="CCE-05"/>
    <n v="0"/>
    <n v="7808000"/>
    <n v="7808000"/>
    <n v="0"/>
    <n v="0"/>
    <s v="SUBDIRECCION CONTRACTUAL"/>
    <s v="CO-DC-11001"/>
    <s v="OSCAR FERNEY LÓPEZ ESPITIA - Subsecretario General y de Control Disciplinario "/>
    <n v="3778878"/>
    <s v="oscar.lopez@ambientebogota.gov.co"/>
  </r>
  <r>
    <x v="1"/>
    <s v="5A1"/>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560 CUYO OBJETO ES: PRESTAR SERVICIOS PROFESIONALES PARA LA GESTIÓN DEL MÓDULO DE EVALUACIÓN Y SEGUIMIENTO DEL MECI, PARA EL CUMPLIMIENTO DE LOS REQUISITOS DEL SISTEMA DE CONTROL INTERNO"/>
    <n v="12"/>
    <n v="12"/>
    <n v="2"/>
    <n v="1"/>
    <s v="CCE-05"/>
    <n v="0"/>
    <n v="5306000"/>
    <n v="5306000"/>
    <n v="0"/>
    <n v="0"/>
    <s v="SUBDIRECCION CONTRACTUAL"/>
    <s v="CO-DC-11001"/>
    <s v="OSCAR FERNEY LÓPEZ ESPITIA - Subsecretario General y de Control Disciplinario "/>
    <n v="3778878"/>
    <s v="oscar.lopez@ambientebogota.gov.co"/>
  </r>
  <r>
    <x v="1"/>
    <s v="6A1"/>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537 CUYO OBJETO ES: PRESTAR SERVICIOS PROFESIONALES EN LA REALIZACIÓN DE AUDITORÍAS Y HACIENDO SEGUIMIENTO AL PLAN DE MEJORAMIENTO, ASÍ COMO APOYANDO LA EJECUCIÓN DEL MÓDULO DE EVALUACIÓN Y SEGUIMIENTO DEL MECI, GENERANDO LOS INFORMES RESPECTIVOS"/>
    <n v="12"/>
    <n v="12"/>
    <n v="2"/>
    <n v="1"/>
    <s v="CCE-05"/>
    <n v="0"/>
    <n v="12534000"/>
    <n v="12534000"/>
    <n v="0"/>
    <n v="0"/>
    <s v="SUBDIRECCION CONTRACTUAL"/>
    <s v="CO-DC-11001"/>
    <s v="OSCAR FERNEY LÓPEZ ESPITIA - Subsecretario General y de Control Disciplinario "/>
    <n v="3778878"/>
    <s v="oscar.lopez@ambientebogota.gov.co"/>
  </r>
  <r>
    <x v="1"/>
    <s v="50A1"/>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889 CUYO OBJETO ES: PRESTAR SERVICIOS PROFESIONALES EN EL MARCO DEL PROCEDIMIENTO DE SERVICIO AL CIUDADANO Y CORRESPONDENCIA, SDQS, ASÍ COMO SEGUIMIENTO A LAS PQR´S ALLEGADAS A LA SDA"/>
    <n v="12"/>
    <n v="12"/>
    <n v="1"/>
    <n v="1"/>
    <s v="CCE-05"/>
    <n v="0"/>
    <n v="2653000"/>
    <n v="2653000"/>
    <n v="0"/>
    <n v="0"/>
    <s v="SUBDIRECCION CONTRACTUAL"/>
    <s v="CO-DC-11001"/>
    <s v="OSCAR FERNEY LÓPEZ ESPITIA - Subsecretario General y de Control Disciplinario "/>
    <n v="3778878"/>
    <s v="oscar.lopez@ambientebogota.gov.co"/>
  </r>
  <r>
    <x v="1"/>
    <s v="54A1"/>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306 CUYO OBJETO ES: PRESTAR LOS SERVICIOS PROFESIONALES PARA COORDINAR EL MANTENIMIENTO E IMPLEMENTACIÓN DEL SISTEMA INTEGRADO DE GESTIÓN DE LA SDA"/>
    <n v="11"/>
    <n v="11"/>
    <n v="2"/>
    <n v="1"/>
    <s v="CCE-05"/>
    <n v="0"/>
    <n v="13438000"/>
    <n v="13438000"/>
    <n v="0"/>
    <n v="0"/>
    <s v="SUBDIRECCION CONTRACTUAL"/>
    <s v="CO-DC-11001"/>
    <s v="OSCAR FERNEY LÓPEZ ESPITIA - Subsecretario General y de Control Disciplinario "/>
    <n v="3778878"/>
    <s v="oscar.lopez@ambientebogota.gov.co"/>
  </r>
  <r>
    <x v="1"/>
    <s v="55A1"/>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322 CUYO OBJETO ES: PRESTAR SERVICIOS PROFESIONALES EN EL APOYO DE ACTIVIDADES PARA EL FORTALECIMIENTO, SOSTENIBILIDAD Y MEJORA DEL SISTEMA INTEGRADO DE GESTIÓN, ASÍ COMO DE SUS NORMAS TÉCNICAS ASOCIADAS, EN LA SDA."/>
    <n v="11"/>
    <n v="11"/>
    <n v="2"/>
    <n v="1"/>
    <s v="CCE-05"/>
    <n v="0"/>
    <n v="6928000"/>
    <n v="6928000"/>
    <n v="0"/>
    <n v="0"/>
    <s v="SUBDIRECCION CONTRACTUAL"/>
    <s v="CO-DC-11001"/>
    <s v="OSCAR FERNEY LÓPEZ ESPITIA - Subsecretario General y de Control Disciplinario "/>
    <n v="3778878"/>
    <s v="oscar.lopez@ambientebogota.gov.co"/>
  </r>
  <r>
    <x v="1"/>
    <s v="58A1"/>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327 CUYO OBJETO ES: PRESTAR SERVICIOS PROFESIONALES EN EL APOYO DE ACTIVIDADES PARA EL FORTALECIMIENTO, SOSTENIBILIDAD Y MEJORA DEL SISTEMA INTEGRADO DE GESTIÓN, ASÍ COMO DE SUS NORMAS TÉCNICAS ASOCIADAS, EN LA SDA"/>
    <n v="11"/>
    <n v="11"/>
    <n v="2"/>
    <n v="1"/>
    <s v="CCE-05"/>
    <n v="0"/>
    <n v="6928000"/>
    <n v="6928000"/>
    <n v="0"/>
    <n v="0"/>
    <s v="SUBDIRECCION CONTRACTUAL"/>
    <s v="CO-DC-11001"/>
    <s v="OSCAR FERNEY LÓPEZ ESPITIA - Subsecretario General y de Control Disciplinario "/>
    <n v="3778878"/>
    <s v="oscar.lopez@ambientebogota.gov.co"/>
  </r>
  <r>
    <x v="1"/>
    <s v="67A1"/>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193 CUYO OBJETO ES: PRESTAR SERVICIOS DE APOYO PARA MANEJO DE LA INFORMACIÓN Y ORGANIZACIÓN DE TRÁMITES DOCUMENTALES, ASI COMO LA RECEPCIÓN Y TRAMITE DE CUENTAS  DE LOS CONTRATOS DE PRESTACION DE SERVICIOS EN EL MARCO DEL PROCESO DE DIRECCIONAMIENTO ESTRATÉGICO DE LA SDA."/>
    <n v="12"/>
    <n v="12"/>
    <n v="2"/>
    <n v="1"/>
    <s v="CCE-05"/>
    <n v="0"/>
    <n v="3846000"/>
    <n v="3846000"/>
    <n v="0"/>
    <n v="0"/>
    <s v="SUBDIRECCION CONTRACTUAL"/>
    <s v="CO-DC-11001"/>
    <s v="OSCAR FERNEY LÓPEZ ESPITIA - Subsecretario General y de Control Disciplinario "/>
    <n v="3778878"/>
    <s v="oscar.lopez@ambientebogota.gov.co"/>
  </r>
  <r>
    <x v="1"/>
    <s v="71A1"/>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626 CUYO OBJETO ES: PRESTAR LOS SERVICIOS PROFESIONALES EN LA GESTIÓN Y DESARROLLO DE ACCIONES DISCIPLINARIAS QUE SE ADELANTAN EN LA SDA, EN CUMPLIMIENTO DE LA LEY 734 DE 2002 O LA NORMA QUE LA MODIFIQUE O SUSTITUYA"/>
    <n v="12"/>
    <n v="12"/>
    <n v="2"/>
    <n v="1"/>
    <s v="CCE-05"/>
    <n v="0"/>
    <n v="13438000"/>
    <n v="13438000"/>
    <n v="0"/>
    <n v="0"/>
    <s v="SUBDIRECCION CONTRACTUAL"/>
    <s v="CO-DC-11001"/>
    <s v="OSCAR FERNEY LÓPEZ ESPITIA - Subsecretario General y de Control Disciplinario "/>
    <n v="3778878"/>
    <s v="oscar.lopez@ambientebogota.gov.co"/>
  </r>
  <r>
    <x v="1"/>
    <s v="72A1"/>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258 CUYO OBJETO ES: PRESTAR SERVICIOS PROFESIONALES EN LA PLANEACIÓN Y SEGUIMIENTO A LA EJECUCIÓN DE PROYECTOS Y METAS, EN EL MARCO DE LA OPERACIÓN DEL PROCESO DE DIRECCIONAMIENTO ESTRATÉGICO DE LA SDA"/>
    <n v="12"/>
    <n v="12"/>
    <n v="2"/>
    <n v="1"/>
    <s v="CCE-05"/>
    <n v="0"/>
    <n v="11352000"/>
    <n v="11352000"/>
    <n v="0"/>
    <n v="0"/>
    <s v="SUBDIRECCION CONTRACTUAL"/>
    <s v="CO-DC-11001"/>
    <s v="OSCAR FERNEY LÓPEZ ESPITIA - Subsecretario General y de Control Disciplinario "/>
    <n v="3778878"/>
    <s v="oscar.lopez@ambientebogota.gov.co"/>
  </r>
  <r>
    <x v="1"/>
    <s v="73A1"/>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219 CUYO OBJETO ES: PRESTAR SERVICIOS PROFESIONALES EN EL DESARROLLO Y SEGUIMIENTO A ASPECTOS JURIDICOS EN  PLANES Y PROYECTOS AMBIENTALES Y GESTION CONTRACTUAL, EN EL MARCO DE LA OPERACIÓN DEL PROCESO DE DIRECCIONAMIENTO ESTRATÉGICO DE LA SDA"/>
    <n v="12"/>
    <n v="12"/>
    <n v="2"/>
    <n v="1"/>
    <s v="CCE-05"/>
    <n v="0"/>
    <n v="8990000"/>
    <n v="8990000"/>
    <n v="0"/>
    <n v="0"/>
    <s v="SUBDIRECCION CONTRACTUAL"/>
    <s v="CO-DC-11001"/>
    <s v="OSCAR FERNEY LÓPEZ ESPITIA - Subsecretario General y de Control Disciplinario "/>
    <n v="3778878"/>
    <s v="oscar.lopez@ambientebogota.gov.co"/>
  </r>
  <r>
    <x v="1"/>
    <s v="78A1"/>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365 CUYO OBJETO ES: PRESTAR SERVICIOS PROFESIONALES PARA BRINDAR EL ACOMPAÑAMIENTO JURÍDICO Y EL APOYO EN LAS RELACIONES  ESTRATÉGICAS CON LOS ORGANISMOS DE CONTROL POLITICO, EN EL MARCO DE LA OPERACIÓN DEL PROCESO DE DIRECCIONAMIENTO ESTRATÉGICO DE LA SECRETARÍA DISTRITAL DE AMBIENTE"/>
    <n v="12"/>
    <n v="12"/>
    <n v="2"/>
    <n v="1"/>
    <s v="CCE-05"/>
    <n v="0"/>
    <n v="6928000"/>
    <n v="6928000"/>
    <n v="0"/>
    <n v="0"/>
    <s v="SUBDIRECCION CONTRACTUAL"/>
    <s v="CO-DC-11001"/>
    <s v="OSCAR FERNEY LÓPEZ ESPITIA - Subsecretario General y de Control Disciplinario "/>
    <n v="3778878"/>
    <s v="oscar.lopez@ambientebogota.gov.co"/>
  </r>
  <r>
    <x v="1"/>
    <s v="80A1"/>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364 CUYO OBJETO ES: ORIENTAR TÉCNICAMENTE LAS POLÍTICAS, PLANES, PROGRAMAS Y PROYECTOS AMBIENTALES Y GESTION INTERINSTITUCIONAL, ENMARCADOS EN EL PROCESO DE DIRECCIONAMIENTO ESTRATÉGICO DE LA SDA"/>
    <n v="12"/>
    <n v="12"/>
    <n v="2"/>
    <n v="1"/>
    <s v="CCE-05"/>
    <n v="0"/>
    <n v="13438000"/>
    <n v="13438000"/>
    <n v="0"/>
    <n v="0"/>
    <s v="SUBDIRECCION CONTRACTUAL"/>
    <s v="CO-DC-11001"/>
    <s v="OSCAR FERNEY LÓPEZ ESPITIA - Subsecretario General y de Control Disciplinario "/>
    <n v="3778878"/>
    <s v="oscar.lopez@ambientebogota.gov.co"/>
  </r>
  <r>
    <x v="1"/>
    <n v="115"/>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OCUMENTAL Y PROCEDIMENTAL DISCIPLINARIA, EN CUMPLIMIENTO DE LA LEY 734 DE 2002 O LA NORMA QUE LA MODIFIQUE O SUSTITUYA"/>
    <n v="11"/>
    <n v="11"/>
    <n v="3"/>
    <n v="1"/>
    <s v="CCE-05"/>
    <n v="0"/>
    <n v="6813000"/>
    <n v="6813000"/>
    <n v="0"/>
    <n v="0"/>
    <s v="SUBDIRECCION CONTRACTUAL"/>
    <s v="CO-DC-11001"/>
    <s v="OSCAR FERNEY LÓPEZ ESPITIA - Subsecretario General y de Control Disciplinario "/>
    <n v="3778878"/>
    <s v="oscar.lopez@ambientebogota.gov.co"/>
  </r>
  <r>
    <x v="1"/>
    <n v="116"/>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80141600;82101600;82121500;90101600"/>
    <s v="ADICIÓN N° 1 Y PRÓRROGA N° 1 AL CONTRATO INTERADMINISTRATIVO SDA-CD-20181380 CUYO OBJETO ES CONTRATAR LAS ACCIONES COMUNICATIVAS QUE PERMITAN DIVULGAR LOS EVENTOS, CAMPAÑAS Y MENSAJES INSTITUCIONALES DE LA SECRETARÍA DISTRITAL DE AMBIENTE"/>
    <n v="12"/>
    <n v="12"/>
    <n v="2"/>
    <n v="1"/>
    <s v="CCE-11||03"/>
    <n v="0"/>
    <n v="20000000"/>
    <n v="20000000"/>
    <n v="0"/>
    <n v="0"/>
    <s v="SUBDIRECCION CONTRACTUAL"/>
    <s v="CO-DC-11001"/>
    <s v="OSCAR FERNEY LÓPEZ ESPITIA - Subsecretario General y de Control Disciplinario "/>
    <n v="3778878"/>
    <s v="oscar.lopez@ambientebogota.gov.co"/>
  </r>
  <r>
    <x v="1"/>
    <n v="117"/>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734-ADQUISICIÓN DE HARDWARE Y/O SOFTWARE"/>
    <s v="43211903;43211513;43211514;43231512"/>
    <s v="ADICIÓN 1 Y PRÓRROGA 1 AL CONTRATO No. SDA-CPS-20171393 CUYO OBJETO ES: ACTUALIZACIÓN DE LA PLATAFORMA TECNOLÓGICA Y ADQUISICIÓN DE EQUIPOS COMPLEMENTARIOS AL SISTEMA DIGITURNO PARA EL SERVICIO DE ATENCIÓN AL CIUDADANO"/>
    <n v="11"/>
    <n v="11"/>
    <n v="4"/>
    <n v="1"/>
    <s v="CCE-05"/>
    <n v="0"/>
    <n v="23942800"/>
    <n v="23942800"/>
    <n v="0"/>
    <n v="0"/>
    <s v="SUBDIRECCION CONTRACTUAL"/>
    <s v="CO-DC-11001"/>
    <s v="OSCAR FERNEY LÓPEZ ESPITIA - Subsecretario General y de Control Disciplinario "/>
    <n v="3778878"/>
    <s v="oscar.lopez@ambientebogota.gov.co"/>
  </r>
  <r>
    <x v="2"/>
    <n v="1"/>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ANALISIS DE NECESIDADES DE NEGOCIO Y EL CICLO DE DESARROLLO DE SOFTWARE EN EL SISTEMA DE INFORMACIÓN FOREST, DE LOS PROCEDIMIENTOS DE LA ENTIDAD QUE SEAN PRIORIZADOS."/>
    <n v="1"/>
    <n v="1"/>
    <n v="11"/>
    <n v="1"/>
    <s v="CCE-05"/>
    <n v="0"/>
    <n v="62436000"/>
    <n v="62436000"/>
    <n v="0"/>
    <n v="0"/>
    <s v="SUBDIRECCION CONTRACTUAL"/>
    <s v="CO-DC-11001"/>
    <s v="ROSANNA SANFELIU GIAIMO - Directora de Planeacion y Sistemas de Informacion Ambiental "/>
    <n v="3778913"/>
    <s v="rosanna.sanfeliu@ambiente.gov.co"/>
  </r>
  <r>
    <x v="2"/>
    <n v="2"/>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n v="1"/>
    <n v="1"/>
    <n v="6"/>
    <n v="1"/>
    <s v="CCE-05"/>
    <n v="0"/>
    <n v="30516000"/>
    <n v="30516000"/>
    <n v="0"/>
    <n v="0"/>
    <s v="SUBDIRECCION CONTRACTUAL"/>
    <s v="CO-DC-11001"/>
    <s v="ROSANNA SANFELIU GIAIMO - Directora de Planeacion y Sistemas de Informacion Ambiental "/>
    <n v="3778913"/>
    <s v="rosanna.sanfeliu@ambiente.gov.co"/>
  </r>
  <r>
    <x v="2"/>
    <n v="3"/>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DESARROLLO, ACTUALIZACIÓN Y ADMINISTRACIÓN, EN LOS COMPONENTES DE SOFTWARE DEL SISTEMA DE INFORMACIÓN PARA LA PROGRAMACIÓN, SEGUIMIENTO Y EVALUACIÓN DE LA GESTIÓN INSTITUCIONAL - SIPSE"/>
    <n v="1"/>
    <n v="1"/>
    <n v="11"/>
    <n v="1"/>
    <s v="CCE-05"/>
    <n v="0"/>
    <n v="29183000"/>
    <n v="29183000"/>
    <n v="0"/>
    <n v="0"/>
    <s v="SUBDIRECCION CONTRACTUAL"/>
    <s v="CO-DC-11001"/>
    <s v="ROSANNA SANFELIU GIAIMO - Directora de Planeacion y Sistemas de Informacion Ambiental "/>
    <n v="3778913"/>
    <s v="rosanna.sanfeliu@ambiente.gov.co"/>
  </r>
  <r>
    <x v="2"/>
    <n v="4"/>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A ADOPCIÓN DEL MODELO DE AE QUE SE FORMULÓ PARA LA SDA, ASÍ COMO GESTIONAR LAS PROPOSICIONES Y TRANSICIONES DE ARQUITECTURA EMPRESARIAL EN LA SDA"/>
    <n v="6"/>
    <n v="6"/>
    <n v="4"/>
    <n v="1"/>
    <s v="CCE-05"/>
    <n v="0"/>
    <n v="0"/>
    <n v="0"/>
    <n v="0"/>
    <n v="0"/>
    <s v="SUBDIRECCION CONTRACTUAL"/>
    <s v="CO-DC-11001"/>
    <s v="ROSANNA SANFELIU GIAIMO - Directora de Planeacion y Sistemas de Informacion Ambiental "/>
    <n v="3778913"/>
    <s v="rosanna.sanfeliu@ambiente.gov.co"/>
  </r>
  <r>
    <x v="2"/>
    <n v="5"/>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ATO No. SDA-CPS-20171004 CUYO OBJETO ES &quot;PRESTAR LOS SERVICIOS PROFESIONALES PARA APOYAR LA FORMULACIÓN DE LA ARQUITECTURA DE SOFTWARE DE ACUERDO A LAS NECESIDADES DE LA SDA Y FORMULAR LOS MECANANISMOS DE INTEROPERABILIDAD ENTRE LOS SISTEMAS DE INFORMACIÓN DE LA SDA Y EL DISTRITO"/>
    <n v="2"/>
    <n v="2"/>
    <n v="135"/>
    <n v="0"/>
    <s v="CCE-05"/>
    <n v="0"/>
    <n v="22005000"/>
    <n v="22005000"/>
    <n v="0"/>
    <n v="0"/>
    <s v="SUBDIRECCION CONTRACTUAL"/>
    <s v="CO-DC-11001"/>
    <s v="ROSANNA SANFELIU GIAIMO - Directora de Planeacion y Sistemas de Informacion Ambiental "/>
    <n v="3778913"/>
    <s v="rosanna.sanfeliu@ambiente.gov.co"/>
  </r>
  <r>
    <x v="2"/>
    <n v="6"/>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LEVANTAMIENTO DE INFORMACIÓN, LA IMPLEMENTACIÓN, CAPACITACIÓN Y SOPORTE TÉCNICO DE LOS PROCEDIMIENTOS AUTOMATIZADOS EN EL SISTEMA DE INFORMACIÓN FOREST "/>
    <n v="1"/>
    <n v="1"/>
    <n v="11"/>
    <n v="1"/>
    <s v="CCE-05"/>
    <n v="0"/>
    <n v="31471000"/>
    <n v="31471000"/>
    <n v="0"/>
    <n v="0"/>
    <s v="SUBDIRECCION CONTRACTUAL"/>
    <s v="CO-DC-11001"/>
    <s v="ROSANNA SANFELIU GIAIMO - Directora de Planeacion y Sistemas de Informacion Ambiental "/>
    <n v="3778913"/>
    <s v="rosanna.sanfeliu@ambiente.gov.co"/>
  </r>
  <r>
    <x v="2"/>
    <n v="7"/>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n v="1"/>
    <n v="1"/>
    <n v="6"/>
    <n v="1"/>
    <s v="CCE-05"/>
    <n v="0"/>
    <n v="40314000"/>
    <n v="40314000"/>
    <n v="0"/>
    <n v="0"/>
    <s v="SUBDIRECCION CONTRACTUAL"/>
    <s v="CO-DC-11001"/>
    <s v="ROSANNA SANFELIU GIAIMO - Directora de Planeacion y Sistemas de Informacion Ambiental "/>
    <n v="3778913"/>
    <s v="rosanna.sanfeliu@ambiente.gov.co"/>
  </r>
  <r>
    <x v="2"/>
    <n v="8"/>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RESENTAR PROPUESTAS Y GESTIONAR SU IMPLEMENTACIÓN PARA EL MEJORAMIENTO DE LOS PROCESOS DE GOBIERNO DE TI QUE GARANTICEN LA CONTINUIDAD DE LA OPERACIÓN DE LOS SERVICIOS TECNOLÓGICOS QUE OFRECE LA SDA"/>
    <n v="1"/>
    <n v="1"/>
    <n v="11"/>
    <n v="1"/>
    <s v="CCE-05"/>
    <n v="0"/>
    <n v="0"/>
    <n v="0"/>
    <n v="0"/>
    <n v="0"/>
    <s v="SUBDIRECCION CONTRACTUAL"/>
    <s v="CO-DC-11001"/>
    <s v="ROSANNA SANFELIU GIAIMO - Directora de Planeacion y Sistemas de Informacion Ambiental "/>
    <n v="3778913"/>
    <s v="rosanna.sanfeliu@ambiente.gov.co"/>
  </r>
  <r>
    <x v="2"/>
    <n v="9"/>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MANTENIMIENTO Y AJUSTES A LOS PROCEDIMIENTOS Y LOS REPORTES EN EL SISTEMA DE INFORMACIÓN FOREST "/>
    <n v="1"/>
    <n v="1"/>
    <n v="11"/>
    <n v="1"/>
    <s v="CCE-05"/>
    <n v="0"/>
    <n v="26884000"/>
    <n v="26884000"/>
    <n v="0"/>
    <n v="0"/>
    <s v="SUBDIRECCION CONTRACTUAL"/>
    <s v="CO-DC-11001"/>
    <s v="ROSANNA SANFELIU GIAIMO - Directora de Planeacion y Sistemas de Informacion Ambiental "/>
    <n v="3778913"/>
    <s v="rosanna.sanfeliu@ambiente.gov.co"/>
  </r>
  <r>
    <x v="2"/>
    <n v="10"/>
    <s v="3-3-1-15-07-42-1030-185"/>
    <s v="LLEVAR A UN 100% LA IMPLEMENTACIÓN DE LAS LEYES 1712 DE 2014 Y 1474 DE 2011"/>
    <s v="INTEGRACIÓN ENTRE LOS SISTEMAS DE INFORMACIÓN"/>
    <s v="INCREMENTAR  30% LA INTEGRACIÓN DE LOS SISTEMAS DE INFORMACIÓN"/>
    <s v="12-OTROS DISTRITO"/>
    <s v="02-DOTACIÓN"/>
    <s v="02-MANTENIMIENTO DE EQUIPOS, MATERIALES, SUMINISTROS Y SERVICIOS PROPIOS DEL SECTOR"/>
    <s v="0058-MANTENIMIENTO DE LA PLATAFORMA TECNOLÓGICA"/>
    <s v="43232400;43232200"/>
    <s v="PRESTAR LOS SERVICIOS DE SOPORTE TÉCNICO, MANTENIMIENTO Y ACTUALIZACIÓN DE LOS SISTEMAS DE INFORMACIÓN SIA, PROCESOS Y DOCUMENTOS FOREST© Y STORM, ASI COMO MEJORAR LA HERRAMIENTA TECNOLOGICA CON LA GESTIÓN, CREACIÓN Y AUTOMATIZACIÓN DE UN MODELO DE REGLAS DE NEGOCIO."/>
    <n v="10"/>
    <n v="10"/>
    <n v="3"/>
    <n v="1"/>
    <s v="CCE-05"/>
    <n v="0"/>
    <n v="103986314"/>
    <n v="103986314"/>
    <n v="0"/>
    <n v="0"/>
    <s v="SUBDIRECCION CONTRACTUAL"/>
    <s v="CO-DC-11001"/>
    <s v="ROSANNA SANFELIU GIAIMO - Directora de Planeacion y Sistemas de Informacion Ambiental "/>
    <n v="3778913"/>
    <s v="rosanna.sanfeliu@ambiente.gov.co"/>
  </r>
  <r>
    <x v="2"/>
    <n v="11"/>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IMPLEMENTACIÓN DE LOS COMPONENTES TECNOLÓGICOS SIGUIENDO LOS LINEAMIENTOS Y MECANISMOS DE INTEGRACIÓN QUE SE REQUIERAN ENTRE SISTEMAS DE INFORMACIÓN INTERNOS Y EXTERNOS, ASÍ COMO REALIZAR EL MANTENIMIENTO Y DESARROLLO DE LOS PROCEDIMIENTOS AUTOMATIZADOS EN EL SISTEMA DE INFORMACIÓN FOREST."/>
    <n v="1"/>
    <n v="1"/>
    <n v="11"/>
    <n v="1"/>
    <s v="CCE-05"/>
    <n v="0"/>
    <n v="26884000"/>
    <n v="26884000"/>
    <n v="0"/>
    <n v="0"/>
    <s v="SUBDIRECCION CONTRACTUAL"/>
    <s v="CO-DC-11001"/>
    <s v="ROSANNA SANFELIU GIAIMO - Directora de Planeacion y Sistemas de Informacion Ambiental "/>
    <n v="3778913"/>
    <s v="rosanna.sanfeliu@ambiente.gov.co"/>
  </r>
  <r>
    <x v="2"/>
    <n v="12"/>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n v="1"/>
    <n v="1"/>
    <n v="6"/>
    <n v="1"/>
    <s v="CCE-05"/>
    <n v="0"/>
    <n v="15918000"/>
    <n v="15918000"/>
    <n v="0"/>
    <n v="0"/>
    <s v="SUBDIRECCION CONTRACTUAL"/>
    <s v="CO-DC-11001"/>
    <s v="ROSANNA SANFELIU GIAIMO - Directora de Planeacion y Sistemas de Informacion Ambiental "/>
    <n v="3778913"/>
    <s v="rosanna.sanfeliu@ambiente.gov.co"/>
  </r>
  <r>
    <x v="2"/>
    <n v="13"/>
    <s v="3-3-1-15-07-42-1030-185"/>
    <s v="LLEVAR A UN 100% LA IMPLEMENTACIÓN DE LAS LEYES 1712 DE 2014 Y 1474 DE 2011"/>
    <s v="INTEGRACIÓN ENTRE LOS SISTEMAS DE INFORMACIÓN"/>
    <s v="INCREMENTAR  30% LA INTEGRACIÓN DE LOS SISTEMAS DE INFORMACIÓN"/>
    <s v="12-OTROS DISTRITO"/>
    <s v="02-DOTACIÓN"/>
    <s v="02-MANTENIMIENTO DE EQUIPOS, MATERIALES, SUMINISTROS Y SERVICIOS PROPIOS DEL SECTOR"/>
    <s v="0058-MANTENIMIENTO DE LA PLATAFORMA TECNOLÓGICA"/>
    <n v="81111612"/>
    <s v="PRESTAR LOS SERVICIOS DE SOPORTE TÉCNICO, MANTENIMIENTO Y ACTUALIZACIÓN DEL SISTEMA DE INFORMACIÓN PARA EL RECAUDO DE VISITAS TÉCNICAS ONTRACK."/>
    <n v="7"/>
    <n v="7"/>
    <n v="6"/>
    <n v="1"/>
    <s v="CCE-05"/>
    <n v="0"/>
    <n v="60211200"/>
    <n v="60211200"/>
    <n v="0"/>
    <n v="0"/>
    <s v="SUBDIRECCION CONTRACTUAL"/>
    <s v="CO-DC-11001"/>
    <s v="ROSANNA SANFELIU GIAIMO - Directora de Planeacion y Sistemas de Informacion Ambiental "/>
    <n v="3778913"/>
    <s v="rosanna.sanfeliu@ambiente.gov.co"/>
  </r>
  <r>
    <x v="2"/>
    <n v="14"/>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SOPORTE TÉCNICO Y MEJORAMIENTO DE LOS MÓDULOS DE SI_CAPITAL QUE TIENE LA SDA."/>
    <n v="1"/>
    <n v="1"/>
    <n v="11"/>
    <n v="1"/>
    <s v="CCE-05"/>
    <n v="0"/>
    <n v="62436000"/>
    <n v="62436000"/>
    <n v="0"/>
    <n v="0"/>
    <s v="SUBDIRECCION CONTRACTUAL"/>
    <s v="CO-DC-11001"/>
    <s v="ROSANNA SANFELIU GIAIMO - Directora de Planeacion y Sistemas de Informacion Ambiental "/>
    <n v="3778913"/>
    <s v="rosanna.sanfeliu@ambiente.gov.co"/>
  </r>
  <r>
    <x v="2"/>
    <n v="15"/>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ADMINISTRACIÓN Y MEJORAMIENTO EN LAS BASES DE DATOS ORACLE EXISTENTES EN LA SDA, ASI COMO PARTICIPAR DE LA IMPLEMENTACIÓN DE LOS LINEAMIENTOS DE CALIDAD Y OPORTUNIDAD DE LA INFORMACIÓN ENTORNO A LOS EJERCICIO DE AE."/>
    <n v="1"/>
    <n v="1"/>
    <n v="11"/>
    <n v="1"/>
    <s v="CCE-05"/>
    <n v="0"/>
    <n v="80289000"/>
    <n v="80289000"/>
    <n v="0"/>
    <n v="0"/>
    <s v="SUBDIRECCION CONTRACTUAL"/>
    <s v="CO-DC-11001"/>
    <s v="ROSANNA SANFELIU GIAIMO - Directora de Planeacion y Sistemas de Informacion Ambiental "/>
    <n v="3778913"/>
    <s v="rosanna.sanfeliu@ambiente.gov.co"/>
  </r>
  <r>
    <x v="2"/>
    <n v="16"/>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SEGUIMIENTO, CONTROL Y GESTIÓN DE LOS ESTÁNDARES Y POLÍTICAS DE INFORMACIÓN GEOGRÁFICA DE LA SDA, EN EL MARCO DE LA POLÍTICA DE DISPOSICIÓN ACCESO Y USO DE LA INFORMACIÓN GEOGRÁFICA, DEFINIDOS POR LA INFRAESTRUCTURA DE DATOS ESPACIALES DEL DISTRITO CAPITAL – IDECA"/>
    <n v="1"/>
    <n v="1"/>
    <n v="11"/>
    <n v="1"/>
    <s v="CCE-05"/>
    <n v="0"/>
    <n v="62436000"/>
    <n v="62436000"/>
    <n v="0"/>
    <n v="0"/>
    <s v="SUBDIRECCION CONTRACTUAL"/>
    <s v="CO-DC-11001"/>
    <s v="ROSANNA SANFELIU GIAIMO - Directora de Planeacion y Sistemas de Informacion Ambiental "/>
    <n v="3778913"/>
    <s v="rosanna.sanfeliu@ambiente.gov.co"/>
  </r>
  <r>
    <x v="2"/>
    <n v="17"/>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SDA-CPS-20170953 CUYO OBJETO ES “PRESTAR LOS SERVICIOS PROFESIONALES EN REALIZAR LAS ACTIVIDADES DE SOPORTE TÉCNICO Y AJUSTES A LOS REQUERIMIENTOS DE USUARIOS EN LA SOLUCIÓN INFORMÁTICA DENOMINADA VISOR GEOGRÁFICO AMBIENTAL”"/>
    <n v="2"/>
    <n v="2"/>
    <n v="135"/>
    <n v="0"/>
    <s v="CCE-05"/>
    <n v="0"/>
    <n v="29074500"/>
    <n v="29074500"/>
    <n v="0"/>
    <n v="0"/>
    <s v="SUBDIRECCION CONTRACTUAL"/>
    <s v="CO-DC-11001"/>
    <s v="ROSANNA SANFELIU GIAIMO - Directora de Planeacion y Sistemas de Informacion Ambiental "/>
    <n v="3778913"/>
    <s v="rosanna.sanfeliu@ambiente.gov.co"/>
  </r>
  <r>
    <x v="2"/>
    <n v="18"/>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DESARROLLAR LAS ACTIVIDADES DE SOPORTE TÉCNICO Y AJUSTES A LOS REQUERIMIENTOS DE USUARIO DE LA SOLUCIÓN INFORMÁTICA DENOMINADA VISOR GEOGRÁFICO AMBIENTAL, EN EL MARCO DE LA GESTIÓN DE APOYO A LA POLÍTICA DE DISPOSICIÓN ACCESO Y USO DE LA INFORMACIÓN PARA LA SDA"/>
    <n v="6"/>
    <n v="7"/>
    <n v="5"/>
    <n v="1"/>
    <s v="CCE-05"/>
    <n v="0"/>
    <n v="33595000"/>
    <n v="33595000"/>
    <n v="0"/>
    <n v="0"/>
    <s v="SUBDIRECCION CONTRACTUAL"/>
    <s v="CO-DC-11001"/>
    <s v="ROSANNA SANFELIU GIAIMO - Directora de Planeacion y Sistemas de Informacion Ambiental "/>
    <n v="3778913"/>
    <s v="rosanna.sanfeliu@ambiente.gov.co"/>
  </r>
  <r>
    <x v="2"/>
    <n v="19"/>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DE APOYO, PARA LA GESTIÓN DE INFORMACIÓN GEOGRÁFICA DE LOS DATOS ESPACIALES DE LA SDA, EN EL MARCO DEL CUMPLIMIENTO DE LOS ESTÁNDARES Y POLÍTICAS DE IDECA."/>
    <n v="7"/>
    <n v="7"/>
    <n v="5"/>
    <n v="1"/>
    <s v="CCE-05"/>
    <n v="0"/>
    <n v="13265000"/>
    <n v="13265000"/>
    <n v="0"/>
    <n v="0"/>
    <s v="SUBDIRECCION CONTRACTUAL"/>
    <s v="CO-DC-11001"/>
    <s v="ROSANNA SANFELIU GIAIMO - Directora de Planeacion y Sistemas de Informacion Ambiental "/>
    <n v="3778913"/>
    <s v="rosanna.sanfeliu@ambiente.gov.co"/>
  </r>
  <r>
    <x v="2"/>
    <n v="20"/>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ADMINISTRACIÓN Y SOPORTE TÉCNICO DE LA HERRAMIENTA STORM, PARA LA GESTIÓN DE LA INFORMACIÓN AMBIENTAL DE LOS INSTRUMENTOS DE PLANEACIÓN AMBIENTAL PIGA, PACA Y PAL EN EL MARCO DEL PLAN DE GESTIÓN AMBIENTAL, PARA LAS ENTIDADES DEL DISTRITO"/>
    <n v="1"/>
    <n v="1"/>
    <n v="6"/>
    <n v="1"/>
    <s v="CCE-05"/>
    <n v="0"/>
    <n v="15918000"/>
    <n v="15918000"/>
    <n v="0"/>
    <n v="0"/>
    <s v="SUBDIRECCION CONTRACTUAL"/>
    <s v="CO-DC-11001"/>
    <s v="ROSANNA SANFELIU GIAIMO - Directora de Planeacion y Sistemas de Informacion Ambiental "/>
    <n v="3778913"/>
    <s v="rosanna.sanfeliu@ambiente.gov.co"/>
  </r>
  <r>
    <x v="2"/>
    <n v="21"/>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ÓRROGA 1 AL CONTRATO SDA-CPS-20171319 CUYO OBJETO ES  &quot;PRESTAR LOS SERVICIOS PROFESIONALES PARA REALIZAR ACTIVIDADES DE DESARROLLO Y ACTUALIZACIÓN, EN LOS COMPONENTES DE SOFTWARE DE LOS OBSERVATORIOS DE LA SDA&quot;"/>
    <n v="2"/>
    <n v="2"/>
    <n v="75"/>
    <n v="0"/>
    <s v="CCE-05"/>
    <n v="0"/>
    <n v="7462500"/>
    <n v="7462500"/>
    <n v="0"/>
    <n v="0"/>
    <s v="SUBDIRECCION CONTRACTUAL"/>
    <s v="CO-DC-11001"/>
    <s v="ROSANNA SANFELIU GIAIMO - Directora de Planeacion y Sistemas de Informacion Ambiental "/>
    <n v="3778913"/>
    <s v="rosanna.sanfeliu@ambiente.gov.co"/>
  </r>
  <r>
    <x v="2"/>
    <n v="22"/>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LEVANTAMIENTO DE INFORMACIÓN, DESARROLLO, IMPLEMENTACIÓN, CAPACITACIÓN Y SOPORTE TÉCNICO EN LOS COMPONENTES DE SOFTWARE DE LOS OBSERVATORIOS AMBIENTAL DE LA SDA QUE SEAN REQUERIDOS."/>
    <n v="7"/>
    <n v="7"/>
    <n v="5"/>
    <n v="1"/>
    <s v="CCE-05"/>
    <n v="0"/>
    <n v="0"/>
    <n v="0"/>
    <n v="0"/>
    <n v="0"/>
    <s v="SUBDIRECCION CONTRACTUAL"/>
    <s v="CO-DC-11001"/>
    <s v="ROSANNA SANFELIU GIAIMO - Directora de Planeacion y Sistemas de Informacion Ambiental "/>
    <n v="3778913"/>
    <s v="rosanna.sanfeliu@ambiente.gov.co"/>
  </r>
  <r>
    <x v="2"/>
    <n v="23"/>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A FORMULACIÓN Y PLANEACIÓN DE LA ARQUITECTURA DE APLICACIONES DE LA SDA DE ACUERDO A LAS NECESIDADES DE LA ENTIDAD."/>
    <n v="7"/>
    <n v="7"/>
    <n v="5"/>
    <n v="1"/>
    <s v="CCE-05"/>
    <n v="0"/>
    <n v="0"/>
    <n v="0"/>
    <n v="0"/>
    <n v="0"/>
    <s v="SUBDIRECCION CONTRACTUAL"/>
    <s v="CO-DC-11001"/>
    <s v="ROSANNA SANFELIU GIAIMO - Directora de Planeacion y Sistemas de Informacion Ambiental "/>
    <n v="3778913"/>
    <s v="rosanna.sanfeliu@ambiente.gov.co"/>
  </r>
  <r>
    <x v="2"/>
    <n v="24"/>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ACTIVIDADES DE EVALUACIÓN DE REQUERIMIENTOS, ANALISIS, CONCEPTUALIZACIÓN, DESARROLLO, PRUEBAS E IMPLANTACIÓN DE LOS COMPONENTES DE SOFTWARE DEL SISTEMA DE INFORMACIÓN -SIPSE Y PARTICIPAR EN EL SOPORTE Y MANTENIMIENTO TÉCNICO DE ESTA HERRAMIENTA."/>
    <n v="1"/>
    <n v="1"/>
    <n v="11"/>
    <n v="1"/>
    <s v="CCE-05"/>
    <n v="0"/>
    <n v="42944000"/>
    <n v="42944000"/>
    <n v="0"/>
    <n v="0"/>
    <s v="SUBDIRECCION CONTRACTUAL"/>
    <s v="CO-DC-11001"/>
    <s v="ROSANNA SANFELIU GIAIMO - Directora de Planeacion y Sistemas de Informacion Ambiental "/>
    <n v="3778913"/>
    <s v="rosanna.sanfeliu@ambiente.gov.co"/>
  </r>
  <r>
    <x v="2"/>
    <n v="25"/>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TICIPANDO DE LA PLANIFICACIÓN, DESARROLLO, CONTROL Y GESTION DE LAS POLÍTICAS, PROCEDIMIENTOS Y ACCIONES CON EL FIN DE MEJORAR LA SEGURIDAD DE LA INFORMACIÓN EN LA ENTIDAD  "/>
    <n v="1"/>
    <n v="1"/>
    <n v="307"/>
    <n v="0"/>
    <s v="CCE-05"/>
    <n v="0"/>
    <n v="29277566"/>
    <n v="29277566"/>
    <n v="0"/>
    <n v="0"/>
    <s v="SUBDIRECCION CONTRACTUAL"/>
    <s v="CO-DC-11001"/>
    <s v="ROSANNA SANFELIU GIAIMO - Directora de Planeacion y Sistemas de Informacion Ambiental "/>
    <n v="3778913"/>
    <s v="rosanna.sanfeliu@ambiente.gov.co"/>
  </r>
  <r>
    <x v="2"/>
    <n v="26"/>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NALIZAR, CONCEPTUAR Y DOCUMENTAR LOS PROCEDIMIENTO DE NEGOCIO Y SUS AUTOMATIZACIONES ADELANTADAS EN EL MARCO DE LA ARQUIETECTURA EMPRESARIAL ADOPTADA POR LA SDA."/>
    <n v="1"/>
    <n v="1"/>
    <n v="322"/>
    <n v="0"/>
    <s v="CCE-05"/>
    <n v="0"/>
    <n v="0"/>
    <n v="0"/>
    <n v="0"/>
    <n v="0"/>
    <s v="SUBDIRECCION CONTRACTUAL"/>
    <s v="CO-DC-11001"/>
    <s v="ROSANNA SANFELIU GIAIMO - Directora de Planeacion y Sistemas de Informacion Ambiental "/>
    <n v="3778913"/>
    <s v="rosanna.sanfeliu@ambiente.gov.co"/>
  </r>
  <r>
    <x v="2"/>
    <n v="27"/>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n v="1"/>
    <n v="1"/>
    <n v="6"/>
    <n v="1"/>
    <s v="CCE-05"/>
    <n v="0"/>
    <n v="37602000"/>
    <n v="37602000"/>
    <n v="0"/>
    <n v="0"/>
    <s v="SUBDIRECCION CONTRACTUAL"/>
    <s v="CO-DC-11001"/>
    <s v="ROSANNA SANFELIU GIAIMO - Directora de Planeacion y Sistemas de Informacion Ambiental "/>
    <n v="3778913"/>
    <s v="rosanna.sanfeliu@ambiente.gov.co"/>
  </r>
  <r>
    <x v="2"/>
    <n v="28"/>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Y CONCEPTUAR EN LOS PROCESOS DE FORMULACIÓN Y SEGUIMIENTO A LA EJECUCIÓN DE LOS PROYECTOS DEL PLAN ESTRATÉGICO DE TECNOLOGÍAS DE LA INFORMACIÓN Y LAS COMUNICACIONES (PETI), QUE SEAN APROBADOS Y ADOPTADOS POR LA SDA"/>
    <n v="1"/>
    <n v="1"/>
    <n v="6"/>
    <n v="1"/>
    <s v="CCE-05"/>
    <n v="0"/>
    <n v="43794000"/>
    <n v="43794000"/>
    <n v="0"/>
    <n v="0"/>
    <s v="SUBDIRECCION CONTRACTUAL"/>
    <s v="CO-DC-11001"/>
    <s v="ROSANNA SANFELIU GIAIMO - Directora de Planeacion y Sistemas de Informacion Ambiental "/>
    <n v="3778913"/>
    <s v="rosanna.sanfeliu@ambiente.gov.co"/>
  </r>
  <r>
    <x v="2"/>
    <n v="29"/>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ANÁLISIS DE LOS SISTEMAS DE INFORMACIÓN REQUERIDOS POR LAS ÁREAS Y PROCESOS DE LA SDA, DE ACUERDO A LAS POLÍTICAS, ESTÁNDARES DEFINIDOS POR LA ENTIDAD EN EL MARCO DE LA ARQUITECTURA EMPRESARIAL DE LA SDA."/>
    <n v="1"/>
    <n v="1"/>
    <n v="291"/>
    <n v="0"/>
    <s v="CCE-05"/>
    <n v="0"/>
    <n v="49334200"/>
    <n v="49334200"/>
    <n v="0"/>
    <n v="0"/>
    <s v="SUBDIRECCION CONTRACTUAL"/>
    <s v="CO-DC-11001"/>
    <s v="ROSANNA SANFELIU GIAIMO - Directora de Planeacion y Sistemas de Informacion Ambiental "/>
    <n v="3778913"/>
    <s v="rosanna.sanfeliu@ambiente.gov.co"/>
  </r>
  <r>
    <x v="2"/>
    <n v="30"/>
    <s v="3-3-1-15-07-42-1030-185"/>
    <s v="LLEVAR A UN 100% LA IMPLEMENTACIÓN DE LAS LEYES 1712 DE 2014 Y 1474 DE 2011"/>
    <s v="IMPLEMENTACIÓN DE ESTÁNDARES DE TI"/>
    <s v="INCREMENTAR  50% EN LA APLICACIÓN ESTÁNDARES Y BUENAS PRÁCTICAS PARA EL MANEJO DE INFORMACIÓN PRIORIZADOS"/>
    <s v="12-OTROS DISTRITO"/>
    <s v="02-DOTACIÓN"/>
    <s v="01-ADQUISICIÓN  Y/O PRODUCCIÓN DE EQUIPOS, MATERIALES, SUMINISTROS Y SERVICIOS PROPIOS DEL SECTOR"/>
    <s v="0734-ADQUISICIÓN DE HARDWARE Y/O SOFTWARE"/>
    <s v="43232300;81112000"/>
    <s v="REALIZAR EL DISEÑO DE UN MODELO DE GESTIÓN MDM (MASTER DATA MANAGEMENT) PARA LA SDA, EL CUAL PERMITIRÁ GESTIONAR, CONTROLAR Y ADMINISTRAR LOS DATOS MAESTROS, REGISTROS ÚNICOS O &quot;GOLDEN RECORD&quot; DE LA ENTIDAD DE FORMA CENTRALIZADA."/>
    <n v="4"/>
    <n v="4"/>
    <n v="8"/>
    <n v="1"/>
    <s v="CCE-06"/>
    <n v="0"/>
    <n v="0"/>
    <n v="0"/>
    <n v="0"/>
    <n v="0"/>
    <s v="SUBDIRECCION CONTRACTUAL"/>
    <s v="CO-DC-11001"/>
    <s v="ROSANNA SANFELIU GIAIMO - Directora de Planeacion y Sistemas de Informacion Ambiental "/>
    <n v="3778913"/>
    <s v="rosanna.sanfeliu@ambiente.gov.co"/>
  </r>
  <r>
    <x v="2"/>
    <n v="31"/>
    <s v="3-3-1-15-07-42-1030-185"/>
    <s v="LLEVAR A UN 100% LA IMPLEMENTACIÓN DE LAS LEYES 1712 DE 2014 Y 1474 DE 2011"/>
    <s v="IMPLEMENTACIÓN DE ESTÁNDARES DE TI"/>
    <s v="INCREMENTAR  50% EN LA APLICACIÓN ESTÁNDARES Y BUENAS PRÁCTICAS PARA EL MANEJO DE INFORMACIÓN PRIORIZADOS"/>
    <s v="12-OTROS DISTRITO"/>
    <s v="02-DOTACIÓN"/>
    <s v="01-ADQUISICIÓN  Y/O PRODUCCIÓN DE EQUIPOS, MATERIALES, SUMINISTROS Y SERVICIOS PROPIOS DEL SECTOR"/>
    <s v="0734-ADQUISICIÓN DE HARDWARE Y/O SOFTWARE"/>
    <n v="43232300"/>
    <s v="SUMINISTRAR, INSTALAR Y CONFIGURAR UNA HERRAMIENTA DE SOFTWARE PARA LA ADMINISTRACIÓN DE ACTIVIDADES RELACIONADAS CON LA IDENTIFICACIÓN Y EL CICLO DE VIDA DE ACCESO DE LOS USUARIOS A LAS APLICACIONES, PERMITIENDO LA CORRECTA SUPERVISIÓN, SEGMENTACIÓN Y ELIMINACIÓN DE USUARIOS EN LAS PLATAFORMAS DE RED DE LA SDA"/>
    <n v="5"/>
    <n v="6"/>
    <n v="12"/>
    <n v="1"/>
    <s v="CCE-07"/>
    <n v="0"/>
    <n v="0"/>
    <n v="0"/>
    <n v="0"/>
    <n v="0"/>
    <s v="SUBDIRECCION CONTRACTUAL"/>
    <s v="CO-DC-11001"/>
    <s v="ROSANNA SANFELIU GIAIMO - Directora de Planeacion y Sistemas de Informacion Ambiental "/>
    <n v="3778913"/>
    <s v="rosanna.sanfeliu@ambiente.gov.co"/>
  </r>
  <r>
    <x v="2"/>
    <n v="32"/>
    <s v="3-3-1-15-07-42-1030-185"/>
    <s v="LLEVAR A UN 100% LA IMPLEMENTACIÓN DE LAS LEYES 1712 DE 2014 Y 1474 DE 2011"/>
    <s v="IMPLEMENTACIÓN DE ESTÁNDARES DE TI"/>
    <s v="INCREMENTAR  50% EN LA APLICACIÓN ESTÁNDARES Y BUENAS PRÁCTICAS PARA EL MANEJO DE INFORMACIÓN PRIORIZADOS"/>
    <s v="12-OTROS DISTRITO"/>
    <s v="02-DOTACIÓN"/>
    <s v="01-ADQUISICIÓN  Y/O PRODUCCIÓN DE EQUIPOS, MATERIALES, SUMINISTROS Y SERVICIOS PROPIOS DEL SECTOR"/>
    <s v="0734-ADQUISICIÓN DE HARDWARE Y/O SOFTWARE"/>
    <n v="43232400"/>
    <s v="ANÁLISIS, DISEÑO E IMPLEMENTACIÓN DE LA PLATAFORMA DE INTEGRACIÓN DE SERVICIOS DE INTERCAMBIO DE INFORMACIÓN BASADA EN UN GOBIERNO DE ARQUITECTURA ORIENTADA A SERVICIOS - SOA Y EL BUS DE SERVICIOS EMPRESARIALES (ESB) QUE PERMITIRÁ LA PUBLICACIÓN Y EL CONSUMO DE LOS SERVICIOS DE INTEROPERABILIDAD DE LA ENTIDAD"/>
    <n v="7"/>
    <n v="7"/>
    <n v="6"/>
    <n v="1"/>
    <s v="CCE-07"/>
    <n v="0"/>
    <n v="0"/>
    <n v="0"/>
    <n v="0"/>
    <n v="0"/>
    <s v="SUBDIRECCION CONTRACTUAL"/>
    <s v="CO-DC-11001"/>
    <s v="ROSANNA SANFELIU GIAIMO - Directora de Planeacion y Sistemas de Informacion Ambiental "/>
    <n v="3778913"/>
    <s v="rosanna.sanfeliu@ambiente.gov.co"/>
  </r>
  <r>
    <x v="2"/>
    <n v="33"/>
    <s v="3-3-1-15-07-42-1030-185"/>
    <s v="LLEVAR A UN 100% LA IMPLEMENTACIÓN DE LAS LEYES 1712 DE 2014 Y 1474 DE 2011"/>
    <s v="IMPLEMENTACIÓN DE ESTÁNDARES DE TI"/>
    <s v="INCREMENTAR  50% EN LA APLICACIÓN ESTÁNDARES Y BUENAS PRÁCTICAS PARA EL MANEJO DE INFORMACIÓN PRIORIZADOS"/>
    <s v="12-OTROS DISTRITO"/>
    <s v="02-DOTACIÓN"/>
    <s v="01-ADQUISICIÓN  Y/O PRODUCCIÓN DE EQUIPOS, MATERIALES, SUMINISTROS Y SERVICIOS PROPIOS DEL SECTOR"/>
    <s v="0734-ADQUISICIÓN DE HARDWARE Y/O SOFTWARE"/>
    <n v="81111500"/>
    <s v="PAGO DE PASIVO,  CONTRATO DE CONSULTORIA No. 20161308 CUYO OBJETO ES &quot;SUMINISTRO, INSTALACIÓN, MANTENIMIENTO Y PUESTA EN MARCHA DE EQUIPOS TECNOLÓGICOS Y LA RENOVACIÓN DEL SERVICIO DE SOPORTE DE LA PLATAFORMA DE VIRTUALIZACIÓN PARA LA SDA&quot; "/>
    <n v="4"/>
    <n v="4"/>
    <n v="1"/>
    <n v="1"/>
    <s v="CCE-05"/>
    <n v="0"/>
    <n v="0"/>
    <n v="0"/>
    <n v="0"/>
    <n v="0"/>
    <s v="SUBDIRECCION CONTRACTUAL"/>
    <s v="CO-DC-11001"/>
    <s v="ROSANNA SANFELIU GIAIMO - Directora de Planeacion y Sistemas de Informacion Ambiental "/>
    <n v="3778913"/>
    <s v="rosanna.sanfeliu@ambiente.gov.co"/>
  </r>
  <r>
    <x v="2"/>
    <n v="34"/>
    <s v="3-3-1-15-07-42-1030-185"/>
    <s v="LLEVAR A UN 100% LA IMPLEMENTACIÓN DE LAS LEYES 1712 DE 2014 Y 1474 DE 2011"/>
    <s v="FORTALECIMIENTO DE LA INFRAESTRUCTURA DE TI"/>
    <s v="RENOVAR 30% DE LA  INFRAESTRUCTURA TECNOLÓGICA Y DE COMUNICACIONES  PRIORIZA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ADMINISTRACIÓN, EVALUACIÓN Y APOYO EN LA IMPLEMENTACIÓN DE LOS PROYECTOS DE FORTALECIMIENTO DE LA INFRAESTRUCTURA TECNOLÓGICA DE LA SDA."/>
    <n v="1"/>
    <n v="1"/>
    <n v="11"/>
    <n v="1"/>
    <s v="CCE-05"/>
    <n v="0"/>
    <n v="49445000"/>
    <n v="49445000"/>
    <n v="0"/>
    <n v="0"/>
    <s v="SUBDIRECCION CONTRACTUAL"/>
    <s v="CO-DC-11001"/>
    <s v="ROSANNA SANFELIU GIAIMO - Directora de Planeacion y Sistemas de Informacion Ambiental "/>
    <n v="3778913"/>
    <s v="rosanna.sanfeliu@ambiente.gov.co"/>
  </r>
  <r>
    <x v="2"/>
    <n v="35"/>
    <s v="3-3-1-15-07-42-1030-185"/>
    <s v="LLEVAR A UN 100% LA IMPLEMENTACIÓN DE LAS LEYES 1712 DE 2014 Y 1474 DE 2011"/>
    <s v="FORTALECIMIENTO DE LA INFRAESTRUCTURA DE TI"/>
    <s v="RENOVAR 30% DE LA  INFRAESTRUCTURA TECNOLÓGICA Y DE COMUNICACIONES  PRIORIZA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ADMINISTRACIÓN DE LA HERRAMIENTA DE GESTIÓN DE TI, EL CATÁLOGO DE SERVICIOS DE TI, Y LA GESTIÓN DE LOS PROCEDIMIENTOS DE INCIDENCIAS, PETICIONES Y PROBLEMAS DENTRO DEL FORTALECIMIENTO DE LA DE INFRAESTRUCTURA TI PARA LA SDA."/>
    <n v="1"/>
    <n v="1"/>
    <n v="11"/>
    <n v="1"/>
    <s v="CCE-05"/>
    <n v="0"/>
    <n v="34144000"/>
    <n v="34144000"/>
    <n v="0"/>
    <n v="0"/>
    <s v="SUBDIRECCION CONTRACTUAL"/>
    <s v="CO-DC-11001"/>
    <s v="ROSANNA SANFELIU GIAIMO - Directora de Planeacion y Sistemas de Informacion Ambiental "/>
    <n v="3778913"/>
    <s v="rosanna.sanfeliu@ambiente.gov.co"/>
  </r>
  <r>
    <x v="2"/>
    <n v="36"/>
    <s v="3-3-1-15-07-42-1030-185"/>
    <s v="LLEVAR A UN 100% LA IMPLEMENTACIÓN DE LAS LEYES 1712 DE 2014 Y 1474 DE 2011"/>
    <s v="FORTALECIMIENTO DE LA INFRAESTRUCTURA DE TI"/>
    <s v="RENOVAR 30% DE LA  INFRAESTRUCTURA TECNOLÓGICA Y DE COMUNICACIONES  PRIORIZA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RESENTAR PROPUESTAS Y GESTIONAR SU IMPLEMENTACIÓN PARA EL MEJORAMIENTO DE LOS PROCESOS DE GOBIERNO DE TI QUE GARANTICEN LA CONTINUIDAD DE LA OPERACIÓN DE LOS SERVICIOS TECNOLÓGICOS QUE OFRECE LA SDA"/>
    <n v="1"/>
    <n v="1"/>
    <n v="11"/>
    <n v="1"/>
    <s v="CCE-05"/>
    <n v="0"/>
    <n v="0"/>
    <n v="0"/>
    <n v="0"/>
    <n v="0"/>
    <s v="SUBDIRECCION CONTRACTUAL"/>
    <s v="CO-DC-11001"/>
    <s v="ROSANNA SANFELIU GIAIMO - Directora de Planeacion y Sistemas de Informacion Ambiental "/>
    <n v="3778913"/>
    <s v="rosanna.sanfeliu@ambiente.gov.co"/>
  </r>
  <r>
    <x v="2"/>
    <n v="37"/>
    <s v="3-3-1-15-07-42-1030-185"/>
    <s v="LLEVAR A UN 100% LA IMPLEMENTACIÓN DE LAS LEYES 1712 DE 2014 Y 1474 DE 2011"/>
    <s v="FORTALECIMIENTO DE LA INFRAESTRUCTURA DE TI"/>
    <s v="RENOVAR 30% DE LA  INFRAESTRUCTURA TECNOLÓGICA Y DE COMUNICACIONES  PRIORIZA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CONFIGURACIÓN, SEGUIMIENTO Y MANTENIBILIDAD DE LOS EQUIPOS ACTIVOS DE COMUNICACIONES, Y LOS DE LA INFRAESTRUCTURA TECNOLÓGICA DE LA ENTIDAD, PARA EL FORTALECIMIENTO DE LAS INICIATIVAS DE TI DE LA SDA"/>
    <n v="1"/>
    <n v="1"/>
    <n v="11"/>
    <n v="1"/>
    <s v="CCE-05"/>
    <n v="0"/>
    <n v="80289000"/>
    <n v="80289000"/>
    <n v="0"/>
    <n v="0"/>
    <s v="SUBDIRECCION CONTRACTUAL"/>
    <s v="CO-DC-11001"/>
    <s v="ROSANNA SANFELIU GIAIMO - Directora de Planeacion y Sistemas de Informacion Ambiental "/>
    <n v="3778913"/>
    <s v="rosanna.sanfeliu@ambiente.gov.co"/>
  </r>
  <r>
    <x v="2"/>
    <n v="38"/>
    <s v="3-3-1-15-07-42-1030-185"/>
    <s v="LLEVAR A UN 100% LA IMPLEMENTACIÓN DE LAS LEYES 1712 DE 2014 Y 1474 DE 2011"/>
    <s v="FORTALECIMIENTO DE LA INFRAESTRUCTURA DE TI"/>
    <s v="RENOVAR 30% DE LA  INFRAESTRUCTURA TECNOLÓGICA Y DE COMUNICACIONES  PRIORIZADA"/>
    <s v="12-OTROS DISTRITO"/>
    <s v="02-DOTACIÓN"/>
    <s v="02-MANTENIMIENTO DE EQUIPOS, MATERIALES, SUMINISTROS Y SERVICIOS PROPIOS DEL SECTOR"/>
    <s v="0058-MANTENIMIENTO DE LA PLATAFORMA TECNOLÓGICA"/>
    <s v="81112200;43231512;81111500"/>
    <s v="SUMINISTRAR EL SOPORTE TÉCNICO Y EL MANTENIMIENTO PARA EL LICENCIAMIENTO DE LOS PRODUCTOS ORACLE QUE TIENE LA SDA; ASÍ COMO EL SOPORTE TÉCNICO DEL EQUIPO ODA MODELO X5-2"/>
    <n v="5"/>
    <n v="6"/>
    <n v="12"/>
    <n v="1"/>
    <s v="CCE-05"/>
    <n v="0"/>
    <n v="0"/>
    <n v="0"/>
    <n v="0"/>
    <n v="0"/>
    <s v="SUBDIRECCION CONTRACTUAL"/>
    <s v="CO-DC-11001"/>
    <s v="ROSANNA SANFELIU GIAIMO - Directora de Planeacion y Sistemas de Informacion Ambiental "/>
    <n v="3778913"/>
    <s v="rosanna.sanfeliu@ambiente.gov.co"/>
  </r>
  <r>
    <x v="2"/>
    <n v="39"/>
    <s v="3-3-1-15-07-42-1030-185"/>
    <s v="LLEVAR A UN 100% LA IMPLEMENTACIÓN DE LAS LEYES 1712 DE 2014 Y 1474 DE 2011"/>
    <s v="FORTALECIMIENTO DE LA INFRAESTRUCTURA DE TI"/>
    <s v="RENOVAR 30% DE LA  INFRAESTRUCTURA TECNOLÓGICA Y DE COMUNICACIONES  PRIORIZADA"/>
    <s v="12-OTROS DISTRITO"/>
    <s v="02-DOTACIÓN"/>
    <s v="01-ADQUISICIÓN  Y/O PRODUCCIÓN DE EQUIPOS, MATERIALES, SUMINISTROS Y SERVICIOS PROPIOS DEL SECTOR"/>
    <s v="0734-ADQUISICIÓN DE HARDWARE Y/O SOFTWARE"/>
    <s v="43233200;81112200"/>
    <s v="PRESTAR LOS SERVICIOS DE SOPORTE TÉCNICO, MANTENIMIENTO, ACTUALIZACIÓN Y RENOVACIÓN TECNOLÓGICA DE LA RED INALÁMBRICA DE LA SEDE CENTRAL DE LA SDA"/>
    <n v="3"/>
    <n v="4"/>
    <n v="3"/>
    <n v="1"/>
    <s v="CCE-10"/>
    <n v="0"/>
    <n v="0"/>
    <n v="0"/>
    <n v="0"/>
    <n v="0"/>
    <s v="SUBDIRECCION CONTRACTUAL"/>
    <s v="CO-DC-11001"/>
    <s v="ROSANNA SANFELIU GIAIMO - Directora de Planeacion y Sistemas de Informacion Ambiental "/>
    <n v="3778913"/>
    <s v="rosanna.sanfeliu@ambiente.gov.co"/>
  </r>
  <r>
    <x v="2"/>
    <n v="40"/>
    <s v="3-3-1-15-07-42-1030-185"/>
    <s v="LLEVAR A UN 100% LA IMPLEMENTACIÓN DE LAS LEYES 1712 DE 2014 Y 1474 DE 2011"/>
    <s v="FORTALECIMIENTO DE LA INFRAESTRUCTURA DE TI"/>
    <s v="RENOVAR 30% DE LA  INFRAESTRUCTURA TECNOLÓGICA Y DE COMUNICACIONES  PRIORIZADA"/>
    <s v="12-OTROS DISTRITO"/>
    <s v="02-DOTACIÓN"/>
    <s v="01-ADQUISICIÓN  Y/O PRODUCCIÓN DE EQUIPOS, MATERIALES, SUMINISTROS Y SERVICIOS PROPIOS DEL SECTOR"/>
    <s v="0734-ADQUISICIÓN DE HARDWARE Y/O SOFTWARE"/>
    <s v="43221700;43222600;43223300;81112100;83112400;81161700"/>
    <s v="SUMINISTRAR, CONFIGURAR Y PONER EN FUNCIONAMIENTO UNA PLATAFORMA TIPO SECURITY INFORMATION AND EVENT MANAGEMENT (SIEM), (SEGURIDAD DE LA INFORMACIÓN Y GESTIÓN DE EVENTOS) Y RENOVAR Y AFINAR LAS ACTUALES PLATAFORMAS DE SEGURIDAD LAN/WAN PERIMETRAL, GARANTIZANDO SU FUNCIONAMIENTO DE MANERA UNIFICADA E INTEGRADA, PARA SALVAGUARDAR Y MONITOREAR LOS EVENTOS DE LOS DIFERENTES SERVICIOS TECNOLÓGICOS"/>
    <n v="3"/>
    <n v="5"/>
    <n v="3"/>
    <n v="1"/>
    <s v="CCE-07"/>
    <n v="0"/>
    <n v="0"/>
    <n v="0"/>
    <n v="0"/>
    <n v="0"/>
    <s v="SUBDIRECCION CONTRACTUAL"/>
    <s v="CO-DC-11001"/>
    <s v="ROSANNA SANFELIU GIAIMO - Directora de Planeacion y Sistemas de Informacion Ambiental "/>
    <n v="3778913"/>
    <s v="rosanna.sanfeliu@ambiente.gov.co"/>
  </r>
  <r>
    <x v="2"/>
    <n v="41"/>
    <s v="3-3-1-15-07-42-1030-185"/>
    <s v="LLEVAR A UN 100% LA IMPLEMENTACIÓN DE LAS LEYES 1712 DE 2014 Y 1474 DE 2011"/>
    <s v="FORTALECIMIENTO DE LA INFRAESTRUCTURA DE TI"/>
    <s v="RENOVAR 30% DE LA  INFRAESTRUCTURA TECNOLÓGICA Y DE COMUNICACIONES  PRIORIZADA"/>
    <s v="12-OTROS DISTRITO"/>
    <s v="02-DOTACIÓN"/>
    <s v="01-ADQUISICIÓN  Y/O PRODUCCIÓN DE EQUIPOS, MATERIALES, SUMINISTROS Y SERVICIOS PROPIOS DEL SECTOR"/>
    <s v="0734-ADQUISICIÓN DE HARDWARE Y/O SOFTWARE"/>
    <s v="43222600;43232313"/>
    <s v="REALIZAR LA ADQUISICIÓN DE UNA SOLUCIÓN KVM PARA ADMINISTRACIÓN EN SITIO DE LOS SERVIDORES DE LA ENTIDAD EN LA SEDE PRINCIPAL."/>
    <n v="3"/>
    <n v="4"/>
    <n v="3"/>
    <n v="1"/>
    <s v="CCE-10"/>
    <n v="0"/>
    <n v="8769055"/>
    <n v="8769055"/>
    <n v="0"/>
    <n v="0"/>
    <s v="SUBDIRECCION CONTRACTUAL"/>
    <s v="CO-DC-11001"/>
    <s v="ROSANNA SANFELIU GIAIMO - Directora de Planeacion y Sistemas de Informacion Ambiental "/>
    <n v="3778913"/>
    <s v="rosanna.sanfeliu@ambiente.gov.co"/>
  </r>
  <r>
    <x v="2"/>
    <n v="42"/>
    <s v="3-3-1-15-07-42-1030-185"/>
    <s v="LLEVAR A UN 100% LA IMPLEMENTACIÓN DE LAS LEYES 1712 DE 2014 Y 1474 DE 2011"/>
    <s v="FORTALECIMIENTO DE LA INFRAESTRUCTURA DE TI"/>
    <s v="RENOVAR 30% DE LA  INFRAESTRUCTURA TECNOLÓGICA Y DE COMUNICACIONES  PRIORIZADA"/>
    <s v="12-OTROS DISTRITO"/>
    <s v="02-DOTACIÓN"/>
    <s v="01-ADQUISICIÓN  Y/O PRODUCCIÓN DE EQUIPOS, MATERIALES, SUMINISTROS Y SERVICIOS PROPIOS DEL SECTOR"/>
    <s v="0734-ADQUISICIÓN DE HARDWARE Y/O SOFTWARE"/>
    <s v="81112200;43231512;81111500"/>
    <s v="REALIZAR LA RENOVACIÓN, ACTUALIZACIÓN Y SOPORTE AL LICENCIAMIENTO DE LA PLATAFORMA DE MONITOREO NAGIOS XI CON LA QUE CUENTA EN LA ACTUALIDAD LA ENTIDAD"/>
    <n v="2"/>
    <n v="2"/>
    <n v="12"/>
    <n v="1"/>
    <s v="CCE-10"/>
    <n v="0"/>
    <n v="0"/>
    <n v="0"/>
    <n v="0"/>
    <n v="0"/>
    <s v="SUBDIRECCION CONTRACTUAL"/>
    <s v="CO-DC-11001"/>
    <s v="ROSANNA SANFELIU GIAIMO - Directora de Planeacion y Sistemas de Informacion Ambiental "/>
    <n v="3778913"/>
    <s v="rosanna.sanfeliu@ambiente.gov.co"/>
  </r>
  <r>
    <x v="2"/>
    <n v="43"/>
    <s v="3-3-1-15-07-42-1030-185"/>
    <s v="LLEVAR A UN 100% LA IMPLEMENTACIÓN DE LAS LEYES 1712 DE 2014 Y 1474 DE 2011"/>
    <s v="IMPLEMENTACIÓN DE ESTÁNDARES DE TI"/>
    <s v="DISPONER AL 100% LOS MECANISMOS DE TECNOLOGÍAS DE INFORMACIÓN REQUERIDOS POR LA SDA  PARA UNA ADECUADA IMPLEMENTACIÓN DE LAS LEYES 1474 DE 2011 Y 1712 DE 2014"/>
    <s v="12-OTROS DISTRITO"/>
    <s v="02-DOTACIÓN"/>
    <s v="01-ADQUISICIÓN  Y/O PRODUCCIÓN DE EQUIPOS, MATERIALES, SUMINISTROS Y SERVICIOS PROPIOS DEL SECTOR"/>
    <s v="0734-ADQUISICIÓN DE HARDWARE Y/O SOFTWARE"/>
    <s v="43232300;81112000"/>
    <s v="DISEÑAR UN MODELO DE LAGO DE DATOS PARA REALIZAR EL ALMACENAMIENTO DE INFORMACIÓN ESTRUCTURADA, SEMIESTRUCTURADA Y NO ESTRUCTURADA DE LA SDA PARA LA GENERACIÓN DE UNA CAPA ANALÍTICA DE DATOS"/>
    <n v="6"/>
    <n v="6"/>
    <n v="8"/>
    <n v="1"/>
    <s v="CCE-06"/>
    <n v="0"/>
    <n v="0"/>
    <n v="0"/>
    <n v="0"/>
    <n v="0"/>
    <s v="SUBDIRECCION CONTRACTUAL"/>
    <s v="CO-DC-11001"/>
    <s v="ROSANNA SANFELIU GIAIMO - Directora de Planeacion y Sistemas de Informacion Ambiental "/>
    <n v="3778913"/>
    <s v="rosanna.sanfeliu@ambiente.gov.co"/>
  </r>
  <r>
    <x v="2"/>
    <n v="44"/>
    <s v="3-3-1-15-07-42-1030-185"/>
    <s v="LLEVAR A UN 100% LA IMPLEMENTACIÓN DE LAS LEYES 1712 DE 2014 Y 1474 DE 2011"/>
    <s v="IMPLEMENTACIÓN DE ESTÁNDARES DE TI"/>
    <s v="DISPONER AL 100% LOS MECANISMOS DE TECNOLOGÍAS DE INFORMACIÓN REQUERIDOS POR LA SDA  PARA UNA ADECUADA IMPLEMENTACIÓN DE LAS LEYES 1474 DE 2011 Y 1712 DE 2014"/>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GESTIONAR LA IMPLEMENTACIÓN DE COMPONENTES DE TI EN LOS PORTALES WEB DE LA SDA, TENIENDO EN CUENTA BUENAS PRÁCTICAS DE ARQUITECTURA DE INFORMACIÓN, EN EL MARCO DE GOBIERNO EN LÍNEA, ASÍ COMO IMPLEMENTAR LOS COMPONENTES DE TI QUE SE REQUIERAN EN LA APLICABILIDAD DE LA LEY DE TRANSPARENCIA Y EL MODELO DE SEGURIDAD Y PRIVACIDAD DE LA INFORMACIÓN -MSPI"/>
    <n v="1"/>
    <n v="1"/>
    <n v="326"/>
    <n v="0"/>
    <s v="CCE-05"/>
    <n v="0"/>
    <n v="68101400"/>
    <n v="68101400"/>
    <n v="0"/>
    <n v="0"/>
    <s v="SUBDIRECCION CONTRACTUAL"/>
    <s v="CO-DC-11001"/>
    <s v="ROSANNA SANFELIU GIAIMO - Directora de Planeacion y Sistemas de Informacion Ambiental "/>
    <n v="3778913"/>
    <s v="rosanna.sanfeliu@ambiente.gov.co"/>
  </r>
  <r>
    <x v="2"/>
    <n v="45"/>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n v="7"/>
    <n v="7"/>
    <n v="5"/>
    <n v="1"/>
    <s v="CCE-05"/>
    <n v="0"/>
    <n v="25430000"/>
    <n v="25430000"/>
    <n v="0"/>
    <n v="0"/>
    <s v="SUBDIRECCION CONTRACTUAL"/>
    <s v="CO-DC-11001"/>
    <s v="ROSANNA SANFELIU GIAIMO - Directora de Planeacion y Sistemas de Informacion Ambiental "/>
    <n v="3778913"/>
    <s v="rosanna.sanfeliu@ambiente.gov.co"/>
  </r>
  <r>
    <x v="2"/>
    <n v="46"/>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n v="7"/>
    <n v="7"/>
    <n v="5"/>
    <n v="1"/>
    <s v="CCE-05"/>
    <n v="0"/>
    <n v="13265000"/>
    <n v="13265000"/>
    <n v="0"/>
    <n v="0"/>
    <s v="SUBDIRECCION CONTRACTUAL"/>
    <s v="CO-DC-11001"/>
    <s v="ROSANNA SANFELIU GIAIMO - Directora de Planeacion y Sistemas de Informacion Ambiental "/>
    <n v="3778913"/>
    <s v="rosanna.sanfeliu@ambiente.gov.co"/>
  </r>
  <r>
    <x v="2"/>
    <n v="47"/>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ADMINISTRACIÓN Y SOPORTE TÉCNICO DE LA HERRAMIENTA STORM, PARA LA GESTIÓN DE LA INFORMACIÓN AMBIENTAL DE LOS INSTRUMENTOS DE PLANEACIÓN AMBIENTAL PIGA, PACA Y PAL EN EL MARCO DEL PLAN DE GESTIÓN AMBIENTAL, PARA LAS ENTIDADES DEL DISTRITO"/>
    <n v="7"/>
    <n v="7"/>
    <n v="5"/>
    <n v="1"/>
    <s v="CCE-05"/>
    <n v="0"/>
    <n v="13265000"/>
    <n v="13265000"/>
    <n v="0"/>
    <n v="0"/>
    <s v="SUBDIRECCION CONTRACTUAL"/>
    <s v="CO-DC-11001"/>
    <s v="ROSANNA SANFELIU GIAIMO - Directora de Planeacion y Sistemas de Informacion Ambiental "/>
    <n v="3778913"/>
    <s v="rosanna.sanfeliu@ambiente.gov.co"/>
  </r>
  <r>
    <x v="2"/>
    <n v="48"/>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Y CONCEPTUAR EN LOS PROCESOS DE FORMULACIÓN Y SEGUIMIENTO A LA EJECUCIÓN DE LOS PROYECTOS DEL PLAN ESTRATÉGICO DE TECNOLOGÍAS DE LA INFORMACIÓN Y LAS COMUNICACIONES (PETI), QUE SEAN APROBADOS Y ADOPTADOS POR LA SDA"/>
    <n v="7"/>
    <n v="7"/>
    <n v="5"/>
    <n v="1"/>
    <s v="CCE-05"/>
    <n v="0"/>
    <n v="36495000"/>
    <n v="36495000"/>
    <n v="0"/>
    <n v="0"/>
    <s v="SUBDIRECCION CONTRACTUAL"/>
    <s v="CO-DC-11001"/>
    <s v="ROSANNA SANFELIU GIAIMO - Directora de Planeacion y Sistemas de Informacion Ambiental "/>
    <n v="3778913"/>
    <s v="rosanna.sanfeliu@ambiente.gov.co"/>
  </r>
  <r>
    <x v="2"/>
    <n v="49"/>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n v="7"/>
    <n v="7"/>
    <n v="5"/>
    <n v="1"/>
    <s v="CCE-05"/>
    <n v="0"/>
    <n v="0"/>
    <n v="0"/>
    <n v="0"/>
    <n v="0"/>
    <s v="SUBDIRECCION CONTRACTUAL"/>
    <s v="CO-DC-11001"/>
    <s v="ROSANNA SANFELIU GIAIMO - Directora de Planeacion y Sistemas de Informacion Ambiental "/>
    <n v="3778913"/>
    <s v="rosanna.sanfeliu@ambiente.gov.co"/>
  </r>
  <r>
    <x v="2"/>
    <n v="50"/>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n v="7"/>
    <n v="7"/>
    <n v="5"/>
    <n v="1"/>
    <s v="CCE-05"/>
    <n v="0"/>
    <n v="31335000"/>
    <n v="31335000"/>
    <n v="0"/>
    <n v="0"/>
    <s v="SUBDIRECCION CONTRACTUAL"/>
    <s v="CO-DC-11001"/>
    <s v="ROSANNA SANFELIU GIAIMO - Directora de Planeacion y Sistemas de Informacion Ambiental "/>
    <n v="3778913"/>
    <s v="rosanna.sanfeliu@ambiente.gov.co"/>
  </r>
  <r>
    <x v="2"/>
    <n v="51"/>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VALUAR, ANALIZAR LA GESTION DE LOS SERVICIOS TI Y GENERAR ESTRATEGIA DE MEJORAMIENTO A LOS PROCESOS DE GOBIERNO TI DERIVADOS DE LA OPERACIÓN DE LOS SERVICIOS TECNOLÓGICOS QUE OPERAN EN LA SDA"/>
    <n v="1"/>
    <n v="1"/>
    <n v="11"/>
    <n v="1"/>
    <s v="CCE-05"/>
    <n v="0"/>
    <n v="24981000"/>
    <n v="24981000"/>
    <n v="0"/>
    <n v="0"/>
    <s v="SUBDIRECCION CONTRACTUAL"/>
    <s v="CO-DC-11001"/>
    <s v="ROSANNA SANFELIU GIAIMO - Directora de Planeacion y Sistemas de Informacion Ambiental "/>
    <n v="3778913"/>
    <s v="rosanna.sanfeliu@ambiente.gov.co"/>
  </r>
  <r>
    <x v="2"/>
    <n v="52"/>
    <s v="3-3-1-15-07-42-1030-185"/>
    <s v="LLEVAR A UN 100% LA IMPLEMENTACIÓN DE LAS LEYES 1712 DE 2014 Y 1474 DE 2011"/>
    <s v="FORTALECIMIENTO DE LA INFRAESTRUCTURA DE TI"/>
    <s v="RENOVAR 30% DE LA  INFRAESTRUCTURA TECNOLÓGICA Y DE COMUNICACIONES  PRIORIZA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VALUAR, ANALIZAR LA GESTION DE LOS SERVICIOS TI Y GENERAR ESTRATEGIA DE MEJORAMIENTO A LOS PROCESOS DE GOBIERNO TI DERIVADOS DE LA OPERACIÓN DE LOS SERVICIOS TECNOLÓGICOS QUE OPERAN EN LA SDA"/>
    <n v="1"/>
    <n v="1"/>
    <n v="11"/>
    <n v="1"/>
    <s v="CCE-05"/>
    <n v="0"/>
    <n v="48928000"/>
    <n v="48928000"/>
    <n v="0"/>
    <n v="0"/>
    <s v="SUBDIRECCION CONTRACTUAL"/>
    <s v="CO-DC-11001"/>
    <s v="ROSANNA SANFELIU GIAIMO - Directora de Planeacion y Sistemas de Informacion Ambiental "/>
    <n v="3778913"/>
    <s v="rosanna.sanfeliu@ambiente.gov.co"/>
  </r>
  <r>
    <x v="2"/>
    <n v="53"/>
    <s v="3-3-1-15-07-42-1030-185"/>
    <s v="LLEVAR A UN 100% LA IMPLEMENTACIÓN DE LAS LEYES 1712 DE 2014 Y 1474 DE 2011"/>
    <s v="INTEGRACIÓN ENTRE LOS SISTEMAS DE INFORMACIÓN"/>
    <s v="INCREMENTAR  30% LA INTEGRACIÓN DE LOS SISTEMAS DE INFORMACIÓN"/>
    <s v="12-OTROS DISTRITO"/>
    <s v="02-DOTACIÓN"/>
    <s v="02-MANTENIMIENTO DE EQUIPOS, MATERIALES, SUMINISTROS Y SERVICIOS PROPIOS DEL SECTOR"/>
    <s v="0058-MANTENIMIENTO DE LA PLATAFORMA TECNOLÓGICA"/>
    <n v="80111600"/>
    <s v="PAGO DE PASIVO,  CONTRATO DE CONSULTORIA No.20161299 CUYO OBJETO ES &quot;DESARROLLAR E IMPLEMENTAR UNA PRESENTACIÓN INTERACTIVA MULTIMEDIAL EN LA WEB DE LOS PUNTOS DE INTERÉS AMBIENTAL&quot; "/>
    <n v="3"/>
    <n v="3"/>
    <n v="1"/>
    <n v="1"/>
    <s v="CCE-05"/>
    <n v="0"/>
    <n v="0"/>
    <n v="0"/>
    <n v="0"/>
    <n v="0"/>
    <s v="SUBDIRECCION CONTRACTUAL"/>
    <s v="CO-DC-11001"/>
    <s v="ROSANNA SANFELIU GIAIMO - Directora de Planeacion y Sistemas de Informacion Ambiental "/>
    <n v="3778913"/>
    <s v="rosanna.sanfeliu@ambiente.gov.co"/>
  </r>
  <r>
    <x v="2"/>
    <n v="54"/>
    <s v="3-3-1-15-07-42-1030-185"/>
    <s v="LLEVAR A UN 100% LA IMPLEMENTACIÓN DE LAS LEYES 1712 DE 2014 Y 1474 DE 2011"/>
    <s v="INTEGRACIÓN ENTRE LOS SISTEMAS DE INFORMACIÓN"/>
    <s v="INCREMENTAR  30% LA INTEGRACIÓN DE LOS SISTEMAS DE INFORMACIÓN"/>
    <s v="12-OTROS DISTRITO"/>
    <s v="02-DOTACIÓN"/>
    <s v="02-MANTENIMIENTO DE EQUIPOS, MATERIALES, SUMINISTROS Y SERVICIOS PROPIOS DEL SECTOR"/>
    <s v="0058-MANTENIMIENTO DE LA PLATAFORMA TECNOLÓGICA"/>
    <n v="81111508"/>
    <s v="ADICIÓN NO. 1 Y PRORROGA No. 1 AL CONTRATO No. 20171317 CUYO OBJETO ES &quot;REALIZAR LAS ACTIVIDADES DE SOPORTE TECNICO, MANTENIMIENTO Y ACTUALIZACIÓN DE LA  SOLUCION PLATAFORMA ON TRACK&quot;"/>
    <n v="3"/>
    <n v="4"/>
    <n v="3"/>
    <n v="1"/>
    <s v="CCE-05"/>
    <n v="0"/>
    <n v="0"/>
    <n v="0"/>
    <n v="0"/>
    <n v="0"/>
    <s v="SUBDIRECCION CONTRACTUAL"/>
    <s v="CO-DC-11001"/>
    <s v="ROSANNA SANFELIU GIAIMO - Directora de Planeacion y Sistemas de Informacion Ambiental "/>
    <n v="3778913"/>
    <s v="rosanna.sanfeliu@ambiente.gov.co"/>
  </r>
  <r>
    <x v="2"/>
    <n v="55"/>
    <s v="3-3-1-15-07-42-1030-185"/>
    <s v="LLEVAR A UN 100% LA IMPLEMENTACIÓN DE LAS LEYES 1712 DE 2014 Y 1474 DE 2011"/>
    <s v="IMPLEMENTACIÓN DE ESTÁNDARES DE TI"/>
    <s v="INCREMENTAR  50% EN LA APLICACIÓN ESTÁNDARES Y BUENAS PRÁCTICAS PARA EL MANEJO DE INFORMACIÓN PRIORIZADOS"/>
    <s v="12-OTROS DISTRITO"/>
    <s v="02-DOTACIÓN"/>
    <s v="01-ADQUISICIÓN  Y/O PRODUCCIÓN DE EQUIPOS, MATERIALES, SUMINISTROS Y SERVICIOS PROPIOS DEL SECTOR"/>
    <s v="0734-ADQUISICIÓN DE HARDWARE Y/O SOFTWARE"/>
    <n v="81111500"/>
    <s v="PAGO DE PASIVO,  CONTRATO DE CONSULTORIA No. 20161308 CUYO OBJETO ES &quot;REALIZAR LA CONSULTORÍA PARA LA DEFINICIÓN, DIAGNOSTICO Y DISEÑO DE LA ARQUITECTURA EMPRESARIAL Y EL MODELO DE GOBIERNO DE TI PARA LA SECRETARÍA DISTRITAL DE AMBIENTE, ASI COMO DESARROLLAR UN PILOTO PARA LA ADOPCIÓN DE ARQUITECTURA EMPRESARIAL EN LA ENTIDAD.&quot; "/>
    <n v="4"/>
    <n v="4"/>
    <n v="1"/>
    <n v="1"/>
    <s v="CCE-05"/>
    <n v="0"/>
    <n v="700"/>
    <n v="700"/>
    <n v="0"/>
    <n v="0"/>
    <s v="SUBDIRECCION CONTRACTUAL"/>
    <s v="CO-DC-11001"/>
    <s v="ROSANNA SANFELIU GIAIMO - Directora de Planeacion y Sistemas de Informacion Ambiental "/>
    <n v="3778913"/>
    <s v="rosanna.sanfeliu@ambiente.gov.co"/>
  </r>
  <r>
    <x v="2"/>
    <n v="56"/>
    <s v="3-3-1-15-07-42-1030-185"/>
    <s v="LLEVAR A UN 100% LA IMPLEMENTACIÓN DE LAS LEYES 1712 DE 2014 Y 1474 DE 2011"/>
    <s v="IMPLEMENTACIÓN DE ESTÁNDARES DE TI"/>
    <s v="DISPONER AL 100% LOS MECANISMOS DE TECNOLOGÍAS DE INFORMACIÓN REQUERIDOS POR LA SDA  PARA UNA ADECUADA IMPLEMENTACIÓN DE LAS LEYES 1474 DE 2011 Y 1712 DE 2014"/>
    <s v="12-OTROS DISTRITO"/>
    <s v="02-DOTACIÓN"/>
    <s v="01-ADQUISICIÓN  Y/O PRODUCCIÓN DE EQUIPOS, MATERIALES, SUMINISTROS Y SERVICIOS PROPIOS DEL SECTOR"/>
    <s v="0734-ADQUISICIÓN DE HARDWARE Y/O SOFTWARE"/>
    <s v="43232300;81112000"/>
    <s v="DISEÑAR UN MODELO PARA REALIZAR EL ALMACENAMIENTO DE INFORMACIÓN ESTRUCTURADA, SEMIESTRUCTURADA Y NO ESTRUCTURADA DE LA SDA PARA LA GENERACIÓN DE APLICACIONES DE BI Y ANALÍTICA AVANZADA DE DATOS."/>
    <n v="6"/>
    <n v="6"/>
    <n v="8"/>
    <n v="1"/>
    <s v="CCE-04"/>
    <n v="0"/>
    <n v="0"/>
    <n v="0"/>
    <n v="0"/>
    <n v="0"/>
    <s v="SUBDIRECCION CONTRACTUAL"/>
    <s v="CO-DC-11001"/>
    <s v="ROSANNA SANFELIU GIAIMO - Directora de Planeacion y Sistemas de Informacion Ambiental "/>
    <n v="3778913"/>
    <s v="rosanna.sanfeliu@ambiente.gov.co"/>
  </r>
  <r>
    <x v="2"/>
    <n v="57"/>
    <s v="3-3-1-15-07-42-1030-185"/>
    <s v="LLEVAR A UN 100% LA IMPLEMENTACIÓN DE LAS LEYES 1712 DE 2014 Y 1474 DE 2011"/>
    <s v="INTEGRACIÓN ENTRE LOS SISTEMAS DE INFORMACIÓN"/>
    <s v="INCREMENTAR  30% LA INTEGRACIÓN DE LOS SISTEMAS DE INFORMACIÓN"/>
    <s v="12-OTROS DISTRITO"/>
    <s v="02-DOTACIÓN"/>
    <s v="02-MANTENIMIENTO DE EQUIPOS, MATERIALES, SUMINISTROS Y SERVICIOS PROPIOS DEL SECTOR"/>
    <s v="0058-MANTENIMIENTO DE LA PLATAFORMA TECNOLÓGICA"/>
    <s v="43232400;43232200"/>
    <s v="ADICIÓN NO. 1  AL CONTRATO No. 20171269 CUYO OBJETO ES &quot;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quot;"/>
    <n v="3"/>
    <n v="4"/>
    <n v="1"/>
    <n v="1"/>
    <s v="CCE-05"/>
    <n v="0"/>
    <n v="0"/>
    <n v="0"/>
    <n v="0"/>
    <n v="0"/>
    <s v="SUBDIRECCION CONTRACTUAL"/>
    <s v="CO-DC-11001"/>
    <s v="ROSANNA SANFELIU GIAIMO - Directora de Planeacion y Sistemas de Informacion Ambiental "/>
    <n v="3778913"/>
    <s v="rosanna.sanfeliu@ambiente.gov.co"/>
  </r>
  <r>
    <x v="2"/>
    <n v="58"/>
    <s v="3-3-1-15-07-42-1030-185"/>
    <s v="LLEVAR A UN 100% LA IMPLEMENTACIÓN DE LAS LEYES 1712 DE 2014 Y 1474 DE 2011"/>
    <s v="FORTALECIMIENTO DE LA INFRAESTRUCTURA DE TI"/>
    <s v="RENOVAR 30% DE LA  INFRAESTRUCTURA TECNOLÓGICA Y DE COMUNICACIONES  PRIORIZADA"/>
    <s v="12-OTROS DISTRITO"/>
    <s v="02-DOTACIÓN"/>
    <s v="01-ADQUISICIÓN  Y/O PRODUCCIÓN DE EQUIPOS, MATERIALES, SUMINISTROS Y SERVICIOS PROPIOS DEL SECTOR"/>
    <s v="0734-ADQUISICIÓN DE HARDWARE Y/O SOFTWARE"/>
    <s v="43232800;43231512;81111500"/>
    <s v="REALIZAR LA RENOVACIÓN Y ACTUALIZACIÓN AL LICENCIAMIENTO DE LA PLATAFORMA DE MONITOREO NAGIOS ENTERPRISE XI CON LA QUE CUENTA EN LA ACTUALIDAD LA ENTIDAD"/>
    <n v="3"/>
    <n v="4"/>
    <n v="3"/>
    <n v="1"/>
    <s v="CCE-10"/>
    <n v="0"/>
    <n v="0"/>
    <n v="0"/>
    <n v="0"/>
    <n v="0"/>
    <s v="SUBDIRECCION CONTRACTUAL"/>
    <s v="CO-DC-11001"/>
    <s v="ROSANNA SANFELIU GIAIMO - Directora de Planeacion y Sistemas de Informacion Ambiental "/>
    <n v="3778913"/>
    <s v="rosanna.sanfeliu@ambiente.gov.co"/>
  </r>
  <r>
    <x v="2"/>
    <n v="59"/>
    <s v="3-3-1-15-07-42-1030-185"/>
    <s v="LLEVAR A UN 100% LA IMPLEMENTACIÓN DE LAS LEYES 1712 DE 2014 Y 1474 DE 2011"/>
    <s v="FORTALECIMIENTO DE LA INFRAESTRUCTURA DE TI"/>
    <s v="RENOVAR 30% DE LA  INFRAESTRUCTURA TECNOLÓGICA Y DE COMUNICACIONES  PRIORIZADA"/>
    <s v="12-OTROS DISTRITO"/>
    <s v="02-DOTACIÓN"/>
    <s v="02-MANTENIMIENTO DE EQUIPOS, MATERIALES, SUMINISTROS Y SERVICIOS PROPIOS DEL SECTOR"/>
    <s v="0058-MANTENIMIENTO DE LA PLATAFORMA TECNOLÓGICA"/>
    <s v="43233201;81112203"/>
    <s v="PRESTAR LOS SERVICIOS DE SOPORTE TÉCNICO, MANTENIMIENTO, ACTUALIZACIÓN Y RENOVACIÓN TECNOLÓGICA DE LA RED INALÁMBRICA DE LA SEDE CENTRAL DE LA SDA"/>
    <n v="3"/>
    <n v="4"/>
    <n v="12"/>
    <n v="1"/>
    <s v="CCE-10"/>
    <n v="0"/>
    <n v="24864852"/>
    <n v="24864852"/>
    <n v="0"/>
    <n v="0"/>
    <s v="SUBDIRECCION CONTRACTUAL"/>
    <s v="CO-DC-11001"/>
    <s v="ROSANNA SANFELIU GIAIMO - Directora de Planeacion y Sistemas de Informacion Ambiental "/>
    <n v="3778913"/>
    <s v="rosanna.sanfeliu@ambiente.gov.co"/>
  </r>
  <r>
    <x v="2"/>
    <n v="60"/>
    <s v="3-3-1-15-07-42-1030-185"/>
    <s v="LLEVAR A UN 100% LA IMPLEMENTACIÓN DE LAS LEYES 1712 DE 2014 Y 1474 DE 2011"/>
    <s v="FORTALECIMIENTO DE LA INFRAESTRUCTURA DE TI"/>
    <s v="RENOVAR 30% DE LA  INFRAESTRUCTURA TECNOLÓGICA Y DE COMUNICACIONES  PRIORIZADA"/>
    <s v="12-OTROS DISTRITO"/>
    <s v="02-DOTACIÓN"/>
    <s v="01-ADQUISICIÓN  Y/O PRODUCCIÓN DE EQUIPOS, MATERIALES, SUMINISTROS Y SERVICIOS PROPIOS DEL SECTOR"/>
    <s v="0734-ADQUISICIÓN DE HARDWARE Y/O SOFTWARE"/>
    <s v="81112002;81111901;81111808;81111801"/>
    <s v="ADQUIRIR, CONFIGURAR Y PONER EN FUNCIONAMIENTO UNA PLATAFORMA TIPO SECURITY INFORMATION AND EVENT MANAGEMENT SIEM (SEGURIDAD DE LA INFORMACIÓN Y GESTIÓN DE EVENTOS), PARA SALVAGUARDAR Y MONITOREAR LOS EVENTOS DE LOS DIFERENTES SERVICIOS TECNOLÓGICOS"/>
    <n v="9"/>
    <n v="10"/>
    <n v="15"/>
    <n v="1"/>
    <s v="CCE-06"/>
    <n v="0"/>
    <n v="260000000"/>
    <n v="260000000"/>
    <n v="0"/>
    <n v="0"/>
    <s v="SUBDIRECCION CONTRACTUAL"/>
    <s v="CO-DC-11001"/>
    <s v="ROSANNA SANFELIU GIAIMO - Directora de Planeacion y Sistemas de Informacion Ambiental "/>
    <n v="3778913"/>
    <s v="rosanna.sanfeliu@ambiente.gov.co"/>
  </r>
  <r>
    <x v="2"/>
    <n v="61"/>
    <s v="3-3-1-15-07-42-1030-185"/>
    <s v="LLEVAR A UN 100% LA IMPLEMENTACIÓN DE LAS LEYES 1712 DE 2014 Y 1474 DE 2011"/>
    <s v="FORTALECIMIENTO DE LA INFRAESTRUCTURA DE TI"/>
    <s v="RENOVAR 30% DE LA  INFRAESTRUCTURA TECNOLÓGICA Y DE COMUNICACIONES  PRIORIZADA"/>
    <s v="12-OTROS DISTRITO"/>
    <s v="02-DOTACIÓN"/>
    <s v="02-MANTENIMIENTO DE EQUIPOS, MATERIALES, SUMINISTROS Y SERVICIOS PROPIOS DEL SECTOR"/>
    <s v="0058-MANTENIMIENTO DE LA PLATAFORMA TECNOLÓGICA"/>
    <s v="43232800;43231512;81111500"/>
    <s v="REALIZAR LA RENOVACIÓN Y ACTUALIZACIÓN AL LICENCIAMIENTO DE LA PLATAFORMA DE MONITOREO NAGIOS ENTERPRISE XI CON LA QUE CUENTA EN LA ACTUALIDAD LA ENTIDAD"/>
    <n v="3"/>
    <n v="4"/>
    <n v="3"/>
    <n v="1"/>
    <s v="CCE-10"/>
    <n v="0"/>
    <n v="21896000"/>
    <n v="21896000"/>
    <n v="0"/>
    <n v="0"/>
    <s v="SUBDIRECCION CONTRACTUAL"/>
    <s v="CO-DC-11001"/>
    <s v="ROSANNA SANFELIU GIAIMO - Directora de Planeacion y Sistemas de Informacion Ambiental "/>
    <n v="3778913"/>
    <s v="rosanna.sanfeliu@ambiente.gov.co"/>
  </r>
  <r>
    <x v="2"/>
    <n v="62"/>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NALIZAR, CONCEPTUAR Y DOCUMENTAR LOS PROCEDIMIENTO DE NEGOCIO Y SUS AUTOMATIZACIONES ADELANTADAS EN EL MARCO DE LA ARQUIETECTURA EMPRESARIAL ADOPTADA POR LA SDA."/>
    <n v="6"/>
    <n v="6"/>
    <n v="135"/>
    <n v="0"/>
    <s v="CCE-05"/>
    <n v="0"/>
    <n v="0"/>
    <n v="0"/>
    <n v="0"/>
    <n v="0"/>
    <s v="SUBDIRECCION CONTRACTUAL"/>
    <s v="CO-DC-11001"/>
    <s v="ROSANNA SANFELIU GIAIMO - Directora de Planeacion y Sistemas de Informacion Ambiental "/>
    <n v="3778913"/>
    <s v="rosanna.sanfeliu@ambiente.gov.co"/>
  </r>
  <r>
    <x v="2"/>
    <n v="63"/>
    <s v="3-3-1-15-07-42-1030-185"/>
    <s v="LLEVAR A UN 100% LA IMPLEMENTACIÓN DE LAS LEYES 1712 DE 2014 Y 1474 DE 2011"/>
    <s v="INTEGRACIÓN ENTRE LOS SISTEMAS DE INFORMACIÓN"/>
    <s v="INCREMENTAR  30% LA INTEGRACIÓN DE LOS SISTEMAS DE INFORMACIÓN"/>
    <s v="12-OTROS DISTRITO"/>
    <s v="02-DOTACIÓN"/>
    <s v="02-MANTENIMIENTO DE EQUIPOS, MATERIALES, SUMINISTROS Y SERVICIOS PROPIOS DEL SECTOR"/>
    <s v="0058-MANTENIMIENTO DE LA PLATAFORMA TECNOLÓGICA"/>
    <s v="43232400;43232200"/>
    <s v="MODIFICACION 1, ADICIÓN 1  Y PRÓRROGA 1 AL CONTRATO No. 20171269 CUYO OBJETO ES &quot;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quot;"/>
    <n v="5"/>
    <n v="6"/>
    <n v="4"/>
    <n v="1"/>
    <s v="CCE-05"/>
    <n v="0"/>
    <n v="225860042"/>
    <n v="225860042"/>
    <n v="0"/>
    <n v="0"/>
    <s v="SUBDIRECCION CONTRACTUAL"/>
    <s v="CO-DC-11001"/>
    <s v="ROSANNA SANFELIU GIAIMO - Directora de Planeacion y Sistemas de Informacion Ambiental "/>
    <n v="3778913"/>
    <s v="rosanna.sanfeliu@ambiente.gov.co"/>
  </r>
  <r>
    <x v="2"/>
    <n v="64"/>
    <s v="3-3-1-15-07-42-1030-185"/>
    <s v="LLEVAR A UN 100% LA IMPLEMENTACIÓN DE LAS LEYES 1712 DE 2014 Y 1474 DE 2011"/>
    <s v="INTEGRACIÓN ENTRE LOS SISTEMAS DE INFORMACIÓN"/>
    <s v="INCREMENTAR  30% LA INTEGRACIÓN DE LOS SISTEMAS DE INFORMACIÓN"/>
    <s v="12-OTROS DISTRITO"/>
    <s v="02-DOTACIÓN"/>
    <s v="02-MANTENIMIENTO DE EQUIPOS, MATERIALES, SUMINISTROS Y SERVICIOS PROPIOS DEL SECTOR"/>
    <s v="0058-MANTENIMIENTO DE LA PLATAFORMA TECNOLÓGICA"/>
    <n v="81111508"/>
    <s v="MODIFICACIÓN 1,  ADICIÓN  1 Y PRORROGA 1 AL CONTRATO No. 20171317 CUYO OBJETO ES &quot;REALIZAR LAS ACTIVIDADES DE SOPORTE TECNICO, MANTENIMIENTO Y ACTUALIZACIÓN DE LA  SOLUCION PLATAFORMA ON TRACK&quot;"/>
    <n v="3"/>
    <n v="4"/>
    <n v="3"/>
    <n v="1"/>
    <s v="CCE-05"/>
    <n v="0"/>
    <n v="40000000"/>
    <n v="40000000"/>
    <n v="0"/>
    <n v="0"/>
    <s v="SUBDIRECCION CONTRACTUAL"/>
    <s v="CO-DC-11001"/>
    <s v="ROSANNA SANFELIU GIAIMO - Directora de Planeacion y Sistemas de Informacion Ambiental "/>
    <n v="3778913"/>
    <s v="rosanna.sanfeliu@ambiente.gov.co"/>
  </r>
  <r>
    <x v="2"/>
    <n v="65"/>
    <s v="3-3-1-15-07-42-1030-185"/>
    <s v="LLEVAR A UN 100% LA IMPLEMENTACIÓN DE LAS LEYES 1712 DE 2014 Y 1474 DE 2011"/>
    <s v="FORTALECIMIENTO DE LA INFRAESTRUCTURA DE TI"/>
    <s v="RENOVAR 30% DE LA  INFRAESTRUCTURA TECNOLÓGICA Y DE COMUNICACIONES  PRIORIZADA"/>
    <s v="12-OTROS DISTRITO"/>
    <s v="02-DOTACIÓN"/>
    <s v="01-ADQUISICIÓN  Y/O PRODUCCIÓN DE EQUIPOS, MATERIALES, SUMINISTROS Y SERVICIOS PROPIOS DEL SECTOR"/>
    <s v="0734-ADQUISICIÓN DE HARDWARE Y/O SOFTWARE"/>
    <s v="_x000a_81112501"/>
    <s v="REALIZAR LA ADQUISICIÓN Y RENOVACIÓN DE BUZONES DE CORREO ELECTRÓNICO Y HERRAMIENTAS DE COLABORACIÓN, ASÍ COMO EL  ALMACENAMIENTO Y ARCHIVADO SOBRE LA PLATAFORMA DE GOOGLE APPS PARA LOS USUARIOS DE LA SDA. "/>
    <n v="5"/>
    <n v="6"/>
    <n v="12"/>
    <n v="1"/>
    <s v="CCE-99"/>
    <n v="0"/>
    <n v="40000000"/>
    <n v="40000000"/>
    <n v="0"/>
    <n v="0"/>
    <s v="SUBDIRECCION CONTRACTUAL"/>
    <s v="CO-DC-11001"/>
    <s v="ROSANNA SANFELIU GIAIMO - Directora de Planeacion y Sistemas de Informacion Ambiental "/>
    <n v="3778913"/>
    <s v="rosanna.sanfeliu@ambiente.gov.co"/>
  </r>
  <r>
    <x v="2"/>
    <n v="66"/>
    <s v="3-3-1-15-07-42-1030-185"/>
    <s v="LLEVAR A UN 100% LA IMPLEMENTACIÓN DE LAS LEYES 1712 DE 2014 Y 1474 DE 2011"/>
    <s v="FORTALECIMIENTO DE LA INFRAESTRUCTURA DE TI"/>
    <s v="RENOVAR 30% DE LA  INFRAESTRUCTURA TECNOLÓGICA Y DE COMUNICACIONES  PRIORIZADA"/>
    <s v="12-OTROS DISTRITO"/>
    <s v="02-DOTACIÓN"/>
    <s v="02-MANTENIMIENTO DE EQUIPOS, MATERIALES, SUMINISTROS Y SERVICIOS PROPIOS DEL SECTOR"/>
    <s v="0058-MANTENIMIENTO DE LA PLATAFORMA TECNOLÓGICA"/>
    <s v="81112205;43231512;81112305"/>
    <s v="SUMINISTRAR EL SOPORTE TÉCNICO Y  ACTUALIZACIÓN DEL LICENCIAMIENTO DE LOS PRODUCTOS ORACLE QUE TIENE LA SDA; ASÍ COMO EL SOPORTE TÉCNICO DEL EQUIPO ODA MODELO X5-2"/>
    <n v="5"/>
    <n v="6"/>
    <n v="12"/>
    <n v="1"/>
    <s v="CCE-05"/>
    <n v="0"/>
    <n v="286358771"/>
    <n v="286358771"/>
    <n v="0"/>
    <n v="0"/>
    <s v="SUBDIRECCION CONTRACTUAL"/>
    <s v="CO-DC-11001"/>
    <s v="ROSANNA SANFELIU GIAIMO - Directora de Planeacion y Sistemas de Informacion Ambiental "/>
    <n v="3778913"/>
    <s v="rosanna.sanfeliu@ambiente.gov.co"/>
  </r>
  <r>
    <x v="2"/>
    <n v="67"/>
    <s v="3-3-1-15-07-42-1030-185"/>
    <s v="LLEVAR A UN 100% LA IMPLEMENTACIÓN DE LAS LEYES 1712 DE 2014 Y 1474 DE 2011"/>
    <s v="FORTALECIMIENTO DE LA INFRAESTRUCTURA DE TI"/>
    <s v="RENOVAR 30% DE LA  INFRAESTRUCTURA TECNOLÓGICA Y DE COMUNICACIONES  PRIORIZADA"/>
    <s v="12-OTROS DISTRITO"/>
    <s v="02-DOTACIÓN"/>
    <s v="01-ADQUISICIÓN  Y/O PRODUCCIÓN DE EQUIPOS, MATERIALES, SUMINISTROS Y SERVICIOS PROPIOS DEL SECTOR"/>
    <s v="0734-ADQUISICIÓN DE HARDWARE Y/O SOFTWARE"/>
    <s v="43233200;81112200"/>
    <s v="ADQUIRIR LOS SERVICIOS TÉCNICOS EN SOPORTE Y MANTENIMIENTO AVANZADO DEL SERVIDOR ORACLE DATABASE APPLIANCE X5-2, QUE CONTEMPLA MONTAJE, ADMINISTRACIÓN, AFINAMIENTO Y PUESTA EN FUNCIONAMIENTO DE REAL APPLICATION CLUSTER Y DATAGUARD"/>
    <n v="5"/>
    <n v="7"/>
    <n v="12"/>
    <n v="1"/>
    <s v="CCE-10"/>
    <n v="0"/>
    <n v="0"/>
    <n v="0"/>
    <n v="0"/>
    <n v="0"/>
    <s v="SUBDIRECCION CONTRACTUAL"/>
    <s v="CO-DC-11001"/>
    <s v="ROSANNA SANFELIU GIAIMO - Directora de Planeacion y Sistemas de Informacion Ambiental "/>
    <n v="3778913"/>
    <s v="rosanna.sanfeliu@ambiente.gov.co"/>
  </r>
  <r>
    <x v="2"/>
    <n v="68"/>
    <s v="3-3-1-15-07-42-1030-185"/>
    <s v="LLEVAR A UN 100% LA IMPLEMENTACIÓN DE LAS LEYES 1712 DE 2014 Y 1474 DE 2011"/>
    <s v="IMPLEMENTACIÓN DE ESTÁNDARES DE TI"/>
    <s v="INCREMENTAR  50% EN LA APLICACIÓN ESTÁNDARES Y BUENAS PRÁCTICAS PARA EL MANEJO DE INFORMACIÓN PRIORIZADOS"/>
    <s v="12-OTROS DISTRITO"/>
    <s v="02-DOTACIÓN"/>
    <s v="01-ADQUISICIÓN  Y/O PRODUCCIÓN DE EQUIPOS, MATERIALES, SUMINISTROS Y SERVICIOS PROPIOS DEL SECTOR"/>
    <s v="0734-ADQUISICIÓN DE HARDWARE Y/O SOFTWARE"/>
    <s v="81112000;81111800;80101600;81111500;81111700;43232300;43233700;43232400"/>
    <s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n v="9"/>
    <n v="11"/>
    <n v="11"/>
    <n v="1"/>
    <s v="CCE-04"/>
    <n v="0"/>
    <n v="570000000"/>
    <n v="570000000"/>
    <n v="0"/>
    <n v="0"/>
    <s v="SUBDIRECCION CONTRACTUAL"/>
    <s v="CO-DC-11001"/>
    <s v="ROSANNA SANFELIU GIAIMO - Directora de Planeacion y Sistemas de Informacion Ambiental "/>
    <n v="3778913"/>
    <s v="rosanna.sanfeliu@ambiente.gov.co"/>
  </r>
  <r>
    <x v="2"/>
    <n v="69"/>
    <s v="3-3-1-15-07-42-1030-185"/>
    <s v="LLEVAR A UN 100% LA IMPLEMENTACIÓN DE LAS LEYES 1712 DE 2014 Y 1474 DE 2011"/>
    <s v="IMPLEMENTACIÓN DE ESTÁNDARES DE TI"/>
    <s v="DISPONER AL 100% LOS MECANISMOS DE TECNOLOGÍAS DE INFORMACIÓN REQUERIDOS POR LA SDA  PARA UNA ADECUADA IMPLEMENTACIÓN DE LAS LEYES 1474 DE 2011 Y 1712 DE 2014"/>
    <s v="12-OTROS DISTRITO"/>
    <s v="02-DOTACIÓN"/>
    <s v="01-ADQUISICIÓN  Y/O PRODUCCIÓN DE EQUIPOS, MATERIALES, SUMINISTROS Y SERVICIOS PROPIOS DEL SECTOR"/>
    <s v="0734-ADQUISICIÓN DE HARDWARE Y/O SOFTWARE"/>
    <s v="81112000;81111800;80101600;81111500;81111700;43232300;43233700;43232400"/>
    <s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n v="9"/>
    <n v="11"/>
    <n v="11"/>
    <n v="1"/>
    <s v="CCE-04"/>
    <n v="0"/>
    <n v="301436000"/>
    <n v="301436000"/>
    <n v="0"/>
    <n v="0"/>
    <s v="SUBDIRECCION CONTRACTUAL"/>
    <s v="CO-DC-11001"/>
    <s v="ROSANNA SANFELIU GIAIMO - Directora de Planeacion y Sistemas de Informacion Ambiental "/>
    <n v="3778913"/>
    <s v="rosanna.sanfeliu@ambiente.gov.co"/>
  </r>
  <r>
    <x v="2"/>
    <n v="70"/>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LEVANTAMIENTO DE INFORMACIÓN, CAPACITACIÓN Y SOPORTE TÉCNICO A LAS FUNCIONES OPERACIONALES DE LOS SISTEMAS DE INFORMACIÓN AMBIENTAL QUE DEMANDA LA SDA."/>
    <n v="7"/>
    <n v="7"/>
    <n v="5"/>
    <n v="1"/>
    <s v="CCE-05"/>
    <n v="0"/>
    <n v="15520000"/>
    <n v="15520000"/>
    <n v="0"/>
    <n v="0"/>
    <s v="SUBDIRECCION CONTRACTUAL"/>
    <s v="CO-DC-11001"/>
    <s v="ROSANNA SANFELIU GIAIMO - Directora de Planeacion y Sistemas de Informacion Ambiental "/>
    <n v="3778913"/>
    <s v="rosanna.sanfeliu@ambiente.gov.co"/>
  </r>
  <r>
    <x v="2"/>
    <n v="71"/>
    <s v="3-3-1-15-07-42-1030-185"/>
    <s v="LLEVAR A UN 100% LA IMPLEMENTACIÓN DE LAS LEYES 1712 DE 2014 Y 1474 DE 2011"/>
    <s v="FORTALECIMIENTO DE LA INFRAESTRUCTURA DE TI"/>
    <s v="RENOVAR 30% DE LA  INFRAESTRUCTURA TECNOLÓGICA Y DE COMUNICACIONES  PRIORIZA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TENDER LOS REQUERIMIENTOS DE SOPORTES EN TI QUE LE SEAN ASIGNADOS, Y REALIZAR LAS PRUEBAS A LA INFRAESTRUCTURA TECNOLOGICA DE LA SDA QUE LE SEAN REQUERIDAS."/>
    <n v="8"/>
    <n v="8"/>
    <n v="5"/>
    <n v="1"/>
    <s v="CCE-05"/>
    <n v="0"/>
    <n v="13265000"/>
    <n v="13265000"/>
    <n v="0"/>
    <n v="0"/>
    <s v="SUBDIRECCION CONTRACTUAL"/>
    <s v="CO-DC-11001"/>
    <s v="ROSANNA SANFELIU GIAIMO - Directora de Planeacion y Sistemas de Informacion Ambiental "/>
    <n v="3778913"/>
    <s v="rosanna.sanfeliu@ambiente.gov.co"/>
  </r>
  <r>
    <x v="2"/>
    <n v="72"/>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A ADOPCIÓN DEL MODELO DE AE QUE SE FORMULÓ PARA LA SDA, ASÍ COMO GESTIONAR LAS PROPOSICIONES Y TRANSICIONES DE ARQUITECTURA EMPRESARIAL EN LA SDA"/>
    <n v="8"/>
    <n v="8"/>
    <n v="4"/>
    <n v="1"/>
    <s v="CCE-05"/>
    <n v="0"/>
    <n v="20344000"/>
    <n v="20344000"/>
    <n v="0"/>
    <n v="0"/>
    <s v="SUBDIRECCION CONTRACTUAL"/>
    <s v="CO-DC-11001"/>
    <s v="ROSANNA SANFELIU GIAIMO - Directora de Planeacion y Sistemas de Informacion Ambiental "/>
    <n v="3778913"/>
    <s v="rosanna.sanfeliu@ambiente.gov.co"/>
  </r>
  <r>
    <x v="2"/>
    <n v="73"/>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n v="8"/>
    <n v="8"/>
    <n v="5"/>
    <n v="1"/>
    <s v="CCE-05"/>
    <n v="0"/>
    <n v="33595000"/>
    <n v="33595000"/>
    <n v="0"/>
    <n v="0"/>
    <s v="SUBDIRECCION CONTRACTUAL"/>
    <s v="CO-DC-11001"/>
    <s v="ROSANNA SANFELIU GIAIMO - Directora de Planeacion y Sistemas de Informacion Ambiental "/>
    <n v="3778913"/>
    <s v="rosanna.sanfeliu@ambiente.gov.co"/>
  </r>
  <r>
    <x v="2"/>
    <n v="74"/>
    <s v="3-3-1-15-07-42-1030-185"/>
    <s v="LLEVAR A UN 100% LA IMPLEMENTACIÓN DE LAS LEYES 1712 DE 2014 Y 1474 DE 2011"/>
    <s v="FORTALECIMIENTO DE LA INFRAESTRUCTURA DE TI"/>
    <s v="RENOVAR 30% DE LA  INFRAESTRUCTURA TECNOLÓGICA Y DE COMUNICACIONES  PRIORIZADA"/>
    <s v="12-OTROS DISTRITO"/>
    <s v="02-DOTACIÓN"/>
    <s v="01-ADQUISICIÓN  Y/O PRODUCCIÓN DE EQUIPOS, MATERIALES, SUMINISTROS Y SERVICIOS PROPIOS DEL SECTOR"/>
    <s v="0734-ADQUISICIÓN DE HARDWARE Y/O SOFTWARE"/>
    <n v="81112200"/>
    <s v="PRESTAR LOS SERVICIOS ESPECIALIZADOS DE SOPORTE Y MANTENIMIENTO AVANZADO DEL SERVIDOR ORACLE DATABASE APPLIANCE X5-2, INSTALACIÓN Y CONFIGURACIÓN DE LA ACTUALIZACIÓN DE: FIRMWARE, SISTEMA OPERATIVO, MAQUINAS VIRTUALES Y SOFTWARE ORACLE INSTALADO EN EL ODA DE LA SDA"/>
    <n v="9"/>
    <n v="9"/>
    <n v="12"/>
    <n v="1"/>
    <s v="CCE-10"/>
    <n v="0"/>
    <n v="24000000"/>
    <n v="24000000"/>
    <n v="0"/>
    <n v="0"/>
    <s v="SUBDIRECCION CONTRACTUAL"/>
    <s v="CO-DC-11001"/>
    <s v="ROSANNA SANFELIU GIAIMO - Directora de Planeacion y Sistemas de Informacion Ambiental "/>
    <n v="3778913"/>
    <s v="rosanna.sanfeliu@ambiente.gov.co"/>
  </r>
  <r>
    <x v="2"/>
    <s v="29A1"/>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261 CUYO OBJETO ES &quot;PRESTAR LOS SERVICIOS PROFESIONALES PARA REALIZAR LAS ACTIVIDADES DE ANÁLISIS DE LOS SISTEMAS DE INFORMACIÓN REQUERIDOS POR LAS ÁREAS Y PROCESOS DE LA SDA, DE ACUERDO A LAS POLÍTICAS, ESTÁNDARES DEFINIDOS POR LA ENTIDAD EN EL MARCO DE LA ARQUITECTURA EMPRESARIAL DE LA SDA&quot;"/>
    <n v="10"/>
    <n v="11"/>
    <n v="2"/>
    <n v="1"/>
    <s v="CCE-05"/>
    <n v="0"/>
    <n v="10172000"/>
    <n v="10172000"/>
    <n v="0"/>
    <n v="0"/>
    <s v="SUBDIRECCION CONTRACTUAL"/>
    <s v="CO-DC-11001"/>
    <s v="ROSANNA SANFELIU GIAIMO - Directora de Planeacion y Sistemas de Informacion Ambiental "/>
    <n v="3778913"/>
    <s v="rosanna.sanfeliu@ambiente.gov.co"/>
  </r>
  <r>
    <x v="2"/>
    <n v="75"/>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EN LAS ACTIVIDADES DE EVALUACIÓN, CONTROL Y SEGUIMIENTO DE LA OPERACIÓN DE LA INFRAESTRUCTURA Y LOS SERVICIOS TECNOLÓGICOS DE LA SDA, Y PARTICIPAR EN TAREAS DE REVISIÓN, ANÁLISIS, DOCUMENTACIÓN E IMPLEMENTACIÓN DE LOS PROYECTOS DE TI QUE SE GESTIONEN EN LA SDA EN EL MARCO DE LOS ESTÁNDARES VIGENTES."/>
    <n v="10"/>
    <n v="10"/>
    <n v="5"/>
    <n v="1"/>
    <s v="CCE-05"/>
    <n v="0"/>
    <n v="28380000"/>
    <n v="28380000"/>
    <n v="0"/>
    <n v="0"/>
    <s v="SUBDIRECCION CONTRACTUAL"/>
    <s v="CO-DC-11001"/>
    <s v="ROSANNA SANFELIU GIAIMO - Directora de Planeacion y Sistemas de Informacion Ambiental "/>
    <n v="3778913"/>
    <s v="rosanna.sanfeliu@ambiente.gov.co"/>
  </r>
  <r>
    <x v="2"/>
    <n v="76"/>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REALIZAR EL PAGO DE APORTES A RIESGOS LABORALES A LA ARL SURA PARA EL ESTUDIANTE VINCULADO EN VIRTUD DEL CONVENIO 1343 DEL 24 JUNIO DE 2015. (Universidad Distrital Francisco Jose de Caldas)."/>
    <n v="10"/>
    <n v="10"/>
    <n v="6"/>
    <n v="1"/>
    <s v="CCE-05"/>
    <n v="0"/>
    <n v="24600"/>
    <n v="24600"/>
    <n v="0"/>
    <n v="0"/>
    <s v="SUBDIRECCION CONTRACTUAL"/>
    <s v="CO-DC-11001"/>
    <s v="ROSANNA SANFELIU GIAIMO - Directora de Planeacion y Sistemas de Informacion Ambiental "/>
    <n v="3778913"/>
    <s v="rosanna.sanfeliu@ambiente.gov.co"/>
  </r>
  <r>
    <x v="2"/>
    <s v="6A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35 CUYO OBJETO ES &quot;PRESTAR LOS SERVICIOS PROFESIONALES PARA REALIZAR EL LEVANTAMIENTO DE INFORMACIÓN, LA IMPLEMENTACIÓN, CAPACITACIÓN Y SOPORTE TÉCNICO DE LOS PROCEDIMIENTOS AUTOMATIZADOS EN EL SISTEMA DE INFORMACIÓN FOREST&quot; "/>
    <n v="10"/>
    <n v="10"/>
    <n v="45"/>
    <n v="0"/>
    <s v="CCE-05"/>
    <n v="0"/>
    <n v="4291500"/>
    <n v="4291500"/>
    <n v="0"/>
    <n v="0"/>
    <s v="SUBDIRECCION CONTRACTUAL"/>
    <s v="CO-DC-11001"/>
    <s v="ROSANNA SANFELIU GIAIMO - Directora de Planeacion y Sistemas de Informacion Ambiental "/>
    <n v="3778913"/>
    <s v="rosanna.sanfeliu@ambiente.gov.co"/>
  </r>
  <r>
    <x v="2"/>
    <s v="9A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88 CUYO OBJETO ES &quot;REALIZAR LAS ACTIVIDADES DE MANTENIMIENTO Y AJUSTES A LOS PROCEDIMIENTOS Y LOS REPORTES EN EL SISTEMA DE INFORMACIÓN FOREST&quot; "/>
    <n v="10"/>
    <n v="10"/>
    <n v="1"/>
    <n v="1"/>
    <s v="CCE-05"/>
    <n v="0"/>
    <n v="2444000"/>
    <n v="2444000"/>
    <n v="0"/>
    <n v="0"/>
    <s v="SUBDIRECCION CONTRACTUAL"/>
    <s v="CO-DC-11001"/>
    <s v="ROSANNA SANFELIU GIAIMO - Directora de Planeacion y Sistemas de Informacion Ambiental "/>
    <n v="3778913"/>
    <s v="rosanna.sanfeliu@ambiente.gov.co"/>
  </r>
  <r>
    <x v="2"/>
    <s v="11A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212 CUYO OBJETO ES &quot;REALIZAR LAS ACTIVIDADES DE IMPLEMENTACIÓN DE LOS COMPONENTES TECNOLÓGICOS SIGUIENDO LOS LINEAMIENTOS Y MECANISMOS DE INTEGRACIÓN QUE SE REQUIERAN ENTRE SISTEMAS DE INFORMACIÓN INTERNOS Y EXTERNOS, ASÍ COMO REALIZAR EL MANTENIMIENTO Y DESARROLLO DE LOS PROCEDIMIENTOS AUTOMATIZADOS EN EL SISTEMA DE INFORMACIÓN FOREST&quot;."/>
    <n v="10"/>
    <n v="10"/>
    <n v="1"/>
    <n v="1"/>
    <s v="CCE-05"/>
    <n v="0"/>
    <n v="2444000"/>
    <n v="2444000"/>
    <n v="0"/>
    <n v="0"/>
    <s v="SUBDIRECCION CONTRACTUAL"/>
    <s v="CO-DC-11001"/>
    <s v="ROSANNA SANFELIU GIAIMO - Directora de Planeacion y Sistemas de Informacion Ambiental "/>
    <n v="3778913"/>
    <s v="rosanna.sanfeliu@ambiente.gov.co"/>
  </r>
  <r>
    <x v="2"/>
    <s v="24A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82 CUYO OBJETO ES &quot;PRESTAR LOS SERVICIOS PROFESIONALES PARA REALIZAR ACTIVIDADES DE EVALUACIÓN DE REQUERIMIENTOS, ANALISIS, CONCEPTUALIZACIÓN, DESARROLLO, PRUEBAS E IMPLANTACIÓN DE LOS COMPONENTES DE SOFTWARE DEL SISTEMA DE INFORMACIÓN -SIPSE Y PARTICIPAR EN EL SOPORTE Y MANTENIMIENTO TÉCNICO DE ESTA HERRAMIENTA&quot;"/>
    <n v="10"/>
    <n v="10"/>
    <n v="1"/>
    <n v="1"/>
    <s v="CCE-05"/>
    <n v="0"/>
    <n v="3904000"/>
    <n v="3904000"/>
    <n v="0"/>
    <n v="0"/>
    <s v="SUBDIRECCION CONTRACTUAL"/>
    <s v="CO-DC-11001"/>
    <s v="ROSANNA SANFELIU GIAIMO - Directora de Planeacion y Sistemas de Informacion Ambiental "/>
    <n v="3778913"/>
    <s v="rosanna.sanfeliu@ambiente.gov.co"/>
  </r>
  <r>
    <x v="2"/>
    <s v="25A1"/>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491 CUYO OBJETO ES &quot;PRESTAR LOS SERVICIOS PROFESIONALES PARTICIPANDO DE LA PLANIFICACIÓN, DESARROLLO, CONTROL Y GESTION DE LAS POLÍTICAS, PROCEDIMIENTOS Y ACCIONES CON EL FIN DE MEJORAR LA SEGURIDAD DE LA INFORMACIÓN EN LA ENTIDAD&quot; "/>
    <n v="10"/>
    <n v="10"/>
    <n v="2"/>
    <n v="1"/>
    <s v="CCE-05"/>
    <n v="0"/>
    <n v="5722000"/>
    <n v="5722000"/>
    <n v="0"/>
    <n v="0"/>
    <s v="SUBDIRECCION CONTRACTUAL"/>
    <s v="CO-DC-11001"/>
    <s v="ROSANNA SANFELIU GIAIMO - Directora de Planeacion y Sistemas de Informacion Ambiental "/>
    <n v="3778913"/>
    <s v="rosanna.sanfeliu@ambiente.gov.co"/>
  </r>
  <r>
    <x v="2"/>
    <s v="35A1"/>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23 CUYO OBJETO ES &quot;PRESTAR LOS SERVICIOS PROFESIONALES PARA REALIZAR ADMINISTRACIÓN DE LA HERRAMIENTA DE GESTIÓN DE TI, EL CATÁLOGO DE SERVICIOS DE TI, Y LA GESTIÓN DE LOS PROCEDIMIENTOS DE INCIDENCIAS, PETICIONES Y PROBLEMAS DENTRO DEL FORTALECIMIENTO DE LA DE INFRAESTRUCTURA TI PARA LA SDA&quot;"/>
    <n v="11"/>
    <n v="11"/>
    <n v="1"/>
    <n v="1"/>
    <s v="CCE-05"/>
    <n v="0"/>
    <n v="3104000"/>
    <n v="3104000"/>
    <n v="0"/>
    <n v="0"/>
    <s v="SUBDIRECCION CONTRACTUAL"/>
    <s v="CO-DC-11001"/>
    <s v="ROSANNA SANFELIU GIAIMO - Directora de Planeacion y Sistemas de Informacion Ambiental "/>
    <n v="3778913"/>
    <s v="rosanna.sanfeliu@ambiente.gov.co"/>
  </r>
  <r>
    <x v="2"/>
    <s v="44A1"/>
    <s v="3-3-1-15-07-42-1030-185"/>
    <s v="LLEVAR A UN 100% LA IMPLEMENTACIÓN DE LAS LEYES 1712 DE 2014 Y 1474 DE 2011"/>
    <s v="IMPLEMENTACIÓN DE ESTÁNDARES DE TI"/>
    <s v="DISPONER AL 100% LOS MECANISMOS DE TECNOLOGÍAS DE INFORMACIÓN REQUERIDOS POR LA SDA  PARA UNA ADECUADA IMPLEMENTACIÓN DE LAS LEYES 1474 DE 2011 Y 1712 DE 2014"/>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60 CUYO OBJETO ES &quot;PRESTAR LOS SERVICIOS PROFESIONALES PARA GESTIONAR LA IMPLEMENTACIÓN DE COMPONENTES DE TI EN LOS PORTALES WEB DE LA SDA, TENIENDO EN CUENTA BUENAS PRÁCTICAS DE ARQUITECTURA DE INFORMACIÓN, EN EL MARCO DE GOBIERNO EN LÍNEA, ASÍ COMO IMPLEMENTAR LOS COMPONENTES DE TI QUE SE REQUIERAN EN LA APLICABILIDAD DE LA LEY DE TRANSPARENCIA Y EL MODELO DE SEGURIDAD Y PRIVACIDAD DE LA INFORMACIÓN -MSPI&quot;"/>
    <n v="11"/>
    <n v="11"/>
    <n v="1"/>
    <n v="1"/>
    <s v="CCE-05"/>
    <n v="0"/>
    <n v="6267000"/>
    <n v="6267000"/>
    <n v="0"/>
    <n v="0"/>
    <s v="SUBDIRECCION CONTRACTUAL"/>
    <s v="CO-DC-11001"/>
    <s v="ROSANNA SANFELIU GIAIMO - Directora de Planeacion y Sistemas de Informacion Ambiental "/>
    <n v="3778913"/>
    <s v="rosanna.sanfeliu@ambiente.gov.co"/>
  </r>
  <r>
    <x v="2"/>
    <s v="37A1"/>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61 CUYO OBJETO ES &quot;PRESTAR LOS SERVICIOS PROFESIONALES PARA REALIZAR LA CONFIGURACIÓN, SEGUIMIENTO Y MANTENIBILIDAD DE LOS EQUIPOS ACTIVOS DE COMUNICACIONES, Y LOS DE LA INFRAESTRUCTURA TECNOLÓGICA DE LA ENTIDAD, PARA EL FORTALECIMIENTO DE LAS INICIATIVAS DE TI DE LA SDA&quot;"/>
    <n v="11"/>
    <n v="11"/>
    <n v="1"/>
    <n v="1"/>
    <s v="CCE-05"/>
    <n v="0"/>
    <n v="7299000"/>
    <n v="7299000"/>
    <n v="0"/>
    <n v="0"/>
    <s v="SUBDIRECCION CONTRACTUAL"/>
    <s v="CO-DC-11001"/>
    <s v="ROSANNA SANFELIU GIAIMO - Directora de Planeacion y Sistemas de Informacion Ambiental "/>
    <n v="3778913"/>
    <s v="rosanna.sanfeliu@ambiente.gov.co"/>
  </r>
  <r>
    <x v="3"/>
    <n v="1"/>
    <s v="3-3-1-15-06-40-1029-181"/>
    <s v="PRIORIZAR Y FORMULAR LAS DETERMINANTES AMBIENTALES"/>
    <s v="FORTALECER LA PARTICIPACIÓN EN INSTANCIAS DE COORDINACIÓN INSTITUCIONAL DISTRITAL, REGIONAL Y NACIONAL"/>
    <s v="GESTIONAR 4 ACTIVIDADES DE COORDINACIÓN PARA LA GESTIÓN AMBIENTAL DISTRITAL"/>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RTICULAR DESDE LA SDA LAS ACTIVIDADES DE REORGANIZACIÓN, FORTALECIMIENTO Y SEGUIMIENTO DE LAS INSTANCIAS AMBIENTALES DE COORDINACIÓN INTERINSTITUCIONAL DEL SECTOR AMBIENTE EN EL D.C."/>
    <n v="1"/>
    <n v="1"/>
    <n v="324"/>
    <n v="0"/>
    <s v="CCE-05"/>
    <n v="0"/>
    <n v="30898800"/>
    <n v="30898800"/>
    <n v="0"/>
    <n v="0"/>
    <s v="SUBDIRECCION CONTRACTUAL"/>
    <s v="CO-DC-11001"/>
    <s v="ROSANNA SANFELIU GIAIMO - Directora de Planeacion y Sistemas de Informacion Ambiental "/>
    <n v="3778913"/>
    <s v="rosanna.sanfeliu@ambiente.gov.co"/>
  </r>
  <r>
    <x v="3"/>
    <n v="2"/>
    <s v="3-3-1-15-06-40-1029-181"/>
    <s v="PRIORIZAR Y FORMULAR LAS DETERMINANTES AMBIENTALES"/>
    <s v="FORTALECER LA PARTICIPACIÓN EN INSTANCIAS DE COORDINACIÓN INSTITUCIONAL DISTRITAL, REGIONAL Y NACIONAL"/>
    <s v="GESTIONAR 4 ACTIVIDADES DE COORDINACIÓN PARA LA GESTIÓN AMBIENTAL DISTRITAL"/>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LAS ACTIVIDADES LOGÍSTICAS Y ADMINISTRATIVAS DE LAS INSTANCIAS AMBIENTALES DE COORDINACIÓN INTERINSTITUCIONAL DEL SECTOR AMBIENTE EN EL D.C. QUE LIDERE LA SDA Y REALIZAR EL SEGUIMIENTO A LA GESTIÓN DE LAS INSTANCIAS"/>
    <n v="1"/>
    <n v="1"/>
    <n v="11"/>
    <n v="1"/>
    <s v="CCE-05"/>
    <n v="0"/>
    <n v="29183000"/>
    <n v="29183000"/>
    <n v="0"/>
    <n v="0"/>
    <s v="SUBDIRECCION CONTRACTUAL"/>
    <s v="CO-DC-11001"/>
    <s v="ROSANNA SANFELIU GIAIMO - Directora de Planeacion y Sistemas de Informacion Ambiental "/>
    <n v="3778913"/>
    <s v="rosanna.sanfeliu@ambiente.gov.co"/>
  </r>
  <r>
    <x v="3"/>
    <n v="3"/>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ROMOVER DESDE LA SDA EL DESARROLLO DE INICIATIVAS AMBIENTALES QUE FORTALEZCAN LA AGENDA REGIONAL Y LOS PROCESOS DE PLANIFICACIÓN TERRITORIAL CON DIVERSOS ACTORES E INSTITUCIONES DE CARÁCTER DISTRITAL, REGIONAL Y NACIONAL"/>
    <n v="1"/>
    <n v="1"/>
    <n v="6"/>
    <n v="1"/>
    <s v="CCE-05"/>
    <n v="0"/>
    <n v="30516000"/>
    <n v="30516000"/>
    <n v="0"/>
    <n v="0"/>
    <s v="SUBDIRECCION CONTRACTUAL"/>
    <s v="CO-DC-11001"/>
    <s v="ROSANNA SANFELIU GIAIMO - Directora de Planeacion y Sistemas de Informacion Ambiental "/>
    <n v="3778913"/>
    <s v="rosanna.sanfeliu@ambiente.gov.co"/>
  </r>
  <r>
    <x v="3"/>
    <n v="4"/>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1"/>
    <n v="1"/>
    <n v="6"/>
    <n v="1"/>
    <s v="CCE-05"/>
    <n v="0"/>
    <n v="10392000"/>
    <n v="10392000"/>
    <n v="0"/>
    <n v="0"/>
    <s v="SUBDIRECCION CONTRACTUAL"/>
    <s v="CO-DC-11001"/>
    <s v="ROSANNA SANFELIU GIAIMO - Directora de Planeacion y Sistemas de Informacion Ambiental "/>
    <n v="3778913"/>
    <s v="rosanna.sanfeliu@ambiente.gov.co"/>
  </r>
  <r>
    <x v="3"/>
    <n v="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ORIENTAR, ACOMPAÑAR Y DESARROLLAR DESDE EL COMPONENTE JURIDICO, ACTIVIDADES TENDIENTES A LA FORMULACIÓN Y/O EVALUACIÓN  DE INSTRUMENTOS DE ORDENAMIENTO TERRITORIAL PRIORIZADOS EN EL DISTRITO CAPITAL DESDE LAS FUNCIONES DE LA SECRETARIA DISTRITAL DE AMBIENTE."/>
    <n v="1"/>
    <n v="1"/>
    <n v="12"/>
    <n v="1"/>
    <s v="CCE-05"/>
    <n v="0"/>
    <n v="80628000"/>
    <n v="80628000"/>
    <n v="0"/>
    <n v="0"/>
    <s v="SUBDIRECCION CONTRACTUAL"/>
    <s v="CO-DC-11001"/>
    <s v="ROSANNA SANFELIU GIAIMO - Directora de Planeacion y Sistemas de Informacion Ambiental "/>
    <n v="3778913"/>
    <s v="rosanna.sanfeliu@ambiente.gov.co"/>
  </r>
  <r>
    <x v="3"/>
    <n v="6"/>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LA GESTION CONTRACTUAL, JURIDICA Y SEGUIMIENTO DE LOS PROCESOS DE PLANEACIÓN QUE SE REQUIERAN EN EL MARCO DE LAS POLÍTICAS E INSTRUMENTOS DE PLANEACIÓN AMBIENTAL"/>
    <n v="1"/>
    <n v="1"/>
    <n v="12"/>
    <n v="1"/>
    <s v="CCE-05"/>
    <n v="0"/>
    <n v="75204000"/>
    <n v="75204000"/>
    <n v="0"/>
    <n v="0"/>
    <s v="SUBDIRECCION CONTRACTUAL"/>
    <s v="CO-DC-11001"/>
    <s v="ROSANNA SANFELIU GIAIMO - Directora de Planeacion y Sistemas de Informacion Ambiental "/>
    <n v="3778913"/>
    <s v="rosanna.sanfeliu@ambiente.gov.co"/>
  </r>
  <r>
    <x v="3"/>
    <n v="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GESTIÓN, ANALISIS Y CONSOLIDACIÓN DE INFORMES DE AVANCE Y SEGUIMIENTO DE LOS INSTRUMENTOS RELACIONADOS CON LA PLANEACIÓN AMBIENTAL ESTRATÉGICA, EN EL MARCO DEL NUEVO MODELO DE CIUDAD SOSTENIBLE, SOLICITADOS A LA SDA"/>
    <n v="1"/>
    <n v="1"/>
    <n v="12"/>
    <n v="1"/>
    <s v="CCE-05"/>
    <n v="0"/>
    <n v="75204000"/>
    <n v="75204000"/>
    <n v="0"/>
    <n v="0"/>
    <s v="SUBDIRECCION CONTRACTUAL"/>
    <s v="CO-DC-11001"/>
    <s v="ROSANNA SANFELIU GIAIMO - Directora de Planeacion y Sistemas de Informacion Ambiental "/>
    <n v="3778913"/>
    <s v="rosanna.sanfeliu@ambiente.gov.co"/>
  </r>
  <r>
    <x v="3"/>
    <n v="8"/>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EL SEGUIMIENTO, ANÁLISIS Y REPORTE DE LA EJECUCIÓN DE LAS METAS ESTABLECIDAS EN LOS COMPONENTES FÍSICOS Y PRESUPUESTALES DE LOS PROCESOS DE PLANEACIÓN RELACIONADAS CON LAS POLÍTICAS E INSTRUMENTOS DE PLANEACIÓN AMBIENTAL."/>
    <n v="1"/>
    <n v="1"/>
    <n v="12"/>
    <n v="1"/>
    <s v="CCE-05"/>
    <n v="0"/>
    <n v="71664000"/>
    <n v="71664000"/>
    <n v="0"/>
    <n v="0"/>
    <s v="SUBDIRECCION CONTRACTUAL"/>
    <s v="CO-DC-11001"/>
    <s v="ROSANNA SANFELIU GIAIMO - Directora de Planeacion y Sistemas de Informacion Ambiental "/>
    <n v="3778913"/>
    <s v="rosanna.sanfeliu@ambiente.gov.co"/>
  </r>
  <r>
    <x v="3"/>
    <n v="9"/>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IDENTIFICACIÓN, FORMULACIÓN, IMPLEMENTACIÓN, MONITOREO Y ACTUALIZACIÓN DE LOS INSTRUMENTOS ECONÓMICOS AMBIENTALES."/>
    <n v="6"/>
    <n v="7"/>
    <n v="5"/>
    <n v="1"/>
    <s v="CCE-05"/>
    <n v="0"/>
    <n v="31335000"/>
    <n v="31335000"/>
    <n v="0"/>
    <n v="0"/>
    <s v="SUBDIRECCION CONTRACTUAL"/>
    <s v="CO-DC-11001"/>
    <s v="ROSANNA SANFELIU GIAIMO - Directora de Planeacion y Sistemas de Informacion Ambiental "/>
    <n v="3778913"/>
    <s v="rosanna.sanfeliu@ambiente.gov.co"/>
  </r>
  <r>
    <x v="3"/>
    <n v="10"/>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1 Y PRORROGA 1 AL CONTATO No. SDA-CPS-20170951 CUYO OBJETO ES &quot;PRESTAR SERVICIOS PROFESIONALES PARA REALIZAR LA IDENTIFICACIÓN, FORMULACION,  IMPLEMENTACION, MONITOREO Y ACTUALIZACION DE LOS INSTRUMENTOS ECONÓMICOS AMBIENTALES.&quot;"/>
    <n v="2"/>
    <n v="2"/>
    <n v="135"/>
    <n v="0"/>
    <s v="CCE-05"/>
    <n v="0"/>
    <n v="27117000"/>
    <n v="27117000"/>
    <n v="0"/>
    <n v="0"/>
    <s v="SUBDIRECCION CONTRACTUAL"/>
    <s v="CO-DC-11001"/>
    <s v="ROSANNA SANFELIU GIAIMO - Directora de Planeacion y Sistemas de Informacion Ambiental "/>
    <n v="3778913"/>
    <s v="rosanna.sanfeliu@ambiente.gov.co"/>
  </r>
  <r>
    <x v="3"/>
    <n v="1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ORIENTAR, PARTICIPAR Y DESARROLLAR ACTIVIDADES DE FORMULACIÓN Y SEGUIMIENTO DE INSTRUMENTOS DE ORDENAMIENTO TERRITORIAL E INSTRUMENTOS DE PLANEACIÓN AMBIENTAL, Y SEGUIMIENTO AL CUMPLIMIENTO DE LOS FALLOS DE COMPETENCIA DE LA SDA."/>
    <n v="1"/>
    <n v="1"/>
    <n v="12"/>
    <n v="1"/>
    <s v="CCE-05"/>
    <n v="0"/>
    <n v="101484000"/>
    <n v="101484000"/>
    <n v="0"/>
    <n v="0"/>
    <s v="SUBDIRECCION CONTRACTUAL"/>
    <s v="CO-DC-11001"/>
    <s v="ROSANNA SANFELIU GIAIMO - Directora de Planeacion y Sistemas de Informacion Ambiental "/>
    <n v="3778913"/>
    <s v="rosanna.sanfeliu@ambiente.gov.co"/>
  </r>
  <r>
    <x v="3"/>
    <n v="12"/>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n v="1"/>
    <n v="1"/>
    <n v="6"/>
    <n v="1"/>
    <s v="CCE-05"/>
    <n v="0"/>
    <n v="43794000"/>
    <n v="43794000"/>
    <n v="0"/>
    <n v="0"/>
    <s v="SUBDIRECCION CONTRACTUAL"/>
    <s v="CO-DC-11001"/>
    <s v="ROSANNA SANFELIU GIAIMO - Directora de Planeacion y Sistemas de Informacion Ambiental "/>
    <n v="3778913"/>
    <s v="rosanna.sanfeliu@ambiente.gov.co"/>
  </r>
  <r>
    <x v="3"/>
    <n v="13"/>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TÉCNICAS, EN EL MARCO DE LOS PROCESOS DE FORMULACIÓN, ACTUALIZACIÓN Y SEGUIMIENTO DE PLANES DE MANEJO AMBIENTAL, INSTRUMENTOS DE ORDENAMIENTO TERRITORIAL Y OTROS INSTRUMENTOS DE PLANEACIÓN AMBIENTAL EN QUE PARTICIPE LA SDA."/>
    <n v="1"/>
    <n v="1"/>
    <n v="12"/>
    <n v="1"/>
    <s v="CCE-05"/>
    <n v="0"/>
    <n v="75204000"/>
    <n v="75204000"/>
    <n v="0"/>
    <n v="0"/>
    <s v="SUBDIRECCION CONTRACTUAL"/>
    <s v="CO-DC-11001"/>
    <s v="ROSANNA SANFELIU GIAIMO - Directora de Planeacion y Sistemas de Informacion Ambiental "/>
    <n v="3778913"/>
    <s v="rosanna.sanfeliu@ambiente.gov.co"/>
  </r>
  <r>
    <x v="3"/>
    <n v="14"/>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L SEGUIMIENTO DEL PLAN INSTITUCIONAL DE GESTIÓN AMBIENTAL - PIGA DE LA SDA Y REALIZAR EL SEGUIMIENTO AL PLAN DE ACCIÓN CUATRIENAL AMBIENTAL-PACA DE BOGOTÁ MEJOR PARA TODOS 2016-2020."/>
    <n v="1"/>
    <n v="1"/>
    <n v="12"/>
    <n v="1"/>
    <s v="CCE-05"/>
    <n v="0"/>
    <n v="37248000"/>
    <n v="37248000"/>
    <n v="0"/>
    <n v="0"/>
    <s v="SUBDIRECCION CONTRACTUAL"/>
    <s v="CO-DC-11001"/>
    <s v="ROSANNA SANFELIU GIAIMO - Directora de Planeacion y Sistemas de Informacion Ambiental "/>
    <n v="3778913"/>
    <s v="rosanna.sanfeliu@ambiente.gov.co"/>
  </r>
  <r>
    <x v="3"/>
    <n v="1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EL SEGUIMIENTO A LOS PLANES AMBIENTALES LOCALES (PAL) Y OTROS INSTRUMENTOS DE PLANEACIÓN AMBIENTAL A NIVEL LOCAL QUE LE SEAN ASIGNADOS."/>
    <n v="1"/>
    <n v="1"/>
    <n v="12"/>
    <n v="1"/>
    <s v="CCE-05"/>
    <n v="0"/>
    <n v="53940000"/>
    <n v="53940000"/>
    <n v="0"/>
    <n v="0"/>
    <s v="SUBDIRECCION CONTRACTUAL"/>
    <s v="CO-DC-11001"/>
    <s v="ROSANNA SANFELIU GIAIMO - Directora de Planeacion y Sistemas de Informacion Ambiental "/>
    <n v="3778913"/>
    <s v="rosanna.sanfeliu@ambiente.gov.co"/>
  </r>
  <r>
    <x v="3"/>
    <n v="16"/>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EL SEGUIMIENTO A LOS PLANES AMBIENTALES LOCALES (PAL) Y OTROS INSTRUMENTOS DE PLANEACIÓN AMBIENTAL A NIVEL LOCAL DESDE LAS FUNCIONES DE LA SECRETARIA DISTRITAL DE AMBIENTE."/>
    <n v="1"/>
    <n v="1"/>
    <n v="11"/>
    <n v="1"/>
    <s v="CCE-05"/>
    <n v="0"/>
    <n v="5240200"/>
    <n v="5240200"/>
    <n v="0"/>
    <n v="0"/>
    <s v="SUBDIRECCION CONTRACTUAL"/>
    <s v="CO-DC-11001"/>
    <s v="ROSANNA SANFELIU GIAIMO - Directora de Planeacion y Sistemas de Informacion Ambiental "/>
    <n v="3778913"/>
    <s v="rosanna.sanfeliu@ambiente.gov.co"/>
  </r>
  <r>
    <x v="3"/>
    <n v="1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POYAR LAS ACTIVIDADES DE SEGUIMIENTO Y REALIZAR LOS REPORTES DE LAS ACCIONES ASOCIADAS A LA ORIENTACIÓN Y ACOMPAÑAMIENTO A LOS PROCESOS DE LAS POLÍTICAS E INSTRUMENTOS DE PLANEACIÓN AMBIENTAL."/>
    <n v="1"/>
    <n v="1"/>
    <n v="12"/>
    <n v="1"/>
    <s v="CCE-05"/>
    <n v="0"/>
    <n v="29328000"/>
    <n v="29328000"/>
    <n v="0"/>
    <n v="0"/>
    <s v="SUBDIRECCION CONTRACTUAL"/>
    <s v="CO-DC-11001"/>
    <s v="ROSANNA SANFELIU GIAIMO - Directora de Planeacion y Sistemas de Informacion Ambiental "/>
    <n v="3778913"/>
    <s v="rosanna.sanfeliu@ambiente.gov.co"/>
  </r>
  <r>
    <x v="3"/>
    <n v="18"/>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REALIZAR LAS ACTIVIDADES DE TRÁMITE, ARCHIVO Y SEGUIMIENTO A LA GESTION DE INFORMACIÓN REQUERIDA PARA EL SEGUIMIENTO A LA IMPLEMENTACIÓN DE INSTRUMENTOS Y POLÍTICAS AMBIENTALES PRIORIZADAS"/>
    <n v="6"/>
    <n v="7"/>
    <n v="6"/>
    <n v="1"/>
    <s v="CCE-05"/>
    <n v="0"/>
    <n v="13626000"/>
    <n v="13626000"/>
    <n v="0"/>
    <n v="0"/>
    <s v="SUBDIRECCION CONTRACTUAL"/>
    <s v="CO-DC-11001"/>
    <s v="ROSANNA SANFELIU GIAIMO - Directora de Planeacion y Sistemas de Informacion Ambiental "/>
    <n v="3778913"/>
    <s v="rosanna.sanfeliu@ambiente.gov.co"/>
  </r>
  <r>
    <x v="3"/>
    <n v="19"/>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IMPLEMENTACIÓN DEL PLAN DISTRITAL DE GESTIÓN DEL RIESGO Y CAMBIO CLIMÁTICO Y REALIZAR DESDE LA SDA LAS ACTIVIDADES DE EL SEGUIMIENTO AL PLAN."/>
    <n v="1"/>
    <n v="1"/>
    <n v="12"/>
    <n v="1"/>
    <s v="CCE-05"/>
    <n v="0"/>
    <n v="61032000"/>
    <n v="61032000"/>
    <n v="0"/>
    <n v="0"/>
    <s v="SUBDIRECCION CONTRACTUAL"/>
    <s v="CO-DC-11001"/>
    <s v="ROSANNA SANFELIU GIAIMO - Directora de Planeacion y Sistemas de Informacion Ambiental "/>
    <n v="3778913"/>
    <s v="rosanna.sanfeliu@ambiente.gov.co"/>
  </r>
  <r>
    <x v="3"/>
    <n v="20"/>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ACTUALIZACION Y ADELANTAR EL SEGUIMIENTO DEL PLAN DE ACCIÓN CUATRIENAL AMBIENTAL - PACA DE BOGOTÁ MEJOR PARA TODOS 2016-2020"/>
    <n v="1"/>
    <n v="1"/>
    <n v="12"/>
    <n v="1"/>
    <s v="CCE-05"/>
    <n v="0"/>
    <n v="53940000"/>
    <n v="53940000"/>
    <n v="0"/>
    <n v="0"/>
    <s v="SUBDIRECCION CONTRACTUAL"/>
    <s v="CO-DC-11001"/>
    <s v="ROSANNA SANFELIU GIAIMO - Directora de Planeacion y Sistemas de Informacion Ambiental "/>
    <n v="3778913"/>
    <s v="rosanna.sanfeliu@ambiente.gov.co"/>
  </r>
  <r>
    <x v="3"/>
    <n v="2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EL SEGUIMIENTO Y ANÁLISIS AL PLAN INSTITUCIONAL DE GESTIÓN AMBIENTAL – PIGA DISTRITAL Y SU ARTICULACION CON LOS  INSTRUMENTOS DE PLANEACIÓN AMBIENTAL EN LA PROMOCIÓN DEL USO SOSTENIBLE DE LOS RECURSOS NATURALES Y SERVICIOS AMBIENTALES DEL  D.C."/>
    <n v="1"/>
    <n v="1"/>
    <n v="12"/>
    <n v="1"/>
    <s v="CCE-05"/>
    <n v="0"/>
    <n v="41568000"/>
    <n v="41568000"/>
    <n v="0"/>
    <n v="0"/>
    <s v="SUBDIRECCION CONTRACTUAL"/>
    <s v="CO-DC-11001"/>
    <s v="ROSANNA SANFELIU GIAIMO - Directora de Planeacion y Sistemas de Informacion Ambiental "/>
    <n v="3778913"/>
    <s v="rosanna.sanfeliu@ambiente.gov.co"/>
  </r>
  <r>
    <x v="3"/>
    <n v="22"/>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AS ACTIVIDADES DE FORMULACIÓN, AJUSTES, IMPLEMENTACIÓN Y SEGUIMIENTO  DE LAS POLÍTICAS AMBIENTALES Y OTROS INSTRUMENTOS DE PLANEACIÓN AMBIENTAL"/>
    <n v="1"/>
    <n v="1"/>
    <n v="12"/>
    <n v="1"/>
    <s v="CCE-05"/>
    <n v="0"/>
    <n v="31836000"/>
    <n v="31836000"/>
    <n v="0"/>
    <n v="0"/>
    <s v="SUBDIRECCION CONTRACTUAL"/>
    <s v="CO-DC-11001"/>
    <s v="ROSANNA SANFELIU GIAIMO - Directora de Planeacion y Sistemas de Informacion Ambiental "/>
    <n v="3778913"/>
    <s v="rosanna.sanfeliu@ambiente.gov.co"/>
  </r>
  <r>
    <x v="3"/>
    <n v="23"/>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S ACTIVIDADES TÉCNICAS RELACIONADAS CON LA FORMULACIÓN, ACTUALIZACIÓN Y SEGUIMIENTO DE PLANES DE MANEJO AMBIENTAL Y OTROS INSTRUMENTOS DE PLANEACIÓN AMBIENTAL RELACIONADOS CON LAS ÁREAS PROTEGIDAS DEL DISTRITO CAPITAL"/>
    <n v="1"/>
    <n v="1"/>
    <n v="12"/>
    <n v="1"/>
    <s v="CCE-05"/>
    <n v="0"/>
    <n v="61032000"/>
    <n v="61032000"/>
    <n v="0"/>
    <n v="0"/>
    <s v="SUBDIRECCION CONTRACTUAL"/>
    <s v="CO-DC-11001"/>
    <s v="ROSANNA SANFELIU GIAIMO - Directora de Planeacion y Sistemas de Informacion Ambiental "/>
    <n v="3778913"/>
    <s v="rosanna.sanfeliu@ambiente.gov.co"/>
  </r>
  <r>
    <x v="3"/>
    <n v="24"/>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REALIZACION DE LAS ACTIVIDADES TÉCNICAS DE FORMULACIÓN, ACTUALIZACIÓN Y SEGUIMIENTO DE PLANES DE MANEJO AMBIENTAL, INSTRUMENTOS DE ORDENAMIENTO TERRITORIAL Y OTROS INSTRUMENTOS DE PLANEACIÓN AMBIENTAL QUE LE SEAN ASIGNADOS."/>
    <n v="1"/>
    <n v="1"/>
    <n v="12"/>
    <n v="1"/>
    <s v="CCE-05"/>
    <n v="0"/>
    <n v="53940000"/>
    <n v="53940000"/>
    <n v="0"/>
    <n v="0"/>
    <s v="SUBDIRECCION CONTRACTUAL"/>
    <s v="CO-DC-11001"/>
    <s v="ROSANNA SANFELIU GIAIMO - Directora de Planeacion y Sistemas de Informacion Ambiental "/>
    <n v="3778913"/>
    <s v="rosanna.sanfeliu@ambiente.gov.co"/>
  </r>
  <r>
    <x v="3"/>
    <n v="2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L DESARROLLO DE LAS ACTIVIDADES DE FORMULACIÓN, ACTUALIZACIÓN, IMPLEMENTACIÓN Y SEGUIMIENTO A   LAS POLÍTICAS AMBIENTALES  Y OTROS INSTRUMENTOS DE PLANEACIÓN AMBIENTAL."/>
    <n v="1"/>
    <n v="1"/>
    <n v="12"/>
    <n v="1"/>
    <s v="CCE-05"/>
    <n v="0"/>
    <n v="37248000"/>
    <n v="37248000"/>
    <n v="0"/>
    <n v="0"/>
    <s v="SUBDIRECCION CONTRACTUAL"/>
    <s v="CO-DC-11001"/>
    <s v="ROSANNA SANFELIU GIAIMO - Directora de Planeacion y Sistemas de Informacion Ambiental "/>
    <n v="3778913"/>
    <s v="rosanna.sanfeliu@ambiente.gov.co"/>
  </r>
  <r>
    <x v="3"/>
    <n v="26"/>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n v="1"/>
    <n v="1"/>
    <n v="12"/>
    <n v="1"/>
    <s v="CCE-05"/>
    <n v="0"/>
    <n v="26970000"/>
    <n v="26970000"/>
    <n v="0"/>
    <n v="0"/>
    <s v="SUBDIRECCION CONTRACTUAL"/>
    <s v="CO-DC-11001"/>
    <s v="ROSANNA SANFELIU GIAIMO - Directora de Planeacion y Sistemas de Informacion Ambiental "/>
    <n v="3778913"/>
    <s v="rosanna.sanfeliu@ambiente.gov.co"/>
  </r>
  <r>
    <x v="3"/>
    <n v="2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4-INVESTIGACION Y ESTUDIO"/>
    <s v="01-INVESTIGACIÓN BÁSICA APLICADA Y ESTUDIOS PROPIOS DEL SECTOR"/>
    <s v="0130-INVESTIGACIÓN Y ESTUDIOS DE APOYO A LA GESTIÓN AMBIENTAL"/>
    <n v="80111600"/>
    <s v="FORMULAR PARTICIPATIVAMENTE EL PLAN DE MANEJO AMBIENTAL DEL PARQUE ECOLÓGICO DISTRITAL DE HUMEDAL – PEDH- LA ISLA"/>
    <n v="7"/>
    <n v="7"/>
    <n v="11"/>
    <n v="1"/>
    <s v="CCE-06"/>
    <n v="0"/>
    <n v="0"/>
    <n v="0"/>
    <n v="0"/>
    <n v="0"/>
    <s v="SUBDIRECCION CONTRACTUAL"/>
    <s v="CO-DC-11001"/>
    <s v="ROSANNA SANFELIU GIAIMO - Directora de Planeacion y Sistemas de Informacion Ambiental "/>
    <n v="3778913"/>
    <s v="rosanna.sanfeliu@ambiente.gov.co"/>
  </r>
  <r>
    <x v="3"/>
    <n v="28"/>
    <s v="3-3-1-15-06-40-1029-181"/>
    <s v="PRIORIZAR Y FORMULAR LAS DETERMINANTES AMBIENTALES"/>
    <s v="MEJORAR LA CAPACIDAD INSTITUCIONAL PARA LA PLANEACIÓN AMBIENTAL"/>
    <s v="REALIZAR 10 ACTIVIDADES DE GESTIÓN DEL CONOCIMIENTO E INVESTIGACIÓN AMBIENTAL"/>
    <s v="12-OTROS DISTRITO"/>
    <s v="02-DOTACIÓN "/>
    <s v="01-ADQUISICIÓN Y/O PRODUCCIÓN DE EQUIPOS, MATERIALES, SUMINISTROS Y SERVICIOS PROPIOS DEL SECTOR"/>
    <s v="520-ADQUISICIÓN DE EQUIPOS, MATERIALES, SUMINISTROS, SERVICIOS Y/O PRODUCCIÓN DE MATERIAL TÉCNICO E INFORMACIÓN BASICA SECTORIAL  PLANEACIÓN Y GESTIÓN AMBIENTAL."/>
    <s v="80141600;82101600;82121500;90101600"/>
    <s v="CONTRATAR LAS ACCIONES COMUNICATIVAS QUE PERMITAN DIVULGAR LOS EVENTOS, CAMPAÑAS, Y MENSAJES INSTITUCIONALES DE LA SECRETARÍA DISTRITAL DE AMBIENTE."/>
    <n v="8"/>
    <n v="9"/>
    <n v="5"/>
    <n v="1"/>
    <s v="CCE-11||03"/>
    <n v="0"/>
    <n v="10000000"/>
    <n v="10000000"/>
    <n v="0"/>
    <n v="0"/>
    <s v="SUBDIRECCION CONTRACTUAL"/>
    <s v="CO-DC-11001"/>
    <s v="ROSANNA SANFELIU GIAIMO - Directora de Planeacion y Sistemas de Informacion Ambiental "/>
    <n v="3778913"/>
    <s v="rosanna.sanfeliu@ambiente.gov.co"/>
  </r>
  <r>
    <x v="3"/>
    <n v="29"/>
    <s v="3-3-1-15-06-40-1029-181"/>
    <s v="PRIORIZAR Y FORMULAR LAS DETERMINANTES AMBIENTALES"/>
    <s v="MEJORAR LA CAPACIDAD INSTITUCIONAL PARA LA PLANEACIÓN AMBIENTAL"/>
    <s v="REALIZAR 10 ACTIVIDADES DE GESTIÓN DEL CONOCIMIENTO E INVESTIGACIÓN AMBIENTAL"/>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LA VALIDACIÓN, ANÁLISIS DE REPORTES DE INFORMACIÓN AMBIENTAL Y ELABORACION  DE INFORMES  DE LA SDA RELACIONADOS CON LOS INDICADORES DE OAB Y ORARBO ."/>
    <n v="1"/>
    <n v="1"/>
    <n v="11"/>
    <n v="1"/>
    <s v="CCE-05"/>
    <n v="0"/>
    <n v="62436000"/>
    <n v="62436000"/>
    <n v="0"/>
    <n v="0"/>
    <s v="SUBDIRECCION CONTRACTUAL"/>
    <s v="CO-DC-11001"/>
    <s v="ROSANNA SANFELIU GIAIMO - Directora de Planeacion y Sistemas de Informacion Ambiental "/>
    <n v="3778913"/>
    <s v="rosanna.sanfeliu@ambiente.gov.co"/>
  </r>
  <r>
    <x v="3"/>
    <n v="30"/>
    <s v="3-3-1-15-06-40-1029-181"/>
    <s v="PRIORIZAR Y FORMULAR LAS DETERMINANTES AMBIENTALES"/>
    <s v="MEJORAR LA CAPACIDAD INSTITUCIONAL PARA LA PLANEACIÓN AMBIENTAL"/>
    <s v="REALIZAR 10 ACTIVIDADES DE GESTIÓN DEL CONOCIMIENTO E INVESTIGACIÓN AMBIENTAL"/>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ACTUALIZACIÓN TECNOLÓGICA Y LA ADMINISTRACIÓN INTEGRAL DEL OBSERVATORIO AMBIENTAL DE BOGOTÁ-OAB Y EL OBSERVATORIO REGIONAL AMBIENTAL Y DE DESARROLLO SOSTENIBLE DEL RÍO BOGOTÁ-ORARBO."/>
    <n v="1"/>
    <n v="1"/>
    <n v="6"/>
    <n v="1"/>
    <s v="CCE-05"/>
    <n v="0"/>
    <n v="35832000"/>
    <n v="35832000"/>
    <n v="0"/>
    <n v="0"/>
    <s v="SUBDIRECCION CONTRACTUAL"/>
    <s v="CO-DC-11001"/>
    <s v="ROSANNA SANFELIU GIAIMO - Directora de Planeacion y Sistemas de Informacion Ambiental "/>
    <n v="3778913"/>
    <s v="rosanna.sanfeliu@ambiente.gov.co"/>
  </r>
  <r>
    <x v="3"/>
    <n v="31"/>
    <s v="3-3-1-15-06-40-1029-181"/>
    <s v="PRIORIZAR Y FORMULAR LAS DETERMINANTES AMBIENTALES"/>
    <s v="MEJORAR LA CAPACIDAD INSTITUCIONAL PARA LA PLANEACIÓN AMBIENTAL"/>
    <s v="REALIZAR 10 ACTIVIDADES DE GESTIÓN DEL CONOCIMIENTO E INVESTIGACIÓN AMBIENTAL"/>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REVISIÓN TÉCNICA DE LOS INDICADORES E INFORMACIÓN REGISTRADA EN EL OBSERVATORIO AMBIENTAL DE BOGOTÁ-OAB Y EL OBSERVATORIO REGIONAL AMBIENTAL Y DE DESARROLLO SOSTENIBLE DEL RÍO BOGOTÁ -ORARBO”"/>
    <n v="1"/>
    <n v="1"/>
    <n v="12"/>
    <n v="1"/>
    <s v="CCE-05"/>
    <n v="0"/>
    <n v="31836000"/>
    <n v="31836000"/>
    <n v="0"/>
    <n v="0"/>
    <s v="SUBDIRECCION CONTRACTUAL"/>
    <s v="CO-DC-11001"/>
    <s v="ROSANNA SANFELIU GIAIMO - Directora de Planeacion y Sistemas de Informacion Ambiental "/>
    <n v="3778913"/>
    <s v="rosanna.sanfeliu@ambiente.gov.co"/>
  </r>
  <r>
    <x v="3"/>
    <n v="32"/>
    <s v="3-3-1-15-06-40-1029-181"/>
    <s v="PRIORIZAR Y FORMULAR LAS DETERMINANTES AMBIENTALES"/>
    <s v="MEJORAR LA CAPACIDAD INSTITUCIONAL PARA LA PLANEACIÓN AMBIENTAL"/>
    <s v="REALIZAR 10 ACTIVIDADES DE GESTIÓN DEL CONOCIMIENTO E INVESTIGACIÓN AMBIENTAL"/>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n v="1"/>
    <n v="1"/>
    <n v="12"/>
    <n v="1"/>
    <s v="CCE-05"/>
    <n v="0"/>
    <n v="26970000"/>
    <n v="26970000"/>
    <n v="0"/>
    <n v="0"/>
    <s v="SUBDIRECCION CONTRACTUAL"/>
    <s v="CO-DC-11001"/>
    <s v="ROSANNA SANFELIU GIAIMO - Directora de Planeacion y Sistemas de Informacion Ambiental "/>
    <n v="3778913"/>
    <s v="rosanna.sanfeliu@ambiente.gov.co"/>
  </r>
  <r>
    <x v="3"/>
    <n v="33"/>
    <s v="3-3-1-15-06-40-1029-181"/>
    <s v="PRIORIZAR Y FORMULAR LAS DETERMINANTES AMBIENTALES"/>
    <s v="MEJORAR LA CAPACIDAD INSTITUCIONAL PARA LA PLANEACIÓN AMBIENTAL"/>
    <s v="REALIZAR 10 ACTIVIDADES DE GESTIÓN DEL CONOCIMIENTO E INVESTIGACIÓN AMBIENTAL"/>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LA GESTIÓN DE CONTENIDOS DEL OBSERVATORIO AMBIENTAL DE BOGOTÁ - OAB Y EL OBSERVATORIO REGIONAL AMBIENTAL Y DE DESARROLLO SOSTENIBLE DEL RÍO BOGOTÁ - ORARBO Y APOYAR LAS ACTIVIDADES DE DIFUSIÓN DE INFORMACIÓN DE ESTOS OBSERVATORIOS"/>
    <n v="1"/>
    <n v="1"/>
    <n v="12"/>
    <n v="1"/>
    <s v="CCE-05"/>
    <n v="0"/>
    <n v="31836000"/>
    <n v="31836000"/>
    <n v="0"/>
    <n v="0"/>
    <s v="SUBDIRECCION CONTRACTUAL"/>
    <s v="CO-DC-11001"/>
    <s v="ROSANNA SANFELIU GIAIMO - Directora de Planeacion y Sistemas de Informacion Ambiental "/>
    <n v="3778913"/>
    <s v="rosanna.sanfeliu@ambiente.gov.co"/>
  </r>
  <r>
    <x v="3"/>
    <n v="34"/>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
    <n v="1"/>
    <n v="1"/>
    <n v="11"/>
    <n v="1"/>
    <s v="CCE-05"/>
    <n v="0"/>
    <n v="68937000"/>
    <n v="68937000"/>
    <n v="0"/>
    <n v="0"/>
    <s v="SUBDIRECCION CONTRACTUAL"/>
    <s v="CO-DC-11001"/>
    <s v="ROSANNA SANFELIU GIAIMO - Directora de Planeacion y Sistemas de Informacion Ambiental "/>
    <n v="3778913"/>
    <s v="rosanna.sanfeliu@ambiente.gov.co"/>
  </r>
  <r>
    <x v="3"/>
    <n v="35"/>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
    <n v="1"/>
    <n v="1"/>
    <n v="11"/>
    <n v="1"/>
    <s v="CCE-05"/>
    <n v="0"/>
    <n v="68937000"/>
    <n v="68937000"/>
    <n v="0"/>
    <n v="0"/>
    <s v="SUBDIRECCION CONTRACTUAL"/>
    <s v="CO-DC-11001"/>
    <s v="ROSANNA SANFELIU GIAIMO - Directora de Planeacion y Sistemas de Informacion Ambiental "/>
    <n v="3778913"/>
    <s v="rosanna.sanfeliu@ambiente.gov.co"/>
  </r>
  <r>
    <x v="3"/>
    <n v="36"/>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OS PROCESOS TRANSVERSALES DE LA SDA EN EL MARCO DEL SIG, REALIZANDO ACTIVIDADES RELACIONADAS CON LA FORMULACIÓN, ACTUALIZACIÓN Y SEGUIMIENTO DE LOS INDICADORES Y LAS ACCIONES DE SEGUIMIENTO A LA GESTIÓN DE LA ENTIDAD."/>
    <n v="1"/>
    <n v="1"/>
    <n v="6"/>
    <n v="1"/>
    <s v="CCE-05"/>
    <n v="0"/>
    <n v="37602000"/>
    <n v="37602000"/>
    <n v="0"/>
    <n v="0"/>
    <s v="SUBDIRECCION CONTRACTUAL"/>
    <s v="CO-DC-11001"/>
    <s v="ROSANNA SANFELIU GIAIMO - Directora de Planeacion y Sistemas de Informacion Ambiental "/>
    <n v="3778913"/>
    <s v="rosanna.sanfeliu@ambiente.gov.co"/>
  </r>
  <r>
    <x v="3"/>
    <n v="37"/>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
    <n v="1"/>
    <n v="1"/>
    <n v="11"/>
    <n v="1"/>
    <s v="CCE-05"/>
    <n v="0"/>
    <n v="49445000"/>
    <n v="49445000"/>
    <n v="0"/>
    <n v="0"/>
    <s v="SUBDIRECCION CONTRACTUAL"/>
    <s v="CO-DC-11001"/>
    <s v="ROSANNA SANFELIU GIAIMO - Directora de Planeacion y Sistemas de Informacion Ambiental "/>
    <n v="3778913"/>
    <s v="rosanna.sanfeliu@ambiente.gov.co"/>
  </r>
  <r>
    <x v="3"/>
    <n v="38"/>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A LOS EQUIPOS TÉCNICOS DE LOS PROYECTOS DE INVERSIÓN QUE EJECUTA LA SDA, EN EL DESARROLLO DE LOS PROCESOS TÉCNICOS, OPERATIVOS Y PRESUPUESTALES DERIVADOS DE LA REPROGRAMACIÓN, ACTUALIZACIÓN Y SEGUIMIENTO DE LOS PROYECTOS DE INVERSIÓN DE LA SDA"/>
    <n v="1"/>
    <n v="1"/>
    <n v="6"/>
    <n v="1"/>
    <s v="CCE-05"/>
    <n v="0"/>
    <n v="26970000"/>
    <n v="26970000"/>
    <n v="0"/>
    <n v="0"/>
    <s v="SUBDIRECCION CONTRACTUAL"/>
    <s v="CO-DC-11001"/>
    <s v="ROSANNA SANFELIU GIAIMO - Directora de Planeacion y Sistemas de Informacion Ambiental "/>
    <n v="3778913"/>
    <s v="rosanna.sanfeliu@ambiente.gov.co"/>
  </r>
  <r>
    <x v="3"/>
    <n v="39"/>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
    <n v="1"/>
    <n v="1"/>
    <n v="11"/>
    <n v="1"/>
    <s v="CCE-05"/>
    <n v="0"/>
    <n v="68937000"/>
    <n v="68937000"/>
    <n v="0"/>
    <n v="0"/>
    <s v="SUBDIRECCION CONTRACTUAL"/>
    <s v="CO-DC-11001"/>
    <s v="ROSANNA SANFELIU GIAIMO - Directora de Planeacion y Sistemas de Informacion Ambiental "/>
    <n v="3778913"/>
    <s v="rosanna.sanfeliu@ambiente.gov.co"/>
  </r>
  <r>
    <x v="3"/>
    <n v="40"/>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
    <n v="1"/>
    <n v="1"/>
    <n v="324"/>
    <n v="0"/>
    <s v="CCE-05"/>
    <n v="0"/>
    <n v="42163200"/>
    <n v="42163200"/>
    <n v="0"/>
    <n v="0"/>
    <s v="SUBDIRECCION CONTRACTUAL"/>
    <s v="CO-DC-11001"/>
    <s v="ROSANNA SANFELIU GIAIMO - Directora de Planeacion y Sistemas de Informacion Ambiental "/>
    <n v="3778913"/>
    <s v="rosanna.sanfeliu@ambiente.gov.co"/>
  </r>
  <r>
    <x v="3"/>
    <n v="41"/>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
    <n v="1"/>
    <n v="1"/>
    <n v="11"/>
    <n v="1"/>
    <s v="CCE-05"/>
    <n v="0"/>
    <n v="42944000"/>
    <n v="42944000"/>
    <n v="0"/>
    <n v="0"/>
    <s v="SUBDIRECCION CONTRACTUAL"/>
    <s v="CO-DC-11001"/>
    <s v="ROSANNA SANFELIU GIAIMO - Directora de Planeacion y Sistemas de Informacion Ambiental "/>
    <n v="3778913"/>
    <s v="rosanna.sanfeliu@ambiente.gov.co"/>
  </r>
  <r>
    <x v="3"/>
    <n v="42"/>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1"/>
    <n v="1"/>
    <n v="6"/>
    <n v="1"/>
    <s v="CCE-05"/>
    <n v="0"/>
    <n v="10392000"/>
    <n v="10392000"/>
    <n v="0"/>
    <n v="0"/>
    <s v="SUBDIRECCION CONTRACTUAL"/>
    <s v="CO-DC-11001"/>
    <s v="ROSANNA SANFELIU GIAIMO - Directora de Planeacion y Sistemas de Informacion Ambiental "/>
    <n v="3778913"/>
    <s v="rosanna.sanfeliu@ambiente.gov.co"/>
  </r>
  <r>
    <x v="3"/>
    <n v="43"/>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
    <n v="1"/>
    <n v="1"/>
    <n v="12"/>
    <n v="1"/>
    <s v="CCE-05"/>
    <n v="0"/>
    <n v="53940000"/>
    <n v="53940000"/>
    <n v="0"/>
    <n v="0"/>
    <s v="SUBDIRECCION CONTRACTUAL"/>
    <s v="CO-DC-11001"/>
    <s v="ROSANNA SANFELIU GIAIMO - Directora de Planeacion y Sistemas de Informacion Ambiental "/>
    <n v="3778913"/>
    <s v="rosanna.sanfeliu@ambiente.gov.co"/>
  </r>
  <r>
    <x v="3"/>
    <n v="44"/>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AS ACTIVIDADES DE COOPERACIÓN INTERNACIONAL, ASÍ COMO PARTICIPAR EN LOS PROCESOS LOGÍSTICOS Y ADMINISTRATIVOS REQUERIDOR PARA LA PROYECCIÓN INTERNACIONAL DE LA SDA"/>
    <n v="1"/>
    <n v="1"/>
    <n v="11"/>
    <n v="1"/>
    <s v="CCE-05"/>
    <n v="0"/>
    <n v="29183000"/>
    <n v="29183000"/>
    <n v="0"/>
    <n v="0"/>
    <s v="SUBDIRECCION CONTRACTUAL"/>
    <s v="CO-DC-11001"/>
    <s v="ROSANNA SANFELIU GIAIMO - Directora de Planeacion y Sistemas de Informacion Ambiental "/>
    <n v="3778913"/>
    <s v="rosanna.sanfeliu@ambiente.gov.co"/>
  </r>
  <r>
    <x v="3"/>
    <n v="45"/>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
    <s v="02-DOTACIÓN "/>
    <s v="01-ADQUISICIÓN Y/O PRODUCCIÓN DE EQUIPOS, MATERIALES, SUMINISTROS Y SERVICIOS PROPIOS DEL SECTOR"/>
    <s v="520-ADQUISICIÓN DE EQUIPOS, MATERIALES, SUMINISTROS, SERVICIOS Y/O PRODUCCIÓN DE MATERIAL TÉCNICO E INFORMACIÓN BASICA SECTORIAL  PLANEACIÓN Y GESTIÓN AMBIENTAL."/>
    <s v="80141600;82101600;82121500;90101600"/>
    <s v="CONTRATAR LAS ACCIONES COMUNICATIVAS QUE PERMITAN DIVULGAR LOS EVENTOS, CAMPAÑAS, Y MENSAJES INSTITUCIONALES DE LA SECRETARÍA DISTRITAL DE AMBIENTE."/>
    <n v="8"/>
    <n v="9"/>
    <n v="5"/>
    <n v="1"/>
    <s v="CCE-11||03"/>
    <n v="0"/>
    <n v="30000000"/>
    <n v="30000000"/>
    <n v="0"/>
    <n v="0"/>
    <s v="SUBDIRECCION CONTRACTUAL"/>
    <s v="CO-DC-11001"/>
    <s v="ROSANNA SANFELIU GIAIMO - Directora de Planeacion y Sistemas de Informacion Ambiental "/>
    <n v="3778913"/>
    <s v="rosanna.sanfeliu@ambiente.gov.co"/>
  </r>
  <r>
    <x v="3"/>
    <n v="46"/>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
    <s v="02-DOTACIÓN "/>
    <s v="01-ADQUISICIÓN Y/O PRODUCCIÓN DE EQUIPOS, MATERIALES, SUMINISTROS Y SERVICIOS PROPIOS DEL SECTOR"/>
    <s v="520-ADQUISICIÓN DE EQUIPOS, MATERIALES, SUMINISTROS, SERVICIOS Y/O PRODUCCIÓN DE MATERIAL TÉCNICO E INFORMACIÓN BASICA SECTORIAL  PLANEACIÓN Y GESTIÓN AMBIENTAL."/>
    <n v="90111601"/>
    <s v="CONTRATAR LA LOGÍSTICA Y PARTICIPACION EN EVENTOS DE COOPERACIÓN INTERNACIONAL Y OTROS DE LA AGENDA AMBIENTAL INTERNACIONAL Y NACIONAL"/>
    <n v="1"/>
    <n v="1"/>
    <n v="1"/>
    <n v="1"/>
    <s v="CCE-10"/>
    <n v="0"/>
    <n v="0"/>
    <n v="0"/>
    <n v="0"/>
    <n v="0"/>
    <s v="SUBDIRECCION CONTRACTUAL"/>
    <s v="CO-DC-11001"/>
    <s v="ROSANNA SANFELIU GIAIMO - Directora de Planeacion y Sistemas de Informacion Ambiental "/>
    <n v="3778913"/>
    <s v="rosanna.sanfeliu@ambiente.gov.co"/>
  </r>
  <r>
    <x v="3"/>
    <n v="47"/>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
    <s v="02-DOTACIÓN "/>
    <s v="01-ADQUISICIÓN Y/O PRODUCCIÓN DE EQUIPOS, MATERIALES, SUMINISTROS Y SERVICIOS PROPIOS DEL SECTOR"/>
    <s v="520-ADQUISICIÓN DE EQUIPOS, MATERIALES, SUMINISTROS, SERVICIOS Y/O PRODUCCIÓN DE MATERIAL TÉCNICO E INFORMACIÓN BASICA SECTORIAL  PLANEACIÓN Y GESTIÓN AMBIENTAL."/>
    <n v="94131503"/>
    <s v="PAGO DE LA MEMBRESIA DE LA VIGENCIA 2018 DE LA CIUDAD DE BOGOTA COMO MIEMBRO DEL CONCEJO INTERNACIONAL PARA INICIATIVAS AMBIENTALES LOCALES - ICLEI"/>
    <n v="1"/>
    <n v="1"/>
    <n v="1"/>
    <n v="1"/>
    <s v="CCE-05"/>
    <n v="0"/>
    <n v="22500000"/>
    <n v="22500000"/>
    <n v="0"/>
    <n v="0"/>
    <s v="SUBDIRECCION CONTRACTUAL"/>
    <s v="CO-DC-11001"/>
    <s v="ROSANNA SANFELIU GIAIMO - Directora de Planeacion y Sistemas de Informacion Ambiental "/>
    <n v="3778913"/>
    <s v="rosanna.sanfeliu@ambiente.gov.co"/>
  </r>
  <r>
    <x v="3"/>
    <n v="48"/>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6"/>
    <n v="6"/>
    <n v="6"/>
    <n v="1"/>
    <s v="CCE-05"/>
    <n v="0"/>
    <n v="9760000"/>
    <n v="9760000"/>
    <n v="0"/>
    <n v="0"/>
    <s v="SUBDIRECCION CONTRACTUAL"/>
    <s v="CO-DC-11001"/>
    <s v="ROSANNA SANFELIU GIAIMO - Directora de Planeacion y Sistemas de Informacion Ambiental "/>
    <n v="3778913"/>
    <s v="rosanna.sanfeliu@ambiente.gov.co"/>
  </r>
  <r>
    <x v="3"/>
    <n v="49"/>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6"/>
    <n v="6"/>
    <n v="6"/>
    <n v="1"/>
    <s v="CCE-05"/>
    <n v="0"/>
    <n v="9760000"/>
    <n v="9760000"/>
    <n v="0"/>
    <n v="0"/>
    <s v="SUBDIRECCION CONTRACTUAL"/>
    <s v="CO-DC-11001"/>
    <s v="ROSANNA SANFELIU GIAIMO - Directora de Planeacion y Sistemas de Informacion Ambiental "/>
    <n v="3778913"/>
    <s v="rosanna.sanfeliu@ambiente.gov.co"/>
  </r>
  <r>
    <x v="3"/>
    <n v="50"/>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OS PROCESOS TRANSVERSALES DE LA SDA EN EL MARCO DEL SIG, REALIZANDO ACTIVIDADES RELACIONADAS CON LA FORMULACIÓN, ACTUALIZACIÓN Y SEGUIMIENTO DE LOS INDICADORES Y LAS ACCIONES DE SEGUIMIENTO A LA GESTIÓN DE LA ENTIDAD."/>
    <n v="6"/>
    <n v="7"/>
    <n v="5"/>
    <n v="1"/>
    <s v="CCE-05"/>
    <n v="0"/>
    <n v="31335000"/>
    <n v="31335000"/>
    <n v="0"/>
    <n v="0"/>
    <s v="SUBDIRECCION CONTRACTUAL"/>
    <s v="CO-DC-11001"/>
    <s v="ROSANNA SANFELIU GIAIMO - Directora de Planeacion y Sistemas de Informacion Ambiental "/>
    <n v="3778913"/>
    <s v="rosanna.sanfeliu@ambiente.gov.co"/>
  </r>
  <r>
    <x v="3"/>
    <n v="51"/>
    <s v="3-3-1-15-06-40-1029-181"/>
    <s v="PRIORIZAR Y FORMULAR LAS DETERMINANTES AMBIENTALES"/>
    <s v="MEJORAR LA CAPACIDAD INSTITUCIONAL PARA LA PLANEACIÓN AMBIENTAL"/>
    <s v="REALIZAR 10 ACTIVIDADES DE GESTIÓN DEL CONOCIMIENTO E INVESTIGACIÓN AMBIENTAL"/>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ACTUALIZACIÓN TECNOLÓGICA Y LA ADMINISTRACIÓN INTEGRAL DEL OBSERVATORIO AMBIENTAL DE BOGOTÁ-OAB Y EL OBSERVATORIO REGIONAL AMBIENTAL Y DE DESARROLLO SOSTENIBLE DEL RÍO BOGOTÁ-ORARBO."/>
    <n v="7"/>
    <n v="7"/>
    <n v="5"/>
    <n v="1"/>
    <s v="CCE-05"/>
    <n v="0"/>
    <n v="29860000"/>
    <n v="29860000"/>
    <n v="0"/>
    <n v="0"/>
    <s v="SUBDIRECCION CONTRACTUAL"/>
    <s v="CO-DC-11001"/>
    <s v="ROSANNA SANFELIU GIAIMO - Directora de Planeacion y Sistemas de Informacion Ambiental "/>
    <n v="3778913"/>
    <s v="rosanna.sanfeliu@ambiente.gov.co"/>
  </r>
  <r>
    <x v="3"/>
    <n v="52"/>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
    <n v="1"/>
    <n v="1"/>
    <n v="6"/>
    <n v="1"/>
    <s v="CCE-05"/>
    <n v="0"/>
    <n v="20784000"/>
    <n v="20784000"/>
    <n v="0"/>
    <n v="0"/>
    <s v="SUBDIRECCION CONTRACTUAL"/>
    <s v="CO-DC-11001"/>
    <s v="ROSANNA SANFELIU GIAIMO - Directora de Planeacion y Sistemas de Informacion Ambiental "/>
    <n v="3778913"/>
    <s v="rosanna.sanfeliu@ambiente.gov.co"/>
  </r>
  <r>
    <x v="3"/>
    <n v="53"/>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n v="7"/>
    <n v="7"/>
    <n v="6"/>
    <n v="1"/>
    <s v="CCE-05"/>
    <n v="0"/>
    <n v="0"/>
    <n v="0"/>
    <n v="0"/>
    <n v="0"/>
    <s v="SUBDIRECCION CONTRACTUAL"/>
    <s v="CO-DC-11001"/>
    <s v="ROSANNA SANFELIU GIAIMO - Directora de Planeacion y Sistemas de Informacion Ambiental "/>
    <n v="3778913"/>
    <s v="rosanna.sanfeliu@ambiente.gov.co"/>
  </r>
  <r>
    <x v="3"/>
    <n v="54"/>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REALIZAR EL PAGO DE APORTES A RIESGOS LABORALES A LA ARL SURA PARA EL ESTUDIANTE VINCULADO EN VIRTUD DEL CONVENIO 1287 de 2013. (Universidad El Bosque)"/>
    <n v="3"/>
    <n v="3"/>
    <n v="5"/>
    <n v="1"/>
    <s v="CCE-05"/>
    <n v="0"/>
    <n v="8200"/>
    <n v="8200"/>
    <n v="0"/>
    <n v="0"/>
    <s v="SUBDIRECCION CONTRACTUAL"/>
    <s v="CO-DC-11001"/>
    <s v="ROSANNA SANFELIU GIAIMO - Directora de Planeacion y Sistemas de Informacion Ambiental "/>
    <n v="3778913"/>
    <s v="rosanna.sanfeliu@ambiente.gov.co"/>
  </r>
  <r>
    <x v="3"/>
    <n v="5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4-INVESTIGACION Y ESTUDIO"/>
    <s v="01-INVESTIGACIÓN BÁSICA APLICADA Y ESTUDIOS PROPIOS DEL SECTOR"/>
    <s v="0130-INVESTIGACIÓN Y ESTUDIOS DE APOYO A LA GESTIÓN AMBIENTAL"/>
    <n v="80111600"/>
    <s v="PAGO DE PASIVO,  CONTRATO DE CONSULTORIA No.  1430 DE 2015 CUYO OBJETO ES &quot;FORMULAR PARTICIPATIVAMENTE LOS PLANES DE MANEJO AMBIENTAL (PMA) DE LOS PARQUES ECOLÓGICOS DISTRITALES DE HUMEDAL (PEDH) EL SALITRE, LA ISLA Y TUNJO&quot; "/>
    <n v="7"/>
    <n v="7"/>
    <n v="1"/>
    <n v="1"/>
    <s v="CCE-05"/>
    <n v="0"/>
    <n v="0"/>
    <n v="0"/>
    <n v="0"/>
    <n v="0"/>
    <s v="SUBDIRECCION CONTRACTUAL"/>
    <s v="CO-DC-11001"/>
    <s v="ROSANNA SANFELIU GIAIMO - Directora de Planeacion y Sistemas de Informacion Ambiental "/>
    <n v="3778913"/>
    <s v="rosanna.sanfeliu@ambiente.gov.co"/>
  </r>
  <r>
    <x v="3"/>
    <n v="56"/>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ROMOVER DESDE LA SDA EL DESARROLLO DE INICIATIVAS AMBIENTALES QUE FORTALEZCAN LA AGENDA REGIONAL Y LOS PROCESOS DE PLANIFICACIÓN TERRITORIAL CON DIVERSOS ACTORES E INSTITUCIONES DE CARÁCTER DISTRITAL, REGIONAL Y NACIONAL"/>
    <n v="7"/>
    <n v="7"/>
    <n v="6"/>
    <n v="1"/>
    <s v="CCE-05"/>
    <n v="0"/>
    <n v="30516000"/>
    <n v="30516000"/>
    <n v="0"/>
    <n v="0"/>
    <s v="SUBDIRECCION CONTRACTUAL"/>
    <s v="CO-DC-11001"/>
    <s v="ROSANNA SANFELIU GIAIMO - Directora de Planeacion y Sistemas de Informacion Ambiental "/>
    <n v="3778913"/>
    <s v="rosanna.sanfeliu@ambiente.gov.co"/>
  </r>
  <r>
    <x v="3"/>
    <n v="5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
    <n v="9"/>
    <n v="9"/>
    <n v="4"/>
    <n v="1"/>
    <s v="CCE-05"/>
    <n v="0"/>
    <n v="20344000"/>
    <n v="20344000"/>
    <n v="0"/>
    <n v="0"/>
    <s v="SUBDIRECCION CONTRACTUAL"/>
    <s v="CO-DC-11001"/>
    <s v="ROSANNA SANFELIU GIAIMO - Directora de Planeacion y Sistemas de Informacion Ambiental "/>
    <n v="3778913"/>
    <s v="rosanna.sanfeliu@ambiente.gov.co"/>
  </r>
  <r>
    <x v="3"/>
    <n v="58"/>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A LOS EQUIPOS TÉCNICOS DE LOS PROYECTOS DE INVERSIÓN QUE EJECUTA LA SDA, EN EL DESARROLLO DE LOS PROCESOS TÉCNICOS, OPERATIVOS Y PRESUPUESTALES DERIVADOS DE LA REPROGRAMACIÓN, ACTUALIZACIÓN Y SEGUIMIENTO DE LOS PROYECTOS DE INVERSIÓN DE LA SDA"/>
    <n v="8"/>
    <n v="8"/>
    <n v="5"/>
    <n v="1"/>
    <s v="CCE-05"/>
    <n v="0"/>
    <n v="22475000"/>
    <n v="22475000"/>
    <n v="0"/>
    <n v="0"/>
    <s v="SUBDIRECCION CONTRACTUAL"/>
    <s v="CO-DC-11001"/>
    <s v="ROSANNA SANFELIU GIAIMO - Directora de Planeacion y Sistemas de Informacion Ambiental "/>
    <n v="3778913"/>
    <s v="rosanna.sanfeliu@ambiente.gov.co"/>
  </r>
  <r>
    <x v="3"/>
    <n v="59"/>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REALIZAR EL PAGO DE APORTES A RIESGOS LABORALES A LA ARL SURA PARA EL ESTUDIANTE VINCULADO EN VIRTUD DEL CONVENIO 007 DEL 7 DE JUNIO DE 2011. (Universidad Manuela Beltrán) "/>
    <n v="8"/>
    <n v="8"/>
    <n v="6"/>
    <n v="1"/>
    <s v="CCE-05"/>
    <n v="0"/>
    <n v="24600"/>
    <n v="24600"/>
    <n v="0"/>
    <n v="0"/>
    <s v="SUBDIRECCION CONTRACTUAL"/>
    <s v="CO-DC-11001"/>
    <s v="ROSANNA SANFELIU GIAIMO - Directora de Planeacion y Sistemas de Informacion Ambiental "/>
    <n v="3778913"/>
    <s v="rosanna.sanfeliu@ambiente.gov.co"/>
  </r>
  <r>
    <x v="3"/>
    <n v="60"/>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CORRESPONDIENTES A LA GEORREFERENCIACIÓN Y GENERACION DE CARTOGRAFICA PARA LA FORMULACIÓN Y/O ACTUALIZACIÓN DE PLANES DE MANEJO AMBIENTAL DE LAS ÁREAS PROTEGIDAS DISTRITALES QUE SEAN PRIORIZADOS POR LA SDA"/>
    <n v="10"/>
    <n v="11"/>
    <n v="2"/>
    <n v="2"/>
    <s v="CCE-05"/>
    <n v="0"/>
    <n v="12534000"/>
    <n v="12534000"/>
    <n v="0"/>
    <n v="0"/>
    <s v="SUBDIRECCION CONTRACTUAL"/>
    <s v="CO-DC-11001"/>
    <s v="ROSANNA SANFELIU GIAIMO - Directora de Planeacion y Sistemas de Informacion Ambiental "/>
    <n v="3778913"/>
    <s v="rosanna.sanfeliu@ambiente.gov.co"/>
  </r>
  <r>
    <x v="3"/>
    <n v="6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EVALUACIÓN AMBIENTAL, ZONIFICACIÓN, FORMULACIÓN DEL PLAN DE ACCIÓN, PARA LA FORMULACIÓN Y/O ACTUALIZACIÓN DE PLANES DE MANEJO AMBIENTAL DE LAS ÁREAS PROTEGIDAS DISTRITALES QUE SEAN PRIORIZADOS POR LA SDA"/>
    <n v="9"/>
    <n v="9"/>
    <n v="4"/>
    <n v="1"/>
    <s v="CCE-05"/>
    <n v="0"/>
    <n v="15616000"/>
    <n v="15616000"/>
    <n v="0"/>
    <n v="0"/>
    <s v="SUBDIRECCION CONTRACTUAL"/>
    <s v="CO-DC-11001"/>
    <s v="ROSANNA SANFELIU GIAIMO - Directora de Planeacion y Sistemas de Informacion Ambiental "/>
    <n v="3778913"/>
    <s v="rosanna.sanfeliu@ambiente.gov.co"/>
  </r>
  <r>
    <x v="3"/>
    <n v="62"/>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EL COMPONENTE BIOTICO Y CARACTERIZACIÓN DE FLORA PARA LA FORMULACIÓN Y/O ACTUALIZACIÓN DE PLANES DE MANEJO AMBIENTAL DE LAS ÁREAS PROTEGIDAS DISTRITALES QUE SEAN PRIORIZADOS POR LA SDA"/>
    <n v="10"/>
    <n v="11"/>
    <n v="2"/>
    <n v="1"/>
    <s v="CCE-05"/>
    <n v="0"/>
    <n v="8990000"/>
    <n v="8990000"/>
    <n v="0"/>
    <n v="0"/>
    <s v="SUBDIRECCION CONTRACTUAL"/>
    <s v="CO-DC-11001"/>
    <s v="ROSANNA SANFELIU GIAIMO - Directora de Planeacion y Sistemas de Informacion Ambiental "/>
    <n v="3778913"/>
    <s v="rosanna.sanfeliu@ambiente.gov.co"/>
  </r>
  <r>
    <x v="3"/>
    <n v="63"/>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EL COMPONENTE BIOTICO Y CARACTERIZACIÓN DE FAUNA (MAMIFEROS, ANFIBIOS Y REPTILES) PARA LA FORMULACIÓN Y/O ACTUALIZACIÓN DE PLANES DE MANEJO AMBIENTAL LAS ÁREAS PROTEGIDAS DISTRITALES QUE SEAN PRIORIZADOS POR LA SDA"/>
    <n v="10"/>
    <n v="11"/>
    <n v="2"/>
    <n v="1"/>
    <s v="CCE-05"/>
    <n v="0"/>
    <n v="6928000"/>
    <n v="6928000"/>
    <n v="0"/>
    <n v="0"/>
    <s v="SUBDIRECCION CONTRACTUAL"/>
    <s v="CO-DC-11001"/>
    <s v="ROSANNA SANFELIU GIAIMO - Directora de Planeacion y Sistemas de Informacion Ambiental "/>
    <n v="3778913"/>
    <s v="rosanna.sanfeliu@ambiente.gov.co"/>
  </r>
  <r>
    <x v="3"/>
    <n v="64"/>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EL COMPONENTE HIDROLÓGICO, Y MODELAMIENTO HIDRÁULICO PARA LA FORMULACIÓN Y/O ACTUALIZACIÓN DE PLANES DE MANEJO AMBIENTAL DE LAS ÁREAS PROTEGIDAS DISTRITALES QUE SEAN PRIORIZADOS POR LA SDA"/>
    <n v="10"/>
    <n v="11"/>
    <n v="2"/>
    <n v="1"/>
    <s v="CCE-05"/>
    <n v="0"/>
    <n v="12534000"/>
    <n v="12534000"/>
    <n v="0"/>
    <n v="0"/>
    <s v="SUBDIRECCION CONTRACTUAL"/>
    <s v="CO-DC-11001"/>
    <s v="ROSANNA SANFELIU GIAIMO - Directora de Planeacion y Sistemas de Informacion Ambiental "/>
    <n v="3778913"/>
    <s v="rosanna.sanfeliu@ambiente.gov.co"/>
  </r>
  <r>
    <x v="3"/>
    <n v="6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EL COMPONENTE DE GESTIÓN SOCIAL, PARTICIPACIÓN COMUNITARIA Y DIAGNOSTICO SOCIOECONOMICO PARA LA FORMULACIÓN Y/O ACTUALIZACIÓN DE PLANES DE MANEJO AMBIENTAL DE LAS ÁREAS PROTEGIDAS DISTRITALES QUE SEAN PRIORIZADOS POR LA SDA"/>
    <n v="9"/>
    <n v="9"/>
    <n v="4"/>
    <n v="1"/>
    <s v="CCE-05"/>
    <n v="0"/>
    <n v="17980000"/>
    <n v="17980000"/>
    <n v="0"/>
    <n v="0"/>
    <s v="SUBDIRECCION CONTRACTUAL"/>
    <s v="CO-DC-11001"/>
    <s v="ROSANNA SANFELIU GIAIMO - Directora de Planeacion y Sistemas de Informacion Ambiental "/>
    <n v="3778913"/>
    <s v="rosanna.sanfeliu@ambiente.gov.co"/>
  </r>
  <r>
    <x v="3"/>
    <n v="66"/>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CARACTERIZACION Y DESCRIPCION DEL ENTORNO FISICO DE LAS ÁREAS PROTEGIDAS PARA LA FORMULACIÓN Y/O ACTUALIZACIÓN DE PLANES DE MANEJO AMBIENTAL QUE SEAN PRIORIZADOS POR LA SDA"/>
    <n v="10"/>
    <n v="11"/>
    <n v="2"/>
    <n v="1"/>
    <s v="CCE-05"/>
    <n v="0"/>
    <n v="7808000"/>
    <n v="7808000"/>
    <n v="0"/>
    <n v="0"/>
    <s v="SUBDIRECCION CONTRACTUAL"/>
    <s v="CO-DC-11001"/>
    <s v="ROSANNA SANFELIU GIAIMO - Directora de Planeacion y Sistemas de Informacion Ambiental "/>
    <n v="3778913"/>
    <s v="rosanna.sanfeliu@ambiente.gov.co"/>
  </r>
  <r>
    <x v="3"/>
    <n v="6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TÉCNICOS PARA REALIZAR LAS ACTIVIDADES DE APOYO EN LAS TÁREAS DE FORMULACIÓN Y/O ACTUALIZACIÓN DE PLANES DE MANEJO AMBIENTAL DE LAS ÁREAS PROTEGIDAS DISTRITALES QUE SEAN PRIORIZADOS POR LA SDA"/>
    <n v="9"/>
    <n v="9"/>
    <n v="4"/>
    <n v="1"/>
    <s v="CCE-05"/>
    <n v="0"/>
    <n v="9084000"/>
    <n v="9084000"/>
    <n v="0"/>
    <n v="0"/>
    <s v="SUBDIRECCION CONTRACTUAL"/>
    <s v="CO-DC-11001"/>
    <s v="ROSANNA SANFELIU GIAIMO - Directora de Planeacion y Sistemas de Informacion Ambiental "/>
    <n v="3778913"/>
    <s v="rosanna.sanfeliu@ambiente.gov.co"/>
  </r>
  <r>
    <x v="3"/>
    <s v="1A1"/>
    <s v="3-3-1-15-06-40-1029-181"/>
    <s v="PRIORIZAR Y FORMULAR LAS DETERMINANTES AMBIENTALES"/>
    <s v="FORTALECER LA PARTICIPACIÓN EN INSTANCIAS DE COORDINACIÓN INSTITUCIONAL DISTRITAL, REGIONAL Y NACIONAL"/>
    <s v="GESTIONAR 4 ACTIVIDADES DE COORDINACIÓN PARA LA GESTIÓN AMBIENTAL DISTRI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No. SDA-CPS-20180190 CUYO OBJETO ES &quot;PRESTAR LOS SERVICIOS PROFESIONALES PARA ARTICULAR DESDE LA SDA LAS ACTIVIDADES DE REORGANIZACIÓN, FORTALECIMIENTO Y SEGUIMIENTO DE LAS INSTANCIAS AMBIENTALES DE COORDINACIÓN INTERINSTITUCIONAL DEL SECTOR AMBIENTE EN EL D.C&quot;."/>
    <n v="10"/>
    <n v="10"/>
    <n v="1"/>
    <n v="1"/>
    <s v="CCE-05"/>
    <n v="0"/>
    <n v="2861000"/>
    <n v="2861000"/>
    <n v="0"/>
    <n v="0"/>
    <s v="SUBDIRECCION CONTRACTUAL"/>
    <s v="CO-DC-11001"/>
    <s v="ROSANNA SANFELIU GIAIMO - Directora de Planeacion y Sistemas de Informacion Ambiental "/>
    <n v="3778913"/>
    <s v="rosanna.sanfeliu@ambiente.gov.co"/>
  </r>
  <r>
    <x v="3"/>
    <s v="2A1"/>
    <s v="3-3-1-15-06-40-1029-181"/>
    <s v="PRIORIZAR Y FORMULAR LAS DETERMINANTES AMBIENTALES"/>
    <s v="FORTALECER LA PARTICIPACIÓN EN INSTANCIAS DE COORDINACIÓN INSTITUCIONAL DISTRITAL, REGIONAL Y NACIONAL"/>
    <s v="GESTIONAR 4 ACTIVIDADES DE COORDINACIÓN PARA LA GESTIÓN AMBIENTAL DISTRI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No. SDA-CPS-20180079 CUYO OBJETO ES &quot;PRESTAR LOS SERVICIOS PROFESIONALES PARA APOYAR LAS ACTIVIDADES LOGÍSTICAS Y ADMINISTRATIVAS DE LAS INSTANCIAS AMBIENTALES DE COORDINACIÓN INTERINSTITUCIONAL DEL SECTOR AMBIENTE EN EL D.C. QUE LIDERE LA SDA Y REALIZAR EL SEGUIMIENTO A LA GESTIÓN DE LAS INSTANCIAS&quot;"/>
    <n v="10"/>
    <n v="10"/>
    <n v="45"/>
    <n v="0"/>
    <s v="CCE-05"/>
    <n v="0"/>
    <n v="3979500"/>
    <n v="3979500"/>
    <n v="0"/>
    <n v="0"/>
    <s v="SUBDIRECCION CONTRACTUAL"/>
    <s v="CO-DC-11001"/>
    <s v="ROSANNA SANFELIU GIAIMO - Directora de Planeacion y Sistemas de Informacion Ambiental "/>
    <n v="3778913"/>
    <s v="rosanna.sanfeliu@ambiente.gov.co"/>
  </r>
  <r>
    <x v="3"/>
    <s v="6A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No. SDA-CPS-20180127 CUYO OBJETO ES &quot;PRESTAR LOS SERVICIOS PROFESIONALES PARA REALIZAR LAS ACTIVIDADES RELACIONADAS CON LA GESTION CONTRACTUAL, JURIDICA Y SEGUIMIENTO DE LOS PROCESOS DE PLANEACIÓN QUE SE REQUIERAN EN EL MARCO DE LAS POLÍTICAS E INSTRUMENTOS DE PLANEACIÓN AMBIENTAL&quot;"/>
    <n v="10"/>
    <n v="10"/>
    <n v="1"/>
    <n v="1"/>
    <s v="CCE-05"/>
    <n v="0"/>
    <n v="6267000"/>
    <n v="6267000"/>
    <n v="0"/>
    <n v="0"/>
    <s v="SUBDIRECCION CONTRACTUAL"/>
    <s v="CO-DC-11001"/>
    <s v="ROSANNA SANFELIU GIAIMO - Directora de Planeacion y Sistemas de Informacion Ambiental "/>
    <n v="3778913"/>
    <s v="rosanna.sanfeliu@ambiente.gov.co"/>
  </r>
  <r>
    <x v="3"/>
    <s v="17A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No. SDA-CPS-20180045 CUYO OBJETO ES &quot;APOYAR LAS ACTIVIDADES DE SEGUIMIENTO Y REALIZAR LOS REPORTES DE LAS ACCIONES ASOCIADAS A LA ORIENTACIÓN Y ACOMPAÑAMIENTO A LOS PROCESOS DE LAS POLÍTICAS E INSTRUMENTOS DE PLANEACIÓN AMBIENTAL&quot;"/>
    <n v="10"/>
    <n v="10"/>
    <n v="1"/>
    <n v="1"/>
    <s v="CCE-05"/>
    <n v="0"/>
    <n v="2444000"/>
    <n v="2444000"/>
    <n v="0"/>
    <n v="0"/>
    <s v="SUBDIRECCION CONTRACTUAL"/>
    <s v="CO-DC-11001"/>
    <s v="ROSANNA SANFELIU GIAIMO - Directora de Planeacion y Sistemas de Informacion Ambiental "/>
    <n v="3778913"/>
    <s v="rosanna.sanfeliu@ambiente.gov.co"/>
  </r>
  <r>
    <x v="3"/>
    <s v="29A1"/>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No. SDA-CPS-20180308 CUYO OBJETO ES &quot;PRESTAR LOS SERVICIOS PROFESIONALES PARA LA VALIDACIÓN, ANÁLISIS DE REPORTES DE INFORMACIÓN AMBIENTAL Y ELABORACION  DE INFORMES  DE LA SDA RELACIONADOS CON LOS INDICADORES DE OAB Y ORARBO &quot;."/>
    <n v="10"/>
    <n v="10"/>
    <n v="1"/>
    <n v="1"/>
    <s v="CCE-05"/>
    <n v="0"/>
    <n v="5676000"/>
    <n v="5676000"/>
    <n v="0"/>
    <n v="0"/>
    <s v="SUBDIRECCION CONTRACTUAL"/>
    <s v="CO-DC-11001"/>
    <s v="ROSANNA SANFELIU GIAIMO - Directora de Planeacion y Sistemas de Informacion Ambiental "/>
    <n v="3778913"/>
    <s v="rosanna.sanfeliu@ambiente.gov.co"/>
  </r>
  <r>
    <x v="3"/>
    <s v="34A1"/>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24 CUYO OBJETO ES &quot;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
    <n v="10"/>
    <n v="10"/>
    <n v="45"/>
    <n v="0"/>
    <s v="CCE-05"/>
    <n v="0"/>
    <n v="9400500"/>
    <n v="9400500"/>
    <n v="0"/>
    <n v="0"/>
    <s v="SUBDIRECCION CONTRACTUAL"/>
    <s v="CO-DC-11001"/>
    <s v="ROSANNA SANFELIU GIAIMO - Directora de Planeacion y Sistemas de Informacion Ambiental "/>
    <n v="3778913"/>
    <s v="rosanna.sanfeliu@ambiente.gov.co"/>
  </r>
  <r>
    <x v="3"/>
    <s v="35A1"/>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14 CUYO OBJETO ES &quot;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
    <n v="10"/>
    <n v="10"/>
    <n v="45"/>
    <n v="0"/>
    <s v="CCE-05"/>
    <n v="0"/>
    <n v="9400500"/>
    <n v="9400500"/>
    <n v="0"/>
    <n v="0"/>
    <s v="SUBDIRECCION CONTRACTUAL"/>
    <s v="CO-DC-11001"/>
    <s v="ROSANNA SANFELIU GIAIMO - Directora de Planeacion y Sistemas de Informacion Ambiental "/>
    <n v="3778913"/>
    <s v="rosanna.sanfeliu@ambiente.gov.co"/>
  </r>
  <r>
    <x v="3"/>
    <s v="37A1"/>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25 CUYO OBJETO ES &quot;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
    <n v="10"/>
    <n v="10"/>
    <n v="45"/>
    <n v="0"/>
    <s v="CCE-05"/>
    <n v="0"/>
    <n v="6742500"/>
    <n v="6742500"/>
    <n v="0"/>
    <n v="0"/>
    <s v="SUBDIRECCION CONTRACTUAL"/>
    <s v="CO-DC-11001"/>
    <s v="ROSANNA SANFELIU GIAIMO - Directora de Planeacion y Sistemas de Informacion Ambiental "/>
    <n v="3778913"/>
    <s v="rosanna.sanfeliu@ambiente.gov.co"/>
  </r>
  <r>
    <x v="3"/>
    <s v="39A1"/>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38 CUYO OBJETO ES &quot;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
    <n v="10"/>
    <n v="10"/>
    <n v="45"/>
    <n v="0"/>
    <s v="CCE-05"/>
    <n v="0"/>
    <n v="9400500"/>
    <n v="9400500"/>
    <n v="0"/>
    <n v="0"/>
    <s v="SUBDIRECCION CONTRACTUAL"/>
    <s v="CO-DC-11001"/>
    <s v="ROSANNA SANFELIU GIAIMO - Directora de Planeacion y Sistemas de Informacion Ambiental "/>
    <n v="3778913"/>
    <s v="rosanna.sanfeliu@ambiente.gov.co"/>
  </r>
  <r>
    <x v="3"/>
    <s v="40A1"/>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11 CUYO OBJETO ES &quot;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
    <n v="10"/>
    <n v="10"/>
    <n v="2"/>
    <n v="1"/>
    <s v="CCE-05"/>
    <n v="0"/>
    <n v="7808000"/>
    <n v="7808000"/>
    <n v="0"/>
    <n v="0"/>
    <s v="SUBDIRECCION CONTRACTUAL"/>
    <s v="CO-DC-11001"/>
    <s v="ROSANNA SANFELIU GIAIMO - Directora de Planeacion y Sistemas de Informacion Ambiental "/>
    <n v="3778913"/>
    <s v="rosanna.sanfeliu@ambiente.gov.co"/>
  </r>
  <r>
    <x v="3"/>
    <s v="41A1"/>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097 CUYO OBJETO ES &quot;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
    <n v="10"/>
    <n v="10"/>
    <n v="45"/>
    <n v="0"/>
    <s v="CCE-05"/>
    <n v="0"/>
    <n v="5856000"/>
    <n v="5856000"/>
    <n v="0"/>
    <n v="0"/>
    <s v="SUBDIRECCION CONTRACTUAL"/>
    <s v="CO-DC-11001"/>
    <s v="ROSANNA SANFELIU GIAIMO - Directora de Planeacion y Sistemas de Informacion Ambiental "/>
    <n v="3778913"/>
    <s v="rosanna.sanfeliu@ambiente.gov.co"/>
  </r>
  <r>
    <x v="3"/>
    <s v="43A1"/>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286 CUYO OBJETO ES &quot;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
    <n v="10"/>
    <n v="10"/>
    <n v="1"/>
    <n v="1"/>
    <s v="CCE-05"/>
    <n v="0"/>
    <n v="4495000"/>
    <n v="4495000"/>
    <n v="0"/>
    <n v="0"/>
    <s v="SUBDIRECCION CONTRACTUAL"/>
    <s v="CO-DC-11001"/>
    <s v="ROSANNA SANFELIU GIAIMO - Directora de Planeacion y Sistemas de Informacion Ambiental "/>
    <n v="3778913"/>
    <s v="rosanna.sanfeliu@ambiente.gov.co"/>
  </r>
  <r>
    <x v="3"/>
    <s v="44A1"/>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074 CUYO OBJETO ES &quot;PRESTAR LOS SERVICIOS PROFESIONALES PARA APOYAR LAS ACTIVIDADES DE COOPERACIÓN INTERNACIONAL, ASÍ COMO PARTICIPAR EN LOS PROCESOS LOGÍSTICOS Y ADMINISTRATIVOS REQUERIDOR PARA LA PROYECCIÓN INTERNACIONAL DE LA SDA"/>
    <n v="10"/>
    <n v="10"/>
    <n v="45"/>
    <n v="0"/>
    <s v="CCE-05"/>
    <n v="0"/>
    <n v="3979500"/>
    <n v="3979500"/>
    <n v="0"/>
    <n v="0"/>
    <s v="SUBDIRECCION CONTRACTUAL"/>
    <s v="CO-DC-11001"/>
    <s v="ROSANNA SANFELIU GIAIMO - Directora de Planeacion y Sistemas de Informacion Ambiental "/>
    <n v="3778913"/>
    <s v="rosanna.sanfeliu@ambiente.gov.co"/>
  </r>
  <r>
    <x v="3"/>
    <s v="50A1"/>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1072 CUYO OBJETO ES &quot;PRESTAR LOS SERVICIOS PROFESIONALES PARA PARTICIPAR EN LOS PROCESOS TRANSVERSALES DE LA SDA EN EL MARCO DEL SIG, REALIZANDO ACTIVIDADES RELACIONADAS CON LA FORMULACIÓN, ACTUALIZACIÓN Y SEGUIMIENTO DE LOS INDICADORES Y LAS ACCIONES DE SEGUIMIENTO A LA GESTIÓN DE LA ENTIDAD&quot;."/>
    <n v="10"/>
    <n v="10"/>
    <n v="1"/>
    <n v="1"/>
    <s v="CCE-05"/>
    <n v="0"/>
    <n v="6267000"/>
    <n v="6267000"/>
    <n v="0"/>
    <n v="0"/>
    <s v="SUBDIRECCION CONTRACTUAL"/>
    <s v="CO-DC-11001"/>
    <s v="ROSANNA SANFELIU GIAIMO - Directora de Planeacion y Sistemas de Informacion Ambiental "/>
    <n v="3778913"/>
    <s v="rosanna.sanfeliu@ambiente.gov.co"/>
  </r>
  <r>
    <x v="4"/>
    <n v="1"/>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REALIZAR EL SEGUIMIENTO AL COMPONENTE ARQUEOLOGICO DURANTE LA CONSTRUCCIÓN DE LA CASA ECOLOGICA DE LOS ANIMALES "/>
    <n v="7"/>
    <n v="7"/>
    <n v="5"/>
    <n v="1"/>
    <s v="CCE-05"/>
    <n v="0"/>
    <n v="31465000"/>
    <n v="31465000"/>
    <n v="0"/>
    <n v="0"/>
    <s v="SUBDIRECCION CONTRACTUAL"/>
    <s v="CO-DC-11001"/>
    <s v="MARIA MARGARITA PALACIO RAMOS  - Directora de Gestion Corporativa "/>
    <n v="3778800"/>
    <s v="maria.palacio@ambientebogota.gov.co"/>
  </r>
  <r>
    <x v="4"/>
    <n v="2"/>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GARANTIZAR LA IMPLEMENTACIÓN DE LOS CRITRERIOS ARQUITECTONICOS  Y DEMAS TRAMITES  NECESARIOS EN LA EJECUCIÓN DE LA CONSTRUCCIONES DE LA SDA"/>
    <n v="1"/>
    <n v="1"/>
    <n v="12"/>
    <n v="1"/>
    <s v="CCE-05"/>
    <n v="0"/>
    <n v="45298500"/>
    <n v="45298500"/>
    <n v="0"/>
    <n v="0"/>
    <s v="SUBDIRECCION CONTRACTUAL"/>
    <s v="CO-DC-11001"/>
    <s v="MARIA MARGARITA PALACIO RAMOS  - Directora de Gestion Corporativa "/>
    <n v="3778800"/>
    <s v="maria.palacio@ambientebogota.gov.co"/>
  </r>
  <r>
    <x v="4"/>
    <n v="3"/>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EL DESARROLLO DE ACCIONES DE ACOMPAÑAMIENTO Y ORIENTACIÓN DEL SUBSISTEMA DE GESTIÓN AMBIENTAL EN LAS SEDES Y CONSTRUCCIONES DE LA SDA"/>
    <n v="1"/>
    <n v="1"/>
    <n v="12"/>
    <n v="1"/>
    <s v="CCE-05"/>
    <n v="0"/>
    <n v="6901500"/>
    <n v="6901500"/>
    <n v="0"/>
    <n v="0"/>
    <s v="SUBDIRECCION CONTRACTUAL"/>
    <s v="CO-DC-11001"/>
    <s v="MARIA MARGARITA PALACIO RAMOS  - Directora de Gestion Corporativa "/>
    <n v="3778800"/>
    <s v="maria.palacio@ambientebogota.gov.co"/>
  </r>
  <r>
    <x v="4"/>
    <n v="4"/>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Y EL SEGUIMIENTO A LAS CONSTRUCCIONES DEL CEA Y CRRFFS DE LA SDA"/>
    <n v="1"/>
    <n v="1"/>
    <n v="12"/>
    <n v="1"/>
    <s v="CCE-05"/>
    <n v="0"/>
    <n v="23634000"/>
    <n v="23634000"/>
    <n v="0"/>
    <n v="0"/>
    <s v="SUBDIRECCION CONTRACTUAL"/>
    <s v="CO-DC-11001"/>
    <s v="MARIA MARGARITA PALACIO RAMOS  - Directora de Gestion Corporativa "/>
    <n v="3778800"/>
    <s v="maria.palacio@ambientebogota.gov.co"/>
  </r>
  <r>
    <x v="4"/>
    <n v="5"/>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APOYAR LAS AC TIVIDADES DE ACOMPAÑAMIENTO Y SEGUIMEINTO TECNICO A LA CONSTRUCCIÓNES QUE ADELANTE LA SDA"/>
    <n v="1"/>
    <n v="1"/>
    <n v="12"/>
    <n v="1"/>
    <s v="CCE-05"/>
    <n v="0"/>
    <n v="45298500"/>
    <n v="45298500"/>
    <n v="0"/>
    <n v="0"/>
    <s v="SUBDIRECCION CONTRACTUAL"/>
    <s v="CO-DC-11001"/>
    <s v="MARIA MARGARITA PALACIO RAMOS  - Directora de Gestion Corporativa "/>
    <n v="3778800"/>
    <s v="maria.palacio@ambientebogota.gov.co"/>
  </r>
  <r>
    <x v="4"/>
    <n v="6"/>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APOYAR LAS AC TIVIDADES DE ACOMPAÑAMIENTO Y SEGUIMEINTO TECNICO A LA CONSTRUCCIÓNES QUE ADELANTE LA SDA"/>
    <n v="1"/>
    <n v="1"/>
    <n v="12"/>
    <n v="1"/>
    <s v="CCE-05"/>
    <n v="0"/>
    <n v="23634000"/>
    <n v="23634000"/>
    <n v="0"/>
    <n v="0"/>
    <s v="SUBDIRECCION CONTRACTUAL"/>
    <s v="CO-DC-11001"/>
    <s v="MARIA MARGARITA PALACIO RAMOS  - Directora de Gestion Corporativa "/>
    <n v="3778800"/>
    <s v="maria.palacio@ambientebogota.gov.co"/>
  </r>
  <r>
    <x v="4"/>
    <n v="7"/>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2-DOTACIÓN"/>
    <s v="01-ADQUISICIÓN Y/O PRODUCCIÓN DE EQUIPOS, MATERIALES, SUMINISTROS Y SERVICIOS  PROPIOS DEL SECTOR "/>
    <s v="0521-ADQUISICIÓN DE EQUIPOS, MATERIALES, SUMINISTROS, SERVICIOS Y/O PRODUCCIÓN DE MATERIAL TÉCNICO E INFORMACIÓN PARA LA GESTIÓN Y CONTROL AMBIENTAL"/>
    <n v="72121400"/>
    <s v="ADICION 1 AL CONTRATO CUYO OBJETO ES CONSTRUCCION DEL CENTRO DE RECEPCION Y REHABILITACION DE FLORA Y FAUNA SILVESTRE  "/>
    <n v="1"/>
    <n v="1"/>
    <n v="12"/>
    <n v="1"/>
    <s v="CCE-07"/>
    <n v="0"/>
    <n v="320980556"/>
    <n v="320980556"/>
    <n v="0"/>
    <n v="0"/>
    <s v="SUBDIRECCION CONTRACTUAL"/>
    <s v="CO-DC-11001"/>
    <s v="MARIA MARGARITA PALACIO RAMOS  - Directora de Gestion Corporativa "/>
    <n v="3778800"/>
    <s v="maria.palacio@ambientebogota.gov.co"/>
  </r>
  <r>
    <x v="4"/>
    <n v="8"/>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n v="72121400"/>
    <s v="DOTACION  DEL CENTRO DE RECEPCION Y REHABILITACION DE FLORA Y FAUNA SILVESTRE "/>
    <n v="1"/>
    <n v="1"/>
    <n v="12"/>
    <n v="1"/>
    <s v="CCE-07"/>
    <n v="0"/>
    <n v="23200000"/>
    <n v="23200000"/>
    <n v="0"/>
    <n v="0"/>
    <s v="SUBDIRECCION CONTRACTUAL"/>
    <s v="CO-DC-11001"/>
    <s v="MARIA MARGARITA PALACIO RAMOS  - Directora de Gestion Corporativa "/>
    <n v="3778800"/>
    <s v="maria.palacio@ambientebogota.gov.co"/>
  </r>
  <r>
    <x v="4"/>
    <n v="10"/>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EL SEGUIMIENTO A LOS PROYECTOS DE INVERSION DE LA SDA "/>
    <n v="1"/>
    <n v="1"/>
    <n v="12"/>
    <n v="1"/>
    <s v="CCE-05"/>
    <n v="0"/>
    <n v="22649250"/>
    <n v="22649250"/>
    <n v="0"/>
    <n v="0"/>
    <s v="SUBDIRECCION CONTRACTUAL"/>
    <s v="CO-DC-11001"/>
    <s v="MARIA MARGARITA PALACIO RAMOS  - Directora de Gestion Corporativa "/>
    <n v="3778800"/>
    <s v="maria.palacio@ambientebogota.gov.co"/>
  </r>
  <r>
    <x v="4"/>
    <n v="11"/>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EL SEGUIMIENTO A LOS PROYECTOS DE INVERSION DE LA SDA "/>
    <n v="1"/>
    <n v="1"/>
    <n v="12"/>
    <n v="1"/>
    <s v="CCE-05"/>
    <n v="0"/>
    <n v="22649250"/>
    <n v="22649250"/>
    <n v="0"/>
    <n v="0"/>
    <s v="SUBDIRECCION CONTRACTUAL"/>
    <s v="CO-DC-11001"/>
    <s v="MARIA MARGARITA PALACIO RAMOS  - Directora de Gestion Corporativa "/>
    <n v="3778800"/>
    <s v="maria.palacio@ambientebogota.gov.co"/>
  </r>
  <r>
    <x v="4"/>
    <n v="12"/>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SUS SERVICIOS PROFESIONALES PARA DESARROLLAR LAS ACTIVIDADES RELACIONADAS CON EL SISTEMA DE GESTIÓN DE LA SEGURIDAD Y SALUD EN EL TRABAJO (SG-SST), EN LAS SEDES Y CONSTRUCCIONES DE LA SDA. "/>
    <n v="1"/>
    <n v="1"/>
    <n v="12"/>
    <n v="1"/>
    <s v="CCE-05"/>
    <n v="0"/>
    <n v="4244500"/>
    <n v="4244500"/>
    <n v="0"/>
    <n v="0"/>
    <s v="SUBDIRECCION CONTRACTUAL"/>
    <s v="CO-DC-11001"/>
    <s v="MARIA MARGARITA PALACIO RAMOS  - Directora de Gestion Corporativa "/>
    <n v="3778800"/>
    <s v="maria.palacio@ambientebogota.gov.co"/>
  </r>
  <r>
    <x v="4"/>
    <n v="13"/>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SUS SERVICIOS PROFESIONALES PARA DESARROLLAR LAS ACTIVIDADES RELACIONADAS CON EL SISTEMA DE GESTIÓN DE LA SEGURIDAD Y SALUD EN EL TRABAJO (SG-SST), EN LAS SEDES Y CONSTRUCCIONES DE LA SDA. "/>
    <n v="1"/>
    <n v="1"/>
    <n v="12"/>
    <n v="1"/>
    <s v="CCE-05"/>
    <n v="0"/>
    <n v="4244500"/>
    <n v="4244500"/>
    <n v="0"/>
    <n v="0"/>
    <s v="SUBDIRECCION CONTRACTUAL"/>
    <s v="CO-DC-11001"/>
    <s v="MARIA MARGARITA PALACIO RAMOS  - Directora de Gestion Corporativa "/>
    <n v="3778800"/>
    <s v="maria.palacio@ambientebogota.gov.co"/>
  </r>
  <r>
    <x v="4"/>
    <n v="14"/>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A LAS CONSTRUCCIONES DE LA SDA"/>
    <n v="1"/>
    <n v="1"/>
    <n v="6"/>
    <n v="1"/>
    <s v="CCE-05"/>
    <n v="0"/>
    <n v="17028000"/>
    <n v="17028000"/>
    <n v="0"/>
    <n v="0"/>
    <s v="SUBDIRECCION CONTRACTUAL"/>
    <s v="CO-DC-11001"/>
    <s v="MARIA MARGARITA PALACIO RAMOS  - Directora de Gestion Corporativa "/>
    <n v="3778800"/>
    <s v="maria.palacio@ambientebogota.gov.co"/>
  </r>
  <r>
    <x v="4"/>
    <n v="15"/>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A LAS CONSTRUCCIONES DE LA SDA"/>
    <n v="1"/>
    <n v="1"/>
    <n v="6"/>
    <n v="1"/>
    <s v="CCE-05"/>
    <n v="0"/>
    <n v="17028000"/>
    <n v="17028000"/>
    <n v="0"/>
    <n v="0"/>
    <s v="SUBDIRECCION CONTRACTUAL"/>
    <s v="CO-DC-11001"/>
    <s v="MARIA MARGARITA PALACIO RAMOS  - Directora de Gestion Corporativa "/>
    <n v="3778800"/>
    <s v="maria.palacio@ambientebogota.gov.co"/>
  </r>
  <r>
    <x v="4"/>
    <n v="16"/>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Y EL SEGUIMIENTO A LAS CONSTRUCCIONES DEL CEA Y CRRFFS DE LA SDA "/>
    <n v="7"/>
    <n v="7"/>
    <n v="5"/>
    <n v="1"/>
    <s v="CCE-05"/>
    <n v="0"/>
    <n v="24348284"/>
    <n v="24348284"/>
    <n v="0"/>
    <n v="0"/>
    <s v="SUBDIRECCION CONTRACTUAL"/>
    <s v="CO-DC-11001"/>
    <s v="MARIA MARGARITA PALACIO RAMOS  - Directora de Gestion Corporativa "/>
    <n v="3778800"/>
    <s v="maria.palacio@ambientebogota.gov.co"/>
  </r>
  <r>
    <x v="4"/>
    <n v="17"/>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ADICIÓN 1 Y PRORROGA 1 AL CONTRATO No. 20180922 COYO OBJETO ES: PRESTAR LOS SERVICIOS PROFESIONALES PARA REALIZAR EL SEGUIMIENTO AL COMPONENTE ARQUEOLOGICO DURANTE LA CONSTRUCCIÓN DE LA CASA ECOLOGICA DE LOS ANIMALES"/>
    <n v="7"/>
    <n v="7"/>
    <n v="4"/>
    <n v="1"/>
    <s v="CCE-05"/>
    <n v="0"/>
    <n v="8990000"/>
    <n v="8990000"/>
    <n v="0"/>
    <n v="0"/>
    <s v="SUBDIRECCION CONTRACTUAL"/>
    <s v="CO-DC-11001"/>
    <s v="MARIA MARGARITA PALACIO RAMOS  - Directora de Gestion Corporativa "/>
    <n v="3778800"/>
    <s v="maria.palacio@ambientebogota.gov.co"/>
  </r>
  <r>
    <x v="4"/>
    <n v="18"/>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1-INFRAESTRUCTURA"/>
    <s v="01-CONSTRUCCION, ADECUACION Y AMPLIACION DE INFRAESTRUCTURA PROPIA DEL SECTOR "/>
    <s v="0523-CONSTRUCCIÓN DE ÁREAS ADMINISTRATIVAS, DE INTERÉS AMBIENTAL Y DEMÁS ESPACIOS ADMINISTRADOS POR LA SDA. "/>
    <n v="80111600"/>
    <s v="PAGO POR CONCEPTO DE SEGUIMIENTO Y CONTROL AMBIENTAL AL PERMISO DE VERTIMIENTOS PARA REALIZAR LA DESCARGA A LA FUENTE HÍDRICA DENOMINADA RIO BOGOTÁ,  OTORGADO POR LA CORPORACIÓN AUTÓNOMA REGIONAL DE CUNDINAMARCA – CAR MEDIANTE RESOLUCIÓN NO. 2237 DEL 16 DE OCTUBRE DE 2015"/>
    <n v="1"/>
    <n v="1"/>
    <n v="12"/>
    <n v="1"/>
    <s v="CCE-05"/>
    <n v="0"/>
    <n v="3100000"/>
    <n v="3100000"/>
    <n v="0"/>
    <n v="0"/>
    <s v="SUBDIRECCION CONTRACTUAL"/>
    <s v="CO-DC-11001"/>
    <s v="MARIA MARGARITA PALACIO RAMOS  - Directora de Gestion Corporativa "/>
    <n v="3778800"/>
    <s v="maria.palacio@ambientebogota.gov.co"/>
  </r>
  <r>
    <x v="4"/>
    <n v="19"/>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A LAS CONSTRUCCIONES DE LA SDA (SALDO)"/>
    <n v="1"/>
    <n v="1"/>
    <n v="6"/>
    <n v="1"/>
    <s v="CCE-05"/>
    <n v="0"/>
    <n v="0"/>
    <n v="0"/>
    <n v="0"/>
    <n v="0"/>
    <s v="SUBDIRECCION CONTRACTUAL"/>
    <s v="CO-DC-11001"/>
    <s v="MARIA MARGARITA PALACIO RAMOS  - Directora de Gestion Corporativa "/>
    <n v="3778800"/>
    <s v="maria.palacio@ambientebogota.gov.co"/>
  </r>
  <r>
    <x v="4"/>
    <n v="20"/>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1-INFRAESTRUCTURA"/>
    <s v="01-CONSTRUCCION, ADECUACION Y AMPLIACION DE INFRAESTRUCTURA PROPIA DEL SECTOR "/>
    <s v="0523-CONSTRUCCIÓN DE ÁREAS ADMINISTRATIVAS, DE INTERÉS AMBIENTAL Y DEMÁS ESPACIOS ADMINISTRADOS POR LA SDA. "/>
    <n v="80111600"/>
    <s v="REALIZAR PAGO A LA AUTORIDAD NACIONAL DE LICENCIAS AMBIENTALES - ANLA, DEL COBRO EFECTUADO MEDIANTE AUTO 02823 CORRESPONDIENTE AL PERMISO DE APROVECHAMIENTO FORESTAL (CRRFFS). "/>
    <n v="1"/>
    <n v="1"/>
    <n v="12"/>
    <n v="1"/>
    <s v="CCE-05"/>
    <n v="0"/>
    <n v="7723141"/>
    <n v="7723141"/>
    <n v="0"/>
    <n v="0"/>
    <s v="SUBDIRECCION CONTRACTUAL"/>
    <s v="CO-DC-11001"/>
    <s v="MARIA MARGARITA PALACIO RAMOS  - Directora de Gestion Corporativa "/>
    <n v="3778800"/>
    <s v="maria.palacio@ambientebogota.gov.co"/>
  </r>
  <r>
    <x v="4"/>
    <n v="21"/>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2-DOTACIÓN"/>
    <s v="01-ADQUISICIÓN Y/O PRODUCCIÓN DE EQUIPOS, MATERIALES, SUMINISTROS Y SERVICIOS  PROPIOS DEL SECTOR "/>
    <s v="0521-ADQUISICIÓN DE EQUIPOS, MATERIALES, SUMINISTROS, SERVICIOS Y/O PRODUCCIÓN DE MATERIAL TÉCNICO E INFORMACIÓN PARA LA GESTIÓN Y CONTROL AMBIENTAL"/>
    <n v="72121400"/>
    <s v="PAGO DE PASIVO EXIGIBLE DEL CONTRATO No. 20161260 SUSCRITO CON LA ASOCIACIÓN ARKAMBIENTAL "/>
    <n v="1"/>
    <n v="1"/>
    <n v="12"/>
    <n v="1"/>
    <s v="CCE-07"/>
    <n v="0"/>
    <n v="0"/>
    <n v="0"/>
    <n v="0"/>
    <n v="0"/>
    <s v="SUBDIRECCION CONTRACTUAL"/>
    <s v="CO-DC-11001"/>
    <s v="MARIA MARGARITA PALACIO RAMOS  - Directora de Gestion Corporativa "/>
    <n v="3778800"/>
    <s v="maria.palacio@ambientebogota.gov.co"/>
  </r>
  <r>
    <x v="4"/>
    <n v="22"/>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AGO DE ARL PARA PROFESIONALES DE RIESGO 5. "/>
    <n v="1"/>
    <n v="1"/>
    <n v="6"/>
    <n v="1"/>
    <s v="CCE-05"/>
    <n v="0"/>
    <n v="5481779"/>
    <n v="5481779"/>
    <n v="0"/>
    <n v="0"/>
    <s v="SUBDIRECCION CONTRACTUAL"/>
    <s v="CO-DC-11001"/>
    <s v="MARIA MARGARITA PALACIO RAMOS  - Directora de Gestion Corporativa "/>
    <n v="3778800"/>
    <s v="maria.palacio@ambientebogota.gov.co"/>
  </r>
  <r>
    <x v="4"/>
    <n v="23"/>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1-INFRAESTRUCTURA"/>
    <s v="01-ADQUISICIÓN Y/O PRODUCCIÓN DE EQUIPOS, MATERIALES, SUMINISTROS Y SERVICIOS  PROPIOS DEL SECTOR "/>
    <s v="0523-CONSTRUCCIÓN DE ÁREAS ADMINISTRATIVAS, DE INTERÉS AMBIENTAL Y DEMÁS ESPACIOS ADMINISTRADOS POR LA SDA. "/>
    <n v="80111600"/>
    <s v="REALIZAR PAGO  DE INTERESES  A LA AUTORIDAD NACIONAL DE LICENCIAS AMBIENTALES - ANLA, DEL COBRO EFECTUADO MEDIANTE AUTO 02823 CORRESPONDIENTE AL PERMISO DE APROVECHAMIENTO FORESTAL (CRRFFS). "/>
    <n v="1"/>
    <n v="1"/>
    <n v="12"/>
    <n v="1"/>
    <s v="CCE-05"/>
    <n v="0"/>
    <n v="276859"/>
    <n v="276859"/>
    <n v="0"/>
    <n v="0"/>
    <s v="SUBDIRECCION CONTRACTUAL"/>
    <s v="CO-DC-11001"/>
    <s v="MARIA MARGARITA PALACIO RAMOS  - Directora de Gestion Corporativa "/>
    <n v="3778800"/>
    <s v="maria.palacio@ambientebogota.gov.co"/>
  </r>
  <r>
    <x v="4"/>
    <n v="24"/>
    <s v="3-3-1-15-06-39-1149-179"/>
    <s v="CONSTRUIR  1 CASA ECOLOGICA ANIMAL"/>
    <s v="BIENESTAR DE LA FAUNA EN EL DISTRITO CAPITAL"/>
    <s v="CONSTRUIR  1 CASA ECOLOGICA ANIMAL"/>
    <s v="12-OTROS DISTRITO"/>
    <s v="01-INFRAESTRUCTURA"/>
    <s v="01-ADQUISICIÓN Y/O PRODUCCIÓN DE EQUIPOS, MATERIALES, SUMINISTROS Y SERVICIOS  PROPIOS DEL SECTOR "/>
    <s v="0523-CONSTRUCCIÓN DE ÁREAS ADMINISTRATIVAS, DE INTERÉS AMBIENTAL Y DEMÁS ESPACIOS ADMINISTRADOS POR LA SDA. "/>
    <n v="80111600"/>
    <s v="Realizar el pago de DOS MILLONES CIEN MIL PESOS ($2.100.000) MCTE (adjuntan recibo), para dar continuidad a la solicitud de autorización de Ocupación de Cauce."/>
    <n v="1"/>
    <n v="1"/>
    <n v="6"/>
    <n v="1"/>
    <s v="CCE-05"/>
    <n v="0"/>
    <n v="2100000"/>
    <n v="2100000"/>
    <n v="0"/>
    <n v="0"/>
    <s v="SUBDIRECCION CONTRACTUAL"/>
    <s v="CO-DC-11001"/>
    <s v="MARIA MARGARITA PALACIO RAMOS  - Directora de Gestion Corporativa "/>
    <n v="3778801"/>
    <s v="maria.palacio@ambientebogota.gov.co"/>
  </r>
  <r>
    <x v="4"/>
    <n v="25"/>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MODIFICACION, ADICION Y PRORROGA 1 AL CONTRATO  20180868 CUYO OBJETO CONTRACTUAL ES  PRESTAR LOS SERVICIOS PROFESIONALES PARA GARANTIZAR LA IMPLEMENTACIÓN DE LOS CRITRERIOS ARQUITECTONICOS  Y DEMAS TRAMITES  NECESARIOS EN LA EJECUCIÓN DE LA CONSTRUCCIONES DE LA SDA"/>
    <n v="10"/>
    <n v="10"/>
    <n v="4"/>
    <n v="1"/>
    <s v="CCE-05"/>
    <n v="0"/>
    <n v="11817000"/>
    <n v="11817000"/>
    <n v="0"/>
    <n v="0"/>
    <s v="SUBDIRECCION CONTRACTUAL"/>
    <s v="CO-DC-11001"/>
    <s v="MARIA MARGARITA PALACIO RAMOS  - Directora de Gestion Corporativa "/>
    <n v="3778800"/>
    <s v="maria.palacio@ambientebogota.gov.co"/>
  </r>
  <r>
    <x v="4"/>
    <n v="26"/>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Y EL SEGUIMIENTO A LAS CONSTRUCCIONES DEL CEA Y CRRFFS DE LA SDA "/>
    <n v="7"/>
    <n v="7"/>
    <n v="5"/>
    <n v="1"/>
    <s v="CCE-05"/>
    <n v="0"/>
    <n v="9545049"/>
    <n v="9545049"/>
    <n v="0"/>
    <n v="0"/>
    <s v="SUBDIRECCION CONTRACTUAL"/>
    <s v="CO-DC-11001"/>
    <s v="MARIA MARGARITA PALACIO RAMOS  - Directora de Gestion Corporativa "/>
    <n v="3778800"/>
    <s v="maria.palacio@ambientebogota.gov.co"/>
  </r>
  <r>
    <x v="4"/>
    <n v="27"/>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MODIFICACION, ADICION Y PRORROGA 1 AL CONTRATO  20181254 CUYO OBJETO CONTRACTUAL ES  PRESTAR LOS SERVICIOS PROFESIONALES PARA REALIZAR EL ACOMPAÑAMIENTO TECNICO Y EL SEGUIMIENTO A LAS CONSTRUCCIONES DEL CEA Y CRRFFS DE LA SDA."/>
    <n v="10"/>
    <n v="10"/>
    <n v="4"/>
    <n v="1"/>
    <s v="CCE-05"/>
    <n v="0"/>
    <n v="11817000"/>
    <n v="11817000"/>
    <n v="0"/>
    <n v="0"/>
    <s v="SUBDIRECCION CONTRACTUAL"/>
    <s v="CO-DC-11001"/>
    <s v="MARIA MARGARITA PALACIO RAMOS  - Directora de Gestion Corporativa "/>
    <n v="3778800"/>
    <s v="maria.palacio@ambientebogota.gov.co"/>
  </r>
  <r>
    <x v="4"/>
    <n v="28"/>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EN EL SEGUIMIENTO AL COMPONENTE ARQUEOLOGICO EN LA FASE CONSTRUCTIVA DE LA CASA ECOLOGICA DE LOS ANIMALES"/>
    <n v="1"/>
    <n v="1"/>
    <n v="12"/>
    <n v="1"/>
    <s v="CCE-05"/>
    <n v="0"/>
    <n v="8990000"/>
    <n v="8990000"/>
    <n v="0"/>
    <n v="0"/>
    <s v="SUBDIRECCION CONTRACTUAL"/>
    <s v="CO-DC-11001"/>
    <s v="MARIA MARGARITA PALACIO RAMOS  - Directora de Gestion Corporativa "/>
    <n v="3778800"/>
    <s v="maria.palacio@ambientebogota.gov.co"/>
  </r>
  <r>
    <x v="4"/>
    <n v="29"/>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s v="56101601;  56101602; 56101603; 56101702;  56101703; 56101706; 56101708; 56112102; 56112104; 56112106; 56112107; 56112202; 56112204; 72153606"/>
    <s v="CONTRATO DE SUMINISTRO E INSTALACIÓN DE MOBILIARIO PARA LAS SEDES ADMINISTRATIVAS DE LA SECRETARIA DISTRITAL DE AMBIENTE"/>
    <n v="10"/>
    <n v="10"/>
    <n v="8"/>
    <n v="1"/>
    <s v="CCE-02"/>
    <n v="0"/>
    <n v="550000000"/>
    <n v="550000000"/>
    <n v="0"/>
    <n v="0"/>
    <s v="SUBDIRECCION CONTRACTUAL"/>
    <s v="CO-DC-11001"/>
    <s v="MARIA MARGARITA PALACIO RAMOS  - Directora de Gestion Corporativa "/>
    <n v="3778800"/>
    <s v="maria.palacio@ambientebogota.gov.co"/>
  </r>
  <r>
    <x v="4"/>
    <n v="30"/>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MODIFICACION, ADICION Y PRORROGA 1 AL CONTRATO  20180416 CUYO OBJETO CONTRACTUAL ES  REALIZAR EL SEGUIMIENTO Y REPORTE DEL AVANCE FISICO Y PRESUSPUESTAL EN EL MARCO DEL DESARROLLO DE LAS ACCIONES DE FORTALECIMIENTO INSTITUCIONAL Y PROTECCIÓN Y BIENESTAR ANIMAL."/>
    <n v="10"/>
    <n v="10"/>
    <n v="4"/>
    <n v="1"/>
    <s v="CCE-05"/>
    <n v="0"/>
    <n v="8514000"/>
    <n v="8514000"/>
    <n v="0"/>
    <n v="0"/>
    <s v="SUBDIRECCION CONTRACTUAL"/>
    <s v="CO-DC-11001"/>
    <s v="MARIA MARGARITA PALACIO RAMOS  - Directora de Gestion Corporativa "/>
    <n v="3778800"/>
    <s v="maria.palacio@ambientebogota.gov.co"/>
  </r>
  <r>
    <x v="4"/>
    <n v="31"/>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REALIZAR EL TRÁMITE DE APROBACIÓN DE LA ILUMINACIÓN ANTE LA UAESP Y REALIZAR EL DISEÑO Y APROBACIÓN DE LA RED ELÉCTRICA ANTE CODENSA, DEL PARQUE DE CESIÓN DEL PROYECTO CRRFFS."/>
    <n v="11"/>
    <n v="11"/>
    <n v="2"/>
    <n v="1"/>
    <s v="CCE-05"/>
    <n v="0"/>
    <n v="1745332"/>
    <n v="1745332"/>
    <n v="0"/>
    <n v="0"/>
    <s v="SUBDIRECCION CONTRACTUAL"/>
    <s v="CO-DC-11001"/>
    <s v="MARIA MARGARITA PALACIO RAMOS  - Directora de Gestion Corporativa "/>
    <n v="3778800"/>
    <s v="maria.palacio@ambientebogota.gov.co"/>
  </r>
  <r>
    <x v="4"/>
    <n v="32"/>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REALIZAR EL TRÁMITE DE APROBACIÓN DE LA ILUMINACIÓN ANTE LA UAESP Y REALIZAR EL DISEÑO Y APROBACIÓN DE LA RED ELÉCTRICA ANTE CODENSA, DEL PARQUE DE CESIÓN DEL PROYECTO CRRFFS."/>
    <n v="11"/>
    <n v="11"/>
    <n v="2"/>
    <n v="1"/>
    <s v="CCE-05"/>
    <n v="0"/>
    <n v="1854668"/>
    <n v="1854668"/>
    <n v="0"/>
    <n v="0"/>
    <s v="SUBDIRECCION CONTRACTUAL"/>
    <s v="CO-DC-11001"/>
    <s v="MARIA MARGARITA PALACIO RAMOS  - Directora de Gestion Corporativa "/>
    <n v="3778800"/>
    <s v="maria.palacio@ambientebogota.gov.co"/>
  </r>
  <r>
    <x v="4"/>
    <n v="33"/>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SALDO"/>
    <n v="11"/>
    <n v="11"/>
    <n v="4"/>
    <n v="1"/>
    <s v="CCE-05"/>
    <n v="0"/>
    <n v="1141332"/>
    <n v="1141332"/>
    <n v="0"/>
    <n v="0"/>
    <s v="SUBDIRECCION CONTRACTUAL"/>
    <s v="CO-DC-11001"/>
    <s v="MARIA MARGARITA PALACIO RAMOS  - Directora de Gestion Corporativa "/>
    <n v="3778800"/>
    <s v="maria.palacio@ambientebogota.gov.co"/>
  </r>
  <r>
    <x v="4"/>
    <n v="34"/>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n v="41111500"/>
    <s v="REEMPLAZA  EL CDP No. 2138 DEL 28-12-2017 - CONTRATO DE SUMINISTRO E INSTALACIÓN DE DOTACIÓN PARA EL CENTRO DE RECEPCIÓN  Y REHABILITACIÓN DE FLORA "/>
    <n v="11"/>
    <n v="11"/>
    <n v="6"/>
    <n v="1"/>
    <s v="CCE-10"/>
    <n v="0"/>
    <n v="5000000"/>
    <n v="5000000"/>
    <n v="0"/>
    <n v="0"/>
    <s v="SUBDIRECCION CONTRACTUAL"/>
    <s v="CO-DC-11001"/>
    <s v="MARIA MARGARITA PALACIO RAMOS  - Directora de Gestion Corporativa "/>
    <n v="3778800"/>
    <s v="maria.palacio@ambientebogota.gov.co"/>
  </r>
  <r>
    <x v="4"/>
    <n v="35"/>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n v="42271800"/>
    <s v="REEMPLAZA  EL CDP No. 2138 DEL 28-12-2017 - CONTRATO DE SUMINISTRO E INSTALACIÓN DE DOTACIÓN PARA EL CENTRO DE RECEPCIÓN  Y REHABILITACIÓN DE FLORA "/>
    <n v="11"/>
    <n v="11"/>
    <n v="6"/>
    <n v="1"/>
    <s v="CCE-10"/>
    <n v="0"/>
    <n v="10184000"/>
    <n v="10184000"/>
    <n v="0"/>
    <n v="0"/>
    <s v="SUBDIRECCION CONTRACTUAL"/>
    <s v="CO-DC-11001"/>
    <s v="MARIA MARGARITA PALACIO RAMOS  - Directora de Gestion Corporativa "/>
    <n v="3778800"/>
    <s v="maria.palacio@ambientebogota.gov.co"/>
  </r>
  <r>
    <x v="4"/>
    <n v="36"/>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n v="42201700"/>
    <s v="REEMPLAZA  EL CDP No. 2138 DEL 28-12-2017 - CONTRATO DE SUMINISTRO E INSTALACIÓN DE DOTACIÓN PARA EL CENTRO DE RECEPCIÓN  Y REHABILITACIÓN DE FLORA "/>
    <n v="11"/>
    <n v="11"/>
    <n v="6"/>
    <n v="1"/>
    <s v="CCE-10"/>
    <n v="0"/>
    <n v="35100000"/>
    <n v="35100000"/>
    <n v="0"/>
    <n v="0"/>
    <s v="SUBDIRECCION CONTRACTUAL"/>
    <s v="CO-DC-11001"/>
    <s v="MARIA MARGARITA PALACIO RAMOS  - Directora de Gestion Corporativa "/>
    <n v="3778800"/>
    <s v="maria.palacio@ambientebogota.gov.co"/>
  </r>
  <r>
    <x v="4"/>
    <n v="37"/>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s v="41114200; 41111700"/>
    <s v="REEMPLAZA  EL CDP No. 2138 DEL 28-12-2017 - CONTRATO DE SUMINISTRO E INSTALACIÓN DE DOTACIÓN PARA EL CENTRO DE RECEPCIÓN  Y REHABILITACIÓN DE FLORA "/>
    <n v="11"/>
    <n v="11"/>
    <n v="6"/>
    <n v="1"/>
    <s v="CCE-10"/>
    <n v="0"/>
    <n v="35100000"/>
    <n v="35100000"/>
    <n v="0"/>
    <n v="0"/>
    <s v="SUBDIRECCION CONTRACTUAL"/>
    <s v="CO-DC-11001"/>
    <s v="MARIA MARGARITA PALACIO RAMOS  - Directora de Gestion Corporativa "/>
    <n v="3778800"/>
    <s v="maria.palacio@ambientebogota.gov.co"/>
  </r>
  <r>
    <x v="4"/>
    <n v="38"/>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n v="42281500"/>
    <s v="REEMPLAZA  EL CDP No. 2138 DEL 28-12-2017 - CONTRATO DE SUMINISTRO E INSTALACIÓN DE DOTACIÓN PARA EL CENTRO DE RECEPCIÓN  Y REHABILITACIÓN DE FLORA "/>
    <n v="11"/>
    <n v="11"/>
    <n v="6"/>
    <n v="1"/>
    <s v="CCE-10"/>
    <n v="0"/>
    <n v="27904577"/>
    <n v="27904577"/>
    <n v="0"/>
    <n v="0"/>
    <s v="SUBDIRECCION CONTRACTUAL"/>
    <s v="CO-DC-11001"/>
    <s v="MARIA MARGARITA PALACIO RAMOS  - Directora de Gestion Corporativa "/>
    <n v="3778800"/>
    <s v="maria.palacio@ambientebogota.gov.co"/>
  </r>
  <r>
    <x v="4"/>
    <n v="39"/>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n v="41104100"/>
    <s v="REEMPLAZA  EL CDP No. 2138 DEL 28-12-2017 - CONTRATO DE SUMINISTRO E INSTALACIÓN DE DOTACIÓN PARA EL CENTRO DE RECEPCIÓN  Y REHABILITACIÓN DE FLORA "/>
    <n v="11"/>
    <n v="11"/>
    <n v="6"/>
    <n v="1"/>
    <s v="CCE-10"/>
    <n v="0"/>
    <n v="24061375"/>
    <n v="24061375"/>
    <n v="0"/>
    <n v="0"/>
    <s v="SUBDIRECCION CONTRACTUAL"/>
    <s v="CO-DC-11001"/>
    <s v="MARIA MARGARITA PALACIO RAMOS  - Directora de Gestion Corporativa "/>
    <n v="3778800"/>
    <s v="maria.palacio@ambientebogota.gov.co"/>
  </r>
  <r>
    <x v="4"/>
    <n v="40"/>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n v="42192000"/>
    <s v="REEMPLAZA  EL CDP No. 2138 DEL 28-12-2017 - CONTRATO DE SUMINISTRO E INSTALACIÓN DE DOTACIÓN PARA EL CENTRO DE RECEPCIÓN  Y REHABILITACIÓN DE FLORA "/>
    <n v="11"/>
    <n v="11"/>
    <n v="6"/>
    <n v="1"/>
    <s v="CCE-07"/>
    <n v="0"/>
    <n v="52603664"/>
    <n v="52603664"/>
    <n v="0"/>
    <n v="0"/>
    <s v="SUBDIRECCION CONTRACTUAL"/>
    <s v="CO-DC-11001"/>
    <s v="MARIA MARGARITA PALACIO RAMOS  - Directora de Gestion Corporativa "/>
    <n v="3778800"/>
    <s v="maria.palacio@ambientebogota.gov.co"/>
  </r>
  <r>
    <x v="4"/>
    <n v="41"/>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n v="42295100"/>
    <s v="REEMPLAZA  EL CDP No. 2138 DEL 28-12-2017 - CONTRATO DE SUMINISTRO E INSTALACIÓN DE DOTACIÓN PARA EL CENTRO DE RECEPCIÓN  Y REHABILITACIÓN DE FLORA "/>
    <n v="11"/>
    <n v="11"/>
    <n v="6"/>
    <n v="1"/>
    <s v="CCE-10"/>
    <n v="0"/>
    <n v="19992000"/>
    <n v="19992000"/>
    <n v="0"/>
    <n v="0"/>
    <s v="SUBDIRECCION CONTRACTUAL"/>
    <s v="CO-DC-11001"/>
    <s v="MARIA MARGARITA PALACIO RAMOS  - Directora de Gestion Corporativa "/>
    <n v="3778800"/>
    <s v="maria.palacio@ambientebogota.gov.co"/>
  </r>
  <r>
    <x v="4"/>
    <n v="43"/>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n v="10131700"/>
    <s v="REEMPLAZA  EL CDP No. 2138 DEL 28-12-2017 - CONTRATO DE SUMINISTRO E INSTALACIÓN DE DOTACIÓN PARA EL CENTRO DE RECEPCIÓN  Y REHABILITACIÓN DE FLORA "/>
    <n v="11"/>
    <n v="11"/>
    <n v="6"/>
    <n v="1"/>
    <s v="CCE-10"/>
    <n v="0"/>
    <n v="33371375"/>
    <n v="33371375"/>
    <n v="0"/>
    <n v="0"/>
    <s v="SUBDIRECCION CONTRACTUAL"/>
    <s v="CO-DC-11001"/>
    <s v="MARIA MARGARITA PALACIO RAMOS  - Directora de Gestion Corporativa "/>
    <n v="3778800"/>
    <s v="maria.palacio@ambientebogota.gov.co"/>
  </r>
  <r>
    <x v="4"/>
    <n v="44"/>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n v="10131700"/>
    <s v="REEMPLAZA  EL CDP No. 2138 DEL 28-12-2017 - CONTRATO DE SUMINISTRO E INSTALACIÓN DE DOTACIÓN PARA EL CENTRO DE RECEPCIÓN  Y REHABILITACIÓN DE FLORA "/>
    <n v="11"/>
    <n v="11"/>
    <n v="6"/>
    <n v="1"/>
    <s v="CCE-07"/>
    <n v="0"/>
    <n v="175519437"/>
    <n v="175519437"/>
    <n v="0"/>
    <n v="0"/>
    <s v="SUBDIRECCION CONTRACTUAL"/>
    <s v="CO-DC-11001"/>
    <s v="MARIA MARGARITA PALACIO RAMOS  - Directora de Gestion Corporativa "/>
    <n v="3778800"/>
    <s v="maria.palacio@ambientebogota.gov.co"/>
  </r>
  <r>
    <x v="4"/>
    <n v="45"/>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n v="24102000"/>
    <s v="REEMPLAZA  EL CDP No. 2138 DEL 28-12-2017 - CONTRATO DE SUMINISTRO E INSTALACIÓN DE DOTACIÓN PARA EL CENTRO DE RECEPCIÓN  Y REHABILITACIÓN DE FLORA "/>
    <n v="11"/>
    <n v="11"/>
    <n v="6"/>
    <n v="1"/>
    <s v="CCE-10"/>
    <n v="0"/>
    <n v="30250000"/>
    <n v="30250000"/>
    <n v="0"/>
    <n v="0"/>
    <s v="SUBDIRECCION CONTRACTUAL"/>
    <s v="CO-DC-11001"/>
    <s v="MARIA MARGARITA PALACIO RAMOS  - Directora de Gestion Corporativa "/>
    <n v="3778800"/>
    <s v="maria.palacio@ambientebogota.gov.co"/>
  </r>
  <r>
    <x v="4"/>
    <n v="46"/>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n v="24102000"/>
    <s v="REEMPLAZA  EL CDP No. 2138 DEL 28-12-2017 - CONTRATO DE SUMINISTRO E INSTALACIÓN DE DOTACIÓN PARA EL CENTRO DE RECEPCIÓN  Y REHABILITACIÓN DE FLORA "/>
    <n v="11"/>
    <n v="11"/>
    <n v="6"/>
    <n v="1"/>
    <s v="CCE-10"/>
    <n v="0"/>
    <n v="5342844"/>
    <n v="5342844"/>
    <n v="0"/>
    <n v="0"/>
    <s v="SUBDIRECCION CONTRACTUAL"/>
    <s v="CO-DC-11001"/>
    <s v="MARIA MARGARITA PALACIO RAMOS  - Directora de Gestion Corporativa "/>
    <n v="3778800"/>
    <s v="maria.palacio@ambientebogota.gov.co"/>
  </r>
  <r>
    <x v="4"/>
    <n v="47"/>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n v="41122400"/>
    <s v="REEMPLAZA  EL CDP No. 2138 DEL 28-12-2017 - CONTRATO DE SUMINISTRO E INSTALACIÓN DE DOTACIÓN PARA EL CENTRO DE RECEPCIÓN  Y REHABILITACIÓN DE FLORA "/>
    <n v="11"/>
    <n v="11"/>
    <n v="6"/>
    <n v="1"/>
    <s v="CCE-10"/>
    <n v="0"/>
    <n v="8780000"/>
    <n v="8780000"/>
    <n v="0"/>
    <n v="0"/>
    <s v="SUBDIRECCION CONTRACTUAL"/>
    <s v="CO-DC-11001"/>
    <s v="MARIA MARGARITA PALACIO RAMOS  - Directora de Gestion Corporativa "/>
    <n v="3778800"/>
    <s v="maria.palacio@ambientebogota.gov.co"/>
  </r>
  <r>
    <x v="4"/>
    <n v="48"/>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n v="52141500"/>
    <s v="REEMPLAZA  EL CDP No. 2138 DEL 28-12-2017 - CONTRATO DE SUMINISTRO E INSTALACIÓN DE DOTACIÓN PARA EL CENTRO DE RECEPCIÓN  Y REHABILITACIÓN DE FLORA "/>
    <n v="11"/>
    <n v="11"/>
    <n v="2"/>
    <n v="1"/>
    <s v="CCE-99"/>
    <n v="0"/>
    <n v="10357376"/>
    <n v="10357376"/>
    <n v="0"/>
    <n v="0"/>
    <s v="SUBDIRECCION CONTRACTUAL"/>
    <s v="CO-DC-11001"/>
    <s v="MARIA MARGARITA PALACIO RAMOS  - Directora de Gestion Corporativa "/>
    <n v="3778800"/>
    <s v="maria.palacio@ambientebogota.gov.co"/>
  </r>
  <r>
    <x v="4"/>
    <n v="49"/>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s v="43211500; 43212100"/>
    <s v="REEMPLAZA  EL CDP No. 2138 DEL 28-12-2017 - CONTRATO DE SUMINISTRO E INSTALACIÓN DE DOTACIÓN PARA EL CENTRO DE RECEPCIÓN  Y REHABILITACIÓN DE FLORA "/>
    <n v="11"/>
    <n v="11"/>
    <n v="2"/>
    <n v="1"/>
    <s v="CCE-99"/>
    <n v="0"/>
    <n v="48850726"/>
    <n v="48850726"/>
    <n v="0"/>
    <n v="0"/>
    <s v="SUBDIRECCION CONTRACTUAL"/>
    <s v="CO-DC-11001"/>
    <s v="MARIA MARGARITA PALACIO RAMOS  - Directora de Gestion Corporativa "/>
    <n v="3778800"/>
    <s v="maria.palacio@ambientebogota.gov.co"/>
  </r>
  <r>
    <x v="4"/>
    <n v="50"/>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n v="46171600"/>
    <s v="REEMPLAZA  EL CDP No. 2138 DEL 28-12-2017 - CONTRATO DE SUMINISTRO E INSTALACIÓN DE DOTACIÓN PARA EL CENTRO DE RECEPCIÓN  Y REHABILITACIÓN DE FLORA "/>
    <n v="11"/>
    <n v="12"/>
    <n v="6"/>
    <n v="1"/>
    <s v="CCE-10"/>
    <n v="0"/>
    <n v="26282782"/>
    <n v="26282782"/>
    <n v="0"/>
    <n v="0"/>
    <s v="SUBDIRECCION CONTRACTUAL"/>
    <s v="CO-DC-11001"/>
    <s v="MARIA MARGARITA PALACIO RAMOS  - Directora de Gestion Corporativa "/>
    <n v="3778800"/>
    <s v="maria.palacio@ambientebogota.gov.co"/>
  </r>
  <r>
    <x v="4"/>
    <n v="51"/>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n v="27112000"/>
    <s v="REEMPLAZA  EL CDP No. 2138 DEL 28-12-2017 - CONTRATO DE SUMINISTRO E INSTALACIÓN DE DOTACIÓN PARA EL CENTRO DE RECEPCIÓN  Y REHABILITACIÓN DE FLORA "/>
    <n v="11"/>
    <n v="11"/>
    <n v="2"/>
    <n v="1"/>
    <s v="CCE-99"/>
    <n v="0"/>
    <n v="2832744"/>
    <n v="2832744"/>
    <n v="0"/>
    <n v="0"/>
    <s v="SUBDIRECCION CONTRACTUAL"/>
    <s v="CO-DC-11001"/>
    <s v="MARIA MARGARITA PALACIO RAMOS  - Directora de Gestion Corporativa "/>
    <n v="3778800"/>
    <s v="maria.palacio@ambientebogota.gov.co"/>
  </r>
  <r>
    <x v="4"/>
    <n v="52"/>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s v="55121700; 95121600"/>
    <s v="REEMPLAZA  EL CDP No. 2138 DEL 28-12-2017 - CONTRATO DE SUMINISTRO E INSTALACIÓN DE DOTACIÓN PARA EL CENTRO DE RECEPCIÓN  Y REHABILITACIÓN DE FLORA "/>
    <n v="11"/>
    <n v="11"/>
    <n v="6"/>
    <n v="1"/>
    <s v="CCE-10"/>
    <n v="0"/>
    <n v="5854800"/>
    <n v="5854800"/>
    <n v="0"/>
    <n v="0"/>
    <s v="SUBDIRECCION CONTRACTUAL"/>
    <s v="CO-DC-11001"/>
    <s v="MARIA MARGARITA PALACIO RAMOS  - Directora de Gestion Corporativa "/>
    <n v="3778800"/>
    <s v="maria.palacio@ambientebogota.gov.co"/>
  </r>
  <r>
    <x v="4"/>
    <n v="53"/>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n v="49221500"/>
    <s v="REEMPLAZA  EL CDP No. 2138 DEL 28-12-2017 - CONTRATO DE SUMINISTRO E INSTALACIÓN DE DOTACIÓN PARA EL CENTRO DE RECEPCIÓN  Y REHABILITACIÓN DE FLORA "/>
    <n v="11"/>
    <n v="11"/>
    <n v="6"/>
    <n v="1"/>
    <s v="CCE-10"/>
    <n v="0"/>
    <n v="26511300"/>
    <n v="26511300"/>
    <n v="0"/>
    <n v="0"/>
    <s v="SUBDIRECCION CONTRACTUAL"/>
    <s v="CO-DC-11001"/>
    <s v="MARIA MARGARITA PALACIO RAMOS  - Directora de Gestion Corporativa "/>
    <n v="3778800"/>
    <s v="maria.palacio@ambientebogota.gov.co"/>
  </r>
  <r>
    <x v="4"/>
    <n v="54"/>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n v="49221500"/>
    <s v="REEMPLAZA  EL CDP No. 2138 DEL 28-12-2017 - CONTRATO DE SUMINISTRO E INSTALACIÓN DE DOTACIÓN PARA EL CENTRO DE RECEPCIÓN  Y REHABILITACIÓN DE FLORA "/>
    <n v="11"/>
    <n v="11"/>
    <n v="6"/>
    <n v="1"/>
    <s v="CCE-10"/>
    <n v="0"/>
    <n v="14801000"/>
    <n v="14801000"/>
    <n v="0"/>
    <n v="0"/>
    <s v="SUBDIRECCION CONTRACTUAL"/>
    <s v="CO-DC-11001"/>
    <s v="MARIA MARGARITA PALACIO RAMOS  - Directora de Gestion Corporativa "/>
    <n v="3778800"/>
    <s v="maria.palacio@ambientebogota.gov.co"/>
  </r>
  <r>
    <x v="4"/>
    <n v="55"/>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n v="49221500"/>
    <s v="REEMPLAZA  EL CDP No. 2138 DEL 28-12-2017 - CONTRATO DE SUMINISTRO E INSTALACIÓN DE DOTACIÓN PARA EL CENTRO DE RECEPCIÓN  Y REHABILITACIÓN DE FLORA "/>
    <n v="11"/>
    <n v="11"/>
    <n v="6"/>
    <n v="1"/>
    <s v="CCE-10"/>
    <n v="0"/>
    <n v="28100000"/>
    <n v="28100000"/>
    <n v="0"/>
    <n v="0"/>
    <s v="SUBDIRECCION CONTRACTUAL"/>
    <s v="CO-DC-11001"/>
    <s v="MARIA MARGARITA PALACIO RAMOS  - Directora de Gestion Corporativa "/>
    <n v="3778800"/>
    <s v="maria.palacio@ambientebogota.gov.co"/>
  </r>
  <r>
    <x v="5"/>
    <n v="1"/>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1-INFRAESTRUCTURA "/>
    <s v="03-MEJORAMIENTO Y MANTENIMIENTO DE INFRAESTRUCTURA PROPIA DEL SECTOR"/>
    <s v="0106-ADECUACIÓN DE ÁREAS ADMINISTRATIVAS,  DE INTERÉS AMBIENTAL Y DEMÁS ESPACIOS ADMINISTRADOS POR LA SDA"/>
    <n v="72121400"/>
    <s v="REALIZAR LA ADECUACION DE LA INFRAESTRUCTURA Y DOTACION DEL SEMISOTANO DE LA SECRETARIA DISTRITAL DE AMBIENTE "/>
    <n v="1"/>
    <n v="1"/>
    <n v="12"/>
    <n v="1"/>
    <s v="CCE-05"/>
    <n v="0"/>
    <n v="99034214"/>
    <n v="99034214"/>
    <n v="0"/>
    <n v="0"/>
    <s v="SUBDIRECCION CONTRACTUAL"/>
    <s v="CO-DC-11001"/>
    <s v="MARIA MARGARITA PALACIO RAMOS  - Directora de Gestión Corporativa "/>
    <n v="3778934"/>
    <s v="maria.palacio@ambientebogota.gov.co"/>
  </r>
  <r>
    <x v="5"/>
    <n v="2"/>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2-DOTACIÓN "/>
    <s v="01-ADQUISICIÓN Y/O PRODUCCIÓN DE EQUIPOS, MATERIALES, SUMINISTROS Y SERVICIOS PROPIOS DEL SECTOR"/>
    <s v="0696-ADQUISICIÓN DE EQUIPOS MATERIALES SUMINISTROS Y SERVICIOS PARA EL FORTALECIMIENTO DE LA GESTIÓN INSTITUCIONAL"/>
    <s v="56101601;  56101602; 56101603; 56101702;  56101703; 56101706; 56101708; 56112102; 56112104; 56112106; 56112107; 56112202; 56112204; 72153606_x000a__x000a__x000a__x000a_"/>
    <s v="CONTRATO DE SUMINISTRO E INSTALACIÓN DE MOBILIARIO PARA LAS SEDES ADMINISTRATIVAS DE LA SECRETARIA DISTRITAL DE AMBIENTE"/>
    <n v="10"/>
    <n v="10"/>
    <n v="8"/>
    <n v="1"/>
    <s v="CCE-02"/>
    <n v="0"/>
    <n v="1379813752"/>
    <n v="1379813752"/>
    <n v="0"/>
    <n v="0"/>
    <s v="SUBDIRECCION CONTRACTUAL"/>
    <s v="CO-DC-11001"/>
    <s v="MARIA MARGARITA PALACIO RAMOS  - Directora de Gestión Corporativa "/>
    <n v="3778934"/>
    <s v="maria.palacio@ambientebogota.gov.co"/>
  </r>
  <r>
    <x v="5"/>
    <n v="3"/>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TÉCNICAMENTE LA ESTRUCTURACION Y SEGUIMIENTO DE LAS CONSTRUCCIONES Y ADECUACIONES QUE SE ADELANTAN  EN LA SDA "/>
    <n v="1"/>
    <n v="1"/>
    <n v="12"/>
    <n v="1"/>
    <s v="CCE-05"/>
    <n v="0"/>
    <n v="19975500"/>
    <n v="19975500"/>
    <n v="0"/>
    <n v="0"/>
    <s v="SUBDIRECCION CONTRACTUAL"/>
    <s v="CO-DC-11001"/>
    <s v="MARIA MARGARITA PALACIO RAMOS  - Directora de Gestión Corporativa "/>
    <n v="3778934"/>
    <s v="maria.palacio@ambientebogota.gov.co"/>
  </r>
  <r>
    <x v="5"/>
    <n v="4"/>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DESARROLLO DE ACCIONES DE ACOMPAÑAMIENTO DE LAS ACTIVIDADES CONTEMPLADAS EN EL MARCO DEL PROGRAMA DE GESTIÓN DOCUMENTAL DE LA SDA_x000a_"/>
    <n v="1"/>
    <n v="1"/>
    <n v="12"/>
    <n v="1"/>
    <s v="CCE-05"/>
    <n v="0"/>
    <n v="51692500"/>
    <n v="51692500"/>
    <n v="0"/>
    <n v="0"/>
    <s v="SUBDIRECCION CONTRACTUAL"/>
    <s v="CO-DC-11001"/>
    <s v="MARIA MARGARITA PALACIO RAMOS  - Directora de Gestión Corporativa "/>
    <n v="3778934"/>
    <s v="maria.palacio@ambientebogota.gov.co"/>
  </r>
  <r>
    <x v="5"/>
    <n v="5"/>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DESARROLLO DE ACCIONES DE ACOMPAÑAMIENTO Y ORIENTACION PARA EL  FORTALECIMIENTO, SOSTENIBILIDAD Y MEJORA DEL SISTEMA INTEGRADO DE GESTION -SUBSISTEMA DE GESTION AMBIENTAL - PIGA"/>
    <n v="1"/>
    <n v="1"/>
    <n v="12"/>
    <n v="1"/>
    <s v="CCE-05"/>
    <n v="0"/>
    <n v="26000000"/>
    <n v="26000000"/>
    <n v="0"/>
    <n v="0"/>
    <s v="SUBDIRECCION CONTRACTUAL"/>
    <s v="CO-DC-11001"/>
    <s v="MARIA MARGARITA PALACIO RAMOS  - Directora de Gestión Corporativa "/>
    <n v="3778934"/>
    <s v="maria.palacio@ambientebogota.gov.co"/>
  </r>
  <r>
    <x v="5"/>
    <n v="6"/>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s v="02-DOTACIÓN "/>
    <s v="01-ADQUISICIÓN Y/O PRODUCCIÓN DE EQUIPOS, MATERIALES, SUMINISTROS Y SERVICIOS PROPIOS DEL SECTOR"/>
    <s v="0696-ADQUISICIÓN DE EQUIPOS MATERIALES SUMINISTROS Y SERVICIOS PARA EL FORTALECIMIENTO DE LA GESTIÓN INSTITUCIONAL"/>
    <n v="76122300"/>
    <s v="CONTRATAR EL SERVICIO DE DISEÑO E INSTALACION DE UN SISTEMA DE COSECHA DE AGUA EN LA SDA"/>
    <n v="8"/>
    <n v="8"/>
    <n v="1"/>
    <n v="1"/>
    <s v="CCE-05"/>
    <n v="0"/>
    <n v="0"/>
    <n v="0"/>
    <n v="0"/>
    <n v="0"/>
    <s v="SUBDIRECCION CONTRACTUAL"/>
    <s v="CO-DC-11001"/>
    <s v="MARIA MARGARITA PALACIO RAMOS  - Directora de Gestión Corporativa "/>
    <n v="3778934"/>
    <s v="maria.palacio@ambientebogota.gov.co"/>
  </r>
  <r>
    <x v="5"/>
    <n v="7"/>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s v="02-DOTACIÓN "/>
    <s v="01-ADQUISICIÓN Y/O PRODUCCIÓN DE EQUIPOS, MATERIALES, SUMINISTROS Y SERVICIOS PROPIOS DEL SECTOR"/>
    <s v="0696-ADQUISICIÓN DE EQUIPOS MATERIALES SUMINISTROS Y SERVICIOS PARA EL FORTALECIMIENTO DE LA GESTIÓN INSTITUCIONAL"/>
    <s v="80141600;82101600;82121500;90101600"/>
    <s v="CONTRATAR LAS ACCIONES COMUNICATIVAS QUE PERMITAN DIVULGAR LOS EVENTOS, CAMPAÑAS Y MENSAJES INSTITUCIONALES DE LA SECRETARÍA DISTRITAL DE AMBIENTE."/>
    <n v="8"/>
    <n v="9"/>
    <n v="5"/>
    <n v="1"/>
    <s v="CCE-11||03"/>
    <n v="0"/>
    <n v="10000000"/>
    <n v="10000000"/>
    <n v="0"/>
    <n v="0"/>
    <s v="SUBDIRECCION CONTRACTUAL"/>
    <s v="CO-DC-11001"/>
    <s v="MARIA MARGARITA PALACIO RAMOS  - Directora de Gestión Corporativa "/>
    <n v="3778934"/>
    <s v="maria.palacio@ambientebogota.gov.co"/>
  </r>
  <r>
    <x v="5"/>
    <n v="8"/>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s v="02-DOTACIÓN "/>
    <s v="01-ADQUISICIÓN Y/O PRODUCCIÓN DE EQUIPOS, MATERIALES, SUMINISTROS Y SERVICIOS PROPIOS DEL SECTOR"/>
    <s v="0696-ADQUISICIÓN DE EQUIPOS MATERIALES SUMINISTROS Y SERVICIOS PARA EL FORTALECIMIENTO DE LA GESTIÓN INSTITUCIONAL"/>
    <n v="76122300"/>
    <s v="SERVICIO DE RECOLECCIÓN, TRANSPORTE Y DISPOSICIÓN FINAL DE RESIDUOS CON CARACTERÍSTICAS PELIGROSAS GENERADOS EN LA SECRETARÍA DISTRITAL DE AMBIENTE"/>
    <n v="8"/>
    <n v="8"/>
    <n v="1"/>
    <n v="1"/>
    <s v="CCE-05"/>
    <n v="0"/>
    <n v="2000000"/>
    <n v="2000000"/>
    <n v="0"/>
    <n v="0"/>
    <s v="SUBDIRECCION CONTRACTUAL"/>
    <s v="CO-DC-11001"/>
    <s v="MARIA MARGARITA PALACIO RAMOS  - Directora de Gestión Corporativa "/>
    <n v="3778934"/>
    <s v="maria.palacio@ambientebogota.gov.co"/>
  </r>
  <r>
    <x v="5"/>
    <n v="9"/>
    <s v="3-3-1-15-07-43-1033-189"/>
    <s v="DESARROLLAR EL 100% DE ACTIVIDADES DE INTERVENCIÓN PARA EL MEJORAMIENTO DE LA INFRAESTRUCTURA FÍSICA, DOTACIONAL Y ADMINISTRATIVA"/>
    <s v="FORTALECIMIENTO INSTITUCIONAL "/>
    <s v="REALIZAR 25 ACTIVIDADES ORIENTADAS AL FORTALECIMIENTO DEL CLIMA ORGANIZACIONAL DE LA SDA"/>
    <s v="12-OTROS DISTRITO"/>
    <s v="02-DOTACIÓN "/>
    <s v="01-ADQUISICIÓN Y/O PRODUCCIÓN DE EQUIPOS, MATERIALES, SUMINISTROS Y SERVICIOS PROPIOS DEL SECTOR"/>
    <s v="0696-ADQUISICIÓN DE EQUIPOS MATERIALES SUMINISTROS Y SERVICIOS PARA EL FORTALECIMIENTO DE LA GESTIÓN INSTITUCIONAL"/>
    <s v="80141625; 93141506; 86111602; 42182304; 85121608; 93141808_x000a_"/>
    <s v="PRESTACIÓN DE SERVICIOS DE APOYO A LA GESTIÓN PARA DESARROLLAR LAS ACTIVIDADES CONTEMPLADAS EN EL PLAN INSTITUCIONAL DE CAPACITACIÓN Y ESTÍMULOS (BIENESTAR E INCENTIVOS), CIERRE DE GESTIÓN Y FORTALECIMIENTO DE CLIMA Y RIESGO PSICOSOCIAL DE LA SECRETARÍA DISTRITAL DE AMBIENTE VIGENCIA 2018"/>
    <n v="10"/>
    <n v="10"/>
    <n v="8"/>
    <n v="1"/>
    <s v="CCE-05"/>
    <n v="0"/>
    <n v="50000000"/>
    <n v="50000000"/>
    <n v="0"/>
    <n v="0"/>
    <s v="SUBDIRECCION CONTRACTUAL"/>
    <s v="CO-DC-11001"/>
    <s v="MARIA MARGARITA PALACIO RAMOS  - Directora de Gestión Corporativa "/>
    <n v="3778934"/>
    <s v="maria.palacio@ambientebogota.gov.co"/>
  </r>
  <r>
    <x v="5"/>
    <n v="10"/>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ON, ADICION Y PRORROGA 1 AL CONTRATO  20180551 CUYO OBJETO CONTRACTUAL ES  PRESTAR LOS SERVICIOS TECNICOS PARA EL DESARROLLO DE ACTIVIDADES CONTEMPLADAS EN EL MARCO DEL PROGRAMA DE GESTIÓN DOCUMENTAL DE LA SDA"/>
    <n v="10"/>
    <n v="10"/>
    <n v="4"/>
    <n v="1"/>
    <s v="CCE-05"/>
    <n v="0"/>
    <n v="11355000"/>
    <n v="11355000"/>
    <n v="0"/>
    <n v="0"/>
    <s v="SUBDIRECCION CONTRACTUAL"/>
    <s v="CO-DC-11001"/>
    <s v="MARIA MARGARITA PALACIO RAMOS  - Directora de Gestión Corporativa "/>
    <n v="3778934"/>
    <s v="maria.palacio@ambientebogota.gov.co"/>
  </r>
  <r>
    <x v="5"/>
    <n v="11"/>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6116500"/>
    <n v="26116500"/>
    <n v="0"/>
    <n v="0"/>
    <s v="SUBDIRECCION CONTRACTUAL"/>
    <s v="CO-DC-11001"/>
    <s v="MARIA MARGARITA PALACIO RAMOS  - Directora de Gestión Corporativa "/>
    <n v="3778934"/>
    <s v="maria.palacio@ambientebogota.gov.co"/>
  </r>
  <r>
    <x v="5"/>
    <n v="12"/>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6116500"/>
    <n v="26116500"/>
    <n v="0"/>
    <n v="0"/>
    <s v="SUBDIRECCION CONTRACTUAL"/>
    <s v="CO-DC-11001"/>
    <s v="MARIA MARGARITA PALACIO RAMOS  - Directora de Gestión Corporativa "/>
    <n v="3778934"/>
    <s v="maria.palacio@ambientebogota.gov.co"/>
  </r>
  <r>
    <x v="5"/>
    <n v="13"/>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6116500"/>
    <n v="26116500"/>
    <n v="0"/>
    <n v="0"/>
    <s v="SUBDIRECCION CONTRACTUAL"/>
    <s v="CO-DC-11001"/>
    <s v="MARIA MARGARITA PALACIO RAMOS  - Directora de Gestión Corporativa "/>
    <n v="3778934"/>
    <s v="maria.palacio@ambientebogota.gov.co"/>
  </r>
  <r>
    <x v="5"/>
    <n v="14"/>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DESARROLLO DE ACTIVIDADES CONTEMPLADAS EN EL MARCO DEL PROGRAMA DE GESTIÓN DOCUMENTAL DE LA SDA"/>
    <n v="11"/>
    <n v="11"/>
    <n v="4"/>
    <n v="1"/>
    <s v="CCE-05"/>
    <n v="0"/>
    <n v="18000000"/>
    <n v="18000000"/>
    <n v="0"/>
    <n v="0"/>
    <s v="SUBDIRECCION CONTRACTUAL"/>
    <s v="CO-DC-11001"/>
    <s v="MARIA MARGARITA PALACIO RAMOS  - Directora de Gestión Corporativa "/>
    <n v="3778934"/>
    <s v="maria.palacio@ambientebogota.gov.co"/>
  </r>
  <r>
    <x v="5"/>
    <n v="15"/>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0516000"/>
    <n v="20516000"/>
    <n v="0"/>
    <n v="0"/>
    <s v="SUBDIRECCION CONTRACTUAL"/>
    <s v="CO-DC-11001"/>
    <s v="MARIA MARGARITA PALACIO RAMOS  - Directora de Gestión Corporativa "/>
    <n v="3778934"/>
    <s v="maria.palacio@ambientebogota.gov.co"/>
  </r>
  <r>
    <x v="5"/>
    <n v="16"/>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1"/>
    <n v="11"/>
    <n v="3"/>
    <n v="1"/>
    <s v="CCE-05"/>
    <n v="0"/>
    <n v="6813000"/>
    <n v="6813000"/>
    <n v="0"/>
    <n v="0"/>
    <s v="SUBDIRECCION CONTRACTUAL"/>
    <s v="CO-DC-11001"/>
    <s v="MARIA MARGARITA PALACIO RAMOS  - Directora de Gestión Corporativa "/>
    <n v="3778934"/>
    <s v="maria.palacio@ambientebogota.gov.co"/>
  </r>
  <r>
    <x v="5"/>
    <n v="17"/>
    <s v="3-3-1-15-07-43-1033-189"/>
    <s v="DESARROLLAR EL 100% DE ACTIVIDADES DE INTERVENCIÓN PARA EL MEJORAMIENTO DE LA INFRAESTRUCTURA FÍSICA, DOTACIONAL Y ADMINISTRATIVA"/>
    <s v="GESTIÓN DOCUMENTAL"/>
    <s v="IMPLEMENTAR 10 PROCESOS QUE INTEGRAN EL PROGRAMA DE GESTIÓN DOCUMENTAL"/>
    <s v="12-OTROS DISTRITO"/>
    <s v="02-DOTACIÓN "/>
    <s v="01-ADQUISICIÓN Y/O PRODUCCIÓN DE EQUIPOS, MATERIALES, SUMINISTROS Y SERVICIOS PROPIOS DEL SECTOR"/>
    <s v="0696-ADQUISICIÓN DE EQUIPOS MATERIALES SUMINISTROS Y SERVICIOS PARA EL FORTALECIMIENTO DE LA GESTIÓN INSTITUCIONAL"/>
    <s v="24102000;56101700;56121000;30191500"/>
    <s v="CONTRATAR LOS SERVICIOS INTEGRALES NECESARIOS PARA LA ACTUALIZACIÓN Y ORGANIZACIÓN DEL ARCHIVO DE LA SDA"/>
    <n v="1"/>
    <n v="1"/>
    <n v="12"/>
    <n v="1"/>
    <s v="CCE-05"/>
    <n v="0"/>
    <n v="0"/>
    <n v="0"/>
    <n v="0"/>
    <n v="0"/>
    <s v="SUBDIRECCION CONTRACTUAL"/>
    <s v="CO-DC-11001"/>
    <s v="MARIA MARGARITA PALACIO RAMOS  - Directora de Gestión Corporativa "/>
    <n v="3778934"/>
    <s v="maria.palacio@ambientebogota.gov.co"/>
  </r>
  <r>
    <x v="5"/>
    <n v="42"/>
    <s v="3-3-1-15-07-43-1033-189"/>
    <s v="DESARROLLAR EL 100% DE ACTIVIDADES DE INTERVENCIÓN PARA EL MEJORAMIENTO DE LA INFRAESTRUCTURA FÍSICA, DOTACIONAL Y ADMINISTRATIVA"/>
    <s v="GESTIÓN DOCUMENTAL"/>
    <s v="IMPLEMENTAR 10 PROCESOS QUE INTEGRAN EL PROGRAMA DE GESTIÓN DOCUMENTAL"/>
    <s v="12-OTROS DISTRITO"/>
    <s v="02-DOTACIÓN "/>
    <s v="01-ADQUISICIÓN Y/O PRODUCCIÓN DE EQUIPOS, MATERIALES, SUMINISTROS Y SERVICIOS PROPIOS DEL SECTOR"/>
    <s v="0696-ADQUISICIÓN DE EQUIPOS MATERIALES SUMINISTROS Y SERVICIOS PARA EL FORTALECIMIENTO DE LA GESTIÓN INSTITUCIONAL"/>
    <n v="80111600"/>
    <s v="ADQUIRIR  ELEMENTOS PARA LA MOVILIZACION DE ARCHIVO DE LA SECRETARIA DISTRITAL DE AMBIENTE "/>
    <n v="1"/>
    <n v="1"/>
    <n v="12"/>
    <n v="1"/>
    <s v="CCE-05"/>
    <n v="0"/>
    <n v="0"/>
    <n v="0"/>
    <n v="0"/>
    <n v="0"/>
    <s v="SUBDIRECCION CONTRACTUAL"/>
    <s v="CO-DC-11001"/>
    <s v="MARIA MARGARITA PALACIO RAMOS  - Directora de Gestión Corporativa "/>
    <n v="3778934"/>
    <s v="maria.palacio@ambientebogota.gov.co"/>
  </r>
  <r>
    <x v="5"/>
    <n v="43"/>
    <s v="3-3-1-15-07-43-1033-189"/>
    <s v="DESARROLLAR EL 100% DE ACTIVIDADES DE INTERVENCIÓN PARA EL MEJORAMIENTO DE LA INFRAESTRUCTURA FÍSICA, DOTACIONAL Y ADMINISTRATIVA"/>
    <s v="GESTIÓN DOCUMENTAL"/>
    <s v="IMPLEMENTAR 10 PROCESOS QUE INTEGRAN EL PROGRAMA DE GESTIÓN DOCUMENTAL"/>
    <s v="12-OTROS DISTRITO"/>
    <s v="02-DOTACIÓN "/>
    <s v="01-ADQUISICIÓN Y/O PRODUCCIÓN DE EQUIPOS, MATERIALES, SUMINISTROS Y SERVICIOS PROPIOS DEL SECTOR"/>
    <s v="0696-ADQUISICIÓN DE EQUIPOS MATERIALES SUMINISTROS Y SERVICIOS PARA EL FORTALECIMIENTO DE LA GESTIÓN INSTITUCIONAL"/>
    <n v="72154010"/>
    <s v="ADQUIRIR ELEMENTOS DE PROTECCIÓN PERSONAL, SEGURIDAD INDUSTRIAL, ERGONÓMICOS DE OFICINA Y ATENCIÓN DE EMERGENCIAS, PARA EL CUMPLIMIENTO DE LAS ACCIONES DESARROLLADAS POR LA SECRETARIA DISTRITAL DE AMBIENTE"/>
    <n v="1"/>
    <n v="1"/>
    <n v="12"/>
    <n v="1"/>
    <s v="CCE-05"/>
    <n v="0"/>
    <n v="25000000"/>
    <n v="25000000"/>
    <n v="0"/>
    <n v="0"/>
    <s v="SUBDIRECCION CONTRACTUAL"/>
    <s v="CO-DC-11001"/>
    <s v="MARIA MARGARITA PALACIO RAMOS  - Directora de Gestión Corporativa "/>
    <n v="3778934"/>
    <s v="maria.palacio@ambientebogota.gov.co"/>
  </r>
  <r>
    <x v="5"/>
    <n v="44"/>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46-RECURSOS DEL BALANCE"/>
    <s v="01-INFRAESTRUCTURA "/>
    <s v="03-MEJORAMIENTO Y MANTENIMIENTO DE INFRAESTRUCTURA PROPIA DEL SECTOR"/>
    <s v="0106-ADECUACIÓN DE ÁREAS ADMINISTRATIVAS,  DE INTERÉS AMBIENTAL Y DEMÁS ESPACIOS ADMINISTRADOS POR LA SDA"/>
    <n v="72121400"/>
    <s v="ADAPTACION E INSTALACION DE VENTANERIA Y OTROS ELEMENTOS EN VIDRIO PARA LAS SEDES DE LA SECRETARIA DISTRITAL DE AMBIENTE"/>
    <n v="1"/>
    <n v="1"/>
    <n v="12"/>
    <n v="1"/>
    <s v="CCE-05"/>
    <n v="0"/>
    <n v="200000000"/>
    <n v="200000000"/>
    <n v="0"/>
    <n v="0"/>
    <s v="SUBDIRECCION CONTRACTUAL"/>
    <s v="CO-DC-11001"/>
    <s v="MARIA MARGARITA PALACIO RAMOS  - Directora de Gestión Corporativa "/>
    <n v="3778934"/>
    <s v="maria.palacio@ambientebogota.gov.co"/>
  </r>
  <r>
    <x v="5"/>
    <n v="45"/>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46-RECURSOS DEL BALANCE"/>
    <s v="01-INFRAESTRUCTURA "/>
    <s v="03-MEJORAMIENTO Y MANTENIMIENTO DE INFRAESTRUCTURA PROPIA DEL SECTOR"/>
    <s v="0106-ADECUACIÓN DE ÁREAS ADMINISTRATIVAS,  DE INTERÉS AMBIENTAL Y DEMÁS ESPACIOS ADMINISTRADOS POR LA SDA"/>
    <s v="81112003; 72151605; 39131712; 39131713; 39131714"/>
    <s v="CONTRATAR LA ADQUISICION, INSTALACION Y PUESTA EN FUNCIONAMIENTO DEL CABLEADO ESTRUCTURADO, RED ELECTRICA NORMAL Y REGULADA DE ACUERDO A LAS ESPECIFICACIONES TECNICAS REQUERIDAS POR LA SDA"/>
    <n v="10"/>
    <n v="10"/>
    <n v="8"/>
    <n v="1"/>
    <s v="CCE-02"/>
    <n v="0"/>
    <n v="507544291"/>
    <n v="507544291"/>
    <n v="0"/>
    <n v="0"/>
    <s v="SUBDIRECCION CONTRACTUAL"/>
    <s v="CO-DC-11001"/>
    <s v="MARIA MARGARITA PALACIO RAMOS  - Directora de Gestión Corporativa "/>
    <n v="3778934"/>
    <s v="maria.palacio@ambientebogota.gov.co"/>
  </r>
  <r>
    <x v="5"/>
    <n v="46"/>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A COORDINACIÓN DEL ÁREA DE CONCEPTOS Y REGULACIÓN NORMATIVA, Y PRESTAR SOPORTE JURÍDICO EN LOS ASUNTOS QUE LE SEAN REQUERIDOS"/>
    <n v="1"/>
    <n v="1"/>
    <n v="12"/>
    <n v="1"/>
    <s v="CCE-05"/>
    <n v="0"/>
    <n v="97255500"/>
    <n v="97255500"/>
    <n v="0"/>
    <n v="0"/>
    <s v="SUBDIRECCION CONTRACTUAL"/>
    <s v="CO-DC-11001"/>
    <s v="MARIA MARGARITA PALACIO RAMOS  - Directora de Gestión Corporativa "/>
    <n v="3778934"/>
    <s v="maria.palacio@ambientebogota.gov.co"/>
  </r>
  <r>
    <x v="5"/>
    <n v="47"/>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SESORAR Y ELABORAR CONCEPTOS, NORMAS Y REGULACIONES AMBIENTALES, ASI COMO DAR EL APOYO JURIDICO ACORDE A LAS NECESIDADES DE LA ENTIDAD ”."/>
    <n v="1"/>
    <n v="1"/>
    <n v="12"/>
    <n v="1"/>
    <s v="CCE-05"/>
    <n v="0"/>
    <n v="40314000"/>
    <n v="40314000"/>
    <n v="0"/>
    <n v="0"/>
    <s v="SUBDIRECCION CONTRACTUAL"/>
    <s v="CO-DC-11001"/>
    <s v="MARIA MARGARITA PALACIO RAMOS  - Directora de Gestión Corporativa "/>
    <n v="3778934"/>
    <s v="maria.palacio@ambientebogota.gov.co"/>
  </r>
  <r>
    <x v="5"/>
    <n v="48"/>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quot;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quot;."/>
    <n v="1"/>
    <n v="1"/>
    <n v="12"/>
    <n v="1"/>
    <s v="CCE-05"/>
    <n v="0"/>
    <n v="30509500"/>
    <n v="30509500"/>
    <n v="0"/>
    <n v="0"/>
    <s v="SUBDIRECCION CONTRACTUAL"/>
    <s v="CO-DC-11001"/>
    <s v="MARIA MARGARITA PALACIO RAMOS  - Directora de Gestión Corporativa "/>
    <n v="3778934"/>
    <s v="maria.palacio@ambientebogota.gov.co"/>
  </r>
  <r>
    <x v="5"/>
    <n v="49"/>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quot;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quot;."/>
    <n v="1"/>
    <n v="1"/>
    <n v="12"/>
    <n v="1"/>
    <s v="CCE-05"/>
    <n v="0"/>
    <n v="30509500"/>
    <n v="30509500"/>
    <n v="0"/>
    <n v="0"/>
    <s v="SUBDIRECCION CONTRACTUAL"/>
    <s v="CO-DC-11001"/>
    <s v="MARIA MARGARITA PALACIO RAMOS  - Directora de Gestión Corporativa "/>
    <n v="3778934"/>
    <s v="maria.palacio@ambientebogota.gov.co"/>
  </r>
  <r>
    <x v="5"/>
    <n v="50"/>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quot;PRESTAR LOS SERVICIOS PROFESIONALES PARA ASESORAR A LA SECRETARIA DISTRITAL DE AMBIENTE EN LA EMISION DE CONCEPTOS JURIDICOS Y REGULACION NORMATIVA EN ASUNTOS TRIBUTARIOS Y ACTIVIDADES CONEXAS”."/>
    <n v="1"/>
    <n v="1"/>
    <n v="12"/>
    <n v="1"/>
    <s v="CCE-05"/>
    <n v="0"/>
    <n v="97255500"/>
    <n v="97255500"/>
    <n v="0"/>
    <n v="0"/>
    <s v="SUBDIRECCION CONTRACTUAL"/>
    <s v="CO-DC-11001"/>
    <s v="MARIA MARGARITA PALACIO RAMOS  - Directora de Gestión Corporativa "/>
    <n v="3778934"/>
    <s v="maria.palacio@ambientebogota.gov.co"/>
  </r>
  <r>
    <x v="5"/>
    <n v="51"/>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A ELABORACION DE CONCEPTOS, NORMAS Y REGULACIONES AMBIENTALES, DAR EL APOYO JURIDICO REQUERIDO Y DEMAS ASUNTOS QUE LE SEAN ENCOMENDADOS”"/>
    <n v="1"/>
    <n v="1"/>
    <n v="12"/>
    <n v="1"/>
    <s v="CCE-05"/>
    <n v="0"/>
    <n v="20784000"/>
    <n v="20784000"/>
    <n v="0"/>
    <n v="0"/>
    <s v="SUBDIRECCION CONTRACTUAL"/>
    <s v="CO-DC-11001"/>
    <s v="MARIA MARGARITA PALACIO RAMOS  - Directora de Gestión Corporativa "/>
    <n v="3778934"/>
    <s v="maria.palacio@ambientebogota.gov.co"/>
  </r>
  <r>
    <x v="5"/>
    <n v="52"/>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A ELABORACION DE CONCEPTOS, NORMAS Y REGULACIONES AMBIENTALES, DAR EL APOYO JURIDICO REQUERIDO Y DEMAS ASUNTOS QUE LE SEAN ENCOMENDADOS&quot;"/>
    <n v="1"/>
    <n v="1"/>
    <n v="9"/>
    <n v="1"/>
    <s v="CCE-05"/>
    <n v="0"/>
    <n v="38104000"/>
    <n v="38104000"/>
    <n v="0"/>
    <n v="0"/>
    <s v="SUBDIRECCION CONTRACTUAL"/>
    <s v="CO-DC-11001"/>
    <s v="MARIA MARGARITA PALACIO RAMOS  - Directora de Gestión Corporativa "/>
    <n v="3778934"/>
    <s v="maria.palacio@ambientebogota.gov.co"/>
  </r>
  <r>
    <x v="5"/>
    <n v="53"/>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BRINDAR APOYO JURÍDICO EN LA COORDINACIÓN INTERNA E INTERINSTITUCIONAL, EJES TEMÁTICOS Y DEMÁS REUNIONES RELACIONADAS CON  LAS ACCIONES POPULARES REFERENTES AL RÍO BOGOTÁ Y CERROS ORIENTALES, Y DEMÁS ACTIVIDADES RELACIONADAS”.  "/>
    <n v="1"/>
    <n v="1"/>
    <n v="12"/>
    <n v="1"/>
    <s v="CCE-05"/>
    <n v="0"/>
    <n v="39836000"/>
    <n v="39836000"/>
    <n v="0"/>
    <n v="0"/>
    <s v="SUBDIRECCION CONTRACTUAL"/>
    <s v="CO-DC-11001"/>
    <s v="MARIA MARGARITA PALACIO RAMOS  - Directora de Gestión Corporativa "/>
    <n v="3778934"/>
    <s v="maria.palacio@ambientebogota.gov.co"/>
  </r>
  <r>
    <x v="5"/>
    <n v="54"/>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ROYECTAR REPUESTAS A PETICIONES, APOYAR LA ELABORACION DE CONCEPTOS, NORMAS Y REGULACIONES AMBIENTALES Y DEMAS ASUNTOS QUE LE SEAN ENCOMENDADOS “."/>
    <n v="1"/>
    <n v="1"/>
    <n v="12"/>
    <n v="1"/>
    <s v="CCE-05"/>
    <n v="0"/>
    <n v="34144000"/>
    <n v="34144000"/>
    <n v="0"/>
    <n v="0"/>
    <s v="SUBDIRECCION CONTRACTUAL"/>
    <s v="CO-DC-11001"/>
    <s v="MARIA MARGARITA PALACIO RAMOS  - Directora de Gestión Corporativa "/>
    <n v="3778934"/>
    <s v="maria.palacio@ambientebogota.gov.co"/>
  </r>
  <r>
    <x v="5"/>
    <n v="55"/>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LA ELABORACIÓN Y PROYECCIÓN DE CONCEPTOS Y APOYAR EN LA VERIFICACIÓN Y ACTUALIZACIÓN DE LAS ACTUACIONES ADMINISTRATIVAS Y JURÍDICAS DE LA ENTIDAD, EN CUMPLIMIENTO DE LA NORMATIVIDAD VIGENTE&quot;."/>
    <n v="1"/>
    <n v="1"/>
    <n v="7"/>
    <n v="1"/>
    <s v="CCE-05"/>
    <n v="0"/>
    <n v="32901500"/>
    <n v="32901500"/>
    <n v="0"/>
    <n v="0"/>
    <s v="SUBDIRECCION CONTRACTUAL"/>
    <s v="CO-DC-11001"/>
    <s v="MARIA MARGARITA PALACIO RAMOS  - Directora de Gestión Corporativa "/>
    <n v="3778934"/>
    <s v="maria.palacio@ambientebogota.gov.co"/>
  </r>
  <r>
    <x v="5"/>
    <n v="56"/>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LA ELABORACION  Y PROYECCION DE CONCEPTOS, DAR EL APOYO JURIDICO REQUERIDO Y DEMAS ASUNTOS QUE LE SEAN ENCOMENDADOS“."/>
    <n v="1"/>
    <n v="1"/>
    <n v="12"/>
    <n v="1"/>
    <s v="CCE-05"/>
    <n v="0"/>
    <n v="18571000"/>
    <n v="18571000"/>
    <n v="0"/>
    <n v="0"/>
    <s v="SUBDIRECCION CONTRACTUAL"/>
    <s v="CO-DC-11001"/>
    <s v="MARIA MARGARITA PALACIO RAMOS  - Directora de Gestión Corporativa "/>
    <n v="3778934"/>
    <s v="maria.palacio@ambientebogota.gov.co"/>
  </r>
  <r>
    <x v="5"/>
    <n v="57"/>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US SERVICIOS PROFESIONALES PARA EJERCER LA REPRESENTACIÓN DE LA SECRETARÍA DISTRITAL DE AMBIENTE EN LOS ASUNTOS JUDICIALES Y EXTRAJUDICIALES, DE LOS PROCESOS DE ALTO IMPACTO QUE SE ASIGNEN Y DEMÁS ACTIVIDADES CONEXAS, EN PROCURA DEL CUMPLIMIENTO DE LAS METAS DE ÉXITO PROCESAL.”"/>
    <n v="1"/>
    <n v="1"/>
    <n v="11"/>
    <n v="1"/>
    <s v="CCE-05"/>
    <n v="0"/>
    <n v="0"/>
    <n v="0"/>
    <n v="0"/>
    <n v="0"/>
    <s v="SUBDIRECCION CONTRACTUAL"/>
    <s v="CO-DC-11001"/>
    <s v="MARIA MARGARITA PALACIO RAMOS  - Directora de Gestión Corporativa "/>
    <n v="3778934"/>
    <s v="maria.palacio@ambientebogota.gov.co"/>
  </r>
  <r>
    <x v="5"/>
    <n v="58"/>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quot;PRESTAR LOS SERVICIOS PROFESIONALES PARA EJERCER LA REPRESENTACIÓN DE LA SECRETARÍA DISTRITAL DE AMBIENTE EN LOS PROCESOS PENALES, EN PROCURA DEL CUMPLIMIENTO DE LA META DE ÉXITO PROCESAL"/>
    <n v="1"/>
    <n v="1"/>
    <n v="12"/>
    <n v="1"/>
    <s v="CCE-05"/>
    <n v="0"/>
    <n v="86658000"/>
    <n v="86658000"/>
    <n v="0"/>
    <n v="0"/>
    <s v="SUBDIRECCION CONTRACTUAL"/>
    <s v="CO-DC-11001"/>
    <s v="MARIA MARGARITA PALACIO RAMOS  - Directora de Gestión Corporativa "/>
    <n v="3778934"/>
    <s v="maria.palacio@ambientebogota.gov.co"/>
  </r>
  <r>
    <x v="5"/>
    <n v="59"/>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quot;PRESTAR LOS SERVICIOS PROFESIONALES PARA EJERCER LA REPRESENTACIÓN DE LA SECRETARÍA DISTRITAL DE AMBIENTE EN LOS PROCESOS PENALES, EN PROCURA DEL CUMPLIMIENTO DE LA META DE ÉXITO PROCESAL"/>
    <n v="1"/>
    <n v="1"/>
    <n v="11"/>
    <n v="1"/>
    <s v="CCE-05"/>
    <n v="0"/>
    <n v="77268500"/>
    <n v="77268500"/>
    <n v="0"/>
    <n v="0"/>
    <s v="SUBDIRECCION CONTRACTUAL"/>
    <s v="CO-DC-11001"/>
    <s v="MARIA MARGARITA PALACIO RAMOS  - Directora de Gestión Corporativa "/>
    <n v="3778934"/>
    <s v="maria.palacio@ambientebogota.gov.co"/>
  </r>
  <r>
    <x v="5"/>
    <n v="60"/>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quot;LIDERAR LAS ACCIONES INHERENTES AL GRUPO DE DEFENSA JUDICIAL DE LA ENTIDAD, EN PROCURA DEL CUMPLIMIENTO DE LAS METAS DE ÉXITO PROCESAL&quot;"/>
    <n v="1"/>
    <n v="1"/>
    <n v="12"/>
    <n v="1"/>
    <s v="CCE-05"/>
    <n v="0"/>
    <n v="77268500"/>
    <n v="77268500"/>
    <n v="0"/>
    <n v="0"/>
    <s v="SUBDIRECCION CONTRACTUAL"/>
    <s v="CO-DC-11001"/>
    <s v="MARIA MARGARITA PALACIO RAMOS  - Directora de Gestión Corporativa "/>
    <n v="3778934"/>
    <s v="maria.palacio@ambientebogota.gov.co"/>
  </r>
  <r>
    <x v="5"/>
    <n v="61"/>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quot;PRESTAR SUS SERVICIOS PROFESIONALES PARA APOYAR EL EJERCICIO DE LA SECRETARÍA TÉCNICA DEL COMITE DE CONCILIACION, GESTIONAR REPORTES DE TRÁMITES Y TÉRMINOS INHERENTES A LA DEFENSA JUDICIAL Y EXTRAJUDICIAL DE LA ENTIDAD Y EFECTUAR SEGUIMIENTO A SU CUMPLIMIENTO&quot;."/>
    <n v="1"/>
    <n v="1"/>
    <n v="12"/>
    <n v="1"/>
    <s v="CCE-05"/>
    <n v="0"/>
    <n v="97255500"/>
    <n v="97255500"/>
    <n v="0"/>
    <n v="0"/>
    <s v="SUBDIRECCION CONTRACTUAL"/>
    <s v="CO-DC-11001"/>
    <s v="MARIA MARGARITA PALACIO RAMOS  - Directora de Gestión Corporativa "/>
    <n v="3778934"/>
    <s v="maria.palacio@ambientebogota.gov.co"/>
  </r>
  <r>
    <x v="5"/>
    <n v="62"/>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SUSTANCIAR ACCIONES DE TUTELA Y  BRINDAR APOYO JURÍDICO EN LA COORDINACIÓN INTERNA E INTERINSTITUCIONAL PARA EL TRÁMITE Y CUMPLIMIENTO DE LAS ACCIONES POPULARES QUE SE LE DESIGNEN Y DEMÁS ACTIVIDADES RELACIONADAS”.  "/>
    <n v="1"/>
    <n v="1"/>
    <n v="11"/>
    <n v="1"/>
    <s v="CCE-05"/>
    <n v="0"/>
    <n v="30509500"/>
    <n v="30509500"/>
    <n v="0"/>
    <n v="0"/>
    <s v="SUBDIRECCION CONTRACTUAL"/>
    <s v="CO-DC-11001"/>
    <s v="MARIA MARGARITA PALACIO RAMOS  - Directora de Gestión Corporativa "/>
    <n v="3778934"/>
    <s v="maria.palacio@ambientebogota.gov.co"/>
  </r>
  <r>
    <x v="5"/>
    <n v="63"/>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quot;PRESTAR LOS SERVICIOS PROFESIONALES EN LOS ASUNTOS JUDICIALES Y EXTRAJUDICIALES EN REPRESENTACIÓN DE LA SECRETARÍA DISTRITAL DE AMBIENTE, EN PROCURA DEL CUMPLIMIENTO DE LAS METAS DE ÉXITO PROCESAL Y APOYAR EN MATERIA JURIDICA LOS PROCESOS DE ADQUISICIÓN PREDIAL ADELANTADOS POR LA ENTIDAD&quot;."/>
    <n v="1"/>
    <n v="1"/>
    <n v="11"/>
    <n v="1"/>
    <s v="CCE-05"/>
    <n v="0"/>
    <n v="49445000"/>
    <n v="49445000"/>
    <n v="0"/>
    <n v="0"/>
    <s v="SUBDIRECCION CONTRACTUAL"/>
    <s v="CO-DC-11001"/>
    <s v="MARIA MARGARITA PALACIO RAMOS  - Directora de Gestión Corporativa "/>
    <n v="3778934"/>
    <s v="maria.palacio@ambientebogota.gov.co"/>
  </r>
  <r>
    <x v="5"/>
    <n v="64"/>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SUSTANCIAR ACCIONES DE TUTELA Y DAR EL IMPULSO JURÍDICO A LOS TRÁMITES QUE LE SEAN ASIGNADOS, EN PROCURA DEL CUMPLIMIENTO DE LA META DE ÉXITO PROCESAL”."/>
    <n v="1"/>
    <n v="1"/>
    <n v="12"/>
    <n v="1"/>
    <s v="CCE-05"/>
    <n v="0"/>
    <n v="73909000"/>
    <n v="73909000"/>
    <n v="0"/>
    <n v="0"/>
    <s v="SUBDIRECCION CONTRACTUAL"/>
    <s v="CO-DC-11001"/>
    <s v="MARIA MARGARITA PALACIO RAMOS  - Directora de Gestión Corporativa "/>
    <n v="3778934"/>
    <s v="maria.palacio@ambientebogota.gov.co"/>
  </r>
  <r>
    <x v="5"/>
    <n v="65"/>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SUSTANCIAR ACCIONES DE TUTELA Y DAR EL IMPULSO JURÍDICO A LOS TRÁMITES QUE LE SEAN ASIGNADOS, EN PROCURA DEL CUMPLIMIENTO DE LA META DE ÉXITO PROCESAL”."/>
    <n v="1"/>
    <n v="1"/>
    <n v="12"/>
    <n v="1"/>
    <s v="CCE-05"/>
    <n v="0"/>
    <n v="30509500"/>
    <n v="30509500"/>
    <n v="0"/>
    <n v="0"/>
    <s v="SUBDIRECCION CONTRACTUAL"/>
    <s v="CO-DC-11001"/>
    <s v="MARIA MARGARITA PALACIO RAMOS  - Directora de Gestión Corporativa "/>
    <n v="3778934"/>
    <s v="maria.palacio@ambientebogota.gov.co"/>
  </r>
  <r>
    <x v="5"/>
    <n v="67"/>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LA ELABORACION  Y PROYECCION DE CONCEPTOS, DAR EL APOYO JURIDICO REQUERIDO Y DEMAS ASUNTOS QUE LE SEAN ENCOMENDADOS“."/>
    <n v="1"/>
    <n v="1"/>
    <n v="12"/>
    <n v="1"/>
    <s v="CCE-05"/>
    <n v="0"/>
    <n v="480000"/>
    <n v="480000"/>
    <n v="0"/>
    <n v="0"/>
    <s v="SUBDIRECCION CONTRACTUAL"/>
    <s v="CO-DC-11001"/>
    <s v="MARIA MARGARITA PALACIO RAMOS  - Directora de Gestión Corporativa "/>
    <n v="3778934"/>
    <s v="maria.palacio@ambientebogota.gov.co"/>
  </r>
  <r>
    <x v="5"/>
    <n v="68"/>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TÉCNICAMENTE LA ESTRUCTURACION Y SEGUIMIENTO DE LAS CONSTRUCCIONES Y ADECUACIONES QUE SE ADELANTAN  EN LA SDA "/>
    <n v="1"/>
    <n v="1"/>
    <n v="12"/>
    <n v="1"/>
    <s v="CCE-05"/>
    <n v="0"/>
    <n v="15024500"/>
    <n v="15024500"/>
    <n v="0"/>
    <n v="0"/>
    <s v="SUBDIRECCION CONTRACTUAL"/>
    <s v="CO-DC-11001"/>
    <s v="MARIA MARGARITA PALACIO RAMOS  - Directora de Gestión Corporativa "/>
    <n v="3778934"/>
    <s v="maria.palacio@ambientebogota.gov.co"/>
  </r>
  <r>
    <x v="5"/>
    <n v="69"/>
    <s v="3-3-1-15-07-43-1033-189"/>
    <s v="DESARROLLAR EL 100% DE ACTIVIDADES DE INTERVENCIÓN PARA EL MEJORAMIENTO DE LA INFRAESTRUCTURA FÍSICA, DOTACIONAL Y ADMINISTRATIVA"/>
    <s v="GESTIÓN DOCUMENTAL"/>
    <s v="IMPLEMENTAR 10 PROCESOS QUE INTEGRAN EL PROGRAMA DE GESTIÓN DOCUMENTAL"/>
    <s v="12-OTROS DISTRITO"/>
    <s v="02-DOTACIÓN "/>
    <s v="01-ADQUISICIÓN Y/O PRODUCCIÓN DE EQUIPOS, MATERIALES, SUMINISTROS Y SERVICIOS PROPIOS DEL SECTOR"/>
    <s v="0696-ADQUISICIÓN DE EQUIPOS MATERIALES SUMINISTROS Y SERVICIOS PARA EL FORTALECIMIENTO DE LA GESTIÓN INSTITUCIONAL"/>
    <s v="24102000;56101700;56121000;30191500"/>
    <s v="Adición y proroga No. 1 al contrato No. 20171394 cuyo objeto contractual es &quot;ADQUISICIÓN DE ESTANTERIA METALICA PESADA Y DEMAS ELEMENTOS NECESARIOS PARA LA ORGANIZACIÓN Y ALMACENAMIENTO DEL ARCHIVO DE LA SDA.&quot;"/>
    <n v="1"/>
    <n v="1"/>
    <n v="12"/>
    <n v="1"/>
    <s v="CCE-05"/>
    <n v="0"/>
    <n v="29978384.800000001"/>
    <n v="29978384.800000001"/>
    <n v="0"/>
    <n v="0"/>
    <s v="SUBDIRECCION CONTRACTUAL"/>
    <s v="CO-DC-11001"/>
    <s v="MARIA MARGARITA PALACIO RAMOS  - Directora de Gestión Corporativa "/>
    <n v="3778800"/>
    <s v="maria.palacio@ambientebogota.gov.co"/>
  </r>
  <r>
    <x v="5"/>
    <n v="70"/>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s v="02-DOTACIÓN "/>
    <s v="01-ADQUISICIÓN Y/O PRODUCCIÓN DE EQUIPOS, MATERIALES, SUMINISTROS Y SERVICIOS PROPIOS DEL SECTOR"/>
    <s v="0696-ADQUISICIÓN DE EQUIPOS MATERIALES SUMINISTROS Y SERVICIOS PARA EL FORTALECIMIENTO DE LA GESTIÓN INSTITUCIONAL"/>
    <n v="39112102"/>
    <s v="ADQUISICIÓN DE LUMINARIAS TIPO LED PARA LAS SEDES CON CONTROL OPERACIONAL DE LA SECRETARIA DISTRITAL DE AMBIENTE"/>
    <n v="8"/>
    <n v="8"/>
    <n v="1"/>
    <n v="1"/>
    <s v="CCE-05"/>
    <n v="0"/>
    <n v="25000000"/>
    <n v="25000000"/>
    <n v="0"/>
    <n v="0"/>
    <s v="SUBDIRECCION CONTRACTUAL"/>
    <s v="CO-DC-11001"/>
    <s v="MARIA MARGARITA PALACIO RAMOS  - Directora de Gestión Corporativa "/>
    <n v="3778934"/>
    <s v="maria.palacio@ambientebogota.gov.co"/>
  </r>
  <r>
    <x v="5"/>
    <n v="71"/>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s v="01-INFRAESTRUCTURA "/>
    <s v="03-MEJORAMIENTO Y MANTENIMIENTO DE INFRAESTRUCTURA PROPIA DEL SECTOR"/>
    <s v="0106-ADECUACIÓN DE ÁREAS ADMINISTRATIVAS,  DE INTERÉS AMBIENTAL Y DEMÁS ESPACIOS ADMINISTRADOS POR LA SDA"/>
    <n v="72121008"/>
    <s v="CONTRATAR LA ADECUACIÓN DEL AREA DESTINADA AL ALMACENAMIENTO DE RESIDUOS DEL PARQUE ECOLÓGICO DISTRITAL DE MONTAÑA ENTRENUBES"/>
    <n v="10"/>
    <n v="10"/>
    <n v="4"/>
    <n v="1"/>
    <s v="CCE-06"/>
    <n v="0"/>
    <n v="71000000"/>
    <n v="71000000"/>
    <n v="0"/>
    <n v="0"/>
    <s v="SUBDIRECCION CONTRACTUAL"/>
    <s v="CO-DC-11001"/>
    <s v="MARIA MARGARITA PALACIO RAMOS  - Directora de Gestión Corporativa "/>
    <n v="3778934"/>
    <s v="maria.palacio@ambientebogota.gov.co"/>
  </r>
  <r>
    <x v="5"/>
    <n v="72"/>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s v="02-DOTACIÓN "/>
    <s v="01-ADQUISICIÓN Y/O PRODUCCIÓN DE EQUIPOS, MATERIALES, SUMINISTROS Y SERVICIOS PROPIOS DEL SECTOR"/>
    <s v="0696-ADQUISICIÓN DE EQUIPOS MATERIALES SUMINISTROS Y SERVICIOS PARA EL FORTALECIMIENTO DE LA GESTIÓN INSTITUCIONAL"/>
    <s v="86131700;  86101700;  86111604"/>
    <s v="CONTRATAR EL SERVICIO DE CAPACITACIONES EN ECO – CONDUCCION A LOS CONDUCTORES DE LA SECRETARÍA DISTRITAL DE AMBIENTE."/>
    <n v="11"/>
    <n v="11"/>
    <n v="2"/>
    <n v="1"/>
    <s v="CCE-05"/>
    <n v="0"/>
    <n v="5049765"/>
    <n v="5049765"/>
    <n v="0"/>
    <n v="0"/>
    <s v="SUBDIRECCION CONTRACTUAL"/>
    <s v="CO-DC-11001"/>
    <s v="MARIA MARGARITA PALACIO RAMOS  - Directora de Gestión Corporativa "/>
    <n v="3778934"/>
    <s v="maria.palacio@ambientebogota.gov.co"/>
  </r>
  <r>
    <x v="5"/>
    <n v="73"/>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AGO DE PASIVO EXIGIBLE DEL CONTRATO No. 1281-2015 SUSCRITO CON MAURICIO NICOLAS RICAURTE BENITEZ"/>
    <n v="1"/>
    <n v="1"/>
    <n v="12"/>
    <n v="1"/>
    <s v="CCE-05"/>
    <n v="0"/>
    <n v="0"/>
    <n v="0"/>
    <n v="0"/>
    <n v="0"/>
    <s v="SUBDIRECCION CONTRACTUAL"/>
    <s v="CO-DC-11001"/>
    <s v="MARIA MARGARITA PALACIO RAMOS  - Directora de Gestión Corporativa "/>
    <n v="3778934"/>
    <s v="maria.palacio@ambientebogota.gov.co"/>
  </r>
  <r>
    <x v="5"/>
    <n v="74"/>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2-DOTACIÓN "/>
    <s v="01-ADQUISICIÓN Y/O PRODUCCIÓN DE EQUIPOS, MATERIALES, SUMINISTROS Y SERVICIOS PROPIOS DEL SECTOR"/>
    <s v="0696-ADQUISICIÓN DE EQUIPOS MATERIALES SUMINISTROS Y SERVICIOS PARA EL FORTALECIMIENTO DE LA GESTIÓN INSTITUCIONAL"/>
    <n v="72121400"/>
    <s v="PAGO DE PASIVO EXIGIBLE DEL CONTRATO No. 20161291 SUSCRITO JEDISMAR S.A.S."/>
    <n v="1"/>
    <n v="1"/>
    <n v="12"/>
    <n v="1"/>
    <s v="CCE-05"/>
    <n v="0"/>
    <n v="5000000"/>
    <n v="5000000"/>
    <n v="0"/>
    <n v="0"/>
    <s v="SUBDIRECCION CONTRACTUAL"/>
    <s v="CO-DC-11001"/>
    <s v="MARIA MARGARITA PALACIO RAMOS  - Directora de Gestión Corporativa "/>
    <n v="3778934"/>
    <s v="maria.palacio@ambientebogota.gov.co"/>
  </r>
  <r>
    <x v="5"/>
    <n v="75"/>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A ELABORACIÓN DE CONCEPTOS, NORMAS Y REGULACIONES AMBIENTALES, DAR EL APOYO JURIDICO REQUERIDO Y DEMAS ASUNTOS QUE LE SEAN ENCOMENDADOS."/>
    <n v="8"/>
    <n v="8"/>
    <n v="4"/>
    <n v="1"/>
    <s v="CCE-05"/>
    <n v="0"/>
    <n v="13856000"/>
    <n v="13856000"/>
    <n v="0"/>
    <n v="0"/>
    <s v="SUBDIRECCION CONTRACTUAL"/>
    <s v="CO-DC-11001"/>
    <s v="MARIA MARGARITA PALACIO RAMOS  - Directora de Gestión Corporativa "/>
    <n v="3778934"/>
    <s v="maria.palacio@ambientebogota.gov.co"/>
  </r>
  <r>
    <x v="5"/>
    <n v="76"/>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2-DOTACIÓN "/>
    <s v="01-ADQUISICIÓN Y/O PRODUCCIÓN DE EQUIPOS, MATERIALES, SUMINISTROS Y SERVICIOS PROPIOS DEL SECTOR"/>
    <s v="0696-ADQUISICIÓN DE EQUIPOS MATERIALES SUMINISTROS Y SERVICIOS PARA EL FORTALECIMIENTO DE LA GESTIÓN INSTITUCIONAL"/>
    <s v="22100000;24101601;72101506;72154010"/>
    <s v="ADQUISICIÓN, INSTALACIÓN, INCLUYENDO DESMONTE DE LOS EQUIPOS ACTUALES, PUESTA EN MARCHA Y MANTENIMIENTO DE LOS ASCENSORES DE LA SECRETARIA DISTRITAL DE AMBIENTE "/>
    <n v="8"/>
    <n v="8"/>
    <n v="10"/>
    <n v="1"/>
    <s v="CCE-05"/>
    <n v="0"/>
    <n v="287680148"/>
    <n v="287680148"/>
    <n v="0"/>
    <n v="0"/>
    <s v="SUBDIRECCION CONTRACTUAL"/>
    <s v="CO-DC-11001"/>
    <s v="MARIA MARGARITA PALACIO RAMOS  - Directora de Gestión Corporativa "/>
    <n v="3778934"/>
    <s v="maria.palacio@ambientebogota.gov.co"/>
  </r>
  <r>
    <x v="5"/>
    <n v="77"/>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SESORAR Y ELABORAR CONCEPTOS, NORMAS Y REGULACIONES AMBIENTALES, ASÍ COMO DAR EL APOYO JURÍDICO ACORDE A LAS NECESIDADES DE LA ENTIDAD"/>
    <n v="8"/>
    <n v="8"/>
    <n v="4"/>
    <n v="1"/>
    <s v="CCE-05"/>
    <n v="0"/>
    <n v="20344000"/>
    <n v="20344000"/>
    <n v="0"/>
    <n v="0"/>
    <s v="SUBDIRECCION CONTRACTUAL"/>
    <s v="CO-DC-11001"/>
    <s v="MARIA MARGARITA PALACIO RAMOS  - Directora de Gestión Corporativa "/>
    <n v="3778934"/>
    <s v="maria.palacio@ambientebogota.gov.co"/>
  </r>
  <r>
    <x v="5"/>
    <n v="78"/>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
    <s v="02-ADMINISTRACIÓN, CONTROL Y ORGANIZACIÓN INSTITUCIONAL PARA APOYO A LA GESTIÓN DEL DISTRITO"/>
    <s v="0020-PERSONAL CONTRATADO PARA LAS ACTIVIDADES PROPIAS DE LOS PROCESOS DE MEJORAMIENTO DE GESTIÓN DE LA ENTIDAD"/>
    <n v="80111600"/>
    <s v="REALIZAR SEGUIMIENTO JURÍDICO DE NOTIFICACIONES DE LOS ACTOS ADMINISTRATIVOS DEL PROCESO DE INSPECCIÓN, VIGILANCIA Y CONTROL DE LAS ENTIDADES SIN ANIMO DE LUCRO DE CARÁCTER AMBIENTAL, QUE LE SEAN ASIGNADOS Y DEMÁS ACTIVIDADES CONEXAS"/>
    <n v="9"/>
    <n v="9"/>
    <n v="3"/>
    <n v="1"/>
    <s v="CCE-05"/>
    <n v="0"/>
    <n v="9312000"/>
    <n v="9312000"/>
    <n v="0"/>
    <n v="0"/>
    <s v="SUBDIRECCION CONTRACTUAL"/>
    <s v="CO-DC-11001"/>
    <s v="MARIA MARGARITA PALACIO RAMOS  - Directora de Gestión Corporativa "/>
    <n v="3778934"/>
    <s v="maria.palacio@ambientebogota.gov.co"/>
  </r>
  <r>
    <x v="5"/>
    <n v="79"/>
    <s v="3-3-1-15-07-43-1033-189"/>
    <s v="DESARROLLAR EL 100% DE ACTIVIDADES DE INTERVENCIÓN PARA EL MEJORAMIENTO DE LA INFRAESTRUCTURA FÍSICA, DOTACIONAL Y ADMINISTRATIVA"/>
    <s v="GESTIÓN DOCUMENTAL"/>
    <s v="IMPLEMENTAR 10 PROCESOS QUE INTEGRAN EL PROGRAMA DE GESTIÓN DOCUMENTAL"/>
    <s v="12-OTROS DISTRITO"/>
    <s v="02-DOTACIÓN "/>
    <s v="01-ADQUISICIÓN Y/O PRODUCCIÓN DE EQUIPOS, MATERIALES, SUMINISTROS Y SERVICIOS PROPIOS DEL SECTOR"/>
    <s v="0696-ADQUISICIÓN DE EQUIPOS MATERIALES SUMINISTROS Y SERVICIOS PARA EL FORTALECIMIENTO DE LA GESTIÓN INSTITUCIONAL"/>
    <n v="80111600"/>
    <s v="PAGO DE PASIVO EXIGIBLE DEL CONTRATO No. 20161290 SUSCRITO CON DOBOCOL"/>
    <n v="9"/>
    <n v="9"/>
    <n v="1"/>
    <n v="1"/>
    <s v="CCE-05"/>
    <n v="0"/>
    <n v="2618363"/>
    <n v="2618363"/>
    <n v="0"/>
    <n v="0"/>
    <s v="SUBDIRECCION CONTRACTUAL"/>
    <s v="CO-DC-11001"/>
    <s v="MARIA MARGARITA PALACIO RAMOS  - Directora de Gestión Corporativa "/>
    <n v="3778934"/>
    <s v="maria.palacio@ambientebogota.gov.co"/>
  </r>
  <r>
    <x v="5"/>
    <n v="80"/>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46-RECURSOS DEL BALANCE"/>
    <s v="02-DOTACIÓN "/>
    <s v="01-ADQUISICIÓN Y/O PRODUCCIÓN DE EQUIPOS, MATERIALES, SUMINISTROS Y SERVICIOS PROPIOS DEL SECTOR"/>
    <s v="0696-ADQUISICIÓN DE EQUIPOS MATERIALES SUMINISTROS Y SERVICIOS PARA EL FORTALECIMIENTO DE LA GESTIÓN INSTITUCIONAL"/>
    <s v="24102004; 56101714; 56101701; 30191501; 56121001"/>
    <s v="ADQUISICION DE ESTANTERIA METALICA PESADA PARA EL ALMACENAMIENTO DE INSUMOS  DE LA SEDE PRINCIPAL DE LA SECRETARIA DISTRITAL DE AMBIENTE"/>
    <n v="10"/>
    <n v="10"/>
    <n v="8"/>
    <n v="1"/>
    <s v="CCE-10"/>
    <n v="0"/>
    <n v="50000000"/>
    <n v="50000000"/>
    <n v="0"/>
    <n v="0"/>
    <s v="SUBDIRECCION CONTRACTUAL"/>
    <s v="CO-DC-11001"/>
    <s v="MARIA MARGARITA PALACIO RAMOS  - Directora de Gestión Corporativa "/>
    <n v="3778934"/>
    <s v="maria.palacio@ambientebogota.gov.co"/>
  </r>
  <r>
    <x v="5"/>
    <n v="81"/>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46-RECURSOS DEL BALANCE"/>
    <s v="01-INFRAESTRUCTURA "/>
    <s v="03-MEJORAMIENTO Y MANTENIMIENTO DE INFRAESTRUCTURA PROPIA DEL SECTOR"/>
    <s v="0106-ADECUACIÓN DE ÁREAS ADMINISTRATIVAS,  DE INTERÉS AMBIENTAL Y DEMÁS ESPACIOS ADMINISTRADOS POR LA SDA"/>
    <s v="30131504; 30131607; 30111601; 30102404; 11111701; 27111700; 27111900; 27111900; 27112800; 27113200; 39111500_x000a__x000a_"/>
    <s v="REALIZAR LAS ACTIVIDADES NECESARIAS PARA LAS ADECUACIONES DE LAS CAFETERIAS Y BAÑOS EN LA SEDE PRINCIPAL DE LA SDA."/>
    <n v="10"/>
    <n v="10"/>
    <n v="12"/>
    <n v="1"/>
    <s v="CCE-02"/>
    <n v="0"/>
    <n v="710000000"/>
    <n v="710000000"/>
    <n v="0"/>
    <n v="0"/>
    <s v="SUBDIRECCION CONTRACTUAL"/>
    <s v="CO-DC-11001"/>
    <s v="MARIA MARGARITA PALACIO RAMOS  - Directora de Gestión Corporativa "/>
    <n v="3778934"/>
    <s v="maria.palacio@ambientebogota.gov.co"/>
  </r>
  <r>
    <x v="5"/>
    <n v="82"/>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1-INFRAESTRUCTURA "/>
    <s v="03-MEJORAMIENTO Y MANTENIMIENTO DE INFRAESTRUCTURA PROPIA DEL SECTOR"/>
    <s v="0106-ADECUACIÓN DE ÁREAS ADMINISTRATIVAS,  DE INTERÉS AMBIENTAL Y DEMÁS ESPACIOS ADMINISTRADOS POR LA SDA"/>
    <n v="72121400"/>
    <s v="PAGO DE PASIVO EXIGIBLE DEL CONTRATO No. SDA - 20161327 con MODERLINE SAS"/>
    <n v="1"/>
    <n v="1"/>
    <n v="12"/>
    <n v="1"/>
    <s v="CCE-05"/>
    <n v="0"/>
    <n v="93285638"/>
    <n v="93285638"/>
    <n v="0"/>
    <n v="0"/>
    <s v="SUBDIRECCION CONTRACTUAL"/>
    <s v="CO-DC-11001"/>
    <s v="MARIA MARGARITA PALACIO RAMOS  - Directora de Gestión Corporativa "/>
    <n v="3778934"/>
    <s v="maria.palacio@ambientebogota.gov.co"/>
  </r>
  <r>
    <x v="5"/>
    <n v="83"/>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46-RECURSOS DEL BALANCE"/>
    <s v="02-DOTACIÓN "/>
    <s v="01-ADQUISICIÓN Y/O PRODUCCIÓN DE EQUIPOS, MATERIALES, SUMINISTROS Y SERVICIOS PROPIOS DEL SECTOR"/>
    <s v="0696-ADQUISICIÓN DE EQUIPOS MATERIALES SUMINISTROS Y SERVICIOS PARA EL FORTALECIMIENTO DE LA GESTIÓN INSTITUCIONAL"/>
    <s v="95121646; 56101608"/>
    <s v="CONTRATAR LA ADQUISICION, INSTALACION Y PUESTA EN FUNCIONAMIENTO DE LOS BICIPARQUEADEROS DE LA SEDE PRINCIPAL DE LA SDA."/>
    <n v="10"/>
    <n v="10"/>
    <n v="12"/>
    <n v="1"/>
    <s v="CCE-06"/>
    <n v="0"/>
    <n v="50000000"/>
    <n v="50000000"/>
    <n v="0"/>
    <n v="0"/>
    <s v="SUBDIRECCION CONTRACTUAL"/>
    <s v="CO-DC-11001"/>
    <s v="MARIA MARGARITA PALACIO RAMOS  - Directora de Gestión Corporativa "/>
    <n v="3778934"/>
    <s v="maria.palacio@ambientebogota.gov.co"/>
  </r>
  <r>
    <x v="5"/>
    <n v="84"/>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46-RECURSOS DEL BALANCE"/>
    <s v="02-DOTACIÓN "/>
    <s v="01-ADQUISICIÓN Y/O PRODUCCIÓN DE EQUIPOS, MATERIALES, SUMINISTROS Y SERVICIOS PROPIOS DEL SECTOR"/>
    <s v="0696-ADQUISICIÓN DE EQUIPOS MATERIALES SUMINISTROS Y SERVICIOS PARA EL FORTALECIMIENTO DE LA GESTIÓN INSTITUCIONAL"/>
    <s v="31321100;31161500;11101700;11121600;12162800;15121500;23271400;24111500;26111700;26121500;27112200;27121800;30151600;30171500;30181700;30263700;31151500;31201600;31211700;31281700;31181700;32131000;39111800;39121700;40141700;47131700;52171000;56111600;40151500"/>
    <s v="CONTRATAR EL SUMINISTRO DE MATERIALES PARA LAS REPARACIONES LOCATIVAS DE LAS SEDES, PARQUES Y OTRAS ÁREAS DE INTERÉS AMBIENTAL A CARGO DE LA SECRETARIA DISTRITAL DE AMBIENTE."/>
    <n v="10"/>
    <n v="10"/>
    <n v="12"/>
    <n v="1"/>
    <s v="CCE-07"/>
    <n v="0"/>
    <n v="121682232"/>
    <n v="121682232"/>
    <n v="0"/>
    <n v="0"/>
    <s v="SUBDIRECCION CONTRACTUAL"/>
    <s v="CO-DC-11001"/>
    <s v="MARIA MARGARITA PALACIO RAMOS  - Directora de Gestión Corporativa "/>
    <n v="3778934"/>
    <s v="maria.palacio@ambientebogota.gov.co"/>
  </r>
  <r>
    <x v="5"/>
    <n v="85"/>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46-RECURSOS DEL BALANCE"/>
    <s v="01-INFRAESTRUCTURA "/>
    <s v="03-MEJORAMIENTO Y MANTENIMIENTO DE INFRAESTRUCTURA PROPIA DEL SECTOR"/>
    <s v="0106-ADECUACIÓN DE ÁREAS ADMINISTRATIVAS,  DE INTERÉS AMBIENTAL Y DEMÁS ESPACIOS ADMINISTRADOS POR LA SDA"/>
    <s v="30131504; 30131607; 30111601; 30102404; 11111701; 27111700; 27111900; 27111900; 27112800; 27113200; 39111500"/>
    <s v="CONTRATAR LA ADQUISICION, INSTALACION Y PUESTA EN FUNCIONAMIENTO DE LOS PISOS RADIANTES DE ACUERDO A LAS ESPECIFICACIONES TECNICAS REQUERIDAS PARA LA SEDE PRINCIPAL DE LA SDA"/>
    <n v="10"/>
    <n v="10"/>
    <n v="12"/>
    <n v="1"/>
    <s v="CCE-06"/>
    <n v="0"/>
    <n v="209000000"/>
    <n v="209000000"/>
    <n v="0"/>
    <n v="0"/>
    <s v="SUBDIRECCION CONTRACTUAL"/>
    <s v="CO-DC-11001"/>
    <s v="MARIA MARGARITA PALACIO RAMOS  - Directora de Gestión Corporativa "/>
    <n v="3778934"/>
    <s v="maria.palacio@ambientebogota.gov.co"/>
  </r>
  <r>
    <x v="5"/>
    <n v="86"/>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46-RECURSOS DEL BALANCE"/>
    <s v="01-INFRAESTRUCTURA "/>
    <s v="03-MEJORAMIENTO Y MANTENIMIENTO DE INFRAESTRUCTURA PROPIA DEL SECTOR"/>
    <s v="0106-ADECUACIÓN DE ÁREAS ADMINISTRATIVAS,  DE INTERÉS AMBIENTAL Y DEMÁS ESPACIOS ADMINISTRADOS POR LA SDA"/>
    <s v="31321100;31161500;11101700;11121600;12162800;15121500;23271400;24111500;26111700;26121500;27112200;27121800;30151600;30171500;30181700;30263700;31151500;31201600;31211700;31281700;31181700;32131000;39111800;39121700;40141700;47131700;52171000;56111600;40151500"/>
    <s v="ADECUACIÓN DEL AUDITORIO DE LA SEDE CENTRAL DE LA SDA"/>
    <n v="11"/>
    <n v="11"/>
    <n v="6"/>
    <n v="1"/>
    <s v="CCE-06"/>
    <n v="0"/>
    <n v="151773477"/>
    <n v="151773477"/>
    <n v="0"/>
    <n v="0"/>
    <s v="SUBDIRECCION CONTRACTUAL"/>
    <s v="CO-DC-11001"/>
    <s v="MARIA MARGARITA PALACIO RAMOS  - Directora de Gestión Corporativa "/>
    <n v="3778934"/>
    <s v="maria.palacio@ambientebogota.gov.co"/>
  </r>
  <r>
    <x v="5"/>
    <n v="87"/>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2-DOTACIÓN "/>
    <s v="01-ADQUISICIÓN Y/O PRODUCCIÓN DE EQUIPOS, MATERIALES, SUMINISTROS Y SERVICIOS PROPIOS DEL SECTOR"/>
    <s v="0696-ADQUISICIÓN DE EQUIPOS MATERIALES SUMINISTROS Y SERVICIOS PARA EL FORTALECIMIENTO DE LA GESTIÓN INSTITUCIONAL"/>
    <s v="22100000;24101601;72101506;72154010"/>
    <s v="SALDO DISPONIBLE "/>
    <n v="8"/>
    <n v="8"/>
    <n v="10"/>
    <n v="1"/>
    <s v="CCE-05"/>
    <n v="0"/>
    <n v="5000000"/>
    <n v="5000000"/>
    <n v="0"/>
    <n v="0"/>
    <s v="SUBDIRECCION CONTRACTUAL"/>
    <s v="CO-DC-11001"/>
    <s v="MARIA MARGARITA PALACIO RAMOS  - Directora de Gestión Corporativa "/>
    <n v="3778934"/>
    <s v="maria.palacio@ambientebogota.gov.co"/>
  </r>
  <r>
    <x v="5"/>
    <n v="88"/>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1"/>
    <n v="11"/>
    <n v="3"/>
    <n v="1"/>
    <s v="CCE-05"/>
    <n v="0"/>
    <n v="6813000"/>
    <n v="6813000"/>
    <n v="0"/>
    <n v="0"/>
    <s v="SUBDIRECCION CONTRACTUAL"/>
    <s v="CO-DC-11001"/>
    <s v="MARIA MARGARITA PALACIO RAMOS  - Directora de Gestión Corporativa "/>
    <n v="3778934"/>
    <s v="maria.palacio@ambientebogota.gov.co"/>
  </r>
  <r>
    <x v="5"/>
    <n v="89"/>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0"/>
    <n v="10"/>
    <n v="12"/>
    <n v="1"/>
    <s v="CCE-05"/>
    <n v="0"/>
    <n v="9084000"/>
    <n v="9084000"/>
    <n v="0"/>
    <n v="0"/>
    <s v="SUBDIRECCION CONTRACTUAL"/>
    <s v="CO-DC-11001"/>
    <s v="MARIA MARGARITA PALACIO RAMOS  - Directora de Gestión Corporativa "/>
    <n v="3778934"/>
    <s v="maria.palacio@ambientebogota.gov.co"/>
  </r>
  <r>
    <x v="5"/>
    <n v="90"/>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n v="1"/>
    <n v="1"/>
    <n v="12"/>
    <n v="1"/>
    <s v="CCE-05"/>
    <n v="0"/>
    <n v="1005160"/>
    <n v="1005160"/>
    <n v="0"/>
    <n v="0"/>
    <s v="SUBDIRECCION CONTRACTUAL"/>
    <s v="CO-DC-11001"/>
    <s v="MARIA MARGARITA PALACIO RAMOS  - Directora de Gestión Corporativa "/>
    <n v="3778934"/>
    <s v="maria.palacio@ambientebogota.gov.co"/>
  </r>
  <r>
    <x v="5"/>
    <n v="91"/>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s v="02-DOTACIÓN "/>
    <s v="01-ADQUISICIÓN Y/O PRODUCCIÓN DE EQUIPOS, MATERIALES, SUMINISTROS Y SERVICIOS PROPIOS DEL SECTOR"/>
    <s v="0696-ADQUISICIÓN DE EQUIPOS MATERIALES SUMINISTROS Y SERVICIOS PARA EL FORTALECIMIENTO DE LA GESTIÓN INSTITUCIONAL"/>
    <s v="86131700;  86101700;  86111604"/>
    <s v="SALDO"/>
    <n v="11"/>
    <n v="11"/>
    <n v="2"/>
    <n v="1"/>
    <s v="CCE-05"/>
    <n v="0"/>
    <n v="950235"/>
    <n v="950235"/>
    <n v="0"/>
    <n v="0"/>
    <s v="SUBDIRECCION CONTRACTUAL"/>
    <s v="CO-DC-11001"/>
    <s v="MARIA MARGARITA PALACIO RAMOS  - Directora de Gestión Corporativa "/>
    <n v="3778934"/>
    <s v="maria.palacio@ambientebogota.gov.co"/>
  </r>
  <r>
    <x v="5"/>
    <n v="92"/>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DIAGNÓSTICO DE LA RED DE EXTINCIÓN, MANTENIMIENTO, DISEÑO, SUMINISTRO E INSTALACIÓN DEL SISTEMA DE DETECCIÓN Y ALARMA CONTRA INCENDIOS PARA LA SEDE ADMINISTRATIVA DE LA SECRETARIA DISTRITAL DE AMBIENTE."/>
    <n v="11"/>
    <n v="11"/>
    <n v="12"/>
    <n v="1"/>
    <s v="CCE-05"/>
    <n v="0"/>
    <n v="65000000"/>
    <n v="65000000"/>
    <n v="0"/>
    <n v="0"/>
    <s v="SUBDIRECCION CONTRACTUAL"/>
    <s v="CO-DC-11001"/>
    <s v="MARIA MARGARITA PALACIO RAMOS  - Directora de Gestión Corporativa "/>
    <n v="3778934"/>
    <s v="maria.palacio@ambientebogota.gov.co"/>
  </r>
  <r>
    <x v="5"/>
    <n v="93"/>
    <s v="3-3-1-15-07-43-1033-190"/>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2-DOTACIÓN "/>
    <s v="01-ADQUISICIÓN Y/O PRODUCCIÓN DE EQUIPOS, MATERIALES, SUMINISTROS Y SERVICIOS PROPIOS DEL SECTOR"/>
    <s v="0696-ADQUISICIÓN DE EQUIPOS MATERIALES SUMINISTROS Y SERVICIOS PARA EL FORTALECIMIENTO DE LA GESTIÓN INSTITUCIONAL"/>
    <s v="72101507; 72103301; 72153204; 72153209"/>
    <s v="REALIZAR LA IMPERMEABILICACIÓN DE LOS TANQUES DE ALMACENAJE DE AGUA DE LA SEDE PRINCIPAL DE LA SDA"/>
    <n v="12"/>
    <n v="12"/>
    <n v="3"/>
    <n v="1"/>
    <s v="CCE-06"/>
    <n v="0"/>
    <n v="25000000"/>
    <n v="25000000"/>
    <n v="0"/>
    <n v="0"/>
    <s v="SUBDIRECCION CONTRACTUAL"/>
    <s v="CO-DC-11001"/>
    <s v="MARIA MARGARITA PALACIO RAMOS  - Directora de Gestión Corporativa "/>
    <n v="3778934"/>
    <s v="maria.palacio@ambientebogota.gov.co"/>
  </r>
  <r>
    <x v="5"/>
    <n v="94"/>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DISPONIBLE "/>
    <n v="11"/>
    <n v="11"/>
    <n v="3"/>
    <n v="1"/>
    <s v="CCE-05"/>
    <n v="0"/>
    <n v="4000"/>
    <n v="4000"/>
    <n v="0"/>
    <n v="0"/>
    <s v="SUBDIRECCION CONTRACTUAL"/>
    <s v="CO-DC-11001"/>
    <s v="MARIA MARGARITA PALACIO RAMOS  - Directora de Gestión Corporativa "/>
    <n v="3778934"/>
    <s v="maria.palacio@ambientebogota.gov.co"/>
  </r>
  <r>
    <x v="6"/>
    <n v="1"/>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APROPIACIÓN POR PARTE DE LAS COMUNIDADES RURALES DE ACCIONES EN RESTAURACIÓN ECOLÓGICA PARTICIPATIVA EN SUELO RURAL DISTRITAL."/>
    <n v="4"/>
    <n v="4"/>
    <n v="11"/>
    <n v="1"/>
    <s v="CCE-05"/>
    <n v="0"/>
    <n v="29183000"/>
    <n v="29183000"/>
    <n v="0"/>
    <n v="0"/>
    <s v="SUBDIRECCION CONTRACTUAL"/>
    <s v="CO-DC-11001"/>
    <s v="ADRIANA LUCIA SANTA-Directora de Gestion Ambiental"/>
    <n v="3778914"/>
    <s v="adriana.santa@ambientebogota.gov.co"/>
  </r>
  <r>
    <x v="6"/>
    <n v="2"/>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TIVIDADES DE PLANEACIÓN, EVALUACIÓN E INTERVENCIÓN INSTITUCIONAL DE LA SER EN EL TERRITORIO RURAL DEL D.C"/>
    <n v="6"/>
    <n v="6"/>
    <n v="5"/>
    <n v="1"/>
    <s v="CCE-05"/>
    <n v="0"/>
    <n v="33595000"/>
    <n v="33595000"/>
    <n v="0"/>
    <n v="0"/>
    <s v="SUBDIRECCION CONTRACTUAL"/>
    <s v="CO-DC-11001"/>
    <s v="ADRIANA LUCIA SANTA-Directora de Gestion Ambiental"/>
    <n v="3778914"/>
    <s v="adriana.santa@ambientebogota.gov.co"/>
  </r>
  <r>
    <x v="6"/>
    <n v="3"/>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ADELANTAR LA GESTIÓN AMBIENTAL EN  LA RECUPERACIÓN, PROTECCIÓN Y MANEJO SOSTENIBLE ÁREAS DE ABASTECIMIENTO DE ACUEDUCTOS VEREDALES ASOCIADAS A ECOSISTEMAS DE MONTAÑA, BOSQUES, HUMEDALES, RÍOS, NACIMIENTOS, RESERVORIOS Y/O  LAGOS EN EL D.C."/>
    <n v="4"/>
    <n v="4"/>
    <n v="11"/>
    <n v="1"/>
    <s v="CCE-05"/>
    <n v="0"/>
    <n v="49445000"/>
    <n v="49445000"/>
    <n v="0"/>
    <n v="0"/>
    <s v="SUBDIRECCION CONTRACTUAL"/>
    <s v="CO-DC-11001"/>
    <s v="ADRIANA LUCIA SANTA-Directora de Gestion Ambiental"/>
    <n v="3778914"/>
    <s v="adriana.santa@ambientebogota.gov.co"/>
  </r>
  <r>
    <x v="6"/>
    <n v="4"/>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APOYAR LA GESTIÓN AMBIENTAL PARA AUMENTAR LAS ÁREAS CON PROCESOS DE RESTAURACIÓN ECOLÓGICA PARTICIPATIVA O CONSERVACIÓN Y/O MANTENIMIENTO EN LA RURALIDAD BOGOTANA."/>
    <n v="4"/>
    <n v="4"/>
    <n v="6"/>
    <n v="1"/>
    <s v="CCE-05"/>
    <n v="0"/>
    <n v="15918000"/>
    <n v="15918000"/>
    <n v="0"/>
    <n v="0"/>
    <s v="SUBDIRECCION CONTRACTUAL"/>
    <s v="CO-DC-11001"/>
    <s v="ADRIANA LUCIA SANTA-Directora de Gestion Ambiental"/>
    <n v="3778914"/>
    <s v="adriana.santa@ambientebogota.gov.co"/>
  </r>
  <r>
    <x v="6"/>
    <n v="5"/>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GESTIÓN AMBIENTAL PARA AUMENTAR LAS ÁREAS CON PROCESOS DE RESTAURACIÓN ECOLÓGICA PARTICIPATIVA O CONSERVACIÓN Y/O MANTENIMIENTO EN LA RURALIDAD BOGOTANA."/>
    <n v="4"/>
    <n v="4"/>
    <n v="6"/>
    <n v="1"/>
    <s v="CCE-05"/>
    <n v="0"/>
    <n v="11538000"/>
    <n v="11538000"/>
    <n v="0"/>
    <n v="0"/>
    <s v="SUBDIRECCION CONTRACTUAL"/>
    <s v="CO-DC-11001"/>
    <s v="ADRIANA LUCIA SANTA-Directora de Gestion Ambiental"/>
    <n v="3778914"/>
    <s v="adriana.santa@ambientebogota.gov.co"/>
  </r>
  <r>
    <x v="6"/>
    <n v="6"/>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APOYAR LA GESTIÓN AMBIENTAL PARA AUMENTAR LAS ÁREAS CON PROCESOS DE RESTAURACIÓN ECOLÓGICA PARTICIPATIVA O CONSERVACIÓN Y/O MANTENIMIENTO EN LA RURALIDAD BOGOTANA."/>
    <n v="4"/>
    <n v="4"/>
    <n v="11"/>
    <n v="1"/>
    <s v="CCE-05"/>
    <n v="0"/>
    <n v="34144000"/>
    <n v="34144000"/>
    <n v="0"/>
    <n v="0"/>
    <s v="SUBDIRECCION CONTRACTUAL"/>
    <s v="CO-DC-11001"/>
    <s v="ADRIANA LUCIA SANTA-Directora de Gestion Ambiental"/>
    <n v="3778914"/>
    <s v="adriana.santa@ambientebogota.gov.co"/>
  </r>
  <r>
    <x v="6"/>
    <n v="7"/>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GESTIÓN AMBIENTAL PARA AUMENTAR LAS ÁREAS CON PROCESOS DE RESTAURACIÓN ECOLÓGICA PARTICIPATIVA O CONSERVACIÓN Y/O MANTENIMIENTO EN LA RURALIDAD BOGOTANA."/>
    <n v="4"/>
    <n v="4"/>
    <n v="6"/>
    <n v="1"/>
    <s v="CCE-05"/>
    <n v="0"/>
    <n v="8412000"/>
    <n v="8412000"/>
    <n v="0"/>
    <n v="0"/>
    <s v="SUBDIRECCION CONTRACTUAL"/>
    <s v="CO-DC-11001"/>
    <s v="ADRIANA LUCIA SANTA-Directora de Gestion Ambiental"/>
    <n v="3778914"/>
    <s v="adriana.santa@ambientebogota.gov.co"/>
  </r>
  <r>
    <x v="6"/>
    <n v="8"/>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GESTIÓN AMBIENTAL PARA AUMENTAR LAS ÁREAS CON PROCESOS DE RESTAURACIÓN ECOLÓGICA PARTICIPATIVA O CONSERVACIÓN Y/O MANTENIMIENTO EN LA RURALIDAD BOGOTANA."/>
    <n v="4"/>
    <n v="4"/>
    <n v="6"/>
    <n v="1"/>
    <s v="CCE-05"/>
    <n v="0"/>
    <n v="8412000"/>
    <n v="8412000"/>
    <n v="0"/>
    <n v="0"/>
    <s v="SUBDIRECCION CONTRACTUAL"/>
    <s v="CO-DC-11001"/>
    <s v="ADRIANA LUCIA SANTA-Directora de Gestion Ambiental"/>
    <n v="3778914"/>
    <s v="adriana.santa@ambientebogota.gov.co"/>
  </r>
  <r>
    <x v="6"/>
    <n v="9"/>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NÁLISIS, SEGUIMIENTO Y REPORTE DE LOS PROCESOS DE PLANEACIÓN EN LOS COMPONENTES FÍSICOS Y PRESUPUESTALES QUE SE REQUIERAN PARA LOS PROCESOS DE RESTAURACIÓN Y/O CONSERVACIÓN DE ECOSISTEMAS"/>
    <n v="4"/>
    <n v="4"/>
    <n v="6"/>
    <n v="1"/>
    <s v="CCE-05"/>
    <n v="0"/>
    <n v="26970000"/>
    <n v="26970000"/>
    <n v="0"/>
    <n v="0"/>
    <s v="SUBDIRECCION CONTRACTUAL"/>
    <s v="CO-DC-11001"/>
    <s v="ADRIANA LUCIA SANTA-Directora de Gestion Ambiental"/>
    <n v="3778914"/>
    <s v="adriana.santa@ambientebogota.gov.co"/>
  </r>
  <r>
    <x v="6"/>
    <n v="10"/>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10161500;21101900;31152000;13102000;27112000;30102900;21102300;41102600;52161500;43202000;41114200;80141700"/>
    <s v="SUMINISTRO DE INSUMOS, ELEMENTOS, EQUIPOS Y HERRAMIENTAS PARA LA EJECUCIÓN DE ACCIONES SOBRE ÁREAS DE INTERÉS AMBIENTAL QUE ADELANTA LA SECRETARÍA DISTRITAL DE AMBIENTE EN EL DISTRITO CAPITAL"/>
    <n v="10"/>
    <n v="10"/>
    <n v="6"/>
    <n v="1"/>
    <s v="CCE-07"/>
    <n v="0"/>
    <n v="317846429"/>
    <n v="317846429"/>
    <n v="0"/>
    <n v="0"/>
    <s v="SUBDIRECCION CONTRACTUAL"/>
    <s v="CO-DC-11001"/>
    <s v="ADRIANA LUCIA SANTA-Directora de Gestion Ambiental"/>
    <n v="3778914"/>
    <s v="adriana.santa@ambientebogota.gov.co"/>
  </r>
  <r>
    <x v="6"/>
    <n v="11"/>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n v="2"/>
    <n v="3"/>
    <n v="12"/>
    <n v="1"/>
    <s v="CCE-05"/>
    <n v="0"/>
    <n v="100000000"/>
    <n v="100000000"/>
    <n v="0"/>
    <n v="0"/>
    <s v="SUBDIRECCION CONTRACTUAL"/>
    <s v="CO-DC-11001"/>
    <s v="ADRIANA LUCIA SANTA-Directora de Gestion Ambiental"/>
    <n v="3778914"/>
    <s v="adriana.santa@ambientebogota.gov.co"/>
  </r>
  <r>
    <x v="6"/>
    <n v="1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 DE LAS ACCIONES DESARROLLADAS POR LA SECRETARIA DISTRITAL DE AMBIENTE"/>
    <n v="6"/>
    <n v="6"/>
    <n v="6"/>
    <n v="1"/>
    <s v="CCE-06"/>
    <n v="0"/>
    <n v="4000000"/>
    <n v="4000000"/>
    <n v="0"/>
    <n v="0"/>
    <s v="SUBDIRECCION CONTRACTUAL"/>
    <s v="CO-DC-11001"/>
    <s v="ADRIANA LUCIA SANTA-Directora de Gestion Ambiental"/>
    <n v="3778914"/>
    <s v="adriana.santa@ambientebogota.gov.co"/>
  </r>
  <r>
    <x v="6"/>
    <n v="14"/>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SUMAPAZ EN PROCESOS DE PROMOCIÓN DE BUENAS PRÁCTICAS PRODUCTIVAS, DESDE EL COMPONENTE AGROAMBIENTAL."/>
    <n v="4"/>
    <n v="4"/>
    <n v="6"/>
    <n v="1"/>
    <s v="CCE-05"/>
    <n v="0"/>
    <n v="26970000"/>
    <n v="26970000"/>
    <n v="0"/>
    <n v="0"/>
    <s v="SUBDIRECCION CONTRACTUAL"/>
    <s v="CO-DC-11001"/>
    <s v="ADRIANA LUCIA SANTA-Directora de Gestion Ambiental"/>
    <n v="3778914"/>
    <s v="adriana.santa@ambientebogota.gov.co"/>
  </r>
  <r>
    <x v="6"/>
    <n v="15"/>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SUMAPAZ EN PROCESOS DE PROMOCIÓN DE BUENAS PRÁCTICAS PRODUCTIVAS, DESDE EL COMPONENTE PECUARIO."/>
    <n v="4"/>
    <n v="4"/>
    <n v="6"/>
    <n v="1"/>
    <s v="CCE-05"/>
    <n v="0"/>
    <n v="18624000"/>
    <n v="18624000"/>
    <n v="0"/>
    <n v="0"/>
    <s v="SUBDIRECCION CONTRACTUAL"/>
    <s v="CO-DC-11001"/>
    <s v="ADRIANA LUCIA SANTA-Directora de Gestion Ambiental"/>
    <n v="3778914"/>
    <s v="adriana.santa@ambientebogota.gov.co"/>
  </r>
  <r>
    <x v="6"/>
    <n v="16"/>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BLANCO  EN PROCESOS DE PROMOCIÓN DE BUENAS PRÁCTICAS PRODUCTIVAS, DESDE EL COMPONENTE AGROAMBIENTAL."/>
    <n v="4"/>
    <n v="4"/>
    <n v="5"/>
    <n v="1"/>
    <s v="CCE-05"/>
    <n v="0"/>
    <n v="22475000"/>
    <n v="22475000"/>
    <n v="0"/>
    <n v="0"/>
    <s v="SUBDIRECCION CONTRACTUAL"/>
    <s v="CO-DC-11001"/>
    <s v="ADRIANA LUCIA SANTA-Directora de Gestion Ambiental"/>
    <n v="3778914"/>
    <s v="adriana.santa@ambientebogota.gov.co"/>
  </r>
  <r>
    <x v="6"/>
    <n v="17"/>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BLANCO EN PROCESOS DE PROMOCIÓN DE BUENAS PRÁCTICAS PRODUCTIVAS, DESDE EL COMPONENTE PECUARIO."/>
    <n v="4"/>
    <n v="4"/>
    <n v="10"/>
    <n v="1"/>
    <s v="CCE-05"/>
    <n v="0"/>
    <n v="26530000"/>
    <n v="26530000"/>
    <n v="0"/>
    <n v="0"/>
    <s v="SUBDIRECCION CONTRACTUAL"/>
    <s v="CO-DC-11001"/>
    <s v="ADRIANA LUCIA SANTA-Directora de Gestion Ambiental"/>
    <n v="3778914"/>
    <s v="adriana.santa@ambientebogota.gov.co"/>
  </r>
  <r>
    <x v="6"/>
    <n v="18"/>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TECNICO  EN LA CUENCA DEL RÍO TUNJUELO  EN PROCESOS DE PROMOCIÓN DE BUENAS PRÁCTICAS PRODUCTIVAS."/>
    <n v="4"/>
    <n v="4"/>
    <n v="11"/>
    <n v="1"/>
    <s v="CCE-05"/>
    <n v="0"/>
    <n v="21153000"/>
    <n v="21153000"/>
    <n v="0"/>
    <n v="0"/>
    <s v="SUBDIRECCION CONTRACTUAL"/>
    <s v="CO-DC-11001"/>
    <s v="ADRIANA LUCIA SANTA-Directora de Gestion Ambiental"/>
    <n v="3778914"/>
    <s v="adriana.santa@ambientebogota.gov.co"/>
  </r>
  <r>
    <x v="6"/>
    <n v="19"/>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CUENCA DEL RÍO TUNJUELO EN LA PROMOCIÓN DE BUENAS PRÁCTICAS PRODUCTIVAS."/>
    <n v="4"/>
    <n v="4"/>
    <n v="11"/>
    <n v="1"/>
    <s v="CCE-05"/>
    <n v="0"/>
    <n v="29183000"/>
    <n v="29183000"/>
    <n v="0"/>
    <n v="0"/>
    <s v="SUBDIRECCION CONTRACTUAL"/>
    <s v="CO-DC-11001"/>
    <s v="ADRIANA LUCIA SANTA-Directora de Gestion Ambiental"/>
    <n v="3778914"/>
    <s v="adriana.santa@ambientebogota.gov.co"/>
  </r>
  <r>
    <x v="6"/>
    <n v="20"/>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TUNJUELO EN PROCESOS DE PROMOCIÓN DE BUENAS PRÁCTICAS PRODUCTIVAS, DESDE EL COMPONENTE PECUARIO"/>
    <n v="4"/>
    <n v="4"/>
    <n v="8"/>
    <n v="1"/>
    <s v="CCE-05"/>
    <n v="0"/>
    <n v="35960000"/>
    <n v="35960000"/>
    <n v="0"/>
    <n v="0"/>
    <s v="SUBDIRECCION CONTRACTUAL"/>
    <s v="CO-DC-11001"/>
    <s v="ADRIANA LUCIA SANTA-Directora de Gestion Ambiental"/>
    <n v="3778914"/>
    <s v="adriana.santa@ambientebogota.gov.co"/>
  </r>
  <r>
    <x v="6"/>
    <n v="2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RURALES UBICADOS EN CERROS ORIENTALES Y/O ZONA RURAL DE SUBA EN PROCESOS DE PROMOCIÓN DE BUENAS PRÁCTICAS PRODUCTIVAS, DESDE EL COMPONENTE PECUARIO."/>
    <n v="4"/>
    <n v="4"/>
    <n v="6"/>
    <n v="1"/>
    <s v="CCE-05"/>
    <n v="0"/>
    <n v="26970000"/>
    <n v="26970000"/>
    <n v="0"/>
    <n v="0"/>
    <s v="SUBDIRECCION CONTRACTUAL"/>
    <s v="CO-DC-11001"/>
    <s v="ADRIANA LUCIA SANTA-Directora de Gestion Ambiental"/>
    <n v="3778914"/>
    <s v="adriana.santa@ambientebogota.gov.co"/>
  </r>
  <r>
    <x v="6"/>
    <n v="2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PREDIOS RURALES UBICADOS EN CERROS ORIENTALES Y/O ZONA RURAL DE SUBA EN PROCESOS DE PROMOCIÓN DE BUENAS PRÁCTICAS PRODUCTIVAS, DESDE EL COMPONENTE AGROAMBIENTAL"/>
    <n v="9"/>
    <n v="10"/>
    <n v="5"/>
    <n v="1"/>
    <s v="CCE-05"/>
    <n v="0"/>
    <n v="22475000"/>
    <n v="22475000"/>
    <n v="0"/>
    <n v="0"/>
    <s v="SUBDIRECCION CONTRACTUAL"/>
    <s v="CO-DC-11001"/>
    <s v="ADRIANA LUCIA SANTA-Directora de Gestion Ambiental"/>
    <n v="3778914"/>
    <s v="adriana.santa@ambientebogota.gov.co"/>
  </r>
  <r>
    <x v="6"/>
    <n v="23"/>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PREDIOS DE CERROS ORIENTALES Y/O SUBA EN PROCESOS DE PROMOCIÓN DE BUENAS PRÁCTICAS PRODUCTIVAS."/>
    <n v="4"/>
    <n v="4"/>
    <n v="11"/>
    <n v="1"/>
    <s v="CCE-05"/>
    <n v="0"/>
    <n v="15422000"/>
    <n v="15422000"/>
    <n v="0"/>
    <n v="0"/>
    <s v="SUBDIRECCION CONTRACTUAL"/>
    <s v="CO-DC-11001"/>
    <s v="ADRIANA LUCIA SANTA-Directora de Gestion Ambiental"/>
    <n v="3778914"/>
    <s v="adriana.santa@ambientebogota.gov.co"/>
  </r>
  <r>
    <x v="6"/>
    <n v="24"/>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PREDIOS DE CERROS ORIENTALES Y/O SUBA EN PROCESOS DE PROMOCIÓN DE BUENAS PRÁCTICAS PRODUCTIVAS."/>
    <n v="4"/>
    <n v="4"/>
    <n v="5"/>
    <n v="1"/>
    <s v="CCE-05"/>
    <n v="0"/>
    <n v="7010000"/>
    <n v="7010000"/>
    <n v="0"/>
    <n v="0"/>
    <s v="SUBDIRECCION CONTRACTUAL"/>
    <s v="CO-DC-11001"/>
    <s v="ADRIANA LUCIA SANTA-Directora de Gestion Ambiental"/>
    <n v="3778914"/>
    <s v="adriana.santa@ambientebogota.gov.co"/>
  </r>
  <r>
    <x v="6"/>
    <n v="25"/>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IO TUNJUELO EN PROCESOS DE PROMOCIÓN DE BUENAS PRÁCTICAS PRODUCTIVAS."/>
    <n v="4"/>
    <n v="4"/>
    <n v="5"/>
    <n v="1"/>
    <s v="CCE-05"/>
    <n v="0"/>
    <n v="7010000"/>
    <n v="7010000"/>
    <n v="0"/>
    <n v="0"/>
    <s v="SUBDIRECCION CONTRACTUAL"/>
    <s v="CO-DC-11001"/>
    <s v="ADRIANA LUCIA SANTA-Directora de Gestion Ambiental"/>
    <n v="3778914"/>
    <s v="adriana.santa@ambientebogota.gov.co"/>
  </r>
  <r>
    <x v="6"/>
    <n v="26"/>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IO TUNJUELO EN PROCESOS DE PROMOCIÓN DE BUENAS PRÁCTICAS PRODUCTIVAS."/>
    <n v="4"/>
    <n v="4"/>
    <n v="6"/>
    <n v="1"/>
    <s v="CCE-05"/>
    <n v="0"/>
    <n v="8412000"/>
    <n v="8412000"/>
    <n v="0"/>
    <n v="0"/>
    <s v="SUBDIRECCION CONTRACTUAL"/>
    <s v="CO-DC-11001"/>
    <s v="ADRIANA LUCIA SANTA-Directora de Gestion Ambiental"/>
    <n v="3778914"/>
    <s v="adriana.santa@ambientebogota.gov.co"/>
  </r>
  <r>
    <x v="6"/>
    <n v="27"/>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TÉCNICO EN LA LOCALIDAD DE SUMAPAZ EN PROCESOS DE PROMOCIÓN DE BUENAS PRÁCTICAS PRODUCTIVAS."/>
    <n v="9"/>
    <n v="10"/>
    <n v="5"/>
    <n v="1"/>
    <s v="CCE-05"/>
    <n v="0"/>
    <n v="12220000"/>
    <n v="12220000"/>
    <n v="0"/>
    <n v="0"/>
    <s v="SUBDIRECCION CONTRACTUAL"/>
    <s v="CO-DC-11001"/>
    <s v="ADRIANA LUCIA SANTA-Directora de Gestion Ambiental"/>
    <n v="3778914"/>
    <s v="adriana.santa@ambientebogota.gov.co"/>
  </r>
  <r>
    <x v="6"/>
    <n v="28"/>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LOCALIDAD DE SUMAPAZ EN PROCESOS DE PROMOCIÓN DE BUENAS PRÁCTICAS PRODUCTIVAS."/>
    <n v="4"/>
    <n v="4"/>
    <n v="5"/>
    <n v="1"/>
    <s v="CCE-05"/>
    <n v="0"/>
    <n v="7010000"/>
    <n v="7010000"/>
    <n v="0"/>
    <n v="0"/>
    <s v="SUBDIRECCION CONTRACTUAL"/>
    <s v="CO-DC-11001"/>
    <s v="ADRIANA LUCIA SANTA-Directora de Gestion Ambiental"/>
    <n v="3778914"/>
    <s v="adriana.santa@ambientebogota.gov.co"/>
  </r>
  <r>
    <x v="6"/>
    <n v="29"/>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APOYAR LA IMPLEMENTACIÓN DE INSTRUMENTOS DE PLANEACIÓN Y SEGUIMIENTO QUE CONTRIBUYAN  A LA GESTIÓN AMBIENTAL EN LA ADAPTACIÓN Y REDUCCIÓN DE LA VULNERABILIDAD FRENTE AL CAMBIO CLIMÁTICO Y LA PROMOCIÓN DEL DESARROLLO SOSTENIBLE"/>
    <n v="4"/>
    <n v="4"/>
    <n v="6"/>
    <n v="1"/>
    <s v="CCE-05"/>
    <n v="0"/>
    <n v="37602000"/>
    <n v="37602000"/>
    <n v="0"/>
    <n v="0"/>
    <s v="SUBDIRECCION CONTRACTUAL"/>
    <s v="CO-DC-11001"/>
    <s v="ADRIANA LUCIA SANTA-Directora de Gestion Ambiental"/>
    <n v="3778914"/>
    <s v="adriana.santa@ambientebogota.gov.co"/>
  </r>
  <r>
    <x v="6"/>
    <n v="30"/>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10161500;21101900;31152000;13102000;27112000;30102900;21102300;41102600;52161500;43202000;41114200;80141700"/>
    <s v="SUMINISTRO DE INSUMOS, ELEMENTOS, EQUIPOS Y HERRAMIENTAS PARA LA EJECUCIÓN DE ACCIONES SOBRE ÁREAS DE INTERÉS AMBIENTAL QUE ADELANTA LA SECRETARÍA DISTRITAL DE AMBIENTE EN EL DISTRITO CAPITAL"/>
    <n v="10"/>
    <n v="10"/>
    <n v="6"/>
    <n v="1"/>
    <s v="CCE-07"/>
    <n v="0"/>
    <n v="410000000"/>
    <n v="410000000"/>
    <n v="0"/>
    <n v="0"/>
    <s v="SUBDIRECCION CONTRACTUAL"/>
    <s v="CO-DC-11001"/>
    <s v="ADRIANA LUCIA SANTA-Directora de Gestion Ambiental"/>
    <n v="3778914"/>
    <s v="adriana.santa@ambientebogota.gov.co"/>
  </r>
  <r>
    <x v="6"/>
    <n v="3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n v="2"/>
    <n v="3"/>
    <n v="12"/>
    <n v="1"/>
    <s v="CCE-05"/>
    <n v="0"/>
    <n v="100000000"/>
    <n v="100000000"/>
    <n v="0"/>
    <n v="0"/>
    <s v="SUBDIRECCION CONTRACTUAL"/>
    <s v="CO-DC-11001"/>
    <s v="ADRIANA LUCIA SANTA-Directora de Gestion Ambiental"/>
    <n v="3778914"/>
    <s v="adriana.santa@ambientebogota.gov.co"/>
  </r>
  <r>
    <x v="6"/>
    <n v="3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80141600;82101600;82121500;90101600"/>
    <s v="CONTRATAR LAS ACCIONES COMUNICATIVAS QUE PERMITAN DIVULGAR LOS EVENTOS, CAMPAÑAS Y MENSAJES INSTITUCIONALES DE LA SECRETARÍA DISTRITAL DE AMBIENTE"/>
    <n v="8"/>
    <n v="9"/>
    <n v="5"/>
    <n v="1"/>
    <s v="CCE-11||03"/>
    <n v="0"/>
    <n v="45000000"/>
    <n v="45000000"/>
    <n v="0"/>
    <n v="0"/>
    <s v="SUBDIRECCION CONTRACTUAL"/>
    <s v="CO-DC-11001"/>
    <s v="ADRIANA LUCIA SANTA-Directora de Gestion Ambiental"/>
    <n v="3778914"/>
    <s v="adriana.santa@ambientebogota.gov.co"/>
  </r>
  <r>
    <x v="6"/>
    <n v="33"/>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ADICION 1 Y PRORROGA 1 AL CONTRATO 20170733 CUYO OBJETO ES PRESTAR LOS SERVICIOS PROFESIONALES PARA LA VINCULACIÓN DE PREDIOS EN LA CUENCA DEL RÍO BLANCO  EN PROCESOS DE PROMOCIÓN DE BUENAS PRÁCTICAS PRODUCTIVAS, DESDE EL COMPONENTE AGROAMBIENTAL."/>
    <n v="4"/>
    <n v="4"/>
    <n v="2"/>
    <n v="1"/>
    <s v="CCE-05"/>
    <n v="0"/>
    <n v="8644000"/>
    <n v="8644000"/>
    <n v="0"/>
    <n v="0"/>
    <s v="SUBDIRECCION CONTRACTUAL"/>
    <s v="CO-DC-11001"/>
    <s v="ADRIANA LUCIA SANTA-Directora de Gestion Ambiental"/>
    <n v="3778914"/>
    <s v="adriana.santa@ambientebogota.gov.co"/>
  </r>
  <r>
    <x v="6"/>
    <n v="37"/>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ÍO BLANCO EN PROCESOS DE PROMOCIÓN DE BUENAS PRÁCTICAS PRODUCTIVAS."/>
    <n v="9"/>
    <n v="10"/>
    <n v="5"/>
    <n v="1"/>
    <s v="CCE-05"/>
    <n v="0"/>
    <n v="7010000"/>
    <n v="7010000"/>
    <n v="0"/>
    <n v="0"/>
    <s v="SUBDIRECCION CONTRACTUAL"/>
    <s v="CO-DC-11001"/>
    <s v="ADRIANA LUCIA SANTA-Directora de Gestion Ambiental"/>
    <n v="3778914"/>
    <s v="adriana.santa@ambientebogota.gov.co"/>
  </r>
  <r>
    <x v="6"/>
    <n v="38"/>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ÍO BLANCO EN PROCESOS DE PROMOCIÓN DE BUENAS PRÁCTICAS PRODUCTIVAS."/>
    <n v="4"/>
    <n v="4"/>
    <n v="5"/>
    <n v="1"/>
    <s v="CCE-05"/>
    <n v="0"/>
    <n v="7010000"/>
    <n v="7010000"/>
    <n v="0"/>
    <n v="0"/>
    <s v="SUBDIRECCION CONTRACTUAL"/>
    <s v="CO-DC-11001"/>
    <s v="ADRIANA LUCIA SANTA-Directora de Gestion Ambiental"/>
    <n v="3778914"/>
    <s v="adriana.santa@ambientebogota.gov.co"/>
  </r>
  <r>
    <x v="6"/>
    <n v="34"/>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 DE LAS ACCIONES DESARROLLADAS POR LA SECRETARIA DISTRITAL DE AMBIENTE"/>
    <n v="6"/>
    <n v="6"/>
    <n v="6"/>
    <n v="1"/>
    <s v="CCE-07"/>
    <n v="0"/>
    <n v="3500000"/>
    <n v="3500000"/>
    <n v="0"/>
    <n v="0"/>
    <s v="SUBDIRECCION CONTRACTUAL"/>
    <s v="CO-DC-11001"/>
    <s v="ADRIANA LUCIA SANTA-Directora de Gestion Ambiental"/>
    <n v="3778914"/>
    <s v="adriana.santa@ambientebogota.gov.co"/>
  </r>
  <r>
    <x v="6"/>
    <n v="35"/>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DE APOYO OPERATIVO EN LA CUENCA DEL TUNJUELO EN PROCESOS DE PROMOCIÓN DE BUENAS PRÁCTICAS PRODUCTIVAS."/>
    <n v="4"/>
    <n v="4"/>
    <n v="8"/>
    <n v="1"/>
    <s v="CCE-05"/>
    <n v="0"/>
    <n v="11216000"/>
    <n v="11216000"/>
    <n v="0"/>
    <n v="0"/>
    <s v="SUBDIRECCION CONTRACTUAL"/>
    <s v="CO-DC-11001"/>
    <s v="ADRIANA LUCIA SANTA-Directora de Gestion Ambiental"/>
    <n v="3778914"/>
    <s v="adriana.santa@ambientebogota.gov.co"/>
  </r>
  <r>
    <x v="6"/>
    <n v="36"/>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PREDIOS RURALES UBICADOS EN CERROS ORIENTALES Y/O ZONA RURAL DE SUBA EN PROCESOS DE PROMOCIÓN DE BUENAS PRÁCTICAS PRODUCTIVAS."/>
    <n v="2"/>
    <n v="3"/>
    <n v="9"/>
    <n v="1"/>
    <s v="CCE-05"/>
    <n v="0"/>
    <n v="23877000"/>
    <n v="23877000"/>
    <n v="0"/>
    <n v="0"/>
    <s v="SUBDIRECCION CONTRACTUAL"/>
    <s v="CO-DC-11001"/>
    <s v="ADRIANA LUCIA SANTA-Directora de Gestion Ambiental"/>
    <n v="3778914"/>
    <s v="adriana.santa@ambientebogota.gov.co"/>
  </r>
  <r>
    <x v="6"/>
    <n v="39"/>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MANEJO, ORGANIZACIÓN, ADMINISTRACIÓN, SEGUIMIENTO Y CONSERVACIÓN DE LA DOCUMENTACIÓN PRODUCIDA Y RECIBIDA DENTRO DE LA EJECUCIÓN DE ACCIONES EN LA PROMOCIÓN DE LA CONSERVACIÓN DE BIENES Y SERVICIOS AMBIENTALES RURALES EN BOGOTA D.C."/>
    <n v="8"/>
    <n v="9"/>
    <n v="4"/>
    <n v="1"/>
    <s v="CCE-05"/>
    <n v="0"/>
    <n v="9776000"/>
    <n v="9776000"/>
    <n v="0"/>
    <n v="0"/>
    <s v="SUBDIRECCION CONTRACTUAL"/>
    <s v="CO-DC-11001"/>
    <s v="ADRIANA LUCIA SANTA-Directora de Gestion Ambiental"/>
    <n v="3778914"/>
    <s v="adriana.santa@ambientebogota.gov.co"/>
  </r>
  <r>
    <x v="6"/>
    <n v="40"/>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TUNJUELO EN PROCESOS DE PROMOCIÓN DE BUENAS PRÁCTICAS PRODUCTIVAS.(saldos)"/>
    <n v="11"/>
    <n v="1"/>
    <n v="11"/>
    <n v="1"/>
    <s v="CCE-05"/>
    <n v="0"/>
    <n v="4604000"/>
    <n v="4604000"/>
    <n v="0"/>
    <n v="0"/>
    <s v="SUBDIRECCION CONTRACTUAL"/>
    <s v="CO-DC-11001"/>
    <s v="ADRIANA LUCIA SANTA-Directora de Gestion Ambiental"/>
    <n v="3778914"/>
    <s v="adriana.santa@ambientebogota.gov.co"/>
  </r>
  <r>
    <x v="6"/>
    <n v="4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PREDIOS RURALES UBICADOS EN CERROS ORIENTALES Y/O ZONA RURAL DE SUBA EN PROCESOS DE PROMOCIÓN DE BUENAS PRÁCTICAS PRODUCTIVAS, DESDE EL COMPONENTE AGROAMBIENTAL(saldos)"/>
    <n v="11"/>
    <n v="12"/>
    <n v="1"/>
    <n v="1"/>
    <s v="CCE-05"/>
    <n v="0"/>
    <n v="4931400"/>
    <n v="4931400"/>
    <n v="0"/>
    <n v="0"/>
    <s v="SUBDIRECCION CONTRACTUAL"/>
    <s v="CO-DC-11001"/>
    <s v="ADRIANA LUCIA SANTA-Directora de Gestion Ambiental"/>
    <n v="3778914"/>
    <s v="adriana.santa@ambientebogota.gov.co"/>
  </r>
  <r>
    <x v="6"/>
    <n v="4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RURALES UBICADOS EN CERROS ORIENTALES Y/O ZONA RURAL DE SUBA EN PROCESOS DE PROMOCIÓN DE BUENAS PRÁCTICAS PRODUCTIVAS, DESDE EL COMPONENTE PECUARIO."/>
    <n v="6"/>
    <n v="1"/>
    <n v="1"/>
    <n v="1"/>
    <s v="CCE-05"/>
    <n v="0"/>
    <n v="0"/>
    <n v="0"/>
    <n v="0"/>
    <n v="0"/>
    <s v="SUBDIRECCION CONTRACTUAL"/>
    <s v="CO-DC-11001"/>
    <s v="ADRIANA LUCIA SANTA-Directora de Gestion Ambiental"/>
    <n v="3778914"/>
    <s v="adriana.santa@ambientebogota.gov.co"/>
  </r>
  <r>
    <x v="6"/>
    <n v="43"/>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70141701;70131502;70141500"/>
    <s v="DESARROLLAR ACTIVIDADES PARA LA PROTECCIÓN DE LA ZONA RURAL DEL DISTRITO CAPITAL EN PRÁCTICAS PRODUCTIVAS PARA LA SEGURIDAD ALIMENTARIA EN DIVERSIFICACIÓN DE HUERTAS BAJO INVERNADERO Y APOYO A LA RESTAURACIÓN ECOLÓGICA MEDIANTE LA UTILIZACIÓN DE BIOFERTILIZANTES."/>
    <n v="9"/>
    <n v="10"/>
    <n v="6"/>
    <n v="1"/>
    <s v="CCE-06"/>
    <n v="0"/>
    <n v="39611768"/>
    <n v="39611768"/>
    <n v="0"/>
    <n v="0"/>
    <s v="SUBDIRECCION CONTRACTUAL"/>
    <s v="CO-DC-11001"/>
    <s v="ADRIANA LUCIA SANTA-Directora de Gestion Ambiental"/>
    <n v="3778914"/>
    <s v="adriana.santa@ambientebogota.gov.co"/>
  </r>
  <r>
    <x v="6"/>
    <n v="44"/>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70141701;70131502;70141500"/>
    <s v="DESARROLLAR ACTIVIDADES PARA LA PROTECCIÓN DE LA ZONA RURAL DEL DISTRITO CAPITAL EN PRÁCTICAS PRODUCTIVAS PARA LA SEGURIDAD ALIMENTARIA EN DIVERSIFICACIÓN DE HUERTAS BAJO INVERNADERO Y APOYO A LA RESTAURACIÓN ECOLÓGICA MEDIANTE LA UTILIZACIÓN DE BIOFERTILIZANTES."/>
    <n v="9"/>
    <n v="10"/>
    <n v="6"/>
    <n v="1"/>
    <s v="CCE-06"/>
    <n v="0"/>
    <n v="39611769"/>
    <n v="39611769"/>
    <n v="0"/>
    <n v="0"/>
    <s v="SUBDIRECCION CONTRACTUAL"/>
    <s v="CO-DC-11001"/>
    <s v="ADRIANA LUCIA SANTA-Directora de Gestion Ambiental"/>
    <n v="3778914"/>
    <s v="adriana.santa@ambientebogota.gov.co"/>
  </r>
  <r>
    <x v="6"/>
    <n v="45"/>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31321100;31161500;11101700;11121600;12162800;15121500;23271400;24111500;26111700;26121500;27112200;27121800;30151600;30171500;30181700;30263700;31151500;31201600;31211700;31281700;31181700;32131000;39111800;39121700;40141700;47131700;52171000;56111600;40151500"/>
    <s v="CONTRATAR EL SUMINISTRO DE MATERIALES PARA LAS REPARACIONES LOCATIVAS DE LAS SEDES, PARQUES Y OTRAS ÁREAS DE INTERÉS AMBIENTAL A CARGO DE LA SECRETARIA DISTRITAL DE AMBIENTE."/>
    <n v="4"/>
    <n v="4"/>
    <n v="12"/>
    <n v="1"/>
    <s v="CCE-07"/>
    <n v="0"/>
    <n v="1000000"/>
    <n v="1000000"/>
    <n v="0"/>
    <n v="0"/>
    <s v="SUBDIRECCION CONTRACTUAL"/>
    <s v="CO-DC-11001"/>
    <s v="ADRIANA LUCIA SANTA-Directora de Gestion Ambiental"/>
    <n v="3778914"/>
    <s v="adriana.santa@ambientebogota.gov.co"/>
  </r>
  <r>
    <x v="6"/>
    <n v="46"/>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ADELANTAR LA GESTIÓN AMBIENTAL EN  LA RECUPERACIÓN, PROTECCIÓN Y MANEJO SOSTENIBLE ÁREAS DE ABASTECIMIENTO DE ACUEDUCTOS VEREDALES ASOCIADAS A ECOSISTEMAS DE MONTAÑA, BOSQUES, HUMEDALES, RÍOS, NACIMIENTOS, RESERVORIOS Y/O  LAGOS EN EL D.C."/>
    <n v="8"/>
    <n v="8"/>
    <n v="6"/>
    <n v="1"/>
    <s v="CCE-05"/>
    <n v="0"/>
    <n v="675000"/>
    <n v="675000"/>
    <n v="0"/>
    <n v="0"/>
    <s v="SUBDIRECCION CONTRACTUAL"/>
    <s v="CO-DC-11001"/>
    <s v="ADRIANA LUCIA SANTA-Directora de Gestion Ambiental"/>
    <n v="3778914"/>
    <s v="adriana.santa@ambientebogota.gov.co"/>
  </r>
  <r>
    <x v="6"/>
    <n v="47"/>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CUENCA DEL RÍO TUNJUELO EN LA PROMOCIÓN DE BUENAS PRÁCTICAS PRODUCTIVAS (saldos)"/>
    <n v="11"/>
    <n v="12"/>
    <n v="11"/>
    <n v="1"/>
    <s v="CCE-05"/>
    <n v="0"/>
    <n v="2308000"/>
    <n v="2308000"/>
    <n v="0"/>
    <n v="0"/>
    <s v="SUBDIRECCION CONTRACTUAL"/>
    <s v="CO-DC-11001"/>
    <s v="ADRIANA LUCIA SANTA-Directora de Gestion Ambiental"/>
    <n v="3778914"/>
    <s v="adriana.santa@ambientebogota.gov.co"/>
  </r>
  <r>
    <x v="6"/>
    <n v="48"/>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31321100;31161500;11101700;11121600;12162800;15121500;23271400;24111500;26111700;26121500;27112200;27121800;30151600;30171500"/>
    <s v="CONTRATAR SUMINISTRO DE INSUMOS PARA LA EJECUCIÓN DE ACCIONES SOBRE ÁREAS DE INTERÉS AMBIENTAL QUE ADELANTA LA SECRETARÍA DISTRITAL DE AMBIENTE EN EL DISTRITO CAPITAL(SALDOS)"/>
    <n v="8"/>
    <n v="8"/>
    <n v="1"/>
    <n v="1"/>
    <s v="CCE-07"/>
    <n v="0"/>
    <n v="0"/>
    <n v="0"/>
    <n v="0"/>
    <n v="0"/>
    <s v="SUBDIRECCION CONTRACTUAL"/>
    <s v="CO-DC-11001"/>
    <s v="ADRIANA LUCIA SANTA-Directora de Gestion Ambiental"/>
    <n v="3778914"/>
    <s v="adriana.santa@ambientebogota.gov.co"/>
  </r>
  <r>
    <x v="6"/>
    <n v="49"/>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n v="70121610"/>
    <s v="SERVICIO DE CAPACITACIÓN E INSTALACIÓN DE APIARIOS COMO ESTRATEGIA DE PROTECCIÓN,CONSERVACION Y AUMENTO DE BIODIVERSIDAD DE ÁREAS RESTAURADAS EN LA RURALIDAD BOGOTANA (SALDO)"/>
    <n v="10"/>
    <n v="10"/>
    <n v="9"/>
    <n v="1"/>
    <s v="CCE-06"/>
    <n v="0"/>
    <n v="388231"/>
    <n v="388231"/>
    <n v="0"/>
    <n v="0"/>
    <s v="SUBDIRECCION CONTRACTUAL"/>
    <s v="CO-DC-11001"/>
    <s v="ADRIANA LUCIA SANTA-Directora de Gestion Ambiental"/>
    <n v="3778914"/>
    <s v="adriana.santa@ambientebogota.gov.co"/>
  </r>
  <r>
    <x v="6"/>
    <n v="50"/>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80141607;93141701;80141902;80131502"/>
    <s v="PARTICIPACIÓN DE LA SDA EN LA FERIA INTERNACIONAL DEL MEDIO AMBIENTE - FIMA PARA EXPONER LA VISIÓN ECOSISTÉMICA Y URBANÍSTICA DEL DISTRITO COMO ELEMENTOS INTEGRANTES DE LAS COMUNIDADES."/>
    <n v="6"/>
    <n v="6"/>
    <n v="15"/>
    <n v="0"/>
    <s v="CCE-05"/>
    <n v="0"/>
    <n v="28890403"/>
    <n v="28890403"/>
    <n v="0"/>
    <n v="0"/>
    <s v="SUBDIRECCION CONTRACTUAL"/>
    <s v="CO-DC-11001"/>
    <s v="ADRIANA LUCIA SANTA-Directora de Gestion Ambiental"/>
    <n v="3778914"/>
    <s v="adriana.santa@ambientebogota.gov.co"/>
  </r>
  <r>
    <x v="6"/>
    <n v="51"/>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80141607;93141701;80141902;80131502"/>
    <s v="PARTICIPACIÓN DE LA SDA EN LA FERIA INTERNACIONAL DEL MEDIO AMBIENTE - FIMA PARA EXPONER LA VISIÓN ECOSISTÉMICA Y URBANÍSTICA DEL DISTRITO COMO ELEMENTOS INTEGRANTES DE LAS COMUNIDADES."/>
    <n v="8"/>
    <n v="8"/>
    <n v="1"/>
    <n v="1"/>
    <s v="CCE-05"/>
    <n v="0"/>
    <n v="0"/>
    <n v="0"/>
    <n v="0"/>
    <n v="0"/>
    <s v="SUBDIRECCION CONTRACTUAL"/>
    <s v="CO-DC-11001"/>
    <s v="ADRIANA LUCIA SANTA-Directora de Gestion Ambiental"/>
    <n v="3778915"/>
    <s v="adriana.santa@ambientebogota.gov.co"/>
  </r>
  <r>
    <x v="6"/>
    <n v="54"/>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DE APOYO OPERATIVO EN LA CUENCA DEL TUNJUELO EN PROCESOS DE PROMOCIÓN DE BUENAS PRÁCTICAS PRODUCTIVAS."/>
    <n v="9"/>
    <n v="9"/>
    <n v="3"/>
    <n v="1"/>
    <s v="CCE-05"/>
    <n v="0"/>
    <n v="4206000"/>
    <n v="4206000"/>
    <n v="0"/>
    <n v="0"/>
    <s v="SUBDIRECCION CONTRACTUAL"/>
    <s v="CO-DC-11001"/>
    <s v="ADRIANA LUCIA SANTA-Directora de Gestion Ambiental"/>
    <n v="3778915"/>
    <s v="adriana.santa@ambientebogota.gov.co"/>
  </r>
  <r>
    <x v="6"/>
    <s v="17A"/>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ADICION 1 Y PRORROGA 1 AL CONTRATO # 20180693 PRESTAR LOS SERVICIOS PROFESIONALES PARA LA VINCULACIÓN DE PREDIOS EN LA CUENCA DEL RÍO BLANCO EN PROCESOS DE PROMOCIÓN DE BUENAS PRÁCTICAS PRODUCTIVAS, DESDE EL COMPONENTE PECUARIO. (Saldo)"/>
    <n v="11"/>
    <n v="12"/>
    <n v="1"/>
    <n v="1"/>
    <s v="CCE-05"/>
    <n v="0"/>
    <n v="0"/>
    <n v="0"/>
    <n v="0"/>
    <n v="0"/>
    <s v="SUBDIRECCION CONTRACTUAL"/>
    <s v="CO-DC-11001"/>
    <s v="ADRIANA LUCIA SANTA-Directora de Gestion Ambiental"/>
    <n v="3778915"/>
    <s v="adriana.santa@ambientebogota.gov.co"/>
  </r>
  <r>
    <x v="6"/>
    <n v="5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RGANIZACIÓN, ADMINISTRACIÓN, SEGUIMIENTO Y CONSERVACIÓN DE LA DOCUMENTACIÓN PRODUCIDA Y RECIBIDA DENTRO DE LA EJECUCIÓN DE ACCIONES EN LA PROMOCIÓN DE LA CONSERVACIÓN DE BIENES Y SERVICIOS AMBIENTALES RURALES EN BOGOTA D.C."/>
    <n v="8"/>
    <n v="8"/>
    <n v="5"/>
    <n v="1"/>
    <s v="CCE-05"/>
    <n v="0"/>
    <n v="8920000"/>
    <n v="8920000"/>
    <n v="0"/>
    <n v="0"/>
    <s v="SUBDIRECCION CONTRACTUAL"/>
    <s v="CO-DC-11001"/>
    <s v="ADRIANA LUCIA SANTA-Directora de Gestion Ambiental"/>
    <n v="3778915"/>
    <s v="adriana.santa@ambientebogota.gov.co"/>
  </r>
  <r>
    <x v="6"/>
    <s v="36A"/>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MODIFICACION No.1, ADICION No.1 Y PRORROGA No.1 AL CONTRATO No. SDA-CPS-20180761 PRESTAR LOS SERVICIOS PROFESIONALES PARA LA VINCULACIÓN DE PREDIOS EN PREDIOS RURALES UBICADOS EN CERROS ORIENTALES Y/O ZONA RURAL DE SUBA EN PROCESOS DE PROMOCIÓN DE BUENAS PRÁCTICAS PRODUCTIVAS."/>
    <n v="11"/>
    <n v="12"/>
    <n v="2"/>
    <n v="1"/>
    <s v="CCE-05"/>
    <n v="0"/>
    <n v="0"/>
    <n v="0"/>
    <n v="0"/>
    <n v="0"/>
    <s v="SUBDIRECCION CONTRACTUAL"/>
    <s v="CO-DC-11001"/>
    <s v="ADRIANA LUCIA SANTA-Directora de Gestion Ambiental"/>
    <n v="3778915"/>
    <s v="adriana.santa@ambientebogota.gov.co"/>
  </r>
  <r>
    <x v="6"/>
    <s v="20A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ADICION 1 Y PRORROGA 1 AL CONTRATO No. 20180688 PRESTAR LOS SERVICIOS PROFESIONALES PARA LA VINCULACIÓN DE PREDIOS EN LA CUENCA DEL RÍO TUNJUELO EN PROCESOS DE PROMOCIÓN DE BUENAS PRÁCTICAS PRODUCTIVAS, DESDE EL COMPONENTE PECUARIO"/>
    <n v="8"/>
    <n v="9"/>
    <n v="3"/>
    <n v="1"/>
    <s v="CCE-05"/>
    <n v="0"/>
    <n v="3446000"/>
    <n v="3446000"/>
    <n v="0"/>
    <n v="0"/>
    <s v="SUBDIRECCION CONTRACTUAL"/>
    <s v="CO-DC-11001"/>
    <s v="ADRIANA LUCIA SANTA-Directora de Gestion Ambiental"/>
    <n v="3778915"/>
    <s v="adriana.santa@ambientebogota.gov.co"/>
  </r>
  <r>
    <x v="6"/>
    <s v="20A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ADICION 1 Y PRORROGA 1 AL CONTRATO No. 20180688 PRESTAR LOS SERVICIOS PROFESIONALES PARA LA VINCULACIÓN DE PREDIOS EN LA CUENCA DEL RÍO TUNJUELO EN PROCESOS DE PROMOCIÓN DE BUENAS PRÁCTICAS PRODUCTIVAS, DESDE EL COMPONENTE PECUARIO"/>
    <n v="8"/>
    <n v="9"/>
    <n v="3"/>
    <n v="1"/>
    <s v="CCE-05"/>
    <n v="0"/>
    <n v="10039000"/>
    <n v="10039000"/>
    <n v="0"/>
    <n v="0"/>
    <s v="SUBDIRECCION CONTRACTUAL"/>
    <s v="CO-DC-11001"/>
    <s v="ADRIANA LUCIA SANTA-Directora de Gestion Ambiental"/>
    <n v="3778915"/>
    <s v="adriana.santa@ambientebogota.gov.co"/>
  </r>
  <r>
    <x v="6"/>
    <n v="53"/>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TUNJUELO EN PROCESOS DE PROMOCIÓN DE BUENAS PRÁCTICAS PRODUCTIVAS. (Saldo)"/>
    <n v="11"/>
    <n v="12"/>
    <n v="1"/>
    <n v="1"/>
    <s v="CCE-05"/>
    <n v="0"/>
    <n v="0"/>
    <n v="0"/>
    <n v="0"/>
    <n v="0"/>
    <s v="SUBDIRECCION CONTRACTUAL"/>
    <s v="CO-DC-11001"/>
    <s v="ADRIANA LUCIA SANTA-Directora de Gestion Ambiental"/>
    <n v="3778915"/>
    <s v="adriana.santa@ambientebogota.gov.co"/>
  </r>
  <r>
    <x v="6"/>
    <s v="18A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MODIFICACION No.1, ADICION No.1 Y PRORROGA No.1 AL CONTRATO No. SDA-CPS-20180913 CUYO OBJETO ES:PRESTAR LOS SERVICIOS DE APOYO TECNICO  EN LA CUENCA DEL RÍO TUNJUELO  EN PROCESOS DE PROMOCIÓN DE BUENAS PRÁCTICAS PRODUCTIVAS."/>
    <n v="11"/>
    <n v="12"/>
    <n v="1"/>
    <n v="1"/>
    <s v="CCE-05"/>
    <n v="0"/>
    <n v="1923000"/>
    <n v="1923000"/>
    <n v="0"/>
    <n v="0"/>
    <s v="SUBDIRECCION CONTRACTUAL"/>
    <s v="CO-DC-11000"/>
    <s v="ADRIANA LUCIA SANTA-Directora de Gestion Ambiental"/>
    <n v="3778915"/>
    <s v="adriana.santa@ambientebogota.gov.co_x000a_"/>
  </r>
  <r>
    <x v="6"/>
    <s v="19A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MODIFICACION No.1, ADICION No.1 Y PRORROGA No.1 AL CONTRATO No. SDA-CPS-20180653 CUYO OBJETO ES: PRESTAR LOS SERVICIOS PROFESIONALES EN LA CUENCA DEL RÍO TUNJUELO EN LA PROMOCIÓN DE BUENAS PRÁCTICAS PRODUCTIVAS."/>
    <n v="11"/>
    <n v="12"/>
    <n v="1"/>
    <n v="1"/>
    <s v="CCE-05"/>
    <n v="0"/>
    <n v="2653000"/>
    <n v="2653000"/>
    <n v="0"/>
    <n v="0"/>
    <s v="SUBDIRECCION CONTRACTUAL"/>
    <s v="CO-DC-11001"/>
    <s v="ADRIANA LUCIA SANTA-Directora de Gestion Ambiental"/>
    <n v="3778915"/>
    <s v="adriana.santa@ambientebogota.gov.co_x000a_"/>
  </r>
  <r>
    <x v="6"/>
    <s v="23A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MODIFICACION No.1, ADICION No.1 Y PRORROGA No.1 AL CONTRATO No. SDA-CPS-20180741 CUYO OBJETO ES:PRESTAR LOS SERVICIOS DE APOYO OPERATIVO EN PREDIOS DE CERROS ORIENTALES Y/O SUBA EN PROCESOS DE PROMOCIÓN DE BUENAS PRÁCTICAS PRODUCTIVAS."/>
    <n v="11"/>
    <n v="12"/>
    <n v="1"/>
    <n v="1"/>
    <s v="CCE-05"/>
    <n v="0"/>
    <n v="1402000"/>
    <n v="1402000"/>
    <n v="0"/>
    <n v="0"/>
    <s v="SUBDIRECCION CONTRACTUAL"/>
    <s v="CO-DC-11001"/>
    <s v="ADRIANA LUCIA SANTA-Directora de Gestion Ambiental"/>
    <n v="3778915"/>
    <s v="adriana.santa@ambientebogota.gov.co_x000a_"/>
  </r>
  <r>
    <x v="6"/>
    <s v="29A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ADICION No.1 Y PRORROGA No.1 AL CONTRATO No. SDA-CPS-20180996 CUYO OBJETO ES: APOYAR LA IMPLEMENTACIÓN DE INSTRUMENTOS DE PLANEACIÓN Y SEGUIMIENTO QUE CONTRIBUYAN  A LA GESTIÓN AMBIENTAL EN LA ADAPTACIÓN Y REDUCCIÓN DE LA VULNERABILIDAD FRENTE AL CAMBIO CLIMÁTICO Y LA PROMOCIÓN DEL DESARROLLO SOSTENIBLE"/>
    <n v="11"/>
    <n v="12"/>
    <n v="1"/>
    <n v="1"/>
    <s v="CCE-05"/>
    <n v="0"/>
    <n v="6267000"/>
    <n v="6267000"/>
    <n v="0"/>
    <n v="0"/>
    <s v="SUBDIRECCION CONTRACTUAL"/>
    <s v="CO-DC-11001"/>
    <s v="ADRIANA LUCIA SANTA-Directora de Gestion Ambiental"/>
    <n v="3778915"/>
    <s v="adriana.santa@ambientebogota.gov.co_x000a_"/>
  </r>
  <r>
    <x v="6"/>
    <s v="1A1"/>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MODIFICACION No.1, ADICION No.1 Y PRORROGA No.1 AL CONTRATO No. SDA-CPS-20180654 CUYO OBJETO ES: PRESTAR LOS SERVICIOS PROFESIONALES PARA LA APROPIACIÓN POR PARTE DE LAS COMUNIDADES RURALES DE ACCIONES EN RESTAURACIÓN ECOLÓGICA PARTICIPATIVA EN SUELO RURAL DISTRITAL."/>
    <n v="11"/>
    <n v="12"/>
    <n v="1"/>
    <n v="1"/>
    <s v="CCE-05"/>
    <n v="0"/>
    <n v="2653000"/>
    <n v="2653000"/>
    <n v="0"/>
    <n v="0"/>
    <s v="SUBDIRECCION CONTRACTUAL"/>
    <s v="CO-DC-11001"/>
    <s v="ADRIANA LUCIA SANTA-Directora de Gestion Ambiental"/>
    <n v="3778915"/>
    <s v="adriana.santa@ambientebogota.gov.co_x000a_"/>
  </r>
  <r>
    <x v="6"/>
    <s v="2A1"/>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ADICION No.1 Y PRORROGA No.1 AL CONTRATO No. SDA-CPS-20181109 CUYO OBJETO ES: PRESTAR LOS SERVICIOS PROFESIONALES PARA ORIENTAR Y COORDINAR LAS ACTIVIDADES DE PLANEACIÓN, EVALUACIÓN E INTERVENCIÓN INSTITUCIONAL DE LA SER EN EL TERRITORIO RURAL DEL D.C"/>
    <n v="11"/>
    <n v="12"/>
    <n v="1"/>
    <n v="1"/>
    <s v="CCE-05"/>
    <n v="0"/>
    <n v="5270600"/>
    <n v="5270600"/>
    <n v="0"/>
    <n v="0"/>
    <s v="SUBDIRECCION CONTRACTUAL"/>
    <s v="CO-DC-11001"/>
    <s v="ADRIANA LUCIA SANTA-Directora de Gestion Ambiental"/>
    <n v="3778915"/>
    <s v="adriana.santa@ambientebogota.gov.co_x000a_"/>
  </r>
  <r>
    <x v="6"/>
    <s v="2A1"/>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ADICION No.1 Y PRORROGA No.1 AL CONTRATO No. SDA-CPS-20181109 CUYO OBJETO ES:PRESTAR LOS SERVICIOS PROFESIONALES PARA ORIENTAR Y COORDINAR LAS ACTIVIDADES DE PLANEACIÓN, EVALUACIÓN E INTERVENCIÓN INSTITUCIONAL DE LA SER EN EL TERRITORIO RURAL DEL D.C"/>
    <n v="11"/>
    <n v="12"/>
    <n v="1"/>
    <n v="1"/>
    <s v="CCE-05"/>
    <n v="0"/>
    <n v="1448400"/>
    <n v="1448400"/>
    <n v="0"/>
    <n v="0"/>
    <s v="SUBDIRECCION CONTRACTUAL"/>
    <s v="CO-DC-11001"/>
    <s v="ADRIANA LUCIA SANTA-Directora de Gestion Ambiental"/>
    <n v="3778915"/>
    <s v="adriana.santa@ambientebogota.gov.co_x000a_"/>
  </r>
  <r>
    <x v="6"/>
    <s v="6A1"/>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MODIFICACION No.1, ADICION No.1 Y PRORROGA No.1 AL CONTRATO No. SDA-CPS-20180369 CUYO OBJETO ES:APOYAR LA GESTIÓN AMBIENTAL PARA AUMENTAR LAS ÁREAS CON PROCESOS DE RESTAURACIÓN ECOLÓGICA PARTICIPATIVA O CONSERVACIÓN Y/O MANTENIMIENTO EN LA RURALIDAD BOGOTANA."/>
    <n v="11"/>
    <n v="12"/>
    <n v="1"/>
    <n v="1"/>
    <s v="CCE-05"/>
    <n v="0"/>
    <n v="3104000"/>
    <n v="3104000"/>
    <n v="0"/>
    <n v="0"/>
    <s v="SUBDIRECCION CONTRACTUAL"/>
    <s v="CO-DC-11001"/>
    <s v="ADRIANA LUCIA SANTA-Directora de Gestion Ambiental"/>
    <n v="3778915"/>
    <s v="adriana.santa@ambientebogota.gov.co_x000a_"/>
  </r>
  <r>
    <x v="7"/>
    <n v="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CIONES DE ADMINISTRACIÓN, MANEJO Y USO SOSTENIBLE EN LOS PARQUES ECOLÓGICOS DISTRITALES DE MONTAÑA Y ÁREAS DE INTERÉS AMBIENTAL A CARGO DE LA SDA. _x000a_"/>
    <n v="1"/>
    <n v="1"/>
    <n v="11"/>
    <n v="1"/>
    <s v="CCE-05"/>
    <n v="0"/>
    <n v="29183000"/>
    <n v="29183000"/>
    <n v="0"/>
    <n v="0"/>
    <s v="SUBDIRECCION CONTRACTUAL"/>
    <s v="CO-DC-11001"/>
    <s v="ADRIANA LUCIA SANTA-Directora de Gestion Ambiental"/>
    <n v="3778899"/>
    <s v="adriana.santa@ambientebogota.gov.co"/>
  </r>
  <r>
    <x v="7"/>
    <n v="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 PLANIFICACIÓN, EL SEGUIMIENTO Y EVALUACIÓN DE LA GESTIÓN AMBIENTAL DESARROLLADA EN LOS PARQUES ECOLÓGICOS DISTRITALES DE MONTAÑA Y ÁREAS DE INTERÉS AMBIENTAL DEL DISTRITO CAPITAL, ADMINISTRADAS POR LA SDA."/>
    <n v="6"/>
    <n v="7"/>
    <n v="6"/>
    <n v="1"/>
    <s v="CCE-05"/>
    <n v="0"/>
    <n v="40314000"/>
    <n v="40314000"/>
    <n v="0"/>
    <n v="0"/>
    <s v="SUBDIRECCION CONTRACTUAL"/>
    <s v="CO-DC-11001"/>
    <s v="ADRIANA LUCIA SANTA-Directora de Gestion Ambiental"/>
    <n v="3778899"/>
    <s v="adriana.santa@ambientebogota.gov.co"/>
  </r>
  <r>
    <x v="7"/>
    <n v="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GESTIÓN INTERINSTITUCIONAL EN EL DESARROLLO DE PROYECTOS EN LOS PARQUES ECOLÓGICOS DISTRITALES DE MONTAÑA Y ÁREAS DE INTERÉS AMBIENTAL A CARGO DE LA SDA."/>
    <n v="5"/>
    <n v="6"/>
    <n v="5"/>
    <n v="1"/>
    <s v="CCE-05"/>
    <n v="0"/>
    <n v="22475000"/>
    <n v="22475000"/>
    <n v="0"/>
    <n v="0"/>
    <s v="SUBDIRECCION CONTRACTUAL"/>
    <s v="CO-DC-11001"/>
    <s v="ADRIANA LUCIA SANTA-Directora de Gestion Ambiental"/>
    <n v="3778899"/>
    <s v="adriana.santa@ambientebogota.gov.co"/>
  </r>
  <r>
    <x v="7"/>
    <n v="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EL SEGUIMIENTO OPERATIVO DE LOS CONTRATOS DE SERVICIOS EJECUTADOS EN LAS ÁREAS ADMINISTRADAS POR LA SDA."/>
    <n v="1"/>
    <n v="1"/>
    <n v="11"/>
    <n v="1"/>
    <s v="CCE-05"/>
    <n v="0"/>
    <n v="29183000"/>
    <n v="29183000"/>
    <n v="0"/>
    <n v="0"/>
    <s v="SUBDIRECCION CONTRACTUAL"/>
    <s v="CO-DC-11001"/>
    <s v="ADRIANA LUCIA SANTA-Directora de Gestion Ambiental"/>
    <n v="3778899"/>
    <s v="adriana.santa@ambientebogota.gov.co"/>
  </r>
  <r>
    <x v="7"/>
    <n v="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PARQUE ECOLÓGICO DISTRITAL DE MONTAÑA ENTRENUBES._x000a_"/>
    <n v="1"/>
    <n v="1"/>
    <n v="11"/>
    <n v="1"/>
    <s v="CCE-05"/>
    <n v="0"/>
    <n v="42944000"/>
    <n v="42944000"/>
    <n v="0"/>
    <n v="0"/>
    <s v="SUBDIRECCION CONTRACTUAL"/>
    <s v="CO-DC-11001"/>
    <s v="ADRIANA LUCIA SANTA-Directora de Gestion Ambiental"/>
    <n v="3778899"/>
    <s v="adriana.santa@ambientebogota.gov.co"/>
  </r>
  <r>
    <x v="7"/>
    <n v="6"/>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A NIVEL TÉCNICO Y SOCIAL LA ADMINISTRACIÓN, MANEJO, CONSERVACIÓN Y USO SOSTENIBLE DEL PARQUE ECOLÓGICO DISTRITAL DE MONTAÑA ENTRENUBES"/>
    <n v="5"/>
    <n v="6"/>
    <n v="6"/>
    <n v="1"/>
    <s v="CCE-05"/>
    <n v="0"/>
    <n v="18624000"/>
    <n v="18624000"/>
    <n v="0"/>
    <n v="0"/>
    <s v="SUBDIRECCION CONTRACTUAL"/>
    <s v="CO-DC-11001"/>
    <s v="ADRIANA LUCIA SANTA-Directora de Gestion Ambiental"/>
    <n v="3778899"/>
    <s v="adriana.santa@ambientebogota.gov.co"/>
  </r>
  <r>
    <x v="7"/>
    <n v="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A NIVEL TÉCNICO Y SOCIAL LA ADMINISTRACIÓN, MANEJO, CONSERVACIÓN Y USO SOSTENIBLE DEL PARQUE ECOLÓGICO DISTRITAL DE  MONTAÑA ENTRENUBES."/>
    <n v="1"/>
    <n v="1"/>
    <n v="10"/>
    <n v="1"/>
    <s v="CCE-05"/>
    <n v="0"/>
    <n v="26530000"/>
    <n v="26530000"/>
    <n v="0"/>
    <n v="0"/>
    <s v="SUBDIRECCION CONTRACTUAL"/>
    <s v="CO-DC-11001"/>
    <s v="ADRIANA LUCIA SANTA-Directora de Gestion Ambiental"/>
    <n v="3778899"/>
    <s v="adriana.santa@ambientebogota.gov.co"/>
  </r>
  <r>
    <x v="7"/>
    <n v="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PARA LA OPERACIÓN Y MANEJO DEL PUNTO VIVE DIGITAL INSTALADO EN EL PARQUE ECOLÓGICO DISTRITAL DE MONTAÑA ENTRENUBES, ENFOCANDO EL USO ADECUADO DE LAS NUEVAS TECNOLOGÍAS EN UN CONTEXTO ECO AMBIENTAL._x000a_"/>
    <n v="1"/>
    <n v="1"/>
    <n v="10"/>
    <n v="1"/>
    <s v="CCE-05"/>
    <n v="0"/>
    <n v="19230000"/>
    <n v="19230000"/>
    <n v="0"/>
    <n v="0"/>
    <s v="SUBDIRECCION CONTRACTUAL"/>
    <s v="CO-DC-11001"/>
    <s v="ADRIANA LUCIA SANTA-Directora de Gestion Ambiental"/>
    <n v="3778899"/>
    <s v="adriana.santa@ambientebogota.gov.co"/>
  </r>
  <r>
    <x v="7"/>
    <n v="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ÁREA DE INTERÉS AMBIENTAL MIRADOR DE LOS NEVADOS."/>
    <n v="5"/>
    <n v="6"/>
    <n v="5"/>
    <n v="1"/>
    <s v="CCE-05"/>
    <n v="0"/>
    <n v="19520000"/>
    <n v="19520000"/>
    <n v="0"/>
    <n v="0"/>
    <s v="SUBDIRECCION CONTRACTUAL"/>
    <s v="CO-DC-11001"/>
    <s v="ADRIANA LUCIA SANTA-Directora de Gestion Ambiental"/>
    <n v="3778899"/>
    <s v="adriana.santa@ambientebogota.gov.co"/>
  </r>
  <r>
    <x v="7"/>
    <n v="1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PARQUE SORATAMA."/>
    <n v="5"/>
    <n v="6"/>
    <n v="5"/>
    <n v="1"/>
    <s v="CCE-05"/>
    <n v="0"/>
    <n v="19520000"/>
    <n v="19520000"/>
    <n v="0"/>
    <n v="0"/>
    <s v="SUBDIRECCION CONTRACTUAL"/>
    <s v="CO-DC-11001"/>
    <s v="ADRIANA LUCIA SANTA-Directora de Gestion Ambiental"/>
    <n v="3778899"/>
    <s v="adriana.santa@ambientebogota.gov.co"/>
  </r>
  <r>
    <x v="7"/>
    <n v="1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MANEJO, ASISTENCIA, ADMINISTRACIÓN, CONTROL Y SEGUIMIENTO DE LA DOCUMENTACIÓN Y LA INFORMACIÓN DERIVADA DE LA EJECUCIÓN DE ACCIONES DE LA ADMINSITRACIÓN DE LOS PARQUES DE MONTAÑA Y ÁREAS DE INTERÉS AMBIENTAL "/>
    <n v="1"/>
    <n v="1"/>
    <n v="11"/>
    <n v="1"/>
    <s v="CCE-05"/>
    <n v="0"/>
    <n v="19624000"/>
    <n v="19624000"/>
    <n v="0"/>
    <n v="0"/>
    <s v="SUBDIRECCION CONTRACTUAL"/>
    <s v="CO-DC-11001"/>
    <s v="ADRIANA LUCIA SANTA-Directora de Gestion Ambiental"/>
    <n v="3778899"/>
    <s v="adriana.santa@ambientebogota.gov.co"/>
  </r>
  <r>
    <x v="7"/>
    <n v="1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EFECTUAR EL TRÁMITE  ADMINISTRATIVO PARA EL SEGUIMIENTO DE LOS CONTRATOS Y/O CONVENIOS RELACIONADOS CON LA ESTRUCTURA ECOLÓGICA PRINCIPAL"/>
    <n v="1"/>
    <n v="1"/>
    <n v="11"/>
    <n v="1"/>
    <s v="CCE-05"/>
    <n v="0"/>
    <n v="34144000"/>
    <n v="34144000"/>
    <n v="0"/>
    <n v="0"/>
    <s v="SUBDIRECCION CONTRACTUAL"/>
    <s v="CO-DC-11001"/>
    <s v="ADRIANA LUCIA SANTA-Directora de Gestion Ambiental"/>
    <n v="3778899"/>
    <s v="adriana.santa@ambientebogota.gov.co"/>
  </r>
  <r>
    <x v="7"/>
    <n v="1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CERRO CONEJERA Y TORCA"/>
    <n v="1"/>
    <n v="1"/>
    <n v="10"/>
    <n v="1"/>
    <s v="CCE-05"/>
    <n v="0"/>
    <n v="39040000"/>
    <n v="39040000"/>
    <n v="0"/>
    <n v="0"/>
    <s v="SUBDIRECCION CONTRACTUAL"/>
    <s v="CO-DC-11001"/>
    <s v="ADRIANA LUCIA SANTA-Directora de Gestion Ambiental"/>
    <n v="3778899"/>
    <s v="adriana.santa@ambientebogota.gov.co"/>
  </r>
  <r>
    <x v="7"/>
    <n v="1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719 CUYO OBJETO ES: PRESTAR LOS SERVICIOS PROFESIONALES PARA REALIZAR LA ADMINISTRACIÓN, MANEJO, CONSERVACIÓN Y USO SOSTENIBLE DEL CERRO CONEJERA Y TORCA"/>
    <n v="11"/>
    <n v="11"/>
    <n v="1"/>
    <n v="1"/>
    <s v="CCE-05"/>
    <n v="0"/>
    <n v="0"/>
    <n v="0"/>
    <n v="0"/>
    <n v="0"/>
    <s v="SUBDIRECCION CONTRACTUAL"/>
    <s v="CO-DC-11001"/>
    <s v="ADRIANA LUCIA SANTA-Directora de Gestion Ambiental"/>
    <n v="3778899"/>
    <s v="adriana.santa@ambientebogota.gov.co"/>
  </r>
  <r>
    <x v="7"/>
    <n v="1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8-VIGILANCIA"/>
    <n v="92101501"/>
    <s v="PRESTAR EL SERVICIO DE VIGILANCIA Y SEGURIDAD PRIVADA, PARA LAS SEDES DE LA SECRETARÍA DISTRITAL DE AMBIENTE"/>
    <n v="1"/>
    <n v="5"/>
    <n v="8"/>
    <n v="1"/>
    <s v="CCE-02"/>
    <n v="0"/>
    <n v="1330077508"/>
    <n v="1330077508"/>
    <n v="0"/>
    <n v="0"/>
    <s v="SUBDIRECCION CONTRACTUAL"/>
    <s v="CO-DC-11001"/>
    <s v="ADRIANA LUCIA SANTA-Directora de Gestion Ambiental"/>
    <n v="3778899"/>
    <s v="adriana.santa@ambientebogota.gov.co"/>
  </r>
  <r>
    <x v="7"/>
    <n v="16"/>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39525200"/>
    <n v="39525200"/>
    <n v="0"/>
    <n v="0"/>
    <s v="SUBDIRECCION CONTRACTUAL"/>
    <s v="CO-DC-11001"/>
    <s v="ADRIANA LUCIA SANTA-Directora de Gestion Ambiental"/>
    <n v="3778899"/>
    <s v="adriana.santa@ambientebogota.gov.co"/>
  </r>
  <r>
    <x v="7"/>
    <n v="1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20141500;72154000;40151500"/>
    <s v="PRESTAR EL SERVICIO DE MANTENIMIENTO PREVENTIVO Y CORRECTIVO DE LAS BOMBAS ELÉCTRICAS, EL SISTEMA HIDRÁULICO Y LOS TANQUES DE ALMACENAMIENTO PERTENECIENTES A LA SECRETARÍA DISTRITAL DE AMBIENTE."/>
    <n v="8"/>
    <n v="9"/>
    <n v="12"/>
    <n v="1"/>
    <s v="CCE-10"/>
    <n v="0"/>
    <n v="5000000"/>
    <n v="5000000"/>
    <n v="0"/>
    <n v="0"/>
    <s v="SUBDIRECCION CONTRACTUAL"/>
    <s v="CO-DC-11001"/>
    <s v="ADRIANA LUCIA SANTA-Directora de Gestion Ambiental"/>
    <n v="3778899"/>
    <s v="adriana.santa@ambientebogota.gov.co"/>
  </r>
  <r>
    <x v="7"/>
    <n v="1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5-SERVICIO DE CAFETERÍA Y LIMPIEZA LOCATIVA"/>
    <n v="76111500"/>
    <s v="CONTRATAR EL SERVICIO INTEGRAL DE ASEO Y CAFETERIA PARA LAS SEDES ADMINISTRATIVAS Y ESPACIOS ADMINISTRADOS POR LA SECRETARIA DISTRITAL DE AMBIENTE"/>
    <n v="1"/>
    <n v="1"/>
    <n v="12"/>
    <n v="1"/>
    <s v="CCE-99"/>
    <n v="0"/>
    <n v="104598508"/>
    <n v="104598508"/>
    <n v="0"/>
    <n v="0"/>
    <s v="SUBDIRECCION CONTRACTUAL"/>
    <s v="CO-DC-11001"/>
    <s v="ADRIANA LUCIA SANTA-Directora de Gestion Ambiental"/>
    <n v="3778899"/>
    <s v="adriana.santa@ambientebogota.gov.co"/>
  </r>
  <r>
    <x v="7"/>
    <n v="1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0;82101600;82121500;90101600"/>
    <s v="CONTRATAR LAS ACCIONES COMUNICATIVAS QUE PERMITAN DIVULGAR LOS EVENTOS, CAMPAÑAS Y MENSAJES INSTITUCIONALES DE LA SECRETARÍA DISTRITAL DE AMBIENTE"/>
    <n v="8"/>
    <n v="9"/>
    <n v="5"/>
    <n v="1"/>
    <s v="CCE-11||03"/>
    <n v="0"/>
    <n v="28000000"/>
    <n v="28000000"/>
    <n v="0"/>
    <n v="0"/>
    <s v="SUBDIRECCION CONTRACTUAL"/>
    <s v="CO-DC-11001"/>
    <s v="ADRIANA LUCIA SANTA-Directora de Gestion Ambiental"/>
    <n v="3778899"/>
    <s v="adriana.santa@ambientebogota.gov.co"/>
  </r>
  <r>
    <x v="7"/>
    <n v="2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 -PCC OTROS DISTRITO "/>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7"/>
    <n v="9"/>
    <n v="1"/>
    <s v="CCE-02"/>
    <n v="0"/>
    <n v="937328268"/>
    <n v="937328268"/>
    <n v="0"/>
    <n v="0"/>
    <s v="SUBDIRECCION CONTRACTUAL"/>
    <s v="CO-DC-11001"/>
    <s v="ADRIANA LUCIA SANTA-Directora de Gestion Ambiental"/>
    <n v="3778899"/>
    <s v="adriana.santa@ambientebogota.gov.co"/>
  </r>
  <r>
    <x v="7"/>
    <n v="2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 -PCC OTROS DISTRITO "/>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01600"/>
    <s v="CONTRATAR LA INTERVENTORÍA TÉCNICA, ADMINISTRATIVA Y FINANCIERA PARA LAS OBRAS DE MITIGACIÓN DE RIESGOS EN PARQUES DE MONTAÑA Y OTRAS ÁREAS DE INTERÉS AMBIENTAL"/>
    <n v="5"/>
    <n v="7"/>
    <n v="10"/>
    <n v="1"/>
    <s v="CCE-04"/>
    <n v="0"/>
    <n v="279101311"/>
    <n v="279101311"/>
    <n v="0"/>
    <n v="0"/>
    <s v="SUBDIRECCION CONTRACTUAL"/>
    <s v="CO-DC-11001"/>
    <s v="ADRIANA LUCIA SANTA-Directora de Gestion Ambiental"/>
    <n v="3778899"/>
    <s v="adriana.santa@ambientebogota.gov.co"/>
  </r>
  <r>
    <x v="7"/>
    <n v="2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 -PCC OTROS DISTRITO "/>
    <s v="01-INFRAESTRUCTURA"/>
    <s v="01-CONSTRUCCION, ADECUACION Y AMPLIACION DE INFRAESTRUCTURA PROPIA DEL SECTOR "/>
    <s v="0523-CONSTRUCCIÓN DE ÁREAS ADMINISTRATIVAS, DE INTERÉS AMBIENTAL Y DEMÁS ESPACIOS ADMINISTRADOS POR LA SDA. "/>
    <s v="72101500;72102900;72141000;72141100;72141200;72141200;72141200;72141500;72152700;72152700"/>
    <s v="CONTRATAR LAS OBRAS DE MITIGACION DE RIESGOS EN PARQUES DE MONTAÑA Y OTRAS ÁREAS DE INTERÉS AMBIENTAL (REDUCCIÓN PRESUPUESTAL"/>
    <n v="2"/>
    <n v="2"/>
    <n v="1"/>
    <n v="1"/>
    <s v="CCE-05"/>
    <n v="0"/>
    <n v="1218115957"/>
    <n v="1218115957"/>
    <n v="0"/>
    <n v="0"/>
    <s v="SUBDIRECCION CONTRACTUAL"/>
    <s v="CO-DC-11001"/>
    <s v="ADRIANA LUCIA SANTA-Directora de Gestion Ambiental"/>
    <n v="3778899"/>
    <s v="adriana.santa@ambientebogota.gov.co"/>
  </r>
  <r>
    <x v="7"/>
    <n v="23"/>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3111600"/>
    <s v="PAGO SERVICIO PUBLICO POR TELEFONIA MOVIL."/>
    <n v="2"/>
    <n v="2"/>
    <n v="12"/>
    <n v="1"/>
    <s v="CCE-05"/>
    <n v="0"/>
    <n v="10000000"/>
    <n v="10000000"/>
    <n v="0"/>
    <n v="0"/>
    <s v="SUBDIRECCION CONTRACTUAL"/>
    <s v="CO-DC-11001"/>
    <s v="ADRIANA LUCIA SANTA-Directora de Gestion Ambiental"/>
    <n v="3778899"/>
    <s v="adriana.santa@ambientebogota.gov.co"/>
  </r>
  <r>
    <x v="7"/>
    <n v="2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3111600"/>
    <s v="PAGO SERVICIO PUBLICO POR TELEFONIA MOVIL."/>
    <n v="2"/>
    <n v="2"/>
    <n v="12"/>
    <n v="1"/>
    <s v="CCE-05"/>
    <n v="0"/>
    <n v="10000000"/>
    <n v="10000000"/>
    <n v="0"/>
    <n v="0"/>
    <s v="SUBDIRECCION CONTRACTUAL"/>
    <s v="CO-DC-11001"/>
    <s v="ADRIANA LUCIA SANTA-Directora de Gestion Ambiental"/>
    <n v="3778899"/>
    <s v="adriana.santa@ambientebogota.gov.co"/>
  </r>
  <r>
    <x v="7"/>
    <n v="2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10161500;21101900;31152000;13102000;27112000;30102900;21102300;41102600;52161500;43202000;41114200;80141700"/>
    <s v="SUMINISTRO DE INSUMOS, ELEMENTOS, EQUIPOS Y HERRAMIENTAS PARA LA EJECUCIÓN DE ACCIONES SOBRE ÁREAS DE INTERÉS AMBIENTAL QUE ADELANTA LA SECRETARÍA DISTRITAL DE AMBIENTE EN EL DISTRITO CAPITAL"/>
    <n v="10"/>
    <n v="10"/>
    <n v="6"/>
    <n v="1"/>
    <s v="CCE-07"/>
    <n v="0"/>
    <n v="24016573"/>
    <n v="24016573"/>
    <n v="0"/>
    <n v="0"/>
    <s v="SUBDIRECCION CONTRACTUAL"/>
    <s v="CO-DC-11001"/>
    <s v="ADRIANA LUCIA SANTA-Directora de Gestion Ambiental"/>
    <n v="3778899"/>
    <s v="adriana.santa@ambientebogota.gov.co"/>
  </r>
  <r>
    <x v="7"/>
    <n v="26"/>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4"/>
    <n v="7"/>
    <n v="6"/>
    <n v="1"/>
    <s v="CCE-05"/>
    <n v="0"/>
    <n v="169616267"/>
    <n v="169616267"/>
    <n v="0"/>
    <n v="0"/>
    <s v="SUBDIRECCION CONTRACTUAL"/>
    <s v="CO-DC-11001"/>
    <s v="ADRIANA LUCIA SANTA-Directora de Gestion Ambiental"/>
    <n v="3778899"/>
    <s v="adriana.santa@ambientebogota.gov.co"/>
  </r>
  <r>
    <x v="7"/>
    <n v="2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27-FONDO CUENTA_x000a_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4"/>
    <n v="7"/>
    <n v="6"/>
    <n v="1"/>
    <s v="CCE-05"/>
    <n v="0"/>
    <n v="998630000"/>
    <n v="998630000"/>
    <n v="0"/>
    <n v="0"/>
    <s v="SUBDIRECCION CONTRACTUAL"/>
    <s v="CO-DC-11001"/>
    <s v="ADRIANA LUCIA SANTA-Directora de Gestion Ambiental"/>
    <n v="3778899"/>
    <s v="adriana.santa@ambientebogota.gov.co"/>
  </r>
  <r>
    <x v="7"/>
    <n v="2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 - 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4"/>
    <n v="7"/>
    <n v="6"/>
    <n v="1"/>
    <s v="CCE-05"/>
    <n v="0"/>
    <n v="194597000"/>
    <n v="194597000"/>
    <n v="0"/>
    <n v="0"/>
    <s v="SUBDIRECCION CONTRACTUAL"/>
    <s v="CO-DC-11001"/>
    <s v="ADRIANA LUCIA SANTA-Directora de Gestion Ambiental"/>
    <n v="3778899"/>
    <s v="adriana.santa@ambientebogota.gov.co"/>
  </r>
  <r>
    <x v="7"/>
    <n v="2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3300;72102900;72101500;72153900;81101500;72141500"/>
    <s v="CONTRATAR LAS ADECUACIONES LOCATIVAS EN LA SECRETARÍA DISTRITAL DE AMBIENTE."/>
    <n v="10"/>
    <n v="11"/>
    <n v="6"/>
    <n v="1"/>
    <s v="CCE-02"/>
    <n v="0"/>
    <n v="212105607"/>
    <n v="212105607"/>
    <n v="0"/>
    <n v="0"/>
    <s v="SUBDIRECCION CONTRACTUAL"/>
    <s v="CO-DC-11001"/>
    <s v="ADRIANA LUCIA SANTA-Directora de Gestion Ambiental"/>
    <n v="3778899"/>
    <s v="adriana.santa@ambientebogota.gov.co"/>
  </r>
  <r>
    <x v="7"/>
    <n v="3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7"/>
    <n v="9"/>
    <n v="1"/>
    <s v="CCE-02"/>
    <n v="0"/>
    <n v="304822000"/>
    <n v="304822000"/>
    <n v="0"/>
    <n v="0"/>
    <s v="SUBDIRECCION CONTRACTUAL"/>
    <s v="CO-DC-11001"/>
    <s v="ADRIANA LUCIA SANTA-Directora de Gestion Ambiental"/>
    <n v="3778899"/>
    <s v="adriana.santa@ambientebogota.gov.co"/>
  </r>
  <r>
    <x v="7"/>
    <n v="3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92-MULTAS AMBIENTALES"/>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7"/>
    <n v="9"/>
    <n v="1"/>
    <s v="CCE-02"/>
    <n v="0"/>
    <n v="195178000"/>
    <n v="195178000"/>
    <n v="0"/>
    <n v="0"/>
    <s v="SUBDIRECCION CONTRACTUAL"/>
    <s v="CO-DC-11001"/>
    <s v="ADRIANA LUCIA SANTA-Directora de Gestion Ambiental"/>
    <n v="3778899"/>
    <s v="adriana.santa@ambientebogota.gov.co"/>
  </r>
  <r>
    <x v="7"/>
    <n v="32"/>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ACOMPAÑAMIENTO TÉCNICO Y ADMINISTRATIVO DE PROYECTOS CON COMPONENTES DE DISEÑO Y/O CONSTRUCCIÓN DE OBRA ARQUITECTÓNICA A DESARROLLAR EN LAS ÁREAS PROTEGIDAS Y DE INTERÉS AMBIENTAL A CARGO DE LA SDA"/>
    <n v="1"/>
    <n v="1"/>
    <n v="11"/>
    <n v="1"/>
    <s v="CCE-05"/>
    <n v="0"/>
    <n v="93027000"/>
    <n v="93027000"/>
    <n v="0"/>
    <n v="0"/>
    <s v="SUBDIRECCION CONTRACTUAL"/>
    <s v="CO-DC-11001"/>
    <s v="ADRIANA LUCIA SANTA-Directora de Gestion Ambiental"/>
    <n v="3778899"/>
    <s v="adriana.santa@ambientebogota.gov.co"/>
  </r>
  <r>
    <x v="7"/>
    <n v="33"/>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27-FONDO CUENTA_x000a_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41500;81101500 "/>
    <s v="CONTRATAR LA CONSTRUCCIÓN DE OBRAS DE MITIGACIÓN DE RIESGO EN LA CUENCA ALTA DE LA QUEBRADA HOYA DEL RAMO DEL PARQUE ECOLÓGICO DISTRITAL DE MONTAÑA ENTRENUBES (LOCALIDAD DE USME) EN BOGOTA D.C"/>
    <n v="4"/>
    <n v="7"/>
    <n v="4"/>
    <n v="1"/>
    <s v="CCE-02"/>
    <n v="0"/>
    <n v="997890000"/>
    <n v="997890000"/>
    <n v="0"/>
    <n v="0"/>
    <s v="SUBDIRECCION CONTRACTUAL"/>
    <s v="CO-DC-11001"/>
    <s v="ADRIANA LUCIA SANTA-Directora de Gestion Ambiental"/>
    <n v="3778899"/>
    <s v="adriana.santa@ambientebogota.gov.co"/>
  </r>
  <r>
    <x v="7"/>
    <n v="34"/>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
    <s v="72121100;81101500"/>
    <s v="CONTRATAR LA CONSTRUCCIÓN DE OBRAS REQUERIDAS  DEL AULA EN MIRADOR DE JUAN REY  "/>
    <n v="3"/>
    <n v="6"/>
    <n v="7"/>
    <n v="1"/>
    <s v="CCE-02"/>
    <n v="0"/>
    <n v="5661321"/>
    <n v="5661321"/>
    <n v="0"/>
    <n v="0"/>
    <s v="SUBDIRECCION CONTRACTUAL"/>
    <s v="CO-DC-11001"/>
    <s v="ADRIANA LUCIA SANTA-Directora de Gestion Ambiental"/>
    <n v="3778899"/>
    <s v="adriana.santa@ambientebogota.gov.co"/>
  </r>
  <r>
    <x v="7"/>
    <n v="35"/>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564 - PCC FONDO CUENTA FINANCIACIÓN  PGA"/>
    <s v="01-INFRAESTRUCTURA"/>
    <s v="01-CONSTRUCCION, ADECUACION Y AMPLIACION DE INFRAESTRUCTURA PROPIA DEL SECTOR "/>
    <s v="0523-CONSTRUCCIÓN DE ÁREAS ADMINISTRATIVAS, DE INTERÉS AMBIENTAL Y DEMÁS ESPACIOS ADMINISTRADOS POR LA SDA. "/>
    <s v="77101700;72121100;81101500;80101600"/>
    <s v="CONTRATAR LA INTERVENTORIA TÉCNICA, ADMINISTRATIVA Y FINANCIERA DE LA CONSTRUCCION DEL AULA EN MIRADOR DE JUAN REY "/>
    <n v="8"/>
    <n v="8"/>
    <n v="8"/>
    <n v="1"/>
    <s v="CCE-04"/>
    <n v="0"/>
    <n v="380000000"/>
    <n v="380000000"/>
    <n v="0"/>
    <n v="0"/>
    <s v="SUBDIRECCION CONTRACTUAL"/>
    <s v="CO-DC-11001"/>
    <s v="ADRIANA LUCIA SANTA-Directora de Gestion Ambiental"/>
    <n v="3778899"/>
    <s v="adriana.santa@ambientebogota.gov.co"/>
  </r>
  <r>
    <x v="7"/>
    <n v="36"/>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439 -PCC OTROS DISTRITO "/>
    <s v="01-INFRAESTRUCTURA"/>
    <s v="01-CONSTRUCCION, ADECUACION Y AMPLIACION DE INFRAESTRUCTURA PROPIA DEL SECTOR "/>
    <s v="0523-CONSTRUCCIÓN DE ÁREAS ADMINISTRATIVAS, DE INTERÉS AMBIENTAL Y DEMÁS ESPACIOS ADMINISTRADOS POR LA SDA. "/>
    <s v="72121100;72121400;72141500;72153900;81101500;95121700;95121900"/>
    <s v="CONTRATAR LA CONSTRUCCION DEL AULA EN MIRADOR DE JUAN REY  "/>
    <n v="5"/>
    <n v="7"/>
    <n v="7"/>
    <n v="1"/>
    <s v="CCE-02"/>
    <n v="0"/>
    <n v="78526043"/>
    <n v="78526043"/>
    <n v="0"/>
    <n v="0"/>
    <s v="SUBDIRECCION CONTRACTUAL"/>
    <s v="CO-DC-11001"/>
    <s v="ADRIANA LUCIA SANTA-Directora de Gestion Ambiental"/>
    <n v="3778899"/>
    <s v="adriana.santa@ambientebogota.gov.co"/>
  </r>
  <r>
    <x v="7"/>
    <n v="3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551-RECURSOS DEL BALANCE PGA"/>
    <s v="04-INVESTIGACION Y ESTUDIO"/>
    <s v="01-INVESTIGACIÓN BÁSICA APLICADA Y ESTUDIOS PROPIOS DEL SECTOR"/>
    <s v="0130-INVESTIGACIÓN Y ESTUDIOS DE APOYO A LA GESTIÓN AMBIENTAL"/>
    <n v="80111600"/>
    <s v="CONTRATAR LOS SERVICIOS PARA ELABORAR EL PLAN DE MANEJO AMBIENTAL DE PEÑA BLANCA"/>
    <n v="2"/>
    <n v="5"/>
    <n v="6"/>
    <n v="1"/>
    <s v="CCE-04"/>
    <n v="0"/>
    <n v="0"/>
    <n v="0"/>
    <n v="0"/>
    <n v="0"/>
    <s v="SUBDIRECCION CONTRACTUAL"/>
    <s v="CO-DC-11001"/>
    <s v="ADRIANA LUCIA SANTA-Directora de Gestion Ambiental"/>
    <n v="3778899"/>
    <s v="adriana.santa@ambientebogota.gov.co"/>
  </r>
  <r>
    <x v="7"/>
    <n v="3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 - RENDIMIENTOS FINANCIEROS PGA"/>
    <s v="04-INVESTIGACION Y ESTUDIO"/>
    <s v="01-INVESTIGACIÓN BÁSICA APLICADA Y ESTUDIOS PROPIOS DEL SECTOR"/>
    <s v="0130-INVESTIGACIÓN Y ESTUDIOS DE APOYO A LA GESTIÓN AMBIENTAL"/>
    <n v="80111600"/>
    <s v="CONTRATAR LOS SERVICIOS PARA ELABORAR EL PLAN DE MANEJO AMBIENTAL DE PEÑA BLANCA"/>
    <n v="2"/>
    <n v="5"/>
    <n v="6"/>
    <n v="1"/>
    <s v="CCE-04"/>
    <n v="0"/>
    <n v="0"/>
    <n v="0"/>
    <n v="0"/>
    <n v="0"/>
    <s v="SUBDIRECCION CONTRACTUAL"/>
    <s v="CO-DC-11001"/>
    <s v="ADRIANA LUCIA SANTA-Directora de Gestion Ambiental"/>
    <n v="3778899"/>
    <s v="adriana.santa@ambientebogota.gov.co"/>
  </r>
  <r>
    <x v="7"/>
    <n v="3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n v="1"/>
    <n v="1"/>
    <n v="10"/>
    <n v="1"/>
    <s v="CCE-05"/>
    <n v="0"/>
    <n v="50860000"/>
    <n v="50860000"/>
    <n v="0"/>
    <n v="0"/>
    <s v="SUBDIRECCION CONTRACTUAL"/>
    <s v="CO-DC-11001"/>
    <s v="ADRIANA LUCIA SANTA-Directora de Gestion Ambiental"/>
    <n v="3778899"/>
    <s v="adriana.santa@ambientebogota.gov.co"/>
  </r>
  <r>
    <x v="7"/>
    <n v="40"/>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477 CUYO OBJETO ES: APOYAR TÉCNICA Y ADMINISTRATIVAMENTE LOS PROCESOS DE RESTAURACIÓN, REHABILITACIÓN, RECUPERACIÓN Y MANEJO DE LA ESTRUCTURA ECOLÓGICA PRINCIPAL EN  200 HECTÁREAS NUEVAS "/>
    <n v="11"/>
    <n v="11"/>
    <n v="1"/>
    <n v="1"/>
    <s v="CCE-05"/>
    <n v="0"/>
    <n v="0"/>
    <n v="0"/>
    <n v="0"/>
    <n v="0"/>
    <s v="SUBDIRECCION CONTRACTUAL"/>
    <s v="CO-DC-11001"/>
    <s v="ADRIANA LUCIA SANTA-Directora de Gestion Ambiental"/>
    <n v="3778899"/>
    <s v="adriana.santa@ambientebogota.gov.co"/>
  </r>
  <r>
    <x v="7"/>
    <n v="41"/>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TIVIDADES DE IMPLEMENTACIÓN, DISEÑO, DESARROLLO  Y SEGUIMIENTO TÉCNICO A LOS PROCESOS DE RESTAURACIÓN ECOLÓGICA, REHABILITACION, RECUPERACIÓN Y MANEJO DE LA ESTRUCTURA ECOLÓGICA PRINCIPAL."/>
    <n v="8"/>
    <n v="8"/>
    <n v="3"/>
    <n v="1"/>
    <s v="CCE-05"/>
    <n v="0"/>
    <n v="20157000"/>
    <n v="20157000"/>
    <n v="0"/>
    <n v="0"/>
    <s v="SUBDIRECCION CONTRACTUAL"/>
    <s v="CO-DC-11001"/>
    <s v="ADRIANA LUCIA SANTA-Directora de Gestion Ambiental"/>
    <n v="3778899"/>
    <s v="adriana.santa@ambientebogota.gov.co"/>
  </r>
  <r>
    <x v="7"/>
    <n v="42"/>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DELANTAR  ACTIVIDADES DE APOYO A LA IMPLEMENTACIÓN, DISEÑO, DESARROLLO  Y SEGUIMIENTO TÉCNICO A LOS PROCESOS DE RESTAURACIÓN ECOLÓGICA, REHABILITACION, RECUPERACIÓN Y MANEJO DE LA ESTRUCTURA ECOLÓGICA PRINCIPAL EN 200 HA NUEVAS,"/>
    <n v="8"/>
    <n v="8"/>
    <n v="5"/>
    <n v="1"/>
    <s v="CCE-05"/>
    <n v="0"/>
    <n v="12220000"/>
    <n v="12220000"/>
    <n v="0"/>
    <n v="0"/>
    <s v="SUBDIRECCION CONTRACTUAL"/>
    <s v="CO-DC-11001"/>
    <s v="ADRIANA LUCIA SANTA-Directora de Gestion Ambiental"/>
    <n v="3778899"/>
    <s v="adriana.santa@ambientebogota.gov.co"/>
  </r>
  <r>
    <x v="7"/>
    <n v="43"/>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 ADICIÓN 1  Y PRÓRROGA 1 AL CONTRATO No 20170046 CUYO OBJETO ES:PRESTAR SERVICIOS PROFESIONALES PARA EL APOYO A LA SUPERVISIÓN  Y SEGUIMIENTO A LOS PROCESOS DE RESTAURACIÓN, REHABILITACIÓN, RECUPERACIÓN Y MANEJO DE LA ESTRUCTURA ECOLÓGICA PRINCIPAL EN  200 HECTÁREAS NUEVAS "/>
    <n v="1"/>
    <n v="1"/>
    <n v="5"/>
    <n v="1"/>
    <s v="CCE-05"/>
    <n v="0"/>
    <n v="18770000"/>
    <n v="18770000"/>
    <n v="0"/>
    <n v="0"/>
    <s v="SUBDIRECCION CONTRACTUAL"/>
    <s v="CO-DC-11001"/>
    <s v="ADRIANA LUCIA SANTA-Directora de Gestion Ambiental"/>
    <n v="3778899"/>
    <s v="adriana.santa@ambientebogota.gov.co"/>
  </r>
  <r>
    <x v="7"/>
    <n v="44"/>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EL SEGUIMIENTO A LOS PROCESOS DE RESTAURACIÓN, REHABILITACIÓN, RECUPERACIÓN Y MANEJO DE LA ESTRUCTURA ECOLÓGICA PRINCIPAL EN  200 HECTÁREAS NUEVAS "/>
    <n v="8"/>
    <n v="8"/>
    <n v="5"/>
    <n v="1"/>
    <s v="CCE-05"/>
    <n v="0"/>
    <n v="17320000"/>
    <n v="17320000"/>
    <n v="0"/>
    <n v="0"/>
    <s v="SUBDIRECCION CONTRACTUAL"/>
    <s v="CO-DC-11001"/>
    <s v="ADRIANA LUCIA SANTA-Directora de Gestion Ambiental"/>
    <n v="3778899"/>
    <s v="adriana.santa@ambientebogota.gov.co"/>
  </r>
  <r>
    <x v="7"/>
    <n v="45"/>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EL SEGUIMIENTO A LOS PROCESOS DE RESTAURACIÓN, REHABILITACIÓN, RECUPERACIÓN Y MANEJO DE LA ESTRUCTURA ECOLÓGICA PRINCIPAL EN  200 HECTÁREAS NUEVAS "/>
    <n v="5"/>
    <n v="6"/>
    <n v="6"/>
    <n v="1"/>
    <s v="CCE-05"/>
    <n v="0"/>
    <n v="20784000"/>
    <n v="20784000"/>
    <n v="0"/>
    <n v="0"/>
    <s v="SUBDIRECCION CONTRACTUAL"/>
    <s v="CO-DC-11001"/>
    <s v="ADRIANA LUCIA SANTA-Directora de Gestion Ambiental"/>
    <n v="3778899"/>
    <s v="adriana.santa@ambientebogota.gov.co"/>
  </r>
  <r>
    <x v="7"/>
    <n v="46"/>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EL SEGUIMIENTO A LOS PROCESOS DE RESTAURACIÓN, REHABILITACIÓN, RECUPERACIÓN Y MANEJO DE LA ESTRUCTURA ECOLÓGICA PRINCIPAL EN  200 HECTÁREAS NUEVAS "/>
    <n v="5"/>
    <n v="6"/>
    <n v="5"/>
    <n v="1"/>
    <s v="CCE-05"/>
    <n v="0"/>
    <n v="13265000"/>
    <n v="13265000"/>
    <n v="0"/>
    <n v="0"/>
    <s v="SUBDIRECCION CONTRACTUAL"/>
    <s v="CO-DC-11001"/>
    <s v="ADRIANA LUCIA SANTA-Directora de Gestion Ambiental"/>
    <n v="3778899"/>
    <s v="adriana.santa@ambientebogota.gov.co"/>
  </r>
  <r>
    <x v="7"/>
    <n v="47"/>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27-FONDO CUENTA_x000a_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01600;93141500;10151500;10161500;10171500;10171600;10171800;10191500;11111600;11111700;11121600;11101700;21101500;30121800;30121900;70131500;70131600;70151800;70151900;77101500;77102000;77111600;81151600;81151700;81151900;72102900;77101600;77101700;93141600;77111500;70131700;70141600;70141700;70151500;70151600;70151700;70161700"/>
    <s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n v="10"/>
    <n v="11"/>
    <n v="12"/>
    <n v="1"/>
    <s v="CCE-05"/>
    <n v="0"/>
    <n v="1600000000"/>
    <n v="1600000000"/>
    <n v="0"/>
    <n v="0"/>
    <s v="SUBDIRECCION CONTRACTUAL"/>
    <s v="CO-DC-11001"/>
    <s v="ADRIANA LUCIA SANTA-Directora de Gestion Ambiental"/>
    <n v="3778899"/>
    <s v="adriana.santa@ambientebogota.gov.co"/>
  </r>
  <r>
    <x v="7"/>
    <n v="48"/>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35085077"/>
    <n v="35085077"/>
    <n v="0"/>
    <n v="0"/>
    <s v="SUBDIRECCION CONTRACTUAL"/>
    <s v="CO-DC-11001"/>
    <s v="ADRIANA LUCIA SANTA-Directora de Gestion Ambiental"/>
    <n v="3778899"/>
    <s v="adriana.santa@ambientebogota.gov.co"/>
  </r>
  <r>
    <x v="7"/>
    <n v="49"/>
    <s v="3-3-1-15-06-38-1132-177"/>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LA CONSOLIDACIÓN DE INFORMACIÓN ECOLÓGICA REQUERIDA PARA LA IMPLEMENTACIÓN DE PROYECTOS DE ADAPTACIÓN AL CAMBIO CLIMÁTICO"/>
    <n v="5"/>
    <n v="6"/>
    <n v="6"/>
    <n v="1"/>
    <s v="CCE-05"/>
    <n v="0"/>
    <n v="18624000"/>
    <n v="18624000"/>
    <n v="0"/>
    <n v="0"/>
    <s v="SUBDIRECCION CONTRACTUAL"/>
    <s v="CO-DC-11001"/>
    <s v="ADRIANA LUCIA SANTA-Directora de Gestion Ambiental"/>
    <n v="3778899"/>
    <s v="adriana.santa@ambientebogota.gov.co"/>
  </r>
  <r>
    <x v="7"/>
    <n v="50"/>
    <s v="3-3-1-15-06-38-1132-177"/>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90-PERSONAL CONTRATADO PARA LA RESTAURACIÓN, CONSERVACIÓN, MANEJO Y USO SOSTENIBLE DE LOS ECOSISTEMAS URBANOS, DE LAS ÁREAS RURALES Y PARA LA GESTIÓN DEL RIESGO EN EL DISTRITO CAPITAL."/>
    <n v="80111600"/>
    <s v=" APOYAR LA CARACTERIZACIÓN DE LOS ASPECTOS BIOLÓGICOS Y ECOLÓGICOS RELACIONADOS CON LA IMPLEMENTACIÓN DE LOS PROYECTOS DE ADAPTACIÓN AL CAMBIO CLIMÁTICO BASADO EN ECOSISTEMAS"/>
    <n v="6"/>
    <n v="6"/>
    <n v="6"/>
    <n v="1"/>
    <s v="CCE-05"/>
    <n v="0"/>
    <n v="18624000"/>
    <n v="18624000"/>
    <n v="0"/>
    <n v="0"/>
    <s v="SUBDIRECCION CONTRACTUAL"/>
    <s v="CO-DC-11001"/>
    <s v="ADRIANA LUCIA SANTA-Directora de Gestion Ambiental"/>
    <n v="3778899"/>
    <s v="adriana.santa@ambientebogota.gov.co"/>
  </r>
  <r>
    <x v="7"/>
    <n v="51"/>
    <s v="3-3-1-15-06-38-1132-177"/>
    <s v="2 PROYECTOS DE ADAPTACION AL CAMBIO CLIMATICO FORMULADOS"/>
    <s v="ADAPTACIÓN AL CAMBIO CLIMÁTICO EN EL DISTRITO CAPITAL Y LA REGIÓN"/>
    <s v="IMPLEMENTAR 2 PROYECTOS DE ADAPTACIÓN AL CAMBIO CLIMÁTICO BASADO EN ECOSISTEMAS."/>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7101700;77101600;80101600;10151500;10171500;30103600;70111700"/>
    <s v="CONTRATAR LOS SERVICIOS PARA IMPLEMENTAR LAS MEDIDAS DE ADAPTACIÓN AL CAMBIO CLIMÁTICO BASADA EN ECOSISTEMAS (ABE), INCLUIDAS EN LA FASE I DE LOS DOS (2) PROYECTOS FORMULADOS PARA LAS LOCALIDADES DE USME (RURAL) Y SAN CRISTÓBAL (URBANA)"/>
    <n v="5"/>
    <n v="7"/>
    <n v="4"/>
    <n v="1"/>
    <s v="CCE-06"/>
    <n v="0"/>
    <n v="200000000"/>
    <n v="200000000"/>
    <n v="0"/>
    <n v="0"/>
    <s v="SUBDIRECCION CONTRACTUAL"/>
    <s v="CO-DC-11001"/>
    <s v="ADRIANA LUCIA SANTA-Directora de Gestion Ambiental"/>
    <n v="3778899"/>
    <s v="adriana.santa@ambientebogota.gov.co"/>
  </r>
  <r>
    <x v="7"/>
    <n v="52"/>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REALIZAR ACTIVIDADES RELACIONADAS CON EL MONITOREO, MANTENIMIENTO  Y SEGUIMIENTO DE PROCESOS  DE REHABILITACIÓN, RESTAURACIÓN Y/O CONSERVACIÓN DE ECOSISTEMAS"/>
    <n v="6"/>
    <n v="6"/>
    <n v="5"/>
    <n v="1"/>
    <s v="CCE-05"/>
    <n v="0"/>
    <n v="17320000"/>
    <n v="17320000"/>
    <n v="0"/>
    <n v="0"/>
    <s v="SUBDIRECCION CONTRACTUAL"/>
    <s v="CO-DC-11001"/>
    <s v="ADRIANA LUCIA SANTA-Directora de Gestion Ambiental"/>
    <n v="3778899"/>
    <s v="adriana.santa@ambientebogota.gov.co"/>
  </r>
  <r>
    <x v="7"/>
    <n v="53"/>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5"/>
    <n v="6"/>
    <n v="6"/>
    <n v="1"/>
    <s v="CCE-05"/>
    <n v="0"/>
    <n v="10704000"/>
    <n v="10704000"/>
    <n v="0"/>
    <n v="0"/>
    <s v="SUBDIRECCION CONTRACTUAL"/>
    <s v="CO-DC-11001"/>
    <s v="ADRIANA LUCIA SANTA-Directora de Gestion Ambiental"/>
    <n v="3778899"/>
    <s v="adriana.santa@ambientebogota.gov.co"/>
  </r>
  <r>
    <x v="7"/>
    <n v="54"/>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EFECTUAR EL APOYO TÉCNICO Y SEGUIMIENTO A LA PROPAGACIÓN, PRODUCCIÓN Y MANTENIMIENTO DE MATERIAL VEGETAL E INFRAESTRUCTURA EN LOS VIVEROS ADMINISTRADOS POR LA SDA."/>
    <n v="1"/>
    <n v="1"/>
    <n v="6"/>
    <n v="1"/>
    <s v="CCE-05"/>
    <n v="0"/>
    <n v="14664000"/>
    <n v="14664000"/>
    <n v="0"/>
    <n v="0"/>
    <s v="SUBDIRECCION CONTRACTUAL"/>
    <s v="CO-DC-11001"/>
    <s v="ADRIANA LUCIA SANTA-Directora de Gestion Ambiental"/>
    <n v="3778899"/>
    <s v="adriana.santa@ambientebogota.gov.co"/>
  </r>
  <r>
    <x v="7"/>
    <n v="55"/>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6"/>
    <n v="7"/>
    <n v="5"/>
    <n v="1"/>
    <s v="CCE-05"/>
    <n v="0"/>
    <n v="8920000"/>
    <n v="8920000"/>
    <n v="0"/>
    <n v="0"/>
    <s v="SUBDIRECCION CONTRACTUAL"/>
    <s v="CO-DC-11001"/>
    <s v="ADRIANA LUCIA SANTA-Directora de Gestion Ambiental"/>
    <n v="3778899"/>
    <s v="adriana.santa@ambientebogota.gov.co"/>
  </r>
  <r>
    <x v="7"/>
    <n v="56"/>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 APOYAR LA GESTIÓN CONTRACTUAL  PARA EL CUMPLIMIENTO DE LA META DE MANTENIMIENTO Y SOSTENIBILIDAD ECOLÓGICA DE PROCESOS DE RESTAURACIÓN EN EJECUCIÓN. "/>
    <n v="1"/>
    <n v="1"/>
    <n v="6"/>
    <n v="1"/>
    <s v="CCE-05"/>
    <n v="0"/>
    <n v="18624000"/>
    <n v="18624000"/>
    <n v="0"/>
    <n v="0"/>
    <s v="SUBDIRECCION CONTRACTUAL"/>
    <s v="CO-DC-11001"/>
    <s v="ADRIANA LUCIA SANTA-Directora de Gestion Ambiental"/>
    <n v="3778899"/>
    <s v="adriana.santa@ambientebogota.gov.co"/>
  </r>
  <r>
    <x v="7"/>
    <n v="57"/>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27-FONDO CUENTA_x000a_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01600;93141500;10151500;10161500;10171500;10171600;10171800;10191500;11111600;11111700;11121600;11101700;21101500;30121800;30121900;70131500;70131600;70151800;70151900;77101500;77102000;77111600;81151600;81151700;81151900;72102900;77101600;77101700;93141600;77111500;70131700;70141600;70141700;70151500;70151600;70151700;70161700"/>
    <s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n v="10"/>
    <n v="11"/>
    <n v="12"/>
    <n v="1"/>
    <s v="CCE-05"/>
    <n v="0"/>
    <n v="1165737000"/>
    <n v="1165737000"/>
    <n v="0"/>
    <n v="0"/>
    <s v="SUBDIRECCION CONTRACTUAL"/>
    <s v="CO-DC-11001"/>
    <s v="ADRIANA LUCIA SANTA-Directora de Gestion Ambiental"/>
    <n v="3778899"/>
    <s v="adriana.santa@ambientebogota.gov.co"/>
  </r>
  <r>
    <x v="7"/>
    <n v="58"/>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10161500;21101900;31152000;13102000;27112000;30102900;21102300;41102600;52161500;43202000;41114200;80141700"/>
    <s v="SUMINISTRO DE INSUMOS, ELEMENTOS, EQUIPOS Y HERRAMIENTAS PARA LA EJECUCIÓN DE ACCIONES SOBRE ÁREAS DE INTERÉS AMBIENTAL QUE ADELANTA LA SECRETARÍA DISTRITAL DE AMBIENTE EN EL DISTRITO CAPITAL"/>
    <n v="10"/>
    <n v="10"/>
    <n v="6"/>
    <n v="1"/>
    <s v="CCE-07"/>
    <n v="0"/>
    <n v="98260458"/>
    <n v="98260458"/>
    <n v="0"/>
    <n v="0"/>
    <s v="SUBDIRECCION CONTRACTUAL"/>
    <s v="CO-DC-11001"/>
    <s v="ADRIANA LUCIA SANTA-Directora de Gestion Ambiental"/>
    <n v="3778899"/>
    <s v="adriana.santa@ambientebogota.gov.co"/>
  </r>
  <r>
    <x v="7"/>
    <n v="59"/>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50000000"/>
    <n v="50000000"/>
    <n v="0"/>
    <n v="0"/>
    <s v="SUBDIRECCION CONTRACTUAL"/>
    <s v="CO-DC-11001"/>
    <s v="ADRIANA LUCIA SANTA-Directora de Gestion Ambiental"/>
    <n v="3778899"/>
    <s v="adriana.santa@ambientebogota.gov.co"/>
  </r>
  <r>
    <x v="7"/>
    <n v="60"/>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7000000"/>
    <n v="7000000"/>
    <n v="0"/>
    <n v="0"/>
    <s v="SUBDIRECCION CONTRACTUAL"/>
    <s v="CO-DC-11001"/>
    <s v="ADRIANA LUCIA SANTA-Directora de Gestion Ambiental"/>
    <n v="3778899"/>
    <s v="adriana.santa@ambientebogota.gov.co"/>
  </r>
  <r>
    <x v="7"/>
    <n v="61"/>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POYO Y ACOMPAÑAMIENTO A LAS METAS DEL PROYECTO 1132 EN LOS ASPECTOS ADMINISTRATIVOS, LOGÍSTICOS Y FINANCIEROS EN LA ESTRUCTURA ECOLÓGICA PRINCIPAL DE BOGOTA D.C."/>
    <n v="7"/>
    <n v="8"/>
    <n v="5"/>
    <n v="1"/>
    <s v="CCE-05"/>
    <n v="0"/>
    <n v="22475000"/>
    <n v="22475000"/>
    <n v="0"/>
    <n v="0"/>
    <s v="SUBDIRECCION CONTRACTUAL"/>
    <s v="CO-DC-11001"/>
    <s v="ADRIANA LUCIA SANTA-Directora de Gestion Ambiental"/>
    <n v="3778899"/>
    <s v="adriana.santa@ambientebogota.gov.co"/>
  </r>
  <r>
    <x v="7"/>
    <n v="62"/>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ORIENTADAS A RECUPERAR Y MANEJAR AMBIENTALMENTE ZONAS DEL SUELO DE PROTECCIÓN POR RIESGO EN EL ÁREA URBANA DE BOGOTÁ D.C."/>
    <n v="5"/>
    <n v="6"/>
    <n v="6"/>
    <n v="1"/>
    <s v="CCE-05"/>
    <n v="0"/>
    <n v="15918000"/>
    <n v="15918000"/>
    <n v="0"/>
    <n v="0"/>
    <s v="SUBDIRECCION CONTRACTUAL"/>
    <s v="CO-DC-11001"/>
    <s v="ADRIANA LUCIA SANTA-Directora de Gestion Ambiental"/>
    <n v="3778899"/>
    <s v="adriana.santa@ambientebogota.gov.co"/>
  </r>
  <r>
    <x v="7"/>
    <n v="63"/>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APOYAR EL PROCESO DE SEGUIMIENTO, SANEAMIENTO Y GESTIÓN FINANCIERA A LOS CONTRATOS EXISTENTES DESARROLLADOS EN EL MARCO DE LA RECUPERACIÓN Y VISIBILIZACIÓN DE 115 HECTÁREAS DE SUELO DE PROTECCIÓN EN RIESGO NO MITIGABLE"/>
    <n v="5"/>
    <n v="6"/>
    <n v="6"/>
    <n v="1"/>
    <s v="CCE-05"/>
    <n v="0"/>
    <n v="18624000"/>
    <n v="18624000"/>
    <n v="0"/>
    <n v="0"/>
    <s v="SUBDIRECCION CONTRACTUAL"/>
    <s v="CO-DC-11001"/>
    <s v="ADRIANA LUCIA SANTA-Directora de Gestion Ambiental"/>
    <n v="3778899"/>
    <s v="adriana.santa@ambientebogota.gov.co"/>
  </r>
  <r>
    <x v="7"/>
    <n v="64"/>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27-FONDO CUENTA_x000a_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01600;93141500;10151500;10161500;10171500;10171600;10171800;10191500;11111600;11111700;11121600;11101700;21101500;30121800;30121900;70131500;70131600;70151800;70151900;77101500;77102000;77111600;81151600;81151700;81151900;72102900;77101600;77101700;93141600;77111500;70131700;70141600;70141700;70151500;70151600;70151700;70161700"/>
    <s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n v="10"/>
    <n v="11"/>
    <n v="12"/>
    <n v="1"/>
    <s v="CCE-05"/>
    <n v="0"/>
    <n v="220000000"/>
    <n v="220000000"/>
    <n v="0"/>
    <n v="0"/>
    <s v="SUBDIRECCION CONTRACTUAL"/>
    <s v="CO-DC-11001"/>
    <s v="ADRIANA LUCIA SANTA-Directora de Gestion Ambiental"/>
    <n v="3778899"/>
    <s v="adriana.santa@ambientebogota.gov.co"/>
  </r>
  <r>
    <x v="7"/>
    <n v="65"/>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5"/>
    <n v="6"/>
    <n v="5"/>
    <n v="1"/>
    <s v="CCE-05"/>
    <n v="0"/>
    <n v="15520000"/>
    <n v="15520000"/>
    <n v="0"/>
    <n v="0"/>
    <s v="SUBDIRECCION CONTRACTUAL"/>
    <s v="CO-DC-11001"/>
    <s v="ADRIANA LUCIA SANTA-Directora de Gestion Ambiental"/>
    <n v="3778899"/>
    <s v="adriana.santa@ambientebogota.gov.co"/>
  </r>
  <r>
    <x v="7"/>
    <n v="66"/>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5"/>
    <n v="6"/>
    <n v="5"/>
    <n v="1"/>
    <s v="CCE-05"/>
    <n v="0"/>
    <n v="13265000"/>
    <n v="13265000"/>
    <n v="0"/>
    <n v="0"/>
    <s v="SUBDIRECCION CONTRACTUAL"/>
    <s v="CO-DC-11001"/>
    <s v="ADRIANA LUCIA SANTA-Directora de Gestion Ambiental"/>
    <n v="3778899"/>
    <s v="adriana.santa@ambientebogota.gov.co"/>
  </r>
  <r>
    <x v="7"/>
    <n v="67"/>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 GESTIÓN ADMINISTRATIVA DE LOS PROCESOS CONTRACTUALES QUE SE DERIVEN DE LAS ACCIONES DE LA ESTRUCTURA ECOLÓGICA PRINCIPAL"/>
    <n v="5"/>
    <n v="6"/>
    <n v="6"/>
    <n v="1"/>
    <s v="CCE-05"/>
    <n v="0"/>
    <n v="26970000"/>
    <n v="26970000"/>
    <n v="0"/>
    <n v="0"/>
    <s v="SUBDIRECCION CONTRACTUAL"/>
    <s v="CO-DC-11001"/>
    <s v="ADRIANA LUCIA SANTA-Directora de Gestion Ambiental"/>
    <n v="3778899"/>
    <s v="adriana.santa@ambientebogota.gov.co"/>
  </r>
  <r>
    <x v="7"/>
    <n v="68"/>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n v="1"/>
    <n v="2"/>
    <n v="6"/>
    <n v="1"/>
    <s v="CCE-02"/>
    <n v="0"/>
    <n v="50000000"/>
    <n v="50000000"/>
    <n v="0"/>
    <n v="0"/>
    <s v="SUBDIRECCION CONTRACTUAL"/>
    <s v="CO-DC-11001"/>
    <s v="ADRIANA LUCIA SANTA-Directora de Gestion Ambiental"/>
    <n v="3778899"/>
    <s v="adriana.santa@ambientebogota.gov.co"/>
  </r>
  <r>
    <x v="7"/>
    <n v="69"/>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77101505;77121701;77121707;70171501"/>
    <s v="AUNAR ESFUERZOS TÉCNICOS, FINANCIEROS Y ADMINISTRATIVOS PARA DESARROLLAR LOS MONITOREOS DE CALIDAD Y CANTIDAD AL RECURSO HÍDRICO DE LA CIUDAD DE BOGOTÁ Y SUS FACTORES DE IMPACTO"/>
    <n v="10"/>
    <n v="10"/>
    <n v="12"/>
    <n v="1"/>
    <s v="CCE-05"/>
    <n v="0"/>
    <n v="201000000"/>
    <n v="201000000"/>
    <n v="0"/>
    <n v="0"/>
    <s v="SUBDIRECCION CONTRACTUAL"/>
    <s v="CO-DC-11001"/>
    <s v="ADRIANA LUCIA SANTA-Directora de Gestion Ambiental"/>
    <n v="3778899"/>
    <s v="adriana.santa@ambientebogota.gov.co"/>
  </r>
  <r>
    <x v="7"/>
    <n v="70"/>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5000000"/>
    <n v="5000000"/>
    <n v="0"/>
    <n v="0"/>
    <s v="SUBDIRECCION CONTRACTUAL"/>
    <s v="CO-DC-11001"/>
    <s v="ADRIANA LUCIA SANTA-Directora de Gestion Ambiental"/>
    <n v="3778899"/>
    <s v="adriana.santa@ambientebogota.gov.co"/>
  </r>
  <r>
    <x v="7"/>
    <n v="71"/>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EL APOYO TÉCNICO EN LOS PROCESOS DE ADQUISICIÓN DE PREDIOS UBICADOS EN ÁREAS PROTEGIDAS DEL DISTRITO CAPITAL"/>
    <n v="1"/>
    <n v="1"/>
    <n v="11"/>
    <n v="1"/>
    <s v="CCE-05"/>
    <n v="0"/>
    <n v="62436000"/>
    <n v="62436000"/>
    <n v="0"/>
    <n v="0"/>
    <s v="SUBDIRECCION CONTRACTUAL"/>
    <s v="CO-DC-11001"/>
    <s v="ADRIANA LUCIA SANTA-Directora de Gestion Ambiental"/>
    <n v="3778899"/>
    <s v="adriana.santa@ambientebogota.gov.co"/>
  </r>
  <r>
    <x v="7"/>
    <n v="72"/>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DAR ACOMPAÑAMIENTO JURÍDICO A LA SECRETARIA DISTRITAL DE AMBIENTE, EN LOS PROCESOS ASOCIADOS A LA PARTICIPACIÓN CIUDADANA Y LA EDUCACIÓN AMBIENTAL, INCLUYENDO EL ACOMPAÑAMIENTO A LAS CONSULTAS PREVIAS Y DEMÁS ASUNTOS CONEXOS"/>
    <n v="1"/>
    <n v="1"/>
    <n v="10"/>
    <n v="1"/>
    <s v="CCE-05"/>
    <n v="0"/>
    <n v="67190000"/>
    <n v="67190000"/>
    <n v="0"/>
    <n v="0"/>
    <s v="SUBDIRECCION CONTRACTUAL"/>
    <s v="CO-DC-11001"/>
    <s v="ADRIANA LUCIA SANTA-Directora de Gestion Ambiental"/>
    <n v="3778899"/>
    <s v="adriana.santa@ambientebogota.gov.co"/>
  </r>
  <r>
    <x v="7"/>
    <n v="73"/>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 APOYAR JURÍDICA Y ADMINISTRATIVAMENTE LOS TRÁMITES Y PROCESOS QUE SE REQUIERAN DE LA ACTIVIDAD PREDIAL, EN ÁREAS PROTEGIDAS Y OTRAS ÁREAS DE INTERÉS AMBIENTAL."/>
    <n v="6"/>
    <n v="6"/>
    <n v="6"/>
    <n v="1"/>
    <s v="CCE-05"/>
    <n v="0"/>
    <n v="15963900"/>
    <n v="15963900"/>
    <n v="0"/>
    <n v="0"/>
    <s v="SUBDIRECCION CONTRACTUAL"/>
    <s v="CO-DC-11001"/>
    <s v="ADRIANA LUCIA SANTA-Directora de Gestion Ambiental"/>
    <n v="3778899"/>
    <s v="adriana.santa@ambientebogota.gov.co"/>
  </r>
  <r>
    <x v="7"/>
    <n v="74"/>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REALIZAR EL SEGUIMIENTO, TRÁMITES OPERATIVOS, CONSULTA, SOLICITUDES Y MANEJO DOCUMENTAL REQUERIDOS EN EL DESARROLLO DE LOS PROCESOS DE ADQUISICIÓN DE PREDIOS UBICADOS EN ÁREAS PROTEGIDAS DEL DISTRITO CAPITAL POR PARTE DE LA SDA"/>
    <n v="5"/>
    <n v="6"/>
    <n v="6"/>
    <n v="1"/>
    <s v="CCE-05"/>
    <n v="0"/>
    <n v="13626000"/>
    <n v="13626000"/>
    <n v="0"/>
    <n v="0"/>
    <s v="SUBDIRECCION CONTRACTUAL"/>
    <s v="CO-DC-11001"/>
    <s v="ADRIANA LUCIA SANTA-Directora de Gestion Ambiental"/>
    <n v="3778899"/>
    <s v="adriana.santa@ambientebogota.gov.co"/>
  </r>
  <r>
    <x v="7"/>
    <n v="75"/>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REALIZAR DIAGNOSTICO TÉCNICO CON INFORMACIÓN CATASTRAL QUE PERMITA DIMENSIONAR ÁREAS, NUMERO DE PREDIOS, TIPO PROPIEDAD Y PRIORIZACIÓN PRELIMINAR"/>
    <n v="5"/>
    <n v="6"/>
    <n v="6"/>
    <n v="1"/>
    <s v="CCE-05"/>
    <n v="0"/>
    <n v="43794000"/>
    <n v="43794000"/>
    <n v="0"/>
    <n v="0"/>
    <s v="SUBDIRECCION CONTRACTUAL"/>
    <s v="CO-DC-11001"/>
    <s v="ADRIANA LUCIA SANTA-Directora de Gestion Ambiental"/>
    <n v="3778899"/>
    <s v="adriana.santa@ambientebogota.gov.co"/>
  </r>
  <r>
    <x v="7"/>
    <n v="76"/>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95101800"/>
    <s v="DESARROLLAR PROCESOS DE ADQUISICIÓN PREDIAL EN ÁREAS DE INTERÉS AMBIENTAL "/>
    <n v="10"/>
    <n v="10"/>
    <n v="3"/>
    <n v="1"/>
    <s v="CCE-05"/>
    <n v="0"/>
    <n v="691693466"/>
    <n v="691693466"/>
    <n v="0"/>
    <n v="0"/>
    <s v="SUBDIRECCION CONTRACTUAL"/>
    <s v="CO-DC-11001"/>
    <s v="ADRIANA LUCIA SANTA-Directora de Gestion Ambiental"/>
    <n v="3778899"/>
    <s v="adriana.santa@ambientebogota.gov.co"/>
  </r>
  <r>
    <x v="7"/>
    <n v="77"/>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LAS ESTRATEGIAS DE COORDINACIÓN Y PLANIFICACIÓN DE LAS ACCIONES DE ADMINISTRACIÓN, MANEJO Y USO SOSTENIBLE EN LOS PARQUES ECOLÓGICOS DISTRITAES DE HUMEDAL Y OTROS CUERPOS DE AGUA"/>
    <n v="1"/>
    <n v="1"/>
    <n v="285"/>
    <n v="0"/>
    <s v="CCE-05"/>
    <n v="0"/>
    <n v="63830500"/>
    <n v="63830500"/>
    <n v="0"/>
    <n v="0"/>
    <s v="SUBDIRECCION CONTRACTUAL"/>
    <s v="CO-DC-11001"/>
    <s v="ADRIANA LUCIA SANTA-Directora de Gestion Ambiental"/>
    <n v="3778899"/>
    <s v="adriana.santa@ambientebogota.gov.co"/>
  </r>
  <r>
    <x v="7"/>
    <n v="78"/>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
    <n v="5"/>
    <n v="6"/>
    <n v="8"/>
    <n v="1"/>
    <s v="CCE-05"/>
    <n v="0"/>
    <n v="35960000"/>
    <n v="35960000"/>
    <n v="0"/>
    <n v="0"/>
    <s v="SUBDIRECCION CONTRACTUAL"/>
    <s v="CO-DC-11001"/>
    <s v="ADRIANA LUCIA SANTA-Directora de Gestion Ambiental"/>
    <n v="3778899"/>
    <s v="adriana.santa@ambientebogota.gov.co"/>
  </r>
  <r>
    <x v="7"/>
    <n v="79"/>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1-INFRAESTRUCTURA"/>
    <s v="01-CONSTRUCCION, ADECUACION Y AMPLIACION DE INFRAESTRUCTURA PROPIA DEL SECTOR "/>
    <s v="0523-CONSTRUCCIÓN DE ÁREAS ADMINISTRATIVAS, DE INTERÉS AMBIENTAL Y DEMÁS ESPACIOS ADMINISTRADOS POR LA SDA. "/>
    <s v="72103300;72102900;72101500;72153900;81101500;72141500"/>
    <s v="CONTRATAR LAS ADECUACIONES LOCATIVAS EN LA SECRETARÍA DISTRITAL DE AMBIENTE."/>
    <n v="10"/>
    <n v="11"/>
    <n v="6"/>
    <n v="1"/>
    <s v="CCE-02"/>
    <n v="0"/>
    <n v="979144664"/>
    <n v="979144664"/>
    <n v="0"/>
    <n v="0"/>
    <s v="SUBDIRECCION CONTRACTUAL"/>
    <s v="CO-DC-11001"/>
    <s v="ADRIANA LUCIA SANTA-Directora de Gestion Ambiental"/>
    <n v="3778899"/>
    <s v="adriana.santa@ambientebogota.gov.co"/>
  </r>
  <r>
    <x v="7"/>
    <n v="8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REALIZAR EL ACOMPAÑAMIENTO TECNICO EN LOS PROCESOS DE RESTAURACIÓN, REHABILITACIÓN, RECUPERACIÓN Y MANEJO DE LA ESTRUCTURA ECOLÓGICA PRINCIPAL"/>
    <n v="7"/>
    <n v="8"/>
    <n v="5"/>
    <n v="1"/>
    <s v="CCE-05"/>
    <n v="0"/>
    <n v="15520000"/>
    <n v="15520000"/>
    <n v="0"/>
    <n v="0"/>
    <s v="SUBDIRECCION CONTRACTUAL"/>
    <s v="CO-DC-11001"/>
    <s v="ADRIANA LUCIA SANTA-Directora de Gestion Ambiental"/>
    <n v="3778899"/>
    <s v="adriana.santa@ambientebogota.gov.co"/>
  </r>
  <r>
    <x v="7"/>
    <n v="8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GESTIONAR LA EJECUCIÓN ARTICULADA DE ACCIONES DE ADMINISTRACIÓN, MANEJO, CONSERVACIÓN Y USO SOSTENIBLE DEL (LOS) PARQUE (S) ECOLÓGICOS DISTRITALES DE HUMEDAL ASIGNADO"/>
    <n v="1"/>
    <n v="1"/>
    <n v="11"/>
    <n v="1"/>
    <s v="CCE-05"/>
    <n v="0"/>
    <n v="42944000"/>
    <n v="42944000"/>
    <n v="0"/>
    <n v="0"/>
    <s v="SUBDIRECCION CONTRACTUAL"/>
    <s v="CO-DC-11001"/>
    <s v="ADRIANA LUCIA SANTA-Directora de Gestion Ambiental"/>
    <n v="3778899"/>
    <s v="adriana.santa@ambientebogota.gov.co"/>
  </r>
  <r>
    <x v="7"/>
    <n v="8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Directora de Gestion Ambiental"/>
    <n v="3778899"/>
    <s v="adriana.santa@ambientebogota.gov.co"/>
  </r>
  <r>
    <x v="7"/>
    <n v="8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Directora de Gestion Ambiental"/>
    <n v="3778899"/>
    <s v="adriana.santa@ambientebogota.gov.co"/>
  </r>
  <r>
    <x v="7"/>
    <n v="8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9"/>
    <n v="10"/>
    <n v="3"/>
    <n v="1"/>
    <s v="CCE-05"/>
    <n v="0"/>
    <n v="13485000"/>
    <n v="13485000"/>
    <n v="0"/>
    <n v="0"/>
    <s v="SUBDIRECCION CONTRACTUAL"/>
    <s v="CO-DC-11001"/>
    <s v="ADRIANA LUCIA SANTA-Directora de Gestion Ambiental"/>
    <n v="3778899"/>
    <s v="adriana.santa@ambientebogota.gov.co"/>
  </r>
  <r>
    <x v="7"/>
    <n v="8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Directora de Gestion Ambiental"/>
    <n v="3778899"/>
    <s v="adriana.santa@ambientebogota.gov.co"/>
  </r>
  <r>
    <x v="7"/>
    <n v="8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Directora de Gestion Ambiental"/>
    <n v="3778899"/>
    <s v="adriana.santa@ambientebogota.gov.co"/>
  </r>
  <r>
    <x v="7"/>
    <n v="8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Directora de Gestion Ambiental"/>
    <n v="3778899"/>
    <s v="adriana.santa@ambientebogota.gov.co"/>
  </r>
  <r>
    <x v="7"/>
    <n v="8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Directora de Gestion Ambiental"/>
    <n v="3778899"/>
    <s v="adriana.santa@ambientebogota.gov.co"/>
  </r>
  <r>
    <x v="7"/>
    <n v="8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Directora de Gestion Ambiental"/>
    <n v="3778899"/>
    <s v="adriana.santa@ambientebogota.gov.co"/>
  </r>
  <r>
    <x v="7"/>
    <n v="9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Directora de Gestion Ambiental"/>
    <n v="3778899"/>
    <s v="adriana.santa@ambientebogota.gov.co"/>
  </r>
  <r>
    <x v="7"/>
    <n v="9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GESTIONAR LA EJECUCIÓN ARTICULADA DE ACCIONES DE ADMINISTRACIÓN, MANEJO, CONSERVACIÓN Y USO SOSTENIBLE DEL (LOS) PARQUE (S) ECOLÓGICOS DISTRITALES DE HUMEDAL ASIGNADO"/>
    <n v="1"/>
    <n v="1"/>
    <n v="11"/>
    <n v="1"/>
    <s v="CCE-05"/>
    <n v="0"/>
    <n v="42944000"/>
    <n v="42944000"/>
    <n v="0"/>
    <n v="0"/>
    <s v="SUBDIRECCION CONTRACTUAL"/>
    <s v="CO-DC-11001"/>
    <s v="ADRIANA LUCIA SANTA-Directora de Gestion Ambiental"/>
    <n v="3778899"/>
    <s v="adriana.santa@ambientebogota.gov.co"/>
  </r>
  <r>
    <x v="7"/>
    <n v="9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0"/>
    <n v="1"/>
    <s v="CCE-05"/>
    <n v="0"/>
    <n v="44950000"/>
    <n v="44950000"/>
    <n v="0"/>
    <n v="0"/>
    <s v="SUBDIRECCION CONTRACTUAL"/>
    <s v="CO-DC-11001"/>
    <s v="ADRIANA LUCIA SANTA-Directora de Gestion Ambiental"/>
    <n v="3778899"/>
    <s v="adriana.santa@ambientebogota.gov.co"/>
  </r>
  <r>
    <x v="7"/>
    <n v="9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Directora de Gestion Ambiental"/>
    <n v="3778899"/>
    <s v="adriana.santa@ambientebogota.gov.co"/>
  </r>
  <r>
    <x v="7"/>
    <n v="9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DE ACOMPAÑAMIENTO, APOYO JURÍDICO Y ADMINISTRATIVO EN EL PROCESO CONTRACTUAL EN EL DESARROLLO DE LA CONSOLIDACIÓN DE ÁREAS PROTEGIDAS Y OTRAS DE INTERÉS AMBIENTAL"/>
    <n v="1"/>
    <n v="1"/>
    <n v="11"/>
    <n v="1"/>
    <s v="CCE-05"/>
    <n v="0"/>
    <n v="86658000"/>
    <n v="86658000"/>
    <n v="0"/>
    <n v="0"/>
    <s v="SUBDIRECCION CONTRACTUAL"/>
    <s v="CO-DC-11001"/>
    <s v="ADRIANA LUCIA SANTA-Directora de Gestion Ambiental"/>
    <n v="3778899"/>
    <s v="adriana.santa@ambientebogota.gov.co"/>
  </r>
  <r>
    <x v="7"/>
    <n v="9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A LA DIRECCIÓN DE GESTION AMBIENTAL PARA LAS ACCIONES ADMINISTRATIVAS Y DE TRÁMITE RELACIONADAS CON LA CONSOLIDACIÓN DE LA ESTRUCTURA ECOLÓGICA PRINCIPAL"/>
    <n v="1"/>
    <n v="1"/>
    <n v="11"/>
    <n v="1"/>
    <s v="CCE-05"/>
    <n v="0"/>
    <n v="26884000"/>
    <n v="26884000"/>
    <n v="0"/>
    <n v="0"/>
    <s v="SUBDIRECCION CONTRACTUAL"/>
    <s v="CO-DC-11001"/>
    <s v="ADRIANA LUCIA SANTA-Directora de Gestion Ambiental"/>
    <n v="3778899"/>
    <s v="adriana.santa@ambientebogota.gov.co"/>
  </r>
  <r>
    <x v="7"/>
    <n v="9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REALIZAR EL ACOMPAÑAMIENTO TECNICO PARA GESTION INTERINSTITUCIONAL EN EL DESARROLLO DE PROYECTOS A CARGO DE LA SDA"/>
    <n v="1"/>
    <n v="1"/>
    <n v="6"/>
    <n v="1"/>
    <s v="CCE-05"/>
    <n v="0"/>
    <n v="18624000"/>
    <n v="18624000"/>
    <n v="0"/>
    <n v="0"/>
    <s v="SUBDIRECCION CONTRACTUAL"/>
    <s v="CO-DC-11001"/>
    <s v="ADRIANA LUCIA SANTA-Directora de Gestion Ambiental"/>
    <n v="3778899"/>
    <s v="adriana.santa@ambientebogota.gov.co"/>
  </r>
  <r>
    <x v="7"/>
    <n v="9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7"/>
    <n v="1"/>
    <s v="CCE-05"/>
    <n v="0"/>
    <n v="13461000"/>
    <n v="13461000"/>
    <n v="0"/>
    <n v="0"/>
    <s v="SUBDIRECCION CONTRACTUAL"/>
    <s v="CO-DC-11001"/>
    <s v="ADRIANA LUCIA SANTA-Directora de Gestion Ambiental"/>
    <n v="3778899"/>
    <s v="adriana.santa@ambientebogota.gov.co"/>
  </r>
  <r>
    <x v="7"/>
    <n v="9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21153000"/>
    <n v="21153000"/>
    <n v="0"/>
    <n v="0"/>
    <s v="SUBDIRECCION CONTRACTUAL"/>
    <s v="CO-DC-11001"/>
    <s v="ADRIANA LUCIA SANTA-Directora de Gestion Ambiental"/>
    <n v="3778899"/>
    <s v="adriana.santa@ambientebogota.gov.co"/>
  </r>
  <r>
    <x v="7"/>
    <n v="9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1538000"/>
    <n v="11538000"/>
    <n v="0"/>
    <n v="0"/>
    <s v="SUBDIRECCION CONTRACTUAL"/>
    <s v="CO-DC-11001"/>
    <s v="ADRIANA LUCIA SANTA-Directora de Gestion Ambiental"/>
    <n v="3778899"/>
    <s v="adriana.santa@ambientebogota.gov.co"/>
  </r>
  <r>
    <x v="7"/>
    <n v="10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ES PARA ORIENTAR  LA ESTRATEGIA DE CORRESPONSABILIDAD Y GESTIÓN SOCIAL PARA FORTALECER LOS PROCESOS DE PROTECCIÓN, CONSERVACIÓN Y MANEJO DE LOS HUMEDALES"/>
    <n v="1"/>
    <n v="1"/>
    <n v="6"/>
    <n v="1"/>
    <s v="CCE-05"/>
    <n v="0"/>
    <n v="15918000"/>
    <n v="15918000"/>
    <n v="0"/>
    <n v="0"/>
    <s v="SUBDIRECCION CONTRACTUAL"/>
    <s v="CO-DC-11001"/>
    <s v="ADRIANA LUCIA SANTA-Directora de Gestion Ambiental"/>
    <n v="3778899"/>
    <s v="adriana.santa@ambientebogota.gov.co"/>
  </r>
  <r>
    <x v="7"/>
    <n v="10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1538000"/>
    <n v="11538000"/>
    <n v="0"/>
    <n v="0"/>
    <s v="SUBDIRECCION CONTRACTUAL"/>
    <s v="CO-DC-11001"/>
    <s v="ADRIANA LUCIA SANTA-Directora de Gestion Ambiental"/>
    <n v="3778899"/>
    <s v="adriana.santa@ambientebogota.gov.co"/>
  </r>
  <r>
    <x v="7"/>
    <n v="10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ES PARA ORIENTAR  LA ESTRATEGIA DE CORRESPONSABILIDAD Y GESTIÓN SOCIAL PARA FORTALECER LOS PROCESOS DE PROTECCIÓN, CONSERVACIÓN Y MANEJO DE LOS HUMEDALES"/>
    <n v="1"/>
    <n v="1"/>
    <n v="6"/>
    <n v="1"/>
    <s v="CCE-05"/>
    <n v="0"/>
    <n v="15918000"/>
    <n v="15918000"/>
    <n v="0"/>
    <n v="0"/>
    <s v="SUBDIRECCION CONTRACTUAL"/>
    <s v="CO-DC-11001"/>
    <s v="ADRIANA LUCIA SANTA-Directora de Gestion Ambiental"/>
    <n v="3778899"/>
    <s v="adriana.santa@ambientebogota.gov.co"/>
  </r>
  <r>
    <x v="7"/>
    <n v="10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1538000"/>
    <n v="11538000"/>
    <n v="0"/>
    <n v="0"/>
    <s v="SUBDIRECCION CONTRACTUAL"/>
    <s v="CO-DC-11001"/>
    <s v="ADRIANA LUCIA SANTA-Directora de Gestion Ambiental"/>
    <n v="3778899"/>
    <s v="adriana.santa@ambientebogota.gov.co"/>
  </r>
  <r>
    <x v="7"/>
    <n v="10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1538000"/>
    <n v="11538000"/>
    <n v="0"/>
    <n v="0"/>
    <s v="SUBDIRECCION CONTRACTUAL"/>
    <s v="CO-DC-11001"/>
    <s v="ADRIANA LUCIA SANTA-Directora de Gestion Ambiental"/>
    <n v="3778899"/>
    <s v="adriana.santa@ambientebogota.gov.co"/>
  </r>
  <r>
    <x v="7"/>
    <n v="10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0704000"/>
    <n v="10704000"/>
    <n v="0"/>
    <n v="0"/>
    <s v="SUBDIRECCION CONTRACTUAL"/>
    <s v="CO-DC-11001"/>
    <s v="ADRIANA LUCIA SANTA-Directora de Gestion Ambiental"/>
    <n v="3778899"/>
    <s v="adriana.santa@ambientebogota.gov.co"/>
  </r>
  <r>
    <x v="7"/>
    <n v="10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19624000"/>
    <n v="19624000"/>
    <n v="0"/>
    <n v="0"/>
    <s v="SUBDIRECCION CONTRACTUAL"/>
    <s v="CO-DC-11001"/>
    <s v="ADRIANA LUCIA SANTA-Directora de Gestion Ambiental"/>
    <n v="3778899"/>
    <s v="adriana.santa@ambientebogota.gov.co"/>
  </r>
  <r>
    <x v="7"/>
    <n v="10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19624000"/>
    <n v="19624000"/>
    <n v="0"/>
    <n v="0"/>
    <s v="SUBDIRECCION CONTRACTUAL"/>
    <s v="CO-DC-11001"/>
    <s v="ADRIANA LUCIA SANTA-Directora de Gestion Ambiental"/>
    <n v="3778899"/>
    <s v="adriana.santa@ambientebogota.gov.co"/>
  </r>
  <r>
    <x v="7"/>
    <n v="10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7"/>
    <n v="8"/>
    <n v="5"/>
    <n v="1"/>
    <s v="CCE-05"/>
    <n v="0"/>
    <n v="9615000"/>
    <n v="9615000"/>
    <n v="0"/>
    <n v="0"/>
    <s v="SUBDIRECCION CONTRACTUAL"/>
    <s v="CO-DC-11001"/>
    <s v="ADRIANA LUCIA SANTA-Directora de Gestion Ambiental"/>
    <n v="3778899"/>
    <s v="adriana.santa@ambientebogota.gov.co"/>
  </r>
  <r>
    <x v="7"/>
    <n v="10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19624000"/>
    <n v="19624000"/>
    <n v="0"/>
    <n v="0"/>
    <s v="SUBDIRECCION CONTRACTUAL"/>
    <s v="CO-DC-11001"/>
    <s v="ADRIANA LUCIA SANTA-Directora de Gestion Ambiental"/>
    <n v="3778899"/>
    <s v="adriana.santa@ambientebogota.gov.co"/>
  </r>
  <r>
    <x v="7"/>
    <n v="11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A LA GESTION PARA ORIENTAR  LA ESTRATEGIA DE CORRESPONSABILIDAD Y GESTIÓN SOCIAL PARA FORTALECER LOS PROCESOS DE PROTECCIÓN, CONSERVACIÓN Y MANEJO DE LOS HUMEDALES"/>
    <n v="1"/>
    <n v="1"/>
    <n v="11"/>
    <n v="1"/>
    <s v="CCE-05"/>
    <n v="0"/>
    <n v="19624000"/>
    <n v="19624000"/>
    <n v="0"/>
    <n v="0"/>
    <s v="SUBDIRECCION CONTRACTUAL"/>
    <s v="CO-DC-11001"/>
    <s v="ADRIANA LUCIA SANTA-Directora de Gestion Ambiental"/>
    <n v="3778899"/>
    <s v="adriana.santa@ambientebogota.gov.co"/>
  </r>
  <r>
    <x v="7"/>
    <n v="11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21153000"/>
    <n v="21153000"/>
    <n v="0"/>
    <n v="0"/>
    <s v="SUBDIRECCION CONTRACTUAL"/>
    <s v="CO-DC-11001"/>
    <s v="ADRIANA LUCIA SANTA-Directora de Gestion Ambiental"/>
    <n v="3778899"/>
    <s v="adriana.santa@ambientebogota.gov.co"/>
  </r>
  <r>
    <x v="7"/>
    <n v="11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ES PARA ORIENTAR  LA ESTRATEGIA DE CORRESPONSABILIDAD Y GESTIÓN SOCIAL PARA FORTALECER LOS PROCESOS DE PROTECCIÓN, CONSERVACIÓN Y MANEJO DE LOS HUMEDALES"/>
    <n v="1"/>
    <n v="1"/>
    <n v="6"/>
    <n v="1"/>
    <s v="CCE-05"/>
    <n v="0"/>
    <n v="15918000"/>
    <n v="15918000"/>
    <n v="0"/>
    <n v="0"/>
    <s v="SUBDIRECCION CONTRACTUAL"/>
    <s v="CO-DC-11001"/>
    <s v="ADRIANA LUCIA SANTA-Directora de Gestion Ambiental"/>
    <n v="3778899"/>
    <s v="adriana.santa@ambientebogota.gov.co"/>
  </r>
  <r>
    <x v="7"/>
    <n v="11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2944000"/>
    <n v="42944000"/>
    <n v="0"/>
    <n v="0"/>
    <s v="SUBDIRECCION CONTRACTUAL"/>
    <s v="CO-DC-11001"/>
    <s v="ADRIANA LUCIA SANTA-Directora de Gestion Ambiental"/>
    <n v="3778899"/>
    <s v="adriana.santa@ambientebogota.gov.co"/>
  </r>
  <r>
    <x v="7"/>
    <n v="11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ORIENTAR  LA ESTRATEGIA DE CORRESPONSABILIDAD Y GESTIÓN SOCIAL PARA FORTALECER LOS PROCESOS DE PROTECCIÓN, CONSERVACIÓN Y MANEJO DE LOS HUMEDALES"/>
    <n v="7"/>
    <n v="8"/>
    <n v="5"/>
    <n v="1"/>
    <s v="CCE-05"/>
    <n v="0"/>
    <n v="13265000"/>
    <n v="13265000"/>
    <n v="0"/>
    <n v="0"/>
    <s v="SUBDIRECCION CONTRACTUAL"/>
    <s v="CO-DC-11001"/>
    <s v="ADRIANA LUCIA SANTA-Directora de Gestion Ambiental"/>
    <n v="3778899"/>
    <s v="adriana.santa@ambientebogota.gov.co"/>
  </r>
  <r>
    <x v="7"/>
    <n v="115"/>
    <s v="3-3-1-15-06-38-1132-177"/>
    <s v="INTERVENIR EL 100% DE LOS HUMEDALES DECLARADOS EN EL DISTRITO"/>
    <s v="CONSOLIDACIÓN DE ÁREAS PROTEGIDAS Y OTRAS DE INTERÉS AMBIENTAL PARA EL DISFRUTE CIUDADANO"/>
    <s v="MANEJAR 15 HUMEDALES  MEDIANTE EL DESARROLLO DE ACCIONES DE ADMINISTRACIÓN "/>
    <s v="462 - 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4"/>
    <n v="7"/>
    <n v="6"/>
    <n v="1"/>
    <s v="CCE-05"/>
    <n v="0"/>
    <n v="2072843268"/>
    <n v="2072843268"/>
    <n v="0"/>
    <n v="0"/>
    <s v="SUBDIRECCION CONTRACTUAL"/>
    <s v="CO-DC-11001"/>
    <s v="ADRIANA LUCIA SANTA-Directora de Gestion Ambiental"/>
    <n v="3778899"/>
    <s v="adriana.santa@ambientebogota.gov.co"/>
  </r>
  <r>
    <x v="7"/>
    <n v="11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4-INVESTIGACION Y ESTUDIO"/>
    <s v="01-INVESTIGACIÓN BÁSICA APLICADA Y ESTUDIOS PROPIOS DEL SECTOR"/>
    <s v="0130-INVESTIGACIÓN Y ESTUDIOS DE APOYO A LA GESTIÓN AMBIENTAL"/>
    <n v="80111600"/>
    <s v="CONTRATAR LA FORMULACIÓN Y ACTUALIZACIÓN DE LOS PLANES DE MANEJO AMBIENTAL DE BURRO, VACA, CORDOBA Y LA ISLA (MONITOREO)"/>
    <n v="10"/>
    <n v="10"/>
    <n v="6"/>
    <n v="1"/>
    <s v="CCE-05"/>
    <n v="0"/>
    <n v="0"/>
    <n v="0"/>
    <n v="0"/>
    <n v="0"/>
    <s v="SUBDIRECCION CONTRACTUAL"/>
    <s v="CO-DC-11001"/>
    <s v="ADRIANA LUCIA SANTA-Directora de Gestion Ambiental"/>
    <n v="3778899"/>
    <s v="adriana.santa@ambientebogota.gov.co"/>
  </r>
  <r>
    <x v="7"/>
    <n v="11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50649602"/>
    <n v="50649602"/>
    <n v="0"/>
    <n v="0"/>
    <s v="SUBDIRECCION CONTRACTUAL"/>
    <s v="CO-DC-11001"/>
    <s v="ADRIANA LUCIA SANTA-Directora de Gestion Ambiental"/>
    <n v="3778899"/>
    <s v="adriana.santa@ambientebogota.gov.co"/>
  </r>
  <r>
    <x v="7"/>
    <n v="11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8-VIGILANCIA"/>
    <n v="92101501"/>
    <s v="PRESTAR EL SERVICIO DE VIGILANCIA Y SEGURIDAD PRIVADA, PARA LAS SEDES DE LA SECRETARÍA DISTRITAL DE AMBIENTE"/>
    <n v="1"/>
    <n v="5"/>
    <n v="8"/>
    <n v="1"/>
    <s v="CCE-02"/>
    <n v="0"/>
    <n v="524075804"/>
    <n v="524075804"/>
    <n v="0"/>
    <n v="0"/>
    <s v="SUBDIRECCION CONTRACTUAL"/>
    <s v="CO-DC-11001"/>
    <s v="ADRIANA LUCIA SANTA-Directora de Gestion Ambiental"/>
    <n v="3778899"/>
    <s v="adriana.santa@ambientebogota.gov.co"/>
  </r>
  <r>
    <x v="7"/>
    <n v="11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0;82101600;82121500;90101600"/>
    <s v="CONTRATAR LAS ACCIONES COMUNICATIVAS QUE PERMITAN DIVULGAR LOS EVENTOS, CAMPAÑAS Y MENSAJES INSTITUCIONALES DE LA SECRETARÍA DISTRITAL DE AMBIENTE "/>
    <n v="8"/>
    <n v="9"/>
    <n v="5"/>
    <n v="1"/>
    <s v="CCE-11||03"/>
    <n v="0"/>
    <n v="5000000"/>
    <n v="5000000"/>
    <n v="0"/>
    <n v="0"/>
    <s v="SUBDIRECCION CONTRACTUAL"/>
    <s v="CO-DC-11001"/>
    <s v="ADRIANA LUCIA SANTA-Directora de Gestion Ambiental"/>
    <n v="3778899"/>
    <s v="adriana.santa@ambientebogota.gov.co"/>
  </r>
  <r>
    <x v="7"/>
    <n v="12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5-SERVICIO DE CAFETERÍA Y LIMPIEZA LOCATIVA"/>
    <n v="76111500"/>
    <s v="CONTRATAR EL SERVICIO INTEGRAL DE ASEO Y CAFETERIA PARA LAS SEDES ADMINISTRATIVAS Y ESPACIOS ADMINISTRADOS POR LA SECRETARIA DISTRITAL DE AMBIENTE"/>
    <n v="1"/>
    <n v="1"/>
    <n v="12"/>
    <n v="1"/>
    <s v="CCE-99"/>
    <n v="0"/>
    <n v="29900629"/>
    <n v="29900629"/>
    <n v="0"/>
    <n v="0"/>
    <s v="SUBDIRECCION CONTRACTUAL"/>
    <s v="CO-DC-11001"/>
    <s v="ADRIANA LUCIA SANTA-Directora de Gestion Ambiental"/>
    <n v="3778899"/>
    <s v="adriana.santa@ambientebogota.gov.co"/>
  </r>
  <r>
    <x v="7"/>
    <n v="12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12000000"/>
    <n v="12000000"/>
    <n v="0"/>
    <n v="0"/>
    <s v="SUBDIRECCION CONTRACTUAL"/>
    <s v="CO-DC-11001"/>
    <s v="ADRIANA LUCIA SANTA-Directora de Gestion Ambiental"/>
    <n v="3778899"/>
    <s v="adriana.santa@ambientebogota.gov.co"/>
  </r>
  <r>
    <x v="7"/>
    <n v="122"/>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ARA LA ACTIVACIÓN DE LA SECRETARÍA DISTRITAL DE AMBIENTE FRENTE A LAS EMERGENCIAS, EN EL MARCO DEL PIRE."/>
    <n v="7"/>
    <n v="8"/>
    <n v="5"/>
    <n v="1"/>
    <s v="CCE-05"/>
    <n v="0"/>
    <n v="8920000"/>
    <n v="8920000"/>
    <n v="0"/>
    <n v="0"/>
    <s v="SUBDIRECCION CONTRACTUAL"/>
    <s v="CO-DC-11001"/>
    <s v="ADRIANA LUCIA SANTA-Directora de Gestion Ambiental"/>
    <n v="3778899"/>
    <s v="adriana.santa@ambientebogota.gov.co"/>
  </r>
  <r>
    <x v="7"/>
    <n v="123"/>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ORIENTAR LAS ACCIONES PARA EL ACOMPAÑAMIENTO EN LA IMPLEMENTACIÓN DE LOS INSTRUMENTOS INSTITUCIONALES DE GESTIÓN AMBIENTAL PIGA Y PACA"/>
    <n v="6"/>
    <n v="7"/>
    <n v="6"/>
    <n v="1"/>
    <s v="CCE-05"/>
    <n v="0"/>
    <n v="30516000"/>
    <n v="30516000"/>
    <n v="0"/>
    <n v="0"/>
    <s v="SUBDIRECCION CONTRACTUAL"/>
    <s v="CO-DC-11001"/>
    <s v="ADRIANA LUCIA SANTA-Directora de Gestion Ambiental"/>
    <n v="3778899"/>
    <s v="adriana.santa@ambientebogota.gov.co"/>
  </r>
  <r>
    <x v="7"/>
    <n v="124"/>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EL DESARROLLO DE ACCIONES DE ACOMPAÑAMIENTO Y ORIENTACIÓN; CON EL FIN DE OPTIMIZAR EL DESEMPEÑO AMBIENTAL DE LAS ENTIDADES PÚBLICAS QUE OPERAN EN LA JURISDICCIÓN DEL DISTRITO CAPITAL"/>
    <n v="5"/>
    <n v="6"/>
    <n v="6"/>
    <n v="1"/>
    <s v="CCE-05"/>
    <n v="0"/>
    <n v="26970000"/>
    <n v="26970000"/>
    <n v="0"/>
    <n v="0"/>
    <s v="SUBDIRECCION CONTRACTUAL"/>
    <s v="CO-DC-11001"/>
    <s v="ADRIANA LUCIA SANTA-Directora de Gestion Ambiental"/>
    <n v="3778899"/>
    <s v="adriana.santa@ambientebogota.gov.co"/>
  </r>
  <r>
    <x v="7"/>
    <n v="125"/>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REALIZACIÓN DE VISITAS TÉCNICAS A LOS PREDIOS UBICADOS PARCIAL O TOTALMENTE DENTRO DEL SISTEMA DE ÁREAS PROTEGIDAS DEL DISTRITO CAPITAL  DENTRO DEL TRÁMITE DEL CERTIFICADO ESTADO DE CONSERVACIÓN AMBIENTAL (CECA)"/>
    <n v="5"/>
    <n v="6"/>
    <n v="6"/>
    <n v="1"/>
    <s v="CCE-05"/>
    <n v="0"/>
    <n v="15918000"/>
    <n v="15918000"/>
    <n v="0"/>
    <n v="0"/>
    <s v="SUBDIRECCION CONTRACTUAL"/>
    <s v="CO-DC-11001"/>
    <s v="ADRIANA LUCIA SANTA-Directora de Gestion Ambiental"/>
    <n v="3778899"/>
    <s v="adriana.santa@ambientebogota.gov.co"/>
  </r>
  <r>
    <x v="7"/>
    <n v="126"/>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EVALUACIÓN TÉCNICA DE SOPORTE, PARA LA EXPEDICIÓN DEL CERTIFICADO DE ESTADO DE CONSERVACIÓN AMBIENTAL (CECA)"/>
    <n v="1"/>
    <n v="1"/>
    <n v="5"/>
    <n v="1"/>
    <s v="CCE-05"/>
    <n v="0"/>
    <n v="22475000"/>
    <n v="22475000"/>
    <n v="0"/>
    <n v="0"/>
    <s v="SUBDIRECCION CONTRACTUAL"/>
    <s v="CO-DC-11001"/>
    <s v="ADRIANA LUCIA SANTA-Directora de Gestion Ambiental"/>
    <n v="3778899"/>
    <s v="adriana.santa@ambientebogota.gov.co"/>
  </r>
  <r>
    <x v="7"/>
    <n v="127"/>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ARA LA ACTIVACIÓN DE LA SECRETARÍA DISTRITAL DE AMBIENTE FRENTE A LAS EMERGENCIAS, EN EL MARCO DEL PIRE."/>
    <n v="5"/>
    <n v="6"/>
    <n v="6"/>
    <n v="1"/>
    <s v="CCE-05"/>
    <n v="0"/>
    <n v="10704000"/>
    <n v="10704000"/>
    <n v="0"/>
    <n v="0"/>
    <s v="SUBDIRECCION CONTRACTUAL"/>
    <s v="CO-DC-11001"/>
    <s v="ADRIANA LUCIA SANTA-Directora de Gestion Ambiental"/>
    <n v="3778899"/>
    <s v="adriana.santa@ambientebogota.gov.co"/>
  </r>
  <r>
    <x v="7"/>
    <n v="128"/>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ARA LA ACTIVACIÓN DE LA SECRETARÍA DISTRITAL DE AMBIENTE FRENTE A LAS EMERGENCIAS, EN EL MARCO DEL PIRE."/>
    <n v="5"/>
    <n v="6"/>
    <n v="6"/>
    <n v="1"/>
    <s v="CCE-05"/>
    <n v="0"/>
    <n v="10704000"/>
    <n v="10704000"/>
    <n v="0"/>
    <n v="0"/>
    <s v="SUBDIRECCION CONTRACTUAL"/>
    <s v="CO-DC-11001"/>
    <s v="ADRIANA LUCIA SANTA-Directora de Gestion Ambiental"/>
    <n v="3778899"/>
    <s v="adriana.santa@ambientebogota.gov.co"/>
  </r>
  <r>
    <x v="7"/>
    <n v="129"/>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EN LAS ACTIVIDADES DEL PLAN INSTITUCIONAL DE RESPUESTA A EMERGENCIAS  DE LA SECRETARÍA DISTRITAL DE AMBIENTE "/>
    <n v="6"/>
    <n v="7"/>
    <n v="5"/>
    <n v="1"/>
    <s v="CCE-05"/>
    <n v="0"/>
    <n v="7010000"/>
    <n v="7010000"/>
    <n v="0"/>
    <n v="0"/>
    <s v="SUBDIRECCION CONTRACTUAL"/>
    <s v="CO-DC-11001"/>
    <s v="ADRIANA LUCIA SANTA-Directora de Gestion Ambiental"/>
    <n v="3778899"/>
    <s v="adriana.santa@ambientebogota.gov.co"/>
  </r>
  <r>
    <x v="7"/>
    <n v="130"/>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ENMARCADAS  EN LA GESTIÓN INTEGRAL DEL RIESGO Y AL ADECUADO FUNCIONAMIENTO DEL PLAN INSTITUCIONAL DE RESPUESTA A EMERGENCIAS – PIRE DE LA SECRETARÍA DISTRITAL DE AMBIENTE."/>
    <n v="5"/>
    <n v="6"/>
    <n v="6"/>
    <n v="1"/>
    <s v="CCE-05"/>
    <n v="0"/>
    <n v="15918000"/>
    <n v="15918000"/>
    <n v="0"/>
    <n v="0"/>
    <s v="SUBDIRECCION CONTRACTUAL"/>
    <s v="CO-DC-11001"/>
    <s v="ADRIANA LUCIA SANTA-Directora de Gestion Ambiental"/>
    <n v="3778899"/>
    <s v="adriana.santa@ambientebogota.gov.co"/>
  </r>
  <r>
    <x v="7"/>
    <n v="131"/>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ACCIONES DIRIGIDAS A ORIENTAR EL ADECUADO FUNCIONAMIENTO DEL PLAN INSTITUCIONAL DE RESPUESTA A EMERGENCIAS – PIRE DE LA SECRETARÍA DISTRITAL DE AMBIENTE."/>
    <n v="5"/>
    <n v="6"/>
    <n v="6"/>
    <n v="1"/>
    <s v="CCE-05"/>
    <n v="0"/>
    <n v="23424000"/>
    <n v="23424000"/>
    <n v="0"/>
    <n v="0"/>
    <s v="SUBDIRECCION CONTRACTUAL"/>
    <s v="CO-DC-11001"/>
    <s v="ADRIANA LUCIA SANTA-Directora de Gestion Ambiental"/>
    <n v="3778899"/>
    <s v="adriana.santa@ambientebogota.gov.co"/>
  </r>
  <r>
    <x v="7"/>
    <n v="132"/>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n v="1"/>
    <n v="2"/>
    <n v="10"/>
    <n v="1"/>
    <s v="CCE-02"/>
    <n v="0"/>
    <n v="89237300"/>
    <n v="89237300"/>
    <n v="0"/>
    <n v="0"/>
    <s v="SUBDIRECCION CONTRACTUAL"/>
    <s v="CO-DC-11001"/>
    <s v="ADRIANA LUCIA SANTA-Directora de Gestion Ambiental"/>
    <n v="3778899"/>
    <s v="adriana.santa@ambientebogota.gov.co"/>
  </r>
  <r>
    <x v="7"/>
    <n v="133"/>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29800000"/>
    <n v="29800000"/>
    <n v="0"/>
    <n v="0"/>
    <s v="SUBDIRECCION CONTRACTUAL"/>
    <s v="CO-DC-11001"/>
    <s v="ADRIANA LUCIA SANTA-Directora de Gestion Ambiental"/>
    <n v="3778899"/>
    <s v="adriana.santa@ambientebogota.gov.co"/>
  </r>
  <r>
    <x v="7"/>
    <n v="134"/>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0;82101600;82121500;90101600"/>
    <s v="CONTRATAR LAS ACCIONES COMUNICATIVAS QUE PERMITAN DIVULGAR LOS EVENTOS, CAMPAÑAS Y MENSAJES INSTITUCIONALES DE LA SECRETARÍA DISTRITAL DE AMBIENTE"/>
    <n v="8"/>
    <n v="9"/>
    <n v="5"/>
    <n v="1"/>
    <s v="CCE-11||03"/>
    <n v="0"/>
    <n v="10000000"/>
    <n v="10000000"/>
    <n v="0"/>
    <n v="0"/>
    <s v="SUBDIRECCION CONTRACTUAL"/>
    <s v="CO-DC-11001"/>
    <s v="ADRIANA LUCIA SANTA-Directora de Gestion Ambiental"/>
    <n v="3778899"/>
    <s v="adriana.santa@ambientebogota.gov.co"/>
  </r>
  <r>
    <x v="7"/>
    <n v="135"/>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6111601;86111602;86111604;86141501"/>
    <s v="REALIZAR UN DIPLOMADO EN LA TEMÁTICA DE GESTIÓN DEL RIESGO DE DESASTRES Y CAMBIO CLIMÁTICO, PARA FORTALECER TÉCNICAMENTE AL PERSONAL DE LA SECRETARÍA DISTRITAL DE AMBIENTE QUE APOYA LA ATENCIÓN DE EMERGENCIAS"/>
    <n v="3"/>
    <n v="6"/>
    <n v="6"/>
    <n v="1"/>
    <s v="CCE-10"/>
    <n v="0"/>
    <n v="18725007"/>
    <n v="18725007"/>
    <n v="0"/>
    <n v="0"/>
    <s v="SUBDIRECCION CONTRACTUAL"/>
    <s v="CO-DC-11001"/>
    <s v="ADRIANA LUCIA SANTA-Directora de Gestion Ambiental"/>
    <n v="3778899"/>
    <s v="adriana.santa@ambientebogota.gov.co"/>
  </r>
  <r>
    <x v="7"/>
    <n v="136"/>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3111600"/>
    <s v="PAGO SERVICIO PUBLICO POR TELEFONIA MOVIL."/>
    <n v="2"/>
    <n v="2"/>
    <n v="12"/>
    <n v="1"/>
    <s v="CCE-05"/>
    <n v="0"/>
    <n v="24000000"/>
    <n v="24000000"/>
    <n v="0"/>
    <n v="0"/>
    <s v="SUBDIRECCION CONTRACTUAL"/>
    <s v="CO-DC-11001"/>
    <s v="ADRIANA LUCIA SANTA-Directora de Gestion Ambiental"/>
    <n v="3778899"/>
    <s v="adriana.santa@ambientebogota.gov.co"/>
  </r>
  <r>
    <x v="7"/>
    <n v="13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POYAR LAS ACCIONES OPERATIVAS PARA EL DESARROLLO DE LEVANTAMIENTOS TOPOGRÁFICOS"/>
    <n v="7"/>
    <n v="8"/>
    <n v="5"/>
    <n v="1"/>
    <s v="CCE-05"/>
    <n v="0"/>
    <n v="8920000"/>
    <n v="8920000"/>
    <n v="0"/>
    <n v="0"/>
    <s v="SUBDIRECCION CONTRACTUAL"/>
    <s v="CO-DC-11001"/>
    <s v="ADRIANA LUCIA SANTA-Directora de Gestion Ambiental"/>
    <n v="3778899"/>
    <s v="adriana.santa@ambientebogota.gov.co"/>
  </r>
  <r>
    <x v="7"/>
    <n v="138"/>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GENERAR INSUMOS TÉCNICOS DESDE EL COMPONENTE HIDRÁULICO E HIDROLÓGICO PARA EVALUAR TÉCNICAMENTE EL 100 POR CIENTO DE SECTORES DEFINIDOS (100 HA) PARA LA GESTIÓN DE DECLARATORIA COMO ÁREA PROTEGIDA Y ELEMENTOS CONECTORES DE LA EEP"/>
    <n v="1"/>
    <n v="1"/>
    <n v="11"/>
    <n v="1"/>
    <s v="CCE-05"/>
    <n v="0"/>
    <n v="118514000"/>
    <n v="118514000"/>
    <n v="0"/>
    <n v="0"/>
    <s v="SUBDIRECCION CONTRACTUAL"/>
    <s v="CO-DC-11001"/>
    <s v="ADRIANA LUCIA SANTA-Directora de Gestion Ambiental"/>
    <n v="3778899"/>
    <s v="adriana.santa@ambientebogota.gov.co"/>
  </r>
  <r>
    <x v="7"/>
    <n v="139"/>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ANÁLISIS HIDRÁULICO REQUERIDO PARA LOS PROYECTOS DE ALINDERACIÓN DE CUERPOS DE AGUA Y GESTIÓN PARA LA PROTECCIÓN Y MANEJO DE LA ESTRUCTURA ECOLÓGICA PRINCIPAL DEL DISTRITO CAPITAL, CON ÉNFASIS EN LOS ECOSISTEMAS DE PARAMO, ALTO ANDINO Y CORREDORES ECOLÓGICO DE RONDA"/>
    <n v="5"/>
    <n v="6"/>
    <n v="5"/>
    <n v="1"/>
    <s v="CCE-05"/>
    <n v="0"/>
    <n v="28380000"/>
    <n v="28380000"/>
    <n v="0"/>
    <n v="0"/>
    <s v="SUBDIRECCION CONTRACTUAL"/>
    <s v="CO-DC-11001"/>
    <s v="ADRIANA LUCIA SANTA-Directora de Gestion Ambiental"/>
    <n v="3778899"/>
    <s v="adriana.santa@ambientebogota.gov.co"/>
  </r>
  <r>
    <x v="7"/>
    <n v="140"/>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DESDE EL COMPONENTE HIDROLÓGICO E HIDRÁULICO, LAS ACCIONES RELACIONADAS CON DECLARATORIA DE NUEVAS ÁREAS, ESPECIALMENTE CORREDORES ECOLÓGICOS DE RONDA Y ECOSISTEMAS DE PARAMO Y ALTO ANDINO EN EL DISTRITO CAPITAL CONTRIBUYENDO A LA CONSOLIDACIÓN DE LA ESTRUCTURA ECOLÓGICA PRINCIPAL – EEP"/>
    <n v="6"/>
    <n v="7"/>
    <n v="6"/>
    <n v="1"/>
    <s v="CCE-05"/>
    <n v="0"/>
    <n v="35832000"/>
    <n v="35832000"/>
    <n v="0"/>
    <n v="0"/>
    <s v="SUBDIRECCION CONTRACTUAL"/>
    <s v="CO-DC-11001"/>
    <s v="ADRIANA LUCIA SANTA-Directora de Gestion Ambiental"/>
    <n v="3778899"/>
    <s v="adriana.santa@ambientebogota.gov.co"/>
  </r>
  <r>
    <x v="7"/>
    <n v="14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
    <n v="5"/>
    <n v="6"/>
    <n v="10"/>
    <n v="1"/>
    <s v="CCE-05"/>
    <n v="0"/>
    <n v="26530000"/>
    <n v="26530000"/>
    <n v="0"/>
    <n v="0"/>
    <s v="SUBDIRECCION CONTRACTUAL"/>
    <s v="CO-DC-11001"/>
    <s v="ADRIANA LUCIA SANTA-Directora de Gestion Ambiental"/>
    <n v="3778899"/>
    <s v="adriana.santa@ambientebogota.gov.co"/>
  </r>
  <r>
    <x v="7"/>
    <n v="142"/>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
    <n v="5"/>
    <n v="6"/>
    <n v="10"/>
    <n v="1"/>
    <s v="CCE-05"/>
    <n v="0"/>
    <n v="44950000"/>
    <n v="44950000"/>
    <n v="0"/>
    <n v="0"/>
    <s v="SUBDIRECCION CONTRACTUAL"/>
    <s v="CO-DC-11001"/>
    <s v="ADRIANA LUCIA SANTA-Directora de Gestion Ambiental"/>
    <n v="3778899"/>
    <s v="adriana.santa@ambientebogota.gov.co"/>
  </r>
  <r>
    <x v="7"/>
    <n v="143"/>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n v="1"/>
    <n v="1"/>
    <n v="10"/>
    <n v="1"/>
    <s v="CCE-05"/>
    <n v="0"/>
    <n v="56760000"/>
    <n v="56760000"/>
    <n v="0"/>
    <n v="0"/>
    <s v="SUBDIRECCION CONTRACTUAL"/>
    <s v="CO-DC-11001"/>
    <s v="ADRIANA LUCIA SANTA-Directora de Gestion Ambiental"/>
    <n v="3778899"/>
    <s v="adriana.santa@ambientebogota.gov.co"/>
  </r>
  <r>
    <x v="7"/>
    <n v="144"/>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GENERAR INSUMOS TÉCNICOS  PARA EVALUAR TÉCNICAMENTE EL 100 POR CIENTO DE SECTORES DEFINIDOS (100 HA) PARA LA GESTIÓN DE DECLARATORIA COMO ÁREA PROTEGIDA Y ELEMENTOS CONECTORES DE LA EEP"/>
    <n v="1"/>
    <n v="1"/>
    <n v="6"/>
    <n v="1"/>
    <s v="CCE-05"/>
    <n v="0"/>
    <n v="35832000"/>
    <n v="35832000"/>
    <n v="0"/>
    <n v="0"/>
    <s v="SUBDIRECCION CONTRACTUAL"/>
    <s v="CO-DC-11001"/>
    <s v="ADRIANA LUCIA SANTA-Directora de Gestion Ambiental"/>
    <n v="3778899"/>
    <s v="adriana.santa@ambientebogota.gov.co"/>
  </r>
  <r>
    <x v="7"/>
    <n v="145"/>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ARA REALIZAR LOS LEVANTAMIENTOS TOPOGRÁFICOS REQUERIDOS PARA LA DECLARATORIA DE NUEVAS ÁREAS, ESPECIALMENTE CORREDORES ECOLÓGICOS DE RONDA, ECOSISTEMAS DE PARAMO Y ALTO ANDINO EN EL DISTRITO CAPITAL"/>
    <n v="5"/>
    <n v="6"/>
    <n v="10"/>
    <n v="1"/>
    <s v="CCE-05"/>
    <n v="0"/>
    <n v="26530000"/>
    <n v="26530000"/>
    <n v="0"/>
    <n v="0"/>
    <s v="SUBDIRECCION CONTRACTUAL"/>
    <s v="CO-DC-11001"/>
    <s v="ADRIANA LUCIA SANTA-Directora de Gestion Ambiental"/>
    <n v="3778899"/>
    <s v="adriana.santa@ambientebogota.gov.co"/>
  </r>
  <r>
    <x v="7"/>
    <n v="146"/>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POYAR LAS ACCIONES OPERATIVAS PARA EL DESARROLLO DE LEVANTAMIENTOS TOPOGRÁFICOS"/>
    <n v="1"/>
    <n v="1"/>
    <n v="6"/>
    <n v="1"/>
    <s v="CCE-05"/>
    <n v="0"/>
    <n v="10704000"/>
    <n v="10704000"/>
    <n v="0"/>
    <n v="0"/>
    <s v="SUBDIRECCION CONTRACTUAL"/>
    <s v="CO-DC-11001"/>
    <s v="ADRIANA LUCIA SANTA-Directora de Gestion Ambiental"/>
    <n v="3778899"/>
    <s v="adriana.santa@ambientebogota.gov.co"/>
  </r>
  <r>
    <x v="7"/>
    <n v="14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POYAR LAS ACCIONES OPERATIVAS PARA EL DESARROLLO DE LEVANTAMIENTOS TOPOGRÁFICOS"/>
    <n v="1"/>
    <n v="1"/>
    <n v="10"/>
    <n v="1"/>
    <s v="CCE-05"/>
    <n v="0"/>
    <n v="17840000"/>
    <n v="17840000"/>
    <n v="0"/>
    <n v="0"/>
    <s v="SUBDIRECCION CONTRACTUAL"/>
    <s v="CO-DC-11001"/>
    <s v="ADRIANA LUCIA SANTA-Directora de Gestion Ambiental"/>
    <n v="3778899"/>
    <s v="adriana.santa@ambientebogota.gov.co"/>
  </r>
  <r>
    <x v="7"/>
    <n v="148"/>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LA CONSOLIDACIÓN DE INFORMACIÓN GEOGRAFICA Y EL ANALISIS DE MODELACIÓN ESPACIAL REQUERIDA EN LA GESTIÓN DE DECLARATORIA DE ÁREAS PROTEGIDAS"/>
    <n v="1"/>
    <n v="1"/>
    <n v="10"/>
    <n v="1"/>
    <s v="CCE-05"/>
    <n v="0"/>
    <n v="28610000"/>
    <n v="28610000"/>
    <n v="0"/>
    <n v="0"/>
    <s v="SUBDIRECCION CONTRACTUAL"/>
    <s v="CO-DC-11001"/>
    <s v="ADRIANA LUCIA SANTA-Directora de Gestion Ambiental"/>
    <n v="3778899"/>
    <s v="adriana.santa@ambientebogota.gov.co"/>
  </r>
  <r>
    <x v="7"/>
    <n v="149"/>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GENERAR INSUMOS TÉCNICOS  PARA LA GESTIÓN DE DECLARATORIA DE NUEVAS ÁREAS PROTEGIDAS DE ECOSISTEMAS DE PARAMO Y ALTO ANDINO EN EL DISTRITO CAPITAL "/>
    <n v="7"/>
    <n v="7"/>
    <n v="5"/>
    <n v="1"/>
    <s v="CCE-05"/>
    <n v="0"/>
    <n v="13265000"/>
    <n v="13265000"/>
    <n v="0"/>
    <n v="0"/>
    <s v="SUBDIRECCION CONTRACTUAL"/>
    <s v="CO-DC-11001"/>
    <s v="ADRIANA LUCIA SANTA-Directora de Gestion Ambiental"/>
    <n v="3778899"/>
    <s v="adriana.santa@ambientebogota.gov.co"/>
  </r>
  <r>
    <x v="7"/>
    <n v="150"/>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
    <n v="5"/>
    <n v="6"/>
    <n v="10"/>
    <n v="1"/>
    <s v="CCE-05"/>
    <n v="0"/>
    <n v="67190000"/>
    <n v="67190000"/>
    <n v="0"/>
    <n v="0"/>
    <s v="SUBDIRECCION CONTRACTUAL"/>
    <s v="CO-DC-11001"/>
    <s v="ADRIANA LUCIA SANTA-Directora de Gestion Ambiental"/>
    <n v="3778899"/>
    <s v="adriana.santa@ambientebogota.gov.co"/>
  </r>
  <r>
    <x v="7"/>
    <n v="15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DE ACOMPAÑAMIENTO, APOYO Y CONSOLIDACIÓN DESDE EL COMPONENTE JURIDICO EN LOS PROCESOS DE RESPUESTA A REQUERIMIENTOS DE ENTES DE CONTROL Y CIUDADANÍA"/>
    <n v="6"/>
    <n v="7"/>
    <n v="6"/>
    <n v="1"/>
    <s v="CCE-05"/>
    <n v="0"/>
    <n v="40314000"/>
    <n v="40314000"/>
    <n v="0"/>
    <n v="0"/>
    <s v="SUBDIRECCION CONTRACTUAL"/>
    <s v="CO-DC-11001"/>
    <s v="ADRIANA LUCIA SANTA-Directora de Gestion Ambiental"/>
    <n v="3778899"/>
    <s v="adriana.santa@ambientebogota.gov.co"/>
  </r>
  <r>
    <x v="7"/>
    <n v="152"/>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
    <n v="1"/>
    <n v="1"/>
    <n v="8"/>
    <n v="1"/>
    <s v="CCE-05"/>
    <n v="0"/>
    <n v="67656000"/>
    <n v="67656000"/>
    <n v="0"/>
    <n v="0"/>
    <s v="SUBDIRECCION CONTRACTUAL"/>
    <s v="CO-DC-11001"/>
    <s v="ADRIANA LUCIA SANTA-Directora de Gestion Ambiental"/>
    <n v="3778899"/>
    <s v="adriana.santa@ambientebogota.gov.co"/>
  </r>
  <r>
    <x v="7"/>
    <n v="153"/>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VALUAR Y CONCEPTUAR DESDE EL COMPONENTE JURIDICO LAS GESTIONES QUE SE ADELANTEN EN EL MARCO DE LA DECLARATORIA DE ÁREAS PROTEGIDAS Y OTRAS ÁREAS DE INTERÉS AMBIENTAL, DEL PROYECTO DE INVERSIÓN 1132"/>
    <n v="1"/>
    <n v="1"/>
    <n v="8"/>
    <n v="1"/>
    <s v="CCE-05"/>
    <n v="0"/>
    <n v="50136000"/>
    <n v="50136000"/>
    <n v="0"/>
    <n v="0"/>
    <s v="SUBDIRECCION CONTRACTUAL"/>
    <s v="CO-DC-11001"/>
    <s v="ADRIANA LUCIA SANTA-Directora de Gestion Ambiental"/>
    <n v="3778899"/>
    <s v="adriana.santa@ambientebogota.gov.co"/>
  </r>
  <r>
    <x v="7"/>
    <n v="154"/>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10161500;21101900;31152000;13102000;27112000;30102900;21102300;41102600;52161500;43202000;41114200;80141700"/>
    <s v="SUMINISTRO DE INSUMOS, ELEMENTOS, EQUIPOS Y HERRAMIENTAS PARA LA EJECUCIÓN DE ACCIONES SOBRE ÁREAS DE INTERÉS AMBIENTAL QUE ADELANTA LA SECRETARÍA DISTRITAL DE AMBIENTE EN EL DISTRITO CAPITAL"/>
    <n v="10"/>
    <n v="10"/>
    <n v="6"/>
    <n v="1"/>
    <s v="CCE-07"/>
    <n v="0"/>
    <n v="17430000"/>
    <n v="17430000"/>
    <n v="0"/>
    <n v="0"/>
    <s v="SUBDIRECCION CONTRACTUAL"/>
    <s v="CO-DC-11001"/>
    <s v="ADRIANA LUCIA SANTA-Directora de Gestion Ambiental"/>
    <n v="3778899"/>
    <s v="adriana.santa@ambientebogota.gov.co"/>
  </r>
  <r>
    <x v="7"/>
    <n v="155"/>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n v="1"/>
    <n v="2"/>
    <n v="8"/>
    <n v="1"/>
    <s v="CCE-02"/>
    <n v="0"/>
    <n v="50000000"/>
    <n v="50000000"/>
    <n v="0"/>
    <n v="0"/>
    <s v="SUBDIRECCION CONTRACTUAL"/>
    <s v="CO-DC-11001"/>
    <s v="ADRIANA LUCIA SANTA-Directora de Gestion Ambiental"/>
    <n v="3778899"/>
    <s v="adriana.santa@ambientebogota.gov.co"/>
  </r>
  <r>
    <x v="7"/>
    <n v="156"/>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6000000"/>
    <n v="6000000"/>
    <n v="0"/>
    <n v="0"/>
    <s v="SUBDIRECCION CONTRACTUAL"/>
    <s v="CO-DC-11001"/>
    <s v="ADRIANA LUCIA SANTA-Directora de Gestion Ambiental"/>
    <n v="3778899"/>
    <s v="adriana.santa@ambientebogota.gov.co"/>
  </r>
  <r>
    <x v="7"/>
    <n v="157"/>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n v="1"/>
    <n v="1"/>
    <n v="11"/>
    <n v="1"/>
    <s v="CCE-05"/>
    <n v="0"/>
    <n v="68937000"/>
    <n v="68937000"/>
    <n v="0"/>
    <n v="0"/>
    <s v="SUBDIRECCION CONTRACTUAL"/>
    <s v="CO-DC-11001"/>
    <s v="ADRIANA LUCIA SANTA-Directora de Gestion Ambiental"/>
    <n v="3778899"/>
    <s v="adriana.santa@ambientebogota.gov.co"/>
  </r>
  <r>
    <x v="7"/>
    <n v="158"/>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VALORACIÓN DE ATRIBUTOS ECOLÓGICOS, FUNCIONALIDAD ECOSISTÉMICA Y EVALUACIÓN AMBIENTAL EN LA ESTRUCTURA ECOLÓGICA PRINCIPAL DEL DISTRITO CAPITAL, CON ÉNFASIS EN LOS ECOSISTEMAS DE PARAMO, ALTO ANDINO Y CORREDORES ECOLÓGICO DE RONDA"/>
    <n v="6"/>
    <n v="7"/>
    <n v="6"/>
    <n v="1"/>
    <s v="CCE-05"/>
    <n v="0"/>
    <n v="34056000"/>
    <n v="34056000"/>
    <n v="0"/>
    <n v="0"/>
    <s v="SUBDIRECCION CONTRACTUAL"/>
    <s v="CO-DC-11001"/>
    <s v="ADRIANA LUCIA SANTA-Directora de Gestion Ambiental"/>
    <n v="3778899"/>
    <s v="adriana.santa@ambientebogota.gov.co"/>
  </r>
  <r>
    <x v="7"/>
    <n v="159"/>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GENERAR INSUMOS TÉCNICOS  PARA LA GESTIÓN DE DECLARATORIA DE NUEVAS ÁREAS PROTEGIDAS DE ECOSISTEMAS DE PARAMO Y ALTO ANDINO EN EL DISTRITO CAPITAL "/>
    <n v="1"/>
    <n v="1"/>
    <n v="10"/>
    <n v="1"/>
    <s v="CCE-05"/>
    <n v="0"/>
    <n v="26530000"/>
    <n v="26530000"/>
    <n v="0"/>
    <n v="0"/>
    <s v="SUBDIRECCION CONTRACTUAL"/>
    <s v="CO-DC-11001"/>
    <s v="ADRIANA LUCIA SANTA-Directora de Gestion Ambiental"/>
    <n v="3778899"/>
    <s v="adriana.santa@ambientebogota.gov.co"/>
  </r>
  <r>
    <x v="7"/>
    <n v="160"/>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LA EVALUACIÓN DE ASPECTOS FÍSICOS CON ÉNFASIS EN GEOLOGÍA  PARA LA GESTIÓN DE DECLARATORIA COMO ÁREA PROTEGIDA Y ELEMENTOS CONECTORES DE LA EEP"/>
    <n v="6"/>
    <n v="7"/>
    <n v="6"/>
    <n v="1"/>
    <s v="CCE-05"/>
    <n v="0"/>
    <n v="23424000"/>
    <n v="23424000"/>
    <n v="0"/>
    <n v="0"/>
    <s v="SUBDIRECCION CONTRACTUAL"/>
    <s v="CO-DC-11001"/>
    <s v="ADRIANA LUCIA SANTA-Directora de Gestion Ambiental"/>
    <n v="3778899"/>
    <s v="adriana.santa@ambientebogota.gov.co"/>
  </r>
  <r>
    <x v="7"/>
    <n v="16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PARA LA CONSECUCION DE LAS ACCIONES RELACIONADAS CON LOS PROYECTOS A CARGO DE LA DIRECCIÓN DE GESTION AMBIENTAL "/>
    <n v="7"/>
    <n v="8"/>
    <n v="5"/>
    <n v="1"/>
    <s v="CCE-05"/>
    <n v="0"/>
    <n v="11355000"/>
    <n v="11355000"/>
    <n v="0"/>
    <n v="0"/>
    <s v="SUBDIRECCION CONTRACTUAL"/>
    <s v="CO-DC-11001"/>
    <s v="ADRIANA LUCIA SANTA-Directora de Gestion Ambiental"/>
    <n v="3778899"/>
    <s v="adriana.santa@ambientebogota.gov.co"/>
  </r>
  <r>
    <x v="7"/>
    <n v="16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GESTIONAR LA EJECUCIÓN ARTICULADA DE ACCIONES DE ADMINISTRACIÓN, MANEJO, CONSERVACIÓN  Y SEGUIMIENTO A LA ADECUACIÓN FÍSICA DEL (LOS) PARQUE (S) ECOLÓGICOS DISTRITALES DE HUMEDAL ASIGNADO (S)."/>
    <n v="1"/>
    <n v="3"/>
    <n v="11"/>
    <n v="1"/>
    <s v="CCE-05"/>
    <n v="0"/>
    <n v="49445000"/>
    <n v="49445000"/>
    <n v="0"/>
    <n v="0"/>
    <s v="SUBDIRECCION CONTRACTUAL"/>
    <s v="CO-DC-11001"/>
    <s v="ADRIANA LUCIA SANTA-Directora de Gestion Ambiental"/>
    <n v="3778899"/>
    <s v="adriana.santa@ambientebogota.gov.co"/>
  </r>
  <r>
    <x v="7"/>
    <n v="16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REALIZAR ACTIVIDADES DE PLANEACIÓN Y EJECUCIÓN,  PARA LA IMPLEMENTACIÓN DEL VOLUNTARIADO AMBIENTAL, EN ELMARCO DEL ACUERDO 607 DE 2015"/>
    <n v="6"/>
    <n v="8"/>
    <n v="4"/>
    <n v="1"/>
    <s v="CCE-05"/>
    <n v="0"/>
    <n v="23888000"/>
    <n v="23888000"/>
    <n v="0"/>
    <n v="0"/>
    <s v="SUBDIRECCION CONTRACTUAL"/>
    <s v="CO-DC-11001"/>
    <s v="ADRIANA LUCIA SANTA-Directora de Gestion Ambiental"/>
    <n v="3778899"/>
    <s v="adriana.santa@ambientebogota.gov.co"/>
  </r>
  <r>
    <x v="7"/>
    <n v="164"/>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2"/>
    <n v="5"/>
    <n v="6"/>
    <n v="1"/>
    <s v="CCE-05"/>
    <n v="0"/>
    <n v="10704000"/>
    <n v="10704000"/>
    <n v="0"/>
    <n v="0"/>
    <s v="SUBDIRECCION CONTRACTUAL"/>
    <s v="CO-DC-11001"/>
    <s v="ADRIANA LUCIA SANTA-Directora de Gestion Ambiental"/>
    <n v="3778899"/>
    <s v="adriana.santa@ambientebogota.gov.co"/>
  </r>
  <r>
    <x v="7"/>
    <n v="165"/>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2"/>
    <n v="4"/>
    <n v="6"/>
    <n v="1"/>
    <s v="CCE-05"/>
    <n v="0"/>
    <n v="15918000"/>
    <n v="15918000"/>
    <n v="0"/>
    <n v="0"/>
    <s v="SUBDIRECCION CONTRACTUAL"/>
    <s v="CO-DC-11001"/>
    <s v="ADRIANA LUCIA SANTA-Directora de Gestion Ambiental"/>
    <n v="3778899"/>
    <s v="adriana.santa@ambientebogota.gov.co"/>
  </r>
  <r>
    <x v="7"/>
    <n v="166"/>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n v="2"/>
    <n v="4"/>
    <n v="10"/>
    <n v="1"/>
    <s v="CCE-05"/>
    <n v="0"/>
    <n v="44950000"/>
    <n v="44950000"/>
    <n v="0"/>
    <n v="0"/>
    <s v="SUBDIRECCION CONTRACTUAL"/>
    <s v="CO-DC-11001"/>
    <s v="ADRIANA LUCIA SANTA-Directora de Gestion Ambiental"/>
    <n v="3778899"/>
    <s v="adriana.santa@ambientebogota.gov.co"/>
  </r>
  <r>
    <x v="7"/>
    <n v="16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VALUAR Y CONCEPTUAR DESDE EL COMPONENTE JURIDICO LAS GESTIONES QUE SE ADELANTEN EN EL MARCO DE LA DECLARATORIA DE ÁREAS PROTEGIDAS Y OTRAS ÁREAS DE INTERÉS AMBIENTAL, DEL PROYECTO DE INVERSIÓN 1132"/>
    <n v="3"/>
    <n v="5"/>
    <n v="8"/>
    <n v="1"/>
    <s v="CCE-05"/>
    <n v="0"/>
    <n v="45408000"/>
    <n v="45408000"/>
    <n v="0"/>
    <n v="0"/>
    <s v="SUBDIRECCION CONTRACTUAL"/>
    <s v="CO-DC-11001"/>
    <s v="ADRIANA LUCIA SANTA-Directora de Gestion Ambiental"/>
    <n v="3778899"/>
    <s v="adriana.santa@ambientebogota.gov.co"/>
  </r>
  <r>
    <x v="7"/>
    <n v="168"/>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TÉCNICA Y ADMINISTRATIVAMENTE LOS PROCESOS DE RESTAURACIÓN, REHABILITACIÓN, RECUPERACIÓN Y MANEJO DE LA ESTRUCTURA ECOLÓGICA PRINCIPAL EN  200 HECTÁREAS NUEVAS "/>
    <n v="2"/>
    <n v="3"/>
    <n v="10"/>
    <n v="1"/>
    <s v="CCE-05"/>
    <n v="0"/>
    <n v="26530000"/>
    <n v="26530000"/>
    <n v="0"/>
    <n v="0"/>
    <s v="SUBDIRECCION CONTRACTUAL"/>
    <s v="CO-DC-11001"/>
    <s v="ADRIANA LUCIA SANTA-Directora de Gestion Ambiental"/>
    <n v="3778900"/>
    <s v="adriana.santa@ambientebogota.gov.co"/>
  </r>
  <r>
    <x v="7"/>
    <n v="169"/>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EFECTUAR EL APOYO TÉCNICO Y SEGUIMIENTO A LA PROPAGACIÓN, PRODUCCIÓN Y MANTENIMIENTO DE MATERIAL VEGETAL E INFRAESTRUCTURA EN LOS VIVEROS ADMINISTRADOS POR LA SDA."/>
    <n v="12"/>
    <n v="12"/>
    <n v="10"/>
    <n v="1"/>
    <s v="CCE-05"/>
    <n v="0"/>
    <n v="19230000"/>
    <n v="19230000"/>
    <n v="0"/>
    <n v="0"/>
    <s v="SUBDIRECCION CONTRACTUAL"/>
    <s v="CO-DC-11001"/>
    <s v="ADRIANA LUCIA SANTA-Directora de Gestion Ambiental"/>
    <n v="3778899"/>
    <s v="adriana.santa@ambientebogota.gov.co"/>
  </r>
  <r>
    <x v="7"/>
    <n v="17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1"/>
    <n v="2"/>
    <n v="6"/>
    <n v="1"/>
    <s v="CCE-05"/>
    <n v="0"/>
    <n v="18624000"/>
    <n v="18624000"/>
    <n v="0"/>
    <n v="0"/>
    <s v="SUBDIRECCION CONTRACTUAL"/>
    <s v="CO-DC-11001"/>
    <s v="ADRIANA LUCIA SANTA-Directora de Gestion Ambiental"/>
    <n v="3778899"/>
    <s v="adriana.santa@ambientebogota.gov.co"/>
  </r>
  <r>
    <x v="7"/>
    <n v="17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2"/>
    <n v="5"/>
    <n v="6"/>
    <n v="1"/>
    <s v="CCE-05"/>
    <n v="0"/>
    <n v="15918000"/>
    <n v="15918000"/>
    <n v="0"/>
    <n v="0"/>
    <s v="SUBDIRECCION CONTRACTUAL"/>
    <s v="CO-DC-11001"/>
    <s v="ADRIANA LUCIA SANTA-Directora de Gestion Ambiental"/>
    <n v="3778899"/>
    <s v="adriana.santa@ambientebogota.gov.co"/>
  </r>
  <r>
    <x v="7"/>
    <n v="172"/>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5"/>
    <n v="6"/>
    <n v="6"/>
    <n v="1"/>
    <s v="CCE-05"/>
    <n v="0"/>
    <n v="10704000"/>
    <n v="10704000"/>
    <n v="0"/>
    <n v="0"/>
    <s v="SUBDIRECCION CONTRACTUAL"/>
    <s v="CO-DC-11001"/>
    <s v="ADRIANA LUCIA SANTA-Directora de Gestion Ambiental"/>
    <n v="3778899"/>
    <s v="adriana.santa@ambientebogota.gov.co"/>
  </r>
  <r>
    <x v="7"/>
    <n v="17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8"/>
    <n v="3"/>
    <n v="1"/>
    <s v="CCE-05"/>
    <n v="0"/>
    <n v="11712000"/>
    <n v="11712000"/>
    <n v="0"/>
    <n v="0"/>
    <s v="SUBDIRECCION CONTRACTUAL"/>
    <s v="CO-DC-11001"/>
    <s v="ADRIANA LUCIA SANTA-Directora de Gestion Ambiental"/>
    <n v="3778899"/>
    <s v="adriana.santa@ambientebogota.gov.co"/>
  </r>
  <r>
    <x v="7"/>
    <n v="174"/>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ACOMPAÑAMIENTO TÉCNICO Y ADMINISTRATIVO DE PROYECTOS CON COMPONENTES DE DISEÑO Y/O CONSTRUCCIÓN DE OBRA ARQUITECTÓNICA A DESARROLLAR EN LAS ÁREAS PROTEGIDAS Y DE INTERÉS AMBIENTAL A CARGO DE LA SDA (SALDO)"/>
    <n v="1"/>
    <n v="1"/>
    <n v="1"/>
    <n v="1"/>
    <s v="CCE-05"/>
    <n v="0"/>
    <n v="0"/>
    <n v="0"/>
    <n v="0"/>
    <n v="0"/>
    <s v="SUBDIRECCION CONTRACTUAL"/>
    <s v="CO-DC-11001"/>
    <s v="ADRIANA LUCIA SANTA-Directora de Gestion Ambiental"/>
    <n v="3778899"/>
    <s v="adriana.santa@ambientebogota.gov.co"/>
  </r>
  <r>
    <x v="7"/>
    <n v="17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 APOYAR JURÍDICA Y ADMINISTRATIVAMENTE LOS TRÁMITES Y PROCESOS QUE SE REQUIERAN DE LA ACTIVIDAD PREDIAL, EN ÁREAS PROTEGIDAS Y OTRAS ÁREAS DE INTERÉS AMBIENTAL. (SALDO)"/>
    <n v="1"/>
    <n v="1"/>
    <n v="1"/>
    <n v="1"/>
    <s v="CCE-05"/>
    <n v="0"/>
    <n v="0"/>
    <n v="0"/>
    <n v="0"/>
    <n v="0"/>
    <s v="SUBDIRECCION CONTRACTUAL"/>
    <s v="CO-DC-11001"/>
    <s v="ADRIANA LUCIA SANTA-Directora de Gestion Ambiental"/>
    <n v="3778899"/>
    <s v="adriana.santa@ambientebogota.gov.co"/>
  </r>
  <r>
    <x v="7"/>
    <n v="176"/>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EL SEGUIMIENTO A LOS PROCESOS DE RESTAURACIÓN, REHABILITACIÓN, RECUPERACIÓN Y MANEJO DE LA ESTRUCTURA ECOLÓGICA PRINCIPAL EN  200 HECTÁREAS NUEVAS "/>
    <n v="7"/>
    <n v="8"/>
    <n v="5"/>
    <n v="1"/>
    <s v="CCE-05"/>
    <n v="0"/>
    <n v="17320000"/>
    <n v="17320000"/>
    <n v="0"/>
    <n v="0"/>
    <s v="SUBDIRECCION CONTRACTUAL"/>
    <s v="CO-DC-11001"/>
    <s v="ADRIANA LUCIA SANTA-Directora de Gestion Ambiental"/>
    <n v="3778899"/>
    <s v="adriana.santa@ambientebogota.gov.co"/>
  </r>
  <r>
    <x v="7"/>
    <n v="177"/>
    <s v="3-3-1-15-06-38-1132-177"/>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LIDERAR LA IMPLEMENTACIÓN DE PROYECTOS DE ADAPTACIÓN AL CAMBIO CLIMÁTICO Y DE INSTRUMENTOS DE GESTIÓN AMBIENTAL"/>
    <n v="6"/>
    <n v="7"/>
    <n v="6"/>
    <n v="1"/>
    <s v="CCE-05"/>
    <n v="0"/>
    <n v="0"/>
    <n v="0"/>
    <n v="0"/>
    <n v="0"/>
    <s v="SUBDIRECCION CONTRACTUAL"/>
    <s v="CO-DC-11001"/>
    <s v="ADRIANA LUCIA SANTA-Directora de Gestion Ambiental"/>
    <n v="3778899"/>
    <s v="adriana.santa@ambientebogota.gov.co"/>
  </r>
  <r>
    <x v="7"/>
    <n v="178"/>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 APOYAR JURÍDICA Y ADMINISTRATIVAMENTE LOS TRÁMITES Y PROCESOS QUE SE REQUIERAN DE LA ACTIVIDAD PREDIAL, EN ÁREAS PROTEGIDAS Y OTRAS ÁREAS DE INTERÉS AMBIENTAL. (SALDO)"/>
    <n v="5"/>
    <n v="6"/>
    <n v="1"/>
    <n v="1"/>
    <s v="CCE-05"/>
    <n v="0"/>
    <n v="0"/>
    <n v="0"/>
    <n v="0"/>
    <n v="0"/>
    <s v="SUBDIRECCION CONTRACTUAL"/>
    <s v="CO-DC-11001"/>
    <s v="ADRIANA LUCIA SANTA-Directora de Gestion Ambiental"/>
    <n v="3778899"/>
    <s v="adriana.santa@ambientebogota.gov.co"/>
  </r>
  <r>
    <x v="7"/>
    <n v="179"/>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736 CUYO OBJETO ES: PRESTAR LOS SERVICIOS PROFESIONALES PARA ORIENTAR LAS ESTRATEGIAS DE COORDINACIÓN Y PLANIFICACIÓN DE LAS ACCIONES DE ADMINISTRACIÓN, MANEJO Y USO SOSTENIBLE EN LOS PARQUES ECOLÓGICOS DISTRITAES DE HUMEDAL Y OTROS CUERPOS DE AGUA"/>
    <n v="11"/>
    <n v="11"/>
    <n v="1"/>
    <n v="0"/>
    <s v="CCE-05"/>
    <n v="0"/>
    <n v="6719000"/>
    <n v="6719000"/>
    <n v="0"/>
    <n v="0"/>
    <s v="SUBDIRECCION CONTRACTUAL"/>
    <s v="CO-DC-11001"/>
    <s v="ADRIANA LUCIA SANTA-Directora de Gestion Ambiental"/>
    <n v="3778899"/>
    <s v="adriana.santa@ambientebogota.gov.co"/>
  </r>
  <r>
    <x v="7"/>
    <n v="180"/>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702 CUYO OBJETO ES: PRESTAR SERVICIOS PROFESIONALES PARA GENERAR INSUMOS TÉCNICOS  PARA LA GESTIÓN DE DECLARATORIA DE NUEVAS ÁREAS PROTEGIDAS DE ECOSISTEMAS DE PARAMO Y ALTO ANDINO EN EL DISTRITO CAPITAL "/>
    <n v="11"/>
    <n v="11"/>
    <n v="45"/>
    <n v="0"/>
    <s v="CCE-05"/>
    <n v="0"/>
    <n v="0"/>
    <n v="0"/>
    <n v="0"/>
    <n v="0"/>
    <s v="SUBDIRECCION CONTRACTUAL"/>
    <s v="CO-DC-11001"/>
    <s v="ADRIANA LUCIA SANTA-Directora de Gestion Ambiental"/>
    <n v="3778899"/>
    <s v="adriana.santa@ambientebogota.gov.co"/>
  </r>
  <r>
    <x v="7"/>
    <n v="181"/>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TIVIDADES PARA EL DESARROLLO DE ACCIONES DE EVALUACIÓN, SEGUIMIENTO Y MONITOREO  EN ELEMENTOS PRIORIZADOS DE LA ESTRUCTURA ECOLÓGICA PRINCIPAL."/>
    <n v="7"/>
    <n v="7"/>
    <n v="5"/>
    <n v="1"/>
    <s v="CCE-05"/>
    <n v="0"/>
    <n v="33595000"/>
    <n v="33595000"/>
    <n v="0"/>
    <n v="0"/>
    <s v="SUBDIRECCION CONTRACTUAL"/>
    <s v="CO-DC-11001"/>
    <s v="ADRIANA LUCIA SANTA-Directora de Gestion Ambiental"/>
    <n v="3778899"/>
    <s v="adriana.santa@ambientebogota.gov.co"/>
  </r>
  <r>
    <x v="7"/>
    <n v="18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7"/>
    <n v="8"/>
    <n v="3"/>
    <n v="1"/>
    <s v="CCE-05"/>
    <n v="0"/>
    <n v="7136000"/>
    <n v="7136000"/>
    <n v="0"/>
    <n v="0"/>
    <s v="SUBDIRECCION CONTRACTUAL"/>
    <s v="CO-DC-11001"/>
    <s v="ADRIANA LUCIA SANTA-Directora de Gestion Ambiental"/>
    <n v="3778899"/>
    <s v="adriana.santa@ambientebogota.gov.co"/>
  </r>
  <r>
    <x v="7"/>
    <n v="18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5-SERVICIO DE CAFETERÍA Y LIMPIEZA LOCATIVA"/>
    <n v="76111500"/>
    <s v="ADICION No.1 Y PRORROGA No. 1 A LA ORDEN DE COMPRA No. 16758, CUYO OBJETO ES: PRESTAR EL SERVICIO INTEGRAL DE ASEO Y CAFETERIA PARA LAS SEDES ADMINISTRATIVAS Y ESPACIOS ADMINISTRADOS POR LA SECRETARIA DISTRITAL DE AMBIENTE"/>
    <n v="1"/>
    <n v="1"/>
    <n v="12"/>
    <n v="1"/>
    <s v="CCE-99"/>
    <n v="0"/>
    <n v="20737137"/>
    <n v="20737137"/>
    <n v="0"/>
    <n v="0"/>
    <s v="SUBDIRECCION CONTRACTUAL"/>
    <s v="CO-DC-11001"/>
    <s v="ADRIANA LUCIA SANTA-Directora de Gestion Ambiental"/>
    <n v="3778899"/>
    <s v="adriana.santa@ambientebogota.gov.co"/>
  </r>
  <r>
    <x v="7"/>
    <n v="18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5-SERVICIO DE CAFETERÍA Y LIMPIEZA LOCATIVA"/>
    <n v="76111500"/>
    <s v="ADICION No.1 Y PRORROGA No. 1 A LA ORDEN DE COMPRA No. 16758, CUYO OBJETO ES: PRESTAR EL SERVICIO INTEGRAL DE ASEO Y CAFETERIA PARA LAS SEDES ADMINISTRATIVAS Y ESPACIOS ADMINISTRADOS POR LA SECRETARIA DISTRITAL DE AMBIENTE"/>
    <n v="1"/>
    <n v="1"/>
    <n v="12"/>
    <n v="1"/>
    <s v="CCE-99"/>
    <n v="0"/>
    <n v="5184283"/>
    <n v="5184283"/>
    <n v="0"/>
    <n v="0"/>
    <s v="SUBDIRECCION CONTRACTUAL"/>
    <s v="CO-DC-11001"/>
    <s v="ADRIANA LUCIA SANTA-Directora de Gestion Ambiental"/>
    <n v="3778899"/>
    <s v="adriana.santa@ambientebogota.gov.co"/>
  </r>
  <r>
    <x v="7"/>
    <n v="18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8-VIGILANCIA"/>
    <n v="92101501"/>
    <s v="MODIFICACIÓN 1, ADICIÓN 1Y PRÓRROGA 1 AL CONTRATO 20170810 CUYO OBJETO ES ¨PRESTAR EL SERVICIO DE SERVICIO DE VIGILANCIA Y SEGURIDAD PRIVADA, PARA LAS SEDES DE LA SECRETARIA DISTRITAL DE AMBIENTE¨"/>
    <n v="1"/>
    <n v="2"/>
    <n v="3"/>
    <n v="1"/>
    <s v="CCE-02"/>
    <n v="0"/>
    <n v="562902882"/>
    <n v="562902882"/>
    <n v="0"/>
    <n v="0"/>
    <s v="SUBDIRECCION CONTRACTUAL"/>
    <s v="CO-DC-11001"/>
    <s v="ADRIANA LUCIA SANTA-Directora de Gestion Ambiental"/>
    <n v="3778899"/>
    <s v="adriana.santa@ambientebogota.gov.co"/>
  </r>
  <r>
    <x v="7"/>
    <n v="18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8-VIGILANCIA"/>
    <n v="92101501"/>
    <s v="MODIFICACIÓN 1, ADICIÓN 1Y PRÓRROGA 1 AL CONTRATO 20170810 CUYO OBJETO ES ¨PRESTAR EL SERVICIO DE SERVICIO DE VIGILANCIA Y SEGURIDAD PRIVADA, PARA LAS SEDES DE LA SECRETARIA DISTRITAL DE AMBIENTE¨"/>
    <n v="1"/>
    <n v="2"/>
    <n v="3"/>
    <n v="1"/>
    <s v="CCE-02"/>
    <n v="0"/>
    <n v="107219596"/>
    <n v="107219596"/>
    <n v="0"/>
    <n v="0"/>
    <s v="SUBDIRECCION CONTRACTUAL"/>
    <s v="CO-DC-11001"/>
    <s v="ADRIANA LUCIA SANTA-Directora de Gestion Ambiental"/>
    <n v="3778899"/>
    <s v="adriana.santa@ambientebogota.gov.co"/>
  </r>
  <r>
    <x v="7"/>
    <n v="18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PARA LA CONSECUCION DE LAS ACCIONES RELACIONADAS CON LOS PROYECTOS A CARGO DE LA DIRECCIÓN DE GESTION AMBIENTAL "/>
    <n v="1"/>
    <n v="2"/>
    <n v="6"/>
    <n v="1"/>
    <s v="CCE-05"/>
    <n v="0"/>
    <n v="13626000"/>
    <n v="13626000"/>
    <n v="0"/>
    <n v="0"/>
    <s v="SUBDIRECCION CONTRACTUAL"/>
    <s v="CO-DC-11001"/>
    <s v="ADRIANA LUCIA SANTA-Directora de Gestion Ambiental"/>
    <n v="3778899"/>
    <s v="adriana.santa@ambientebogota.gov.co"/>
  </r>
  <r>
    <x v="7"/>
    <n v="188"/>
    <s v="3-3-1-15-06-38-1132-178"/>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7 GASTOS DE TRANSPORTE"/>
    <n v="78111809"/>
    <s v="ADICION No. 4 Y PRORROGA No. 3 AL CONTRATO No. 20161274  cuyo objeto es: PRESTAR  EL SERVICIO DE TRANSPORTE PÚBLICO TERRESTRE AUTOMOTOR ESPECIAL DE PASAJEROS Y DE CARGA PARA EL DESARROLLO DE LAS ACTIVIDADES MISIONALES Y DE INVERSIÓN QUE ADELANTE LA SECRETARIA DISTRITAL DE AMBIENTE"/>
    <n v="1"/>
    <n v="2"/>
    <n v="12"/>
    <n v="1"/>
    <s v="CCE-02"/>
    <n v="0"/>
    <n v="44657718"/>
    <n v="44657718"/>
    <n v="0"/>
    <n v="0"/>
    <s v="SUBDIRECCION CONTRACTUAL"/>
    <s v="CO-DC-11001"/>
    <s v="ADRIANA LUCIA SANTA-Directora de Gestion Ambiental"/>
    <n v="3778900"/>
    <s v="adriana.santa@ambientebogota.gov.co"/>
  </r>
  <r>
    <x v="7"/>
    <n v="18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ORIENTAR  LA ESTRATEGIA DE CORRESPONSABILIDAD Y GESTIÓN SOCIAL PARA FORTALECER LOS PROCESOS DE PROTECCIÓN, CONSERVACIÓN Y MANEJO DE LOS HUMEDALES"/>
    <n v="7"/>
    <n v="8"/>
    <n v="5"/>
    <n v="1"/>
    <s v="CCE-05"/>
    <n v="0"/>
    <n v="13265000"/>
    <n v="13265000"/>
    <n v="0"/>
    <n v="0"/>
    <s v="SUBDIRECCION CONTRACTUAL"/>
    <s v="CO-DC-11001"/>
    <s v="ADRIANA LUCIA SANTA-Directora de Gestion Ambiental"/>
    <n v="3778899"/>
    <s v="adriana.santa@ambientebogota.gov.co"/>
  </r>
  <r>
    <x v="7"/>
    <n v="19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ADICIÓN NO. 2 y PRÓRROGA NO. 2 AL CONTRATO INTERADMINISTRATIVO No. SDA-CD-20171204 CUYO OBJETO ES CONTRATAR LA PRESTACIÓN DE SERVICIOS PARA BRINDAR EL MANTENIMIENTO INTEGRAL EN PARQUES ECOLÓGICOS DISTRITALES Y OTRAS ÁREAS DE INTERÉS AMBIENTAL."/>
    <n v="2"/>
    <n v="2"/>
    <n v="38"/>
    <n v="0"/>
    <s v="CCE-05"/>
    <n v="0"/>
    <n v="137156733"/>
    <n v="137156733"/>
    <n v="0"/>
    <n v="0"/>
    <s v="SUBDIRECCION CONTRACTUAL"/>
    <s v="CO-DC-11001"/>
    <s v="ADRIANA LUCIA SANTA-Directora de Gestion Ambiental"/>
    <n v="3778899"/>
    <s v="adriana.santa@ambientebogota.gov.co"/>
  </r>
  <r>
    <x v="7"/>
    <n v="191"/>
    <s v="3-3-1-15-06-38-1132-177"/>
    <s v="INTERVENIR EL 100% DE LOS HUMEDALES DECLARADOS EN EL DISTRITO"/>
    <s v="CONSOLIDACIÓN DE ÁREAS PROTEGIDAS Y OTRAS DE INTERÉS AMBIENTAL PARA EL DISFRUTE CIUDADANO"/>
    <s v="MANEJAR 15 HUMEDALES  MEDIANTE EL DESARROLLO DE ACCIONES DE ADMINISTRACIÓN "/>
    <s v="462 - 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ADICIÓN NO. 2 y PRÓRROGA NO. 2 AL CONTRATO INTERADMINISTRATIVO No. SDA-CD-20171204 CUYO OBJETO ES CONTRATAR LA PRESTACIÓN DE SERVICIOS PARA BRINDAR EL MANTENIMIENTO INTEGRAL EN PARQUES ECOLÓGICOS DISTRITALES Y OTRAS ÁREAS DE INTERÉS AMBIENTAL."/>
    <n v="1"/>
    <n v="1"/>
    <n v="38"/>
    <n v="0"/>
    <s v="CCE-05"/>
    <n v="0"/>
    <n v="137156732"/>
    <n v="137156732"/>
    <n v="0"/>
    <n v="0"/>
    <s v="SUBDIRECCION CONTRACTUAL"/>
    <s v="CO-DC-11001"/>
    <s v="ADRIANA LUCIA SANTA-Directora de Gestion Ambiental"/>
    <n v="3778899"/>
    <s v="adriana.santa@ambientebogota.gov.co"/>
  </r>
  <r>
    <x v="7"/>
    <n v="19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564 - PCC 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7"/>
    <n v="9"/>
    <n v="1"/>
    <s v="CCE-02"/>
    <n v="0"/>
    <n v="1300190000"/>
    <n v="1300190000"/>
    <n v="0"/>
    <n v="0"/>
    <s v="SUBDIRECCION CONTRACTUAL"/>
    <s v="CO-DC-11001"/>
    <s v="ADRIANA LUCIA SANTA-Directora de Gestion Ambiental"/>
    <n v="3778899"/>
    <s v="adriana.santa@ambientebogota.gov.co"/>
  </r>
  <r>
    <x v="7"/>
    <n v="19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565-PCC 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7"/>
    <n v="9"/>
    <n v="1"/>
    <s v="CCE-02"/>
    <n v="0"/>
    <n v="55295000"/>
    <n v="55295000"/>
    <n v="0"/>
    <n v="0"/>
    <s v="SUBDIRECCION CONTRACTUAL"/>
    <s v="CO-DC-11001"/>
    <s v="ADRIANA LUCIA SANTA-Directora de Gestion Ambiental"/>
    <n v="3778899"/>
    <s v="adriana.santa@ambientebogota.gov.co"/>
  </r>
  <r>
    <x v="7"/>
    <n v="21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 -PCC OTROS DISTRITO "/>
    <s v="01-INFRAESTRUCTURA"/>
    <s v="01-CONSTRUCCION, ADECUACION Y AMPLIACION DE INFRAESTRUCTURA PROPIA DEL SECTOR "/>
    <s v="0523-CONSTRUCCIÓN DE ÁREAS ADMINISTRATIVAS, DE INTERÉS AMBIENTAL Y DEMÁS ESPACIOS ADMINISTRADOS POR LA SDA. "/>
    <s v="72101500;72102900;72141000;72141100;72141200;72141200;72141200;72141500;72152700;72152700"/>
    <s v="CONTRATAR LAS OBRAS DE MITIGACION DE RIESGOS EN PARQUES DE MONTAÑA Y OTRAS ÁREAS DE INTERÉS AMBIENTAL (REDUCCIÓN PRESUPUESTAL INICIAL)"/>
    <n v="2"/>
    <n v="2"/>
    <n v="1"/>
    <n v="1"/>
    <s v="CCE-05"/>
    <n v="0"/>
    <n v="0"/>
    <n v="0"/>
    <n v="0"/>
    <n v="0"/>
    <s v="SUBDIRECCION CONTRACTUAL"/>
    <s v="CO-DC-11001"/>
    <s v="ADRIANA LUCIA SANTA-Directora de Gestion Ambiental"/>
    <n v="3778899"/>
    <s v="adriana.santa@ambientebogota.gov.co"/>
  </r>
  <r>
    <x v="7"/>
    <n v="200"/>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564 - PCC FONDO CUENTA FINANCIACIÓN  PGA"/>
    <s v="01-INFRAESTRUCTURA"/>
    <s v="01-CONSTRUCCION, ADECUACION Y AMPLIACION DE INFRAESTRUCTURA PROPIA DEL SECTOR "/>
    <s v="0523-CONSTRUCCIÓN DE ÁREAS ADMINISTRATIVAS, DE INTERÉS AMBIENTAL Y DEMÁS ESPACIOS ADMINISTRADOS POR LA SDA. "/>
    <s v="72121400;72141500;72153900;81101500;95121700;95121900"/>
    <s v="CONTRATAR LA CONSTRUCCION DEL AULA EN MIRADOR DE JUAN REY  "/>
    <n v="5"/>
    <n v="7"/>
    <n v="7"/>
    <n v="1"/>
    <s v="CCE-02"/>
    <n v="0"/>
    <n v="3800000000"/>
    <n v="3800000000"/>
    <n v="0"/>
    <n v="0"/>
    <s v="SUBDIRECCION CONTRACTUAL"/>
    <s v="CO-DC-11001"/>
    <s v="ADRIANA LUCIA SANTA-Directora de Gestion Ambiental"/>
    <n v="3778899"/>
    <s v="adriana.santa@ambientebogota.gov.co"/>
  </r>
  <r>
    <x v="7"/>
    <n v="20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7 GASTOS DE TRANSPORTE"/>
    <n v="78111808"/>
    <s v="TRASLADO A PASIVOS EXIGIBLES"/>
    <n v="1"/>
    <n v="2"/>
    <n v="12"/>
    <n v="1"/>
    <s v="CCE-02"/>
    <n v="0"/>
    <n v="0"/>
    <n v="0"/>
    <n v="0"/>
    <n v="0"/>
    <s v="SUBDIRECCION CONTRACTUAL"/>
    <s v="CO-DC-11001"/>
    <s v="ADRIANA LUCIA SANTA-Directora de Gestion Ambiental"/>
    <n v="3778899"/>
    <s v="adriana.santa@ambientebogota.gov.co"/>
  </r>
  <r>
    <x v="7"/>
    <n v="208"/>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2-DOTACIÓN"/>
    <s v="06-GASTOS OPERATIVOS"/>
    <s v="0037 GASTOS DE TRANSPORTE"/>
    <n v="78111808"/>
    <s v="TRASLADO A PASIVOS EXIGIBLES"/>
    <n v="1"/>
    <n v="2"/>
    <n v="12"/>
    <n v="1"/>
    <s v="CCE-02"/>
    <n v="0"/>
    <n v="0"/>
    <n v="0"/>
    <n v="0"/>
    <n v="0"/>
    <s v="SUBDIRECCION CONTRACTUAL"/>
    <s v="CO-DC-11001"/>
    <s v="ADRIANA LUCIA SANTA-Directora de Gestion Ambiental"/>
    <n v="3778899"/>
    <s v="adriana.santa@ambientebogota.gov.co"/>
  </r>
  <r>
    <x v="7"/>
    <n v="209"/>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1-INFRAESTRUCTURA"/>
    <s v="01-CONSTRUCCION, ADECUACION Y AMPLIACION DE INFRAESTRUCTURA PROPIA DEL SECTOR "/>
    <s v="0523-CONSTRUCCIÓN DE ÁREAS ADMINISTRATIVAS, DE INTERÉS AMBIENTAL Y DEMÁS ESPACIOS ADMINISTRADOS POR LA SDA. "/>
    <s v="72121100;81101500"/>
    <s v="TRASLADO A PASIVOS EXIGIBLES"/>
    <n v="7"/>
    <n v="10"/>
    <n v="8"/>
    <n v="1"/>
    <s v="CCE-02"/>
    <n v="0"/>
    <n v="0"/>
    <n v="0"/>
    <n v="0"/>
    <n v="0"/>
    <s v="SUBDIRECCION CONTRACTUAL"/>
    <s v="CO-DC-11001"/>
    <s v="ADRIANA LUCIA SANTA-Directora de Gestion Ambiental"/>
    <n v="3778899"/>
    <s v="adriana.santa@ambientebogota.gov.co"/>
  </r>
  <r>
    <x v="7"/>
    <n v="21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7 GASTOS DE TRANSPORTE"/>
    <n v="78111808"/>
    <s v="TRASLADO A PASIVOS EXIGIBLES"/>
    <n v="1"/>
    <n v="2"/>
    <n v="12"/>
    <n v="1"/>
    <s v="CCE-02"/>
    <n v="0"/>
    <n v="0"/>
    <n v="0"/>
    <n v="0"/>
    <n v="0"/>
    <s v="SUBDIRECCION CONTRACTUAL"/>
    <s v="CO-DC-11001"/>
    <s v="ADRIANA LUCIA SANTA-Directora de Gestion Ambiental"/>
    <n v="3778899"/>
    <s v="adriana.santa@ambientebogota.gov.co"/>
  </r>
  <r>
    <x v="7"/>
    <n v="211"/>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6-GASTOS OPERATIVOS"/>
    <s v="0037 GASTOS DE TRANSPORTE"/>
    <n v="78111808"/>
    <s v="TRASLADO A PASIVOS EXIGIBLES"/>
    <n v="1"/>
    <n v="2"/>
    <n v="10"/>
    <n v="1"/>
    <s v="CCE-02"/>
    <n v="0"/>
    <n v="0"/>
    <n v="0"/>
    <n v="0"/>
    <n v="0"/>
    <s v="SUBDIRECCION CONTRACTUAL"/>
    <s v="CO-DC-11001"/>
    <s v="ADRIANA LUCIA SANTA-Directora de Gestion Ambiental"/>
    <n v="3778899"/>
    <s v="adriana.santa@ambientebogota.gov.co"/>
  </r>
  <r>
    <x v="7"/>
    <n v="20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31321100;31161500;11101700;11121600;12162800;15121500;23271400;24111500;26111700;26121500;27112200;27121800;30151600;30171500;30181700;30263700;31151500;31201600;31211700;31281700;31181700;32131000;39111800;39121700;40141700;47131700;52171000;56111600;40151500"/>
    <s v="CONTRATAR EL SUMINISTRO DE MATERIALES PARA LAS REPARACIONES LOCATIVAS DE LAS SEDES, PARQUES Y OTRAS ÁREAS DE INTERÉS AMBIENTAL A CARGO DE LA SECRETARIA DISTRITAL DE AMBIENTE."/>
    <n v="4"/>
    <n v="4"/>
    <n v="12"/>
    <n v="1"/>
    <s v="CCE-07"/>
    <n v="0"/>
    <n v="5000000"/>
    <n v="5000000"/>
    <n v="0"/>
    <n v="0"/>
    <s v="SUBDIRECCION CONTRACTUAL"/>
    <s v="CO-DC-11001"/>
    <s v="ADRIANA LUCIA SANTA-Directora de Gestion Ambiental"/>
    <n v="3778899"/>
    <s v="adriana.santa@ambientebogota.gov.co"/>
  </r>
  <r>
    <x v="7"/>
    <n v="20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31321100;31161500;11101700;11121600;12162800;15121500;23271400;24111500;26111700;26121500;27112200;27121800;30151600;30171500;30181700;30263700;31151500;31201600;31211700;31281700;31181700;32131000;39111800;39121700;40141700;47131700;52171000;56111600;40151500"/>
    <s v="CONTRATAR EL SUMINISTRO DE MATERIALES PARA LAS REPARACIONES LOCATIVAS DE LAS SEDES, PARQUES Y OTRAS ÁREAS DE INTERÉS AMBIENTAL A CARGO DE LA SECRETARIA DISTRITAL DE AMBIENTE."/>
    <n v="4"/>
    <n v="4"/>
    <n v="12"/>
    <n v="1"/>
    <s v="CCE-07"/>
    <n v="0"/>
    <n v="25525212"/>
    <n v="25525212"/>
    <n v="0"/>
    <n v="0"/>
    <s v="SUBDIRECCION CONTRACTUAL"/>
    <s v="CO-DC-11001"/>
    <s v="ADRIANA LUCIA SANTA-Directora de Gestion Ambiental"/>
    <n v="3778899"/>
    <s v="adriana.santa@ambientebogota.gov.co"/>
  </r>
  <r>
    <x v="7"/>
    <n v="203"/>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31321100;31161500;11101700;11121600;12162800;15121500;23271400;24111500;26111700;26121500;27112200;27121800;30151600;30171500;30181700;30263700;31151500;31201600;31211700;31281700;31181700;32131000;39111800;39121700;40141700;47131700;52171000;56111600;40151500"/>
    <s v="CONTRATAR EL SUMINISTRO DE MATERIALES PARA LAS REPARACIONES LOCATIVAS DE LAS SEDES, PARQUES Y OTRAS ÁREAS DE INTERÉS AMBIENTAL A CARGO DE LA SECRETARIA DISTRITAL DE AMBIENTE."/>
    <n v="4"/>
    <n v="4"/>
    <n v="12"/>
    <n v="1"/>
    <s v="CCE-07"/>
    <n v="0"/>
    <n v="1000000"/>
    <n v="1000000"/>
    <n v="0"/>
    <n v="0"/>
    <s v="SUBDIRECCION CONTRACTUAL"/>
    <s v="CO-DC-11001"/>
    <s v="ADRIANA LUCIA SANTA-Directora de Gestion Ambiental"/>
    <n v="3778899"/>
    <s v="adriana.santa@ambientebogota.gov.co"/>
  </r>
  <r>
    <x v="7"/>
    <n v="20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77101505;77121701;77121707;70171501"/>
    <s v="PRESTAR LOS SERVICIOS DE ANÁLISIS DE LABORATORIO PARA EL MONITOREO DE CALIDAD Y CANTIDAD DEL RECURSO HÍDRICO DE LA CIUDAD DE BOGOTÁ Y SUS FACTORES DE IMPACTO"/>
    <n v="10"/>
    <n v="10"/>
    <n v="12"/>
    <n v="1"/>
    <s v="CCE-06"/>
    <n v="0"/>
    <n v="2602513"/>
    <n v="2602513"/>
    <n v="0"/>
    <n v="0"/>
    <s v="SUBDIRECCION CONTRACTUAL"/>
    <s v="CO-DC-11001"/>
    <s v="ADRIANA LUCIA SANTA-Directora de Gestion Ambiental"/>
    <n v="3778899"/>
    <s v="adriana.santa@ambientebogota.gov.co"/>
  </r>
  <r>
    <x v="7"/>
    <n v="205"/>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ADICIÓN 1  Y PRÓRROGA 1 AL CONTRATO DE PRESTACIÓN DE SERVICIOS NO. SDA-CPS-20171299 CUYO OBJETO ES: &quot;PRESTAR SERVICIOS DE APOYO EN LAS ACTIVIDADES DEL PLAN INSTITUCIONAL DE RESPUESTA A EMERGENCIAS DE LA SECRETARÍA DISTRITAL DE AMBIENTE&quot;"/>
    <n v="4"/>
    <n v="4"/>
    <n v="75"/>
    <n v="0"/>
    <s v="CCE-05"/>
    <n v="0"/>
    <n v="3370000"/>
    <n v="3370000"/>
    <n v="0"/>
    <n v="0"/>
    <s v="SUBDIRECCION CONTRACTUAL"/>
    <s v="CO-DC-11001"/>
    <s v="ADRIANA LUCIA SANTA-Directora de Gestion Ambiental"/>
    <n v="3778899"/>
    <s v="adriana.santa@ambientebogota.gov.co"/>
  </r>
  <r>
    <x v="7"/>
    <n v="20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1  Y PRÓRROGA 1 AL CONTRATO DE PRESTACIÓN DE SERVICIOS NO. SDA-CPS-20170420 CUYO OBJETO ES: &quot;PRESTAR LOS SERVICIOS PROFESIONALES PARA ORIENTAR Y GESTIONAR LA EJECUCIÓN ARTICULADA DE ACCIONES DE ADMINISTRACIÓN, MANEJO, CONSERVACIÓN  Y SEGUIMIENTO A LA ADECUACIÓN FÍSICA DEL (LOS) PARQUE (S) ECOLÓGICOS DISTRITALES DE HUMEDAL ASIGNADO (S).&quot;"/>
    <n v="5"/>
    <n v="5"/>
    <n v="4"/>
    <n v="1"/>
    <s v="CCE-05"/>
    <n v="0"/>
    <n v="17288000"/>
    <n v="17288000"/>
    <n v="0"/>
    <n v="0"/>
    <s v="SUBDIRECCION CONTRACTUAL"/>
    <s v="CO-DC-11001"/>
    <s v="ADRIANA LUCIA SANTA-Directora de Gestion Ambiental"/>
    <n v="3778899"/>
    <s v="adriana.santa@ambientebogota.gov.co"/>
  </r>
  <r>
    <x v="7"/>
    <n v="19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8"/>
    <n v="5"/>
    <n v="1"/>
    <s v="CCE-05"/>
    <n v="0"/>
    <n v="13265000"/>
    <n v="13265000"/>
    <n v="0"/>
    <n v="0"/>
    <s v="SUBDIRECCION CONTRACTUAL"/>
    <s v="CO-DC-11001"/>
    <s v="ADRIANA LUCIA SANTA-Directora de Gestion Ambiental"/>
    <n v="3778899"/>
    <s v="adriana.santa@ambientebogota.gov.co"/>
  </r>
  <r>
    <x v="7"/>
    <n v="19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7"/>
    <n v="8"/>
    <n v="5"/>
    <n v="1"/>
    <s v="CCE-05"/>
    <n v="0"/>
    <n v="9615000"/>
    <n v="9615000"/>
    <n v="0"/>
    <n v="0"/>
    <s v="SUBDIRECCION CONTRACTUAL"/>
    <s v="CO-DC-11001"/>
    <s v="ADRIANA LUCIA SANTA-Directora de Gestion Ambiental"/>
    <n v="3778899"/>
    <s v="adriana.santa@ambientebogota.gov.co"/>
  </r>
  <r>
    <x v="7"/>
    <n v="19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7"/>
    <n v="8"/>
    <n v="5"/>
    <n v="1"/>
    <s v="CCE-05"/>
    <n v="0"/>
    <n v="9615000"/>
    <n v="9615000"/>
    <n v="0"/>
    <n v="0"/>
    <s v="SUBDIRECCION CONTRACTUAL"/>
    <s v="CO-DC-11001"/>
    <s v="ADRIANA LUCIA SANTA-Directora de Gestion Ambiental"/>
    <n v="3778899"/>
    <s v="adriana.santa@ambientebogota.gov.co"/>
  </r>
  <r>
    <x v="7"/>
    <n v="19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7"/>
    <n v="8"/>
    <n v="5"/>
    <n v="1"/>
    <s v="CCE-05"/>
    <n v="0"/>
    <n v="8920000"/>
    <n v="8920000"/>
    <n v="0"/>
    <n v="0"/>
    <s v="SUBDIRECCION CONTRACTUAL"/>
    <s v="CO-DC-11001"/>
    <s v="ADRIANA LUCIA SANTA-Directora de Gestion Ambiental"/>
    <n v="3778899"/>
    <s v="adriana.santa@ambientebogota.gov.co"/>
  </r>
  <r>
    <x v="7"/>
    <n v="19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ORIENTAR  LA ESTRATEGIA DE CORRESPONSABILIDAD Y GESTIÓN SOCIAL PARA FORTALECER LOS PROCESOS DE PROTECCIÓN, CONSERVACIÓN Y MANEJO DE LOS HUMEDALES"/>
    <n v="7"/>
    <n v="8"/>
    <n v="5"/>
    <n v="1"/>
    <s v="CCE-05"/>
    <n v="0"/>
    <n v="13265000"/>
    <n v="13265000"/>
    <n v="0"/>
    <n v="0"/>
    <s v="SUBDIRECCION CONTRACTUAL"/>
    <s v="CO-DC-11001"/>
    <s v="ADRIANA LUCIA SANTA-Directora de Gestion Ambiental"/>
    <n v="3778899"/>
    <s v="adriana.santa@ambientebogota.gov.co"/>
  </r>
  <r>
    <x v="7"/>
    <n v="19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382 CUYO OBJETO ES: 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
    <n v="9"/>
    <n v="10"/>
    <n v="3"/>
    <n v="1"/>
    <s v="CCE-05"/>
    <n v="0"/>
    <n v="25371000"/>
    <n v="25371000"/>
    <n v="0"/>
    <n v="0"/>
    <s v="SUBDIRECCION CONTRACTUAL"/>
    <s v="CO-DC-11001"/>
    <s v="ADRIANA LUCIA SANTA-Directora de Gestion Ambiental"/>
    <n v="3778899"/>
    <s v="adriana.santa@ambientebogota.gov.co"/>
  </r>
  <r>
    <x v="7"/>
    <n v="21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3300;72102900;72101500;72153900;81101500;72141500"/>
    <s v="MODIFICACIÓN No 01, ADICIÓN  No 01 Y PRÓRROGA No 1 AL CONTRATO # 20171383 CUYO OBJETO ES: CONTRATAR LAS ADECUACIONES LOCATIVAS EN LOS PARQUES ECOLÓGICOS DISTRITALES DE MONTAÑA Y OTRAS ÁREAS DE INTERÉS AMBIENTAL"/>
    <n v="5"/>
    <n v="5"/>
    <n v="1"/>
    <n v="1"/>
    <s v="CCE-02"/>
    <n v="0"/>
    <n v="25482106"/>
    <n v="25482106"/>
    <n v="0"/>
    <n v="0"/>
    <s v="SUBDIRECCION CONTRACTUAL"/>
    <s v="CO-DC-11001"/>
    <s v="ADRIANA LUCIA SANTA-Directora de Gestion Ambiental"/>
    <n v="3778899"/>
    <s v="adriana.santa@ambientebogota.gov.co"/>
  </r>
  <r>
    <x v="7"/>
    <n v="214"/>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
    <s v="72121400;72141500;72153900;81101500;95121700;95121900"/>
    <s v="CONTRATAR LA CONSTRUCCION DEL AULA EN MIRADOR DE JUAN REY  "/>
    <n v="5"/>
    <n v="7"/>
    <n v="7"/>
    <n v="1"/>
    <s v="CCE-02"/>
    <n v="0"/>
    <n v="806123215"/>
    <n v="806123215"/>
    <n v="0"/>
    <n v="0"/>
    <s v="SUBDIRECCION CONTRACTUAL"/>
    <s v="CO-DC-11001"/>
    <s v="ADRIANA LUCIA SANTA-Directora de Gestion Ambiental"/>
    <n v="3778899"/>
    <s v="adriana.santa@ambientebogota.gov.co"/>
  </r>
  <r>
    <x v="7"/>
    <n v="215"/>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
    <s v="77101700;72121100;81101500;80101600"/>
    <s v="CONTRATAR LA INTERVENTORÍA TÉCNICA, ADMINISTRATIVA Y FINANCIERA DE LA CONSTRUCCION DEL AULA EN MIRADOR DE JUAN REY "/>
    <n v="8"/>
    <n v="8"/>
    <n v="8"/>
    <n v="1"/>
    <s v="CCE-04"/>
    <n v="0"/>
    <n v="0"/>
    <n v="0"/>
    <n v="0"/>
    <n v="0"/>
    <s v="SUBDIRECCION CONTRACTUAL"/>
    <s v="CO-DC-11001"/>
    <s v="ADRIANA LUCIA SANTA-Directora de Gestion Ambiental"/>
    <n v="3778899"/>
    <s v="adriana.santa@ambientebogota.gov.co"/>
  </r>
  <r>
    <x v="7"/>
    <n v="216"/>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
    <s v="81101500;80101601"/>
    <s v="CONTRATAR LA INTERVENTORÍA TÉCNICA, ADMINISTRATIVA Y FINANCIERA DE LA CONSTRUCCIÓN DE OBRAS DE MITIGACIÓN DE RIESGO EN LA CUENCA ALTA DE LA QUEBRADA HOYA DEL RAMO DEL PARQUE ECOLÓGICO DISTRITAL DE MONTAÑA ENTRENUBES (LOCALIDAD DE USME) EN BOGOTA D.C"/>
    <n v="5"/>
    <n v="7"/>
    <n v="5"/>
    <n v="1"/>
    <s v="CCE-04"/>
    <n v="0"/>
    <n v="0"/>
    <n v="0"/>
    <n v="0"/>
    <n v="0"/>
    <s v="SUBDIRECCION CONTRACTUAL"/>
    <s v="CO-DC-11001"/>
    <s v="ADRIANA LUCIA SANTA-Directora de Gestion Ambiental"/>
    <n v="3778899"/>
    <s v="adriana.santa@ambientebogota.gov.co"/>
  </r>
  <r>
    <x v="7"/>
    <n v="21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1111612"/>
    <s v="PRESTAR LOS SERVICIOS DE SOPORTE TÉCNICO, MANTENIMIENTO Y ACTUALIZACIÓN DEL SISTEMA DE INFORMACIÓN PARA EL RECAUDO DE VISITAS TÉCNICAS ONTRACK."/>
    <n v="7"/>
    <n v="7"/>
    <n v="6"/>
    <n v="1"/>
    <s v="CCE-05"/>
    <n v="0"/>
    <n v="10000000"/>
    <n v="10000000"/>
    <n v="0"/>
    <n v="0"/>
    <s v="SUBDIRECCION CONTRACTUAL"/>
    <s v="CO-DC-11001"/>
    <s v="ADRIANA LUCIA SANTA-Directora de Gestion Ambiental"/>
    <n v="3778899"/>
    <s v="adriana.santa@ambientebogota.gov.co"/>
  </r>
  <r>
    <x v="7"/>
    <n v="218"/>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31151500;31152000;70111500"/>
    <s v="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
    <n v="4"/>
    <n v="4"/>
    <n v="6"/>
    <n v="1"/>
    <s v="CCE-07"/>
    <n v="0"/>
    <n v="0"/>
    <n v="0"/>
    <n v="0"/>
    <n v="0"/>
    <s v="SUBDIRECCION CONTRACTUAL"/>
    <s v="CO-DC-11001"/>
    <s v="ADRIANA LUCIA SANTA-Directora de Gestion Ambiental"/>
    <n v="3778899"/>
    <s v="adriana.santa@ambientebogota.gov.co"/>
  </r>
  <r>
    <x v="7"/>
    <n v="219"/>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7;93141701;80141902;80131502"/>
    <s v="PARTICIPACIÓN DE LA SDA EN LA FERIA INTERNACIONAL DEL MEDIO AMBIENTE - FIMA PARA EXPONER LA VISIÓN ECOSISTÉMICA Y URBANÍSTICA DEL DISTRITO COMO ELEMENTOS INTEGRANTES DE LAS COMUNIDADES."/>
    <n v="6"/>
    <n v="6"/>
    <n v="15"/>
    <n v="0"/>
    <s v="CCE-05"/>
    <n v="0"/>
    <n v="28767757"/>
    <n v="28767757"/>
    <n v="0"/>
    <n v="0"/>
    <s v="SUBDIRECCION CONTRACTUAL"/>
    <s v="CO-DC-11001"/>
    <s v="ADRIANA LUCIA SANTA-Directora de Gestion Ambiental"/>
    <n v="3778899"/>
    <s v="adriana.santa@ambientebogota.gov.co"/>
  </r>
  <r>
    <x v="7"/>
    <n v="22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 -PCC OTROS DISTRITO "/>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01600"/>
    <s v="CONTRATAR LA INTERVENTORÍA TÉCNICA, ADMINISTRATIVA Y FINANCIERA PARA LAS OBRAS DE MITIGACIÓN DE RIESGOS EN PARQUES DE MONTAÑA Y OTRAS ÁREAS DE INTERÉS AMBIENTAL (REDUCCIÓN)"/>
    <n v="5"/>
    <n v="7"/>
    <n v="10"/>
    <n v="1"/>
    <s v="CCE-04"/>
    <n v="0"/>
    <n v="57085421"/>
    <n v="57085421"/>
    <n v="0"/>
    <n v="0"/>
    <s v="SUBDIRECCION CONTRACTUAL"/>
    <s v="CO-DC-11001"/>
    <s v="ADRIANA LUCIA SANTA-Directora de Gestion Ambiental"/>
    <n v="3778899"/>
    <s v="adriana.santa@ambientebogota.gov.co"/>
  </r>
  <r>
    <x v="7"/>
    <n v="22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8-VIGILANCIA"/>
    <n v="92101501"/>
    <s v="ADICIÓN 2 y PRÓRROGA 2 AL CONTRATO 20170810 CUYO OBJETO ES ¨PRESTAR EL SERVICIO DE VIGILANCIA Y SEGURIDAD PRIVADA, PARA LAS SEDES DE LA SECRETARIA DISTRITAL DE AMBIENTE¨"/>
    <n v="5"/>
    <n v="5"/>
    <n v="2"/>
    <n v="1"/>
    <s v="CCE-02"/>
    <n v="0"/>
    <n v="361897026"/>
    <n v="361897026"/>
    <n v="0"/>
    <n v="0"/>
    <s v="SUBDIRECCION CONTRACTUAL"/>
    <s v="CO-DC-11001"/>
    <s v="ADRIANA LUCIA SANTA-Directora de Gestion Ambiental"/>
    <n v="3778899"/>
    <s v="adriana.santa@ambientebogota.gov.co"/>
  </r>
  <r>
    <x v="7"/>
    <n v="22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8-VIGILANCIA"/>
    <n v="92101501"/>
    <s v="ADICIÓN 2 y PRÓRROGA 2 AL CONTRATO 20170810 CUYO OBJETO ES ¨PRESTAR EL SERVICIO DE VIGILANCIA Y SEGURIDAD PRIVADA, PARA LAS SEDES DE LA SECRETARIA DISTRITAL DE AMBIENTE¨"/>
    <n v="5"/>
    <n v="5"/>
    <n v="2"/>
    <n v="1"/>
    <s v="CCE-02"/>
    <n v="0"/>
    <n v="68704600"/>
    <n v="68704600"/>
    <n v="0"/>
    <n v="0"/>
    <s v="SUBDIRECCION CONTRACTUAL"/>
    <s v="CO-DC-11001"/>
    <s v="ADRIANA LUCIA SANTA-Directora de Gestion Ambiental"/>
    <n v="3778899"/>
    <s v="adriana.santa@ambientebogota.gov.co"/>
  </r>
  <r>
    <x v="7"/>
    <n v="26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5-SERVICIO DE CAFETERÍA Y LIMPIEZA LOCATIVA"/>
    <n v="76111500"/>
    <s v="CONTRATAR EL SERVICIO INTEGRAL DE ASEO Y CAFETERIA PARA LAS SEDES ADMINISTRATIVAS Y ESPACIOS ADMINISTRADOS POR LA SECRETARIA DISTRITAL DE AMBIENTE"/>
    <n v="1"/>
    <n v="1"/>
    <n v="12"/>
    <n v="1"/>
    <s v="CCE-99"/>
    <n v="0"/>
    <n v="31944355"/>
    <n v="31944355"/>
    <n v="0"/>
    <n v="0"/>
    <s v="SUBDIRECCION CONTRACTUAL"/>
    <s v="CO-DC-11001"/>
    <s v="ADRIANA LUCIA SANTA-Directora de Gestion Ambiental"/>
    <n v="3778899"/>
    <s v="adriana.santa@ambientebogota.gov.co"/>
  </r>
  <r>
    <x v="7"/>
    <n v="26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5-SERVICIO DE CAFETERÍA Y LIMPIEZA LOCATIVA"/>
    <n v="76111500"/>
    <s v="CONTRATAR EL SERVICIO INTEGRAL DE ASEO Y CAFETERIA PARA LAS SEDES ADMINISTRATIVAS Y ESPACIOS ADMINISTRADOS POR LA SECRETARIA DISTRITAL DE AMBIENTE"/>
    <n v="1"/>
    <n v="1"/>
    <n v="12"/>
    <n v="1"/>
    <s v="CCE-99"/>
    <n v="0"/>
    <n v="10275088"/>
    <n v="10275088"/>
    <n v="0"/>
    <n v="0"/>
    <s v="SUBDIRECCION CONTRACTUAL"/>
    <s v="CO-DC-11001"/>
    <s v="ADRIANA LUCIA SANTA-Directora de Gestion Ambiental"/>
    <n v="3778899"/>
    <s v="adriana.santa@ambientebogota.gov.co"/>
  </r>
  <r>
    <x v="7"/>
    <n v="26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5-SERVICIO DE CAFETERÍA Y LIMPIEZA LOCATIVA"/>
    <n v="76111500"/>
    <s v="MODIFICACIÓN No 1 Y ADICIÓN No 1 A LA ORDEN DE COMPRA No 27107 CUYO OBJETO ES &quot;CONTRATAR EL SERVICIO INTEGRAL DE ASEO Y CAFETERÍA PARA LA SEDES ADMINISTRATIVAS Y ESPACIOS ADMINISTRADOS POR LA SECRETARIA DISTRITAL DE AMBIENTE&quot;"/>
    <n v="6"/>
    <n v="6"/>
    <n v="1"/>
    <n v="1"/>
    <s v="CCE-99"/>
    <n v="0"/>
    <n v="4000000"/>
    <n v="4000000"/>
    <n v="0"/>
    <n v="0"/>
    <s v="SUBDIRECCION CONTRACTUAL"/>
    <s v="CO-DC-11001"/>
    <s v="ADRIANA LUCIA SANTA-Directora de Gestion Ambiental"/>
    <n v="3778899"/>
    <s v="adriana.santa@ambientebogota.gov.co"/>
  </r>
  <r>
    <x v="7"/>
    <n v="264"/>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27-FONDO CUENTA_x000a_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7101700;77101800;77101600;80101600"/>
    <s v="CONTRATAR LA INTERVENTORIA TÉCNICA, ADMINISTRATIVA Y FINANCIERA PARA LAS ACCIONES DE RECUPERACIÓN Y/O REHABILITACIÓN Y/O RESTAURACIÓN ECOLÓGICA EN LA ESTRUCTURA ECOLÓGICA PRINCIPAL, ZONAS DE ALTO RIESGO NO MITIGABLE Y FRANJA DE ADECUACIÓN EN EL DISTRITO CAPITAL."/>
    <n v="7"/>
    <n v="9"/>
    <n v="13"/>
    <n v="1"/>
    <s v="CCE-04"/>
    <n v="0"/>
    <n v="0"/>
    <n v="0"/>
    <n v="0"/>
    <n v="0"/>
    <s v="SUBDIRECCION CONTRACTUAL"/>
    <s v="CO-DC-11001"/>
    <s v="ADRIANA LUCIA SANTA-Directora de Gestion Ambiental"/>
    <n v="3778899"/>
    <s v="adriana.santa@ambientebogota.gov.co"/>
  </r>
  <r>
    <x v="7"/>
    <n v="265"/>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27-FONDO CUENTA_x000a_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7101700;77101800;77101600;80101600"/>
    <s v="CONTRATAR LA INTERVENTORIA TÉCNICA, ADMINISTRATIVA Y FINANCIERA PARA LAS ACCIONES DE RECUPERACIÓN Y/O REHABILITACIÓN Y/O RESTAURACIÓN ECOLÓGICA EN LA ESTRUCTURA ECOLÓGICA PRINCIPAL, ZONAS DE ALTO RIESGO NO MITIGABLE Y FRANJA DE ADECUACIÓN EN EL DISTRITO CAPITAL."/>
    <n v="7"/>
    <n v="9"/>
    <n v="13"/>
    <n v="1"/>
    <s v="CCE-04"/>
    <n v="0"/>
    <n v="0"/>
    <n v="0"/>
    <n v="0"/>
    <n v="0"/>
    <s v="SUBDIRECCION CONTRACTUAL"/>
    <s v="CO-DC-11001"/>
    <s v="ADRIANA LUCIA SANTA-Directora de Gestion Ambiental"/>
    <n v="3778899"/>
    <s v="adriana.santa@ambientebogota.gov.co"/>
  </r>
  <r>
    <x v="7"/>
    <n v="266"/>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1111500;77101700;82131600;81161500"/>
    <s v="AUNAR ESFUERZOS TÉCNICOS, ADMINISTRATIVOS Y FINANCIEROS PARA LA GENERACIÓN DE HERRAMIENTAS DIGITALES PARA EL APOYO A LAS ACTIVIDADES DE AVITURISMO EN ÁREAS DE LA ESTRUCTURA ECOLÓGICA PRINCIPAL DEL DISTRITO CAPITAL."/>
    <n v="6"/>
    <n v="8"/>
    <n v="5"/>
    <n v="1"/>
    <s v="CCE-05"/>
    <n v="0"/>
    <n v="0"/>
    <n v="0"/>
    <n v="0"/>
    <n v="0"/>
    <s v="SUBDIRECCION CONTRACTUAL"/>
    <s v="CO-DC-11001"/>
    <s v="ADRIANA LUCIA SANTA-Directora de Gestion Ambiental"/>
    <n v="3778899"/>
    <s v="adriana.santa@ambientebogota.gov.co"/>
  </r>
  <r>
    <x v="7"/>
    <n v="26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4-INVESTIGACION Y ESTUDIO"/>
    <s v="01-INVESTIGACIÓN BÁSICA APLICADA Y ESTUDIOS PROPIOS DEL SECTOR"/>
    <s v="0130-INVESTIGACIÓN Y ESTUDIOS DE APOYO A LA GESTIÓN AMBIENTAL"/>
    <s v="81111500;77101700;82131600;81161500"/>
    <s v="AUNAR ESFUERZOS TÉCNICOS, ADMINISTRATIVOS Y FINANCIEROS PARA LA GENERACIÓN DE HERRAMIENTAS DIGITALES PARA EL APOYO A LAS ACTIVIDADES DE AVITURISMO EN ÁREAS DE LA ESTRUCTURA ECOLÓGICA PRINCIPAL DEL DISTRITO CAPITAL."/>
    <n v="6"/>
    <n v="8"/>
    <n v="5"/>
    <n v="1"/>
    <s v="CCE-05"/>
    <n v="0"/>
    <n v="50000000"/>
    <n v="50000000"/>
    <n v="0"/>
    <n v="0"/>
    <s v="SUBDIRECCION CONTRACTUAL"/>
    <s v="CO-DC-11001"/>
    <s v="ADRIANA LUCIA SANTA-Directora de Gestion Ambiental"/>
    <n v="3778899"/>
    <s v="adriana.santa@ambientebogota.gov.co"/>
  </r>
  <r>
    <x v="7"/>
    <n v="268"/>
    <s v="3-3-1-15-06-38-1132-177"/>
    <s v="INTERVENIR EL 100% DE LOS HUMEDALES DECLARADOS EN EL DISTRITO"/>
    <s v="CONSOLIDACIÓN DE ÁREAS PROTEGIDAS Y OTRAS DE INTERÉS AMBIENTAL PARA EL DISFRUTE CIUDADANO"/>
    <s v="MANEJAR 15 HUMEDALES  MEDIANTE EL DESARROLLO DE ACCIONES DE ADMINISTRACIÓN "/>
    <s v="462 - 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80111600"/>
    <s v="CONTRATAR LA FORMULACIÓN Y ACTUALIZACIÓN DE LOS PLANES DE MANEJO AMBIENTAL DE BURRO, VACA, CORDOBA Y LA ISLA (MONITOREO)"/>
    <n v="10"/>
    <n v="10"/>
    <n v="6"/>
    <n v="1"/>
    <s v="CCE-05"/>
    <n v="0"/>
    <n v="40000000"/>
    <n v="40000000"/>
    <n v="0"/>
    <n v="0"/>
    <s v="SUBDIRECCION CONTRACTUAL"/>
    <s v="CO-DC-11001"/>
    <s v="ADRIANA LUCIA SANTA-Directora de Gestion Ambiental"/>
    <n v="3778899"/>
    <s v="adriana.santa@ambientebogota.gov.co"/>
  </r>
  <r>
    <x v="7"/>
    <n v="223"/>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95101800"/>
    <s v="DESARROLLAR PROCESOS DE ADQUISICIÓN PREDIAL EN ÁREAS DE INTERÉS AMBIENTAL "/>
    <n v="10"/>
    <n v="10"/>
    <n v="3"/>
    <n v="1"/>
    <s v="CCE-05"/>
    <n v="0"/>
    <n v="55993308"/>
    <n v="55993308"/>
    <n v="0"/>
    <n v="0"/>
    <s v="SUBDIRECCION CONTRACTUAL"/>
    <s v="CO-DC-11001"/>
    <s v="ADRIANA LUCIA SANTA-Directora de Gestion Ambiental"/>
    <n v="3778899"/>
    <s v="adriana.santa@ambientebogota.gov.co"/>
  </r>
  <r>
    <x v="7"/>
    <n v="22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783 CUYO OBJETO ES: PRESTAR LOS SERVICIOS PROFESIONALES PARA APOYAR A NIVEL TÉCNICO Y SOCIAL LA ADMINISTRACIÓN, MANEJO, CONSERVACIÓN Y USO SOSTENIBLE DEL PARQUE ECOLÓGICO DISTRITAL DE  MONTAÑA ENTRENUBES."/>
    <n v="11"/>
    <n v="11"/>
    <n v="1"/>
    <n v="1"/>
    <s v="CCE-05"/>
    <n v="0"/>
    <n v="0"/>
    <n v="0"/>
    <n v="0"/>
    <n v="0"/>
    <s v="SUBDIRECCION CONTRACTUAL"/>
    <s v="CO-DC-11001"/>
    <s v="ADRIANA LUCIA SANTA-Directora de Gestion Ambiental"/>
    <n v="3778899"/>
    <s v="adriana.santa@ambientebogota.gov.co"/>
  </r>
  <r>
    <x v="7"/>
    <n v="22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357 CUYO OBJETO ES: PRESTAR LOS SERVICIOS DE APOYO PARA LA OPERACIÓN Y MANEJO DEL PUNTO VIVE DIGITAL INSTALADO EN EL PARQUE ECOLÓGICO DISTRITAL DE MONTAÑA ENTRENUBES, ENFOCANDO EL USO ADECUADO DE LAS NUEVAS TECNOLOGÍAS EN UN CONTEXTO ECO AMBIENTAL._x000a_"/>
    <n v="11"/>
    <n v="11"/>
    <n v="1"/>
    <n v="1"/>
    <s v="CCE-05"/>
    <n v="0"/>
    <n v="0"/>
    <n v="0"/>
    <n v="0"/>
    <n v="0"/>
    <s v="SUBDIRECCION CONTRACTUAL"/>
    <s v="CO-DC-11001"/>
    <s v="ADRIANA LUCIA SANTA-Directora de Gestion Ambiental"/>
    <n v="3778899"/>
    <s v="adriana.santa@ambientebogota.gov.co"/>
  </r>
  <r>
    <x v="7"/>
    <n v="226"/>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903 CUYO OBJETO ES: 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n v="11"/>
    <n v="11"/>
    <n v="26"/>
    <n v="0"/>
    <s v="CCE-05"/>
    <n v="0"/>
    <n v="0"/>
    <n v="0"/>
    <n v="0"/>
    <n v="0"/>
    <s v="SUBDIRECCION CONTRACTUAL"/>
    <s v="CO-DC-11001"/>
    <s v="ADRIANA LUCIA SANTA-Directora de Gestion Ambiental"/>
    <n v="3778899"/>
    <s v="adriana.santa@ambientebogota.gov.co"/>
  </r>
  <r>
    <x v="7"/>
    <n v="227"/>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279 CUYO OBJETO ES: PRESTAR SUS SERVICIOS PROFESIONALES PARA DAR ACOMPAÑAMIENTO JURÍDICO A LA SECRETARIA DISTRITAL DE AMBIENTE, EN LOS PROCESOS ASOCIADOS A LA PARTICIPACIÓN CIUDADANA Y LA EDUCACIÓN AMBIENTAL, INCLUYENDO EL ACOMPAÑAMIENTO A LAS CONSULTAS PREVIAS Y DEMÁS ASUNTOS CONEXOS"/>
    <n v="11"/>
    <n v="11"/>
    <n v="27"/>
    <n v="0"/>
    <s v="CCE-05"/>
    <n v="0"/>
    <n v="0"/>
    <n v="0"/>
    <n v="0"/>
    <n v="0"/>
    <s v="SUBDIRECCION CONTRACTUAL"/>
    <s v="CO-DC-11001"/>
    <s v="ADRIANA LUCIA SANTA-Directora de Gestion Ambiental"/>
    <n v="3778899"/>
    <s v="adriana.santa@ambientebogota.gov.co"/>
  </r>
  <r>
    <x v="7"/>
    <n v="228"/>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 APOYAR JURÍDICA Y ADMINISTRATIVAMENTE LOS TRÁMITES Y PROCESOS QUE SE REQUIERAN DE LA ACTIVIDAD PREDIAL, EN ÁREAS PROTEGIDAS Y OTRAS ÁREAS DE INTERÉS AMBIENTAL."/>
    <n v="6"/>
    <n v="6"/>
    <n v="6"/>
    <n v="1"/>
    <s v="CCE-05"/>
    <n v="0"/>
    <n v="2660100"/>
    <n v="2660100"/>
    <n v="0"/>
    <n v="0"/>
    <s v="SUBDIRECCION CONTRACTUAL"/>
    <s v="CO-DC-11001"/>
    <s v="ADRIANA LUCIA SANTA-Directora de Gestion Ambiental"/>
    <n v="3778899"/>
    <s v="adriana.santa@ambientebogota.gov.co"/>
  </r>
  <r>
    <x v="7"/>
    <n v="229"/>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439 CUYO OBJETO ES: 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SALDO)"/>
    <n v="11"/>
    <n v="11"/>
    <n v="1"/>
    <n v="1"/>
    <s v="CCE-05"/>
    <n v="0"/>
    <n v="4495000"/>
    <n v="4495000"/>
    <n v="0"/>
    <n v="0"/>
    <s v="SUBDIRECCION CONTRACTUAL"/>
    <s v="CO-DC-11001"/>
    <s v="ADRIANA LUCIA SANTA-Directora de Gestion Ambiental"/>
    <n v="3778899"/>
    <s v="adriana.santa@ambientebogota.gov.co"/>
  </r>
  <r>
    <x v="7"/>
    <n v="230"/>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7"/>
    <n v="8"/>
    <n v="5"/>
    <n v="1"/>
    <s v="CCE-05"/>
    <n v="0"/>
    <n v="8920000"/>
    <n v="8920000"/>
    <n v="0"/>
    <n v="0"/>
    <s v="SUBDIRECCION CONTRACTUAL"/>
    <s v="CO-DC-11001"/>
    <s v="ADRIANA LUCIA SANTA-Directora de Gestion Ambiental"/>
    <n v="3778899"/>
    <s v="adriana.santa@ambientebogota.gov.co"/>
  </r>
  <r>
    <x v="7"/>
    <n v="231"/>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EFECTUAR EL APOYO TÉCNICO Y SEGUIMIENTO A LA PROPAGACIÓN, PRODUCCIÓN Y MANTENIMIENTO DE MATERIAL VEGETAL E INFRAESTRUCTURA EN LOS VIVEROS ADMINISTRADOS POR LA SDA."/>
    <n v="6"/>
    <n v="7"/>
    <n v="6"/>
    <n v="1"/>
    <s v="CCE-05"/>
    <n v="0"/>
    <n v="14664000"/>
    <n v="14664000"/>
    <n v="0"/>
    <n v="0"/>
    <s v="SUBDIRECCION CONTRACTUAL"/>
    <s v="CO-DC-11001"/>
    <s v="ADRIANA LUCIA SANTA-Directora de Gestion Ambiental"/>
    <n v="3778899"/>
    <s v="adriana.santa@ambientebogota.gov.co"/>
  </r>
  <r>
    <x v="7"/>
    <n v="232"/>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 APOYAR LA GESTIÓN CONTRACTUAL  PARA EL CUMPLIMIENTO DE LA META DE MANTENIMIENTO Y SOSTENIBILIDAD ECOLÓGICA DE PROCESOS DE RESTAURACIÓN EN EJECUCIÓN. "/>
    <n v="7"/>
    <n v="8"/>
    <n v="5"/>
    <n v="1"/>
    <s v="CCE-05"/>
    <n v="0"/>
    <n v="15520000"/>
    <n v="15520000"/>
    <n v="0"/>
    <n v="0"/>
    <s v="SUBDIRECCION CONTRACTUAL"/>
    <s v="CO-DC-11001"/>
    <s v="ADRIANA LUCIA SANTA-Directora de Gestion Ambiental"/>
    <n v="3778899"/>
    <s v="adriana.santa@ambientebogota.gov.co"/>
  </r>
  <r>
    <x v="7"/>
    <n v="233"/>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7"/>
    <n v="8"/>
    <n v="5"/>
    <n v="1"/>
    <s v="CCE-05"/>
    <n v="0"/>
    <n v="8920000"/>
    <n v="8920000"/>
    <n v="0"/>
    <n v="0"/>
    <s v="SUBDIRECCION CONTRACTUAL"/>
    <s v="CO-DC-11001"/>
    <s v="ADRIANA LUCIA SANTA-Directora de Gestion Ambiental"/>
    <n v="3778899"/>
    <s v="adriana.santa@ambientebogota.gov.co"/>
  </r>
  <r>
    <x v="7"/>
    <n v="234"/>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497 CUYO OBJETO ES: EFECTUAR EL APOYO TÉCNICO Y SEGUIMIENTO A LA PROPAGACIÓN, PRODUCCIÓN Y MANTENIMIENTO DE MATERIAL VEGETAL E INFRAESTRUCTURA EN LOS VIVEROS ADMINISTRADOS POR LA SDA."/>
    <n v="11"/>
    <n v="11"/>
    <n v="1"/>
    <n v="1"/>
    <s v="CCE-05"/>
    <n v="0"/>
    <n v="0"/>
    <n v="0"/>
    <n v="0"/>
    <n v="0"/>
    <s v="SUBDIRECCION CONTRACTUAL"/>
    <s v="CO-DC-11001"/>
    <s v="ADRIANA LUCIA SANTA-Directora de Gestion Ambiental"/>
    <n v="3778899"/>
    <s v="adriana.santa@ambientebogota.gov.co"/>
  </r>
  <r>
    <x v="7"/>
    <n v="235"/>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7"/>
    <n v="8"/>
    <n v="5"/>
    <n v="1"/>
    <s v="CCE-05"/>
    <n v="0"/>
    <n v="8920000"/>
    <n v="8920000"/>
    <n v="0"/>
    <n v="0"/>
    <s v="SUBDIRECCION CONTRACTUAL"/>
    <s v="CO-DC-11001"/>
    <s v="ADRIANA LUCIA SANTA-Directora de Gestion Ambiental"/>
    <n v="3778899"/>
    <s v="adriana.santa@ambientebogota.gov.co"/>
  </r>
  <r>
    <x v="7"/>
    <n v="236"/>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412 CUYO OBJETO ES: PRESTAR LOS SERVICIOS PROFESIONALES PARA EVALUAR Y CONCEPTUAR DESDE EL COMPONENTE JURIDICO LAS GESTIONES QUE SE ADELANTEN EN EL MARCO DE LA DECLARATORIA DE ÁREAS PROTEGIDAS Y OTRAS ÁREAS DE INTERÉS AMBIENTAL, DEL PROYECTO DE INVERSIÓN 1132"/>
    <n v="9"/>
    <n v="10"/>
    <n v="3"/>
    <n v="1"/>
    <s v="CCE-05"/>
    <n v="0"/>
    <n v="18801000"/>
    <n v="18801000"/>
    <n v="0"/>
    <n v="0"/>
    <s v="SUBDIRECCION CONTRACTUAL"/>
    <s v="CO-DC-11001"/>
    <s v="ADRIANA LUCIA SANTA-Directora de Gestion Ambiental"/>
    <n v="3778899"/>
    <s v="adriana.santa@ambientebogota.gov.co"/>
  </r>
  <r>
    <x v="7"/>
    <n v="23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786 CUYO OBJETO ES: PRESTAR LOS SERVICIOS PROFESIONALES PARA EVALUAR Y CONCEPTUAR DESDE EL COMPONENTE JURIDICO LAS GESTIONES QUE SE ADELANTEN EN EL MARCO DE LA DECLARATORIA DE ÁREAS PROTEGIDAS Y OTRAS ÁREAS DE INTERÉS AMBIENTAL, DEL PROYECTO DE INVERSIÓN 1132"/>
    <n v="9"/>
    <n v="10"/>
    <n v="3"/>
    <n v="1"/>
    <s v="CCE-05"/>
    <n v="0"/>
    <n v="17028000"/>
    <n v="17028000"/>
    <n v="0"/>
    <n v="0"/>
    <s v="SUBDIRECCION CONTRACTUAL"/>
    <s v="CO-DC-11001"/>
    <s v="ADRIANA LUCIA SANTA-Directora de Gestion Ambiental"/>
    <n v="3778899"/>
    <s v="adriana.santa@ambientebogota.gov.co"/>
  </r>
  <r>
    <x v="7"/>
    <n v="238"/>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AL CONTRATO # 20180275 CUYO OBJETO ES: PRESTAR SERVICIOS PROFESIONALES PARA GENERAR INSUMOS TÉCNICOS DESDE EL COMPONENTE HIDRÁULICO E HIDROLÓGICO PARA EVALUAR TÉCNICAMENTE EL 100 POR CIENTO DE SECTORES DEFINIDOS (100 HA) PARA LA GESTIÓN DE DECLARATORIA COMO ÁREA PROTEGIDA Y ELEMENTOS CONECTORES DE LA EEP"/>
    <n v="12"/>
    <n v="12"/>
    <n v="2"/>
    <n v="1"/>
    <s v="CCE-05"/>
    <n v="0"/>
    <n v="0"/>
    <n v="0"/>
    <n v="0"/>
    <n v="0"/>
    <s v="SUBDIRECCION CONTRACTUAL"/>
    <s v="CO-DC-11001"/>
    <s v="ADRIANA LUCIA SANTA-Directora de Gestion Ambiental"/>
    <n v="3778899"/>
    <s v="adriana.santa@ambientebogota.gov.co"/>
  </r>
  <r>
    <x v="7"/>
    <n v="239"/>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682 CUYO OBJETO ES: PRESTAR SUS SERVICIOS PROFESIONALES PARA LA CONSOLIDACIÓN DE INFORMACIÓN GEOGRAFICA Y EL ANALISIS DE MODELACIÓN ESPACIAL REQUERIDA EN LA GESTIÓN DE DECLARATORIA DE ÁREAS PROTEGIDAS"/>
    <n v="12"/>
    <n v="12"/>
    <n v="1"/>
    <n v="1"/>
    <s v="CCE-05"/>
    <n v="0"/>
    <n v="0"/>
    <n v="0"/>
    <n v="0"/>
    <n v="0"/>
    <s v="SUBDIRECCION CONTRACTUAL"/>
    <s v="CO-DC-11001"/>
    <s v="ADRIANA LUCIA SANTA-Directora de Gestion Ambiental"/>
    <n v="3778899"/>
    <s v="adriana.santa@ambientebogota.gov.co"/>
  </r>
  <r>
    <x v="7"/>
    <n v="240"/>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652 CUYO OBJETO ES: 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
    <n v="11"/>
    <n v="11"/>
    <n v="45"/>
    <n v="0"/>
    <s v="CCE-05"/>
    <n v="0"/>
    <n v="0"/>
    <n v="0"/>
    <n v="0"/>
    <n v="0"/>
    <s v="SUBDIRECCION CONTRACTUAL"/>
    <s v="CO-DC-11001"/>
    <s v="ADRIANA LUCIA SANTA-Directora de Gestion Ambiental"/>
    <n v="3778899"/>
    <s v="adriana.santa@ambientebogota.gov.co"/>
  </r>
  <r>
    <x v="7"/>
    <n v="24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651 CUYO OBJETO ES: 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
    <n v="11"/>
    <n v="11"/>
    <n v="45"/>
    <n v="0"/>
    <s v="CCE-05"/>
    <n v="0"/>
    <n v="0"/>
    <n v="0"/>
    <n v="0"/>
    <n v="0"/>
    <s v="SUBDIRECCION CONTRACTUAL"/>
    <s v="CO-DC-11001"/>
    <s v="ADRIANA LUCIA SANTA-Directora de Gestion Ambiental"/>
    <n v="3778899"/>
    <s v="adriana.santa@ambientebogota.gov.co"/>
  </r>
  <r>
    <x v="7"/>
    <n v="242"/>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853 CUYO OBJETO ES: 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n v="11"/>
    <n v="11"/>
    <n v="45"/>
    <n v="0"/>
    <s v="CCE-05"/>
    <n v="0"/>
    <n v="0"/>
    <n v="0"/>
    <n v="0"/>
    <n v="0"/>
    <s v="SUBDIRECCION CONTRACTUAL"/>
    <s v="CO-DC-11001"/>
    <s v="ADRIANA LUCIA SANTA-Directora de Gestion Ambiental"/>
    <n v="3778899"/>
    <s v="adriana.santa@ambientebogota.gov.co"/>
  </r>
  <r>
    <x v="7"/>
    <n v="243"/>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029 CUYO OBJETO ES: PRESTAR SUS SERVICIOS PARA REALIZAR LOS LEVANTAMIENTOS TOPOGRÁFICOS REQUERIDOS PARA LA DECLARATORIA DE NUEVAS ÁREAS, ESPECIALMENTE CORREDORES ECOLÓGICOS DE RONDA, ECOSISTEMAS DE PARAMO Y ALTO ANDINO EN EL DISTRITO CAPITAL"/>
    <n v="10"/>
    <n v="11"/>
    <n v="2"/>
    <n v="1"/>
    <s v="CCE-05"/>
    <n v="0"/>
    <n v="0"/>
    <n v="0"/>
    <n v="0"/>
    <n v="0"/>
    <s v="SUBDIRECCION CONTRACTUAL"/>
    <s v="CO-DC-11001"/>
    <s v="ADRIANA LUCIA SANTA-Directora de Gestion Ambiental"/>
    <n v="3778899"/>
    <s v="adriana.santa@ambientebogota.gov.co"/>
  </r>
  <r>
    <x v="7"/>
    <n v="244"/>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432 CUYO OBJETO ES: APOYAR LAS ACCIONES OPERATIVAS PARA EL DESARROLLO DE LEVANTAMIENTOS TOPOGRÁFICOS"/>
    <n v="11"/>
    <n v="11"/>
    <n v="45"/>
    <n v="0"/>
    <s v="CCE-05"/>
    <n v="0"/>
    <n v="0"/>
    <n v="0"/>
    <n v="0"/>
    <n v="0"/>
    <s v="SUBDIRECCION CONTRACTUAL"/>
    <s v="CO-DC-11001"/>
    <s v="ADRIANA LUCIA SANTA-Directora de Gestion Ambiental"/>
    <n v="3778899"/>
    <s v="adriana.santa@ambientebogota.gov.co"/>
  </r>
  <r>
    <x v="7"/>
    <n v="245"/>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689 CUYO OBJETO ES: 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
    <n v="11"/>
    <n v="11"/>
    <n v="45"/>
    <n v="0"/>
    <s v="CCE-05"/>
    <n v="0"/>
    <n v="0"/>
    <n v="0"/>
    <n v="0"/>
    <n v="0"/>
    <s v="SUBDIRECCION CONTRACTUAL"/>
    <s v="CO-DC-11001"/>
    <s v="ADRIANA LUCIA SANTA-Directora de Gestion Ambiental"/>
    <n v="3778899"/>
    <s v="adriana.santa@ambientebogota.gov.co"/>
  </r>
  <r>
    <x v="7"/>
    <n v="246"/>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 GESTIÓN ADMINISTRATIVA DE LOS PROCESOS CONTRACTUALES QUE SE DERIVEN DE LAS ACCIONES DE LA ESTRUCTURA ECOLÓGICA PRINCIPAL"/>
    <n v="7"/>
    <n v="8"/>
    <n v="5"/>
    <n v="1"/>
    <s v="CCE-05"/>
    <n v="0"/>
    <n v="22475000"/>
    <n v="22475000"/>
    <n v="0"/>
    <n v="0"/>
    <s v="SUBDIRECCION CONTRACTUAL"/>
    <s v="CO-DC-11001"/>
    <s v="ADRIANA LUCIA SANTA-Directora de Gestion Ambiental"/>
    <n v="3778899"/>
    <s v="adriana.santa@ambientebogota.gov.co"/>
  </r>
  <r>
    <x v="7"/>
    <n v="247"/>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8"/>
    <n v="5"/>
    <n v="1"/>
    <s v="CCE-05"/>
    <n v="0"/>
    <n v="15520000"/>
    <n v="15520000"/>
    <n v="0"/>
    <n v="0"/>
    <s v="SUBDIRECCION CONTRACTUAL"/>
    <s v="CO-DC-11001"/>
    <s v="ADRIANA LUCIA SANTA-Directora de Gestion Ambiental"/>
    <n v="3778899"/>
    <s v="adriana.santa@ambientebogota.gov.co"/>
  </r>
  <r>
    <x v="7"/>
    <n v="248"/>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7"/>
    <n v="5"/>
    <n v="1"/>
    <s v="CCE-05"/>
    <n v="0"/>
    <n v="13265000"/>
    <n v="13265000"/>
    <n v="0"/>
    <n v="0"/>
    <s v="SUBDIRECCION CONTRACTUAL"/>
    <s v="CO-DC-11001"/>
    <s v="ADRIANA LUCIA SANTA-Directora de Gestion Ambiental"/>
    <n v="3778899"/>
    <s v="adriana.santa@ambientebogota.gov.co"/>
  </r>
  <r>
    <x v="7"/>
    <n v="249"/>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7"/>
    <n v="5"/>
    <n v="1"/>
    <s v="CCE-05"/>
    <n v="0"/>
    <n v="13265000"/>
    <n v="13265000"/>
    <n v="0"/>
    <n v="0"/>
    <s v="SUBDIRECCION CONTRACTUAL"/>
    <s v="CO-DC-11001"/>
    <s v="ADRIANA LUCIA SANTA-Directora de Gestion Ambiental"/>
    <n v="3778899"/>
    <s v="adriana.santa@ambientebogota.gov.co"/>
  </r>
  <r>
    <x v="7"/>
    <n v="250"/>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7"/>
    <n v="5"/>
    <n v="1"/>
    <s v="CCE-05"/>
    <n v="0"/>
    <n v="13265000"/>
    <n v="13265000"/>
    <n v="0"/>
    <n v="0"/>
    <s v="SUBDIRECCION CONTRACTUAL"/>
    <s v="CO-DC-11001"/>
    <s v="ADRIANA LUCIA SANTA-Directora de Gestion Ambiental"/>
    <n v="3778899"/>
    <s v="adriana.santa@ambientebogota.gov.co"/>
  </r>
  <r>
    <x v="7"/>
    <n v="251"/>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7"/>
    <n v="5"/>
    <n v="1"/>
    <s v="CCE-05"/>
    <n v="0"/>
    <n v="15520000"/>
    <n v="15520000"/>
    <n v="0"/>
    <n v="0"/>
    <s v="SUBDIRECCION CONTRACTUAL"/>
    <s v="CO-DC-11001"/>
    <s v="ADRIANA LUCIA SANTA-Directora de Gestion Ambiental"/>
    <n v="3778899"/>
    <s v="adriana.santa@ambientebogota.gov.co"/>
  </r>
  <r>
    <x v="7"/>
    <n v="25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EL APOYO A LA SUPERVISIÓN  Y SEGUIMIENTO A LOS PROCESOS DE RESTAURACIÓN, REHABILITACIÓN, RECUPERACIÓN Y MANEJO DE LA ESTRUCTURA ECOLÓGICA PRINCIPAL"/>
    <n v="6"/>
    <n v="7"/>
    <n v="5"/>
    <n v="1"/>
    <s v="CCE-05"/>
    <n v="0"/>
    <n v="17320000"/>
    <n v="17320000"/>
    <n v="0"/>
    <n v="0"/>
    <s v="SUBDIRECCION CONTRACTUAL"/>
    <s v="CO-DC-11001"/>
    <s v="ADRIANA LUCIA SANTA-Directora de Gestion Ambiental"/>
    <n v="3778899"/>
    <s v="adriana.santa@ambientebogota.gov.co"/>
  </r>
  <r>
    <x v="7"/>
    <n v="25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916 CUYO OBJETO ES: ORIENTAR Y GESTIONAR LA EJECUCIÓN ARTICULADA DE ACCIONES DE ADMINISTRACIÓN, MANEJO, CONSERVACIÓN Y USO SOSTENIBLE DEL (LOS) PARQUE (S) ECOLÓGICOS DISTRITALES DE HUMEDAL ASIGNADO"/>
    <n v="11"/>
    <n v="12"/>
    <n v="1"/>
    <n v="1"/>
    <s v="CCE-05"/>
    <n v="0"/>
    <n v="0"/>
    <n v="0"/>
    <n v="0"/>
    <n v="0"/>
    <s v="SUBDIRECCION CONTRACTUAL"/>
    <s v="CO-DC-11001"/>
    <s v="ADRIANA LUCIA SANTA-Directora de Gestion Ambiental"/>
    <n v="3778899"/>
    <s v="adriana.santa@ambientebogota.gov.co"/>
  </r>
  <r>
    <x v="7"/>
    <n v="25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GESTIONAR LA EJECUCIÓN ARTICULADA DE ACCIONES DE ADMINISTRACIÓN, MANEJO, CONSERVACIÓN Y USO SOSTENIBLE DEL (LOS) PARQUE (S) ECOLÓGICOS DISTRITALES DE HUMEDAL ASIGNADO"/>
    <n v="8"/>
    <n v="8"/>
    <n v="4"/>
    <n v="1"/>
    <s v="CCE-05"/>
    <n v="0"/>
    <n v="15616000"/>
    <n v="15616000"/>
    <n v="0"/>
    <n v="0"/>
    <s v="SUBDIRECCION CONTRACTUAL"/>
    <s v="CO-DC-11001"/>
    <s v="ADRIANA LUCIA SANTA-Directora de Gestion Ambiental"/>
    <n v="3778899"/>
    <s v="adriana.santa@ambientebogota.gov.co"/>
  </r>
  <r>
    <x v="7"/>
    <n v="25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203 CUYO OBJETO ES: PRESTAR SERVICIOS DE APOYO A LA DIRECCIÓN DE GESTION AMBIENTAL PARA LAS ACCIONES ADMINISTRATIVAS Y DE TRÁMITE RELACIONADAS CON LA CONSOLIDACIÓN DE LA ESTRUCTURA ECOLÓGICA PRINCIPAL"/>
    <n v="12"/>
    <n v="12"/>
    <n v="2"/>
    <n v="1"/>
    <s v="CCE-05"/>
    <n v="0"/>
    <n v="0"/>
    <n v="0"/>
    <n v="0"/>
    <n v="0"/>
    <s v="SUBDIRECCION CONTRACTUAL"/>
    <s v="CO-DC-11001"/>
    <s v="ADRIANA LUCIA SANTA-Directora de Gestion Ambiental"/>
    <n v="3778899"/>
    <s v="adriana.santa@ambientebogota.gov.co"/>
  </r>
  <r>
    <x v="7"/>
    <n v="25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367 CUYO OBJETO ES:  EJECUTAR  LA ESTRATEGIA DE CORRESPONSABILIDAD Y GESTIÓN SOCIAL PARA FORTALECER LOS PROCESOS DE PROTECCIÓN, CONSERVACIÓN Y MANEJO DE LOS HUMEDALES"/>
    <n v="9"/>
    <n v="10"/>
    <n v="3"/>
    <n v="1"/>
    <s v="CCE-05"/>
    <n v="0"/>
    <n v="5769000"/>
    <n v="5769000"/>
    <n v="0"/>
    <n v="0"/>
    <s v="SUBDIRECCION CONTRACTUAL"/>
    <s v="CO-DC-11001"/>
    <s v="ADRIANA LUCIA SANTA-Directora de Gestion Ambiental"/>
    <n v="3778899"/>
    <s v="adriana.santa@ambientebogota.gov.co"/>
  </r>
  <r>
    <x v="7"/>
    <n v="257"/>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ORIENTADAS A RECUPERAR Y MANEJAR AMBIENTALMENTE ZONAS DEL SUELO DE PROTECCIÓN POR RIESGO EN EL ÁREA URBANA DE BOGOTÁ D.C."/>
    <n v="6"/>
    <n v="7"/>
    <n v="5"/>
    <n v="1"/>
    <s v="CCE-05"/>
    <n v="0"/>
    <n v="19520000"/>
    <n v="19520000"/>
    <n v="0"/>
    <n v="0"/>
    <s v="SUBDIRECCION CONTRACTUAL"/>
    <s v="CO-DC-11001"/>
    <s v="ADRIANA LUCIA SANTA-Directora de Gestion Ambiental"/>
    <n v="3778899"/>
    <s v="adriana.santa@ambientebogota.gov.co"/>
  </r>
  <r>
    <x v="7"/>
    <n v="258"/>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REALIZAR ACTIVIDADES DE IMPLEMENTACIÓN, DISEÑO, DESARROLLO  Y SEGUIMIENTO TÉCNICO A LOS PROCESOS DE RESTAURACIÓN ECOLÓGICA, REHABILITACION, RECUPERACIÓN Y MANEJO DE LA ESTRUCTURA ECOLÓGICA PRINCIPAL EN 200 HA NUEVAS."/>
    <n v="8"/>
    <n v="8"/>
    <n v="5"/>
    <n v="1"/>
    <s v="CCE-05"/>
    <n v="0"/>
    <n v="25430000"/>
    <n v="25430000"/>
    <n v="0"/>
    <n v="0"/>
    <s v="SUBDIRECCION CONTRACTUAL"/>
    <s v="CO-DC-11001"/>
    <s v="ADRIANA LUCIA SANTA-Directora de Gestion Ambiental"/>
    <n v="3778899"/>
    <s v="adriana.santa@ambientebogota.gov.co"/>
  </r>
  <r>
    <x v="7"/>
    <n v="25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351 CUYO OBJETO ES: 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 (SALDO)"/>
    <n v="6"/>
    <n v="7"/>
    <n v="6"/>
    <n v="1"/>
    <s v="CCE-05"/>
    <n v="0"/>
    <n v="1818100"/>
    <n v="1818100"/>
    <n v="0"/>
    <n v="0"/>
    <s v="SUBDIRECCION CONTRACTUAL"/>
    <s v="CO-DC-11001"/>
    <s v="ADRIANA LUCIA SANTA-Directora de Gestion Ambiental"/>
    <n v="3778899"/>
    <s v="adriana.santa@ambientebogota.gov.co"/>
  </r>
  <r>
    <x v="7"/>
    <n v="26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7"/>
    <n v="5"/>
    <n v="1"/>
    <s v="CCE-05"/>
    <n v="0"/>
    <n v="25430000"/>
    <n v="25430000"/>
    <n v="0"/>
    <n v="0"/>
    <s v="SUBDIRECCION CONTRACTUAL"/>
    <s v="CO-DC-11001"/>
    <s v="ADRIANA LUCIA SANTA-Directora de Gestion Ambiental"/>
    <n v="3778899"/>
    <s v="adriana.santa@ambientebogota.gov.co"/>
  </r>
  <r>
    <x v="7"/>
    <n v="26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1111500;77101700;82131600;81161500"/>
    <s v="AUNAR ESFUERZOS TÉCNICOS, ADMINISTRATIVOS Y FINANCIEROS PARA LA GENERACIÓN DE HERRAMIENTAS DIGITALES PARA EL APOYO A LAS ACTIVIDADES DE AVITURISMO EN ÁREAS DE LA ESTRUCTURA ECOLÓGICA PRINCIPAL DEL DISTRITO CAPITAL."/>
    <n v="6"/>
    <n v="8"/>
    <n v="5"/>
    <n v="1"/>
    <s v="CCE-05"/>
    <n v="0"/>
    <n v="2397487"/>
    <n v="2397487"/>
    <n v="0"/>
    <n v="0"/>
    <s v="SUBDIRECCION CONTRACTUAL"/>
    <s v="CO-DC-11001"/>
    <s v="ADRIANA LUCIA SANTA-Directora de Gestion Ambiental"/>
    <n v="3778899"/>
    <s v="adriana.santa@ambientebogota.gov.co"/>
  </r>
  <r>
    <x v="7"/>
    <n v="27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157 CUYO OBJETO ES: PRESTAR LOS SERVICIOS PROFESIONALES PARA APOYAR EL SEGUIMIENTO OPERATIVO DE LOS CONTRATOS DE SERVICIOS EJECUTADOS EN LAS ÁREAS ADMINISTRADAS POR LA SDA."/>
    <n v="11"/>
    <n v="12"/>
    <n v="1"/>
    <n v="1"/>
    <s v="CCE-05"/>
    <n v="0"/>
    <n v="0"/>
    <n v="0"/>
    <n v="0"/>
    <n v="0"/>
    <s v="SUBDIRECCION CONTRACTUAL"/>
    <s v="CO-DC-11001"/>
    <s v="ADRIANA LUCIA SANTA-Directora de Gestion Ambiental"/>
    <n v="3778899"/>
    <s v="adriana.santa@ambientebogota.gov.co"/>
  </r>
  <r>
    <x v="7"/>
    <n v="271"/>
    <s v="3-3-1-15-06-38-1132-177"/>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LIDERAR LA IMPLEMENTACIÓN DE PROYECTOS DE ADAPTACIÓN AL CAMBIO CLIMÁTICO Y DE INSTRUMENTOS DE GESTIÓN AMBIENTAL (SALDO)"/>
    <n v="6"/>
    <n v="7"/>
    <n v="15"/>
    <n v="0"/>
    <s v="CCE-05"/>
    <n v="0"/>
    <n v="0"/>
    <n v="0"/>
    <n v="0"/>
    <n v="0"/>
    <s v="SUBDIRECCION CONTRACTUAL"/>
    <s v="CO-DC-11001"/>
    <s v="ADRIANA LUCIA SANTA-Directora de Gestion Ambiental"/>
    <n v="3778899"/>
    <s v="adriana.santa@ambientebogota.gov.co"/>
  </r>
  <r>
    <x v="7"/>
    <n v="272"/>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 CUYO OBJETO ES: PRESTAR LOS SERVICIOS PROFESIONALES PARA EL APOYO Y ACOMPAÑAMIENTO A LAS METAS DEL PROYECTO 1132 EN LOS ASPECTOS ADMINISTRATIVOS, LOGÍSTICOS Y FINANCIEROS EN LA ESTRUCTURA ECOLÓGICA PRINCIPAL DE BOGOTA D.C."/>
    <n v="11"/>
    <n v="12"/>
    <n v="15"/>
    <n v="0"/>
    <s v="CCE-05"/>
    <n v="0"/>
    <n v="0"/>
    <n v="0"/>
    <n v="0"/>
    <n v="0"/>
    <s v="SUBDIRECCION CONTRACTUAL"/>
    <s v="CO-DC-11001"/>
    <s v="ADRIANA LUCIA SANTA-Directora de Gestion Ambiental"/>
    <n v="3778899"/>
    <s v="adriana.santa@ambientebogota.gov.co"/>
  </r>
  <r>
    <x v="7"/>
    <n v="273"/>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MANEJO, ASISTENCIA, ADMINISTRACIÓN, CONTROL Y SEGUIMIENTO DE LA DOCUMENTACIÓN Y LA INFORMACIÓN DERIVADA DE LA EJECUCIÓN DE ACCIONES DE ADMINISTRACIÓN EN LA ESTRUCTURA ECOLÓGICA PRINCIPAL."/>
    <n v="8"/>
    <n v="8"/>
    <n v="5"/>
    <n v="1"/>
    <s v="CCE-05"/>
    <n v="0"/>
    <n v="8920000"/>
    <n v="8920000"/>
    <n v="0"/>
    <n v="0"/>
    <s v="SUBDIRECCION CONTRACTUAL"/>
    <s v="CO-DC-11001"/>
    <s v="ADRIANA LUCIA SANTA-Directora de Gestion Ambiental"/>
    <n v="3778899"/>
    <s v="adriana.santa@ambientebogota.gov.co"/>
  </r>
  <r>
    <x v="7"/>
    <n v="274"/>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SALDO)"/>
    <n v="6"/>
    <n v="7"/>
    <n v="1"/>
    <n v="1"/>
    <s v="CCE-05"/>
    <n v="0"/>
    <n v="0"/>
    <n v="0"/>
    <n v="0"/>
    <n v="0"/>
    <s v="SUBDIRECCION CONTRACTUAL"/>
    <s v="CO-DC-11001"/>
    <s v="ADRIANA LUCIA SANTA-Directora de Gestion Ambiental"/>
    <n v="3778899"/>
    <s v="adriana.santa@ambientebogota.gov.co"/>
  </r>
  <r>
    <x v="7"/>
    <n v="275"/>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27-FONDO CUENTA_x000a_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01600;93141500;77101500;10151500;10161500;10171500;10171600;10171800;10191500;11111600;11111700;11121600;11101700;21101500;30121800;30121900;70131500;70131600;70151800;70151900;77101500;77101600;77102000;77111600;81151600;81151700;81151900;72102900;77101600;77101700;93141600"/>
    <s v="TRASLADO A PASIVOS EXIGIBLES"/>
    <n v="3"/>
    <n v="9"/>
    <n v="12"/>
    <n v="1"/>
    <s v="CCE-05"/>
    <n v="0"/>
    <n v="103263000"/>
    <n v="103263000"/>
    <n v="0"/>
    <n v="0"/>
    <s v="SUBDIRECCION CONTRACTUAL"/>
    <s v="CO-DC-11001"/>
    <s v="ADRIANA LUCIA SANTA-Directora de Gestion Ambiental"/>
    <n v="3778899"/>
    <s v="adriana.santa@ambientebogota.gov.co"/>
  </r>
  <r>
    <x v="7"/>
    <n v="276"/>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n v="93151500"/>
    <s v="PAGO APROBACIÓN DE LA LICENCIA DE CONSTRUCCIÓN DEL AULA EN MIRADOR DE JUAN REY "/>
    <n v="8"/>
    <n v="8"/>
    <n v="1"/>
    <n v="1"/>
    <s v="CCE-05"/>
    <n v="0"/>
    <n v="929678"/>
    <n v="929678"/>
    <n v="0"/>
    <n v="0"/>
    <s v="SUBDIRECCION CONTRACTUAL"/>
    <s v="CO-DC-11001"/>
    <s v="ADRIANA LUCIA SANTA - Directora de Gestion Ambiental "/>
    <n v="3778899"/>
    <s v="adriana.santa@ambientebogota.gov.co"/>
  </r>
  <r>
    <x v="7"/>
    <n v="277"/>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1-INFRAESTRUCTURA"/>
    <s v="01-CONSTRUCCION, ADECUACION Y AMPLIACION DE INFRAESTRUCTURA PROPIA DEL SECTOR "/>
    <s v="0523-CONSTRUCCIÓN DE ÁREAS ADMINISTRATIVAS, DE INTERÉS AMBIENTAL Y DEMÁS ESPACIOS ADMINISTRADOS POR LA SDA"/>
    <s v="72121100;81101500"/>
    <s v="TRASLADO A PASIVOS EXIGIBLES"/>
    <n v="7"/>
    <n v="10"/>
    <n v="8"/>
    <n v="1"/>
    <s v="CCE-02"/>
    <n v="0"/>
    <n v="24036450"/>
    <n v="24036450"/>
    <n v="0"/>
    <n v="0"/>
    <s v="SUBDIRECCION CONTRACTUAL"/>
    <s v="CO-DC-11001"/>
    <s v="ADRIANA LUCIA SANTA - Directora de Gestion Ambiental "/>
    <n v="3778899"/>
    <s v="adriana.santa@ambientebogota.gov.co"/>
  </r>
  <r>
    <x v="7"/>
    <n v="278"/>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1-INFRAESTRUCTURA"/>
    <s v="01-CONSTRUCCION, ADECUACION Y AMPLIACION DE INFRAESTRUCTURA PROPIA DEL SECTOR "/>
    <s v="0523-CONSTRUCCIÓN DE ÁREAS ADMINISTRATIVAS, DE INTERÉS AMBIENTAL Y DEMÁS ESPACIOS ADMINISTRADOS POR LA SDA"/>
    <s v="72121100;81101500"/>
    <s v="TRASLADO A PASIVOS EXIGIBLES"/>
    <n v="7"/>
    <n v="10"/>
    <n v="8"/>
    <n v="1"/>
    <s v="CCE-02"/>
    <n v="0"/>
    <n v="2746510"/>
    <n v="2746510"/>
    <n v="0"/>
    <n v="0"/>
    <s v="SUBDIRECCION CONTRACTUAL"/>
    <s v="CO-DC-11001"/>
    <s v="ADRIANA LUCIA SANTA - Directora de Gestion Ambiental "/>
    <n v="3778899"/>
    <s v="adriana.santa@ambientebogota.gov.co"/>
  </r>
  <r>
    <x v="7"/>
    <n v="27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196 CUYO OBJETO ES: PRESTAR SERVICIOS PROFESIONALES DE ACOMPAÑAMIENTO, APOYO JURÍDICO Y ADMINISTRATIVO EN EL PROCESO CONTRACTUAL EN EL DESARROLLO DE LA CONSOLIDACIÓN DE ÁREAS PROTEGIDAS Y OTRAS DE INTERÉS AMBIENTAL"/>
    <n v="12"/>
    <n v="12"/>
    <n v="2"/>
    <n v="1"/>
    <s v="CCE-05"/>
    <n v="0"/>
    <n v="0"/>
    <n v="0"/>
    <n v="0"/>
    <n v="0"/>
    <s v="SUBDIRECCION CONTRACTUAL"/>
    <s v="CO-DC-11001"/>
    <s v="ADRIANA LUCIA SANTA - Directora de Gestion Ambiental "/>
    <n v="3778899"/>
    <s v="adriana.santa@ambientebogota.gov.co"/>
  </r>
  <r>
    <x v="7"/>
    <n v="280"/>
    <s v="3-3-1-15-06-38-1132-177"/>
    <s v="INTERVENIR EL 100% DE LOS HUMEDALES DECLARADOS EN EL DISTRITO"/>
    <s v="CONSOLIDACIÓN DE ÁREAS PROTEGIDAS Y OTRAS DE INTERÉS AMBIENTAL PARA EL DISFRUTE CIUDADANO"/>
    <s v="MANEJAR 15 HUMEDALES  MEDIANTE EL DESARROLLO DE ACCIONES DE ADMINISTRACIÓN "/>
    <s v="551-RECURSOS DEL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DE SOPORTE TÉCNICO AMBIENTAL EN EL MARCO DEL PROCESO DE CONSULTA PREVIA QUE SE ADELANTA CON LA COMUNIDAD DEL CABILDO MUISCA DE BOSA, PARA EL PROYECTO “FORMULACIÓN PARTICIPATIVA DEL PLAN DE MANEJO AMBIENTAL DEL PARQUE ECOLOGÍCO DISTRITAL HUMEDAL LA ISLA”, EN GARANTIA DE LA INTEGRIDAD ÉTNICA Y CULTURAL DE LA COMUNIDAD, EN EL ANÁLISIS Y LA EVALUACIÓN DE IMPACTOS Y MEDIDAS DE MANEJO PARA EL PROYECTO."/>
    <n v="9"/>
    <n v="9"/>
    <n v="4"/>
    <n v="1"/>
    <s v="CCE-05"/>
    <n v="0"/>
    <n v="11444000"/>
    <n v="11444000"/>
    <n v="0"/>
    <n v="0"/>
    <s v="SUBDIRECCION CONTRACTUAL"/>
    <s v="CO-DC-11001"/>
    <s v="ADRIANA LUCIA SANTA - Directora de Gestion Ambiental "/>
    <n v="3778899"/>
    <s v="adriana.santa@ambientebogota.gov.co"/>
  </r>
  <r>
    <x v="7"/>
    <n v="281"/>
    <s v="3-3-1-15-06-38-1132-177"/>
    <s v="INTERVENIR EL 100% DE LOS HUMEDALES DECLARADOS EN EL DISTRITO"/>
    <s v="CONSOLIDACIÓN DE ÁREAS PROTEGIDAS Y OTRAS DE INTERÉS AMBIENTAL PARA EL DISFRUTE CIUDADANO"/>
    <s v="MANEJAR 15 HUMEDALES  MEDIANTE EL DESARROLLO DE ACCIONES DE ADMINISTRACIÓN "/>
    <s v="551-RECURSOS DEL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COORDINACIÓN Y APOYO SOCIAL EN EL MARCO DEL PROCESO DE CONSULTA PREVIA QUE SE ADELANTA CON LA COMUNIDAD DEL CABILDO MUISCA DE BOSA, PARA EL PROYECTO “FORMULACIÓN PARTICIPATIVA DEL PLAN DE MANEJO AMBIENTAL DEL PARQUE ECOLOGÍCO DISTRITAL HUMEDAL LA ISLA”, EN GARANTIA DE LA INTEGRIDAD ÉTNICA Y CULTURAL DE LA COMUNIDAD EN EL ANÁLISIS Y LA EVALUACIÓN DE IMPACTOS Y MEDIDAS DE MANEJO PARA EL PROYECTO."/>
    <n v="9"/>
    <n v="9"/>
    <n v="4"/>
    <n v="1"/>
    <s v="CCE-05"/>
    <n v="0"/>
    <n v="11444000"/>
    <n v="11444000"/>
    <n v="0"/>
    <n v="0"/>
    <s v="SUBDIRECCION CONTRACTUAL"/>
    <s v="CO-DC-11001"/>
    <s v="ADRIANA LUCIA SANTA - Directora de Gestion Ambiental "/>
    <n v="3778899"/>
    <s v="adriana.santa@ambientebogota.gov.co"/>
  </r>
  <r>
    <x v="7"/>
    <n v="282"/>
    <s v="3-3-1-15-06-38-1132-177"/>
    <s v="INTERVENIR EL 100% DE LOS HUMEDALES DECLARADOS EN EL DISTRITO"/>
    <s v="CONSOLIDACIÓN DE ÁREAS PROTEGIDAS Y OTRAS DE INTERÉS AMBIENTAL PARA EL DISFRUTE CIUDADANO"/>
    <s v="MANEJAR 15 HUMEDALES  MEDIANTE EL DESARROLLO DE ACCIONES DE ADMINISTRACIÓN "/>
    <s v="551-RECURSOS DEL BALANCE PGA"/>
    <s v="03-RECURSO HUMANO"/>
    <s v="03-GASTOS DE PERSONAL "/>
    <s v="090-PERSONAL CONTRATADO PARA LA RESTAURACIÓN, CONSERVACIÓN, MANEJO Y USO SOSTENIBLE DE LOS ECOSISTEMAS URBANOS, DE LAS ÁREAS RURALES Y PARA LA GESTIÓN DEL RIESGO EN EL DISTRITO CAPITAL."/>
    <n v="80111600"/>
    <s v="REALIZAR ACCIONES QUE PERMITAN INCLUIR EL CONOCIMIENTO ANCESTRAL  EN EL MARCO DEL PROCESO DE CONSULTA PREVIA QUE SE ADELANTA CON LA COMUNIDAD DEL CABILDO MUISCA DE BOSA, PARA EL PROYECTO “FORMULACIÓN PARTICIPATIVA DEL PLAN DE MANEJO AMBIENTAL DEL PARQUE ECOLOGÍCO DISTRITAL HUMEDAL LA ISLA”, EN GARANTIA DE LA INTEGRIDAD ÉTNICA Y CULTURAL DE LA COMUNIDAD EN EL ANÁLISIS Y LA EVALUACIÓN DE IMPACTOS Y MEDIDAS DE MANEJO PARA EL PROYECTO."/>
    <n v="9"/>
    <n v="9"/>
    <n v="4"/>
    <n v="1"/>
    <s v="CCE-05"/>
    <n v="0"/>
    <n v="7136000"/>
    <n v="7136000"/>
    <n v="0"/>
    <n v="0"/>
    <s v="SUBDIRECCION CONTRACTUAL"/>
    <s v="CO-DC-11001"/>
    <s v="ADRIANA LUCIA SANTA - Directora de Gestion Ambiental "/>
    <n v="3778899"/>
    <s v="adriana.santa@ambientebogota.gov.co"/>
  </r>
  <r>
    <x v="7"/>
    <n v="283"/>
    <s v="3-3-1-15-06-38-1132-177"/>
    <s v="INTERVENIR EL 100% DE LOS HUMEDALES DECLARADOS EN EL DISTRITO"/>
    <s v="CONSOLIDACIÓN DE ÁREAS PROTEGIDAS Y OTRAS DE INTERÉS AMBIENTAL PARA EL DISFRUTE CIUDADANO"/>
    <s v="MANEJAR 15 HUMEDALES  MEDIANTE EL DESARROLLO DE ACCIONES DE ADMINISTRACIÓN "/>
    <s v="551-RECURSOS DEL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COORDINAR, DIRIGIR, LAS ACTIVIDADES TÉCNICAS PARA LA ACTUALIZACIÓN DE PLANES DE MANEJO AMBIENTAL DE LOS PARQUES ECOLOGICOS DISTRITALES DE HUMEDAL-PEDH, CONSOLIDANDO LOS DOCUMENTOS FINALES "/>
    <n v="9"/>
    <n v="9"/>
    <n v="4"/>
    <n v="1"/>
    <s v="CCE-05"/>
    <n v="0"/>
    <n v="26876000"/>
    <n v="26876000"/>
    <n v="0"/>
    <n v="0"/>
    <s v="SUBDIRECCION CONTRACTUAL"/>
    <s v="CO-DC-11001"/>
    <s v="ADRIANA LUCIA SANTA - Directora de Gestion Ambiental "/>
    <n v="3778899"/>
    <s v="adriana.santa@ambientebogota.gov.co"/>
  </r>
  <r>
    <x v="7"/>
    <n v="284"/>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80101505"/>
    <s v="EVALUACION PARA PERMISOS, CONCESIONES Y AUTORIZACIONES AMBIENTALES ANTE LA ANLA"/>
    <n v="9"/>
    <n v="9"/>
    <n v="4"/>
    <n v="1"/>
    <s v="CCE-05"/>
    <n v="0"/>
    <n v="2110000"/>
    <n v="2110000"/>
    <n v="0"/>
    <n v="0"/>
    <s v="SUBDIRECCION CONTRACTUAL"/>
    <s v="CO-DC-11001"/>
    <s v="ADRIANA LUCIA SANTA - Directora de Gestion Ambiental "/>
    <n v="3778899"/>
    <s v="adriana.santa@ambientebogota.gov.co"/>
  </r>
  <r>
    <x v="7"/>
    <n v="28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77101505;77121701;77121707;70171501"/>
    <s v="PRESTAR LOS SERVICIOS DE ANÁLISIS DE LABORATORIO PARA EL MONITOREO DE CALIDAD Y CANTIDAD DEL RECURSO HÍDRICO DE LA CIUDAD DE BOGOTÁ Y SUS FACTORES DE IMPACTO"/>
    <n v="10"/>
    <n v="10"/>
    <n v="12"/>
    <n v="1"/>
    <s v="CCE-06"/>
    <n v="0"/>
    <n v="9051755"/>
    <n v="9051755"/>
    <n v="0"/>
    <n v="0"/>
    <s v="SUBDIRECCION CONTRACTUAL"/>
    <s v="CO-DC-11001"/>
    <s v="ADRIANA LUCIA SANTA - Directora de Gestion Ambiental "/>
    <n v="3778899"/>
    <s v="adriana.santa@ambientebogota.gov.co"/>
  </r>
  <r>
    <x v="7"/>
    <n v="28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10191700;24111500;27110200;27111600;27112000;31151900;39111600;41102500;41111500;41111600;41111700;41115500;41122400;43202000;45121500;45121600;46171500;50101700;50151500;50161500;50221300;50303500;50467000;52161500;46171600_x000a_"/>
    <s v="ADQUISICIÓN, INSTALACIÓN  Y PUESTA EN FUNCIONAMIENTO DE UNA HERRAMIENTA TECNOLÓGICA PARA EL SISTEMA DE MONITOREO Y SEGUIMIENTO DE COMPONENTES BIOTICOS Y SOCIALES PARA EL PEDH CÓRDOBA COMO ELEMENTO DE LA ESTRUCTURA ECOLOGICA PRINCIPAL Y PARA EL CENTRO DE RECEPCIÓN Y REHABILITACIÓN DE FLORA Y FAUNA SILVESTRE."/>
    <n v="11"/>
    <n v="12"/>
    <n v="6"/>
    <n v="1"/>
    <s v="CCE-06"/>
    <n v="0"/>
    <n v="360000000"/>
    <n v="360000000"/>
    <n v="0"/>
    <n v="0"/>
    <s v="SUBDIRECCION CONTRACTUAL"/>
    <s v="CO-DC-11001"/>
    <s v="ADRIANA LUCIA SANTA - Directora de Gestion Ambiental "/>
    <n v="3778899"/>
    <s v="adriana.santa@ambientebogota.gov.co"/>
  </r>
  <r>
    <x v="7"/>
    <n v="287"/>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80131802"/>
    <s v="CONTRATAR LA ELABORACIÓN DE LOS AVALÚOS COMERCIALES Y DE REFERENCIA DE PREDIOS UBICADOS EN LOS CERROS ORIENTALES, LA FRANJA DE ADECUACIÓN DEL BOSQUE ORIENTAL Y EN ÁREAS PROTEGIDAS Y/O DE INTERÉS AMBIENTAL DE BOGOTÁ DISTRITO CAPITAL. "/>
    <n v="9"/>
    <n v="10"/>
    <n v="9"/>
    <n v="1"/>
    <s v="CCE-05"/>
    <n v="0"/>
    <n v="10000000"/>
    <n v="10000000"/>
    <n v="0"/>
    <n v="0"/>
    <s v="SUBDIRECCION CONTRACTUAL"/>
    <s v="CO-DC-11001"/>
    <s v="ADRIANA LUCIA SANTA - Directora de Gestion Ambiental "/>
    <n v="3778899"/>
    <s v="adriana.santa@ambientebogota.gov.co"/>
  </r>
  <r>
    <x v="7"/>
    <n v="28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8-VIGILANCIA"/>
    <n v="92101501"/>
    <s v="PRESTAR EL SERVICIO DE VIGILANCIA Y SEGURIDAD PRIVADA, PARA LAS SEDES DE LA SECRETARÍA DISTRITAL DE AMBIENTE "/>
    <n v="1"/>
    <n v="5"/>
    <n v="8"/>
    <n v="1"/>
    <s v="CCE-02"/>
    <n v="0"/>
    <n v="30012584"/>
    <n v="30012584"/>
    <n v="0"/>
    <n v="0"/>
    <s v="SUBDIRECCION CONTRACTUAL"/>
    <s v="CO-DC-11001"/>
    <s v="ADRIANA LUCIA SANTA - Directora de Gestion Ambiental "/>
    <n v="3778899"/>
    <s v="adriana.santa@ambientebogota.gov.co"/>
  </r>
  <r>
    <x v="7"/>
    <n v="289"/>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6111601;86111602;86111604;86141501"/>
    <s v="REALIZAR UN DIPLOMADO EN LA TEMÁTICA DE GESTIÓN DEL RIESGO DE DESASTRES Y CAMBIO CLIMÁTICO, PARA FORTALECER TÉCNICAMENTE AL PERSONAL DE LA SECRETARÍA DISTRITAL DE AMBIENTE QUE APOYA LA ATENCIÓN DE EMERGENCIAS (SALDO SIN LIBERAR SIPSE)"/>
    <n v="3"/>
    <n v="6"/>
    <n v="6"/>
    <n v="1"/>
    <s v="CCE-10"/>
    <n v="0"/>
    <n v="16474993"/>
    <n v="16474993"/>
    <n v="0"/>
    <n v="0"/>
    <s v="SUBDIRECCION CONTRACTUAL"/>
    <s v="CO-DC-11001"/>
    <s v="ADRIANA LUCIA SANTA - Directora de Gestion Ambiental "/>
    <n v="3778899"/>
    <s v="adriana.santa@ambientebogota.gov.co"/>
  </r>
  <r>
    <x v="7"/>
    <n v="29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0;82101600;82121500;90101600"/>
    <s v="ADICIÓN CONTRATAR LAS ACCIONES COMUNICATIVAS QUE PERMITAN DIVULGAR LOS EVENTOS, CAMPAÑAS Y MENSAJES INSTITUCIONALES DE LA SECRETARÍA DISTRITAL DE AMBIENTE"/>
    <n v="10"/>
    <n v="10"/>
    <n v="5"/>
    <n v="1"/>
    <s v="CCE-11||03"/>
    <n v="0"/>
    <n v="3360532"/>
    <n v="3360532"/>
    <n v="0"/>
    <n v="0"/>
    <s v="SUBDIRECCION CONTRACTUAL"/>
    <s v="CO-DC-11001"/>
    <s v="ADRIANA LUCIA SANTA - Directora de Gestion Ambiental "/>
    <n v="3778899"/>
    <s v="adriana.santa@ambientebogota.gov.co"/>
  </r>
  <r>
    <x v="7"/>
    <n v="29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551-RECURSOS DEL BALANCE PGA"/>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77101505;77121701;77121707;70171501"/>
    <s v="PRESTAR LOS SERVICIOS DE ANÁLISIS DE LABORATORIO PARA EL MONITOREO DE CALIDAD Y CANTIDAD DEL RECURSO HÍDRICO DE LA CIUDAD DE BOGOTÁ Y SUS FACTORES DE IMPACTO"/>
    <n v="10"/>
    <n v="10"/>
    <n v="12"/>
    <n v="1"/>
    <s v="CCE-06"/>
    <n v="0"/>
    <n v="18289000"/>
    <n v="18289000"/>
    <n v="0"/>
    <n v="0"/>
    <s v="SUBDIRECCION CONTRACTUAL"/>
    <s v="CO-DC-11001"/>
    <s v="ADRIANA LUCIA SANTA - Directora de Gestion Ambiental "/>
    <n v="3778899"/>
    <s v="adriana.santa@ambientebogota.gov.co"/>
  </r>
  <r>
    <x v="7"/>
    <n v="291"/>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551-RECURSOS DEL BALANCE PGA"/>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1101512;81112002;81151600;77101601;77101700;77111500"/>
    <s v="ELABORAR EL MAPA DE LA INVASIÓN DE RETAMO ESPINOSO EN EL ÁREA URBANA DE BOGOTÁ D.C."/>
    <n v="10"/>
    <n v="11"/>
    <n v="6"/>
    <n v="1"/>
    <s v="CCE-04"/>
    <n v="0"/>
    <n v="4642000"/>
    <n v="4642000"/>
    <n v="0"/>
    <n v="0"/>
    <s v="SUBDIRECCION CONTRACTUAL"/>
    <s v="CO-DC-11001"/>
    <s v="ADRIANA LUCIA SANTA - Directora de Gestion Ambiental "/>
    <n v="3778899"/>
    <s v="adriana.santa@ambientebogota.gov.co"/>
  </r>
  <r>
    <x v="7"/>
    <n v="292"/>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462-RENDIMIENTOS FINANCIEROS PGA"/>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1101512;81112002;81151600;77101601;77101700;77111500"/>
    <s v="ELABORAR EL MAPA DE LA INVASIÓN DE RETAMO ESPINOSO EN EL ÁREA URBANA DE BOGOTÁ D.C."/>
    <n v="10"/>
    <n v="11"/>
    <n v="6"/>
    <n v="1"/>
    <s v="CCE-04"/>
    <n v="0"/>
    <n v="90169000"/>
    <n v="90169000"/>
    <n v="0"/>
    <n v="0"/>
    <s v="SUBDIRECCION CONTRACTUAL"/>
    <s v="CO-DC-11001"/>
    <s v="ADRIANA LUCIA SANTA - Directora de Gestion Ambiental "/>
    <n v="3778899"/>
    <s v="adriana.santa@ambientebogota.gov.co"/>
  </r>
  <r>
    <x v="7"/>
    <n v="293"/>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s v="72121400;72141500;72153900;81101500;95121700;95121900"/>
    <s v="CONTRATAR LA CONSTRUCCION DEL AULA EN MIRADOR DE JUAN REY (SALDO SIN LIBERAR SIPSE)"/>
    <n v="5"/>
    <n v="7"/>
    <n v="7"/>
    <n v="1"/>
    <s v="CCE-02"/>
    <n v="0"/>
    <n v="68474988"/>
    <n v="68474988"/>
    <n v="0"/>
    <n v="0"/>
    <s v="SUBDIRECCION CONTRACTUAL"/>
    <s v="CO-DC-11001"/>
    <s v="ADRIANA LUCIA SANTA - Directora de Gestion Ambiental "/>
    <n v="3778899"/>
    <s v="adriana.santa@ambientebogota.gov.co"/>
  </r>
  <r>
    <x v="7"/>
    <n v="29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SALDO)"/>
    <n v="7"/>
    <n v="8"/>
    <n v="3"/>
    <n v="1"/>
    <s v="CCE-05"/>
    <n v="0"/>
    <n v="0"/>
    <n v="0"/>
    <n v="0"/>
    <n v="0"/>
    <s v="SUBDIRECCION CONTRACTUAL"/>
    <s v="CO-DC-11001"/>
    <s v="ADRIANA LUCIA SANTA - Directora de Gestion Ambiental "/>
    <n v="3778899"/>
    <s v="adriana.santa@ambientebogota.gov.co"/>
  </r>
  <r>
    <x v="7"/>
    <n v="296"/>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SALDO)"/>
    <n v="7"/>
    <n v="7"/>
    <n v="5"/>
    <n v="1"/>
    <s v="CCE-05"/>
    <n v="0"/>
    <n v="0"/>
    <n v="0"/>
    <n v="0"/>
    <n v="0"/>
    <s v="SUBDIRECCION CONTRACTUAL"/>
    <s v="CO-DC-11001"/>
    <s v="ADRIANA LUCIA SANTA - Directora de Gestion Ambiental "/>
    <n v="3778899"/>
    <s v="adriana.santa@ambientebogota.gov.co"/>
  </r>
  <r>
    <x v="7"/>
    <n v="297"/>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46-RECURSOS DEL BALANCE DE LIBRE DESTINACIÓN"/>
    <s v="01-INFRAESTRUCTURA"/>
    <s v="01-CONSTRUCCION, ADECUACION Y AMPLIACION DE INFRAESTRUCTURA PROPIA DEL SECTOR "/>
    <s v="0523-CONSTRUCCIÓN DE ÁREAS ADMINISTRATIVAS, DE INTERÉS AMBIENTAL Y DEMÁS ESPACIOS ADMINISTRADOS POR LA SDA"/>
    <s v="10151500;10171500;10171600;10171700;10171800;21102000;21102200;70151500;70151800;70151700;81101500;80111600;77111500;77101500;78111800"/>
    <s v="AUNAR ESFUERZOS TÉCNICOS, ADMINISTRATIVOS Y FINANCIEROS ENTRE LA EMPRESA DE ACUEDUCTO DE BOGOTA, AGUAS DE BOGOTÁ S.A. E.S.P. Y LA SECRETARÍA DISTRITAL DE AMBIENTE, PARA REALIZAR ACCIONES DE ADECUACIÓN DE SENDEROS ECOLÓGICOS EN EL PARQUE ECOLÓGICO DISTRITAL DE MONTAÑA ENTRENUBES."/>
    <n v="10"/>
    <n v="10"/>
    <n v="12"/>
    <n v="1"/>
    <s v="CCE-05"/>
    <n v="0"/>
    <n v="4500000000"/>
    <n v="4500000000"/>
    <n v="0"/>
    <n v="0"/>
    <s v="SUBDIRECCION CONTRACTUAL"/>
    <s v="CO-DC-11001"/>
    <s v="ADRIANA LUCIA SANTA - Directora de Gestion Ambiental "/>
    <n v="3778899"/>
    <s v="adriana.santa@ambientebogota.gov.co"/>
  </r>
  <r>
    <x v="7"/>
    <n v="29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0131802"/>
    <s v="REALIZACIÓN DE AVALÚOS PARA LAS EDIFICACIONES LOCALIZADAS EN LOS PARQUES ECOLÓGICOS DE MONTAÑA, PARQUES ECOLÓGICOS DE HUMEDAL Y ÁREAS DE INTERÉS AMBIENTAL: PARQUE ECOLÓGICO DE HUMEDAL SANTA MARÍA DEL LAGO, PARQUE ECOLÓGICO DISTRITAL DE MONTAÑA ENTRENUBES, AULA AMBIENTAL SORATAMA Y PARQUE MIRADOR DE LOS NEVADOS. "/>
    <n v="10"/>
    <n v="10"/>
    <n v="1"/>
    <n v="1"/>
    <s v="CCE-10"/>
    <n v="0"/>
    <n v="10314110"/>
    <n v="10314110"/>
    <n v="0"/>
    <n v="0"/>
    <s v="SUBDIRECCION CONTRACTUAL"/>
    <s v="CO-DC-11001"/>
    <s v="ADRIANA LUCIA SANTA - Directora de Gestion Ambiental "/>
    <n v="3778899"/>
    <s v="adriana.santa@ambientebogota.gov.co"/>
  </r>
  <r>
    <x v="7"/>
    <n v="29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0131802"/>
    <s v="REALIZACIÓN DE AVALÚOS PARA LAS EDIFICACIONES LOCALIZADAS EN LOS PARQUES ECOLÓGICOS DE MONTAÑA, PARQUES ECOLÓGICOS DE HUMEDAL Y ÁREAS DE INTERÉS AMBIENTAL: PARQUE ECOLÓGICO DE HUMEDAL SANTA MARÍA DEL LAGO, PARQUE ECOLÓGICO DISTRITAL DE MONTAÑA ENTRENUBES, AULA AMBIENTAL SORATAMA Y PARQUE MIRADOR DE LOS NEVADOS. "/>
    <n v="10"/>
    <n v="10"/>
    <n v="1"/>
    <n v="1"/>
    <s v="CCE-10"/>
    <n v="0"/>
    <n v="5155890"/>
    <n v="5155890"/>
    <n v="0"/>
    <n v="0"/>
    <s v="SUBDIRECCION CONTRACTUAL"/>
    <s v="CO-DC-11001"/>
    <s v="ADRIANA LUCIA SANTA - Directora de Gestion Ambiental "/>
    <n v="3778899"/>
    <s v="adriana.santa@ambientebogota.gov.co"/>
  </r>
  <r>
    <x v="7"/>
    <n v="300"/>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1-INFRAESTRUCTURA"/>
    <s v="01-CONSTRUCCION, ADECUACION Y AMPLIACION DE INFRAESTRUCTURA PROPIA DEL SECTOR "/>
    <s v="0523-CONSTRUCCIÓN DE ÁREAS ADMINISTRATIVAS, DE INTERÉS AMBIENTAL Y DEMÁS ESPACIOS ADMINISTRADOS POR LA SDA"/>
    <s v="77101700;72121100;81101500;80101600"/>
    <s v="CONTRATAR LA INTERVENTORIA TÉCNICA, ADMINISTRATIVA Y FINANCIERA DE LAS ADECUACIONES LOCATIVAS EN LA SECRETARÍA DISTRITAL DE AMBIENTE."/>
    <n v="10"/>
    <n v="11"/>
    <n v="7"/>
    <n v="1"/>
    <s v="CCE-04"/>
    <n v="0"/>
    <n v="97914466"/>
    <n v="97914466"/>
    <n v="0"/>
    <n v="0"/>
    <s v="SUBDIRECCION CONTRACTUAL"/>
    <s v="CO-DC-11001"/>
    <s v="ADRIANA LUCIA SANTA - Directora de Gestion Ambiental "/>
    <n v="3778899"/>
    <s v="adriana.santa@ambientebogota.gov.co"/>
  </r>
  <r>
    <x v="7"/>
    <n v="301"/>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95101800"/>
    <s v="ADQUISICIÓN PREDIAL INMUEBLE RT 205 Matricula Inmobiliaria: 050S-40446277, UBICADO EN EL PARQUE ECOLÓGICO DISTRITAL DE MONTAÑA ENTRENUBES, POR VALOR TOTAL DE SETENTA Y CUATRO MILLONES DOSCIENTOS SIETE MIL NOVECIENTOS PESOS MONEDA CORRIENTE (74.207.900). SE REALIZARÁN DOS PAGOS, UNO POR EL 70% Y EL SEGUNDO POR EL 30%._x000a__x000a_"/>
    <n v="10"/>
    <n v="10"/>
    <n v="3"/>
    <n v="1"/>
    <s v="CCE-05"/>
    <n v="0"/>
    <n v="51945530"/>
    <n v="51945530"/>
    <s v="0"/>
    <s v="0"/>
    <s v="SUBDIRECCION CONTRACTUAL"/>
    <s v="CO-DC-11001"/>
    <s v="ADRIANA LUCIA SANTA - Directora de Gestion Ambiental "/>
    <n v="3778899"/>
    <s v="adriana.santa@ambientebogota.gov.co"/>
  </r>
  <r>
    <x v="7"/>
    <n v="302"/>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95101800"/>
    <s v="ADQUIRIR EL INMUEBLE RT 73 MATRÍCULA INMOBILIARIA: 50S-40434968, UBICADO EN EL PARQUE ENTRENUBES, SECTOR CERRO JUAN REY, POR VALOR DE SEIS MILLONES TRESCIENTOS SESENTA Y UN MIL CUATRO PESOS ($6.361.004)_x000a_"/>
    <n v="10"/>
    <n v="10"/>
    <n v="3"/>
    <n v="1"/>
    <s v="CCE-05"/>
    <n v="0"/>
    <n v="6361004"/>
    <n v="6361004"/>
    <s v="0"/>
    <s v="0"/>
    <s v="SUBDIRECCION CONTRACTUAL"/>
    <s v="CO-DC-11001"/>
    <s v="ADRIANA LUCIA SANTA - Directora de Gestion Ambiental "/>
    <n v="3778899"/>
    <s v="adriana.santa@ambientebogota.gov.co"/>
  </r>
  <r>
    <x v="7"/>
    <s v="7A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783 CUYO OBJETO ES: PRESTAR LOS SERVICIOS PROFESIONALES PARA APOYAR A NIVEL TÉCNICO Y SOCIAL LA ADMINISTRACIÓN, MANEJO, CONSERVACIÓN Y USO SOSTENIBLE DEL PARQUE ECOLÓGICO DISTRITAL DE  MONTAÑA ENTRENUBES."/>
    <n v="11"/>
    <n v="11"/>
    <n v="1"/>
    <n v="1"/>
    <s v="CCE-05"/>
    <n v="0"/>
    <n v="3104000"/>
    <n v="3104000"/>
    <s v="0"/>
    <s v="0"/>
    <s v="SUBDIRECCION CONTRACTUAL"/>
    <s v="CO-DC-11001"/>
    <s v="ADRIANA LUCIA SANTA - Directora de Gestion Ambiental "/>
    <n v="3778899"/>
    <s v="adriana.santa@ambientebogota.gov.co"/>
  </r>
  <r>
    <x v="7"/>
    <s v="39A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903 CUYO OBJETO ES: 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n v="11"/>
    <n v="11"/>
    <n v="1"/>
    <n v="1"/>
    <s v="CCE-05"/>
    <n v="0"/>
    <n v="4543000"/>
    <n v="4543000"/>
    <s v="0"/>
    <s v="0"/>
    <s v="SUBDIRECCION CONTRACTUAL"/>
    <s v="CO-DC-11001"/>
    <s v="ADRIANA LUCIA SANTA - Directora de Gestion Ambiental "/>
    <n v="3778899"/>
    <s v="adriana.santa@ambientebogota.gov.co"/>
  </r>
  <r>
    <x v="7"/>
    <s v="39A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903 CUYO OBJETO ES: 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n v="11"/>
    <n v="11"/>
    <n v="1"/>
    <n v="1"/>
    <s v="CCE-05"/>
    <n v="0"/>
    <n v="543000"/>
    <n v="543000"/>
    <s v="0"/>
    <s v="0"/>
    <s v="SUBDIRECCION CONTRACTUAL"/>
    <s v="CO-DC-11001"/>
    <s v="ADRIANA LUCIA SANTA - Directora de Gestion Ambiental "/>
    <n v="3778899"/>
    <s v="adriana.santa@ambientebogota.gov.co"/>
  </r>
  <r>
    <x v="7"/>
    <s v="1A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401 CUYO OBJETO ES: PRESTAR LOS SERVICIOS PROFESIONALES PARA ORIENTAR Y COORDINAR LAS ACCIONES DE ADMINISTRACIÓN, MANEJO Y USO SOSTENIBLE EN LOS PARQUES ECOLÓGICOS DISTRITALES DE MONTAÑA Y ÁREAS DE INTERÉS AMBIENTAL A CARGO DE LA SDA. _x000a_"/>
    <n v="11"/>
    <n v="11"/>
    <n v="2"/>
    <n v="1"/>
    <s v="CCE-05"/>
    <n v="0"/>
    <n v="5306000"/>
    <n v="5306000"/>
    <s v="0"/>
    <s v="0"/>
    <s v="SUBDIRECCION CONTRACTUAL"/>
    <s v="CO-DC-11001"/>
    <s v="ADRIANA LUCIA SANTA - Directora de Gestion Ambiental "/>
    <n v="3778899"/>
    <s v="adriana.santa@ambientebogota.gov.co"/>
  </r>
  <r>
    <x v="7"/>
    <s v="3A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AL CONTRATO No. SDA-CPS-20181216 CUYO OBJETO ES: PRESTAR LOS SERVICIOS PROFESIONALES PARA REALIZAR LA GESTIÓN INTERINSTITUCIONAL EN EL DESARROLLO DE PROYECTOS EN LOS PARQUES ECOLÓGICOS DISTRITALES DE MONTAÑA Y ÁREAS DE INTERÉS AMBIENTAL A CARGO DE LA SDA."/>
    <n v="1"/>
    <n v="1"/>
    <n v="1"/>
    <n v="1"/>
    <s v="CCE-05"/>
    <n v="0"/>
    <n v="4495000"/>
    <n v="4495000"/>
    <s v="0"/>
    <s v="0"/>
    <s v="SUBDIRECCION CONTRACTUAL"/>
    <s v="CO-DC-11001"/>
    <s v="ADRIANA LUCIA SANTA - Directora de Gestion Ambiental "/>
    <n v="3778899"/>
    <s v="adriana.santa@ambientebogota.gov.co"/>
  </r>
  <r>
    <x v="7"/>
    <s v="5A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310 CUYO OBJETO ES: PRESTAR LOS SERVICIOS PROFESIONALES PARA REALIZAR LA ADMINISTRACIÓN, MANEJO, CONSERVACIÓN Y USO SOSTENIBLE DEL PARQUE ECOLÓGICO DISTRITAL DE MONTAÑA ENTRENUBES._x000a_"/>
    <n v="11"/>
    <n v="12"/>
    <n v="2"/>
    <n v="1"/>
    <s v="CCE-05"/>
    <n v="0"/>
    <n v="7808000"/>
    <n v="7808000"/>
    <s v="0"/>
    <s v="0"/>
    <s v="SUBDIRECCION CONTRACTUAL"/>
    <s v="CO-DC-11001"/>
    <s v="ADRIANA LUCIA SANTA - Directora de Gestion Ambiental "/>
    <n v="3778899"/>
    <s v="adriana.santa@ambientebogota.gov.co"/>
  </r>
  <r>
    <x v="7"/>
    <s v="11A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446 CUYO OBJETO ES: PRESTAR LOS SERVICIOS DE MANEJO, ASISTENCIA, ADMINISTRACIÓN, CONTROL Y SEGUIMIENTO DE LA DOCUMENTACIÓN Y LA INFORMACIÓN DERIVADA DE LA EJECUCIÓN DE ACCIONES DE LA ADMINSITRACIÓN DE LOS PARQUES DE MONTAÑA Y ÁREAS DE INTERÉS AMBIENTAL "/>
    <n v="11"/>
    <n v="12"/>
    <n v="1"/>
    <n v="1"/>
    <s v="CCE-05"/>
    <n v="0"/>
    <n v="1784000"/>
    <n v="1784000"/>
    <s v="0"/>
    <s v="0"/>
    <s v="SUBDIRECCION CONTRACTUAL"/>
    <s v="CO-DC-11001"/>
    <s v="ADRIANA LUCIA SANTA - Directora de Gestion Ambiental "/>
    <n v="3778899"/>
    <s v="adriana.santa@ambientebogota.gov.co"/>
  </r>
  <r>
    <x v="7"/>
    <s v="12A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508 CUYO OBJETO ES: EFECTUAR EL TRÁMITE  ADMINISTRATIVO PARA EL SEGUIMIENTO DE LOS CONTRATOS Y/O CONVENIOS RELACIONADOS CON LA ESTRUCTURA ECOLÓGICA PRINCIPAL"/>
    <n v="11"/>
    <n v="12"/>
    <n v="1"/>
    <n v="1"/>
    <s v="CCE-05"/>
    <n v="0"/>
    <n v="4495000"/>
    <n v="4495000"/>
    <s v="0"/>
    <s v="0"/>
    <s v="SUBDIRECCION CONTRACTUAL"/>
    <s v="CO-DC-11001"/>
    <s v="ADRIANA LUCIA SANTA - Directora de Gestion Ambiental "/>
    <n v="3778899"/>
    <s v="adriana.santa@ambientebogota.gov.co"/>
  </r>
  <r>
    <x v="7"/>
    <s v="13A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719 CUYO OBJETO ES: PRESTAR LOS SERVICIOS PROFESIONALES PARA REALIZAR LA ADMINISTRACIÓN, MANEJO, CONSERVACIÓN Y USO SOSTENIBLE DEL CERRO CONEJERA Y TORCA"/>
    <n v="11"/>
    <n v="11"/>
    <n v="2"/>
    <n v="1"/>
    <s v="CCE-05"/>
    <n v="0"/>
    <n v="7808000"/>
    <n v="7808000"/>
    <s v="0"/>
    <s v="0"/>
    <s v="SUBDIRECCION CONTRACTUAL"/>
    <s v="CO-DC-11001"/>
    <s v="ADRIANA LUCIA SANTA - Directora de Gestion Ambiental "/>
    <n v="3778899"/>
    <s v="adriana.santa@ambientebogota.gov.co"/>
  </r>
  <r>
    <x v="7"/>
    <s v="173A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AL CONTRATO No. SDA-CPS-20181354 CUYO OBJETO ES: PRESTAR LOS SERVICIOS PROFESIONALES PARA EL DESARROLLO DE ACCIONES DE EVALUACIÓN, SEGUIMIENTO Y MONITOREO  EN ELEMENTOS PRIORIZADOS DE LA ESTRUCTURA ECOLÓGICA PRINCIPAL."/>
    <n v="12"/>
    <n v="12"/>
    <n v="1"/>
    <n v="1"/>
    <s v="CCE-05"/>
    <n v="0"/>
    <n v="3904000"/>
    <n v="3904000"/>
    <s v="0"/>
    <s v="0"/>
    <s v="SUBDIRECCION CONTRACTUAL"/>
    <s v="CO-DC-11001"/>
    <s v="ADRIANA LUCIA SANTA - Directora de Gestion Ambiental "/>
    <n v="3778899"/>
    <s v="adriana.santa@ambientebogota.gov.co"/>
  </r>
  <r>
    <x v="7"/>
    <s v="8A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357 CUYO OBJETO ES: PRESTAR LOS SERVICIOS DE APOYO PARA LA OPERACIÓN Y MANEJO DEL PUNTO VIVE DIGITAL INSTALADO EN EL PARQUE ECOLÓGICO DISTRITAL DE MONTAÑA ENTRENUBES, ENFOCANDO EL USO ADECUADO DE LAS NUEVAS TECNOLOGÍAS EN UN CONTEXTO ECO AMBIENTAL._x000a_"/>
    <n v="11"/>
    <n v="11"/>
    <n v="2"/>
    <n v="1"/>
    <s v="CCE-05"/>
    <n v="0"/>
    <n v="3846000"/>
    <n v="3846000"/>
    <s v="0"/>
    <s v="0"/>
    <s v="SUBDIRECCION CONTRACTUAL"/>
    <s v="CO-DC-11001"/>
    <s v="ADRIANA LUCIA SANTA - Directora de Gestion Ambiental "/>
    <n v="3778899"/>
    <s v="adriana.santa@ambientebogota.gov.co"/>
  </r>
  <r>
    <x v="7"/>
    <s v="4A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157 CUYO OBJETO ES: PRESTAR LOS SERVICIOS PROFESIONALES PARA APOYAR EL SEGUIMIENTO OPERATIVO DE LOS CONTRATOS DE SERVICIOS EJECUTADOS EN LAS ÁREAS ADMINISTRADAS POR LA SDA."/>
    <n v="11"/>
    <n v="12"/>
    <n v="2"/>
    <n v="1"/>
    <s v="CCE-05"/>
    <n v="0"/>
    <n v="5306000"/>
    <n v="5306000"/>
    <s v="0"/>
    <s v="0"/>
    <s v="SUBDIRECCION CONTRACTUAL"/>
    <s v="CO-DC-11001"/>
    <s v="ADRIANA LUCIA SANTA - Directora de Gestion Ambiental "/>
    <n v="3778899"/>
    <s v="adriana.santa@ambientebogota.gov.co"/>
  </r>
  <r>
    <x v="7"/>
    <s v="72A1"/>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279 CUYO OBJETO ES: PRESTAR SUS SERVICIOS PROFESIONALES PARA DAR ACOMPAÑAMIENTO JURÍDICO A LA SECRETARIA DISTRITAL DE AMBIENTE, EN LOS PROCESOS ASOCIADOS A LA PARTICIPACIÓN CIUDADANA Y LA EDUCACIÓN AMBIENTAL, INCLUYENDO EL ACOMPAÑAMIENTO A LAS CONSULTAS PREVIAS Y DEMÁS ASUNTOS CONEXOS"/>
    <n v="11"/>
    <n v="11"/>
    <n v="2"/>
    <n v="1"/>
    <s v="CCE-05"/>
    <n v="0"/>
    <n v="6047100"/>
    <n v="6047100"/>
    <s v="0"/>
    <s v="0"/>
    <s v="SUBDIRECCION CONTRACTUAL"/>
    <s v="CO-DC-11001"/>
    <s v="ADRIANA LUCIA SANTA - Directora de Gestion Ambiental "/>
    <n v="3778899"/>
    <s v="adriana.santa@ambientebogota.gov.co"/>
  </r>
  <r>
    <x v="7"/>
    <s v="72A1"/>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279 CUYO OBJETO ES: PRESTAR SUS SERVICIOS PROFESIONALES PARA DAR ACOMPAÑAMIENTO JURÍDICO A LA SECRETARIA DISTRITAL DE AMBIENTE, EN LOS PROCESOS ASOCIADOS A LA PARTICIPACIÓN CIUDADANA Y LA EDUCACIÓN AMBIENTAL, INCLUYENDO EL ACOMPAÑAMIENTO A LAS CONSULTAS PREVIAS Y DEMÁS ASUNTOS CONEXOS"/>
    <n v="11"/>
    <n v="11"/>
    <n v="2"/>
    <n v="1"/>
    <s v="CCE-05"/>
    <n v="0"/>
    <n v="7390900"/>
    <n v="7390900"/>
    <s v="0"/>
    <s v="0"/>
    <s v="SUBDIRECCION CONTRACTUAL"/>
    <s v="CO-DC-11001"/>
    <s v="ADRIANA LUCIA SANTA - Directora de Gestion Ambiental "/>
    <n v="3778899"/>
    <s v="adriana.santa@ambientebogota.gov.co"/>
  </r>
  <r>
    <x v="7"/>
    <s v="228A1"/>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AL CONTRATO No. SDA-CPS-20180981 CUYO OBJETO ES: APOYAR JURÍDICA Y ADMINISTRATIVAMENTE LOS TRÁMITES Y PROCESOS QUE SE REQUIERAN DE LA ACTIVIDAD PREDIAL, EN ÁREAS PROTEGIDAS Y OTRAS ÁREAS DE INTERÉS AMBIENTAL."/>
    <n v="12"/>
    <n v="12"/>
    <n v="1"/>
    <n v="1"/>
    <s v="CCE-05"/>
    <n v="0"/>
    <n v="3104000"/>
    <n v="3104000"/>
    <s v="0"/>
    <s v="0"/>
    <s v="SUBDIRECCION CONTRACTUAL"/>
    <s v="CO-DC-11001"/>
    <s v="ADRIANA LUCIA SANTA - Directora de Gestion Ambiental "/>
    <n v="3778899"/>
    <s v="adriana.santa@ambientebogota.gov.co"/>
  </r>
  <r>
    <x v="7"/>
    <s v="78A1"/>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351 CUYO OBJETO ES: 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
    <n v="12"/>
    <n v="12"/>
    <n v="1"/>
    <n v="1"/>
    <s v="CCE-05"/>
    <n v="0"/>
    <n v="4495000"/>
    <n v="4495000"/>
    <s v="0"/>
    <s v="0"/>
    <s v="SUBDIRECCION CONTRACTUAL"/>
    <s v="CO-DC-11001"/>
    <s v="ADRIANA LUCIA SANTA - Directora de Gestion Ambiental "/>
    <n v="3778899"/>
    <s v="adriana.santa@ambientebogota.gov.co"/>
  </r>
  <r>
    <x v="7"/>
    <s v="179A2"/>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2 Y PRÓRROGA No. 2 AL CONTRATO No. SDA-CPS-20180736 CUYO OBJETO ES: PRESTAR LOS SERVICIOS PROFESIONALES PARA ORIENTAR LAS ESTRATEGIAS DE COORDINACIÓN Y PLANIFICACIÓN DE LAS ACCIONES DE ADMINISTRACIÓN, MANEJO Y USO SOSTENIBLE EN LOS PARQUES ECOLÓGICOS DISTRITAES DE HUMEDAL Y OTROS CUERPOS DE AGUA"/>
    <n v="12"/>
    <n v="12"/>
    <n v="2"/>
    <n v="1"/>
    <s v="CCE-05"/>
    <n v="0"/>
    <n v="13438000"/>
    <n v="13438000"/>
    <s v="0"/>
    <s v="0"/>
    <s v="SUBDIRECCION CONTRACTUAL"/>
    <s v="CO-DC-11001"/>
    <s v="ADRIANA LUCIA SANTA - Directora de Gestion Ambiental "/>
    <n v="3778899"/>
    <s v="adriana.santa@ambientebogota.gov.co"/>
  </r>
  <r>
    <x v="7"/>
    <s v="166A1"/>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439 CUYO OBJETO ES: 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n v="11"/>
    <n v="11"/>
    <n v="2"/>
    <n v="1"/>
    <s v="CCE-05"/>
    <n v="0"/>
    <n v="8990000"/>
    <n v="8990000"/>
    <s v="0"/>
    <s v="0"/>
    <s v="SUBDIRECCION CONTRACTUAL"/>
    <s v="CO-DC-11001"/>
    <s v="ADRIANA LUCIA SANTA - Directora de Gestion Ambiental "/>
    <n v="3778899"/>
    <s v="adriana.santa@ambientebogota.gov.co"/>
  </r>
  <r>
    <x v="7"/>
    <s v="122A1"/>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AL CONTRATO No. SDA-CPS-20181057 CUYO OBJETO ES: PRESTAR LOS SERVICIOS PARA LA ACTIVACIÓN DE LA SECRETARÍA DISTRITAL DE AMBIENTE FRENTE A LAS EMERGENCIAS, EN EL MARCO DEL PIRE."/>
    <n v="12"/>
    <n v="12"/>
    <n v="2"/>
    <n v="1"/>
    <s v="CCE-05"/>
    <n v="0"/>
    <n v="3568000"/>
    <n v="3568000"/>
    <s v="0"/>
    <s v="0"/>
    <s v="SUBDIRECCION CONTRACTUAL"/>
    <s v="CO-DC-11001"/>
    <s v="ADRIANA LUCIA SANTA - Directora de Gestion Ambiental "/>
    <n v="3778899"/>
    <s v="adriana.santa@ambientebogota.gov.co"/>
  </r>
  <r>
    <x v="7"/>
    <s v="124A1"/>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AL CONTRATO No. SDA-CPS-20180988 CUYO OBJETO ES: PRESTAR SERVICIOS PROFESIONALES EN EL DESARROLLO DE ACCIONES DE ACOMPAÑAMIENTO Y ORIENTACIÓN; CON EL FIN DE OPTIMIZAR EL DESEMPEÑO AMBIENTAL DE LAS ENTIDADES PÚBLICAS QUE OPERAN EN LA JURISDICCIÓN DEL DISTRITO CAPITAL"/>
    <n v="12"/>
    <n v="12"/>
    <n v="1"/>
    <n v="1"/>
    <s v="CCE-05"/>
    <n v="0"/>
    <n v="4495000"/>
    <n v="4495000"/>
    <s v="0"/>
    <s v="0"/>
    <s v="SUBDIRECCION CONTRACTUAL"/>
    <s v="CO-DC-11001"/>
    <s v="ADRIANA LUCIA SANTA - Directora de Gestion Ambiental "/>
    <n v="3778899"/>
    <s v="adriana.santa@ambientebogota.gov.co"/>
  </r>
  <r>
    <x v="7"/>
    <s v="153A2"/>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2 Y PRÓRROGA No. 2 AL CONTRATO No. SDA-CPS-20180412 CUYO OBJETO ES: PRESTAR LOS SERVICIOS PROFESIONALES PARA EVALUAR Y CONCEPTUAR DESDE EL COMPONENTE JURIDICO LAS GESTIONES QUE SE ADELANTEN EN EL MARCO DE LA DECLARATORIA DE ÁREAS PROTEGIDAS Y OTRAS ÁREAS DE INTERÉS AMBIENTAL, DEL PROYECTO DE INVERSIÓN 1132"/>
    <n v="12"/>
    <n v="12"/>
    <n v="1"/>
    <n v="1"/>
    <s v="CCE-05"/>
    <n v="0"/>
    <n v="6267000"/>
    <n v="6267000"/>
    <s v="0"/>
    <s v="0"/>
    <s v="SUBDIRECCION CONTRACTUAL"/>
    <s v="CO-DC-11001"/>
    <s v="ADRIANA LUCIA SANTA - Directora de Gestion Ambiental "/>
    <n v="3778899"/>
    <s v="adriana.santa@ambientebogota.gov.co"/>
  </r>
  <r>
    <x v="7"/>
    <s v="167A2"/>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2 Y PRÓRROGA No. 2 AL CONTRATO No. SDA-CPS-20180786 CUYO OBJETO ES: PRESTAR LOS SERVICIOS PROFESIONALES PARA EVALUAR Y CONCEPTUAR DESDE EL COMPONENTE JURIDICO LAS GESTIONES QUE SE ADELANTEN EN EL MARCO DE LA DECLARATORIA DE ÁREAS PROTEGIDAS Y OTRAS ÁREAS DE INTERÉS AMBIENTAL, DEL PROYECTO DE INVERSIÓN 1132"/>
    <n v="12"/>
    <n v="12"/>
    <n v="1"/>
    <n v="1"/>
    <s v="CCE-05"/>
    <n v="0"/>
    <n v="5676000"/>
    <n v="5676000"/>
    <s v="0"/>
    <s v="0"/>
    <s v="SUBDIRECCION CONTRACTUAL"/>
    <s v="CO-DC-11001"/>
    <s v="ADRIANA LUCIA SANTA - Directora de Gestion Ambiental "/>
    <n v="3778899"/>
    <s v="adriana.santa@ambientebogota.gov.co"/>
  </r>
  <r>
    <x v="7"/>
    <s v="138A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275 CUYO OBJETO ES: PRESTAR SERVICIOS PROFESIONALES PARA GENERAR INSUMOS TÉCNICOS DESDE EL COMPONENTE HIDRÁULICO E HIDROLÓGICO PARA EVALUAR TÉCNICAMENTE EL 100 POR CIENTO DE SECTORES DEFINIDOS (100 HA) PARA LA GESTIÓN DE DECLARATORIA COMO ÁREA PROTEGIDA Y ELEMENTOS CONECTORES DE LA EEP"/>
    <n v="12"/>
    <n v="12"/>
    <n v="2"/>
    <n v="1"/>
    <s v="CCE-05"/>
    <n v="0"/>
    <n v="21548000"/>
    <n v="21548000"/>
    <s v="0"/>
    <s v="0"/>
    <s v="SUBDIRECCION CONTRACTUAL"/>
    <s v="CO-DC-11001"/>
    <s v="ADRIANA LUCIA SANTA - Directora de Gestion Ambiental "/>
    <n v="3778899"/>
    <s v="adriana.santa@ambientebogota.gov.co"/>
  </r>
  <r>
    <x v="7"/>
    <s v="148A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682 CUYO OBJETO ES: PRESTAR SUS SERVICIOS PROFESIONALES PARA LA CONSOLIDACIÓN DE INFORMACIÓN GEOGRAFICA Y EL ANALISIS DE MODELACIÓN ESPACIAL REQUERIDA EN LA GESTIÓN DE DECLARATORIA DE ÁREAS PROTEGIDAS"/>
    <n v="12"/>
    <n v="12"/>
    <n v="1"/>
    <n v="1"/>
    <s v="CCE-05"/>
    <n v="0"/>
    <n v="2861000"/>
    <n v="2861000"/>
    <s v="0"/>
    <s v="0"/>
    <s v="SUBDIRECCION CONTRACTUAL"/>
    <s v="CO-DC-11001"/>
    <s v="ADRIANA LUCIA SANTA - Directora de Gestion Ambiental "/>
    <n v="3778899"/>
    <s v="adriana.santa@ambientebogota.gov.co"/>
  </r>
  <r>
    <x v="7"/>
    <s v="141A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652 CUYO OBJETO ES: 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
    <n v="11"/>
    <n v="11"/>
    <n v="2"/>
    <n v="1"/>
    <s v="CCE-05"/>
    <n v="0"/>
    <n v="5306000"/>
    <n v="5306000"/>
    <s v="0"/>
    <s v="0"/>
    <s v="SUBDIRECCION CONTRACTUAL"/>
    <s v="CO-DC-11001"/>
    <s v="ADRIANA LUCIA SANTA - Directora de Gestion Ambiental "/>
    <n v="3778899"/>
    <s v="adriana.santa@ambientebogota.gov.co"/>
  </r>
  <r>
    <x v="7"/>
    <s v="142A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651 CUYO OBJETO ES: 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
    <n v="11"/>
    <n v="11"/>
    <n v="2"/>
    <n v="1"/>
    <s v="CCE-05"/>
    <n v="0"/>
    <n v="8990000"/>
    <n v="8990000"/>
    <s v="0"/>
    <s v="0"/>
    <s v="SUBDIRECCION CONTRACTUAL"/>
    <s v="CO-DC-11001"/>
    <s v="ADRIANA LUCIA SANTA - Directora de Gestion Ambiental "/>
    <n v="3778899"/>
    <s v="adriana.santa@ambientebogota.gov.co"/>
  </r>
  <r>
    <x v="7"/>
    <s v="143A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853 CUYO OBJETO ES: 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n v="11"/>
    <n v="11"/>
    <n v="2"/>
    <n v="1"/>
    <s v="CCE-05"/>
    <n v="0"/>
    <n v="11352000"/>
    <n v="11352000"/>
    <s v="0"/>
    <s v="0"/>
    <s v="SUBDIRECCION CONTRACTUAL"/>
    <s v="CO-DC-11001"/>
    <s v="ADRIANA LUCIA SANTA - Directora de Gestion Ambiental "/>
    <n v="3778899"/>
    <s v="adriana.santa@ambientebogota.gov.co"/>
  </r>
  <r>
    <x v="7"/>
    <s v="145A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029 CUYO OBJETO ES: PRESTAR SUS SERVICIOS PARA REALIZAR LOS LEVANTAMIENTOS TOPOGRÁFICOS REQUERIDOS PARA LA DECLARATORIA DE NUEVAS ÁREAS, ESPECIALMENTE CORREDORES ECOLÓGICOS DE RONDA, ECOSISTEMAS DE PARAMO Y ALTO ANDINO EN EL DISTRITO CAPITAL"/>
    <n v="10"/>
    <n v="11"/>
    <n v="2"/>
    <n v="1"/>
    <s v="CCE-05"/>
    <n v="0"/>
    <n v="5306000"/>
    <n v="5306000"/>
    <s v="0"/>
    <s v="0"/>
    <s v="SUBDIRECCION CONTRACTUAL"/>
    <s v="CO-DC-11001"/>
    <s v="ADRIANA LUCIA SANTA - Directora de Gestion Ambiental "/>
    <n v="3778899"/>
    <s v="adriana.santa@ambientebogota.gov.co"/>
  </r>
  <r>
    <x v="7"/>
    <s v="147A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432 CUYO OBJETO ES: APOYAR LAS ACCIONES OPERATIVAS PARA EL DESARROLLO DE LEVANTAMIENTOS TOPOGRÁFICOS"/>
    <n v="11"/>
    <n v="11"/>
    <n v="2"/>
    <n v="1"/>
    <s v="CCE-05"/>
    <n v="0"/>
    <n v="3568000"/>
    <n v="3568000"/>
    <s v="0"/>
    <s v="0"/>
    <s v="SUBDIRECCION CONTRACTUAL"/>
    <s v="CO-DC-11001"/>
    <s v="ADRIANA LUCIA SANTA - Directora de Gestion Ambiental "/>
    <n v="3778899"/>
    <s v="adriana.santa@ambientebogota.gov.co"/>
  </r>
  <r>
    <x v="7"/>
    <s v="151A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689 CUYO OBJETO ES: 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
    <n v="11"/>
    <n v="11"/>
    <n v="3"/>
    <n v="1"/>
    <s v="CCE-05"/>
    <n v="0"/>
    <n v="20157000"/>
    <n v="20157000"/>
    <s v="0"/>
    <s v="0"/>
    <s v="SUBDIRECCION CONTRACTUAL"/>
    <s v="CO-DC-11001"/>
    <s v="ADRIANA LUCIA SANTA - Directora de Gestion Ambiental "/>
    <n v="3778899"/>
    <s v="adriana.santa@ambientebogota.gov.co"/>
  </r>
  <r>
    <x v="7"/>
    <s v="159A1"/>
    <s v="3-3-1-15-06-38-1132-177"/>
    <s v="DECLARAR 100 HECTÁREAS NUEVAS ÁREAS PROTEGIDAS DE ECOSISTEMAS DE PARAMO Y ALTO ANDINO EN EL DISTRITO CAPITAL"/>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702 CUYO OBJETO ES: PRESTAR SERVICIOS PROFESIONALES PARA GENERAR INSUMOS TÉCNICOS  PARA LA GESTIÓN DE DECLARATORIA DE NUEVAS ÁREAS PROTEGIDAS DE ECOSISTEMAS DE PARAMO Y ALTO ANDINO EN EL DISTRITO CAPITAL "/>
    <n v="11"/>
    <n v="11"/>
    <n v="2"/>
    <n v="1"/>
    <s v="CCE-05"/>
    <n v="0"/>
    <n v="5306000"/>
    <n v="5306000"/>
    <s v="0"/>
    <s v="0"/>
    <s v="SUBDIRECCION CONTRACTUAL"/>
    <s v="CO-DC-11001"/>
    <s v="ADRIANA LUCIA SANTA - Directora de Gestion Ambiental "/>
    <n v="3778899"/>
    <s v="adriana.santa@ambientebogota.gov.co"/>
  </r>
  <r>
    <x v="7"/>
    <s v="169A1"/>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497 CUYO OBJETO ES: EFECTUAR EL APOYO TÉCNICO Y SEGUIMIENTO A LA PROPAGACIÓN, PRODUCCIÓN Y MANTENIMIENTO DE MATERIAL VEGETAL E INFRAESTRUCTURA EN LOS VIVEROS ADMINISTRADOS POR LA SDA."/>
    <n v="11"/>
    <n v="11"/>
    <n v="2"/>
    <n v="1"/>
    <s v="CCE-05"/>
    <n v="0"/>
    <n v="3846000"/>
    <n v="3846000"/>
    <s v="0"/>
    <s v="0"/>
    <s v="SUBDIRECCION CONTRACTUAL"/>
    <s v="CO-DC-11001"/>
    <s v="ADRIANA LUCIA SANTA - Directora de Gestion Ambiental "/>
    <n v="3778899"/>
    <s v="adriana.santa@ambientebogota.gov.co"/>
  </r>
  <r>
    <x v="7"/>
    <s v="49A1"/>
    <s v="3-3-1-15-06-38-1132-177"/>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AL CONTRATO No. SDA-CPS-20180987 CUYO OBJETO ES: PRESTAR SUS SERVICIOS PROFESIONALES PARA LA CONSOLIDACIÓN DE INFORMACIÓN ECOLÓGICA REQUERIDA PARA LA IMPLEMENTACIÓN DE PROYECTOS DE ADAPTACIÓN AL CAMBIO CLIMÁTICO"/>
    <n v="12"/>
    <n v="12"/>
    <n v="1"/>
    <n v="1"/>
    <s v="CCE-05"/>
    <n v="0"/>
    <n v="3104000"/>
    <n v="3104000"/>
    <s v="0"/>
    <s v="0"/>
    <s v="SUBDIRECCION CONTRACTUAL"/>
    <s v="CO-DC-11001"/>
    <s v="ADRIANA LUCIA SANTA - Directora de Gestion Ambiental "/>
    <n v="3778899"/>
    <s v="adriana.santa@ambientebogota.gov.co"/>
  </r>
  <r>
    <x v="7"/>
    <s v="89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691 CUYO OBJETO ES: ORIENTAR Y GESTIONAR LA EJECUCIÓN ARTICULADA DE ACCIONES DE ADMINISTRACIÓN, MANEJO, CONSERVACIÓN Y USO SOSTENIBLE DEL (LOS) PARQUE (S) ECOLÓGICOS DISTRITALES DE HUMEDAL ASIGNADO"/>
    <n v="11"/>
    <n v="12"/>
    <n v="1"/>
    <n v="1"/>
    <s v="CCE-05"/>
    <n v="0"/>
    <n v="4495000"/>
    <n v="4495000"/>
    <s v="0"/>
    <s v="0"/>
    <s v="SUBDIRECCION CONTRACTUAL"/>
    <s v="CO-DC-11001"/>
    <s v="ADRIANA LUCIA SANTA - Directora de Gestion Ambiental "/>
    <n v="3778899"/>
    <s v="adriana.santa@ambientebogota.gov.co"/>
  </r>
  <r>
    <x v="7"/>
    <s v="92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916 CUYO OBJETO ES: ORIENTAR Y GESTIONAR LA EJECUCIÓN ARTICULADA DE ACCIONES DE ADMINISTRACIÓN, MANEJO, CONSERVACIÓN Y USO SOSTENIBLE DEL (LOS) PARQUE (S) ECOLÓGICOS DISTRITALES DE HUMEDAL ASIGNADO"/>
    <n v="11"/>
    <n v="12"/>
    <n v="2"/>
    <n v="1"/>
    <s v="CCE-05"/>
    <n v="0"/>
    <n v="8990000"/>
    <n v="8990000"/>
    <s v="0"/>
    <s v="0"/>
    <s v="SUBDIRECCION CONTRACTUAL"/>
    <s v="CO-DC-11001"/>
    <s v="ADRIANA LUCIA SANTA - Directora de Gestion Ambiental "/>
    <n v="3778899"/>
    <s v="adriana.santa@ambientebogota.gov.co"/>
  </r>
  <r>
    <x v="7"/>
    <s v="95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203 CUYO OBJETO ES: PRESTAR SERVICIOS DE APOYO A LA DIRECCIÓN DE GESTION AMBIENTAL PARA LAS ACCIONES ADMINISTRATIVAS Y DE TRÁMITE RELACIONADAS CON LA CONSOLIDACIÓN DE LA ESTRUCTURA ECOLÓGICA PRINCIPAL"/>
    <n v="12"/>
    <n v="12"/>
    <n v="1"/>
    <n v="1"/>
    <s v="CCE-05"/>
    <n v="0"/>
    <n v="2444000"/>
    <n v="2444000"/>
    <s v="0"/>
    <s v="0"/>
    <s v="SUBDIRECCION CONTRACTUAL"/>
    <s v="CO-DC-11001"/>
    <s v="ADRIANA LUCIA SANTA - Directora de Gestion Ambiental "/>
    <n v="3778899"/>
    <s v="adriana.santa@ambientebogota.gov.co"/>
  </r>
  <r>
    <x v="7"/>
    <s v="94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196 CUYO OBJETO ES: PRESTAR SERVICIOS PROFESIONALES DE ACOMPAÑAMIENTO, APOYO JURÍDICO Y ADMINISTRATIVO EN EL PROCESO CONTRACTUAL EN EL DESARROLLO DE LA CONSOLIDACIÓN DE ÁREAS PROTEGIDAS Y OTRAS DE INTERÉS AMBIENTAL"/>
    <n v="11"/>
    <n v="12"/>
    <n v="2"/>
    <n v="1"/>
    <s v="CCE-05"/>
    <n v="0"/>
    <n v="15756000"/>
    <n v="15756000"/>
    <s v="0"/>
    <s v="0"/>
    <s v="SUBDIRECCION CONTRACTUAL"/>
    <s v="CO-DC-11001"/>
    <s v="ADRIANA LUCIA SANTA - Directora de Gestion Ambiental "/>
    <n v="3778899"/>
    <s v="adriana.santa@ambientebogota.gov.co"/>
  </r>
  <r>
    <x v="7"/>
    <s v="81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240 CUYO OBJETO ES: GESTIONAR LA EJECUCIÓN ARTICULADA DE ACCIONES DE ADMINISTRACIÓN, MANEJO, CONSERVACIÓN Y USO SOSTENIBLE DEL (LOS) PARQUE (S) ECOLÓGICOS DISTRITALES DE HUMEDAL ASIGNADO"/>
    <n v="11"/>
    <n v="12"/>
    <n v="1"/>
    <n v="1"/>
    <s v="CCE-05"/>
    <n v="0"/>
    <n v="3904000"/>
    <n v="3904000"/>
    <s v="0"/>
    <s v="0"/>
    <s v="SUBDIRECCION CONTRACTUAL"/>
    <s v="CO-DC-11001"/>
    <s v="ADRIANA LUCIA SANTA - Directora de Gestion Ambiental "/>
    <n v="3778899"/>
    <s v="adriana.santa@ambientebogota.gov.co"/>
  </r>
  <r>
    <x v="7"/>
    <s v="61A1"/>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AL CONTRATO No. SDA-CPS-20181213 CUYO OBJETO ES: PRESTAR LOS SERVICIOS PROFESIONALES PARA EL APOYO Y ACOMPAÑAMIENTO A LAS METAS DEL PROYECTO 1132 EN LOS ASPECTOS ADMINISTRATIVOS, LOGÍSTICOS Y FINANCIEROS EN LA ESTRUCTURA ECOLÓGICA PRINCIPAL DE BOGOTA D.C."/>
    <n v="11"/>
    <n v="12"/>
    <n v="1"/>
    <n v="1"/>
    <s v="CCE-05"/>
    <n v="0"/>
    <n v="4495000"/>
    <n v="4495000"/>
    <s v="0"/>
    <s v="0"/>
    <s v="SUBDIRECCION CONTRACTUAL"/>
    <s v="CO-DC-11001"/>
    <s v="ADRIANA LUCIA SANTA - Directora de Gestion Ambiental "/>
    <n v="3778899"/>
    <s v="adriana.santa@ambientebogota.gov.co"/>
  </r>
  <r>
    <x v="7"/>
    <s v="168A1"/>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477 CUYO OBJETO ES: APOYAR TÉCNICA Y ADMINISTRATIVAMENTE LOS PROCESOS DE RESTAURACIÓN, REHABILITACIÓN, RECUPERACIÓN Y MANEJO DE LA ESTRUCTURA ECOLÓGICA PRINCIPAL EN  200 HECTÁREAS NUEVAS "/>
    <n v="11"/>
    <n v="11"/>
    <n v="2"/>
    <n v="1"/>
    <s v="CCE-05"/>
    <n v="0"/>
    <n v="5306000"/>
    <n v="5306000"/>
    <s v="0"/>
    <s v="0"/>
    <s v="SUBDIRECCION CONTRACTUAL"/>
    <s v="CO-DC-11001"/>
    <s v="ADRIANA LUCIA SANTA - Directora de Gestion Ambiental "/>
    <n v="3778900"/>
    <s v="adriana.santa@ambientebogota.gov.co"/>
  </r>
  <r>
    <x v="7"/>
    <n v="30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92101804"/>
    <s v="PAGO POR ORDEN JUDICIAL EN EL PROCESO EJECUTIVO NO 2015-00661-00 DE PROVIDENCIA DEL 04 DE MAYO DE 2016 A FAVOR DEL FONDO NACIONAL DE REGALÍAS EN CUMPLIMIENTO DE SENTENCIA Y LA RESOLUCIÓN 1799 DEL 07 DE OCTUBRE DEL 2010"/>
    <n v="11"/>
    <n v="11"/>
    <n v="1"/>
    <n v="1"/>
    <s v="CCE-04"/>
    <n v="0"/>
    <n v="19685890"/>
    <n v="19685890"/>
    <s v="0"/>
    <s v="0"/>
    <s v="SUBDIRECCION CONTRACTUAL"/>
    <s v="CO-DC-11001"/>
    <s v="ADRIANA LUCIA SANTA - Directora de Gestion Ambiental "/>
    <n v="3778899"/>
    <s v="adriana.santa@ambientebogota.gov.co"/>
  </r>
  <r>
    <x v="8"/>
    <n v="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6-GASTOS OPERATIVOS"/>
    <s v="0037 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75342282"/>
    <n v="75342282"/>
    <n v="0"/>
    <n v="0"/>
    <s v="SUBDIRECCION CONTRACTUAL"/>
    <s v="CO-DC-11001"/>
    <s v="PATRICIA MARIA GONZALEZ - Subdirectora de Ecourbanismo y Gestion Ambiental Empresarial "/>
    <n v="3778900"/>
    <s v="maria.gonzalez@ambientebogota.gov.co"/>
  </r>
  <r>
    <x v="8"/>
    <n v="2"/>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ESTABLECIMIENTOS GENERADORES DE RESIDUOS HOSPITALARIOS Y SIMILARES EN EL D.C."/>
    <n v="1"/>
    <n v="1"/>
    <n v="11"/>
    <n v="1"/>
    <s v="CCE-05"/>
    <n v="0"/>
    <n v="49445000"/>
    <n v="49445000"/>
    <n v="0"/>
    <n v="0"/>
    <s v="SUBDIRECCION CONTRACTUAL"/>
    <s v="CO-DC-11001"/>
    <s v="PATRICIA MARIA GONZALEZ - Subdirectora de Ecourbanismo y Gestion Ambiental Empresarial "/>
    <n v="3778900"/>
    <s v="maria.gonzalez@ambientebogota.gov.co"/>
  </r>
  <r>
    <x v="8"/>
    <n v="3"/>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 DESARROLLAR ACTIVIDADES TECNICAS Y DE REPORTE  DE LAS ACTIVIDADES DE EVALUACIÓN, CONTROL Y SEGUIMIENTO A LOS ESTABLECIMIENTOS GENERADORES DE RESIDUOS HOSPITALARIOS Y SIMILARES EN EL D.C."/>
    <n v="1"/>
    <n v="1"/>
    <n v="11"/>
    <n v="1"/>
    <s v="CCE-05"/>
    <n v="0"/>
    <n v="34144000"/>
    <n v="34144000"/>
    <n v="0"/>
    <n v="0"/>
    <s v="SUBDIRECCION CONTRACTUAL"/>
    <s v="CO-DC-11001"/>
    <s v="PATRICIA MARIA GONZALEZ - Subdirectora de Ecourbanismo y Gestion Ambiental Empresarial "/>
    <n v="3778900"/>
    <s v="maria.gonzalez@ambientebogota.gov.co"/>
  </r>
  <r>
    <x v="8"/>
    <n v="4"/>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BRINDAR APOYO TECNICO EN LAS ACTIVIDADES DE EVALUACIÓN, CONTROL Y SEGUIMIENTO A LOS ESTABLECIMIENTOS GENERADORES DE RESIDUOS HOSPITALARIOS Y SIMILARES EN EL D.C."/>
    <n v="1"/>
    <n v="1"/>
    <n v="11"/>
    <n v="1"/>
    <s v="CCE-05"/>
    <n v="0"/>
    <n v="29183000"/>
    <n v="29183000"/>
    <n v="0"/>
    <n v="0"/>
    <s v="SUBDIRECCION CONTRACTUAL"/>
    <s v="CO-DC-11001"/>
    <s v="PATRICIA MARIA GONZALEZ - Subdirectora de Ecourbanismo y Gestion Ambiental Empresarial "/>
    <n v="3778900"/>
    <s v="maria.gonzalez@ambientebogota.gov.co"/>
  </r>
  <r>
    <x v="8"/>
    <n v="5"/>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ESTABLECIMIENTOS GENERADORES DE RESIDUOS HOSPITALARIOS Y SIMILARES EN EL D.C."/>
    <n v="1"/>
    <n v="1"/>
    <n v="11"/>
    <n v="1"/>
    <s v="CCE-05"/>
    <n v="0"/>
    <n v="49445000"/>
    <n v="49445000"/>
    <n v="0"/>
    <n v="0"/>
    <s v="SUBDIRECCION CONTRACTUAL"/>
    <s v="CO-DC-11001"/>
    <s v="PATRICIA MARIA GONZALEZ - Subdirectora de Ecourbanismo y Gestion Ambiental Empresarial "/>
    <n v="3778900"/>
    <s v="maria.gonzalez@ambientebogota.gov.co"/>
  </r>
  <r>
    <x v="8"/>
    <n v="6"/>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ESTABLECIMIENTOS GENERADORES DE RESIDUOS HOSPITALARIOS Y SIMILARES EN EL D.C."/>
    <n v="1"/>
    <n v="1"/>
    <n v="11"/>
    <n v="1"/>
    <s v="CCE-05"/>
    <n v="0"/>
    <n v="49445000"/>
    <n v="49445000"/>
    <n v="0"/>
    <n v="0"/>
    <s v="SUBDIRECCION CONTRACTUAL"/>
    <s v="CO-DC-11001"/>
    <s v="PATRICIA MARIA GONZALEZ - Subdirectora de Ecourbanismo y Gestion Ambiental Empresarial "/>
    <n v="3778900"/>
    <s v="maria.gonzalez@ambientebogota.gov.co"/>
  </r>
  <r>
    <x v="8"/>
    <n v="7"/>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REALIZAR EL MANEJO Y SISTEMATIZACIÓN DE LA INFORMACIÓN QUE SE GENERE EN CUMPLIMIENTO DEL CONTROL Y SEGUIMIENTO A LOS ESTABLECIEMIENTOS GENERADORES DE RESIDUOS HOSPITALARIOS Y SIMILARES EN EL D.C."/>
    <n v="7"/>
    <n v="7"/>
    <n v="6"/>
    <n v="1"/>
    <s v="CCE-05"/>
    <n v="0"/>
    <n v="13626000"/>
    <n v="13626000"/>
    <n v="0"/>
    <n v="0"/>
    <s v="SUBDIRECCION CONTRACTUAL"/>
    <s v="CO-DC-11001"/>
    <s v="PATRICIA MARIA GONZALEZ - Subdirectora de Ecourbanismo y Gestion Ambiental Empresarial "/>
    <n v="3778900"/>
    <s v="maria.gonzalez@ambientebogota.gov.co"/>
  </r>
  <r>
    <x v="8"/>
    <n v="8"/>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BRINDAR APOYO TECNICO EN LAS ACTIVIDADES DE EVALUACIÓN, CONTROL Y SEGUIMIENTO A LOS ESTABLECIMIENTOS GENERADORES DE RESIDUOS HOSPITALARIOS Y SIMILARES EN EL D.C."/>
    <n v="1"/>
    <n v="1"/>
    <n v="11"/>
    <n v="1"/>
    <s v="CCE-05"/>
    <n v="0"/>
    <n v="29183000"/>
    <n v="29183000"/>
    <n v="0"/>
    <n v="0"/>
    <s v="SUBDIRECCION CONTRACTUAL"/>
    <s v="CO-DC-11001"/>
    <s v="PATRICIA MARIA GONZALEZ - Subdirectora de Ecourbanismo y Gestion Ambiental Empresarial "/>
    <n v="3778900"/>
    <s v="maria.gonzalez@ambientebogota.gov.co"/>
  </r>
  <r>
    <x v="8"/>
    <n v="9"/>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ORIENTAR LAS ACTIVIDADES DE EVALUACIÓN, CONTROL Y SEGUIMIENTO A LOS ESTABLECIMIENTOS GENERADORES DE RESIDUOS HOSPITALARIOS Y SIMILARES EN EL D.C"/>
    <n v="1"/>
    <n v="1"/>
    <n v="6"/>
    <n v="1"/>
    <s v="CCE-05"/>
    <n v="0"/>
    <n v="34056000"/>
    <n v="34056000"/>
    <n v="0"/>
    <n v="0"/>
    <s v="SUBDIRECCION CONTRACTUAL"/>
    <s v="CO-DC-11001"/>
    <s v="PATRICIA MARIA GONZALEZ - Subdirectora de Ecourbanismo y Gestion Ambiental Empresarial "/>
    <n v="3778900"/>
    <s v="maria.gonzalez@ambientebogota.gov.co"/>
  </r>
  <r>
    <x v="8"/>
    <n v="10"/>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 DESARROLLAR ACTIVIDADES TECNICAS Y DE REPORTE  DE LAS ACTIVIDADES DE EVALUACIÓN, CONTROL Y SEGUIMIENTO A LOS ESTABLECIMIENTOS GENERADORES DE RESIDUOS HOSPITALARIOS Y SIMILARES EN EL D.C."/>
    <n v="7"/>
    <n v="7"/>
    <n v="11"/>
    <n v="1"/>
    <s v="CCE-05"/>
    <n v="0"/>
    <n v="34144000"/>
    <n v="34144000"/>
    <n v="0"/>
    <n v="0"/>
    <s v="SUBDIRECCION CONTRACTUAL"/>
    <s v="CO-DC-11001"/>
    <s v="PATRICIA MARIA GONZALEZ - Subdirectora de Ecourbanismo y Gestion Ambiental Empresarial "/>
    <n v="3778900"/>
    <s v="maria.gonzalez@ambientebogota.gov.co"/>
  </r>
  <r>
    <x v="8"/>
    <n v="1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APOYAR LAS ACTIVIDADES DE EVALUACIÓN, CONTROL Y SEGUIMIENTO A LOS ESTABLECIEMIENTOS GENERADORES DE RESIDUOS HOSPITALARIOS Y SIMILARES EN EL D.C.(SALDO)"/>
    <n v="2"/>
    <n v="2"/>
    <n v="1"/>
    <n v="1"/>
    <s v="CCE-05"/>
    <n v="0"/>
    <n v="0"/>
    <n v="0"/>
    <n v="0"/>
    <n v="0"/>
    <s v="SUBDIRECCION CONTRACTUAL"/>
    <s v="CO-DC-11001"/>
    <s v="PATRICIA MARIA GONZALEZ - Subdirectora de Ecourbanismo y Gestion Ambiental Empresarial "/>
    <n v="3778900"/>
    <s v="maria.gonzalez@ambientebogota.gov.co"/>
  </r>
  <r>
    <x v="8"/>
    <n v="12"/>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REALIZAR LA GESTION Y TRAMITES ADMINISTRATIVOS  DERIVADOS DE LA EVALUACION, CONTROL Y SEGUIMIENTO DE LOS RESIDUOS PELIGROSOS EN ESTABLECIMIENTOS DE SALUD HUMANA Y AFINES CON  GESTIÓN EXTERNA ADECUADA "/>
    <n v="1"/>
    <n v="1"/>
    <n v="11"/>
    <n v="1"/>
    <s v="CCE-05"/>
    <n v="0"/>
    <n v="19624000"/>
    <n v="19624000"/>
    <n v="0"/>
    <n v="0"/>
    <s v="SUBDIRECCION CONTRACTUAL"/>
    <s v="CO-DC-11001"/>
    <s v="PATRICIA MARIA GONZALEZ - Subdirectora de Ecourbanismo y Gestion Ambiental Empresarial "/>
    <n v="3778900"/>
    <s v="maria.gonzalez@ambientebogota.gov.co"/>
  </r>
  <r>
    <x v="8"/>
    <n v="13"/>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0141600;82101600;82121500;90101600"/>
    <s v="CONTRATAR LAS ACCIONES COMUNICATIVAS QUE PERMITAN DIVULGAR LOS EVENTOS, CAMPAÑAS Y MENSAJES INSTITUCIONALES DE LA SECRETARÍA DISTRITAL DE AMBIENTE"/>
    <n v="8"/>
    <n v="8"/>
    <n v="5"/>
    <n v="1"/>
    <s v="CCE-11||03"/>
    <n v="0"/>
    <n v="15000000"/>
    <n v="15000000"/>
    <n v="0"/>
    <n v="0"/>
    <s v="SUBDIRECCION CONTRACTUAL"/>
    <s v="CO-DC-11001"/>
    <s v="PATRICIA MARIA GONZALEZ - Subdirectora de Ecourbanismo y Gestion Ambiental Empresarial "/>
    <n v="3778900"/>
    <s v="maria.gonzalez@ambientebogota.gov.co"/>
  </r>
  <r>
    <x v="8"/>
    <n v="14"/>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1161801"/>
    <s v="PAGO SERVICIO PÚBLICO POR TELEFONIA CELULAR"/>
    <n v="5"/>
    <n v="7"/>
    <n v="11"/>
    <n v="1"/>
    <s v="CCE-05"/>
    <n v="0"/>
    <n v="8000000"/>
    <n v="8000000"/>
    <n v="0"/>
    <n v="0"/>
    <s v="SUBDIRECCION CONTRACTUAL"/>
    <s v="CO-DC-11001"/>
    <s v="PATRICIA MARIA GONZALEZ - Subdirectora de Ecourbanismo y Gestion Ambiental Empresarial "/>
    <n v="3778900"/>
    <s v="maria.gonzalez@ambientebogota.gov.co"/>
  </r>
  <r>
    <x v="8"/>
    <n v="15"/>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42211503"/>
    <s v="ADQUIRIR EQUIPOS DE MEDICIÓN GPS QUE FACILITEN EL DESARROLLO DE LOS PROYECTOS DE INVERSION Y LOS PROCESOS MISIONALES DE LA SDA"/>
    <n v="2"/>
    <n v="3"/>
    <n v="4"/>
    <n v="1"/>
    <s v="CCE-07"/>
    <n v="0"/>
    <n v="7000000"/>
    <n v="7000000"/>
    <n v="0"/>
    <n v="0"/>
    <s v="SUBDIRECCION CONTRACTUAL"/>
    <s v="CO-DC-11001"/>
    <s v="PATRICIA MARIA GONZALEZ - Subdirectora de Ecourbanismo y Gestion Ambiental Empresarial "/>
    <n v="3778900"/>
    <s v="maria.gonzalez@ambientebogota.gov.co"/>
  </r>
  <r>
    <x v="8"/>
    <n v="16"/>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2-DOTACIÓN  "/>
    <s v="06-GASTOS OPERATIVOS"/>
    <s v="0037 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65342282"/>
    <n v="65342282"/>
    <n v="0"/>
    <n v="0"/>
    <s v="SUBDIRECCION CONTRACTUAL"/>
    <s v="CO-DC-11001"/>
    <s v="PATRICIA MARIA GONZALEZ - Subdirectora de Ecourbanismo y Gestion Ambiental Empresarial "/>
    <n v="3778900"/>
    <s v="maria.gonzalez@ambientebogota.gov.co"/>
  </r>
  <r>
    <x v="8"/>
    <n v="1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ELABORAR LOS DOCUMENTOS TECNICOS Y REALIZAR LA REVISIÓN EL SEGUIMIENTO Y REPORTE DEL AVANCE FISICO Y PRESUSPUESTAL, EN EL MARCO DEL DESARROLLO DE ACCIONES EVALUACIÓN, CONTROL Y SEGUIMIENTO A LAS ACTIVIDADES DE MANEJO, APROVECHAMIENTO Y DISPOSICIÓN FINAL DE LOS RESIDUOS DE CONSTRUCCIÓN Y DEMOLICIÓN EN EL DISTRITO CAPITAL"/>
    <n v="1"/>
    <n v="1"/>
    <n v="11"/>
    <n v="1"/>
    <s v="CCE-05"/>
    <n v="0"/>
    <n v="68937000"/>
    <n v="68937000"/>
    <n v="0"/>
    <n v="0"/>
    <s v="SUBDIRECCION CONTRACTUAL"/>
    <s v="CO-DC-11001"/>
    <s v="PATRICIA MARIA GONZALEZ - Subdirectora de Ecourbanismo y Gestion Ambiental Empresarial "/>
    <n v="3778900"/>
    <s v="maria.gonzalez@ambientebogota.gov.co"/>
  </r>
  <r>
    <x v="8"/>
    <n v="1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REALIZAR EL TRAMITE Y SEGUIMIENTO A LAS PETICIONES, REQUERIMIENTOS DE INFORMACIÓN,CONSULTAS Y RECLAMOS QUE SE DERIVADAN DE LAS ACCIONES DE EVALUACIÓN, CONTROL Y SEGUIMIENTO DE LOS RCD Y OTROS RESIDUOS EN EL D.C"/>
    <n v="1"/>
    <n v="1"/>
    <n v="10"/>
    <n v="1"/>
    <s v="CCE-05"/>
    <n v="0"/>
    <n v="24440000"/>
    <n v="24440000"/>
    <n v="0"/>
    <n v="0"/>
    <s v="SUBDIRECCION CONTRACTUAL"/>
    <s v="CO-DC-11001"/>
    <s v="PATRICIA MARIA GONZALEZ - Subdirectora de Ecourbanismo y Gestion Ambiental Empresarial "/>
    <n v="3778900"/>
    <s v="maria.gonzalez@ambientebogota.gov.co"/>
  </r>
  <r>
    <x v="8"/>
    <n v="1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MANEJO Y DISPOSICIÓN FINAL DE RCD GENERADOS EN EL D.C."/>
    <n v="1"/>
    <n v="1"/>
    <n v="11"/>
    <n v="1"/>
    <s v="CCE-05"/>
    <n v="0"/>
    <n v="49445000"/>
    <n v="49445000"/>
    <n v="0"/>
    <n v="0"/>
    <s v="SUBDIRECCION CONTRACTUAL"/>
    <s v="CO-DC-11001"/>
    <s v="PATRICIA MARIA GONZALEZ - Subdirectora de Ecourbanismo y Gestion Ambiental Empresarial "/>
    <n v="3778900"/>
    <s v="maria.gonzalez@ambientebogota.gov.co"/>
  </r>
  <r>
    <x v="8"/>
    <n v="2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n v="2"/>
    <n v="2"/>
    <n v="11"/>
    <n v="1"/>
    <s v="CCE-05"/>
    <n v="0"/>
    <n v="26970000"/>
    <n v="26970000"/>
    <n v="0"/>
    <n v="0"/>
    <s v="SUBDIRECCION CONTRACTUAL"/>
    <s v="CO-DC-11001"/>
    <s v="PATRICIA MARIA GONZALEZ - Subdirectora de Ecourbanismo y Gestion Ambiental Empresarial "/>
    <n v="3778900"/>
    <s v="maria.gonzalez@ambientebogota.gov.co"/>
  </r>
  <r>
    <x v="8"/>
    <n v="2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REALIZAR LA REVISIÓN Y ACTUALIZACIÓN  DE LOS PROCESOS Y PROCEDIMIENTOS DE LAS ACTUACIONES DE EVALUACIÓN, CONTROL Y SEGUIMIENTO A RESIDUOS DE CONSTRUCCIÓN Y OTROS RESIDUOS EN EL D.C."/>
    <n v="1"/>
    <n v="1"/>
    <n v="9"/>
    <n v="1"/>
    <s v="CCE-05"/>
    <n v="0"/>
    <n v="40455000"/>
    <n v="40455000"/>
    <n v="0"/>
    <n v="0"/>
    <s v="SUBDIRECCION CONTRACTUAL"/>
    <s v="CO-DC-11001"/>
    <s v="PATRICIA MARIA GONZALEZ - Subdirectora de Ecourbanismo y Gestion Ambiental Empresarial "/>
    <n v="3778900"/>
    <s v="maria.gonzalez@ambientebogota.gov.co"/>
  </r>
  <r>
    <x v="8"/>
    <n v="2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GENERAR E IMPLEMENTAR ESTRATEGIAS TÉCNICAS PARA FORTALECER EL DESARROLLO DE LAS ACCIONES DE  LA EVALUACIÓN, CONTROL Y SEGUIMIENTO A RCD Y OTROS RESIDUOS GENERADOS EN ELD.C."/>
    <n v="1"/>
    <n v="1"/>
    <n v="11"/>
    <n v="1"/>
    <s v="CCE-05"/>
    <n v="0"/>
    <n v="68937000"/>
    <n v="68937000"/>
    <n v="0"/>
    <n v="0"/>
    <s v="SUBDIRECCION CONTRACTUAL"/>
    <s v="CO-DC-11001"/>
    <s v="PATRICIA MARIA GONZALEZ - Subdirectora de Ecourbanismo y Gestion Ambiental Empresarial "/>
    <n v="3778900"/>
    <s v="maria.gonzalez@ambientebogota.gov.co"/>
  </r>
  <r>
    <x v="8"/>
    <n v="2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REEALZIAR LA ADMINISTRACIÓN Y SEGUIMIENTO DE LOS EXPEDIENTES Y ARCHIVO DE GESTIÓN DOCUMENTAL, DERIVADAS DE LA EVALUACIÓN, CONTROL Y SEGUIMIENTO DE LOS RCD Y OTROS RESIDUOS EN EL D.C."/>
    <n v="1"/>
    <n v="1"/>
    <n v="4"/>
    <n v="1"/>
    <s v="CCE-05"/>
    <n v="0"/>
    <n v="9084000"/>
    <n v="9084000"/>
    <n v="0"/>
    <n v="0"/>
    <s v="SUBDIRECCION CONTRACTUAL"/>
    <s v="CO-DC-11001"/>
    <s v="PATRICIA MARIA GONZALEZ - Subdirectora de Ecourbanismo y Gestion Ambiental Empresarial "/>
    <n v="3778900"/>
    <s v="maria.gonzalez@ambientebogota.gov.co"/>
  </r>
  <r>
    <x v="8"/>
    <n v="2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APOYAR LAS ACTIVIDADES DE GESTION Y SEGUIMIENTO PRESUPUESTAL QUE SE REQUIERAN, EN DESARROLLO DE LAS ACTIVIDADES DE EVALUACIÓN, CONTROL Y SEGUIMIENTO AL MANEJO, APROVECHAMIENTO,  TRATAMIENTO Y/O DISPOSICIÓN FINAL DE LOS RESIDUOS DE CONSTRUCCIÓN Y DEMOLICIÓN EN EL DISTRITO CAPITAL. "/>
    <n v="1"/>
    <n v="1"/>
    <n v="11"/>
    <n v="1"/>
    <s v="CCE-05"/>
    <n v="0"/>
    <n v="42944000"/>
    <n v="42944000"/>
    <n v="0"/>
    <n v="0"/>
    <s v="SUBDIRECCION CONTRACTUAL"/>
    <s v="CO-DC-11001"/>
    <s v="PATRICIA MARIA GONZALEZ - Subdirectora de Ecourbanismo y Gestion Ambiental Empresarial "/>
    <n v="3778900"/>
    <s v="maria.gonzalez@ambientebogota.gov.co"/>
  </r>
  <r>
    <x v="8"/>
    <n v="25"/>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GENERAR E IMPLEMENTAR ESTRATEGIAS JURIDICAS PARA FORTALECER EL DESARROLLO DE LAS ACCIONES DE  LA EVALUACIÓN, CONTROL Y SEGUIMIENTO A RCD Y OTROS RESIDUOS GENERADOS EN ELD.C."/>
    <n v="1"/>
    <n v="1"/>
    <n v="10"/>
    <n v="1"/>
    <s v="CCE-05"/>
    <n v="0"/>
    <n v="62670000"/>
    <n v="62670000"/>
    <n v="0"/>
    <n v="0"/>
    <s v="SUBDIRECCION CONTRACTUAL"/>
    <s v="CO-DC-11001"/>
    <s v="PATRICIA MARIA GONZALEZ - Subdirectora de Ecourbanismo y Gestion Ambiental Empresarial "/>
    <n v="3778900"/>
    <s v="maria.gonzalez@ambientebogota.gov.co"/>
  </r>
  <r>
    <x v="8"/>
    <n v="26"/>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ADICIÓN Y PRÓRROGA No. 1  AL CONTRATO DE PRESTACION DE SERVICIOS No.20171205 CUYO OBJETO CONSISTE EN &quot; APOYAR EN EL TRÁMITE Y SEGUIMIENTO DE LA INFORMACIÓN QUE SE GENERE EN CUMPLIMIENTO DEL CONTROL Y SEGUIMIENTO A LA DISPOSICIÓN DE RCD Y OTROS RESIDUOS EN EL DISTRITO CAPITAL.."/>
    <n v="3"/>
    <n v="3"/>
    <n v="3"/>
    <n v="1"/>
    <s v="CCE-05"/>
    <n v="0"/>
    <n v="6549000"/>
    <n v="6549000"/>
    <n v="0"/>
    <n v="0"/>
    <s v="SUBDIRECCION CONTRACTUAL"/>
    <s v="CO-DC-11001"/>
    <s v="PATRICIA MARIA GONZALEZ - Subdirectora de Ecourbanismo y Gestion Ambiental Empresarial "/>
    <n v="3778900"/>
    <s v="maria.gonzalez@ambientebogota.gov.co"/>
  </r>
  <r>
    <x v="8"/>
    <n v="2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Y DISPOSICIÓN FINAL DE RCD GENERADOS EN EL D.C."/>
    <n v="7"/>
    <n v="7"/>
    <n v="5"/>
    <n v="1"/>
    <s v="CCE-05"/>
    <n v="0"/>
    <n v="15520000"/>
    <n v="15520000"/>
    <n v="0"/>
    <n v="0"/>
    <s v="SUBDIRECCION CONTRACTUAL"/>
    <s v="CO-DC-11001"/>
    <s v="PATRICIA MARIA GONZALEZ - Subdirectora de Ecourbanismo y Gestion Ambiental Empresarial "/>
    <n v="3778900"/>
    <s v="maria.gonzalez@ambientebogota.gov.co"/>
  </r>
  <r>
    <x v="8"/>
    <n v="2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DESARROLLAR LA GESTIÓN Y SEGUIMIENTO A LOS PROCESOS CONTRACTUALES REQUERIDOS PARA REALIZAR LA EVALUACIÓN CONTROL Y SEGUIMIENTO A RCD Y OTROS RESIDUOS GENERADOS EN BOGOTÁ"/>
    <n v="1"/>
    <n v="1"/>
    <n v="11"/>
    <n v="1"/>
    <s v="CCE-05"/>
    <n v="0"/>
    <n v="42944000"/>
    <n v="42944000"/>
    <n v="0"/>
    <n v="0"/>
    <s v="SUBDIRECCION CONTRACTUAL"/>
    <s v="CO-DC-11001"/>
    <s v="PATRICIA MARIA GONZALEZ - Subdirectora de Ecourbanismo y Gestion Ambiental Empresarial "/>
    <n v="3778900"/>
    <s v="maria.gonzalez@ambientebogota.gov.co"/>
  </r>
  <r>
    <x v="8"/>
    <n v="2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Y DISPOSICIÓN FINAL DE RCD GENERADOS EN EL D.C."/>
    <n v="1"/>
    <n v="1"/>
    <n v="11"/>
    <n v="1"/>
    <s v="CCE-05"/>
    <n v="0"/>
    <n v="34144000"/>
    <n v="34144000"/>
    <n v="0"/>
    <n v="0"/>
    <s v="SUBDIRECCION CONTRACTUAL"/>
    <s v="CO-DC-11001"/>
    <s v="PATRICIA MARIA GONZALEZ - Subdirectora de Ecourbanismo y Gestion Ambiental Empresarial "/>
    <n v="3778900"/>
    <s v="maria.gonzalez@ambientebogota.gov.co"/>
  </r>
  <r>
    <x v="8"/>
    <n v="3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BRINDAR SOPORTE TÉCNICO PARA ORIENTAR Y REALIZAR EL SEGUIMIENTO A LOS ESTUDIOS  ORIENTADOS A  OPTIMIZAR  LAS ACTIVIDADES DE MANEJO, APROVECHAMIENTO,  TRATAMIENTO Y/O DISPOSICIÓN FINAL DE LOS RESIDUOS DE CONSTRUCCIÓN Y DEMOLICIÓN EN EL DISTRITO CAPITAL. "/>
    <n v="1"/>
    <n v="1"/>
    <n v="10"/>
    <n v="1"/>
    <s v="CCE-05"/>
    <n v="0"/>
    <n v="56760000"/>
    <n v="56760000"/>
    <n v="0"/>
    <n v="0"/>
    <s v="SUBDIRECCION CONTRACTUAL"/>
    <s v="CO-DC-11001"/>
    <s v="PATRICIA MARIA GONZALEZ - Subdirectora de Ecourbanismo y Gestion Ambiental Empresarial "/>
    <n v="3778900"/>
    <s v="maria.gonzalez@ambientebogota.gov.co"/>
  </r>
  <r>
    <x v="8"/>
    <n v="3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REALIZAR LAS ACCIONES DE  CONTROL PARA LA IDENTIFICACIÓN Y ERRADICACIÓN DE PUNTOS CRÍTICOS POR INADECUADA DISPOSICIÓN DE RESIDUOS DE CONSTRUCCIÓN Y DEMOLICIÓN - RCD EN EL DISTRITO CAPITAL"/>
    <n v="1"/>
    <n v="1"/>
    <n v="11"/>
    <n v="1"/>
    <s v="CCE-05"/>
    <n v="0"/>
    <n v="49445000"/>
    <n v="49445000"/>
    <n v="0"/>
    <n v="0"/>
    <s v="SUBDIRECCION CONTRACTUAL"/>
    <s v="CO-DC-11001"/>
    <s v="PATRICIA MARIA GONZALEZ - Subdirectora de Ecourbanismo y Gestion Ambiental Empresarial "/>
    <n v="3778900"/>
    <s v="maria.gonzalez@ambientebogota.gov.co"/>
  </r>
  <r>
    <x v="8"/>
    <n v="3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MANEJO Y DISPOSICIÓN FINAL DE RCD GENERADOS EN EL D.C."/>
    <n v="1"/>
    <n v="1"/>
    <n v="11"/>
    <n v="1"/>
    <s v="CCE-05"/>
    <n v="0"/>
    <n v="49445000"/>
    <n v="49445000"/>
    <n v="0"/>
    <n v="0"/>
    <s v="SUBDIRECCION CONTRACTUAL"/>
    <s v="CO-DC-11001"/>
    <s v="PATRICIA MARIA GONZALEZ - Subdirectora de Ecourbanismo y Gestion Ambiental Empresarial "/>
    <n v="3778900"/>
    <s v="maria.gonzalez@ambientebogota.gov.co"/>
  </r>
  <r>
    <x v="8"/>
    <n v="3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REALIZAR LAS ACTIVIDADES DE EVALUACIÓN, CONTROL Y SEGUIMIENTO AL MANEJO, APROVECHAMIENTO, TRATAMIENTO Y DISPOSICIÓN FINAL DE RCD GENERADOS EN EL D.C.(K227)"/>
    <n v="6"/>
    <n v="6"/>
    <n v="2"/>
    <n v="1"/>
    <s v="CCE-05"/>
    <n v="0"/>
    <n v="0"/>
    <n v="0"/>
    <n v="0"/>
    <n v="0"/>
    <s v="SUBDIRECCION CONTRACTUAL"/>
    <s v="CO-DC-11001"/>
    <s v="PATRICIA MARIA GONZALEZ - Subdirectora de Ecourbanismo y Gestion Ambiental Empresarial "/>
    <n v="3778900"/>
    <s v="maria.gonzalez@ambientebogota.gov.co"/>
  </r>
  <r>
    <x v="8"/>
    <n v="34"/>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2-DOTACIÓN  "/>
    <s v="06-GASTOS OPERATIVOS"/>
    <s v="0037 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135342282"/>
    <n v="135342282"/>
    <n v="0"/>
    <n v="0"/>
    <s v="SUBDIRECCION CONTRACTUAL"/>
    <s v="CO-DC-11001"/>
    <s v="PATRICIA MARIA GONZALEZ - Subdirectora de Ecourbanismo y Gestion Ambiental Empresarial "/>
    <n v="3778900"/>
    <s v="maria.gonzalez@ambientebogota.gov.co"/>
  </r>
  <r>
    <x v="8"/>
    <n v="35"/>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APOYAR EL TRÁMITE DE EXPEDIENTES Y ARCHIVO DE GESTIÓN DOCUMENTAL, DERIVADAS DE LAS ACTIVIDADES DE CONTROL AL TRATAMIENTO Y APROVECHAMIENTO  DE LOS RCD Y OTROS RESIDUOS EN EL D.C."/>
    <n v="1"/>
    <n v="1"/>
    <n v="11"/>
    <n v="1"/>
    <s v="CCE-05"/>
    <n v="0"/>
    <n v="19624000"/>
    <n v="19624000"/>
    <n v="0"/>
    <n v="0"/>
    <s v="SUBDIRECCION CONTRACTUAL"/>
    <s v="CO-DC-11001"/>
    <s v="PATRICIA MARIA GONZALEZ - Subdirectora de Ecourbanismo y Gestion Ambiental Empresarial "/>
    <n v="3778900"/>
    <s v="maria.gonzalez@ambientebogota.gov.co"/>
  </r>
  <r>
    <x v="8"/>
    <n v="36"/>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ORIENTAR LAS ACTUACIONES TÉCNICAS  DE EVALUACION CONTROL Y SEGUIMIENTO AL MANEJO APROVECHAMIENTO Y DISPOSICION FINAL DE RCD GENERADOS EN EL DC ; ADEMAS DE APOYAR LA PRODUCCIÓN DE DOCUMENTOS TECNICOS EN EL MARCO DE LA GESTION INTEGRAL DE ESTOS RESIDUOS EN EL D..C."/>
    <n v="1"/>
    <n v="1"/>
    <n v="11"/>
    <n v="1"/>
    <s v="CCE-05"/>
    <n v="0"/>
    <n v="68937000"/>
    <n v="68937000"/>
    <n v="0"/>
    <n v="0"/>
    <s v="SUBDIRECCION CONTRACTUAL"/>
    <s v="CO-DC-11001"/>
    <s v="PATRICIA MARIA GONZALEZ - Subdirectora de Ecourbanismo y Gestion Ambiental Empresarial "/>
    <n v="3778900"/>
    <s v="maria.gonzalez@ambientebogota.gov.co"/>
  </r>
  <r>
    <x v="8"/>
    <n v="37"/>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ADICIÓN Y PRÓRROGA No. 1 AL CONTRATO DE PRESTACION DE SERVICIOS No.20170964 CUYO OBJETO CONSISTE EN &quot;REALIZAR LAS ACTIVIDADES DE EVALUACIÓN, CONTROL Y SEGUIMIENTO AL MANEJO, APROVECHAMIENTO, TRATAMIENTO Y DISPOSICIÓN FINAL DE RCD GENERADOS EN EL D.C."/>
    <n v="2"/>
    <n v="2"/>
    <n v="4"/>
    <n v="1"/>
    <s v="CCE-05"/>
    <n v="0"/>
    <n v="17288000"/>
    <n v="17288000"/>
    <n v="0"/>
    <n v="0"/>
    <s v="SUBDIRECCION CONTRACTUAL"/>
    <s v="CO-DC-11001"/>
    <s v="PATRICIA MARIA GONZALEZ - Subdirectora de Ecourbanismo y Gestion Ambiental Empresarial "/>
    <n v="3778900"/>
    <s v="maria.gonzalez@ambientebogota.gov.co"/>
  </r>
  <r>
    <x v="8"/>
    <n v="38"/>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APROVECHAMIENTO Y TRATAMIENTO  DE RCD GENERADOS EN EL D.C."/>
    <n v="6"/>
    <n v="6"/>
    <n v="6"/>
    <n v="1"/>
    <s v="CCE-05"/>
    <n v="0"/>
    <n v="26970000"/>
    <n v="26970000"/>
    <n v="0"/>
    <n v="0"/>
    <s v="SUBDIRECCION CONTRACTUAL"/>
    <s v="CO-DC-11001"/>
    <s v="PATRICIA MARIA GONZALEZ - Subdirectora de Ecourbanismo y Gestion Ambiental Empresarial "/>
    <n v="3778900"/>
    <s v="maria.gonzalez@ambientebogota.gov.co"/>
  </r>
  <r>
    <x v="8"/>
    <n v="39"/>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DE EVALUACIÓN, CONTROL Y SEGUIMIENTO AL APROVECHAMIENTO Y TRATAMIENTO FINAL DE RCD EN EL D.C."/>
    <n v="1"/>
    <n v="1"/>
    <n v="5"/>
    <n v="1"/>
    <s v="CCE-05"/>
    <n v="0"/>
    <n v="15520000"/>
    <n v="15520000"/>
    <n v="0"/>
    <n v="0"/>
    <s v="SUBDIRECCION CONTRACTUAL"/>
    <s v="CO-DC-11001"/>
    <s v="PATRICIA MARIA GONZALEZ - Subdirectora de Ecourbanismo y Gestion Ambiental Empresarial "/>
    <n v="3778900"/>
    <s v="maria.gonzalez@ambientebogota.gov.co"/>
  </r>
  <r>
    <x v="8"/>
    <n v="40"/>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APROVECHAMIENTO Y TRATAMIENTO  DE RCD GENERADOS EN EL D.C."/>
    <n v="7"/>
    <n v="7"/>
    <n v="5"/>
    <n v="1"/>
    <s v="CCE-05"/>
    <n v="0"/>
    <n v="22475000"/>
    <n v="22475000"/>
    <n v="0"/>
    <n v="0"/>
    <s v="SUBDIRECCION CONTRACTUAL"/>
    <s v="CO-DC-11001"/>
    <s v="PATRICIA MARIA GONZALEZ - Subdirectora de Ecourbanismo y Gestion Ambiental Empresarial "/>
    <n v="3778900"/>
    <s v="maria.gonzalez@ambientebogota.gov.co"/>
  </r>
  <r>
    <x v="8"/>
    <n v="41"/>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REALIZAR ACTIVIDADES RELACIONADAS CON LA TERRITORIALIZACIÓN, GEOREFERENCIACIÓN Y CARTOGRAFÍA EN CUMPLIMIENTO DE LAS ACCIONES DE CONTROL Y SEGUIMIENTO A LOS RCD, Y DEMÁS RESIDUOS GENERADOS EN ELD.C."/>
    <n v="1"/>
    <n v="1"/>
    <n v="11"/>
    <n v="1"/>
    <s v="CCE-05"/>
    <n v="0"/>
    <n v="62436000"/>
    <n v="62436000"/>
    <n v="0"/>
    <n v="0"/>
    <s v="SUBDIRECCION CONTRACTUAL"/>
    <s v="CO-DC-11001"/>
    <s v="PATRICIA MARIA GONZALEZ - Subdirectora de Ecourbanismo y Gestion Ambiental Empresarial "/>
    <n v="3778900"/>
    <s v="maria.gonzalez@ambientebogota.gov.co"/>
  </r>
  <r>
    <x v="8"/>
    <n v="42"/>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L  APROVECHAMIENTO Y TRATAMIENTO  DE RCD EN EL D.C."/>
    <n v="6"/>
    <n v="6"/>
    <n v="5"/>
    <n v="1"/>
    <s v="CCE-05"/>
    <n v="0"/>
    <n v="15520000"/>
    <n v="15520000"/>
    <n v="0"/>
    <n v="0"/>
    <s v="SUBDIRECCION CONTRACTUAL"/>
    <s v="CO-DC-11001"/>
    <s v="PATRICIA MARIA GONZALEZ - Subdirectora de Ecourbanismo y Gestion Ambiental Empresarial "/>
    <n v="3778900"/>
    <s v="maria.gonzalez@ambientebogota.gov.co"/>
  </r>
  <r>
    <x v="8"/>
    <n v="43"/>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ADICIÓN  1 Y PRÓRROGA 1 AL CONTRATO DE PRESTACIÓN DE SERVICIOS PROFESIONALES  No.SDA-CPS -20170419   CUYO OBJETO ES REALIZAR LAS ACTIVIDADES DE EVALUACIÓN, CONTROL Y SEGUIMIENTO AL MANEJO, APROVECHAMIENTO, TRATAMIENTO Y DISPOSICIÓN FINAL DE RCD GENERADOS EN EL D.C.."/>
    <n v="1"/>
    <n v="1"/>
    <n v="135"/>
    <n v="0"/>
    <s v="CCE-05"/>
    <n v="0"/>
    <n v="13432500"/>
    <n v="13432500"/>
    <n v="0"/>
    <n v="0"/>
    <s v="SUBDIRECCION CONTRACTUAL"/>
    <s v="CO-DC-11001"/>
    <s v="PATRICIA MARIA GONZALEZ - Subdirectora de Ecourbanismo y Gestion Ambiental Empresarial "/>
    <n v="3778900"/>
    <s v="maria.gonzalez@ambientebogota.gov.co"/>
  </r>
  <r>
    <x v="8"/>
    <n v="44"/>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APOYAR EL TRÁMITE DE EXPEDIENTES Y ARCHIVO DE GESTIÓN DOCUMENTAL, DERIVADAS DE LAS ACTIVIDADES DE CONTROL AL TRATAMIENTO Y APROVECHAMIENTO  DE LOS RCD Y OTROS RESIDUOS EN EL D.C."/>
    <n v="1"/>
    <n v="1"/>
    <n v="11"/>
    <n v="1"/>
    <s v="CCE-05"/>
    <n v="0"/>
    <n v="19624000"/>
    <n v="19624000"/>
    <n v="0"/>
    <n v="0"/>
    <s v="SUBDIRECCION CONTRACTUAL"/>
    <s v="CO-DC-11001"/>
    <s v="PATRICIA MARIA GONZALEZ - Subdirectora de Ecourbanismo y Gestion Ambiental Empresarial "/>
    <n v="3778900"/>
    <s v="maria.gonzalez@ambientebogota.gov.co"/>
  </r>
  <r>
    <x v="8"/>
    <n v="45"/>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PRESTAR LOS SERVICIOS PROFESIONALES PARA PROYECTAR LAS ACTUACIONES ADMINISTRATIVAS GENERADAS DE LAS ACCIONES DE EVALUACIÓN, CONTROL Y SEGUIMIENTO A RCD Y OTROS RESIDUOS GENERADOS EN EL D.C."/>
    <n v="1"/>
    <n v="1"/>
    <n v="6"/>
    <n v="1"/>
    <s v="CCE-05"/>
    <n v="0"/>
    <n v="18624000"/>
    <n v="18624000"/>
    <n v="0"/>
    <n v="0"/>
    <s v="SUBDIRECCION CONTRACTUAL"/>
    <s v="CO-DC-11001"/>
    <s v="PATRICIA MARIA GONZALEZ - Subdirectora de Ecourbanismo y Gestion Ambiental Empresarial "/>
    <n v="3778900"/>
    <s v="maria.gonzalez@ambientebogota.gov.co"/>
  </r>
  <r>
    <x v="8"/>
    <n v="46"/>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DE EVALUACIÓN, CONTROL Y SEGUIMIENTO AL APROVECHAMIENTO Y TRATAMIENTO FINAL DE RCD EN EL D.C."/>
    <n v="1"/>
    <n v="1"/>
    <n v="11"/>
    <n v="1"/>
    <s v="CCE-05"/>
    <n v="0"/>
    <n v="34144000"/>
    <n v="34144000"/>
    <n v="0"/>
    <n v="0"/>
    <s v="SUBDIRECCION CONTRACTUAL"/>
    <s v="CO-DC-11001"/>
    <s v="PATRICIA MARIA GONZALEZ - Subdirectora de Ecourbanismo y Gestion Ambiental Empresarial "/>
    <n v="3778900"/>
    <s v="maria.gonzalez@ambientebogota.gov.co"/>
  </r>
  <r>
    <x v="8"/>
    <n v="47"/>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L  APROVECHAMIENTO Y TRATAMIENTO  DE RCD EN EL D.C."/>
    <n v="6"/>
    <n v="6"/>
    <n v="5"/>
    <n v="1"/>
    <s v="CCE-05"/>
    <n v="0"/>
    <n v="15520000"/>
    <n v="15520000"/>
    <n v="0"/>
    <n v="0"/>
    <s v="SUBDIRECCION CONTRACTUAL"/>
    <s v="CO-DC-11001"/>
    <s v="PATRICIA MARIA GONZALEZ - Subdirectora de Ecourbanismo y Gestion Ambiental Empresarial "/>
    <n v="3778900"/>
    <s v="maria.gonzalez@ambientebogota.gov.co"/>
  </r>
  <r>
    <x v="8"/>
    <n v="48"/>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APOYAR LAS ACTIVIDADES DE EVALUACIÓN, CONTROL Y SEGUIMIENTO AL MANEJO, APROVECHAMIENTO, TRATAMIENTO Y DISPOSICIÓN FINAL DE RCD EN EL D.C.( K227)"/>
    <n v="7"/>
    <n v="7"/>
    <n v="4"/>
    <n v="1"/>
    <s v="CCE-05"/>
    <n v="0"/>
    <n v="0"/>
    <n v="0"/>
    <n v="0"/>
    <n v="0"/>
    <s v="SUBDIRECCION CONTRACTUAL"/>
    <s v="CO-DC-11001"/>
    <s v="PATRICIA MARIA GONZALEZ - Subdirectora de Ecourbanismo y Gestion Ambiental Empresarial "/>
    <n v="3778900"/>
    <s v="maria.gonzalez@ambientebogota.gov.co"/>
  </r>
  <r>
    <x v="8"/>
    <n v="4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APROVECHAMIENTO EN LOS SITIOS AUTORIZADOS PARA DISPOSICIÓN FINAL DE RCD EN BOGOTÁ. "/>
    <n v="6"/>
    <n v="6"/>
    <n v="6"/>
    <n v="1"/>
    <s v="CCE-05"/>
    <n v="0"/>
    <n v="20784000"/>
    <n v="20784000"/>
    <n v="0"/>
    <n v="0"/>
    <s v="SUBDIRECCION CONTRACTUAL"/>
    <s v="CO-DC-11001"/>
    <s v="PATRICIA MARIA GONZALEZ - Subdirectora de Ecourbanismo y Gestion Ambiental Empresarial "/>
    <n v="3778900"/>
    <s v="maria.gonzalez@ambientebogota.gov.co"/>
  </r>
  <r>
    <x v="8"/>
    <n v="5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APROVECHAMIENTO EN LOS SITIOS AUTORIZADOS PARA DISPOSICIÓN FINAL DE RCD EN BOGOTÁ. "/>
    <n v="1"/>
    <n v="1"/>
    <n v="11"/>
    <n v="1"/>
    <s v="CCE-05"/>
    <n v="0"/>
    <n v="34144000"/>
    <n v="34144000"/>
    <n v="0"/>
    <n v="0"/>
    <s v="SUBDIRECCION CONTRACTUAL"/>
    <s v="CO-DC-11001"/>
    <s v="PATRICIA MARIA GONZALEZ - Subdirectora de Ecourbanismo y Gestion Ambiental Empresarial "/>
    <n v="3778900"/>
    <s v="maria.gonzalez@ambientebogota.gov.co"/>
  </r>
  <r>
    <x v="8"/>
    <n v="5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APROVECHAMIENTO EN LOS SITIOS AUTORIZADOS PARA DISPOSICIÓN FINAL DE RCD EN BOGOTÁ. "/>
    <n v="1"/>
    <n v="1"/>
    <n v="11"/>
    <n v="1"/>
    <s v="CCE-05"/>
    <n v="0"/>
    <n v="34144000"/>
    <n v="34144000"/>
    <n v="0"/>
    <n v="0"/>
    <s v="SUBDIRECCION CONTRACTUAL"/>
    <s v="CO-DC-11001"/>
    <s v="PATRICIA MARIA GONZALEZ - Subdirectora de Ecourbanismo y Gestion Ambiental Empresarial "/>
    <n v="3778900"/>
    <s v="maria.gonzalez@ambientebogota.gov.co"/>
  </r>
  <r>
    <x v="8"/>
    <n v="5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s v=" 04-GASTOS DE PERSONAL OPERATIVO "/>
    <s v="0253-PERSONAL CONTRATADO PARA EJECUTAR LAS ACTUACIONES DE EVALUACIÓN CONTROL Y SEGUIMIENTO AMBIENTAL EN AMBIENTE URBANO "/>
    <n v="80111600"/>
    <s v="REALIZAR LAS ACTIVIDADES DE EVALUACIÓN, CONTROL Y SEGUIMIENTO AL MANEJO, APROVECHAMIENTO, TRATAMIENTO Y DISPOSICIÓN FINAL DE RCD GENERADOS EN EL D.C. (SALDO)"/>
    <n v="2"/>
    <n v="2"/>
    <n v="1"/>
    <n v="1"/>
    <s v="CCE-05"/>
    <n v="0"/>
    <n v="0"/>
    <n v="0"/>
    <n v="0"/>
    <n v="0"/>
    <s v="SUBDIRECCION CONTRACTUAL"/>
    <s v="CO-DC-11001"/>
    <s v="PATRICIA MARIA GONZALEZ - Subdirectora de Ecourbanismo y Gestion Ambiental Empresarial "/>
    <n v="3778900"/>
    <s v="maria.gonzalez@ambientebogota.gov.co"/>
  </r>
  <r>
    <x v="8"/>
    <n v="53"/>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80111600"/>
    <s v="ADICIÓN Y PRÓRROGA No. 1 AL CONTRATO DE PRESTACION DE SERVICIOS No.20170739 CUYO OBJETO CONSISTE EN &quot;REALIZAR LAS ACTIVIDADES DE EVALUACIÓN, CONTROL Y SEGUIMIENTO A LOS ESTABLECIMIENTOS DE ACOPIO DE LLANTAS O DE SUS DERIVADOS EN EL DISTRITO CAPITAL"/>
    <n v="2"/>
    <n v="2"/>
    <n v="135"/>
    <n v="0"/>
    <s v="CCE-05"/>
    <n v="0"/>
    <n v="13432500"/>
    <n v="13432500"/>
    <n v="0"/>
    <n v="0"/>
    <s v="SUBDIRECCION CONTRACTUAL"/>
    <s v="CO-DC-11001"/>
    <s v="PATRICIA MARIA GONZALEZ - Subdirectora de Ecourbanismo y Gestion Ambiental Empresarial "/>
    <n v="3778900"/>
    <s v="maria.gonzalez@ambientebogota.gov.co"/>
  </r>
  <r>
    <x v="8"/>
    <n v="54"/>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CONTROL Y SEGUIMIENTO A LOS ESTABLECIMIENTOS DE ACOPIO DE LLANTAS O DE SUS DERIVADOS EN EL DISTRITO CAPITAL"/>
    <n v="6"/>
    <n v="6"/>
    <n v="5"/>
    <n v="1"/>
    <s v="CCE-05"/>
    <n v="0"/>
    <n v="15520000"/>
    <n v="15520000"/>
    <n v="0"/>
    <n v="0"/>
    <s v="SUBDIRECCION CONTRACTUAL"/>
    <s v="CO-DC-11001"/>
    <s v="PATRICIA MARIA GONZALEZ - Subdirectora de Ecourbanismo y Gestion Ambiental Empresarial "/>
    <n v="3778900"/>
    <s v="maria.gonzalez@ambientebogota.gov.co"/>
  </r>
  <r>
    <x v="8"/>
    <n v="55"/>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CONTROL Y SEGUIMIENTO A LOS ESTABLECIMIENTOS DE ACOPIO DE LLANTAS O DE SUS DERIVADOS EN EL DISTRITO CAPITAL"/>
    <n v="6"/>
    <n v="6"/>
    <n v="5"/>
    <n v="1"/>
    <s v="CCE-05"/>
    <n v="0"/>
    <n v="15520000"/>
    <n v="15520000"/>
    <n v="0"/>
    <n v="0"/>
    <s v="SUBDIRECCION CONTRACTUAL"/>
    <s v="CO-DC-11001"/>
    <s v="PATRICIA MARIA GONZALEZ - Subdirectora de Ecourbanismo y Gestion Ambiental Empresarial "/>
    <n v="3778900"/>
    <s v="maria.gonzalez@ambientebogota.gov.co"/>
  </r>
  <r>
    <x v="8"/>
    <n v="56"/>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1"/>
    <n v="1"/>
    <n v="11"/>
    <n v="1"/>
    <s v="CCE-05"/>
    <n v="0"/>
    <n v="29183000"/>
    <n v="29183000"/>
    <n v="0"/>
    <n v="0"/>
    <s v="SUBDIRECCION CONTRACTUAL"/>
    <s v="CO-DC-11001"/>
    <s v="PATRICIA MARIA GONZALEZ - Subdirectora de Ecourbanismo y Gestion Ambiental Empresarial "/>
    <n v="3778900"/>
    <s v="maria.gonzalez@ambientebogota.gov.co"/>
  </r>
  <r>
    <x v="8"/>
    <n v="57"/>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1"/>
    <n v="1"/>
    <n v="11"/>
    <n v="1"/>
    <s v="CCE-05"/>
    <n v="0"/>
    <n v="29183000"/>
    <n v="29183000"/>
    <n v="0"/>
    <n v="0"/>
    <s v="SUBDIRECCION CONTRACTUAL"/>
    <s v="CO-DC-11001"/>
    <s v="PATRICIA MARIA GONZALEZ - Subdirectora de Ecourbanismo y Gestion Ambiental Empresarial "/>
    <n v="3778900"/>
    <s v="maria.gonzalez@ambientebogota.gov.co"/>
  </r>
  <r>
    <x v="8"/>
    <n v="58"/>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6"/>
    <n v="6"/>
    <n v="5"/>
    <n v="1"/>
    <s v="CCE-05"/>
    <n v="0"/>
    <n v="13265000"/>
    <n v="13265000"/>
    <n v="0"/>
    <n v="0"/>
    <s v="SUBDIRECCION CONTRACTUAL"/>
    <s v="CO-DC-11001"/>
    <s v="PATRICIA MARIA GONZALEZ - Subdirectora de Ecourbanismo y Gestion Ambiental Empresarial "/>
    <n v="3778900"/>
    <s v="maria.gonzalez@ambientebogota.gov.co"/>
  </r>
  <r>
    <x v="8"/>
    <n v="59"/>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77101900"/>
    <s v="ADICIÓN Y PRÓRROGA No. 1 AL CONTRATO DE PRESTACION DE SERVICIOS No.20170952 CUYO OBJETO CONSISTE EN &quot;APOYAR LAS ACTIVIDADES DE EVALUACIÓN, CONTROL Y SEGUIMIENTO A LOS ESTABLECIMIENTOS DE ACOPIO DE LLANTAS O DE SUS DERIVADOS EN EL DISTRITO CAPITAL."/>
    <n v="2"/>
    <n v="2"/>
    <n v="120"/>
    <n v="0"/>
    <s v="CCE-05"/>
    <n v="0"/>
    <n v="10204000"/>
    <n v="10204000"/>
    <n v="0"/>
    <n v="0"/>
    <s v="SUBDIRECCION CONTRACTUAL"/>
    <s v="CO-DC-11001"/>
    <s v="PATRICIA MARIA GONZALEZ - Subdirectora de Ecourbanismo y Gestion Ambiental Empresarial "/>
    <n v="3778900"/>
    <s v="maria.gonzalez@ambientebogota.gov.co"/>
  </r>
  <r>
    <x v="8"/>
    <n v="60"/>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6"/>
    <n v="6"/>
    <n v="5"/>
    <n v="1"/>
    <s v="CCE-05"/>
    <n v="0"/>
    <n v="13265000"/>
    <n v="13265000"/>
    <n v="0"/>
    <n v="0"/>
    <s v="SUBDIRECCION CONTRACTUAL"/>
    <s v="CO-DC-11001"/>
    <s v="PATRICIA MARIA GONZALEZ - Subdirectora de Ecourbanismo y Gestion Ambiental Empresarial "/>
    <n v="3778900"/>
    <s v="maria.gonzalez@ambientebogota.gov.co"/>
  </r>
  <r>
    <x v="8"/>
    <n v="61"/>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80111600"/>
    <s v="APOYAR LAS ACTIVIDADES DE EVALUACIÓN, CONTROL,Y SEGUIMIENTOA LOS ESTABLECIMIENTOS DE ACOPIO DE LLANTAS O DE SUS DERIVADOS EN EL DISTRITO CAPITAL.(SALDO)"/>
    <n v="2"/>
    <n v="2"/>
    <n v="1"/>
    <n v="1"/>
    <s v="CCE-05"/>
    <n v="0"/>
    <n v="0"/>
    <n v="0"/>
    <n v="0"/>
    <n v="0"/>
    <s v="SUBDIRECCION CONTRACTUAL"/>
    <s v="CO-DC-11001"/>
    <s v="PATRICIA MARIA GONZALEZ - Subdirectora de Ecourbanismo y Gestion Ambiental Empresarial "/>
    <n v="3778900"/>
    <s v="maria.gonzalez@ambientebogota.gov.co"/>
  </r>
  <r>
    <x v="8"/>
    <n v="62"/>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ATENDER LOS TRAMITES AMBIENTALES DE LAS ENTIDADES DISTRITALES EN EL MARCO DEL CUMPLIMIENTO NORMATIVO Y LA IMPLEMENTACION DE LOS PLANES INSTITUCIONALES  DE GESTION AMBIENTAL -PIGA-"/>
    <n v="1"/>
    <n v="1"/>
    <n v="11"/>
    <n v="1"/>
    <s v="CCE-05"/>
    <n v="0"/>
    <n v="34144000"/>
    <n v="34144000"/>
    <n v="0"/>
    <n v="0"/>
    <s v="SUBDIRECCION CONTRACTUAL"/>
    <s v="CO-DC-11001"/>
    <s v="PATRICIA MARIA GONZALEZ - Subdirectora de Ecourbanismo y Gestion Ambiental Empresarial "/>
    <n v="3778900"/>
    <s v="maria.gonzalez@ambientebogota.gov.co"/>
  </r>
  <r>
    <x v="8"/>
    <n v="63"/>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APOYAR LAS ACTIVIDADES DE EVALUACIÓN, CONTROL Y SEGUIMIENTO A LOS PLANES INSTITUCIONALES DE GESTIÓN AMBIENTAL DE LAS ENTIDADES DISTRITALES Y AL CUMPLIMIENTO NORMATIVO DE LAS ENTIDADES DE ORDEN NACIONAL UBICADAS EN EL DISTRITO CAPITAL."/>
    <n v="7"/>
    <n v="7"/>
    <n v="5"/>
    <n v="1"/>
    <s v="CCE-05"/>
    <n v="0"/>
    <n v="13265000"/>
    <n v="13265000"/>
    <n v="0"/>
    <n v="0"/>
    <s v="SUBDIRECCION CONTRACTUAL"/>
    <s v="CO-DC-11001"/>
    <s v="PATRICIA MARIA GONZALEZ - Subdirectora de Ecourbanismo y Gestion Ambiental Empresarial "/>
    <n v="3778900"/>
    <s v="maria.gonzalez@ambientebogota.gov.co"/>
  </r>
  <r>
    <x v="8"/>
    <n v="64"/>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ADICIÓN Y PRÓRROGA No. 1 AL CONTRATO DE PRESTACION DE SERVICIOS No.20170926 CUYO OBJETO CONSISTE EN &quot;APOY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n v="2"/>
    <n v="2"/>
    <n v="135"/>
    <n v="0"/>
    <s v="CCE-05"/>
    <n v="0"/>
    <n v="11479500"/>
    <n v="11479500"/>
    <n v="0"/>
    <n v="0"/>
    <s v="SUBDIRECCION CONTRACTUAL"/>
    <s v="CO-DC-11001"/>
    <s v="PATRICIA MARIA GONZALEZ - Subdirectora de Ecourbanismo y Gestion Ambiental Empresarial "/>
    <n v="3778900"/>
    <s v="maria.gonzalez@ambientebogota.gov.co"/>
  </r>
  <r>
    <x v="8"/>
    <n v="65"/>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APOYAR LAS ACTIVIDADES DE EVALUACIÓN, CONTROL Y SEGUIMIENTO A LOS PLANES INSTITUCIONALES DE GESTIÓN AMBIENTAL DE LAS ENTIDADES DISTRITALES Y AL CUMPLIMIENTO NORMATIVO DE LAS ENTIDADES DE ORDEN NACIONAL UBICADAS EN EL DISTRITO CAPITAL."/>
    <n v="7"/>
    <n v="7"/>
    <n v="6"/>
    <n v="1"/>
    <s v="CCE-05"/>
    <n v="0"/>
    <n v="15918000"/>
    <n v="15918000"/>
    <n v="0"/>
    <n v="0"/>
    <s v="SUBDIRECCION CONTRACTUAL"/>
    <s v="CO-DC-11001"/>
    <s v="PATRICIA MARIA GONZALEZ - Subdirectora de Ecourbanismo y Gestion Ambiental Empresarial "/>
    <n v="3778900"/>
    <s v="maria.gonzalez@ambientebogota.gov.co"/>
  </r>
  <r>
    <x v="8"/>
    <n v="66"/>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n v="7"/>
    <n v="7"/>
    <n v="5"/>
    <n v="1"/>
    <s v="CCE-05"/>
    <n v="0"/>
    <n v="22475000"/>
    <n v="22475000"/>
    <n v="0"/>
    <n v="0"/>
    <s v="SUBDIRECCION CONTRACTUAL"/>
    <s v="CO-DC-11001"/>
    <s v="PATRICIA MARIA GONZALEZ - Subdirectora de Ecourbanismo y Gestion Ambiental Empresarial "/>
    <n v="3778900"/>
    <s v="maria.gonzalez@ambientebogota.gov.co"/>
  </r>
  <r>
    <x v="8"/>
    <n v="67"/>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n v="1"/>
    <n v="1"/>
    <n v="10"/>
    <n v="1"/>
    <s v="CCE-05"/>
    <n v="0"/>
    <n v="44950000"/>
    <n v="44950000"/>
    <n v="0"/>
    <n v="0"/>
    <s v="SUBDIRECCION CONTRACTUAL"/>
    <s v="CO-DC-11001"/>
    <s v="PATRICIA MARIA GONZALEZ - Subdirectora de Ecourbanismo y Gestion Ambiental Empresarial "/>
    <n v="3778900"/>
    <s v="maria.gonzalez@ambientebogota.gov.co"/>
  </r>
  <r>
    <x v="8"/>
    <n v="68"/>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REALIZAR EL MANEJO, PROCESAMIENTO, SISTEMATIZACIÓN  Y REPORTES DE LA INFORMACIÓN QUE SE GENERE EN CUMPLIMIENTO DEL CONTROL Y SEGUIMIENTO  A LOS PLANES INSTITUCIONALES DE GESTIÓN AMBIENTAL DE LAS ENTIDADES DISTRITALES "/>
    <n v="1"/>
    <n v="1"/>
    <n v="10"/>
    <n v="1"/>
    <s v="CCE-05"/>
    <n v="0"/>
    <n v="26530000"/>
    <n v="26530000"/>
    <n v="0"/>
    <n v="0"/>
    <s v="SUBDIRECCION CONTRACTUAL"/>
    <s v="CO-DC-11001"/>
    <s v="PATRICIA MARIA GONZALEZ - Subdirectora de Ecourbanismo y Gestion Ambiental Empresarial "/>
    <n v="3778900"/>
    <s v="maria.gonzalez@ambientebogota.gov.co"/>
  </r>
  <r>
    <x v="8"/>
    <n v="69"/>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PRESTAR LOS SERVICIOS PROFESIONALES ORIENTANDO LAS ACTIVIDADES DE REVISIÓN, EVALUACIÓN CONTROL Y SEGUIMIENTO A LOS PLANES INSTITUCIONALES DE GESTIÓN AMBIENTAL DE LAS ENTIDADES PÚBLICAS DEL DISTRITO CAPITAL Y AL CUMPLIMIENTO NORMATIVO DE LAS ENTIDADES DE ORDEN NACIONAL UBICADAS EN EL DISTRITO CAPITAL"/>
    <n v="7"/>
    <n v="7"/>
    <n v="11"/>
    <n v="1"/>
    <s v="CCE-05"/>
    <n v="0"/>
    <n v="62436000"/>
    <n v="62436000"/>
    <n v="0"/>
    <n v="0"/>
    <s v="SUBDIRECCION CONTRACTUAL"/>
    <s v="CO-DC-11001"/>
    <s v="PATRICIA MARIA GONZALEZ - Subdirectora de Ecourbanismo y Gestion Ambiental Empresarial "/>
    <n v="3778900"/>
    <s v="maria.gonzalez@ambientebogota.gov.co"/>
  </r>
  <r>
    <x v="8"/>
    <n v="70"/>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APOYAR LAS ACTIVIDADES DE EVALUACIÓN, CONTROL Y SEGUIMIENTO A LOS PLANES INSTITUCIONALES DE GESTIÓN AMBIENTAL DE LAS ENTIDADES DISTRITALES Y AL CUMPLIMIENTO NORMATIVO DE LAS ENTIDADES DE ORDEN NACIONAL UBICADAS EN EL DISTRITO CAPITAL."/>
    <n v="1"/>
    <n v="1"/>
    <n v="10"/>
    <n v="1"/>
    <s v="CCE-05"/>
    <n v="0"/>
    <n v="26530000"/>
    <n v="26530000"/>
    <n v="0"/>
    <n v="0"/>
    <s v="SUBDIRECCION CONTRACTUAL"/>
    <s v="CO-DC-11001"/>
    <s v="PATRICIA MARIA GONZALEZ - Subdirectora de Ecourbanismo y Gestion Ambiental Empresarial "/>
    <n v="3778900"/>
    <s v="maria.gonzalez@ambientebogota.gov.co"/>
  </r>
  <r>
    <x v="8"/>
    <n v="7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REALIZAR LAS ACTIVIDADES DE EVALUACIÓN, CONTROL Y SEGUIMIENTO A LOS PLANES INSTITUCIONALES DE GESTIÓN AMBIENTAL DE LAS ENTIDADES DISTRITALES Y AL CUMPLIMIENTO NORMATIVO DE LAS ENTIDADES DE ORDEN NACIONAL UBICADAS EN EL DISTRITO CAPITAL.(SALDO)"/>
    <n v="2"/>
    <n v="2"/>
    <n v="1"/>
    <n v="1"/>
    <s v="CCE-05"/>
    <n v="0"/>
    <n v="0"/>
    <n v="0"/>
    <n v="0"/>
    <n v="0"/>
    <s v="SUBDIRECCION CONTRACTUAL"/>
    <s v="CO-DC-11001"/>
    <s v="PATRICIA MARIA GONZALEZ - Subdirectora de Ecourbanismo y Gestion Ambiental Empresarial "/>
    <n v="3778900"/>
    <s v="maria.gonzalez@ambientebogota.gov.co"/>
  </r>
  <r>
    <x v="8"/>
    <n v="7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n v="2"/>
    <n v="2"/>
    <n v="10"/>
    <n v="1"/>
    <s v="CCE-05"/>
    <n v="0"/>
    <n v="6230000"/>
    <n v="6230000"/>
    <n v="0"/>
    <n v="0"/>
    <s v="SUBDIRECCION CONTRACTUAL"/>
    <s v="CO-DC-11001"/>
    <s v="PATRICIA MARIA GONZALEZ - Subdirectora de Ecourbanismo y Gestion Ambiental Empresarial "/>
    <n v="3778900"/>
    <s v="maria.gonzalez@ambientebogota.gov.co"/>
  </r>
  <r>
    <x v="8"/>
    <n v="7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1040000"/>
    <n v="31040000"/>
    <n v="0"/>
    <n v="0"/>
    <s v="SUBDIRECCION CONTRACTUAL"/>
    <s v="CO-DC-11001"/>
    <s v="PATRICIA MARIA GONZALEZ - Subdirectora de Ecourbanismo y Gestion Ambiental Empresarial "/>
    <n v="3778900"/>
    <s v="maria.gonzalez@ambientebogota.gov.co"/>
  </r>
  <r>
    <x v="8"/>
    <n v="7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1040000"/>
    <n v="31040000"/>
    <n v="0"/>
    <n v="0"/>
    <s v="SUBDIRECCION CONTRACTUAL"/>
    <s v="CO-DC-11001"/>
    <s v="PATRICIA MARIA GONZALEZ - Subdirectora de Ecourbanismo y Gestion Ambiental Empresarial "/>
    <n v="3778900"/>
    <s v="maria.gonzalez@ambientebogota.gov.co"/>
  </r>
  <r>
    <x v="8"/>
    <n v="75"/>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1040000"/>
    <n v="31040000"/>
    <n v="0"/>
    <n v="0"/>
    <s v="SUBDIRECCION CONTRACTUAL"/>
    <s v="CO-DC-11001"/>
    <s v="PATRICIA MARIA GONZALEZ - Subdirectora de Ecourbanismo y Gestion Ambiental Empresarial "/>
    <n v="3778900"/>
    <s v="maria.gonzalez@ambientebogota.gov.co"/>
  </r>
  <r>
    <x v="8"/>
    <n v="76"/>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PROYECTOS ESPECIALES DE INFRAESTRUCTURA GENERADORES DE RCD, EN EL D.C."/>
    <n v="1"/>
    <n v="1"/>
    <n v="10"/>
    <n v="1"/>
    <s v="CCE-05"/>
    <n v="0"/>
    <n v="44950000"/>
    <n v="44950000"/>
    <n v="0"/>
    <n v="0"/>
    <s v="SUBDIRECCION CONTRACTUAL"/>
    <s v="CO-DC-11001"/>
    <s v="PATRICIA MARIA GONZALEZ - Subdirectora de Ecourbanismo y Gestion Ambiental Empresarial "/>
    <n v="3778900"/>
    <s v="maria.gonzalez@ambientebogota.gov.co"/>
  </r>
  <r>
    <x v="8"/>
    <n v="7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PROYECTOS ESPECIALES DE INFRAESTRUCTURA GENERADORES DE RCD, EN EL D.C."/>
    <n v="6"/>
    <n v="6"/>
    <n v="10"/>
    <n v="1"/>
    <s v="CCE-05"/>
    <n v="0"/>
    <n v="44950000"/>
    <n v="44950000"/>
    <n v="0"/>
    <n v="0"/>
    <s v="SUBDIRECCION CONTRACTUAL"/>
    <s v="CO-DC-11001"/>
    <s v="PATRICIA MARIA GONZALEZ - Subdirectora de Ecourbanismo y Gestion Ambiental Empresarial "/>
    <n v="3778900"/>
    <s v="maria.gonzalez@ambientebogota.gov.co"/>
  </r>
  <r>
    <x v="8"/>
    <n v="7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10"/>
    <n v="1"/>
    <s v="CCE-05"/>
    <n v="0"/>
    <n v="34640000"/>
    <n v="34640000"/>
    <n v="0"/>
    <n v="0"/>
    <s v="SUBDIRECCION CONTRACTUAL"/>
    <s v="CO-DC-11001"/>
    <s v="PATRICIA MARIA GONZALEZ - Subdirectora de Ecourbanismo y Gestion Ambiental Empresarial "/>
    <n v="3778900"/>
    <s v="maria.gonzalez@ambientebogota.gov.co"/>
  </r>
  <r>
    <x v="8"/>
    <n v="7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PROYECTOS ESPECIALES DE INFRAESTRUCTURA GENERADORES DE RCD, EN EL D.C."/>
    <n v="1"/>
    <n v="1"/>
    <n v="10"/>
    <n v="1"/>
    <s v="CCE-05"/>
    <n v="0"/>
    <n v="44950000"/>
    <n v="44950000"/>
    <n v="0"/>
    <n v="0"/>
    <s v="SUBDIRECCION CONTRACTUAL"/>
    <s v="CO-DC-11001"/>
    <s v="PATRICIA MARIA GONZALEZ - Subdirectora de Ecourbanismo y Gestion Ambiental Empresarial "/>
    <n v="3778900"/>
    <s v="maria.gonzalez@ambientebogota.gov.co"/>
  </r>
  <r>
    <x v="8"/>
    <n v="8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1040000"/>
    <n v="31040000"/>
    <n v="0"/>
    <n v="0"/>
    <s v="SUBDIRECCION CONTRACTUAL"/>
    <s v="CO-DC-11001"/>
    <s v="PATRICIA MARIA GONZALEZ - Subdirectora de Ecourbanismo y Gestion Ambiental Empresarial "/>
    <n v="3778900"/>
    <s v="maria.gonzalez@ambientebogota.gov.co"/>
  </r>
  <r>
    <x v="8"/>
    <n v="8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PRESTAR LOS SERVICIOS PROFESIONALES PARA APOYAR LA REVISIÓN   JURÍDICA DE LAS ACTUACIONES TÉCNICAS GENERADAS DE LAS ACCIONES  DE EVALUACIÓN, CONTROL Y SEGUIMIENTO A LOS PROYECTOS ESPECIALES DE INFRAESTRUCTURA GENERADORES DE RCD, EN EL D.C."/>
    <n v="1"/>
    <n v="1"/>
    <n v="11"/>
    <n v="1"/>
    <s v="CCE-05"/>
    <n v="0"/>
    <n v="34144000"/>
    <n v="34144000"/>
    <n v="0"/>
    <n v="0"/>
    <s v="SUBDIRECCION CONTRACTUAL"/>
    <s v="CO-DC-11001"/>
    <s v="PATRICIA MARIA GONZALEZ - Subdirectora de Ecourbanismo y Gestion Ambiental Empresarial "/>
    <n v="3778900"/>
    <s v="maria.gonzalez@ambientebogota.gov.co"/>
  </r>
  <r>
    <x v="8"/>
    <n v="8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ORIENTAR LAS ACTUACIONES TECNICAS QUE SE DERIVEN DE LA EVALUACIÓN, CONTROL Y SEGUIMIENTO DE LOS RCD GENERADOS EN  PROYECTOS ESPECIALES DE INFRAESTRUCTURA QUE SE DESARROLLEN EN LA CIUDAD DE BOGOTÁ."/>
    <n v="1"/>
    <n v="1"/>
    <n v="11"/>
    <n v="1"/>
    <s v="CCE-05"/>
    <n v="0"/>
    <n v="62436000"/>
    <n v="62436000"/>
    <n v="0"/>
    <n v="0"/>
    <s v="SUBDIRECCION CONTRACTUAL"/>
    <s v="CO-DC-11001"/>
    <s v="PATRICIA MARIA GONZALEZ - Subdirectora de Ecourbanismo y Gestion Ambiental Empresarial "/>
    <n v="3778900"/>
    <s v="maria.gonzalez@ambientebogota.gov.co"/>
  </r>
  <r>
    <x v="8"/>
    <n v="8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5"/>
    <n v="1"/>
    <s v="CCE-05"/>
    <n v="0"/>
    <n v="17320000"/>
    <n v="17320000"/>
    <n v="0"/>
    <n v="0"/>
    <s v="SUBDIRECCION CONTRACTUAL"/>
    <s v="CO-DC-11001"/>
    <s v="PATRICIA MARIA GONZALEZ - Subdirectora de Ecourbanismo y Gestion Ambiental Empresarial "/>
    <n v="3778900"/>
    <s v="maria.gonzalez@ambientebogota.gov.co"/>
  </r>
  <r>
    <x v="8"/>
    <n v="8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10"/>
    <n v="1"/>
    <s v="CCE-05"/>
    <n v="0"/>
    <n v="34640000"/>
    <n v="34640000"/>
    <n v="0"/>
    <n v="0"/>
    <s v="SUBDIRECCION CONTRACTUAL"/>
    <s v="CO-DC-11001"/>
    <s v="PATRICIA MARIA GONZALEZ - Subdirectora de Ecourbanismo y Gestion Ambiental Empresarial "/>
    <n v="3778900"/>
    <s v="maria.gonzalez@ambientebogota.gov.co"/>
  </r>
  <r>
    <x v="8"/>
    <n v="85"/>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BRINDAR SOPORTE TÉCNICO DESDE EL COMPONENTE HIDRAULICO PARA LA EVALUACIÓN, CONTROL Y SEGUIMIENTO EN EL MARCO DE LOS PROYECTOS ESPECIALES DE INFRAESTRUCTURA QUE SE DESARROLLEN EN LA CIUDAD DE BOGOTÁ. "/>
    <n v="1"/>
    <n v="1"/>
    <n v="7"/>
    <n v="1"/>
    <s v="CCE-05"/>
    <n v="0"/>
    <n v="35602000"/>
    <n v="35602000"/>
    <n v="0"/>
    <n v="0"/>
    <s v="SUBDIRECCION CONTRACTUAL"/>
    <s v="CO-DC-11001"/>
    <s v="PATRICIA MARIA GONZALEZ - Subdirectora de Ecourbanismo y Gestion Ambiental Empresarial "/>
    <n v="3778900"/>
    <s v="maria.gonzalez@ambientebogota.gov.co"/>
  </r>
  <r>
    <x v="8"/>
    <n v="86"/>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BRINDAR SOPORTE TÉCNICO DESDE EL COMPONENTE GEOLÓGICO PARA REALIZAR  LA EVALUACIÓN, CONTROL Y SEGUIMIENTO EN EL MARCO DE LOS PROYECTOS_x000a_ESPECIALES DE INFRAESTRUCTURA QUE SE DESARROLLEN EN LA CIUDAD DE BOGOTÁ. "/>
    <n v="1"/>
    <n v="1"/>
    <n v="10"/>
    <n v="1"/>
    <s v="CCE-05"/>
    <n v="0"/>
    <n v="56760000"/>
    <n v="56760000"/>
    <n v="0"/>
    <n v="0"/>
    <s v="SUBDIRECCION CONTRACTUAL"/>
    <s v="CO-DC-11001"/>
    <s v="PATRICIA MARIA GONZALEZ - Subdirectora de Ecourbanismo y Gestion Ambiental Empresarial "/>
    <n v="3778900"/>
    <s v="maria.gonzalez@ambientebogota.gov.co"/>
  </r>
  <r>
    <x v="8"/>
    <n v="8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BRINDAR SOPORTE TÉCNICODESDE EL COMPONENTE HIDROLÓGICO PARA REALIZAR LA EVALUACIÓN, CONTROL Y SEGUIMIENTO EN EL MARCO DE LOS PROYECTOS_x000a_ESPECIALES DE INFRAESTRUCTURA QUE SE DESARROLLEN EN LA CIUDAD DE BOGOTÁ. "/>
    <n v="1"/>
    <n v="1"/>
    <n v="10"/>
    <n v="1"/>
    <s v="CCE-05"/>
    <n v="0"/>
    <n v="56760000"/>
    <n v="56760000"/>
    <n v="0"/>
    <n v="0"/>
    <s v="SUBDIRECCION CONTRACTUAL"/>
    <s v="CO-DC-11001"/>
    <s v="PATRICIA MARIA GONZALEZ - Subdirectora de Ecourbanismo y Gestion Ambiental Empresarial "/>
    <n v="3778900"/>
    <s v="maria.gonzalez@ambientebogota.gov.co"/>
  </r>
  <r>
    <x v="8"/>
    <n v="8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APOYAR EL TRÁMITE DE EXPEDIENTES Y ARCHIVO DE GESTIÓN DOCUMENTAL, DERIVADAS DE LA EVALUACIÓN, CONTROL Y SEGUIMIENTO DE LOS RCD Y OTROS RESIDUOS EN EL D.C."/>
    <n v="1"/>
    <n v="1"/>
    <n v="10"/>
    <n v="1"/>
    <s v="CCE-05"/>
    <n v="0"/>
    <n v="17840000"/>
    <n v="17840000"/>
    <n v="0"/>
    <n v="0"/>
    <s v="SUBDIRECCION CONTRACTUAL"/>
    <s v="CO-DC-11001"/>
    <s v="PATRICIA MARIA GONZALEZ - Subdirectora de Ecourbanismo y Gestion Ambiental Empresarial "/>
    <n v="3778900"/>
    <s v="maria.gonzalez@ambientebogota.gov.co"/>
  </r>
  <r>
    <x v="8"/>
    <n v="8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10"/>
    <n v="1"/>
    <s v="CCE-05"/>
    <n v="0"/>
    <n v="34640000"/>
    <n v="34640000"/>
    <n v="0"/>
    <n v="0"/>
    <s v="SUBDIRECCION CONTRACTUAL"/>
    <s v="CO-DC-11001"/>
    <s v="PATRICIA MARIA GONZALEZ - Subdirectora de Ecourbanismo y Gestion Ambiental Empresarial "/>
    <n v="3778900"/>
    <s v="maria.gonzalez@ambientebogota.gov.co"/>
  </r>
  <r>
    <x v="8"/>
    <n v="9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REALIZAR LA ADMINISTRACIÓN Y SEGUIMIENTO DE LOS EXPEDIENTES Y ARCHIVO DE GESTIÓN DOCUMENTAL, DERIVADO DE LAS ACTIVIDADES DE EVALUACIÓN, CONTROL Y SEGUIMIENTO DE LOS RCD GENERADOS EN LOS PROYECTOS ESPECIALES DE INFRAESTRUCTURA QUE SE DESARROLLEN EN EL D.C."/>
    <n v="1"/>
    <n v="1"/>
    <n v="10"/>
    <n v="1"/>
    <s v="CCE-05"/>
    <n v="0"/>
    <n v="22710000"/>
    <n v="22710000"/>
    <n v="0"/>
    <n v="0"/>
    <s v="SUBDIRECCION CONTRACTUAL"/>
    <s v="CO-DC-11001"/>
    <s v="PATRICIA MARIA GONZALEZ - Subdirectora de Ecourbanismo y Gestion Ambiental Empresarial "/>
    <n v="3778900"/>
    <s v="maria.gonzalez@ambientebogota.gov.co"/>
  </r>
  <r>
    <x v="8"/>
    <n v="9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REALIZAR LAS ACTIVIDADES DE EVALUACIÓN, CONTROL Y SEGUIMIENTO A LOS PROYECTOS ESPECIALES DE INFRAESTRUCTURA GENERADORES DE RCD, EN EL D.C.( K227)"/>
    <n v="2"/>
    <n v="2"/>
    <n v="1"/>
    <n v="1"/>
    <s v="CCE-05"/>
    <n v="0"/>
    <n v="0"/>
    <n v="0"/>
    <n v="0"/>
    <n v="0"/>
    <s v="SUBDIRECCION CONTRACTUAL"/>
    <s v="CO-DC-11001"/>
    <s v="PATRICIA MARIA GONZALEZ - Subdirectora de Ecourbanismo y Gestion Ambiental Empresarial "/>
    <n v="3778900"/>
    <s v="maria.gonzalez@ambientebogota.gov.co"/>
  </r>
  <r>
    <x v="8"/>
    <n v="92"/>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LIDERAR LA ACTUALIZACIÓN DE LA POLITICA DISTRITAL DE PRODUCCIÓN Y CONSUMO SOSTENIBLE, LA ESTRUCTURA PROGRAMÁTICA QUE LA COMPONE Y DEMÁS ACCIONES EN TORNO A LA AUTORREGULACIÓN AMBIENTAL."/>
    <n v="1"/>
    <n v="1"/>
    <n v="345"/>
    <n v="0"/>
    <s v="CCE-05"/>
    <n v="0"/>
    <n v="72070500"/>
    <n v="72070500"/>
    <n v="0"/>
    <n v="0"/>
    <s v="SUBDIRECCION CONTRACTUAL"/>
    <s v="CO-DC-11001"/>
    <s v="PATRICIA MARIA GONZALEZ - Subdirectora de Ecourbanismo y Gestion Ambiental Empresarial "/>
    <n v="3778900"/>
    <s v="maria.gonzalez@ambientebogota.gov.co"/>
  </r>
  <r>
    <x v="8"/>
    <n v="93"/>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ORIENTAR LAS ACCIONES NECESARIAS PARA LA IMPLEMENTACIÓN DE LOS PROYECTOS AMBIENTALES EMPRESARIALES EN EL MARCO DE LA PRODUCCIÓN Y CONSUMO SOSTENIBLE."/>
    <n v="1"/>
    <n v="1"/>
    <n v="345"/>
    <n v="0"/>
    <s v="CCE-05"/>
    <n v="0"/>
    <n v="65274000"/>
    <n v="65274000"/>
    <n v="0"/>
    <n v="0"/>
    <s v="SUBDIRECCION CONTRACTUAL"/>
    <s v="CO-DC-11001"/>
    <s v="PATRICIA MARIA GONZALEZ - Subdirectora de Ecourbanismo y Gestion Ambiental Empresarial "/>
    <n v="3778900"/>
    <s v="maria.gonzalez@ambientebogota.gov.co"/>
  </r>
  <r>
    <x v="8"/>
    <n v="94"/>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GESTIONAR LA ACTUALIZACIÓN DE LA POLITICA DE PRODUCCIÓN Y CONSUMO SOSTENIBLE "/>
    <n v="1"/>
    <n v="1"/>
    <n v="345"/>
    <n v="0"/>
    <s v="CCE-05"/>
    <n v="0"/>
    <n v="58489000"/>
    <n v="58489000"/>
    <n v="0"/>
    <n v="0"/>
    <s v="SUBDIRECCION CONTRACTUAL"/>
    <s v="CO-DC-11001"/>
    <s v="PATRICIA MARIA GONZALEZ - Subdirectora de Ecourbanismo y Gestion Ambiental Empresarial "/>
    <n v="3778900"/>
    <s v="maria.gonzalez@ambientebogota.gov.co"/>
  </r>
  <r>
    <x v="8"/>
    <n v="95"/>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6"/>
    <n v="1"/>
    <s v="CCE-05"/>
    <n v="0"/>
    <n v="15918000"/>
    <n v="15918000"/>
    <n v="0"/>
    <n v="0"/>
    <s v="SUBDIRECCION CONTRACTUAL"/>
    <s v="CO-DC-11001"/>
    <s v="PATRICIA MARIA GONZALEZ - Subdirectora de Ecourbanismo y Gestion Ambiental Empresarial "/>
    <n v="3778900"/>
    <s v="maria.gonzalez@ambientebogota.gov.co"/>
  </r>
  <r>
    <x v="8"/>
    <n v="96"/>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7"/>
    <n v="8"/>
    <n v="5"/>
    <n v="1"/>
    <s v="CCE-05"/>
    <n v="0"/>
    <n v="13265000"/>
    <n v="13265000"/>
    <n v="0"/>
    <n v="0"/>
    <s v="SUBDIRECCION CONTRACTUAL"/>
    <s v="CO-DC-11001"/>
    <s v="PATRICIA MARIA GONZALEZ - Subdirectora de Ecourbanismo y Gestion Ambiental Empresarial "/>
    <n v="3778900"/>
    <s v="maria.gonzalez@ambientebogota.gov.co"/>
  </r>
  <r>
    <x v="8"/>
    <n v="97"/>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GESTIONAR EL DESARROLLO DE LOS TRÁMITES MISIONALES EN MATERIA DE REGISTRO ÚNICO AMBIENTAL, DEPARTAMENTOS DE GESTIÓN AMBIENTAL, INCENTIVOS TRIBUTARIOS Y OTROS EN EL ÁMBITO DE LA GESTIÓN DE LA PRODUCCIÓN Y CONSUMO SOSTENIBLE"/>
    <n v="1"/>
    <n v="1"/>
    <n v="6"/>
    <n v="1"/>
    <s v="CCE-05"/>
    <n v="0"/>
    <n v="30516000"/>
    <n v="30516000"/>
    <n v="0"/>
    <n v="0"/>
    <s v="SUBDIRECCION CONTRACTUAL"/>
    <s v="CO-DC-11001"/>
    <s v="PATRICIA MARIA GONZALEZ - Subdirectora de Ecourbanismo y Gestion Ambiental Empresarial "/>
    <n v="3778900"/>
    <s v="maria.gonzalez@ambientebogota.gov.co"/>
  </r>
  <r>
    <x v="8"/>
    <n v="98"/>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APOYAR LA GESTION NECESARIA PARA EL DESARROLLO DE LOS TRÁMITES MISIONALES EN MATERIA DE REGISTRO ÚNICO AMBIENTAL, DEPARTAMENTOS DE GESTIÓN AMBIENTAL, INCENTIVOS TRIBUTARIOS Y OTROS EN EL ÁMBITO DE LA GESTIÓN DE LA PRODUCCIÓN Y CONSUMO SOSTENIBLE "/>
    <n v="1"/>
    <n v="1"/>
    <n v="6"/>
    <n v="1"/>
    <s v="CCE-05"/>
    <n v="0"/>
    <n v="20784000"/>
    <n v="20784000"/>
    <n v="0"/>
    <n v="0"/>
    <s v="SUBDIRECCION CONTRACTUAL"/>
    <s v="CO-DC-11001"/>
    <s v="PATRICIA MARIA GONZALEZ - Subdirectora de Ecourbanismo y Gestion Ambiental Empresarial "/>
    <n v="3778900"/>
    <s v="maria.gonzalez@ambientebogota.gov.co"/>
  </r>
  <r>
    <x v="8"/>
    <n v="99"/>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REALIZAR LAS ACTIVIDADES REQUERIDAS PARA LA ADOPCIÓN, PROMOCIÓN Y COMUNICACIÓN DE LA POLITICA DE PRODUCCIÓN Y CONSUMO SOSTENIBLE Y DEMAS PROYECTOS DEL PROGRAMA DE GESTIÓN AMBIENTAL EMPRESARIAL"/>
    <n v="1"/>
    <n v="1"/>
    <n v="343"/>
    <n v="0"/>
    <s v="CCE-05"/>
    <n v="0"/>
    <n v="32710767"/>
    <n v="32710767"/>
    <n v="0"/>
    <n v="0"/>
    <s v="SUBDIRECCION CONTRACTUAL"/>
    <s v="CO-DC-11001"/>
    <s v="PATRICIA MARIA GONZALEZ - Subdirectora de Ecourbanismo y Gestion Ambiental Empresarial "/>
    <n v="3778900"/>
    <s v="maria.gonzalez@ambientebogota.gov.co"/>
  </r>
  <r>
    <x v="8"/>
    <n v="100"/>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1"/>
    <n v="1"/>
    <s v="CCE-05"/>
    <n v="0"/>
    <n v="29183000"/>
    <n v="29183000"/>
    <n v="0"/>
    <n v="0"/>
    <s v="SUBDIRECCION CONTRACTUAL"/>
    <s v="CO-DC-11001"/>
    <s v="PATRICIA MARIA GONZALEZ - Subdirectora de Ecourbanismo y Gestion Ambiental Empresarial "/>
    <n v="3778900"/>
    <s v="maria.gonzalez@ambientebogota.gov.co"/>
  </r>
  <r>
    <x v="8"/>
    <n v="10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1"/>
    <n v="1"/>
    <s v="CCE-05"/>
    <n v="0"/>
    <n v="12469100"/>
    <n v="12469100"/>
    <n v="0"/>
    <n v="0"/>
    <s v="SUBDIRECCION CONTRACTUAL"/>
    <s v="CO-DC-11001"/>
    <s v="PATRICIA MARIA GONZALEZ - Subdirectora de Ecourbanismo y Gestion Ambiental Empresarial "/>
    <n v="3778900"/>
    <s v="maria.gonzalez@ambientebogota.gov.co"/>
  </r>
  <r>
    <x v="8"/>
    <n v="102"/>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1"/>
    <n v="1"/>
    <s v="CCE-05"/>
    <n v="0"/>
    <n v="29183000"/>
    <n v="29183000"/>
    <n v="0"/>
    <n v="0"/>
    <s v="SUBDIRECCION CONTRACTUAL"/>
    <s v="CO-DC-11001"/>
    <s v="PATRICIA MARIA GONZALEZ - Subdirectora de Ecourbanismo y Gestion Ambiental Empresarial "/>
    <n v="3778900"/>
    <s v="maria.gonzalez@ambientebogota.gov.co"/>
  </r>
  <r>
    <x v="8"/>
    <n v="103"/>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1"/>
    <n v="1"/>
    <s v="CCE-05"/>
    <n v="0"/>
    <n v="29183000"/>
    <n v="29183000"/>
    <n v="0"/>
    <n v="0"/>
    <s v="SUBDIRECCION CONTRACTUAL"/>
    <s v="CO-DC-11001"/>
    <s v="PATRICIA MARIA GONZALEZ - Subdirectora de Ecourbanismo y Gestion Ambiental Empresarial "/>
    <n v="3778900"/>
    <s v="maria.gonzalez@ambientebogota.gov.co"/>
  </r>
  <r>
    <x v="8"/>
    <n v="104"/>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REALIZAR LAS ACTIVIDADES REQUERIDAS PARA LA ADOPCIÓN, PROMOCIÓN Y COMUNICACIÓN DE PROYECTOS DEL PROGRAMA DE GESTIÓN AMBIENTAL EMPRESARIAL (SALDO)"/>
    <n v="2"/>
    <n v="2"/>
    <n v="1"/>
    <n v="1"/>
    <s v="CCE-05"/>
    <n v="0"/>
    <n v="0"/>
    <n v="0"/>
    <n v="0"/>
    <n v="0"/>
    <s v="SUBDIRECCION CONTRACTUAL"/>
    <s v="CO-DC-11001"/>
    <s v="PATRICIA MARIA GONZALEZ - Subdirectora de Ecourbanismo y Gestion Ambiental Empresarial "/>
    <n v="3778900"/>
    <s v="maria.gonzalez@ambientebogota.gov.co"/>
  </r>
  <r>
    <x v="8"/>
    <n v="105"/>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ADICIÓN Y PRÓRROGA No. 1 AL CONTRATO DE PRESTACIÓN DE SERVICIOS PROFESIONALES  No. 20170234 CUYO OBJETO CONSISTE EN &quot;REALIZAR LAS ACTIVIDADES REQUERIDAS PARA LA IMPLEMENTACIÓN DE PROYECTOS AMBIENTALES EMPRESARIALES EN EL MARCO DE LA PRODUCCIÓN SOSTENIBLE&quot;"/>
    <n v="1"/>
    <n v="1"/>
    <n v="142"/>
    <n v="0"/>
    <s v="CCE-05"/>
    <n v="0"/>
    <n v="12074733"/>
    <n v="12074733"/>
    <n v="0"/>
    <n v="0"/>
    <s v="SUBDIRECCION CONTRACTUAL"/>
    <s v="CO-DC-11001"/>
    <s v="PATRICIA MARIA GONZALEZ - Subdirectora de Ecourbanismo y Gestion Ambiental Empresarial "/>
    <n v="3778900"/>
    <s v="maria.gonzalez@ambientebogota.gov.co"/>
  </r>
  <r>
    <x v="8"/>
    <n v="106"/>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CONTRATAR LAS ACCIONES COMUNICATIVAS QUE PERMITAN DIVULGAR LOS EVENTOS, CAMPAÑAS Y MENSAJES INSTITUCIONALES DE LA SECRETARÍA DISTRITAL DE AMBIENTE "/>
    <n v="4"/>
    <n v="8"/>
    <n v="10"/>
    <n v="1"/>
    <s v="CCE-05"/>
    <n v="0"/>
    <n v="210000000"/>
    <n v="210000000"/>
    <n v="0"/>
    <n v="0"/>
    <s v="SUBDIRECCION CONTRACTUAL"/>
    <s v="CO-DC-11001"/>
    <s v="PATRICIA MARIA GONZALEZ - Subdirectora de Ecourbanismo y Gestion Ambiental Empresarial "/>
    <n v="3778900"/>
    <s v="maria.gonzalez@ambientebogota.gov.co"/>
  </r>
  <r>
    <x v="8"/>
    <n v="107"/>
    <s v="3-3-1-15-06-40-1141-181"/>
    <s v="LOGRAR EN 500 EMPRESAS UN ÍNDICE DE DESEMPEÑO AMBIENTAL EMPRESARIAL –IDAE ENTRE MUY BUENO Y EXCELENTE"/>
    <s v="GESTIÓN AMBIENTAL EMPRESARIAL"/>
    <s v="APOYAR 100% LA FORMULACIÓN Y SEGUIMIENTO DEL PROYECTO PARQUE INDUSTRIAL ECOEFICIENTE DE SAN BENITO-PIESB"/>
    <s v="12-OTROS DISTRITO"/>
    <s v="03-RECURSO HUMANO"/>
    <s v=" 04-GASTOS DE PERSONAL OPERATIVO "/>
    <s v="0253-PERSONAL CONTRATADO PARA EJECUTAR LAS ACTUACIONES DE EVALUACIÓN CONTROL Y SEGUIMIENTO AMBIENTAL EN AMBIENTE URBANO "/>
    <n v="80111600"/>
    <s v="LIDERAR LA ARTICULACIÓN DE LAS ENTIDADES PÚBLICAS Y PRIVADAS PARA APOYAR LA FORMULACIÓN Y SEGUIMIENTO DEL PROYECTO PARQUE INDUSTRIAL ECOEFICIENTE DE SAN BENITO-PIESB DE ACUERDO CON LAS OBLIGACIONES ESTABLECIDAS EN LA SENTENCIA DEL RÍO BOGOTÁ Y LIDERAR EL DESARROLLO DEL INDICE DE DESEMPEÑO AMBIENTAL EMPRESARIAL-IDAE EN EL DISTRITO"/>
    <n v="1"/>
    <n v="1"/>
    <n v="345"/>
    <n v="0"/>
    <s v="CCE-05"/>
    <n v="0"/>
    <n v="83938500"/>
    <n v="83938500"/>
    <n v="0"/>
    <n v="0"/>
    <s v="SUBDIRECCION CONTRACTUAL"/>
    <s v="CO-DC-11001"/>
    <s v="PATRICIA MARIA GONZALEZ - Subdirectora de Ecourbanismo y Gestion Ambiental Empresarial "/>
    <n v="3778900"/>
    <s v="maria.gonzalez@ambientebogota.gov.co"/>
  </r>
  <r>
    <x v="8"/>
    <n v="108"/>
    <s v="3-3-1-15-06-40-1141-181"/>
    <s v="LOGRAR EN 500 EMPRESAS UN ÍNDICE DE DESEMPEÑO AMBIENTAL EMPRESARIAL –IDAE ENTRE MUY BUENO Y EXCELENTE"/>
    <s v="GESTIÓN AMBIENTAL EMPRESARIAL"/>
    <s v="APOYAR 100% LA FORMULACIÓN Y SEGUIMIENTO DEL PROYECTO PARQUE INDUSTRIAL ECOEFICIENTE DE SAN BENITO-PIESB"/>
    <s v="12-OTROS DISTRITO"/>
    <s v="03-RECURSO HUMANO"/>
    <s v=" 04-GASTOS DE PERSONAL OPERATIVO "/>
    <s v="0253-PERSONAL CONTRATADO PARA EJECUTAR LAS ACTUACIONES DE EVALUACIÓN CONTROL Y SEGUIMIENTO AMBIENTAL EN AMBIENTE URBANO "/>
    <n v="80111600"/>
    <s v="APOYAR LA GESTIÓN AMBIENTAL EMPRESARIAL EN EL SECTOR DE CURTIEMBRES DE SAN BENITO Y EL DESARROLLO DEL INDICE DE DESEMPEÑO AMBIENTAL EMPRESARIAL EN EL DISTRITO"/>
    <n v="1"/>
    <n v="1"/>
    <n v="345"/>
    <n v="0"/>
    <s v="CCE-05"/>
    <n v="0"/>
    <n v="30509500"/>
    <n v="30509500"/>
    <n v="0"/>
    <n v="0"/>
    <s v="SUBDIRECCION CONTRACTUAL"/>
    <s v="CO-DC-11001"/>
    <s v="PATRICIA MARIA GONZALEZ - Subdirectora de Ecourbanismo y Gestion Ambiental Empresarial "/>
    <n v="3778900"/>
    <s v="maria.gonzalez@ambientebogota.gov.co"/>
  </r>
  <r>
    <x v="8"/>
    <n v="109"/>
    <s v="3-3-1-15-06-40-1141-181"/>
    <s v="LOGRAR EN 500 EMPRESAS UN ÍNDICE DE DESEMPEÑO AMBIENTAL EMPRESARIAL –IDAE ENTRE MUY BUENO Y EXCELENTE"/>
    <s v="GESTIÓN AMBIENTAL EMPRESARIAL"/>
    <s v="APOYAR 100% LA FORMULACIÓN Y SEGUIMIENTO DEL PROYECTO PARQUE INDUSTRIAL ECOEFICIENTE DE SAN BENITO-PIESB"/>
    <s v="12-OTROS DISTRITO"/>
    <s v="03-RECURSO HUMANO"/>
    <s v=" 04-GASTOS DE PERSONAL OPERATIVO "/>
    <s v="0253-PERSONAL CONTRATADO PARA EJECUTAR LAS ACTUACIONES DE EVALUACIÓN CONTROL Y SEGUIMIENTO AMBIENTAL EN AMBIENTE URBANO "/>
    <n v="80111600"/>
    <s v="PRESTAR APOYO PARA LA FORMULACIÓN Y SEGUIMIENTO DEL PROYECTO PARQUE INDUSTRIAL ECOEFICIENTE DE SAN BENITO-PIESB Y EL PROGRAMA DE GESTIÓN AMBIENTAL EMPRESARIAL( SALDO)"/>
    <n v="2"/>
    <n v="2"/>
    <n v="1"/>
    <n v="1"/>
    <s v="CCE-05"/>
    <n v="0"/>
    <n v="0"/>
    <n v="0"/>
    <n v="0"/>
    <n v="0"/>
    <s v="SUBDIRECCION CONTRACTUAL"/>
    <s v="CO-DC-11001"/>
    <s v="PATRICIA MARIA GONZALEZ - Subdirectora de Ecourbanismo y Gestion Ambiental Empresarial "/>
    <n v="3778900"/>
    <s v="maria.gonzalez@ambientebogota.gov.co"/>
  </r>
  <r>
    <x v="8"/>
    <n v="110"/>
    <s v="3-3-1-15-06-40-1141-181"/>
    <s v="APROVECHAR 25.000 TONELADAS DE LLANTAS USADAS."/>
    <s v="CONTROL AL APROVECHAMIENTO DE LLANTAS USADAS EN LA CIUDAD DE BOGOTÁ "/>
    <s v="DESARROLLAR  E IMPLEMENTAR  100% UN INSTRUMENTO DE CONTROL Y SEGUIMIENTO POR MEDIO DE INNOVACIÓN TECNOLÓGICA PARA EL ACOPIO, TRANSPORTE, TRATAMIENTO Y APROVECHAMIENTO DE LLANTAS USADAS EN LA CIUDAD."/>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1112000;81111800;80101600;81111500;81111700;43232300;43233700;43232400"/>
    <s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n v="7"/>
    <n v="8"/>
    <n v="9"/>
    <n v="1"/>
    <s v="CCE-04"/>
    <n v="0"/>
    <n v="100000000"/>
    <n v="100000000"/>
    <n v="0"/>
    <n v="0"/>
    <s v="SUBDIRECCION CONTRACTUAL"/>
    <s v="CO-DC-11001"/>
    <s v="PATRICIA MARIA GONZALEZ - Subdirectora de Ecourbanismo y Gestion Ambiental Empresarial "/>
    <n v="3778900"/>
    <s v="maria.gonzalez@ambientebogota.gov.co"/>
  </r>
  <r>
    <x v="8"/>
    <n v="111"/>
    <s v="3-3-1-15-06-40-1141-181"/>
    <s v="APROVECHAR 25.000 TONELADAS DE LLANTAS USADAS."/>
    <s v="CONTROL AL APROVECHAMIENTO DE LLANTAS USADAS EN LA CIUDAD DE BOGOTÁ "/>
    <s v="DESARROLLAR  E IMPLEMENTAR  100% UN INSTRUMENTO DE CONTROL Y SEGUIMIENTO POR MEDIO DE INNOVACIÓN TECNOLÓGICA PARA EL ACOPIO, TRANSPORTE, TRATAMIENTO Y APROVECHAMIENTO DE LLANTAS USADAS EN LA CIUDAD."/>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77101900"/>
    <s v="ESTUDIO TÉCNICO Y ECONÓMICO PARA DETERMINAR LA VIABILIDAD DEL USO DE PRODUCTOS DERIVADOS DE LAS LLANTAS USADAS EN LA INGENIERIA CIVIL  "/>
    <n v="4"/>
    <n v="6"/>
    <n v="6"/>
    <n v="1"/>
    <s v="CCE-04"/>
    <n v="0"/>
    <n v="0"/>
    <n v="0"/>
    <n v="0"/>
    <n v="0"/>
    <s v="SUBDIRECCION CONTRACTUAL"/>
    <s v="CO-DC-11001"/>
    <s v="PATRICIA MARIA GONZALEZ - Subdirectora de Ecourbanismo y Gestion Ambiental Empresarial "/>
    <n v="3778900"/>
    <s v="maria.gonzalez@ambientebogota.gov.co"/>
  </r>
  <r>
    <x v="8"/>
    <n v="11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DESARROLLAR E IMPLEMENTAR 100% UN INSTRUMENTO DE CONTROL A PARTIR DE PROCESOS DE INNOVACIÓN TECNOLÓGICA E INVESTIGACIÓN PARA LA GESTIÓN INTEGRAL DE RCD EN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1112000;81111800;80101600;81111500;81111700;43232300;43233700;43232400"/>
    <s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n v="7"/>
    <n v="8"/>
    <n v="9"/>
    <n v="1"/>
    <s v="CCE-04"/>
    <n v="0"/>
    <n v="100000000"/>
    <n v="100000000"/>
    <n v="0"/>
    <n v="0"/>
    <s v="SUBDIRECCION CONTRACTUAL"/>
    <s v="CO-DC-11001"/>
    <s v="PATRICIA MARIA GONZALEZ - Subdirectora de Ecourbanismo y Gestion Ambiental Empresarial "/>
    <n v="3778900"/>
    <s v="maria.gonzalez@ambientebogota.gov.co"/>
  </r>
  <r>
    <x v="8"/>
    <n v="113"/>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DISEÑAR  E IMPLEMENTAR 100% UNA ESTRATEGIA DE CONTROL DE RESIDUOS PELIGROSOS GENERADOS  EN ESTABLECIMIENTOS DE SALUD HUMANA Y AFINES EN LA CIUDAD DE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77101900"/>
    <s v="REALIZAR EL DISEÑO E IMPLANTACIÓN DE LA HERRAMIENTA TECNOLÓGICA COMO ESTRATEGIA DE CONTROL QUE PERMITA FORTALECER LOS INSTRUMENTOS APLICADOS POR LA SDA EN LA CIUDAD DE BOGOTÁ (RUBRO DESTINADO A CUBRIR (SALDO DISPONIBLE)_x000a_"/>
    <n v="4"/>
    <n v="6"/>
    <n v="6"/>
    <n v="1"/>
    <s v="CCE-04"/>
    <n v="0"/>
    <n v="8769201"/>
    <n v="8769201"/>
    <n v="0"/>
    <n v="0"/>
    <s v="SUBDIRECCION CONTRACTUAL"/>
    <s v="CO-DC-11001"/>
    <s v="PATRICIA MARIA GONZALEZ - Subdirectora de Ecourbanismo y Gestion Ambiental Empresarial "/>
    <n v="3778900"/>
    <s v="maria.gonzalez@ambientebogota.gov.co"/>
  </r>
  <r>
    <x v="8"/>
    <n v="114"/>
    <s v="3-3-1-15-06-40-1141-181"/>
    <s v="DESARROLLAR 1 PROYECTO DE SISTEMA URBANO DE DRENAJE SOSTENIBLE PARA MANEJO DE AGUAS Y ESCORRENTIAS"/>
    <s v="ECOURBANISMO Y CONSTRUCCIÓN SOSTENIBLE "/>
    <s v="DISEÑO E IMPLEMENTACIÓN DE 1 PROYECTO DE SISTEMA URBANO DE DRENAJE SOSTENIBLE"/>
    <s v="12-OTROS DISTRITO"/>
    <s v="01-INFRAESTRUCTURA"/>
    <s v="01-CONSTRUCCIÓN,ADECUACIÓN Y AMPLIACIÓN DE INFRAESTRUCTURA PROPIA DEL SECTOR"/>
    <s v="0523-CONSTRUCCIÓN DE ÁREAS ADMINISTRATIVAS, DE INTERÉS AMBIENTAL Y DEMÁS ESPACIOS ADMINISTRADOS POR LA SDA. "/>
    <s v="77101900;77101600;77111600"/>
    <s v="(SALDO) AUNAR RECURSOS FÍSICOS, TÉCNICOS, FINANCIEROS Y HUMANOS ENTRE LA SECRETARÍA DISTRITAL DE AMBIENTE Y LA EAB-ESP PARA ELABORAR LOS DISEÑOS PAISAJÍSTICOS E INGENIERÍA DE DETALLE Y PRIMERA FASE DE LAS OBRAS PARA CONFORMAR UN SISTEMA URBANO DE DRENAJE SOSTENIBLE EN LA ZONA DE MEANDROS DEL RIO TUNJUELO QUE SUPLA PERMANENTEMENTE LAS NECESIDADES HÍDRICAS DEL MISMO"/>
    <n v="11"/>
    <n v="11"/>
    <n v="12"/>
    <n v="1"/>
    <s v="CCE-05"/>
    <n v="0"/>
    <n v="0"/>
    <n v="0"/>
    <n v="0"/>
    <n v="0"/>
    <s v="SUBDIRECCION CONTRACTUAL"/>
    <s v="CO-DC-11001"/>
    <s v="PATRICIA MARIA GONZALEZ - Subdirectora de Ecourbanismo y Gestion Ambiental Empresarial "/>
    <n v="3778900"/>
    <s v="maria.gonzalez@ambientebogota.gov.co"/>
  </r>
  <r>
    <x v="8"/>
    <n v="115"/>
    <s v="3-3-1-15-06-40-1141-181"/>
    <s v="IMPLEMENTAR LA POLÍTICA DE ECOURBANISMO Y CONSTRUCCIÓN SOSTENIBLE"/>
    <s v="ECOURBANISMO Y CONSTRUCCIÓN SOSTENIBLE "/>
    <s v="IMPLEMENTAR 100% ACCIONES PRIORIZADAS EN CUMPLIMIENTO DEL PLAN DE ACCIÓN DE LA POLÍTICA PÚBLICA DE ECOURBANISMO Y CONSTRUCCIÓN SOSTENIBLE"/>
    <s v="12-OTROS DISTRITO"/>
    <s v="03-RECURSO HUMANO"/>
    <s v=" 04-GASTOS DE PERSONAL OPERATIVO "/>
    <s v="0253-PERSONAL CONTRATADO PARA EJECUTAR LAS ACTUACIONES DE EVALUACIÓN CONTROL Y SEGUIMIENTO AMBIENTAL EN AMBIENTE URBANO "/>
    <n v="80111600"/>
    <s v="PRESTAR LOS SERVICIOS PROFESIONALES BRINDANDO APOYO EN LA IMPLEMENTACIÓN DE LA POLITICA DE ECOURBANISMO Y CONSTRUCCIÓN SOSTENIBLE"/>
    <n v="7"/>
    <n v="8"/>
    <n v="5"/>
    <n v="1"/>
    <s v="CCE-05"/>
    <n v="0"/>
    <n v="17320000"/>
    <n v="17320000"/>
    <n v="0"/>
    <n v="0"/>
    <s v="SUBDIRECCION CONTRACTUAL"/>
    <s v="CO-DC-11001"/>
    <s v="PATRICIA MARIA GONZALEZ - Subdirectora de Ecourbanismo y Gestion Ambiental Empresarial "/>
    <n v="3778900"/>
    <s v="maria.gonzalez@ambientebogota.gov.co"/>
  </r>
  <r>
    <x v="8"/>
    <n v="116"/>
    <s v="3-3-1-15-06-40-1141-181"/>
    <s v="IMPLEMENTAR LA POLÍTICA DE ECOURBANISMO Y CONSTRUCCIÓN SOSTENIBLE"/>
    <s v="ECOURBANISMO Y CONSTRUCCIÓN SOSTENIBLE "/>
    <s v="IMPLEMENTAR 100% ACCIONES PRIORIZADAS EN CUMPLIMIENTO DEL PLAN DE ACCIÓN DE LA POLÍTICA PÚBLICA DE ECOURBANISMO Y CONSTRUCCIÓN SOSTENIBLE"/>
    <s v="12-OTROS DISTRITO"/>
    <s v="03-RECURSO HUMANO"/>
    <s v=" 04-GASTOS DE PERSONAL OPERATIVO "/>
    <s v="0253-PERSONAL CONTRATADO PARA EJECUTAR LAS ACTUACIONES DE EVALUACIÓN CONTROL Y SEGUIMIENTO AMBIENTAL EN AMBIENTE URBANO "/>
    <n v="80111600"/>
    <s v="PRESTAR LOS SERVICIOS PROFESIONALES BRINDANDO APOYO AL CUMPLIMIENTO /A LA IMPLEMENTACIÓN DE LA POLITICA DE ECOURBANISMO Y CONSTRUCCIÓN SOSTENIBLE (SALDO)"/>
    <n v="3"/>
    <n v="3"/>
    <n v="1"/>
    <n v="1"/>
    <s v="CCE-05"/>
    <n v="0"/>
    <n v="0"/>
    <n v="0"/>
    <n v="0"/>
    <n v="0"/>
    <s v="SUBDIRECCION CONTRACTUAL"/>
    <s v="CO-DC-11001"/>
    <s v="PATRICIA MARIA GONZALEZ - Subdirectora de Ecourbanismo y Gestion Ambiental Empresarial "/>
    <n v="3778900"/>
    <s v="maria.gonzalez@ambientebogota.gov.co"/>
  </r>
  <r>
    <x v="8"/>
    <n v="117"/>
    <s v="3-3-1-15-06-40-1141-181"/>
    <s v="INCORPORAR CRITERIOS DE SOSTENIBILIDAD EN 800 PROYECTOS EN LA ETAPA DE DISEÑO U OPERACIÓN"/>
    <s v="ECOURBANISMO Y CONSTRUCCIÓN SOSTENIBLE "/>
    <s v="INCLUIR 800 PROYECTOS CRITERIOS DE SOSTENIBILIDAD AMBIENTAL "/>
    <s v="12-OTROS DISTRITO"/>
    <s v="02-DOTACIÓN  "/>
    <s v="06-GASTOS OPERATIVOS"/>
    <s v="0037 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39771812"/>
    <n v="39771812"/>
    <n v="0"/>
    <n v="0"/>
    <s v="SUBDIRECCION CONTRACTUAL"/>
    <s v="CO-DC-11001"/>
    <s v="PATRICIA MARIA GONZALEZ - Subdirectora de Ecourbanismo y Gestion Ambiental Empresarial "/>
    <n v="3778900"/>
    <s v="maria.gonzalez@ambientebogota.gov.co"/>
  </r>
  <r>
    <x v="8"/>
    <n v="118"/>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GENERAR CRITERIOS DE SOSTENIBILIDAD AMBIENTAL PARA INSTRUMENTOS DE PLANEAMIENTO URBANO."/>
    <n v="1"/>
    <n v="1"/>
    <n v="345"/>
    <n v="0"/>
    <s v="CCE-05"/>
    <n v="0"/>
    <n v="72070500"/>
    <n v="72070500"/>
    <n v="0"/>
    <n v="0"/>
    <s v="SUBDIRECCION CONTRACTUAL"/>
    <s v="CO-DC-11001"/>
    <s v="PATRICIA MARIA GONZALEZ - Subdirectora de Ecourbanismo y Gestion Ambiental Empresarial "/>
    <n v="3778900"/>
    <s v="maria.gonzalez@ambientebogota.gov.co"/>
  </r>
  <r>
    <x v="8"/>
    <n v="119"/>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GENERAR CRITERIOS DE ECOURBANISMO Y CONSTRUCCIÓN SOSTENIBLE EN PROYECTOS URBANOS Y ARQUITECTONICOS; ADEMAS DE REALIZAR EL SEGUIMIENTO Y REPORTE DEL AVANCE FISICO Y PRESUSPUESTAL EN EL MARCO DEL DESARROLLO DE ACCIONES DE ECOURBANISMO Y GESTION AMBIENTAL."/>
    <n v="1"/>
    <n v="1"/>
    <n v="345"/>
    <n v="0"/>
    <s v="CCE-05"/>
    <n v="0"/>
    <n v="77268500"/>
    <n v="77268500"/>
    <n v="0"/>
    <n v="0"/>
    <s v="SUBDIRECCION CONTRACTUAL"/>
    <s v="CO-DC-11001"/>
    <s v="PATRICIA MARIA GONZALEZ - Subdirectora de Ecourbanismo y Gestion Ambiental Empresarial "/>
    <n v="3778900"/>
    <s v="maria.gonzalez@ambientebogota.gov.co"/>
  </r>
  <r>
    <x v="8"/>
    <n v="120"/>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EVALUAR EL COMPONENTE FORESTAL Y PAISAJÍSTICO PARA LA REVISIÓN Y APROBACIÓN DE PROYECTOS URBANOS CON CRITERIOS DE SOSTENIBILIDAD AMBIENTAL."/>
    <n v="1"/>
    <n v="1"/>
    <n v="345"/>
    <n v="0"/>
    <s v="CCE-05"/>
    <n v="0"/>
    <n v="72070500"/>
    <n v="72070500"/>
    <n v="0"/>
    <n v="0"/>
    <s v="SUBDIRECCION CONTRACTUAL"/>
    <s v="CO-DC-11001"/>
    <s v="PATRICIA MARIA GONZALEZ - Subdirectora de Ecourbanismo y Gestion Ambiental Empresarial "/>
    <n v="3778900"/>
    <s v="maria.gonzalez@ambientebogota.gov.co"/>
  </r>
  <r>
    <x v="8"/>
    <n v="121"/>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APOYAR EL COMPONENTE ARQUITECTÓNICO Y URBANISTICO PARA EL ESTABLECIMIENTO DE CRITERIOS DE SOSTENIBILIDAD AMBIENTAL."/>
    <n v="7"/>
    <n v="7"/>
    <n v="5"/>
    <n v="1"/>
    <s v="CCE-05"/>
    <n v="0"/>
    <n v="17320000"/>
    <n v="17320000"/>
    <n v="0"/>
    <n v="0"/>
    <s v="SUBDIRECCION CONTRACTUAL"/>
    <s v="CO-DC-11001"/>
    <s v="PATRICIA MARIA GONZALEZ - Subdirectora de Ecourbanismo y Gestion Ambiental Empresarial "/>
    <n v="3778900"/>
    <s v="maria.gonzalez@ambientebogota.gov.co"/>
  </r>
  <r>
    <x v="8"/>
    <n v="122"/>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GENERAR ESTRATEGIAS DE PROMOCIÓN EN DESARROLLO DEL PROGRAMA BOGOTÁ CONSTRUCCIÓN SOSTENIBLE, INCORPORANDO CRITERIOS DE SOSTENIBILIDAD AMBIENTAL A LOS PROYECTOS INSCRITOS."/>
    <n v="7"/>
    <n v="7"/>
    <n v="5"/>
    <n v="1"/>
    <s v="CCE-05"/>
    <n v="0"/>
    <n v="19520000"/>
    <n v="19520000"/>
    <n v="0"/>
    <n v="0"/>
    <s v="SUBDIRECCION CONTRACTUAL"/>
    <s v="CO-DC-11001"/>
    <s v="PATRICIA MARIA GONZALEZ - Subdirectora de Ecourbanismo y Gestion Ambiental Empresarial "/>
    <n v="3778900"/>
    <s v="maria.gonzalez@ambientebogota.gov.co"/>
  </r>
  <r>
    <x v="8"/>
    <n v="123"/>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DESARROLLAR LA GESTIÓN Y SEGUIMIENTO A LOS PROCESOS CONTRACTUALES REQUERIDOS EN LOS PROCESOS DE INCORPORACIÓN DE CRITERIOS DE SOSTENIBILIDAD Y GESTIÓN AMBIENTAL."/>
    <n v="1"/>
    <n v="1"/>
    <n v="345"/>
    <n v="0"/>
    <s v="CCE-05"/>
    <n v="0"/>
    <n v="44896000"/>
    <n v="44896000"/>
    <n v="0"/>
    <n v="0"/>
    <s v="SUBDIRECCION CONTRACTUAL"/>
    <s v="CO-DC-11001"/>
    <s v="PATRICIA MARIA GONZALEZ - Subdirectora de Ecourbanismo y Gestion Ambiental Empresarial "/>
    <n v="3778900"/>
    <s v="maria.gonzalez@ambientebogota.gov.co"/>
  </r>
  <r>
    <x v="8"/>
    <n v="124"/>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LIDERAR LAS ACTIVIDADES RELACIONADAS CON LA ARTICULACIÓN Y CUMPLIMIENTO DE LOS CRITERIOS DE SOSTENIBILIDAD AMBIENTAL PARA PROYECTOS URBANOS Y ARQUITECTÓNICOS, EN LA LINEA DE ECOURBANISMO Y CONSTRUCCIÓN SOSTENIBLE."/>
    <n v="1"/>
    <n v="1"/>
    <n v="345"/>
    <n v="0"/>
    <s v="CCE-05"/>
    <n v="0"/>
    <n v="77268500"/>
    <n v="77268500"/>
    <n v="0"/>
    <n v="0"/>
    <s v="SUBDIRECCION CONTRACTUAL"/>
    <s v="CO-DC-11001"/>
    <s v="PATRICIA MARIA GONZALEZ - Subdirectora de Ecourbanismo y Gestion Ambiental Empresarial "/>
    <n v="3778900"/>
    <s v="maria.gonzalez@ambientebogota.gov.co"/>
  </r>
  <r>
    <x v="8"/>
    <n v="125"/>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BRINDAR EL ACOMPAÑAMIENTO TÉCNICO PARA PROMOVER E INCORPORAR CRITERIOS DE SOSTENIBILIDAD AMBIENTAL EN PROYECTOS CONSTRUCTIVOS."/>
    <n v="9"/>
    <n v="10"/>
    <n v="3"/>
    <n v="1"/>
    <s v="CCE-05"/>
    <n v="0"/>
    <n v="17028000"/>
    <n v="17028000"/>
    <n v="0"/>
    <n v="0"/>
    <s v="SUBDIRECCION CONTRACTUAL"/>
    <s v="CO-DC-11001"/>
    <s v="PATRICIA MARIA GONZALEZ - Subdirectora de Ecourbanismo y Gestion Ambiental Empresarial "/>
    <n v="3778900"/>
    <s v="maria.gonzalez@ambientebogota.gov.co"/>
  </r>
  <r>
    <x v="8"/>
    <n v="126"/>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REALIZAR LA GESTION Y TRAMITES ADMINISTRATIVOS  DERIVADOS DE LAS ACCIONES RELACIONADAS CON CRITERIOS DE SOSTENIBILIDAD AMBIENTAL."/>
    <n v="1"/>
    <n v="1"/>
    <n v="345"/>
    <n v="0"/>
    <s v="CCE-05"/>
    <n v="0"/>
    <n v="20516000"/>
    <n v="20516000"/>
    <n v="0"/>
    <n v="0"/>
    <s v="SUBDIRECCION CONTRACTUAL"/>
    <s v="CO-DC-11001"/>
    <s v="PATRICIA MARIA GONZALEZ - Subdirectora de Ecourbanismo y Gestion Ambiental Empresarial "/>
    <n v="3778900"/>
    <s v="maria.gonzalez@ambientebogota.gov.co"/>
  </r>
  <r>
    <x v="8"/>
    <n v="127"/>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ADICIÓN Y PRÓRROGA No. 1 AL CONTRATO DE PRESTACIÓN DE SERVICIOS PROFESIONALES  No. 20170510 CUYO OBJETO CONSISTE EN &quot;APOYAR EL COMPONENTE ARQUITECTÓNICO Y URBANISTICO PARA EL ESTABLECIMIENTO DE CRITERIOS DE SOSTENIBILIDAD AMBIENTAL&quot;."/>
    <n v="1"/>
    <n v="1"/>
    <n v="5"/>
    <n v="1"/>
    <s v="CCE-05"/>
    <n v="0"/>
    <n v="16655000"/>
    <n v="16655000"/>
    <n v="0"/>
    <n v="0"/>
    <s v="SUBDIRECCION CONTRACTUAL"/>
    <s v="CO-DC-11001"/>
    <s v="PATRICIA MARIA GONZALEZ - Subdirectora de Ecourbanismo y Gestion Ambiental Empresarial "/>
    <n v="3778900"/>
    <s v="maria.gonzalez@ambientebogota.gov.co"/>
  </r>
  <r>
    <x v="8"/>
    <n v="128"/>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REALIZAR EL ACOMPAÑAMIENTO, MEDICIÓN Y VERIFICACION EN LA INCORPORACION DE CRITERIOS DE SOSTENIBILIDAD AMBIENTAL EN EL COMPONENTE ARQUITECTÓNICO Y URBANÍSTICO DE PROYECTOS QUE HACEN PARTE DEL PROGRAMA BOGOTÁ CONSTRUCCIÓN SOSTENIBLE."/>
    <n v="8"/>
    <n v="8"/>
    <n v="4"/>
    <n v="1"/>
    <s v="CCE-05"/>
    <n v="0"/>
    <n v="13856000"/>
    <n v="13856000"/>
    <n v="0"/>
    <n v="0"/>
    <s v="SUBDIRECCION CONTRACTUAL"/>
    <s v="CO-DC-11001"/>
    <s v="PATRICIA MARIA GONZALEZ - Subdirectora de Ecourbanismo y Gestion Ambiental Empresarial "/>
    <n v="3778900"/>
    <s v="maria.gonzalez@ambientebogota.gov.co"/>
  </r>
  <r>
    <x v="8"/>
    <n v="129"/>
    <s v="3-3-1-15-06-40-1141-181"/>
    <s v="INCORPORAR CRITERIOS DE SOSTENIBILIDAD EN 800 PROYECTOS EN LA ETAPA DE DISEÑO U OPERACIÓN"/>
    <s v="ECOURBANISMO Y CONSTRUCCIÓN SOSTENIBLE "/>
    <s v="INCLUIR 800 PROYECTOS CRITERIOS DE SOSTENIBILIDAD AMBIENTAL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0141600;82101600;82121500;90101600"/>
    <s v="CONTRATAR LAS ACCIONES COMUNICATIVAS QUE PERMITAN DIVULGAR LOS EVENTOS, CAMPAÑAS Y MENSAJES INSTITUCIONALES DE LA SECRETARÍA DISTRITAL DE AMBIENTE "/>
    <n v="8"/>
    <n v="9"/>
    <n v="5"/>
    <n v="1"/>
    <s v="CCE-11||03"/>
    <n v="0"/>
    <n v="49996890"/>
    <n v="49996890"/>
    <n v="0"/>
    <n v="0"/>
    <s v="SUBDIRECCION CONTRACTUAL"/>
    <s v="CO-DC-11001"/>
    <s v="PATRICIA MARIA GONZALEZ - Subdirectora de Ecourbanismo y Gestion Ambiental Empresarial "/>
    <n v="3778900"/>
    <s v="maria.gonzalez@ambientebogota.gov.co"/>
  </r>
  <r>
    <x v="8"/>
    <n v="222"/>
    <s v="3-3-1-15-06-40-1141-181"/>
    <s v="INCORPORAR CRITERIOS DE SOSTENIBILIDAD EN 800 PROYECTOS EN LA ETAPA DE DISEÑO U OPERACIÓN"/>
    <s v="ECOURBANISMO Y CONSTRUCCIÓN SOSTENIBLE "/>
    <s v="INCLUIR 800 PROYECTOS CRITERIOS DE SOSTENIBILIDAD AMBIENTAL "/>
    <s v="12-OTROS DISTRITO"/>
    <s v="02-DOTACIÓN  "/>
    <s v="06-GASTOS OPERATIVOS"/>
    <s v="0037 GASTOS DE TRANSPORTE"/>
    <n v="25101503"/>
    <s v="ADICIÓN 1 Y PRORROGA 1, AL CONTRATO No. XX CUYO OBJETO ES &quot;PRESTAR  EL SERVICIO DE TRANSPORTE PÚBLICO TERRESTRE AUTOMOTOR ESPECIAL DE PASAJEROS Y DE CARGA PARA EL DESARROLLO DE LAS ACTIVIDADES MISIONALES Y DE INVERSIÓN QUE ADELANTE LA SECRETARIA DISTRITAL DE AMBIENTE&quot;."/>
    <n v="5"/>
    <n v="6"/>
    <n v="8"/>
    <n v="1"/>
    <s v="CCE-02"/>
    <n v="0"/>
    <n v="856376"/>
    <n v="856376"/>
    <n v="0"/>
    <n v="0"/>
    <s v="SUBDIRECCION CONTRACTUAL"/>
    <s v="CO-DC-11001"/>
    <s v="PATRICIA MARIA GONZALEZ - Subdirectora de Ecourbanismo y Gestion Ambiental Empresarial "/>
    <n v="3778900"/>
    <s v="maria.gonzalez@ambientebogota.gov.co"/>
  </r>
  <r>
    <x v="8"/>
    <n v="13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6-GASTOS OPERATIVOS"/>
    <s v="0037 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29771812"/>
    <n v="29771812"/>
    <n v="0"/>
    <n v="0"/>
    <s v="SUBDIRECCION CONTRACTUAL"/>
    <s v="CO-DC-11001"/>
    <s v="PATRICIA MARIA GONZALEZ - Subdirectora de Ecourbanismo y Gestion Ambiental Empresarial "/>
    <n v="3778900"/>
    <s v="maria.gonzalez@ambientebogota.gov.co"/>
  </r>
  <r>
    <x v="8"/>
    <n v="13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1"/>
    <n v="1"/>
    <n v="7"/>
    <n v="1"/>
    <s v="CCE-05"/>
    <n v="0"/>
    <n v="27328000"/>
    <n v="27328000"/>
    <n v="0"/>
    <n v="0"/>
    <s v="SUBDIRECCION CONTRACTUAL"/>
    <s v="CO-DC-11001"/>
    <s v="PATRICIA MARIA GONZALEZ - Subdirectora de Ecourbanismo y Gestion Ambiental Empresarial "/>
    <n v="3778900"/>
    <s v="maria.gonzalez@ambientebogota.gov.co"/>
  </r>
  <r>
    <x v="8"/>
    <n v="132"/>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POYAR LAS ACTIVIDADES LOGÍSTICAS Y DE ATENCIÓN Y ADMINISTRACIÓN  DE INFORMACIÓN AMBIENTAL QUE SE GENERA EN EL MARCO DEL PROGRAMA DE GESTIÓN AMBIENTAL EMPRESARIAL"/>
    <n v="1"/>
    <n v="1"/>
    <n v="345"/>
    <n v="0"/>
    <s v="CCE-05"/>
    <n v="0"/>
    <n v="16790000"/>
    <n v="16790000"/>
    <n v="0"/>
    <n v="0"/>
    <s v="SUBDIRECCION CONTRACTUAL"/>
    <s v="CO-DC-11001"/>
    <s v="PATRICIA MARIA GONZALEZ - Subdirectora de Ecourbanismo y Gestion Ambiental Empresarial "/>
    <n v="3778900"/>
    <s v="maria.gonzalez@ambientebogota.gov.co"/>
  </r>
  <r>
    <x v="8"/>
    <n v="133"/>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DE FORMACIÓN, SEGUIMIENTO Y EVALUACIÓN PARA LA OPERACIÓN DE LA ESTRATEGIA ACERCAR DEL PROGRAMA DE GESTIÓN AMBIENTAL EMPRESARIAL"/>
    <n v="1"/>
    <n v="1"/>
    <n v="6"/>
    <n v="1"/>
    <s v="CCE-05"/>
    <n v="0"/>
    <n v="26970000"/>
    <n v="26970000"/>
    <n v="0"/>
    <n v="0"/>
    <s v="SUBDIRECCION CONTRACTUAL"/>
    <s v="CO-DC-11001"/>
    <s v="PATRICIA MARIA GONZALEZ - Subdirectora de Ecourbanismo y Gestion Ambiental Empresarial "/>
    <n v="3778900"/>
    <s v="maria.gonzalez@ambientebogota.gov.co"/>
  </r>
  <r>
    <x v="8"/>
    <n v="134"/>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PARA FOMENTAR PROYECTOS AMBIENTALES EN LA OPERACIÓN DEL PROGRAMA DE GESTIÓN AMBIENTAL EMPRESARIAL"/>
    <n v="7"/>
    <n v="7"/>
    <n v="5"/>
    <n v="1"/>
    <s v="CCE-05"/>
    <n v="0"/>
    <n v="13265000"/>
    <n v="13265000"/>
    <n v="0"/>
    <n v="0"/>
    <s v="SUBDIRECCION CONTRACTUAL"/>
    <s v="CO-DC-11001"/>
    <s v="PATRICIA MARIA GONZALEZ - Subdirectora de Ecourbanismo y Gestion Ambiental Empresarial "/>
    <n v="3778900"/>
    <s v="maria.gonzalez@ambientebogota.gov.co"/>
  </r>
  <r>
    <x v="8"/>
    <n v="135"/>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n v="1"/>
    <n v="1"/>
    <n v="6"/>
    <n v="1"/>
    <s v="CCE-05"/>
    <n v="0"/>
    <n v="11538000"/>
    <n v="11538000"/>
    <n v="0"/>
    <n v="0"/>
    <s v="SUBDIRECCION CONTRACTUAL"/>
    <s v="CO-DC-11001"/>
    <s v="PATRICIA MARIA GONZALEZ - Subdirectora de Ecourbanismo y Gestion Ambiental Empresarial "/>
    <n v="3778900"/>
    <s v="maria.gonzalez@ambientebogota.gov.co"/>
  </r>
  <r>
    <x v="8"/>
    <n v="136"/>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ORIENTAR LA PLANEACIÓN, IMPLEMENTACIÓN Y SEGUIMIENTO DE LAS ACTIVIDADES REQUERIDAS PARA LA OPERACIÓN DE LA ESTRATEGIA ACERCAR DEL PROGRAMA DE GESTIÓN AMBIENTAL EMPRESARIAL"/>
    <n v="1"/>
    <n v="1"/>
    <n v="345"/>
    <n v="0"/>
    <s v="CCE-05"/>
    <n v="0"/>
    <n v="65274000"/>
    <n v="65274000"/>
    <n v="0"/>
    <n v="0"/>
    <s v="SUBDIRECCION CONTRACTUAL"/>
    <s v="CO-DC-11001"/>
    <s v="PATRICIA MARIA GONZALEZ - Subdirectora de Ecourbanismo y Gestion Ambiental Empresarial "/>
    <n v="3778900"/>
    <s v="maria.gonzalez@ambientebogota.gov.co"/>
  </r>
  <r>
    <x v="8"/>
    <n v="137"/>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DE FORMACIÓN, SEGUIMIENTO Y EVALUACIÓN PARA LA OPERACIÓN DE LA ESTRATEGIA ACERCAR DEL PROGRAMA DE GESTIÓN AMBIENTAL EMPRESARIAL"/>
    <n v="7"/>
    <n v="7"/>
    <n v="6"/>
    <n v="1"/>
    <s v="CCE-05"/>
    <n v="0"/>
    <n v="26970000"/>
    <n v="26970000"/>
    <n v="0"/>
    <n v="0"/>
    <s v="SUBDIRECCION CONTRACTUAL"/>
    <s v="CO-DC-11001"/>
    <s v="PATRICIA MARIA GONZALEZ - Subdirectora de Ecourbanismo y Gestion Ambiental Empresarial "/>
    <n v="3778900"/>
    <s v="maria.gonzalez@ambientebogota.gov.co"/>
  </r>
  <r>
    <x v="8"/>
    <n v="138"/>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1"/>
    <n v="1"/>
    <n v="345"/>
    <n v="0"/>
    <s v="CCE-05"/>
    <n v="0"/>
    <n v="44896000"/>
    <n v="44896000"/>
    <n v="0"/>
    <n v="0"/>
    <s v="SUBDIRECCION CONTRACTUAL"/>
    <s v="CO-DC-11001"/>
    <s v="PATRICIA MARIA GONZALEZ - Subdirectora de Ecourbanismo y Gestion Ambiental Empresarial "/>
    <n v="3778900"/>
    <s v="maria.gonzalez@ambientebogota.gov.co"/>
  </r>
  <r>
    <x v="8"/>
    <n v="139"/>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ORIENTAR LA PLANEACIÓN, IMPLEMENTACIÓN Y SEGUIMIENTO DE LAS  ACTIVIDADES REQUERIDAS PARA LA OPERACIÓN DEL PROGRAMA DE EXCELENCIA AMBIENTAL DISTRITAL - PREAD"/>
    <n v="1"/>
    <n v="1"/>
    <n v="345"/>
    <n v="0"/>
    <s v="CCE-05"/>
    <n v="0"/>
    <n v="65274000"/>
    <n v="65274000"/>
    <n v="0"/>
    <n v="0"/>
    <s v="SUBDIRECCION CONTRACTUAL"/>
    <s v="CO-DC-11001"/>
    <s v="PATRICIA MARIA GONZALEZ - Subdirectora de Ecourbanismo y Gestion Ambiental Empresarial "/>
    <n v="3778900"/>
    <s v="maria.gonzalez@ambientebogota.gov.co"/>
  </r>
  <r>
    <x v="8"/>
    <n v="14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DE FORMACIÓN, SEGUIMIENTO Y EVALUACIÓN PARA LA OPERACIÓN DE LA ESTRATEGIA ACERCAR DEL PROGRAMA DE GESTIÓN AMBIENTAL EMPRESARIAL"/>
    <n v="7"/>
    <n v="7"/>
    <n v="6"/>
    <n v="1"/>
    <s v="CCE-05"/>
    <n v="0"/>
    <n v="26970000"/>
    <n v="26970000"/>
    <n v="0"/>
    <n v="0"/>
    <s v="SUBDIRECCION CONTRACTUAL"/>
    <s v="CO-DC-11001"/>
    <s v="PATRICIA MARIA GONZALEZ - Subdirectora de Ecourbanismo y Gestion Ambiental Empresarial "/>
    <n v="3778900"/>
    <s v="maria.gonzalez@ambientebogota.gov.co"/>
  </r>
  <r>
    <x v="8"/>
    <n v="14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PARA FOMENTAR PROYECTOS AMBIENTALES EN LA OPERACIÓN DEL PROGRAMA DE GESTIÓN AMBIENTAL EMPRESARIAL"/>
    <n v="7"/>
    <n v="7"/>
    <n v="5"/>
    <n v="1"/>
    <s v="CCE-05"/>
    <n v="0"/>
    <n v="13265000"/>
    <n v="13265000"/>
    <n v="0"/>
    <n v="0"/>
    <s v="SUBDIRECCION CONTRACTUAL"/>
    <s v="CO-DC-11001"/>
    <s v="PATRICIA MARIA GONZALEZ - Subdirectora de Ecourbanismo y Gestion Ambiental Empresarial "/>
    <n v="3778900"/>
    <s v="maria.gonzalez@ambientebogota.gov.co"/>
  </r>
  <r>
    <x v="8"/>
    <n v="142"/>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n v="1"/>
    <n v="1"/>
    <n v="345"/>
    <n v="0"/>
    <s v="CCE-05"/>
    <n v="0"/>
    <n v="22114500"/>
    <n v="22114500"/>
    <n v="0"/>
    <n v="0"/>
    <s v="SUBDIRECCION CONTRACTUAL"/>
    <s v="CO-DC-11001"/>
    <s v="PATRICIA MARIA GONZALEZ - Subdirectora de Ecourbanismo y Gestion Ambiental Empresarial "/>
    <n v="3778900"/>
    <s v="maria.gonzalez@ambientebogota.gov.co"/>
  </r>
  <r>
    <x v="8"/>
    <n v="143"/>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n v="8"/>
    <n v="9"/>
    <n v="4"/>
    <n v="1"/>
    <s v="CCE-05"/>
    <n v="0"/>
    <n v="7692000"/>
    <n v="7692000"/>
    <n v="0"/>
    <n v="0"/>
    <s v="SUBDIRECCION CONTRACTUAL"/>
    <s v="CO-DC-11001"/>
    <s v="PATRICIA MARIA GONZALEZ - Subdirectora de Ecourbanismo y Gestion Ambiental Empresarial "/>
    <n v="3778900"/>
    <s v="maria.gonzalez@ambientebogota.gov.co"/>
  </r>
  <r>
    <x v="8"/>
    <n v="144"/>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LIDERAR LA PLANEACIÓN, IMPLEMENTACIÓN Y SEGUIMIENTO DE LAS ACTIVIDADES REQUERIDAS PARA LA OPERACIÓN DEL PROGRAMA GESTIÓN AMBIENTAL EMPRESARIAL Y EL DESARROLLO DEL ÍNDICE DE DESEMPEÑO AMBIENTAL EMPRESARIAL."/>
    <n v="1"/>
    <n v="1"/>
    <n v="345"/>
    <n v="0"/>
    <s v="CCE-05"/>
    <n v="0"/>
    <n v="72070500"/>
    <n v="72070500"/>
    <n v="0"/>
    <n v="0"/>
    <s v="SUBDIRECCION CONTRACTUAL"/>
    <s v="CO-DC-11001"/>
    <s v="PATRICIA MARIA GONZALEZ - Subdirectora de Ecourbanismo y Gestion Ambiental Empresarial "/>
    <n v="3778900"/>
    <s v="maria.gonzalez@ambientebogota.gov.co"/>
  </r>
  <r>
    <x v="8"/>
    <n v="145"/>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ACTIVIDADES RELACIONADAS CON LA TERRITORIALIZACIÓN, GEORREFERENCIACIÓN Y CARTOGRAFÍA EN EL MARCO DE LA OPERACIÓN DEL GRUPO DE GESTIÓN AMBIENTAL EMPRESARIAL_x000a_"/>
    <n v="1"/>
    <n v="1"/>
    <n v="345"/>
    <n v="0"/>
    <s v="CCE-05"/>
    <n v="0"/>
    <n v="30509500"/>
    <n v="30509500"/>
    <n v="0"/>
    <n v="0"/>
    <s v="SUBDIRECCION CONTRACTUAL"/>
    <s v="CO-DC-11001"/>
    <s v="PATRICIA MARIA GONZALEZ - Subdirectora de Ecourbanismo y Gestion Ambiental Empresarial "/>
    <n v="3778900"/>
    <s v="maria.gonzalez@ambientebogota.gov.co"/>
  </r>
  <r>
    <x v="8"/>
    <n v="146"/>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POYAR LAS ACTIVIDADES DE GESTION Y SEGUIMIENTO PRESUPUESTAL QUE SE REQUIERAN EN EL MARCO DE LA GESTIÓN AMBIENTAL EMPRESARIAL EN EL D.C."/>
    <n v="1"/>
    <n v="1"/>
    <n v="345"/>
    <n v="0"/>
    <s v="CCE-05"/>
    <n v="0"/>
    <n v="39836000"/>
    <n v="39836000"/>
    <n v="0"/>
    <n v="0"/>
    <s v="SUBDIRECCION CONTRACTUAL"/>
    <s v="CO-DC-11001"/>
    <s v="PATRICIA MARIA GONZALEZ - Subdirectora de Ecourbanismo y Gestion Ambiental Empresarial "/>
    <n v="3778900"/>
    <s v="maria.gonzalez@ambientebogota.gov.co"/>
  </r>
  <r>
    <x v="8"/>
    <n v="147"/>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DE SOPORTE OPERTAIVO Y TECNICO PARA EL DESARROLLO DEL PROGRAMA DE EXCELENCIA AMBIENTAL DISTRITAL-PREAD "/>
    <n v="7"/>
    <n v="8"/>
    <n v="6"/>
    <n v="1"/>
    <s v="CCE-05"/>
    <n v="0"/>
    <n v="15918000"/>
    <n v="15918000"/>
    <n v="0"/>
    <n v="0"/>
    <s v="SUBDIRECCION CONTRACTUAL"/>
    <s v="CO-DC-11001"/>
    <s v="PATRICIA MARIA GONZALEZ - Subdirectora de Ecourbanismo y Gestion Ambiental Empresarial "/>
    <n v="3778900"/>
    <s v="maria.gonzalez@ambientebogota.gov.co"/>
  </r>
  <r>
    <x v="8"/>
    <n v="148"/>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1"/>
    <n v="1"/>
    <n v="345"/>
    <n v="0"/>
    <s v="CCE-05"/>
    <n v="0"/>
    <n v="44896000"/>
    <n v="44896000"/>
    <n v="0"/>
    <n v="0"/>
    <s v="SUBDIRECCION CONTRACTUAL"/>
    <s v="CO-DC-11001"/>
    <s v="PATRICIA MARIA GONZALEZ - Subdirectora de Ecourbanismo y Gestion Ambiental Empresarial "/>
    <n v="3778900"/>
    <s v="maria.gonzalez@ambientebogota.gov.co"/>
  </r>
  <r>
    <x v="8"/>
    <n v="149"/>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SALDO) REALIZAR LAS ACTIVIDADES REQUERIDAS PARA FOMENTAR PROYECTOS AMBIENTALES EN LA OPERACIÓN DEL PROGRAMA DE GESTIÓN AMBIENTAL EMPRESARIAL "/>
    <n v="7"/>
    <n v="7"/>
    <n v="6"/>
    <n v="1"/>
    <s v="CCE-05"/>
    <n v="0"/>
    <n v="0"/>
    <n v="0"/>
    <n v="0"/>
    <n v="0"/>
    <s v="SUBDIRECCION CONTRACTUAL"/>
    <s v="CO-DC-11001"/>
    <s v="PATRICIA MARIA GONZALEZ - Subdirectora de Ecourbanismo y Gestion Ambiental Empresarial "/>
    <n v="3778900"/>
    <s v="maria.gonzalez@ambientebogota.gov.co"/>
  </r>
  <r>
    <x v="8"/>
    <n v="15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DICIÓN Y PRÓRROGA No. 1 AL CONTRATO DE PRESTACIÓN DE SERVICIOS PROFESIONALES  No. 20170615 CUYO OBJETO CONSISTE EN &quot;REALIZAR LAS ACTIVIDADES REQUERIDAS DE FORMACIÓN, SEGUIMIENTO Y EVALUACIÓN PARA LA OPERACIÓN DEL PROGRAMA DE GESTIÓN AMBIENTAL EMPRESARIAL&quot;"/>
    <n v="1"/>
    <n v="1"/>
    <n v="142"/>
    <n v="0"/>
    <s v="CCE-05"/>
    <n v="0"/>
    <n v="20457467"/>
    <n v="20457467"/>
    <n v="0"/>
    <n v="0"/>
    <s v="SUBDIRECCION CONTRACTUAL"/>
    <s v="CO-DC-11001"/>
    <s v="PATRICIA MARIA GONZALEZ - Subdirectora de Ecourbanismo y Gestion Ambiental Empresarial "/>
    <n v="3778900"/>
    <s v="maria.gonzalez@ambientebogota.gov.co"/>
  </r>
  <r>
    <x v="8"/>
    <n v="15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DICIÓN Y PRÓRROGA No. 1 AL CONTRATO DE PRESTACIÓN DE SERVICIOS PROFESIONALES  No. 20170918 CUYO OBJETO CONSISTE EN &quot;REALIZAR LAS ACTIVIDADES DE APOYO PARA EL NIVEL 4 PREAD DEL PROGRAMA DE GESTIÓN AMBIENTAL EMPRESARIAL&quot;"/>
    <n v="3"/>
    <n v="3"/>
    <n v="142"/>
    <n v="0"/>
    <s v="CCE-05"/>
    <n v="0"/>
    <n v="12074733"/>
    <n v="12074733"/>
    <n v="0"/>
    <n v="0"/>
    <s v="SUBDIRECCION CONTRACTUAL"/>
    <s v="CO-DC-11001"/>
    <s v="PATRICIA MARIA GONZALEZ - Subdirectora de Ecourbanismo y Gestion Ambiental Empresarial "/>
    <n v="3778900"/>
    <s v="maria.gonzalez@ambientebogota.gov.co"/>
  </r>
  <r>
    <x v="8"/>
    <n v="152"/>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CONTRATAR LAS ACCIONES COMUNICATIVAS QUE PERMITAN DIVULGAR LOS EVENTOS, CAMPAÑAS Y MENSAJES INSTITUCIONALES DE LA SECRETARÍA DISTRITAL DE AMBIENTE"/>
    <n v="4"/>
    <n v="8"/>
    <n v="10"/>
    <n v="1"/>
    <s v="CCE-05"/>
    <n v="0"/>
    <n v="66772000"/>
    <n v="66772000"/>
    <n v="0"/>
    <n v="0"/>
    <s v="SUBDIRECCION CONTRACTUAL"/>
    <s v="CO-DC-11001"/>
    <s v="PATRICIA MARIA GONZALEZ - Subdirectora de Ecourbanismo y Gestion Ambiental Empresarial "/>
    <n v="3778900"/>
    <s v="maria.gonzalez@ambientebogota.gov.co"/>
  </r>
  <r>
    <x v="8"/>
    <n v="153"/>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77101800;77101500;77102000"/>
    <s v=" REALIZAR LAS AUDITORÍAS AMBIENTALES A LAS EMPRESAS PARTICIPANTES DE LA XVIII CONVOCATORIA DEL PROGRAMA DE EXCELENCIA AMBIENTAL DISTRITAL (PREAD) DEL AÑO 2018."/>
    <n v="4"/>
    <n v="7"/>
    <n v="4"/>
    <n v="1"/>
    <s v="CCE-05"/>
    <n v="0"/>
    <n v="207592644"/>
    <n v="207592644"/>
    <n v="0"/>
    <n v="0"/>
    <s v="SUBDIRECCION CONTRACTUAL"/>
    <s v="CO-DC-11001"/>
    <s v="PATRICIA MARIA GONZALEZ - Subdirectora de Ecourbanismo y Gestion Ambiental Empresarial "/>
    <n v="3778900"/>
    <s v="maria.gonzalez@ambientebogota.gov.co"/>
  </r>
  <r>
    <x v="8"/>
    <n v="154"/>
    <s v="3-3-1-15-06-40-1141-181"/>
    <s v="APROVECHAR 25.000 TONELADAS DE LLANTAS USADAS."/>
    <s v="CONTROL AL APROVECHAMIENTO DE LLANTAS USADAS EN LA CIUDAD DE BOGOTÁ "/>
    <s v="PROMOVER EL  APROVECHAMIENTO DE 25000 TONELADAS DE LLANTAS USADAS  "/>
    <s v="12-OTROS DISTRITO"/>
    <s v="02-DOTACIÓN  "/>
    <s v="06-GASTOS OPERATIVOS"/>
    <s v="0037 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90228188"/>
    <n v="90228188"/>
    <n v="0"/>
    <n v="0"/>
    <s v="SUBDIRECCION CONTRACTUAL"/>
    <s v="CO-DC-11001"/>
    <s v="PATRICIA MARIA GONZALEZ - Subdirectora de Ecourbanismo y Gestion Ambiental Empresarial "/>
    <n v="3778900"/>
    <s v="maria.gonzalez@ambientebogota.gov.co"/>
  </r>
  <r>
    <x v="8"/>
    <n v="155"/>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LIDERAR ACTIVIDADES PARA LA PROMOCIÓN Y EL FORTALECIMIENTO DE LA CADENA DE GESTIÓN DE RESIDUOS PELIGROSOS Y ESPECIALES GENERADOS EN EL DISTRITO CAPITAL, ESPECIALMENTE LLANTAS E IMPLEMENTACION DEL DECRETO 442 DE 2015"/>
    <n v="8"/>
    <n v="8"/>
    <n v="5"/>
    <n v="1"/>
    <s v="CCE-05"/>
    <n v="0"/>
    <n v="22475000"/>
    <n v="22475000"/>
    <n v="0"/>
    <n v="0"/>
    <s v="SUBDIRECCION CONTRACTUAL"/>
    <s v="CO-DC-11001"/>
    <s v="PATRICIA MARIA GONZALEZ - Subdirectora de Ecourbanismo y Gestion Ambiental Empresarial "/>
    <n v="3778900"/>
    <s v="maria.gonzalez@ambientebogota.gov.co"/>
  </r>
  <r>
    <x v="8"/>
    <n v="156"/>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
    <n v="1"/>
    <n v="1"/>
    <n v="6"/>
    <n v="1"/>
    <s v="CCE-05"/>
    <n v="0"/>
    <n v="17166000"/>
    <n v="17166000"/>
    <n v="0"/>
    <n v="0"/>
    <s v="SUBDIRECCION CONTRACTUAL"/>
    <s v="CO-DC-11001"/>
    <s v="PATRICIA MARIA GONZALEZ - Subdirectora de Ecourbanismo y Gestion Ambiental Empresarial "/>
    <n v="3778900"/>
    <s v="maria.gonzalez@ambientebogota.gov.co"/>
  </r>
  <r>
    <x v="8"/>
    <n v="157"/>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REALIZAR ACTIVIDADES PARA LA PROMOCIÓN Y EL FORTALECIMIENTO DE LA CADENA DE GESTIÓN DE RESIDUOS PELIGROSOS Y ESPECIALES GENERADOS EN EL DISTRITO CAPITAL, ESPECIALMENTE LLANTAS (SALDO)"/>
    <n v="2"/>
    <n v="2"/>
    <n v="1"/>
    <n v="1"/>
    <s v="CCE-05"/>
    <n v="0"/>
    <n v="0"/>
    <n v="0"/>
    <n v="0"/>
    <n v="0"/>
    <s v="SUBDIRECCION CONTRACTUAL"/>
    <s v="CO-DC-11001"/>
    <s v="PATRICIA MARIA GONZALEZ - Subdirectora de Ecourbanismo y Gestion Ambiental Empresarial "/>
    <n v="3778900"/>
    <s v="maria.gonzalez@ambientebogota.gov.co"/>
  </r>
  <r>
    <x v="8"/>
    <n v="158"/>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CONTROL Y SEGUIMIENTO QUE PROMUEVAN EL APROVECHAMIENTO DE LLANTAS O DE SUS DERIVADOS EN EL DISTRITO CAPITAL"/>
    <n v="1"/>
    <n v="1"/>
    <n v="11"/>
    <n v="1"/>
    <s v="CCE-05"/>
    <n v="0"/>
    <n v="49445000"/>
    <n v="49445000"/>
    <n v="0"/>
    <n v="0"/>
    <s v="SUBDIRECCION CONTRACTUAL"/>
    <s v="CO-DC-11001"/>
    <s v="PATRICIA MARIA GONZALEZ - Subdirectora de Ecourbanismo y Gestion Ambiental Empresarial "/>
    <n v="3778900"/>
    <s v="maria.gonzalez@ambientebogota.gov.co"/>
  </r>
  <r>
    <x v="8"/>
    <n v="159"/>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BRINDAR APOYO TECNICO EN LAS ACTIVIDADES DE CONTROL QUE PROMUEVAN EL APROVECHAMIENTO DE LLANTAS O DE SUS DERIVADOS EN EL DISTRITO CAPITAL"/>
    <n v="6"/>
    <n v="6"/>
    <n v="5"/>
    <n v="1"/>
    <s v="CCE-05"/>
    <n v="0"/>
    <n v="13265000"/>
    <n v="13265000"/>
    <n v="0"/>
    <n v="0"/>
    <s v="SUBDIRECCION CONTRACTUAL"/>
    <s v="CO-DC-11001"/>
    <s v="PATRICIA MARIA GONZALEZ - Subdirectora de Ecourbanismo y Gestion Ambiental Empresarial "/>
    <n v="3778900"/>
    <s v="maria.gonzalez@ambientebogota.gov.co"/>
  </r>
  <r>
    <x v="8"/>
    <n v="160"/>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BRINDAR APOYO TECNICO EN LAS ACTIVIDADES DE CONTROL QUE PROMUEVAN EL APROVECHAMIENTO DE LLANTAS O DE SUS DERIVADOS EN EL DISTRITO CAPITAL"/>
    <n v="6"/>
    <n v="6"/>
    <n v="5"/>
    <n v="1"/>
    <s v="CCE-05"/>
    <n v="0"/>
    <n v="13265000"/>
    <n v="13265000"/>
    <n v="0"/>
    <n v="0"/>
    <s v="SUBDIRECCION CONTRACTUAL"/>
    <s v="CO-DC-11001"/>
    <s v="PATRICIA MARIA GONZALEZ - Subdirectora de Ecourbanismo y Gestion Ambiental Empresarial "/>
    <n v="3778900"/>
    <s v="maria.gonzalez@ambientebogota.gov.co"/>
  </r>
  <r>
    <x v="8"/>
    <n v="161"/>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ORIENTAR LAS ACCIONES DE CONTROL Y SEGUIMIENTO AL APROVECHAMIENTO DE LLANTAS O DE SUS DERIVADOS EN EL DISTRITO CAPITAL"/>
    <n v="1"/>
    <n v="1"/>
    <n v="11"/>
    <n v="1"/>
    <s v="CCE-05"/>
    <n v="0"/>
    <n v="62436000"/>
    <n v="62436000"/>
    <n v="0"/>
    <n v="0"/>
    <s v="SUBDIRECCION CONTRACTUAL"/>
    <s v="CO-DC-11001"/>
    <s v="PATRICIA MARIA GONZALEZ - Subdirectora de Ecourbanismo y Gestion Ambiental Empresarial "/>
    <n v="3778900"/>
    <s v="maria.gonzalez@ambientebogota.gov.co"/>
  </r>
  <r>
    <x v="8"/>
    <n v="200"/>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CONTROL Y SEGUIMIENTO QUE PROMUEVAN EL APROVECHAMIENTO DE LLANTAS O DE SUS DERIVADOS EN EL DISTRITO CAPITAL"/>
    <n v="1"/>
    <n v="1"/>
    <n v="5"/>
    <n v="1"/>
    <s v="CCE-05"/>
    <n v="0"/>
    <n v="22475000"/>
    <n v="22475000"/>
    <n v="0"/>
    <n v="0"/>
    <s v="SUBDIRECCION CONTRACTUAL"/>
    <s v="CO-DC-11001"/>
    <s v="PATRICIA MARIA GONZALEZ - Subdirectora de Ecourbanismo y Gestion Ambiental Empresarial "/>
    <n v="3778900"/>
    <s v="maria.gonzalez@ambientebogota.gov.co"/>
  </r>
  <r>
    <x v="8"/>
    <n v="162"/>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CONTROL Y SEGUIMIENTO QUE PROMUEVAN EL APROVECHAMIENTO DE LLANTAS O DE SUS DERIVADOS EN EL DISTRITO CAPITAL"/>
    <n v="1"/>
    <n v="1"/>
    <n v="6"/>
    <n v="1"/>
    <s v="CCE-05"/>
    <n v="0"/>
    <n v="26970000"/>
    <n v="26970000"/>
    <n v="0"/>
    <n v="0"/>
    <s v="SUBDIRECCION CONTRACTUAL"/>
    <s v="CO-DC-11001"/>
    <s v="PATRICIA MARIA GONZALEZ - Subdirectora de Ecourbanismo y Gestion Ambiental Empresarial "/>
    <n v="3778900"/>
    <s v="maria.gonzalez@ambientebogota.gov.co"/>
  </r>
  <r>
    <x v="8"/>
    <n v="163"/>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CONTROL Y SEGUIMIENTO QUE PROMUEVAN EL APROVECHAMIENTO DE LLANTAS O DE SUS DERIVADOS EN EL DISTRITO CAPITAL"/>
    <n v="1"/>
    <n v="1"/>
    <n v="6"/>
    <n v="1"/>
    <s v="CCE-05"/>
    <n v="0"/>
    <n v="18624000"/>
    <n v="18624000"/>
    <n v="0"/>
    <n v="0"/>
    <s v="SUBDIRECCION CONTRACTUAL"/>
    <s v="CO-DC-11001"/>
    <s v="PATRICIA MARIA GONZALEZ - Subdirectora de Ecourbanismo y Gestion Ambiental Empresarial "/>
    <n v="3778900"/>
    <s v="maria.gonzalez@ambientebogota.gov.co"/>
  </r>
  <r>
    <x v="8"/>
    <n v="164"/>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CONTROL Y SEGUIMIENTO QUE PROMUEVAN EL APROVECHAMIENTO DE LLANTAS O DE SUS DERIVADOS EN EL DISTRITO CAPITAL"/>
    <n v="1"/>
    <n v="1"/>
    <n v="11"/>
    <n v="1"/>
    <s v="CCE-05"/>
    <n v="0"/>
    <n v="34144000"/>
    <n v="34144000"/>
    <n v="0"/>
    <n v="0"/>
    <s v="SUBDIRECCION CONTRACTUAL"/>
    <s v="CO-DC-11001"/>
    <s v="PATRICIA MARIA GONZALEZ - Subdirectora de Ecourbanismo y Gestion Ambiental Empresarial "/>
    <n v="3778900"/>
    <s v="maria.gonzalez@ambientebogota.gov.co"/>
  </r>
  <r>
    <x v="8"/>
    <n v="165"/>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REALIZAR LAS ACTIVIDADES DE EVALUACIÓN, CONTROL Y SEGUIMIENTO AL APROVECHAMIENTO DE LLANTAS O DE SUS DERIVADOS EN EL DISTRITO CAPITAL (SALDO)"/>
    <n v="2"/>
    <n v="2"/>
    <n v="1"/>
    <n v="1"/>
    <s v="CCE-05"/>
    <n v="0"/>
    <n v="0"/>
    <n v="0"/>
    <n v="0"/>
    <n v="0"/>
    <s v="SUBDIRECCION CONTRACTUAL"/>
    <s v="CO-DC-11001"/>
    <s v="PATRICIA MARIA GONZALEZ - Subdirectora de Ecourbanismo y Gestion Ambiental Empresarial "/>
    <n v="3778900"/>
    <s v="maria.gonzalez@ambientebogota.gov.co"/>
  </r>
  <r>
    <x v="8"/>
    <n v="166"/>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REEALZAR LA ADMINISTRACIÓN Y SEGUIMIENTO DE LOS EXPEDIENTES Y ARCHIVO DE GESTIÓN DOCUMENTAL, DERIVADAS  DE LAS ACTIVIDADES DE EVALUACIÓN, CONTROL Y SEGUIMIENTO AL APROVECHAMIENTO DE LLANTAS O DE SUS DERIVADOS EN EL DISTRITO CAPITAL"/>
    <n v="8"/>
    <n v="8"/>
    <n v="5"/>
    <n v="1"/>
    <s v="CCE-05"/>
    <n v="0"/>
    <n v="11355000"/>
    <n v="11355000"/>
    <n v="0"/>
    <n v="0"/>
    <s v="SUBDIRECCION CONTRACTUAL"/>
    <s v="CO-DC-11001"/>
    <s v="PATRICIA MARIA GONZALEZ - Subdirectora de Ecourbanismo y Gestion Ambiental Empresarial "/>
    <n v="3778900"/>
    <s v="maria.gonzalez@ambientebogota.gov.co"/>
  </r>
  <r>
    <x v="8"/>
    <n v="227"/>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6-GASTOS OPERATIVOS"/>
    <s v="0037 GASTOS DE TRANSPORTE"/>
    <n v="25101503"/>
    <s v="ADICIÓN 1 Y PRORROGA 1, AL CONTRATO No. XX CUYO OBJETO ES &quot;PRESTAR  EL SERVICIO DE TRANSPORTE PÚBLICO TERRESTRE AUTOMOTOR ESPECIAL DE PASAJEROS Y DE CARGA PARA EL DESARROLLO DE LAS ACTIVIDADES MISIONALES Y DE INVERSIÓN QUE ADELANTE LA SECRETARIA DISTRITAL DE AMBIENTE&quot;."/>
    <n v="5"/>
    <n v="6"/>
    <n v="8"/>
    <n v="1"/>
    <s v="CCE-02"/>
    <n v="0"/>
    <n v="0"/>
    <n v="0"/>
    <n v="0"/>
    <n v="0"/>
    <s v="SUBDIRECCION CONTRACTUAL"/>
    <s v="CO-DC-11001"/>
    <s v="PATRICIA MARIA GONZALEZ - Subdirectora de Ecourbanismo y Gestion Ambiental Empresarial "/>
    <n v="3778900"/>
    <s v="maria.gonzalez@ambientebogota.gov.co"/>
  </r>
  <r>
    <x v="8"/>
    <n v="167"/>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6-GASTOS OPERATIVOS"/>
    <s v="0037 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29771812"/>
    <n v="29771812"/>
    <n v="0"/>
    <n v="0"/>
    <s v="SUBDIRECCION CONTRACTUAL"/>
    <s v="CO-DC-11001"/>
    <s v="PATRICIA MARIA GONZALEZ - Subdirectora de Ecourbanismo y Gestion Ambiental Empresarial "/>
    <n v="3778900"/>
    <s v="maria.gonzalez@ambientebogota.gov.co"/>
  </r>
  <r>
    <x v="8"/>
    <n v="168"/>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4-INVESTIGACION Y ESTUDIO"/>
    <s v="01-INVESTIGACION BASICA APLICADA Y ESTUDIOS PROPIOS DEL SECTOR"/>
    <s v="0130-INVESTIGACIÓN Y ESTUDIOS DE APOYO A LA GESTIÓN AMBIENTAL"/>
    <s v="77101700;77101800;77101900;77101503"/>
    <s v="REALIZAR DIAGNÓSTICOS E INVESTIGACIONES ENFOCADOS EN LA GENERACIÓN Y APROVECHAMIENTO DE RESIDUOS PELIGROSOS Y ESPECIALES EN EL DISTRITO CAPITAL."/>
    <n v="6"/>
    <n v="7"/>
    <n v="4"/>
    <n v="1"/>
    <s v="CCE-04"/>
    <n v="0"/>
    <n v="0"/>
    <n v="0"/>
    <n v="0"/>
    <n v="0"/>
    <s v="SUBDIRECCION CONTRACTUAL"/>
    <s v="CO-DC-11001"/>
    <s v="PATRICIA MARIA GONZALEZ - Subdirectora de Ecourbanismo y Gestion Ambiental Empresarial "/>
    <n v="3778900"/>
    <s v="maria.gonzalez@ambientebogota.gov.co"/>
  </r>
  <r>
    <x v="8"/>
    <n v="169"/>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APOYAR ACCIONES QUE PERMITAN LA PROMOCIÓN Y EL FORTALECIMIENTO DE LA CADENA DE GESTIÓN DE RESIDUOS PELIGROSOS Y ESPECIALES EN EL DISTRITO CAPITAL ADEMAS DE  REALIZAR EL ANALISIS Y REPORTES DE ACEITE VEGETAL USADO."/>
    <n v="1"/>
    <n v="1"/>
    <n v="345"/>
    <n v="0"/>
    <s v="CCE-05"/>
    <n v="0"/>
    <n v="22114500"/>
    <n v="22114500"/>
    <n v="0"/>
    <n v="0"/>
    <s v="SUBDIRECCION CONTRACTUAL"/>
    <s v="CO-DC-11001"/>
    <s v="PATRICIA MARIA GONZALEZ - Subdirectora de Ecourbanismo y Gestion Ambiental Empresarial "/>
    <n v="3778900"/>
    <s v="maria.gonzalez@ambientebogota.gov.co"/>
  </r>
  <r>
    <x v="8"/>
    <n v="170"/>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APOYAR ACCIONES QUE PERMITAN LA PROMOCIÓN Y EL FORTALECIMIENTO DE LA CADENA DE GESTIÓN DE RESIDUOS PELIGROSOS Y ESPECIALES EN EL DISTRITO CAPITAL , ADEMAS DE REALIZAR LA EXPEDICION DE REGISTRO DE ACEITE VEGETAL USADO."/>
    <n v="7"/>
    <n v="8"/>
    <n v="5"/>
    <n v="1"/>
    <s v="CCE-05"/>
    <n v="0"/>
    <n v="13265000"/>
    <n v="13265000"/>
    <n v="0"/>
    <n v="0"/>
    <s v="SUBDIRECCION CONTRACTUAL"/>
    <s v="CO-DC-11001"/>
    <s v="PATRICIA MARIA GONZALEZ - Subdirectora de Ecourbanismo y Gestion Ambiental Empresarial "/>
    <n v="3778900"/>
    <s v="maria.gonzalez@ambientebogota.gov.co"/>
  </r>
  <r>
    <x v="8"/>
    <n v="171"/>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REALIZAR ACTIVIDADES EN EL GRUPO DE GESTIÓN DE RESIDUOS, QUE PERMITAN EL  FORTALECIMIENTO Y LA PROMOCIÓN DE LA GESTIÓN DE RESIDUOS PELIGROSOS Y ESPECIALES EN EL DISTRITO CAPITAL, ESPECIALMENTE LOS DE ACEITES VEGETALES USADOS (SALDO)"/>
    <n v="2"/>
    <n v="2"/>
    <n v="1"/>
    <n v="1"/>
    <s v="CCE-05"/>
    <n v="0"/>
    <n v="0"/>
    <n v="0"/>
    <n v="0"/>
    <n v="0"/>
    <s v="SUBDIRECCION CONTRACTUAL"/>
    <s v="CO-DC-11001"/>
    <s v="PATRICIA MARIA GONZALEZ - Subdirectora de Ecourbanismo y Gestion Ambiental Empresarial "/>
    <n v="3778900"/>
    <s v="maria.gonzalez@ambientebogota.gov.co"/>
  </r>
  <r>
    <x v="8"/>
    <n v="172"/>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REALIZAR ACTIVIDADES DE PROMOCIÓN Y FORTALECIMIENTO DE LA CADENA DE GESTIÓN DE RESIDUOS PELIGROSOS Y ESPECIALES GENERADOS EN EL DISTRITO CAPITAL, DESDE LA PLATAFORMA BORSI INCLUYENDO PILAS USADAS, BATERIAS PLOMO ACIDO EN EL DISTRITO CAPITAL."/>
    <n v="8"/>
    <n v="9"/>
    <n v="4"/>
    <n v="1"/>
    <s v="CCE-05"/>
    <n v="0"/>
    <n v="11444000"/>
    <n v="11444000"/>
    <n v="0"/>
    <n v="0"/>
    <s v="SUBDIRECCION CONTRACTUAL"/>
    <s v="CO-DC-11001"/>
    <s v="PATRICIA MARIA GONZALEZ - Subdirectora de Ecourbanismo y Gestion Ambiental Empresarial "/>
    <n v="3778900"/>
    <s v="maria.gonzalez@ambientebogota.gov.co"/>
  </r>
  <r>
    <x v="8"/>
    <n v="173"/>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LIDERAR LAS ACCIONES QUE PERMITAN LA PROMOCIÓN Y EL FORTALECIMIENTO DE LA CADENA DE GESTIÓN DE RESIDUOS ORDINARIOS, PELIGROSOS Y ESPECIALES EN EL DISTRITO CAPITAL, ESPECIALMENTE LOS DE ACEITES VEGETALES USADOS E IMPLEMENTACION DEL ACUERDO 634 DE 2015."/>
    <n v="1"/>
    <n v="1"/>
    <n v="6"/>
    <n v="1"/>
    <s v="CCE-05"/>
    <n v="0"/>
    <n v="26970000"/>
    <n v="26970000"/>
    <n v="0"/>
    <n v="0"/>
    <s v="SUBDIRECCION CONTRACTUAL"/>
    <s v="CO-DC-11001"/>
    <s v="PATRICIA MARIA GONZALEZ - Subdirectora de Ecourbanismo y Gestion Ambiental Empresarial "/>
    <n v="3778900"/>
    <s v="maria.gonzalez@ambientebogota.gov.co"/>
  </r>
  <r>
    <x v="8"/>
    <n v="174"/>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LIDERAR LAS ACCIONES ORIENTADAS A PROMOVER LA GESTION INTEGRAL DE LOS RESIDUOS PELIGROSOS Y ESPECIALES GENERADOS EN EL DISTRITO CAPITAL"/>
    <n v="1"/>
    <n v="1"/>
    <n v="345"/>
    <n v="0"/>
    <s v="CCE-05"/>
    <n v="0"/>
    <n v="77268500"/>
    <n v="77268500"/>
    <n v="0"/>
    <n v="0"/>
    <s v="SUBDIRECCION CONTRACTUAL"/>
    <s v="CO-DC-11001"/>
    <s v="PATRICIA MARIA GONZALEZ - Subdirectora de Ecourbanismo y Gestion Ambiental Empresarial "/>
    <n v="3778900"/>
    <s v="maria.gonzalez@ambientebogota.gov.co"/>
  </r>
  <r>
    <x v="8"/>
    <n v="175"/>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APOYAR LAS ACTIVIDADES DEL GRUPO DE GESTIÓN DE RESIDUOS  PARA LA  PROMOCIÓN Y EL FORTALECIMIENTO DE LA CADENA DE GESTIÓN DE RESIDUOS PELIGROSOS Y ESPECIALES GENERADOS EN EL DISTRITO CAPITAL, ENFOCADAS EN EL CUMPLIMIENTO DE COMPROMISOS INTERNACIONALES."/>
    <n v="6"/>
    <n v="6"/>
    <n v="11"/>
    <n v="1"/>
    <s v="CCE-05"/>
    <n v="0"/>
    <n v="31471000"/>
    <n v="31471000"/>
    <n v="0"/>
    <n v="0"/>
    <s v="SUBDIRECCION CONTRACTUAL"/>
    <s v="CO-DC-11001"/>
    <s v="PATRICIA MARIA GONZALEZ - Subdirectora de Ecourbanismo y Gestion Ambiental Empresarial "/>
    <n v="3778900"/>
    <s v="maria.gonzalez@ambientebogota.gov.co"/>
  </r>
  <r>
    <x v="8"/>
    <n v="176"/>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REALIZAR ACCIONES ORIENTADAS A PROMOVER LA GESTIÓN INTEGRAL DE LOS RESIDUOS PELIGROSOS Y ESPECIALES, ESPECIALMENTE LOS RESIDUOS DE APARATOS ELÉCTRICOS Y ELECTRÓNICOS Y RESIDUOS DE ILUMINACIÓN GENERADOS EN EL DISTRITO CAPITAL"/>
    <n v="1"/>
    <n v="1"/>
    <n v="345"/>
    <n v="0"/>
    <s v="CCE-05"/>
    <n v="0"/>
    <n v="44896000"/>
    <n v="44896000"/>
    <n v="0"/>
    <n v="0"/>
    <s v="SUBDIRECCION CONTRACTUAL"/>
    <s v="CO-DC-11001"/>
    <s v="PATRICIA MARIA GONZALEZ - Subdirectora de Ecourbanismo y Gestion Ambiental Empresarial "/>
    <n v="3778900"/>
    <s v="maria.gonzalez@ambientebogota.gov.co"/>
  </r>
  <r>
    <x v="8"/>
    <n v="177"/>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CONTRATAR LAS ACCIONES COMUNICATIVAS QUE PERMITAN DIVULGAR LOS EVENTOS, CAMPAÑAS Y MENSAJES INSTITUCIONALES DE LA SECRETARÍA DISTRITAL DE AMBIENTE "/>
    <n v="4"/>
    <n v="7"/>
    <n v="10"/>
    <n v="1"/>
    <s v="CCE-05"/>
    <n v="0"/>
    <n v="20000000"/>
    <n v="20000000"/>
    <n v="0"/>
    <n v="0"/>
    <s v="SUBDIRECCION CONTRACTUAL"/>
    <s v="CO-DC-11001"/>
    <s v="PATRICIA MARIA GONZALEZ - Subdirectora de Ecourbanismo y Gestion Ambiental Empresarial "/>
    <n v="3778900"/>
    <s v="maria.gonzalez@ambientebogota.gov.co"/>
  </r>
  <r>
    <x v="8"/>
    <n v="178"/>
    <s v="3-3-1-15-06-40-1141-181"/>
    <s v="TECHOS VERDES Y JARDINES VERTICALES IMPLEMENTADOS"/>
    <s v="ECOURBANISMO Y CONSTRUCCIÓN SOSTENIBLE "/>
    <s v="PROMOVER LA IMPLEMENTACIÓN DE 20000 M2 DE TECHOS VERDES Y JARDINES VERTICALES, EN ESPACIO PÚBLICO Y PRIVADO"/>
    <s v="12-OTROS DISTRITO"/>
    <s v="03-RECURSO HUMANO"/>
    <s v=" 04-GASTOS DE PERSONAL OPERATIVO "/>
    <s v="0253-PERSONAL CONTRATADO PARA EJECUTAR LAS ACTUACIONES DE EVALUACIÓN CONTROL Y SEGUIMIENTO AMBIENTAL EN AMBIENTE URBANO "/>
    <n v="80111600"/>
    <s v="PRESTAR LOS SERVICIOS DE APOYO OPERATIVO PARA LA PROGRAMACIÓN, PRODUCCIÓN Y MANTENIMIENTO DE MATERIAL VEGETAL PARA LAS CAMPAÑAS DE PROMOCIÓN DE INFRAESTRUCTURA VEGETADA EN LA CIUDAD"/>
    <n v="6"/>
    <n v="7"/>
    <n v="5"/>
    <n v="1"/>
    <s v="CCE-05"/>
    <n v="0"/>
    <n v="7010000"/>
    <n v="7010000"/>
    <n v="0"/>
    <n v="0"/>
    <s v="SUBDIRECCION CONTRACTUAL"/>
    <s v="CO-DC-11001"/>
    <s v="PATRICIA MARIA GONZALEZ - Subdirectora de Ecourbanismo y Gestion Ambiental Empresarial "/>
    <n v="3778900"/>
    <s v="maria.gonzalez@ambientebogota.gov.co"/>
  </r>
  <r>
    <x v="8"/>
    <n v="179"/>
    <s v="3-3-1-15-06-40-1141-181"/>
    <s v="TECHOS VERDES Y JARDINES VERTICALES IMPLEMENTADOS"/>
    <s v="ECOURBANISMO Y CONSTRUCCIÓN SOSTENIBLE "/>
    <s v="PROMOVER LA IMPLEMENTACIÓN DE 20000 M2 DE TECHOS VERDES Y JARDINES VERTICALES, EN ESPACIO PÚBLICO Y PRIVADO"/>
    <s v="12-OTROS DISTRITO"/>
    <s v="03-RECURSO HUMANO"/>
    <s v=" 04-GASTOS DE PERSONAL OPERATIVO "/>
    <s v="0253-PERSONAL CONTRATADO PARA EJECUTAR LAS ACTUACIONES DE EVALUACIÓN CONTROL Y SEGUIMIENTO AMBIENTAL EN AMBIENTE URBANO "/>
    <n v="80111600"/>
    <s v="APOYAR LA IMPLEMENTACIÓN DE INFRAESTRUCTURA VEGETADA, EN ESPACIO PÚBLICO Y PRIVADO EN EL DISTRITO CAPITAL"/>
    <n v="8"/>
    <n v="8"/>
    <n v="5"/>
    <n v="1"/>
    <s v="CCE-05"/>
    <n v="0"/>
    <n v="9615000"/>
    <n v="9615000"/>
    <n v="0"/>
    <n v="0"/>
    <s v="SUBDIRECCION CONTRACTUAL"/>
    <s v="CO-DC-11001"/>
    <s v="PATRICIA MARIA GONZALEZ - Subdirectora de Ecourbanismo y Gestion Ambiental Empresarial "/>
    <n v="3778900"/>
    <s v="maria.gonzalez@ambientebogota.gov.co"/>
  </r>
  <r>
    <x v="8"/>
    <n v="180"/>
    <s v="3-3-1-15-06-40-1141-181"/>
    <s v="TECHOS VERDES Y JARDINES VERTICALES IMPLEMENTADOS"/>
    <s v="ECOURBANISMO Y CONSTRUCCIÓN SOSTENIBLE "/>
    <s v="PROMOVER LA IMPLEMENTACIÓN DE 20000 M2 DE TECHOS VERDES Y JARDINES VERTICALES, EN ESPACIO PÚBLICO Y PRIVADO"/>
    <s v="12-OTROS DISTRITO"/>
    <s v="03-RECURSO HUMANO"/>
    <s v=" 04-GASTOS DE PERSONAL OPERATIVO "/>
    <s v="0253-PERSONAL CONTRATADO PARA EJECUTAR LAS ACTUACIONES DE EVALUACIÓN CONTROL Y SEGUIMIENTO AMBIENTAL EN AMBIENTE URBANO "/>
    <n v="80111600"/>
    <s v="PROMOVER Y GENERAR LOS LINEAMIENTOS PARA LA IMPLEMENTACIÓN DE INFRAESTRUCTURA VEGETADA EN ESPACIO PÚBLICO Y PRIVADO, EN LAS ETAPAS DE DISEÑO, ARQUITECTÓNICOS Y MANTENIMIENTO DE PROYECTOS URBANOS."/>
    <n v="7"/>
    <n v="7"/>
    <n v="6"/>
    <n v="1"/>
    <s v="CCE-05"/>
    <n v="0"/>
    <n v="26970000"/>
    <n v="26970000"/>
    <n v="0"/>
    <n v="0"/>
    <s v="SUBDIRECCION CONTRACTUAL"/>
    <s v="CO-DC-11001"/>
    <s v="PATRICIA MARIA GONZALEZ - Subdirectora de Ecourbanismo y Gestion Ambiental Empresarial "/>
    <n v="3778900"/>
    <s v="maria.gonzalez@ambientebogota.gov.co"/>
  </r>
  <r>
    <x v="8"/>
    <n v="181"/>
    <s v="3-3-1-15-06-40-1141-181"/>
    <s v="TECHOS VERDES Y JARDINES VERTICALES IMPLEMENTADOS"/>
    <s v="ECOURBANISMO Y CONSTRUCCIÓN SOSTENIBLE "/>
    <s v="PROMOVER LA IMPLEMENTACIÓN DE 20000 M2 DE TECHOS VERDES Y JARDINES VERTICALES, EN ESPACIO PÚBLICO Y PRIVADO"/>
    <s v="12-OTROS DISTRITO"/>
    <s v="03-RECURSO HUMANO"/>
    <s v=" 04-GASTOS DE PERSONAL OPERATIVO "/>
    <s v="0253-PERSONAL CONTRATADO PARA EJECUTAR LAS ACTUACIONES DE EVALUACIÓN CONTROL Y SEGUIMIENTO AMBIENTAL EN AMBIENTE URBANO "/>
    <n v="80111600"/>
    <s v="ADICIÓN Y PRÓRROGA No. 1 AL CONTRATO DE PRESTACIÓN DE SERVICIOS PROFESIONALES  No. 20170872 CUYO OBJETO CONSISTE EN &quot;APOYAR LA IMPLEMENTACIÓN DE INFRAESTRUCTURA VEGETADA, EN ESPACIO PÚBLICO Y PRIVADO EN EL DISTRITO CAPITAL&quot;"/>
    <n v="1"/>
    <n v="1"/>
    <n v="5"/>
    <n v="1"/>
    <s v="CCE-05"/>
    <n v="0"/>
    <n v="9245000"/>
    <n v="9245000"/>
    <n v="0"/>
    <n v="0"/>
    <s v="SUBDIRECCION CONTRACTUAL"/>
    <s v="CO-DC-11001"/>
    <s v="PATRICIA MARIA GONZALEZ - Subdirectora de Ecourbanismo y Gestion Ambiental Empresarial "/>
    <n v="3778900"/>
    <s v="maria.gonzalez@ambientebogota.gov.co"/>
  </r>
  <r>
    <x v="8"/>
    <n v="182"/>
    <s v="3-3-1-15-06-40-1141-181"/>
    <s v="TECHOS VERDES Y JARDINES VERTICALES IMPLEMENTADOS"/>
    <s v="ECOURBANISMO Y CONSTRUCCIÓN SOSTENIBLE "/>
    <s v="PROMOVER LA IMPLEMENTACIÓN DE 20000 M2 DE TECHOS VERDES Y JARDINES VERTICALES, EN ESPACIO PÚBLICO Y PRIVADO"/>
    <s v="12-OTROS DISTRITO"/>
    <s v="03-RECURSO HUMANO"/>
    <s v=" 04-GASTOS DE PERSONAL OPERATIVO "/>
    <s v="0253-PERSONAL CONTRATADO PARA EJECUTAR LAS ACTUACIONES DE EVALUACIÓN CONTROL Y SEGUIMIENTO AMBIENTAL EN AMBIENTE URBANO "/>
    <n v="80111600"/>
    <s v="ADICIÓN Y PRÓRROGA No. 1 AL CONTRATO DE PRESTACIÓN DE SERVICIOS PROFESIONALES  No. 20170192 CUYO OBJETO CONSISTE EN &quot;PROMOVER Y GENERAR LOS LINEAMIENTOS PARA LA IMPLEMENTACIÓN DE INFRAESTRUCTURA VEGETADA EN ESPACIO PÚBLICO Y PRIVADO, EN LAS ETAPAS DE DISEÑO, ARQUITECTÓNICOS Y MANTENIMIENTO DE PROYECTOS URBANOS&quot;"/>
    <n v="1"/>
    <n v="1"/>
    <n v="5"/>
    <n v="1"/>
    <s v="CCE-05"/>
    <n v="0"/>
    <n v="21610000"/>
    <n v="21610000"/>
    <n v="0"/>
    <n v="0"/>
    <s v="SUBDIRECCION CONTRACTUAL"/>
    <s v="CO-DC-11001"/>
    <s v="PATRICIA MARIA GONZALEZ - Subdirectora de Ecourbanismo y Gestion Ambiental Empresarial "/>
    <n v="3778900"/>
    <s v="maria.gonzalez@ambientebogota.gov.co"/>
  </r>
  <r>
    <x v="8"/>
    <n v="183"/>
    <s v="3-3-1-15-06-40-1141-181"/>
    <s v="TECHOS VERDES Y JARDINES VERTICALES IMPLEMENTADOS"/>
    <s v="ECOURBANISMO Y CONSTRUCCIÓN SOSTENIBLE "/>
    <s v="PROMOVER LA IMPLEMENTACIÓN DE 20000 M2 DE TECHOS VERDES Y JARDINES VERTICALES, EN ESPACIO PÚBLICO Y PRIVADO"/>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CONTRATAR LAS ACCIONES COMUNICATIVAS QUE PERMITAN DIVULGAR LOS EVENTOS, CAMPAÑAS Y MENSAJES INSTITUCIONALES DE LA SECRETARÍA DISTRITAL DE AMBIENTE "/>
    <n v="9"/>
    <n v="9"/>
    <n v="10"/>
    <n v="1"/>
    <s v="CCE-05"/>
    <n v="0"/>
    <n v="119629300"/>
    <n v="119629300"/>
    <n v="0"/>
    <n v="0"/>
    <s v="SUBDIRECCION CONTRACTUAL"/>
    <s v="CO-DC-11001"/>
    <s v="PATRICIA MARIA GONZALEZ - Subdirectora de Ecourbanismo y Gestion Ambiental Empresarial "/>
    <n v="3778900"/>
    <s v="maria.gonzalez@ambientebogota.gov.co"/>
  </r>
  <r>
    <x v="8"/>
    <n v="184"/>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s v=" 04-GASTOS DE PERSONAL OPERATIVO "/>
    <s v="0253-PERSONAL CONTRATADO PARA EJECUTAR LAS ACTUACIONES DE EVALUACIÓN CONTROL Y SEGUIMIENTO AMBIENTAL EN AMBIENTE URBANO "/>
    <n v="80111600"/>
    <s v="PRESTAR LOS SERVICIOS PROFESIONALES PARA REALIZAR EL SEGIMIENTO A PROYECTOS DE MITIGACIÓN DE CAMBIO CLIMÁTICO, LA GESTIÓN DE LA INFORMACIÓN RELACIONADA, Y SU ARTICULACIÓN CON LOS SISTEMAS DE INFORMACIÓN Y MODELAMIENTO AMBIENTAL DEL DISTRITO CAPITAL"/>
    <n v="7"/>
    <n v="7"/>
    <n v="5"/>
    <n v="1"/>
    <s v="CCE-05"/>
    <n v="0"/>
    <n v="15520000"/>
    <n v="15520000"/>
    <n v="0"/>
    <n v="0"/>
    <s v="SUBDIRECCION CONTRACTUAL"/>
    <s v="CO-DC-11001"/>
    <s v="PATRICIA MARIA GONZALEZ - Subdirectora de Ecourbanismo y Gestion Ambiental Empresarial "/>
    <n v="3778900"/>
    <s v="maria.gonzalez@ambientebogota.gov.co"/>
  </r>
  <r>
    <x v="8"/>
    <n v="185"/>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s v=" 04-GASTOS DE PERSONAL OPERATIVO "/>
    <s v="0253-PERSONAL CONTRATADO PARA EJECUTAR LAS ACTUACIONES DE EVALUACIÓN CONTROL Y SEGUIMIENTO AMBIENTAL EN AMBIENTE URBANO "/>
    <n v="80111600"/>
    <s v="PRESTAR LOS SERVICIOS PROFESIONALES PARA COORDINAR LA GESTIÓN DE LA SDA  EN TEMAS  RELACIONADOS CON LA MITIGACIÓN DE CAMBIO CLIMÁTICO Y SU ARTICULACIÓN CON LOS SISTEMAS DE INFORMACIÓN Y MODELAMIENTO AMBIENTAL DEL DISTRITO CAPITAL"/>
    <n v="1"/>
    <n v="1"/>
    <n v="11"/>
    <n v="1"/>
    <s v="CCE-05"/>
    <n v="0"/>
    <n v="80289000"/>
    <n v="80289000"/>
    <n v="0"/>
    <n v="0"/>
    <s v="SUBDIRECCION CONTRACTUAL"/>
    <s v="CO-DC-11001"/>
    <s v="PATRICIA MARIA GONZALEZ - Subdirectora de Ecourbanismo y Gestion Ambiental Empresarial "/>
    <n v="3778900"/>
    <s v="maria.gonzalez@ambientebogota.gov.co"/>
  </r>
  <r>
    <x v="8"/>
    <n v="186"/>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s v=" 04-GASTOS DE PERSONAL OPERATIVO "/>
    <s v="0253-PERSONAL CONTRATADO PARA EJECUTAR LAS ACTUACIONES DE EVALUACIÓN CONTROL Y SEGUIMIENTO AMBIENTAL EN AMBIENTE URBANO "/>
    <n v="80111600"/>
    <s v="PRESTAR LOS SERVICIOS PROFESIONALES PARA LA ACTUALIZACIÓN DEL INVENTARIO DE EMISIONES DE GEI, LA GESTIÓN DE LA INFORMACIÓN RELACIONADA, Y SU ARTICULACIÓN CON LOS SISTEMAS DE INFORMACIÓN Y MODELAMIENTO AMBIENTAL DEL DISTRITO CAPITAL"/>
    <n v="1"/>
    <n v="1"/>
    <n v="11"/>
    <n v="1"/>
    <s v="CCE-05"/>
    <n v="0"/>
    <n v="34144000"/>
    <n v="34144000"/>
    <n v="0"/>
    <n v="0"/>
    <s v="SUBDIRECCION CONTRACTUAL"/>
    <s v="CO-DC-11001"/>
    <s v="PATRICIA MARIA GONZALEZ - Subdirectora de Ecourbanismo y Gestion Ambiental Empresarial "/>
    <n v="3778900"/>
    <s v="maria.gonzalez@ambientebogota.gov.co"/>
  </r>
  <r>
    <x v="8"/>
    <n v="187"/>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s v=" 04-GASTOS DE PERSONAL OPERATIVO "/>
    <s v="0253-PERSONAL CONTRATADO PARA EJECUTAR LAS ACTUACIONES DE EVALUACIÓN CONTROL Y SEGUIMIENTO AMBIENTAL EN AMBIENTE URBANO "/>
    <n v="80111600"/>
    <s v="PRESTAR LOS SERVICIOS PROFESIONALES PARA REALIZAR LAS ACTIVIDADES TÉCNICAS RELACIONADAS CON LA ACTUALIZACIÓN DE LOS INVENTARIOS Y LA GESTIÓN DE INFORMACIÓN PARA EL SEGUIMIENTO A LA REDUCCIÓN DE EMISIONES DE GASES EFECTO INVERNADERO - GEI Y SU ARTICULACIÓN CON EL CENTRO DE INFORMACIÓN Y MODELAMIENTO AMBIENTAL DE BOGOTA - CIMAB."/>
    <n v="9"/>
    <n v="9"/>
    <n v="4"/>
    <n v="1"/>
    <s v="CCE-05"/>
    <n v="0"/>
    <n v="25068000"/>
    <n v="25068000"/>
    <n v="0"/>
    <n v="0"/>
    <s v="SUBDIRECCION CONTRACTUAL"/>
    <s v="CO-DC-11001"/>
    <s v="PATRICIA MARIA GONZALEZ - Subdirectora de Ecourbanismo y Gestion Ambiental Empresarial "/>
    <n v="3778900"/>
    <s v="maria.gonzalez@ambientebogota.gov.co"/>
  </r>
  <r>
    <x v="8"/>
    <n v="188"/>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s v=" 04-GASTOS DE PERSONAL OPERATIVO "/>
    <s v="0253-PERSONAL CONTRATADO PARA EJECUTAR LAS ACTUACIONES DE EVALUACIÓN CONTROL Y SEGUIMIENTO AMBIENTAL EN AMBIENTE URBANO "/>
    <n v="80111600"/>
    <s v="REALIZAR APOYO TÉCNICO AL SEGUIMIENTO A LOS PROYECTOS DE MITIGACIÓN Y A LA ACTUALIZACIÓN DEL INVENTARIO DE EMISIONES DE GEI, PARA EL MÓDULO DE RESIDUOS EN EL DISTRITO CAPITAL (SALDO)"/>
    <n v="2"/>
    <n v="2"/>
    <n v="1"/>
    <n v="1"/>
    <s v="CCE-05"/>
    <n v="0"/>
    <n v="9393667"/>
    <n v="9393667"/>
    <n v="0"/>
    <n v="0"/>
    <s v="SUBDIRECCION CONTRACTUAL"/>
    <s v="CO-DC-11001"/>
    <s v="PATRICIA MARIA GONZALEZ - Subdirectora de Ecourbanismo y Gestion Ambiental Empresarial "/>
    <n v="3778900"/>
    <s v="maria.gonzalez@ambientebogota.gov.co"/>
  </r>
  <r>
    <x v="8"/>
    <n v="189"/>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
    <n v="8"/>
    <n v="8"/>
    <n v="5"/>
    <n v="1"/>
    <s v="CCE-05"/>
    <n v="0"/>
    <n v="14305000"/>
    <n v="14305000"/>
    <n v="0"/>
    <n v="0"/>
    <s v="SUBDIRECCION CONTRACTUAL"/>
    <s v="CO-DC-11001"/>
    <s v="PATRICIA MARIA GONZALEZ - Subdirectora de Ecourbanismo y Gestion Ambiental Empresarial "/>
    <n v="3778900"/>
    <s v="maria.gonzalez@ambientebogota.gov.co"/>
  </r>
  <r>
    <x v="8"/>
    <n v="190"/>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77101900"/>
    <s v="ADICIÓN Y PRÓRROGA No. 1 AL CONTRATO DE PRESTACION DE SERVICIOS No.20171075 CUYO OBJETO CONSISTE EN &quot;APOYAR LAS ACTIVIDADES DE EVALUACIÓN, CONTROL,Y SEGUIMIENTO A LOS ESTABLECIMIENTOS DE ACOPIO DE LLANTAS O DE SUS DERIVADOS EN EL DISTRITO CAPITAL&quot;."/>
    <n v="2"/>
    <n v="2"/>
    <n v="135"/>
    <n v="0"/>
    <s v="CCE-05"/>
    <n v="0"/>
    <n v="11479500"/>
    <n v="11479500"/>
    <s v="0"/>
    <n v="0"/>
    <s v="SUBDIRECCION CONTRACTUAL"/>
    <s v="CO-DC-11001"/>
    <s v="PATRICIA MARIA GONZALEZ - Subdirectora de Ecourbanismo y Gestion Ambiental Empresarial "/>
    <n v="3778910"/>
    <s v="maria.gonzalez@ambientebogota.gov.co"/>
  </r>
  <r>
    <x v="8"/>
    <n v="191"/>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ADICIÓN  1 Y PRÓRROGA 1 AL CONTRATO DE PRESTACIÓN DE SERVICIOS PROFESIONALES  No.SDA-CPS -20171070 CUYO OBJETO ES: REALIZAR LAS ACTIVIDADES DE EVALUACIÓN, CONTROL Y SEGUIMIENTO AL MANEJO, APROVECHAMIENTO, TRATAMIENTO Y DISPOSICIÓN FINAL DE RCD GENERADOS EN EL D.C."/>
    <n v="2"/>
    <n v="2"/>
    <n v="135"/>
    <n v="0"/>
    <s v="CCE-05"/>
    <n v="0"/>
    <n v="13432500"/>
    <n v="13432500"/>
    <s v="0"/>
    <n v="0"/>
    <s v="SUBDIRECCION CONTRACTUAL"/>
    <s v="CO-DC-11001"/>
    <s v="PATRICIA MARIA GONZALEZ - Subdirectora de Ecourbanismo y Gestion Ambiental Empresarial "/>
    <n v="3778900"/>
    <s v="maria.gonzalez@ambientebogota.gov.co"/>
  </r>
  <r>
    <x v="8"/>
    <n v="19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ADICIÓN Y PRÓRROGA No. 1 AL CONTRATO DE PRESTACION DE SERVICIOS No.20170937 CUYO OBJETO CONSISTE EN &quot;REALIZAR LAS ACTIVIDADES DE EVALUACION CONTROL Y SEGUIMIENTO AL MANEJO APROVECHAMIENTO TRATAMIENTO Y DISPOSICION FINAL DE RCD GENERADOS EN EL DC&quot;"/>
    <n v="2"/>
    <n v="2"/>
    <n v="135"/>
    <n v="0"/>
    <s v="CCE-05"/>
    <n v="0"/>
    <n v="19449000"/>
    <n v="19449000"/>
    <s v="0"/>
    <n v="0"/>
    <s v="SUBDIRECCION CONTRACTUAL"/>
    <s v="CO-DC-11001"/>
    <s v="PATRICIA MARIA GONZALEZ - Subdirectora de Ecourbanismo y Gestion Ambiental Empresarial "/>
    <n v="3778900"/>
    <s v="maria.gonzalez@ambientebogota.gov.co"/>
  </r>
  <r>
    <x v="8"/>
    <n v="193"/>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ADICIÓN 1 Y PRÓRROGA 1 AL CONTRATO DE PRESTACION DE SERVICIOS PROFESIONALES No.SDA-CPS -20171138 CUYO OBJETO ES: REALIZAR LAS ACTIVIDADES DE EVALUACIÓN, CONTROL Y SEGUIMIENTO AL MANEJO, APROVECHAMIENTO, TRATAMIENTO Y DISPOSICIÓN FINAL DE RCD GENERADOS EN EL D.C."/>
    <n v="2"/>
    <n v="2"/>
    <n v="135"/>
    <n v="0"/>
    <s v="CCE-05"/>
    <n v="0"/>
    <n v="13432500"/>
    <n v="13432500"/>
    <s v="0"/>
    <n v="0"/>
    <s v="SUBDIRECCION CONTRACTUAL"/>
    <s v="CO-DC-11001"/>
    <s v="PATRICIA MARIA GONZALEZ - Subdirectora de Ecourbanismo y Gestion Ambiental Empresarial "/>
    <n v="3778900"/>
    <s v="maria.gonzalez@ambientebogota.gov.co"/>
  </r>
  <r>
    <x v="8"/>
    <n v="19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s v=" 04-GASTOS DE PERSONAL OPERATIVO "/>
    <s v="0253-PERSONAL CONTRATADO PARA EJECUTAR LAS ACTUACIONES DE EVALUACIÓN CONTROL Y SEGUIMIENTO AMBIENTAL EN AMBIENTE URBANO "/>
    <n v="80111600"/>
    <s v="ADICIÓN Y PRÓRROGA No. 1 AL CONTRATO DE PRESTACION DE SERVICIOS No.20170882 CUYO OBJETO CONSISTE EN &quot;REALIZAR LAS ACTIVIDADES DE EVALUACIÓN, CONTROL Y SEGUIMIENTO AL MANEJO, APROVECHAMIENTO, TRATAMIENTO Y DISPOSICIÓN FINAL DE RCD GENERADOS EN EL D.C..”"/>
    <n v="2"/>
    <n v="2"/>
    <n v="135"/>
    <n v="0"/>
    <s v="CCE-05"/>
    <n v="0"/>
    <n v="13432500"/>
    <n v="13432500"/>
    <s v="0"/>
    <n v="0"/>
    <s v="SUBDIRECCION CONTRACTUAL"/>
    <s v="CO-DC-11001"/>
    <s v="PATRICIA MARIA GONZALEZ - Subdirectora de Ecourbanismo y Gestion Ambiental Empresarial "/>
    <n v="3778900"/>
    <s v="maria.gonzalez@ambientebogota.gov.co"/>
  </r>
  <r>
    <x v="8"/>
    <n v="195"/>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ORIENTAR LAS ACTIVIDADES DE EVALUACIÓN, CONTROL Y SEGUIMIENTO A LOS ESTABLECIMIENTOS GENERADORES DE RESIDUOS HOSPITALARIOS Y SIMILARES EN EL D.C"/>
    <n v="8"/>
    <n v="8"/>
    <n v="5"/>
    <n v="1"/>
    <s v="CCE-05"/>
    <n v="0"/>
    <n v="28380000"/>
    <n v="28380000"/>
    <s v="0"/>
    <n v="0"/>
    <s v="SUBDIRECCION CONTRACTUAL"/>
    <s v="CO-DC-11001"/>
    <s v="PATRICIA MARIA GONZALEZ - Subdirectora de Ecourbanismo y Gestion Ambiental Empresarial "/>
    <n v="3778900"/>
    <s v="maria.gonzalez@ambientebogota.gov.co"/>
  </r>
  <r>
    <x v="8"/>
    <n v="196"/>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80111600"/>
    <s v="BRINDAR APOYO TECNICO Y DE REPORTE DE LAS ACCIONES DE CONTROL Y SEGUIMIENTO QUE PROMUEVAN EL APROVECHAMIENTO DE LLANTAS Y SUS DERIVADOS EN EL DISTRITO CAPITAL"/>
    <n v="1"/>
    <n v="1"/>
    <n v="9"/>
    <n v="1"/>
    <s v="CCE-05"/>
    <n v="0"/>
    <n v="21996000"/>
    <n v="21996000"/>
    <s v="0"/>
    <n v="0"/>
    <s v="SUBDIRECCION CONTRACTUAL"/>
    <s v="CO-DC-11001"/>
    <s v="PATRICIA MARIA GONZALEZ - Subdirectora de Ecourbanismo y Gestion Ambiental Empresarial "/>
    <n v="3778900"/>
    <s v="maria.gonzalez@ambientebogota.gov.co"/>
  </r>
  <r>
    <x v="8"/>
    <n v="19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ADICIÓN  1 Y PRÓRROGA 1 AL CONTRATO  No.SDA-CPS -20180601   CUYO OBJETO ES  REALIZAR LA ADMINISTRACIÓN Y SEGUIMIENTO DE LOS EXPEDIENTES Y ARCHIVO DE GESTIÓN DOCUMENTAL, DERIVADAS DE LA EVALUACIÓN, CONTROL Y SEGUIMIENTO DE LOS RCD Y OTROS RESIDUOS EN EL D.C."/>
    <n v="5"/>
    <n v="5"/>
    <n v="44"/>
    <n v="0"/>
    <s v="CCE-05"/>
    <n v="0"/>
    <n v="3330800"/>
    <n v="3330800"/>
    <s v="0"/>
    <n v="0"/>
    <s v="SUBDIRECCION CONTRACTUAL"/>
    <s v="CO-DC-11001"/>
    <s v="PATRICIA MARIA GONZALEZ - Subdirectora de Ecourbanismo y Gestion Ambiental Empresarial "/>
    <n v="3778900"/>
    <s v="maria.gonzalez@ambientebogota.gov.co"/>
  </r>
  <r>
    <x v="8"/>
    <n v="198"/>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APROVECHAMIENTO Y TRATAMIENTO  DE RCD GENERADOS EN EL D.C."/>
    <n v="7"/>
    <n v="7"/>
    <n v="5"/>
    <n v="1"/>
    <s v="CCE-05"/>
    <n v="0"/>
    <n v="22475000"/>
    <n v="22475000"/>
    <s v="0"/>
    <n v="0"/>
    <s v="SUBDIRECCION CONTRACTUAL"/>
    <s v="CO-DC-11001"/>
    <s v="PATRICIA MARIA GONZALEZ - Subdirectora de Ecourbanismo y Gestion Ambiental Empresarial "/>
    <n v="3778900"/>
    <s v="maria.gonzalez@ambientebogota.gov.co"/>
  </r>
  <r>
    <x v="8"/>
    <n v="199"/>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PRESTAR LOS SERVICIOS PROFESIONALES PARA PROYECTAR LAS ACTUACIONES ADMINISTRATIVAS GENERADAS DE LAS ACCIONES DE EVALUACIÓN, CONTROL Y SEGUIMIENTO A RCD Y OTROS RESIDUOS GENERADOS EN EL D.C."/>
    <n v="1"/>
    <n v="1"/>
    <n v="5"/>
    <n v="1"/>
    <s v="CCE-05"/>
    <n v="0"/>
    <n v="15520000"/>
    <n v="15520000"/>
    <n v="0"/>
    <n v="0"/>
    <s v="SUBDIRECCION CONTRACTUAL"/>
    <s v="CO-DC-11001"/>
    <s v="PATRICIA MARIA GONZALEZ - Subdirectora de Ecourbanismo y Gestion Ambiental Empresarial "/>
    <n v="3778900"/>
    <s v="maria.gonzalez@ambientebogota.gov.co"/>
  </r>
  <r>
    <x v="8"/>
    <n v="20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6"/>
    <n v="6"/>
    <n v="5"/>
    <n v="1"/>
    <s v="CCE-05"/>
    <n v="0"/>
    <n v="17320000"/>
    <n v="17320000"/>
    <n v="0"/>
    <n v="0"/>
    <s v="SUBDIRECCION CONTRACTUAL"/>
    <s v="CO-DC-11001"/>
    <s v="PATRICIA MARIA GONZALEZ - Subdirectora de Ecourbanismo y Gestion Ambiental Empresarial "/>
    <n v="3778900"/>
    <s v="maria.gonzalez@ambientebogota.gov.co"/>
  </r>
  <r>
    <x v="8"/>
    <n v="202"/>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6-GASTOS OPERATIVOS"/>
    <s v="0037 GASTOS DE TRANSPORTE"/>
    <n v="25101503"/>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44657718"/>
    <n v="44657718"/>
    <n v="0"/>
    <n v="0"/>
    <s v="SUBDIRECCION CONTRACTUAL"/>
    <s v="CO-DC-11001"/>
    <s v="PATRICIA MARIA GONZALEZ - Subdirectora de Ecourbanismo y Gestion Ambiental Empresarial "/>
    <n v="3778900"/>
    <s v="maria.gonzalez@ambientebogota.gov.co"/>
  </r>
  <r>
    <x v="8"/>
    <n v="20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2-DOTACIÓN  "/>
    <s v="06-GASTOS OPERATIVOS"/>
    <s v="0037 GASTOS DE TRANSPORTE"/>
    <n v="25101503"/>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44657718"/>
    <n v="44657718"/>
    <n v="0"/>
    <n v="0"/>
    <s v="SUBDIRECCION CONTRACTUAL"/>
    <s v="CO-DC-11001"/>
    <s v="PATRICIA MARIA GONZALEZ - Subdirectora de Ecourbanismo y Gestion Ambiental Empresarial "/>
    <n v="3778900"/>
    <s v="maria.gonzalez@ambientebogota.gov.co"/>
  </r>
  <r>
    <x v="8"/>
    <n v="204"/>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2-DOTACIÓN  "/>
    <s v="06-GASTOS OPERATIVOS"/>
    <s v="0037 GASTOS DE TRANSPORTE"/>
    <n v="25101503"/>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44657718"/>
    <n v="44657718"/>
    <n v="0"/>
    <n v="0"/>
    <s v="SUBDIRECCION CONTRACTUAL"/>
    <s v="CO-DC-11001"/>
    <s v="PATRICIA MARIA GONZALEZ - Subdirectora de Ecourbanismo y Gestion Ambiental Empresarial "/>
    <n v="3778900"/>
    <s v="maria.gonzalez@ambientebogota.gov.co"/>
  </r>
  <r>
    <x v="8"/>
    <n v="205"/>
    <s v="3-3-1-15-06-40-1141-181"/>
    <s v="INCORPORAR CRITERIOS DE SOSTENIBILIDAD EN 800 PROYECTOS EN LA ETAPA DE DISEÑO U OPERACIÓN"/>
    <s v="ECOURBANISMO Y CONSTRUCCIÓN SOSTENIBLE "/>
    <s v="INCLUIR 800 PROYECTOS CRITERIOS DE SOSTENIBILIDAD AMBIENTAL "/>
    <s v="12-OTROS DISTRITO"/>
    <s v="02-DOTACIÓN  "/>
    <s v="06-GASTOS OPERATIVOS"/>
    <s v="0037 GASTOS DE TRANSPORTE"/>
    <n v="25101503"/>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29771812"/>
    <n v="29771812"/>
    <n v="0"/>
    <n v="0"/>
    <s v="SUBDIRECCION CONTRACTUAL"/>
    <s v="CO-DC-11001"/>
    <s v="PATRICIA MARIA GONZALEZ - Subdirectora de Ecourbanismo y Gestion Ambiental Empresarial "/>
    <n v="3778900"/>
    <s v="maria.gonzalez@ambientebogota.gov.co"/>
  </r>
  <r>
    <x v="8"/>
    <n v="206"/>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6-GASTOS OPERATIVOS"/>
    <s v="0037 GASTOS DE TRANSPORTE"/>
    <n v="25101503"/>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29771812"/>
    <n v="29771812"/>
    <n v="0"/>
    <n v="0"/>
    <s v="SUBDIRECCION CONTRACTUAL"/>
    <s v="CO-DC-11001"/>
    <s v="PATRICIA MARIA GONZALEZ - Subdirectora de Ecourbanismo y Gestion Ambiental Empresarial "/>
    <n v="3778900"/>
    <s v="maria.gonzalez@ambientebogota.gov.co"/>
  </r>
  <r>
    <x v="8"/>
    <n v="207"/>
    <s v="3-3-1-15-06-40-1141-181"/>
    <s v="APROVECHAR 25.000 TONELADAS DE LLANTAS USADAS."/>
    <s v="CONTROL AL APROVECHAMIENTO DE LLANTAS USADAS EN LA CIUDAD DE BOGOTÁ "/>
    <s v="PROMOVER EL  APROVECHAMIENTO DE 25000 TONELADAS DE LLANTAS USADAS  "/>
    <s v="12-OTROS DISTRITO"/>
    <s v="02-DOTACIÓN  "/>
    <s v="06-GASTOS OPERATIVOS"/>
    <s v="0037 GASTOS DE TRANSPORTE"/>
    <n v="25101503"/>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29771812"/>
    <n v="29771812"/>
    <n v="0"/>
    <n v="0"/>
    <s v="SUBDIRECCION CONTRACTUAL"/>
    <s v="CO-DC-11001"/>
    <s v="PATRICIA MARIA GONZALEZ - Subdirectora de Ecourbanismo y Gestion Ambiental Empresarial "/>
    <n v="3778900"/>
    <s v="maria.gonzalez@ambientebogota.gov.co"/>
  </r>
  <r>
    <x v="8"/>
    <n v="208"/>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6-GASTOS OPERATIVOS"/>
    <s v="0037 GASTOS DE TRANSPORTE"/>
    <n v="25101503"/>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29771812"/>
    <n v="29771812"/>
    <n v="0"/>
    <n v="0"/>
    <s v="SUBDIRECCION CONTRACTUAL"/>
    <s v="CO-DC-11001"/>
    <s v="PATRICIA MARIA GONZALEZ - Subdirectora de Ecourbanismo y Gestion Ambiental Empresarial "/>
    <n v="3778900"/>
    <s v="maria.gonzalez@ambientebogota.gov.co"/>
  </r>
  <r>
    <x v="8"/>
    <n v="209"/>
    <s v="3-3-1-15-06-40-1141-181"/>
    <s v=" CONTROLAR Y REALIZAR SEGUIMIENTO A 32.000 TONELADAS DE RESIDUOS PELIGROSOS EN ESTABLECIMIENTOS DE SALUD HUMANA Y AFINES.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7"/>
    <n v="7"/>
    <n v="5"/>
    <n v="1"/>
    <s v="CCE-05"/>
    <n v="0"/>
    <n v="15520000"/>
    <n v="15520000"/>
    <n v="0"/>
    <n v="0"/>
    <s v="SUBDIRECCION CONTRACTUAL"/>
    <s v="CO-DC-11001"/>
    <s v="PATRICIA MARIA GONZALEZ - Subdirectora de Ecourbanismo y Gestion Ambiental Empresarial "/>
    <n v="3778900"/>
    <s v="maria.gonzalez@ambientebogota.gov.co"/>
  </r>
  <r>
    <x v="8"/>
    <n v="210"/>
    <s v="3-3-1-15-06-40-1141-181"/>
    <s v="INCORPORAR CRITERIOS DE SOSTENIBILIDAD EN 800 PROYECTOS EN LA ETAPA DE DISEÑO U OPERACIÓN"/>
    <s v="ECOURBANISMO Y CONSTRUCCIÓN SOSTENIBLE "/>
    <s v="INCLUIR 800 PROYECTOS CRITERIOS DE SOSTENIBILIDAD AMBIENTAL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6101500"/>
    <s v="(SALDO) PRESTAR LOS SERVICIOS DE FORMACIÓN PARA PROPORCIONAR LOS ELEMENTOS TEORICOS Y PRACTICOS, PARA EL ADECUADO DISEÑO E IMPLEMENTACIÓN DE SISTEMAS DE DRENAJE COMO CRITERIO DE SOSTENIBILIDAD AMBIENTAL EN PROYECTOS URBANOS"/>
    <n v="8"/>
    <n v="10"/>
    <n v="1"/>
    <n v="1"/>
    <s v="CCE-07"/>
    <n v="0"/>
    <n v="0"/>
    <n v="0"/>
    <n v="0"/>
    <n v="0"/>
    <s v="SUBDIRECCION CONTRACTUAL"/>
    <s v="CO-DC-11001"/>
    <s v="PATRICIA MARIA GONZALEZ - Subdirectora de Ecourbanismo y Gestion Ambiental Empresarial "/>
    <n v="3778900"/>
    <s v="maria.gonzalez@ambientebogota.gov.co"/>
  </r>
  <r>
    <x v="8"/>
    <n v="21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CONTRATAR LAS ACCIONES COMUNICATIVAS QUE PERMITAN DIVULGAR LOS EVENTOS, CAMPAÑAS Y MENSAJES INSTITUCIONALES DE LA SECRETARÍA DISTRITAL DE AMBIENTE"/>
    <n v="4"/>
    <n v="8"/>
    <n v="6"/>
    <n v="1"/>
    <s v="CCE-11||03"/>
    <n v="0"/>
    <n v="44000000"/>
    <n v="44000000"/>
    <n v="0"/>
    <n v="0"/>
    <s v="SUBDIRECCION CONTRACTUAL"/>
    <s v="CO-DC-11001"/>
    <s v="PATRICIA MARIA GONZALEZ - Subdirectora de Ecourbanismo y Gestion Ambiental Empresarial "/>
    <n v="3778900"/>
    <s v="maria.gonzalez@ambientebogota.gov.co"/>
  </r>
  <r>
    <x v="8"/>
    <n v="212"/>
    <s v="3-3-1-15-06-40-1141-181"/>
    <s v="LOGRAR EN 500 EMPRESAS UN ÍNDICE DE DESEMPEÑO AMBIENTAL EMPRESARIAL –IDAE ENTRE MUY BUENO Y EXCELENTE"/>
    <s v="GESTIÓN AMBIENTAL EMPRESARIAL"/>
    <s v="APOYAR 100% LA FORMULACIÓN Y SEGUIMIENTO DEL PROYECTO PARQUE INDUSTRIAL ECOEFICIENTE DE SAN BENITO-PIESB"/>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CONTRATAR LAS ACCIONES COMUNICATIVAS QUE PERMITAN DIVULGAR LOS EVENTOS, CAMPAÑAS Y MENSAJES INSTITUCIONALES DE LA SECRETARÍA DISTRITAL DE AMBIENTE"/>
    <n v="4"/>
    <n v="8"/>
    <n v="6"/>
    <n v="1"/>
    <s v="CCE-11||03"/>
    <n v="0"/>
    <n v="19874300"/>
    <n v="19874300"/>
    <n v="0"/>
    <n v="0"/>
    <s v="SUBDIRECCION CONTRACTUAL"/>
    <s v="CO-DC-11001"/>
    <s v="PATRICIA MARIA GONZALEZ - Subdirectora de Ecourbanismo y Gestion Ambiental Empresarial "/>
    <n v="3778900"/>
    <s v="maria.gonzalez@ambientebogota.gov.co"/>
  </r>
  <r>
    <x v="8"/>
    <n v="21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ADICIÓN  1 Y PRÓRROGA 1 AL CONTRATO DE PRESTACIÓN DE SERVICIOS PROFESIONALES  No.SDA-CPS -20171173   CUYO OBJETO ES REALIZAR EL PROCESAMIENTO Y ANÁLISIS DE INFORMACIÓN DE LAS ACTUACIONES DE EVALUACIÓN, CONTROL Y SEGUIMIENTO A RCD Y OTROS RESIDUOS EN EL D.C."/>
    <n v="4"/>
    <n v="4"/>
    <n v="75"/>
    <n v="0"/>
    <s v="CCE-05"/>
    <n v="0"/>
    <n v="8327500"/>
    <n v="8327500"/>
    <s v="0"/>
    <n v="0"/>
    <s v="SUBDIRECCION CONTRACTUAL"/>
    <s v="CO-DC-11001"/>
    <s v="PATRICIA MARIA GONZALEZ - Subdirectora de Ecourbanismo y Gestion Ambiental Empresarial "/>
    <n v="3778900"/>
    <s v="maria.gonzalez@ambientebogota.gov.co"/>
  </r>
  <r>
    <x v="8"/>
    <n v="214"/>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CONTROL Y SEGUIMIENTO QUE PROMUEVAN EL APROVECHAMIENTO DE LLANTAS O DE SUS DERIVADOS EN EL DISTRITO CAPITAL"/>
    <n v="8"/>
    <n v="8"/>
    <n v="5"/>
    <n v="1"/>
    <s v="CCE-05"/>
    <n v="0"/>
    <n v="15520000"/>
    <n v="15520000"/>
    <n v="0"/>
    <n v="0"/>
    <s v="SUBDIRECCION CONTRACTUAL"/>
    <s v="CO-DC-11001"/>
    <s v="PATRICIA MARIA GONZALEZ - Subdirectora de Ecourbanismo y Gestion Ambiental Empresarial "/>
    <n v="3778900"/>
    <s v="maria.gonzalez@ambientebogota.gov.co"/>
  </r>
  <r>
    <x v="8"/>
    <n v="215"/>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REALIZAR EL MANEJO, PROCESAMIENTO, SISTEMATIZACIÓN  Y REPORTES DE LA INFORMACIÓN QUE SE GENERE EN CUMPLIMIENTO DE LA EVALUACIÓN, CONTROL Y SEGUIMIENTO A RCD Y OTROS RESIDUOS EN EL D.C."/>
    <n v="1"/>
    <n v="1"/>
    <n v="5"/>
    <n v="1"/>
    <s v="CCE-05"/>
    <n v="0"/>
    <n v="17320000"/>
    <n v="17320000"/>
    <s v="0"/>
    <n v="0"/>
    <s v="SUBDIRECCION CONTRACTUAL"/>
    <s v="CO-DC-11001"/>
    <s v="PATRICIA MARIA GONZALEZ - Subdirectora de Ecourbanismo y Gestion Ambiental Empresarial "/>
    <n v="3778900"/>
    <s v="maria.gonzalez@ambientebogota.gov.co"/>
  </r>
  <r>
    <x v="8"/>
    <n v="216"/>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DESARROLLAR ACTIVIDADES TECNICAS Y DE REPORTE DE LAS ACCIONES DE EVALUACIÓN, CONTROL Y SEGUIMIENTO AL  APROVECHAMIENTO Y TRATAMIENTO  DE RCD EN EL D.C."/>
    <n v="6"/>
    <n v="6"/>
    <n v="3"/>
    <n v="1"/>
    <s v="CCE-05"/>
    <n v="0"/>
    <n v="9312000"/>
    <n v="9312000"/>
    <s v="0"/>
    <n v="0"/>
    <s v="SUBDIRECCION CONTRACTUAL"/>
    <s v="CO-DC-11001"/>
    <s v="PATRICIA MARIA GONZALEZ - Subdirectora de Ecourbanismo y Gestion Ambiental Empresarial "/>
    <n v="3778900"/>
    <s v="maria.gonzalez@ambientebogota.gov.co"/>
  </r>
  <r>
    <x v="8"/>
    <n v="21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PRESTAR LOS SERVICIOS PROFESIONALES PARA PROYECTAR LAS ACTUACIONES ADMINISTRATIVAS GENERADAS DE LAS ACCIONES DE EVALUACIÓN, CONTROL Y SEGUIMIENTO A RCD Y OTROS RESIDUOS GENERADOS EN EL D.C."/>
    <n v="7"/>
    <n v="7"/>
    <n v="4"/>
    <n v="1"/>
    <s v="CCE-05"/>
    <n v="0"/>
    <n v="12416000"/>
    <n v="12416000"/>
    <n v="0"/>
    <n v="0"/>
    <s v="SUBDIRECCION CONTRACTUAL"/>
    <s v="CO-DC-11001"/>
    <s v="PATRICIA MARIA GONZALEZ - Subdirectora de Ecourbanismo y Gestion Ambiental Empresarial "/>
    <n v="3778900"/>
    <s v="maria.gonzalez@ambientebogota.gov.co"/>
  </r>
  <r>
    <x v="8"/>
    <n v="218"/>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_x000a__x000a_TRASLADO PAGO ARL "/>
    <n v="7"/>
    <n v="7"/>
    <n v="5"/>
    <n v="1"/>
    <s v="CCE-05"/>
    <n v="0"/>
    <n v="5287670"/>
    <n v="5287670"/>
    <n v="0"/>
    <n v="0"/>
    <s v="SUBDIRECCION CONTRACTUAL"/>
    <s v="CO-DC-11001"/>
    <s v="PATRICIA MARIA GONZALEZ - Subdirectora de Ecourbanismo y Gestion Ambiental Empresarial "/>
    <n v="3778900"/>
    <s v="maria.gonzalez@ambientebogota.gov.co"/>
  </r>
  <r>
    <x v="8"/>
    <n v="21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PRESTAR LOS SERVICIOS PROFESIONALES PARA PROYECTAR LAS ACTUACIONES ADMINISTRATIVAS GENERADAS DE LAS ACCIONES DE EVALUACIÓN, CONTROL Y SEGUIMIENTO A RCD Y OTROS RESIDUOS GENERADOS EN EL D.C."/>
    <n v="7"/>
    <n v="7"/>
    <n v="5"/>
    <n v="1"/>
    <s v="CCE-05"/>
    <n v="0"/>
    <n v="15520000"/>
    <n v="15520000"/>
    <n v="0"/>
    <n v="0"/>
    <s v="SUBDIRECCION CONTRACTUAL"/>
    <s v="CO-DC-11001"/>
    <s v="PATRICIA MARIA GONZALEZ - Subdirectora de Ecourbanismo y Gestion Ambiental Empresarial "/>
    <n v="3778900"/>
    <s v="maria.gonzalez@ambientebogota.gov.co"/>
  </r>
  <r>
    <x v="8"/>
    <n v="22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8"/>
    <n v="9"/>
    <n v="4"/>
    <n v="1"/>
    <s v="CCE-05"/>
    <n v="0"/>
    <n v="15616000"/>
    <n v="15616000"/>
    <n v="0"/>
    <n v="0"/>
    <s v="SUBDIRECCION CONTRACTUAL"/>
    <s v="CO-DC-11001"/>
    <s v="PATRICIA MARIA GONZALEZ - Subdirectora de Ecourbanismo y Gestion Ambiental Empresarial "/>
    <n v="3778900"/>
    <s v="maria.gonzalez@ambientebogota.gov.co"/>
  </r>
  <r>
    <x v="8"/>
    <n v="22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77101800;77101500;77102000"/>
    <s v="(SALDO) REALIZAR LAS AUDITORÍAS AMBIENTALES A LAS EMPRESAS PARTICIPANTES DE LA XVIII CONVOCATORIA DEL PROGRAMA DE EXCELENCIA AMBIENTAL DISTRITAL (PREAD) DEL AÑO 2018."/>
    <n v="4"/>
    <n v="7"/>
    <n v="4"/>
    <n v="1"/>
    <s v="CCE-05"/>
    <n v="0"/>
    <n v="100"/>
    <n v="100"/>
    <n v="0"/>
    <n v="0"/>
    <s v="SUBDIRECCION CONTRACTUAL"/>
    <s v="CO-DC-11001"/>
    <s v="PATRICIA MARIA GONZALEZ - Subdirectora de Ecourbanismo y Gestion Ambiental Empresarial "/>
    <n v="3778900"/>
    <s v="maria.gonzalez@ambientebogota.gov.co"/>
  </r>
  <r>
    <x v="8"/>
    <n v="224"/>
    <s v="3-3-1-15-06-40-1141-181"/>
    <s v="APROVECHAR 25.000 TONELADAS DE LLANTAS USADAS."/>
    <s v="CONTROL AL APROVECHAMIENTO DE LLANTAS USADAS EN LA CIUDAD DE BOGOTÁ "/>
    <s v="DESARROLLAR  E IMPLEMENTAR  100% UN INSTRUMENTO DE CONTROL Y SEGUIMIENTO POR MEDIO DE INNOVACIÓN TECNOLÓGICA PARA EL ACOPIO, TRANSPORTE, TRATAMIENTO Y APROVECHAMIENTO DE LLANTAS USADAS EN LA CIUDAD."/>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43232300;81112000;43232400;80101507;80101604;81111500;81111700"/>
    <s v="(PRESUPUESTO ORIENTADO PARA ANALISIS DE INFORMACION CIMAB) &quot;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quot;"/>
    <n v="7"/>
    <n v="8"/>
    <n v="11"/>
    <n v="1"/>
    <s v="CCE-04"/>
    <n v="0"/>
    <n v="0"/>
    <n v="0"/>
    <n v="0"/>
    <n v="0"/>
    <s v="SUBDIRECCION CONTRACTUAL"/>
    <s v="CO-DC-11001"/>
    <s v="PATRICIA MARIA GONZALEZ - Subdirectora de Ecourbanismo y Gestion Ambiental Empresarial "/>
    <n v="3778900"/>
    <s v="maria.gonzalez@ambientebogota.gov.co"/>
  </r>
  <r>
    <x v="8"/>
    <n v="225"/>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DESARROLLAR E IMPLEMENTAR 100% UN INSTRUMENTO DE CONTROL A PARTIR DE PROCESOS DE INNOVACIÓN TECNOLÓGICA E INVESTIGACIÓN PARA LA GESTIÓN INTEGRAL DE RCD EN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43232300;81112000;43232400;80101507;80101604;81111500;81111700"/>
    <s v="(PRESUPUESTO ORIENTADO PARA ANALISIS DE INFORMACION CIMAB) &quot;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quot;"/>
    <n v="7"/>
    <n v="8"/>
    <n v="11"/>
    <n v="1"/>
    <s v="CCE-04"/>
    <n v="0"/>
    <n v="0"/>
    <n v="0"/>
    <n v="0"/>
    <n v="0"/>
    <s v="SUBDIRECCION CONTRACTUAL"/>
    <s v="CO-DC-11001"/>
    <s v="PATRICIA MARIA GONZALEZ - Subdirectora de Ecourbanismo y Gestion Ambiental Empresarial "/>
    <n v="3778900"/>
    <s v="maria.gonzalez@ambientebogota.gov.co"/>
  </r>
  <r>
    <x v="8"/>
    <n v="223"/>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80111600"/>
    <s v="ADICIÓN  1 Y PRÓRROGA 1 AL CONTRATO  No.SDA-CPS -20180328   CUYO OBJETO ES BRINDAR APOYO TECNICO Y DE REPORTE DE LAS ACCIONES DE CONTROL Y SEGUIMIENTO QUE PROMUEVAN EL APROVECHAMIENTO DE LLANTAS Y SUS DERIVADOS EN EL DISTRITO CAPITAL"/>
    <n v="9"/>
    <n v="9"/>
    <n v="2"/>
    <n v="1"/>
    <s v="CCE-05"/>
    <n v="0"/>
    <n v="4888000"/>
    <n v="4888000"/>
    <s v="0"/>
    <n v="0"/>
    <s v="SUBDIRECCION CONTRACTUAL"/>
    <s v="CO-DC-11001"/>
    <s v="PATRICIA MARIA GONZALEZ - Subdirectora de Ecourbanismo y Gestion Ambiental Empresarial "/>
    <n v="3778900"/>
    <s v="maria.gonzalez@ambientebogota.gov.co"/>
  </r>
  <r>
    <x v="8"/>
    <n v="228"/>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6-GASTOS OPERATIVOS"/>
    <s v="0037 GASTOS DE TRANSPORTE"/>
    <n v="25101503"/>
    <s v="ADICIÓN 1 Y PRORROGA 1, AL CONTRATO No. XX CUYO OBJETO ES &quot;PRESTAR  EL SERVICIO DE TRANSPORTE PÚBLICO TERRESTRE AUTOMOTOR ESPECIAL DE PASAJEROS Y DE CARGA PARA EL DESARROLLO DE LAS ACTIVIDADES MISIONALES Y DE INVERSIÓN QUE ADELANTE LA SECRETARIA DISTRITAL DE AMBIENTE&quot;."/>
    <n v="5"/>
    <n v="6"/>
    <n v="8"/>
    <n v="1"/>
    <s v="CCE-02"/>
    <n v="0"/>
    <n v="0"/>
    <n v="0"/>
    <n v="0"/>
    <n v="0"/>
    <s v="SUBDIRECCION CONTRACTUAL"/>
    <s v="CO-DC-11001"/>
    <s v="PATRICIA MARIA GONZALEZ - Subdirectora de Ecourbanismo y Gestion Ambiental Empresarial "/>
    <n v="3778900"/>
    <s v="maria.gonzalez@ambientebogota.gov.co"/>
  </r>
  <r>
    <x v="8"/>
    <n v="229"/>
    <s v="3-3-1-15-06-40-1141-181"/>
    <s v="TECHOS VERDES Y JARDINES VERTICALES IMPLEMENTADOS"/>
    <s v="ECOURBANISMO Y CONSTRUCCIÓN SOSTENIBLE "/>
    <s v="PROMOVER LA IMPLEMENTACIÓN DE 20000 M2 DE TECHOS VERDES Y JARDINES VERTICALES, EN ESPACIO PÚBLICO Y PRIVADO"/>
    <s v="12-OTROS DISTRITO"/>
    <s v="03-RECURSO HUMANO"/>
    <s v=" 04-GASTOS DE PERSONAL OPERATIVO "/>
    <s v="0253-PERSONAL CONTRATADO PARA EJECUTAR LAS ACTUACIONES DE EVALUACIÓN CONTROL Y SEGUIMIENTO AMBIENTAL EN AMBIENTE URBANO "/>
    <n v="80111600"/>
    <s v="(SALDO) DISPONIBLE PARA PROGRAMAR"/>
    <n v="8"/>
    <n v="8"/>
    <n v="1"/>
    <n v="1"/>
    <s v="CCE-05"/>
    <n v="0"/>
    <n v="0"/>
    <n v="0"/>
    <n v="0"/>
    <n v="0"/>
    <s v="SUBDIRECCION CONTRACTUAL"/>
    <s v="CO-DC-11001"/>
    <s v="PATRICIA MARIA GONZALEZ - Subdirectora de Ecourbanismo y Gestion Ambiental Empresarial "/>
    <n v="3778900"/>
    <s v="maria.gonzalez@ambientebogota.gov.co"/>
  </r>
  <r>
    <x v="8"/>
    <n v="230"/>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SALDO) DISPONIBLE PARA PROGRAMAR"/>
    <n v="8"/>
    <n v="8"/>
    <n v="1"/>
    <n v="1"/>
    <s v="CCE-05"/>
    <n v="0"/>
    <n v="0"/>
    <n v="0"/>
    <n v="0"/>
    <n v="0"/>
    <s v="SUBDIRECCION CONTRACTUAL"/>
    <s v="CO-DC-11001"/>
    <s v="PATRICIA MARIA GONZALEZ - Subdirectora de Ecourbanismo y Gestion Ambiental Empresarial "/>
    <n v="3778900"/>
    <s v="maria.gonzalez@ambientebogota.gov.co"/>
  </r>
  <r>
    <x v="8"/>
    <n v="231"/>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SALDO) DISPONIBLE PARA PROGRAMAR"/>
    <n v="8"/>
    <n v="8"/>
    <n v="1"/>
    <n v="1"/>
    <s v="CCE-05"/>
    <n v="0"/>
    <n v="0"/>
    <n v="0"/>
    <n v="0"/>
    <n v="0"/>
    <s v="SUBDIRECCION CONTRACTUAL"/>
    <s v="CO-DC-11001"/>
    <s v="PATRICIA MARIA GONZALEZ - Subdirectora de Ecourbanismo y Gestion Ambiental Empresarial "/>
    <n v="3778900"/>
    <s v="maria.gonzalez@ambientebogota.gov.co"/>
  </r>
  <r>
    <x v="8"/>
    <n v="232"/>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SALDO) DISPONIBLE PARA PROGRAMAR"/>
    <n v="8"/>
    <n v="8"/>
    <n v="1"/>
    <n v="1"/>
    <s v="CCE-05"/>
    <n v="0"/>
    <n v="0"/>
    <n v="0"/>
    <n v="0"/>
    <n v="0"/>
    <s v="SUBDIRECCION CONTRACTUAL"/>
    <s v="CO-DC-11001"/>
    <s v="PATRICIA MARIA GONZALEZ - Subdirectora de Ecourbanismo y Gestion Ambiental Empresarial "/>
    <n v="3778900"/>
    <s v="maria.gonzalez@ambientebogota.gov.co"/>
  </r>
  <r>
    <x v="8"/>
    <n v="233"/>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41600"/>
    <s v="APOYAR LA GESTIÓN DE LAS ACTIVIDADES NECESARIAS PARA LLEVAR A CABO LAS FASES REQUERIDAS PARA LA CONSTRUCCIÓN DE LA POLÍTICA DE PRODUCCIÓN Y CONSUMO SOSTENIBLE."/>
    <n v="7"/>
    <n v="8"/>
    <n v="4"/>
    <n v="1"/>
    <s v="CCE-11||03"/>
    <n v="0"/>
    <n v="12416000"/>
    <n v="12416000"/>
    <n v="0"/>
    <n v="0"/>
    <s v="SUBDIRECCION CONTRACTUAL"/>
    <s v="CO-DC-11001"/>
    <s v="PATRICIA MARIA GONZALEZ - Subdirectora de Ecourbanismo y Gestion Ambiental Empresarial "/>
    <n v="3778900"/>
    <s v="maria.gonzalez@ambientebogota.gov.co"/>
  </r>
  <r>
    <x v="8"/>
    <n v="234"/>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41600"/>
    <s v="APOYAR LA ESTRUCTURACIÓN DEL PLAN ACCIÓN PARA LA POLÍTICA DE PRODUCCIÓN Y CONSUMO SOSTENIBLE."/>
    <n v="8"/>
    <n v="9"/>
    <n v="4"/>
    <n v="1"/>
    <s v="CCE-11||03"/>
    <n v="0"/>
    <n v="13856000"/>
    <n v="13856000"/>
    <n v="0"/>
    <n v="0"/>
    <s v="SUBDIRECCION CONTRACTUAL"/>
    <s v="CO-DC-11001"/>
    <s v="PATRICIA MARIA GONZALEZ - Subdirectora de Ecourbanismo y Gestion Ambiental Empresarial "/>
    <n v="3778900"/>
    <s v="maria.gonzalez@ambientebogota.gov.co"/>
  </r>
  <r>
    <x v="8"/>
    <n v="235"/>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0141600;82101600;82121500;90101600"/>
    <s v="MODIFICACIÓN No. 1, ADICIÓN No. 1  Y PRÓRROGA No. 1  AL CONTRATO DE PRESTACION DE SERVICIOS No 20181380 CUYO OBJETO CONSISTE EN CONTRATAR LAS ACCIONES COMUNICATIVAS QUE PERMITAN DIVULGAR LOS EVENTOS, CAMPAÑAS Y MENSAJES INSTITUCIONALES DE LA SECRETARÍA DISTRITAL DE AMBIENTE "/>
    <n v="11"/>
    <n v="12"/>
    <n v="1"/>
    <n v="1"/>
    <s v="CCE-05"/>
    <n v="0"/>
    <n v="65000000"/>
    <n v="65000000"/>
    <n v="0"/>
    <n v="0"/>
    <s v="SUBDIRECCION CONTRACTUAL"/>
    <s v="CO-DC-11001"/>
    <s v="PATRICIA MARIA GONZALEZ - Subdirectora de Ecourbanismo y Gestion Ambiental Empresarial "/>
    <n v="3778900"/>
    <s v="maria.gonzalez@ambientebogota.gov.co"/>
  </r>
  <r>
    <x v="8"/>
    <n v="236"/>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41600"/>
    <s v="REALIZAR LAS ACTIVIDADES REQUERIDAS PARA LA OPERACIÓN DE LA VENTANILLA DE NEGOCIOS VERDES."/>
    <n v="7"/>
    <n v="8"/>
    <n v="5"/>
    <n v="1"/>
    <s v="CCE-11||03"/>
    <n v="0"/>
    <n v="14305000"/>
    <n v="14305000"/>
    <n v="0"/>
    <n v="0"/>
    <s v="SUBDIRECCION CONTRACTUAL"/>
    <s v="CO-DC-11001"/>
    <s v="PATRICIA MARIA GONZALEZ - Subdirectora de Ecourbanismo y Gestion Ambiental Empresarial "/>
    <n v="3778900"/>
    <s v="maria.gonzalez@ambientebogota.gov.co"/>
  </r>
  <r>
    <x v="8"/>
    <n v="237"/>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6"/>
    <n v="7"/>
    <n v="6"/>
    <n v="1"/>
    <s v="CCE-11||03"/>
    <n v="0"/>
    <n v="19520000"/>
    <n v="19520000"/>
    <n v="0"/>
    <n v="0"/>
    <s v="SUBDIRECCION CONTRACTUAL"/>
    <s v="CO-DC-11001"/>
    <s v="PATRICIA MARIA GONZALEZ - Subdirectora de Ecourbanismo y Gestion Ambiental Empresarial "/>
    <n v="3778900"/>
    <s v="maria.gonzalez@ambientebogota.gov.co"/>
  </r>
  <r>
    <x v="8"/>
    <n v="238"/>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ADICIÓN)"/>
    <n v="12"/>
    <n v="1"/>
    <n v="3"/>
    <n v="1"/>
    <s v="CCE-11||03"/>
    <n v="0"/>
    <n v="0"/>
    <n v="0"/>
    <n v="0"/>
    <n v="0"/>
    <s v="SUBDIRECCION CONTRACTUAL"/>
    <s v="CO-DC-11001"/>
    <s v="PATRICIA MARIA GONZALEZ - Subdirectora de Ecourbanismo y Gestion Ambiental Empresarial "/>
    <n v="3778900"/>
    <s v="maria.gonzalez@ambientebogota.gov.co"/>
  </r>
  <r>
    <x v="8"/>
    <n v="239"/>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SALDO) REALIZAR LAS ACTIVIDADES REQUERIDAS PARA LA OPERACIÓN DE LA ESTRATEGIA ACERCAR DEL PROGRAMA DE GESTIÓN AMBIENTAL EMPRESARIAL "/>
    <n v="12"/>
    <n v="1"/>
    <n v="3"/>
    <n v="1"/>
    <s v="CCE-11||03"/>
    <n v="0"/>
    <n v="0"/>
    <n v="0"/>
    <n v="0"/>
    <n v="0"/>
    <s v="SUBDIRECCION CONTRACTUAL"/>
    <s v="CO-DC-11001"/>
    <s v="PATRICIA MARIA GONZALEZ - Subdirectora de Ecourbanismo y Gestion Ambiental Empresarial "/>
    <n v="3778900"/>
    <s v="maria.gonzalez@ambientebogota.gov.co"/>
  </r>
  <r>
    <x v="8"/>
    <n v="24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REALIZAR LAS ACTIVIDADES REQUERIDAS PARA FOMENTAR PROYECTOS AMBIENTALES EN LA OPERACIÓN DEL PROGRAMA DE GESTIÓN AMBIENTAL EMPRESARIAL  (ADICIÓN)"/>
    <n v="12"/>
    <n v="1"/>
    <n v="3"/>
    <n v="1"/>
    <s v="CCE-11||03"/>
    <n v="0"/>
    <n v="0"/>
    <n v="0"/>
    <n v="0"/>
    <n v="0"/>
    <s v="SUBDIRECCION CONTRACTUAL"/>
    <s v="CO-DC-11001"/>
    <s v="PATRICIA MARIA GONZALEZ - Subdirectora de Ecourbanismo y Gestion Ambiental Empresarial "/>
    <n v="3778900"/>
    <s v="maria.gonzalez@ambientebogota.gov.co"/>
  </r>
  <r>
    <x v="8"/>
    <n v="24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n v="7"/>
    <n v="8"/>
    <s v="|"/>
    <n v="1"/>
    <s v="CCE-05"/>
    <n v="0"/>
    <n v="7692000"/>
    <n v="7692000"/>
    <n v="0"/>
    <n v="0"/>
    <s v="SUBDIRECCION CONTRACTUAL"/>
    <s v="CO-DC-11001"/>
    <s v="PATRICIA MARIA GONZALEZ - Subdirectora de Ecourbanismo y Gestion Ambiental Empresarial "/>
    <n v="3778900"/>
    <s v="maria.gonzalez@ambientebogota.gov.co"/>
  </r>
  <r>
    <x v="8"/>
    <n v="246"/>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APOYAR ACCIONES QUE PERMITAN LA PROMOCIÓN Y EL FORTALECIMIENTO DE LA CADENA DE GESTIÓN DE RESIDUOS PELIGROSOS Y ESPECIALES EN EL DISTRITO CAPITAL, ESPECIALMENTE ACEITE VEGETAL USADO."/>
    <n v="7"/>
    <n v="8"/>
    <n v="5"/>
    <n v="1"/>
    <s v="CCE-05"/>
    <n v="0"/>
    <n v="9615000"/>
    <n v="9615000"/>
    <n v="0"/>
    <n v="0"/>
    <s v="SUBDIRECCION CONTRACTUAL"/>
    <s v="CO-DC-11001"/>
    <s v="PATRICIA MARIA GONZALEZ - Subdirectora de Ecourbanismo y Gestion Ambiental Empresarial "/>
    <n v="3778900"/>
    <s v="maria.gonzalez@ambientebogota.gov.co"/>
  </r>
  <r>
    <x v="8"/>
    <n v="245"/>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LIDERAR LAS ACCIONES QUE PERMITAN LA PROMOCIÓN Y EL FORTALECIMIENTO DE LA CADENA DE GESTIÓN DE RESIDUOS ORDINARIOS, PELIGROSOS Y ESPECIALES EN EL DISTRITO CAPITAL, ESPECIALMENTE LOS DE ACEITES VEGETALES USADOS E IMPLEMENTACION DEL ACUERDO 634 DE 2015."/>
    <n v="8"/>
    <n v="8"/>
    <n v="5"/>
    <n v="1"/>
    <s v="CCE-05"/>
    <n v="0"/>
    <n v="22475000"/>
    <n v="22475000"/>
    <n v="0"/>
    <n v="0"/>
    <s v="SUBDIRECCION CONTRACTUAL"/>
    <s v="CO-DC-11001"/>
    <s v="PATRICIA MARIA GONZALEZ - Subdirectora de Ecourbanismo y Gestion Ambiental Empresarial "/>
    <n v="3778900"/>
    <s v="maria.gonzalez@ambientebogota.gov.co"/>
  </r>
  <r>
    <x v="8"/>
    <n v="242"/>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7"/>
    <n v="8"/>
    <n v="5"/>
    <n v="1"/>
    <s v="CCE-05"/>
    <n v="0"/>
    <n v="13265000"/>
    <n v="13265000"/>
    <n v="0"/>
    <n v="0"/>
    <s v="SUBDIRECCION CONTRACTUAL"/>
    <s v="CO-DC-11001"/>
    <s v="PATRICIA MARIA GONZALEZ - Subdirectora de Ecourbanismo y Gestion Ambiental Empresarial "/>
    <n v="3778900"/>
    <s v="maria.gonzalez@ambientebogota.gov.co"/>
  </r>
  <r>
    <x v="8"/>
    <n v="243"/>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GESTIONAR EL DESARROLLO DE LOS TRÁMITES MISIONALES EN MATERIA DE REGISTRO ÚNICO AMBIENTAL, DEPARTAMENTOS DE GESTIÓN AMBIENTAL, INCENTIVOS TRIBUTARIOS Y OTROS EN EL ÁMBITO DE LA GESTIÓN DE LA PRODUCCIÓN Y CONSUMO SOSTENIBLE"/>
    <n v="7"/>
    <n v="8"/>
    <n v="5"/>
    <n v="1"/>
    <s v="CCE-05"/>
    <n v="0"/>
    <n v="25430000"/>
    <n v="25430000"/>
    <n v="0"/>
    <n v="0"/>
    <s v="SUBDIRECCION CONTRACTUAL"/>
    <s v="CO-DC-11001"/>
    <s v="PATRICIA MARIA GONZALEZ - Subdirectora de Ecourbanismo y Gestion Ambiental Empresarial "/>
    <n v="3778900"/>
    <s v="maria.gonzalez@ambientebogota.gov.co"/>
  </r>
  <r>
    <x v="8"/>
    <n v="244"/>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APOYAR LA GESTION NECESARIA PARA EL DESARROLLO DE LOS TRÁMITES MISIONALES EN MATERIA DE REGISTRO ÚNICO AMBIENTAL, DEPARTAMENTOS DE GESTIÓN AMBIENTAL, INCENTIVOS TRIBUTARIOS Y OTROS EN EL ÁMBITO DE LA GESTIÓN DE LA PRODUCCIÓN Y CONSUMO SOSTENIBLE "/>
    <n v="7"/>
    <n v="8"/>
    <n v="5"/>
    <n v="1"/>
    <s v="CCE-05"/>
    <n v="0"/>
    <n v="17320000"/>
    <n v="17320000"/>
    <n v="0"/>
    <n v="0"/>
    <s v="SUBDIRECCION CONTRACTUAL"/>
    <s v="CO-DC-11001"/>
    <s v="PATRICIA MARIA GONZALEZ - Subdirectora de Ecourbanismo y Gestion Ambiental Empresarial "/>
    <n v="3778900"/>
    <s v="maria.gonzalez@ambientebogota.gov.co"/>
  </r>
  <r>
    <x v="8"/>
    <n v="247"/>
    <s v="3-3-1-15-06-40-1141-181"/>
    <s v="APROVECHAR 25.000 TONELADAS DE LLANTAS USADAS."/>
    <s v="CONTROL AL APROVECHAMIENTO DE LLANTAS USADAS EN LA CIUDAD DE BOGOTÁ "/>
    <s v="DESARROLLAR  E IMPLEMENTAR  100% UN INSTRUMENTO DE CONTROL Y SEGUIMIENTO POR MEDIO DE INNOVACIÓN TECNOLÓGICA PARA EL ACOPIO, TRANSPORTE, TRATAMIENTO Y APROVECHAMIENTO DE LLANTAS USADAS EN LA CIUDAD."/>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1111612"/>
    <s v="PRESTAR LOS SERVICIOS DE SOPORTE TÉCNICO, MANTENIMIENTO Y ACTUALIZACIÓN DEL SISTEMA DE INFORMACIÓN PARA EL RECAUDO DE VISITAS TÉCNICAS ONTRACK."/>
    <n v="7"/>
    <n v="7"/>
    <n v="6"/>
    <n v="1"/>
    <s v="CCE-05"/>
    <n v="0"/>
    <n v="15000000"/>
    <n v="15000000"/>
    <n v="0"/>
    <n v="0"/>
    <s v="SUBDIRECCION CONTRACTUAL"/>
    <s v="CO-DC-11001"/>
    <s v="PATRICIA MARIA GONZALEZ - Subdirectora de Ecourbanismo y Gestion Ambiental Empresarial "/>
    <n v="3778900"/>
    <s v="maria.gonzalez@ambientebogota.gov.co"/>
  </r>
  <r>
    <x v="8"/>
    <n v="24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DESARROLLAR E IMPLEMENTAR 100% UN INSTRUMENTO DE CONTROL A PARTIR DE PROCESOS DE INNOVACIÓN TECNOLÓGICA E INVESTIGACIÓN PARA LA GESTIÓN INTEGRAL DE RCD EN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1111612"/>
    <s v="PRESTAR LOS SERVICIOS DE SOPORTE TÉCNICO, MANTENIMIENTO Y ACTUALIZACIÓN DEL SISTEMA DE INFORMACIÓN PARA EL RECAUDO DE VISITAS TÉCNICAS ONTRACK."/>
    <n v="7"/>
    <n v="7"/>
    <n v="6"/>
    <n v="1"/>
    <s v="CCE-05"/>
    <n v="0"/>
    <n v="15000000"/>
    <n v="15000000"/>
    <n v="0"/>
    <n v="0"/>
    <s v="SUBDIRECCION CONTRACTUAL"/>
    <s v="CO-DC-11001"/>
    <s v="PATRICIA MARIA GONZALEZ - Subdirectora de Ecourbanismo y Gestion Ambiental Empresarial "/>
    <n v="3778900"/>
    <s v="maria.gonzalez@ambientebogota.gov.co"/>
  </r>
  <r>
    <x v="8"/>
    <n v="249"/>
    <s v="3-3-1-15-06-40-1141-181"/>
    <s v="INCORPORAR CRITERIOS DE SOSTENIBILIDAD EN 800 PROYECTOS EN LA ETAPA DE DISEÑO U OPERACIÓN"/>
    <s v="ECOURBANISMO Y CONSTRUCCIÓN SOSTENIBLE "/>
    <s v="INCLUIR 800 PROYECTOS CRITERIOS DE SOSTENIBILIDAD AMBIENTAL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41122400;41115300;41112100;41114400_x000a_"/>
    <s v="CONTRATAR LAS ACCIONES COMUNICATIVAS QUE PERMITAN DIVULGAR LOS EVENTOS, CAMPAÑAS Y MENSAJES INSTITUCIONALES DE LA SECRETARÍA DISTRITAL DE AMBIENTE "/>
    <n v="4"/>
    <n v="7"/>
    <n v="1"/>
    <n v="1"/>
    <s v="CCE-11||03"/>
    <n v="0"/>
    <n v="0"/>
    <n v="0"/>
    <n v="0"/>
    <n v="0"/>
    <s v="SUBDIRECCION CONTRACTUAL"/>
    <s v="CO-DC-11001"/>
    <s v="PATRICIA MARIA GONZALEZ - Subdirectora de Ecourbanismo y Gestion Ambiental Empresarial "/>
    <n v="3778900"/>
    <s v="maria.gonzalez@ambientebogota.gov.co"/>
  </r>
  <r>
    <x v="8"/>
    <n v="250"/>
    <s v="3-3-1-15-06-40-1141-181"/>
    <s v="TECHOS VERDES Y JARDINES VERTICALES IMPLEMENTADOS"/>
    <s v="ECOURBANISMO Y CONSTRUCCIÓN SOSTENIBLE "/>
    <s v="PROMOVER LA IMPLEMENTACIÓN DE 20000 M2 DE TECHOS VERDES Y JARDINES VERTICALES, EN ESPACIO PÚBLICO Y PRIVADO"/>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SALDO) CONTRATAR LAS ACCIONES COMUNICATIVAS QUE PERMITAN DIVULGAR LOS EVENTOS, CAMPAÑAS Y MENSAJES INSTITUCIONALES DE LA SECRETARÍA DISTRITAL DE AMBIENTE "/>
    <n v="4"/>
    <n v="8"/>
    <n v="10"/>
    <n v="1"/>
    <s v="CCE-05"/>
    <n v="0"/>
    <n v="0"/>
    <n v="0"/>
    <n v="0"/>
    <n v="0"/>
    <s v="SUBDIRECCION CONTRACTUAL"/>
    <s v="CO-DC-11001"/>
    <s v="PATRICIA MARIA GONZALEZ - Subdirectora de Ecourbanismo y Gestion Ambiental Empresarial "/>
    <n v="3778900"/>
    <s v="maria.gonzalez@ambientebogota.gov.co"/>
  </r>
  <r>
    <x v="8"/>
    <n v="25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EFECTUAR A FAVOR DE LA ARL EL PAGO DEL APORTE AL SISTEMA GENERAL DE RIESGOS LABORALES A LOS PASANTES QUE APOYARAN ACCIONES ESPECIFICAS PARA EL DESARROLLO DE LOS PROYECTOS AMBIENTALES DE GESTIÓN AMBIENTAL EMPRESARIAL"/>
    <n v="8"/>
    <n v="9"/>
    <n v="4"/>
    <n v="1"/>
    <s v="CCE-05"/>
    <n v="0"/>
    <n v="0"/>
    <n v="0"/>
    <n v="0"/>
    <n v="0"/>
    <s v="SUBDIRECCION CONTRACTUAL"/>
    <s v="CO-DC-11001"/>
    <s v="PATRICIA MARIA GONZALEZ - Subdirectora de Ecourbanismo y Gestion Ambiental Empresarial "/>
    <n v="3778900"/>
    <s v="maria.gonzalez@ambientebogota.gov.co"/>
  </r>
  <r>
    <x v="8"/>
    <n v="253"/>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41600"/>
    <s v="GESTIONAR LAS ACTIVIDADES  NECESARIAS PARA LLEVAR A CABO LAS FASES REQUERIDAS PARA LA CONSTRUCCIÓN DE LA POLÍTICA DE PRODUCCIÓN Y CONSUMO SOSTENIBLE."/>
    <n v="7"/>
    <n v="8"/>
    <n v="4"/>
    <n v="1"/>
    <s v="CCE-11||03"/>
    <n v="0"/>
    <n v="0"/>
    <n v="0"/>
    <n v="0"/>
    <n v="0"/>
    <s v="SUBDIRECCIÓN CONTRACTUAL"/>
    <s v="CO-DC-11001"/>
    <s v="PATRICIA MARIA GONZALEZ - Subdirectora de Ecourbanismo y Gestion Ambiental Empresarial "/>
    <n v="3778900"/>
    <s v="maria.gonzalez@ambientebogota.gov.co"/>
  </r>
  <r>
    <x v="8"/>
    <n v="252"/>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s v=" 04-GASTOS DE PERSONAL OPERATIVO "/>
    <s v="0253-PERSONAL CONTRATADO PARA EJECUTAR LAS ACTUACIONES DE EVALUACIÓN CONTROL Y SEGUIMIENTO AMBIENTAL EN AMBIENTE URBANO "/>
    <n v="80111600"/>
    <s v="TRASLADO PARA PAGO DE PASIVO EXIGIBLE "/>
    <n v="11"/>
    <n v="11"/>
    <n v="1"/>
    <n v="1"/>
    <s v="CCE-05"/>
    <n v="0"/>
    <n v="585333"/>
    <n v="585333"/>
    <n v="0"/>
    <n v="0"/>
    <s v="SUBDIRECCION CONTRACTUAL"/>
    <s v="CO-DC-11001"/>
    <s v="PATRICIA MARIA GONZALEZ - Subdirectora de Ecourbanismo y Gestion Ambiental Empresarial "/>
    <n v="3778900"/>
    <s v="maria.gonzalez@ambientebogota.gov.co"/>
  </r>
  <r>
    <x v="8"/>
    <n v="254"/>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SALDO) BRINDAR EL ACOMPAÑAMIENTO TÉCNICO PARA PROMOVER E INCORPORAR CRITERIOS DE SOSTENIBILIDAD AMBIENTAL EN PROYECTOS CONSTRUCTIVOS."/>
    <n v="9"/>
    <n v="10"/>
    <n v="3"/>
    <n v="1"/>
    <s v="CCE-05"/>
    <n v="0"/>
    <n v="0"/>
    <n v="0"/>
    <n v="0"/>
    <n v="0"/>
    <s v="SUBDIRECCION CONTRACTUAL"/>
    <s v="CO-DC-11001"/>
    <s v="PATRICIA MARIA GONZALEZ - Subdirectora de Ecourbanismo y Gestion Ambiental Empresarial "/>
    <n v="3778900"/>
    <s v="maria.gonzalez@ambientebogota.gov.co"/>
  </r>
  <r>
    <x v="8"/>
    <n v="255"/>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BRINDAR SOPORTE TÉCNICO DESDE EL COMPONENTE HIDRAULICO PARA LA EVALUACIÓN, CONTROL Y SEGUIMIENTO EN EL MARCO DE LOS PROYECTOS ESPECIALES DE INFRAESTRUCTURA QUE SE DESARROLLEN EN LA CIUDAD DE BOGOTÁ. "/>
    <n v="9"/>
    <n v="10"/>
    <n v="3"/>
    <n v="1"/>
    <s v="CCE-05"/>
    <n v="0"/>
    <n v="15258000"/>
    <n v="15258000"/>
    <n v="0"/>
    <n v="0"/>
    <s v="SUBDIRECCION CONTRACTUAL"/>
    <s v="CO-DC-11001"/>
    <s v="PATRICIA MARIA GONZALEZ - Subdirectora de Ecourbanismo y Gestion Ambiental Empresarial "/>
    <n v="3778900"/>
    <s v="maria.gonzalez@ambientebogota.gov.co"/>
  </r>
  <r>
    <x v="8"/>
    <n v="256"/>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ADICIÓN Y PRÓRROGA No. 1 DEL CONTRATO 20180143 CUTYO OBJETO ES &quot;REALIZAR LAS ACTIVIDADES REQUERIDAS DE FORMACIÓN, SEGUIMIENTO Y EVALUACIÓN PARA LA OPERACIÓN DE LA ESTRATEGIA ACERCAR DEL PROGRAMA DE GESTIÓN AMBIENTAL EMPRESARIAL&quot;."/>
    <n v="11"/>
    <n v="11"/>
    <n v="3"/>
    <n v="1"/>
    <s v="CCE-11||03"/>
    <n v="0"/>
    <n v="0"/>
    <n v="0"/>
    <n v="0"/>
    <n v="0"/>
    <s v="SUBDIRECCION CONTRACTUAL"/>
    <s v="CO-DC-11001"/>
    <s v="PATRICIA MARIA GONZALEZ - Subdirectora de Ecourbanismo y Gestion Ambiental Empresarial "/>
    <n v="3778900"/>
    <s v="maria.gonzalez@ambientebogota.gov.co"/>
  </r>
  <r>
    <x v="8"/>
    <n v="257"/>
    <s v="3-3-1-15-06-40-1141-181"/>
    <s v="INCORPORAR CRITERIOS DE SOSTENIBILIDAD EN 800 PROYECTOS EN LA ETAPA DE DISEÑO U OPERACIÓN"/>
    <s v="ECOURBANISMO Y CONSTRUCCIÓN SOSTENIBLE "/>
    <s v="INCLUIR 800 PROYECTOS CRITERIOS DE SOSTENIBILIDAD AMBIENTAL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43232600"/>
    <s v="ADQUISICIÓN DE LICENCIA DE SOFTWARE AUTOCAD PARA LA EDICIÓN Y REVISIÓN DE PLANOS EN FORMATO DIGITAL DE LOS PROYECTOS URBANOS Y ARQUITECTONICOS ATENDIDOS POR LA SDA."/>
    <n v="10"/>
    <n v="11"/>
    <n v="1"/>
    <n v="1"/>
    <s v="CCE-07"/>
    <n v="0"/>
    <n v="20000000"/>
    <n v="20000000"/>
    <n v="0"/>
    <n v="0"/>
    <s v="SUBDIRECCION CONTRACTUAL"/>
    <s v="CO-DC-11001"/>
    <s v="PATRICIA MARIA GONZALEZ - Subdirectora de Ecourbanismo y Gestion Ambiental Empresarial "/>
    <n v="3778900"/>
    <s v="maria.gonzalez@ambientebogota.gov.co"/>
  </r>
  <r>
    <x v="8"/>
    <s v="21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272 CUYO OBJETO CONSISTE EN &quot;REALIZAR LA REVISIÓN Y ACTUALIZACIÓN  DE LOS PROCESOS Y PROCEDIMIENTOS DE LAS ACTUACIONES DE EVALUACIÓN, CONTROL Y SEGUIMIENTO A RESIDUOS DE CONSTRUCCIÓN Y OTROS RESIDUOS EN EL D.C.&quot;"/>
    <n v="11"/>
    <n v="10"/>
    <n v="4"/>
    <n v="1"/>
    <s v="CCE-05"/>
    <n v="0"/>
    <n v="17980000"/>
    <n v="17980000"/>
    <n v="0"/>
    <n v="0"/>
    <s v="SUBDIRECCION CONTRACTUAL"/>
    <s v="CO-DC-11001"/>
    <s v="PATRICIA MARIA GONZALEZ - Subdirectora de Ecourbanismo y Gestion Ambiental Empresarial "/>
    <n v="3778900"/>
    <s v="maria.gonzalez@ambientebogota.gov.co"/>
  </r>
  <r>
    <x v="8"/>
    <n v="259"/>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DESARROLLAR ACTIVIDADES TÉCNICAS Y DE REPORTE DE LAS ACCIONES DE EVALUACIÓN, CONTROL Y SEGUIMIENTO AL APROVECHAMIENTO Y TRATAMIENTO FINAL DE RCD EN EL D.C."/>
    <n v="11"/>
    <n v="11"/>
    <n v="3"/>
    <n v="1"/>
    <s v="CCE-05"/>
    <n v="0"/>
    <n v="9312000"/>
    <n v="9312000"/>
    <n v="0"/>
    <n v="0"/>
    <s v="SUBDIRECCION CONTRACTUAL"/>
    <s v="CO-DC-11001"/>
    <s v="PATRICIA MARIA GONZALEZ - Subdirectora de Ecourbanismo y Gestion Ambiental Empresarial "/>
    <n v="3778900"/>
    <s v="maria.gonzalez@ambientebogota.gov.co"/>
  </r>
  <r>
    <x v="8"/>
    <s v="73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494  CUYO OBJETO CONSISTE EN BRINDAR APOYO TECNICO EN LAS ACTIVIDADES DE EVALUACIÓN, CONTROL Y SEGUIMIENTO A LOS PROYECTOS ESPECIALES DE INFRAESTRUCTURA GENERADORES DE RCD, EN EL D.C"/>
    <n v="11"/>
    <n v="11"/>
    <n v="3"/>
    <n v="1"/>
    <s v="CCE-05"/>
    <n v="0"/>
    <n v="9312000"/>
    <n v="9312000"/>
    <n v="0"/>
    <n v="0"/>
    <s v="SUBDIRECCION CONTRACTUAL"/>
    <s v="CO-DC-11001"/>
    <s v="PATRICIA MARIA GONZALEZ - Subdirectora de Ecourbanismo y Gestion Ambiental Empresarial "/>
    <n v="3778900"/>
    <s v="maria.gonzalez@ambientebogota.gov.co"/>
  </r>
  <r>
    <x v="8"/>
    <s v="74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483 CUYO OBJETO CONSISTE EN BRINDAR APOYO TECNICO EN LAS ACTIVIDADES DE EVALUACIÓN, CONTROL Y SEGUIMIENTO A LOS PROYECTOS ESPECIALES DE INFRAESTRUCTURA GENERADORES DE RCD, EN EL D.C"/>
    <n v="11"/>
    <n v="11"/>
    <n v="3"/>
    <n v="1"/>
    <s v="CCE-05"/>
    <n v="0"/>
    <n v="9312000"/>
    <n v="9312000"/>
    <n v="0"/>
    <n v="0"/>
    <s v="SUBDIRECCION CONTRACTUAL"/>
    <s v="CO-DC-11001"/>
    <s v="PATRICIA MARIA GONZALEZ - Subdirectora de Ecourbanismo y Gestion Ambiental Empresarial "/>
    <n v="3778900"/>
    <s v="maria.gonzalez@ambientebogota.gov.co"/>
  </r>
  <r>
    <x v="8"/>
    <s v="75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625 CUYO OBJETO CONSISTE EN BRINDAR APOYO TECNICO EN LAS ACTIVIDADES DE EVALUACIÓN, CONTROL Y SEGUIMIENTO A LOS PROYECTOS ESPECIALES DE INFRAESTRUCTURA GENERADORES DE RCD, EN EL D.C"/>
    <n v="11"/>
    <n v="11"/>
    <n v="3"/>
    <n v="1"/>
    <s v="CCE-05"/>
    <n v="0"/>
    <n v="9312000"/>
    <n v="9312000"/>
    <n v="0"/>
    <n v="0"/>
    <s v="SUBDIRECCION CONTRACTUAL"/>
    <s v="CO-DC-11001"/>
    <s v="PATRICIA MARIA GONZALEZ - Subdirectora de Ecourbanismo y Gestion Ambiental Empresarial "/>
    <n v="3778900"/>
    <s v="maria.gonzalez@ambientebogota.gov.co"/>
  </r>
  <r>
    <x v="8"/>
    <s v="76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462 CUYO OBJETO CONSISTE EN REVISAR Y VALIDAR LOS CONCEPTOS TECNICOS DERIVADOS DE LAS ACCIONES DE EVALUACIÓN, CONTROL Y SEGUIMIENTO A LOS PROYECTOS ESPECIALES DE INFRAESTRUCTURA GENERADORES DE RCD, EN EL D.C."/>
    <n v="11"/>
    <n v="11"/>
    <n v="3"/>
    <n v="1"/>
    <s v="CCE-05"/>
    <n v="0"/>
    <n v="13485000"/>
    <n v="13485000"/>
    <n v="0"/>
    <n v="0"/>
    <s v="SUBDIRECCION CONTRACTUAL"/>
    <s v="CO-DC-11001"/>
    <s v="PATRICIA MARIA GONZALEZ - Subdirectora de Ecourbanismo y Gestion Ambiental Empresarial "/>
    <n v="3778900"/>
    <s v="maria.gonzalez@ambientebogota.gov.co"/>
  </r>
  <r>
    <x v="8"/>
    <s v="77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417 CUYO OBJETO CONSISTE EN REVISAR Y VALIDAR LOS CONCEPTOS TECNICOS DERIVADOS DE LAS ACCIONES DE EVALUACIÓN, CONTROL Y SEGUIMIENTO A LOS PROYECTOS ESPECIALES DE INFRAESTRUCTURA GENERADORES DE RCD, EN EL D.C."/>
    <n v="11"/>
    <n v="11"/>
    <n v="3"/>
    <n v="1"/>
    <s v="CCE-05"/>
    <n v="0"/>
    <n v="13485000"/>
    <n v="13485000"/>
    <n v="0"/>
    <n v="0"/>
    <s v="SUBDIRECCION CONTRACTUAL"/>
    <s v="CO-DC-11001"/>
    <s v="PATRICIA MARIA GONZALEZ - Subdirectora de Ecourbanismo y Gestion Ambiental Empresarial "/>
    <n v="3778900"/>
    <s v="maria.gonzalez@ambientebogota.gov.co"/>
  </r>
  <r>
    <x v="8"/>
    <s v="78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545 CUYO OBJETO CONSISTE EN DESARROLLAR ACTIVIDADES TECNICAS Y DE REPORTE DE LAS ACCIONES  DE EVALUACIÓN, CONTROL Y SEGUIMIENTO A LOS PROYECTOS ESPECIALES DE INFRAESTRUCTURA GENERADORES DE RCD, EN EL D.C."/>
    <n v="11"/>
    <n v="11"/>
    <n v="3"/>
    <n v="1"/>
    <s v="CCE-05"/>
    <n v="0"/>
    <n v="10392000"/>
    <n v="10392000"/>
    <n v="0"/>
    <n v="0"/>
    <s v="SUBDIRECCION CONTRACTUAL"/>
    <s v="CO-DC-11001"/>
    <s v="PATRICIA MARIA GONZALEZ - Subdirectora de Ecourbanismo y Gestion Ambiental Empresarial "/>
    <n v="3778900"/>
    <s v="maria.gonzalez@ambientebogota.gov.co"/>
  </r>
  <r>
    <x v="8"/>
    <s v="79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897 CUYO OBJETO CONSISTE EN REVISAR Y VALIDAR LOS CONCEPTOS TECNICOS DERIVADOS DE LAS ACCIONES DE EVALUACIÓN, CONTROL Y SEGUIMIENTO A LOS PROYECTOS ESPECIALES DE INFRAESTRUCTURA GENERADORES DE RCD, EN EL D.C."/>
    <n v="11"/>
    <n v="11"/>
    <n v="3"/>
    <n v="1"/>
    <s v="CCE-05"/>
    <n v="0"/>
    <n v="13485000"/>
    <n v="13485000"/>
    <n v="0"/>
    <n v="0"/>
    <s v="SUBDIRECCION CONTRACTUAL"/>
    <s v="CO-DC-11001"/>
    <s v="PATRICIA MARIA GONZALEZ - Subdirectora de Ecourbanismo y Gestion Ambiental Empresarial "/>
    <n v="3778900"/>
    <s v="maria.gonzalez@ambientebogota.gov.co"/>
  </r>
  <r>
    <x v="8"/>
    <s v="84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486 CUYO OBJETO CONSISTE EN DESARROLLAR ACTIVIDADES TECNICAS Y DE REPORTE DE LAS ACCIONES  DE EVALUACIÓN, CONTROL Y SEGUIMIENTO A LOS PROYECTOS ESPECIALES DE INFRAESTRUCTURA GENERADORES DE RCD, EN EL D.C.”"/>
    <n v="11"/>
    <n v="11"/>
    <n v="3"/>
    <n v="1"/>
    <s v="CCE-05"/>
    <n v="0"/>
    <n v="10392000"/>
    <n v="10392000"/>
    <n v="0"/>
    <n v="0"/>
    <s v="SUBDIRECCION CONTRACTUAL"/>
    <s v="CO-DC-11001"/>
    <s v="PATRICIA MARIA GONZALEZ - Subdirectora de Ecourbanismo y Gestion Ambiental Empresarial "/>
    <n v="3778900"/>
    <s v="maria.gonzalez@ambientebogota.gov.co"/>
  </r>
  <r>
    <x v="8"/>
    <s v="86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661 CUYO OBJETO CONSISTE EN BRINDAR SOPORTE TÉCNICO DESDE EL COMPONENTE GEOLÓGICO PARA REALIZAR  LA EVALUACIÓN, CONTROL Y SEGUIMIENTO EN EL MARCO DE LOS PROYECTOS_x000a_ESPECIALES DE INFRAESTRUCTURA QUE SE DESARROLLEN EN LA CIUDAD DE BOGOTÁ. "/>
    <n v="11"/>
    <n v="11"/>
    <n v="3"/>
    <n v="1"/>
    <s v="CCE-05"/>
    <n v="0"/>
    <n v="17028000"/>
    <n v="17028000"/>
    <n v="0"/>
    <n v="0"/>
    <s v="SUBDIRECCION CONTRACTUAL"/>
    <s v="CO-DC-11001"/>
    <s v="PATRICIA MARIA GONZALEZ - Subdirectora de Ecourbanismo y Gestion Ambiental Empresarial "/>
    <n v="3778900"/>
    <s v="maria.gonzalez@ambientebogota.gov.co"/>
  </r>
  <r>
    <x v="8"/>
    <s v="87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632 CUYO OBJETO CONSISTE EN BRINDAR SOPORTE TÉCNICODESDE EL COMPONENTE HIDROLÓGICO PARA REALIZAR LA EVALUACIÓN, CONTROL Y SEGUIMIENTO EN EL MARCO DE LOS PROYECTOS_x000a_ESPECIALES DE INFRAESTRUCTURA QUE SE DESARROLLEN EN LA CIUDAD DE BOGOTÁ. "/>
    <n v="11"/>
    <n v="11"/>
    <n v="3"/>
    <n v="1"/>
    <s v="CCE-05"/>
    <n v="0"/>
    <n v="17028000"/>
    <n v="17028000"/>
    <n v="0"/>
    <n v="0"/>
    <s v="SUBDIRECCION CONTRACTUAL"/>
    <s v="CO-DC-11001"/>
    <s v="PATRICIA MARIA GONZALEZ - Subdirectora de Ecourbanismo y Gestion Ambiental Empresarial "/>
    <n v="3778900"/>
    <s v="maria.gonzalez@ambientebogota.gov.co"/>
  </r>
  <r>
    <x v="8"/>
    <s v="89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662 CUYO OBJETO CONSISTE EN DESARROLLAR ACTIVIDADES TECNICAS Y DE REPORTE DE LAS ACCIONES  DE EVALUACIÓN, CONTROL Y SEGUIMIENTO A LOS PROYECTOS ESPECIALES DE INFRAESTRUCTURA GENERADORES DE RCD, EN EL D.C.”"/>
    <n v="11"/>
    <n v="11"/>
    <n v="3"/>
    <n v="1"/>
    <s v="CCE-05"/>
    <n v="0"/>
    <n v="10392000"/>
    <n v="10392000"/>
    <n v="0"/>
    <n v="0"/>
    <s v="SUBDIRECCION CONTRACTUAL"/>
    <s v="CO-DC-11001"/>
    <s v="PATRICIA MARIA GONZALEZ - Subdirectora de Ecourbanismo y Gestion Ambiental Empresarial "/>
    <n v="3778900"/>
    <s v="maria.gonzalez@ambientebogota.gov.co"/>
  </r>
  <r>
    <x v="8"/>
    <s v="90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820 CUYO OBJETO CONSISTE EN REALIZAR LA ADMINISTRACIÓN Y SEGUIMIENTO DE LOS EXPEDIENTES Y ARCHIVO DE GESTIÓN DOCUMENTAL, DERIVADAS DE LA EVALUACIÓN, CONTROL Y SEGUIMIENTO DE LOS RCD GENERADOS EN LOS PROYECTOS ESPECIALES DE INFRAESTRUCTURA QUE SE DESARROLLEN EN EL D.C."/>
    <n v="11"/>
    <n v="11"/>
    <n v="3"/>
    <n v="1"/>
    <s v="CCE-05"/>
    <n v="0"/>
    <n v="6813000"/>
    <n v="6813000"/>
    <n v="0"/>
    <n v="0"/>
    <s v="SUBDIRECCION CONTRACTUAL"/>
    <s v="CO-DC-11001"/>
    <s v="PATRICIA MARIA GONZALEZ - Subdirectora de Ecourbanismo y Gestion Ambiental Empresarial "/>
    <n v="3778900"/>
    <s v="maria.gonzalez@ambientebogota.gov.co"/>
  </r>
  <r>
    <x v="8"/>
    <n v="27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n v="10"/>
    <n v="10"/>
    <n v="3"/>
    <n v="1"/>
    <s v="CCE-05"/>
    <n v="0"/>
    <n v="479300"/>
    <n v="479300"/>
    <n v="0"/>
    <n v="0"/>
    <s v="SUBDIRECCION CONTRACTUAL"/>
    <s v="CO-DC-11001"/>
    <s v="PATRICIA MARIA GONZALEZ - Subdirectora de Ecourbanismo y Gestion Ambiental Empresarial "/>
    <n v="3778900"/>
    <s v="maria.gonzalez@ambientebogota.gov.co"/>
  </r>
  <r>
    <x v="8"/>
    <n v="273"/>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n v="10"/>
    <n v="10"/>
    <n v="3"/>
    <n v="1"/>
    <s v="CCE-05"/>
    <n v="0"/>
    <n v="1011600"/>
    <n v="1011600"/>
    <n v="0"/>
    <n v="0"/>
    <s v="SUBDIRECCION CONTRACTUAL"/>
    <s v="CO-DC-11001"/>
    <s v="PATRICIA MARIA GONZALEZ - Subdirectora de Ecourbanismo y Gestion Ambiental Empresarial "/>
    <n v="3778900"/>
    <s v="maria.gonzalez@ambientebogota.gov.co"/>
  </r>
  <r>
    <x v="8"/>
    <n v="27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n v="10"/>
    <n v="10"/>
    <n v="3"/>
    <n v="1"/>
    <s v="CCE-05"/>
    <n v="0"/>
    <n v="1903600"/>
    <n v="1903600"/>
    <n v="0"/>
    <n v="0"/>
    <s v="SUBDIRECCION CONTRACTUAL"/>
    <s v="CO-DC-11001"/>
    <s v="PATRICIA MARIA GONZALEZ - Subdirectora de Ecourbanismo y Gestion Ambiental Empresarial "/>
    <n v="3778900"/>
    <s v="maria.gonzalez@ambientebogota.gov.co"/>
  </r>
  <r>
    <x v="8"/>
    <n v="275"/>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1-ADQUISICIÓN Y/O PRODUCCIÓN DE EQUIPOS, MATERIALES, SUMINISTROS Y SERVICIOS PROPIOS DEL SECTOR"/>
    <s v="0522-ADQUISICIÓN DE EQUIPOS, MATERIALES, SUMINISTROS, SERVICIOS Y/O PRODUCCIÓN DE MATERIAL TÉCNICO E INFORMACIÓN PARA LA GESTIÓN AMBIENTAL EN AMBIENTE URBANO"/>
    <s v="47121700;73151500;31141500"/>
    <s v="CONTRATAR ADQUISICIÓN Y FABRICACIÓN DE CONTENEDORES LOS CUALES SE USARÁN EN LA RECOLECCIÓN DE RESIDUOS PELIGROSOS Y ESPECIALES, EN EL MARCO DEL PROGRAMA ECOLECTA COMO ESTRATEGIA PARA LA PROMOCIÓN DE LA ADECUADA DISPOSICIÓN DE RESIDUOS PELIGROSOS EN LA CIUDAD DE BOGOTÁ"/>
    <n v="11"/>
    <n v="12"/>
    <n v="3"/>
    <n v="1"/>
    <s v="CCE-05"/>
    <n v="0"/>
    <n v="70000000"/>
    <n v="70000000"/>
    <n v="0"/>
    <n v="0"/>
    <s v="SUBDIRECCION CONTRACTUAL"/>
    <s v="CO-DC-11001"/>
    <s v="PATRICIA MARIA GONZALEZ - Subdirectora de Ecourbanismo y Gestion Ambiental Empresarial "/>
    <n v="3778900"/>
    <s v="maria.gonzalez@ambientebogota.gov.co"/>
  </r>
  <r>
    <x v="8"/>
    <n v="276"/>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 REALIZAR ACCIONES QUE PERMITAN LA PROMOCIÓN Y EL FORTALECIMIENTO DE LA CADENA DE GESTIÓN DE RESIDUOS PELIGROSOS Y ESPECIALES EN BOGOTÁ D.C, ESPECIALMENTE EN LA ELABORACIÓN DEL DIAGNÓSTICO DE LA GENERACIÓN DE ACEITE VEGETAL USADO EN EL DISTRITO CAPITAL."/>
    <n v="11"/>
    <n v="12"/>
    <n v="5"/>
    <n v="1"/>
    <s v="CCE-05"/>
    <n v="0"/>
    <n v="29860000"/>
    <n v="29860000"/>
    <n v="0"/>
    <n v="0"/>
    <s v="SUBDIRECCION CONTRACTUAL"/>
    <s v="CO-DC-11001"/>
    <s v="PATRICIA MARIA GONZALEZ - Subdirectora de Ecourbanismo y Gestion Ambiental Empresarial "/>
    <n v="3778900"/>
    <s v="maria.gonzalez@ambientebogota.gov.co"/>
  </r>
  <r>
    <x v="8"/>
    <s v="100A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080 CUYO OBJETO CONSISTE EN REALIZAR LAS ACTIVIDADES REQUERIDAS PARA LA IMPLEMENTACIÓN DE PROYECTOS AMBIENTALES EMPRESARIALES EN EL MARCO DE LA PRODUCCIÓN SOSTENIBLE"/>
    <n v="11"/>
    <n v="12"/>
    <n v="3"/>
    <n v="1"/>
    <s v="CCE-05"/>
    <n v="0"/>
    <n v="7959000"/>
    <n v="7959000"/>
    <n v="0"/>
    <n v="0"/>
    <s v="SUBDIRECCION CONTRACTUAL"/>
    <s v="CO-DC-11001"/>
    <s v="PATRICIA MARIA GONZALEZ - Subdirectora de Ecourbanismo y Gestion Ambiental Empresarial "/>
    <n v="3778900"/>
    <s v="maria.gonzalez@ambientebogota.gov.co"/>
  </r>
  <r>
    <x v="8"/>
    <s v="102A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101 CUYO OBJETO CONSISTE EN REALIZAR LAS ACTIVIDADES REQUERIDAS PARA LA IMPLEMENTACIÓN DE PROYECTOS AMBIENTALES EMPRESARIALES EN EL MARCO DE LA PRODUCCIÓN SOSTENIBLE"/>
    <n v="11"/>
    <n v="12"/>
    <n v="3"/>
    <n v="1"/>
    <s v="CCE-05"/>
    <n v="0"/>
    <n v="7959000"/>
    <n v="7959000"/>
    <n v="0"/>
    <n v="0"/>
    <s v="SUBDIRECCION CONTRACTUAL"/>
    <s v="CO-DC-11001"/>
    <s v="PATRICIA MARIA GONZALEZ - Subdirectora de Ecourbanismo y Gestion Ambiental Empresarial "/>
    <n v="3778900"/>
    <s v="maria.gonzalez@ambientebogota.gov.co"/>
  </r>
  <r>
    <x v="8"/>
    <s v="103A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253 CUYO OBJETO CONSISTE EN REALIZAR LAS ACTIVIDADES REQUERIDAS PARA LA IMPLEMENTACIÓN DE PROYECTOS AMBIENTALES EMPRESARIALES EN EL MARCO DE LA PRODUCCIÓN SOSTENIBLE"/>
    <n v="11"/>
    <n v="12"/>
    <n v="3"/>
    <n v="1"/>
    <s v="CCE-05"/>
    <n v="0"/>
    <n v="7959000"/>
    <n v="7959000"/>
    <n v="0"/>
    <n v="0"/>
    <s v="SUBDIRECCION CONTRACTUAL"/>
    <s v="CO-DC-11001"/>
    <s v="PATRICIA MARIA GONZALEZ - Subdirectora de Ecourbanismo y Gestion Ambiental Empresarial "/>
    <n v="3778900"/>
    <s v="maria.gonzalez@ambientebogota.gov.co"/>
  </r>
  <r>
    <x v="8"/>
    <s v="107A1"/>
    <s v="3-3-1-15-06-40-1141-181"/>
    <s v="LOGRAR EN 500 EMPRESAS UN ÍNDICE DE DESEMPEÑO AMBIENTAL EMPRESARIAL –IDAE ENTRE MUY BUENO Y EXCELENTE"/>
    <s v="GESTIÓN AMBIENTAL EMPRESARIAL"/>
    <s v="APOYAR 100% LA FORMULACIÓN Y SEGUIMIENTO DEL PROYECTO PARQUE INDUSTRIAL ECOEFICIENTE DE SAN BENITO-PIESB"/>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049 CUYO OBJETO CONSISTE EN LIDERAR LA ARTICULACIÓN DE LAS ENTIDADES PÚBLICAS Y PRIVADAS PARA APOYAR LA FORMULACIÓN Y SEGUIMIENTO DEL PROYECTO PARQUE INDUSTRIAL ECOEFICIENTE DE SAN BENITO-PIESB DE ACUERDO CON LAS OBLIGACIONES ESTABLECIDAS EN LA SENTENCIA DEL RÍO BOGOTÁ Y LIDERAR EL DESARROLLO DEL INDICE DE DESEMPEÑO AMBIENTAL EMPRESARIAL-IDAE EN EL DISTRITO"/>
    <n v="11"/>
    <n v="12"/>
    <n v="2"/>
    <n v="1"/>
    <s v="CCE-05"/>
    <n v="0"/>
    <n v="14598000"/>
    <n v="14598000"/>
    <n v="0"/>
    <n v="0"/>
    <s v="SUBDIRECCION CONTRACTUAL"/>
    <s v="CO-DC-11001"/>
    <s v="PATRICIA MARIA GONZALEZ - Subdirectora de Ecourbanismo y Gestion Ambiental Empresarial "/>
    <n v="3778900"/>
    <s v="maria.gonzalez@ambientebogota.gov.co"/>
  </r>
  <r>
    <x v="8"/>
    <s v="108A1"/>
    <s v="3-3-1-15-06-40-1141-181"/>
    <s v="LOGRAR EN 500 EMPRESAS UN ÍNDICE DE DESEMPEÑO AMBIENTAL EMPRESARIAL –IDAE ENTRE MUY BUENO Y EXCELENTE"/>
    <s v="GESTIÓN AMBIENTAL EMPRESARIAL"/>
    <s v="APOYAR 100% LA FORMULACIÓN Y SEGUIMIENTO DEL PROYECTO PARQUE INDUSTRIAL ECOEFICIENTE DE SAN BENITO-PIESB"/>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251 CUYO OBJETO CONSISTE EN APOYAR LA GESTIÓN AMBIENTAL EMPRESARIAL EN EL SECTOR DE CURTIEMBRES DE SAN BENITO Y EL DESARROLLO DEL INDICE DE DESEMPEÑO AMBIENTAL EMPRESARIAL EN EL DISTRITO"/>
    <n v="11"/>
    <n v="12"/>
    <n v="2"/>
    <n v="1"/>
    <s v="CCE-05"/>
    <n v="0"/>
    <n v="5306000"/>
    <n v="5306000"/>
    <n v="0"/>
    <n v="0"/>
    <s v="SUBDIRECCION CONTRACTUAL"/>
    <s v="CO-DC-11001"/>
    <s v="PATRICIA MARIA GONZALEZ - Subdirectora de Ecourbanismo y Gestion Ambiental Empresarial "/>
    <n v="3778900"/>
    <s v="maria.gonzalez@ambientebogota.gov.co"/>
  </r>
  <r>
    <x v="8"/>
    <s v="115A1"/>
    <s v="3-3-1-15-06-40-1141-181"/>
    <s v="IMPLEMENTAR LA POLÍTICA DE ECOURBANISMO Y CONSTRUCCIÓN SOSTENIBLE"/>
    <s v="ECOURBANISMO Y CONSTRUCCIÓN SOSTENIBLE "/>
    <s v="IMPLEMENTAR 100% ACCIONES PRIORIZADAS EN CUMPLIMIENTO DEL PLAN DE ACCIÓN DE LA POLÍTICA PÚBLICA DE ECOURBANISMO Y CONSTRUCCIÓN SOSTENIBLE"/>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1065 CUYO OBJETO CONSISTE EN PRESTAR LOS SERVICIOS PROFESIONALES BRINDANDO APOYO EN LA IMPLEMENTACIÓN DE LA POLITICA DE ECOURBANISMO Y CONSTRUCCIÓN SOSTENIBLE"/>
    <n v="11"/>
    <n v="12"/>
    <n v="2"/>
    <n v="1"/>
    <s v="CCE-05"/>
    <n v="0"/>
    <n v="6928000"/>
    <n v="6928000"/>
    <n v="0"/>
    <n v="0"/>
    <s v="SUBDIRECCION CONTRACTUAL"/>
    <s v="CO-DC-11001"/>
    <s v="PATRICIA MARIA GONZALEZ - Subdirectora de Ecourbanismo y Gestion Ambiental Empresarial "/>
    <n v="3778900"/>
    <s v="maria.gonzalez@ambientebogota.gov.co"/>
  </r>
  <r>
    <x v="8"/>
    <s v="118A1"/>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118 CUYO OBJETO CONSISTE EN GENERAR CRITERIOS DE SOSTENIBILIDAD AMBIENTAL PARA INSTRUMENTOS DE PLANEAMIENTO URBANO."/>
    <n v="11"/>
    <n v="12"/>
    <n v="3"/>
    <n v="1"/>
    <s v="CCE-05"/>
    <n v="0"/>
    <n v="18801000"/>
    <n v="18801000"/>
    <n v="0"/>
    <n v="0"/>
    <s v="SUBDIRECCION CONTRACTUAL"/>
    <s v="CO-DC-11001"/>
    <s v="PATRICIA MARIA GONZALEZ - Subdirectora de Ecourbanismo y Gestion Ambiental Empresarial "/>
    <n v="3778900"/>
    <s v="maria.gonzalez@ambientebogota.gov.co"/>
  </r>
  <r>
    <x v="8"/>
    <s v="119A1"/>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066 CUYO OBJETO CONSISTE EN GENERAR CRITERIOS DE ECOURBANISMO Y CONSTRUCCIÓN SOSTENIBLE EN PROYECTOS URBANOS Y ARQUITECTONICOS; ADEMAS DE REALIZAR EL SEGUIMIENTO Y REPORTE DEL AVANCE FISICO Y PRESUSPUESTAL EN EL MARCO DEL DESARROLLO DE ACCIONES DE ECOURBANISMO Y GESTION AMBIENTAL."/>
    <n v="11"/>
    <n v="12"/>
    <n v="3"/>
    <n v="1"/>
    <s v="CCE-05"/>
    <n v="0"/>
    <n v="20157000"/>
    <n v="20157000"/>
    <n v="0"/>
    <n v="0"/>
    <s v="SUBDIRECCION CONTRACTUAL"/>
    <s v="CO-DC-11001"/>
    <s v="PATRICIA MARIA GONZALEZ - Subdirectora de Ecourbanismo y Gestion Ambiental Empresarial "/>
    <n v="3778900"/>
    <s v="maria.gonzalez@ambientebogota.gov.co"/>
  </r>
  <r>
    <x v="8"/>
    <s v="120A1"/>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059 CUYO OBJETO CONSISTE EN EVALUAR EL COMPONENTE FORESTAL Y PAISAJÍSTICO PARA LA REVISIÓN Y APROBACIÓN DE PROYECTOS URBANOS CON CRITERIOS DE SOSTENIBILIDAD AMBIENTAL."/>
    <n v="11"/>
    <n v="12"/>
    <n v="3"/>
    <n v="1"/>
    <s v="CCE-05"/>
    <n v="0"/>
    <n v="18801000"/>
    <n v="18801000"/>
    <n v="0"/>
    <n v="0"/>
    <s v="SUBDIRECCION CONTRACTUAL"/>
    <s v="CO-DC-11001"/>
    <s v="PATRICIA MARIA GONZALEZ - Subdirectora de Ecourbanismo y Gestion Ambiental Empresarial "/>
    <n v="3778900"/>
    <s v="maria.gonzalez@ambientebogota.gov.co"/>
  </r>
  <r>
    <x v="8"/>
    <s v="121A1"/>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1272 CUYO OBJETO CONSISTE EN APOYAR EL COMPONENTE ARQUITECTÓNICO Y URBANISTICO PARA EL ESTABLECIMIENTO DE CRITERIOS DE SOSTENIBILIDAD AMBIENTAL."/>
    <n v="11"/>
    <n v="12"/>
    <n v="1"/>
    <n v="1"/>
    <s v="CCE-05"/>
    <n v="0"/>
    <n v="3464000"/>
    <n v="3464000"/>
    <n v="0"/>
    <n v="0"/>
    <s v="SUBDIRECCION CONTRACTUAL"/>
    <s v="CO-DC-11001"/>
    <s v="PATRICIA MARIA GONZALEZ - Subdirectora de Ecourbanismo y Gestion Ambiental Empresarial "/>
    <n v="3778900"/>
    <s v="maria.gonzalez@ambientebogota.gov.co"/>
  </r>
  <r>
    <x v="8"/>
    <s v="122A1"/>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1126 CUYO OBJETO CONSISTE EN GENERAR ESTRATEGIAS DE PROMOCIÓN EN DESARROLLO DEL PROGRAMA BOGOTÁ CONSTRUCCIÓN SOSTENIBLE, INCORPORANDO CRITERIOS DE SOSTENIBILIDAD AMBIENTAL A LOS PROYECTOS INSCRITOS."/>
    <n v="11"/>
    <n v="12"/>
    <n v="2"/>
    <n v="1"/>
    <s v="CCE-05"/>
    <n v="0"/>
    <n v="7808000"/>
    <n v="7808000"/>
    <n v="0"/>
    <n v="0"/>
    <s v="SUBDIRECCION CONTRACTUAL"/>
    <s v="CO-DC-11001"/>
    <s v="PATRICIA MARIA GONZALEZ - Subdirectora de Ecourbanismo y Gestion Ambiental Empresarial "/>
    <n v="3778900"/>
    <s v="maria.gonzalez@ambientebogota.gov.co"/>
  </r>
  <r>
    <x v="8"/>
    <s v="123A1"/>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064 CUYO OBJETO CONSISTE EN DESARROLLAR LA GESTIÓN Y SEGUIMIENTO A LOS PROCESOS CONTRACTUALES REQUERIDOS EN LOS PROCESOS DE INCORPORACIÓN DE CRITERIOS DE SOSTENIBILIDAD Y GESTIÓN AMBIENTAL."/>
    <n v="11"/>
    <n v="12"/>
    <n v="3"/>
    <n v="1"/>
    <s v="CCE-05"/>
    <n v="0"/>
    <n v="11712000"/>
    <n v="11712000"/>
    <n v="0"/>
    <n v="0"/>
    <s v="SUBDIRECCION CONTRACTUAL"/>
    <s v="CO-DC-11001"/>
    <s v="PATRICIA MARIA GONZALEZ - Subdirectora de Ecourbanismo y Gestion Ambiental Empresarial "/>
    <n v="3778900"/>
    <s v="maria.gonzalez@ambientebogota.gov.co"/>
  </r>
  <r>
    <x v="8"/>
    <s v="124A1"/>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082 CUYO OBJETO CONSISTE EN LIDERAR LAS ACTIVIDADES RELACIONADAS CON LA ARTICULACIÓN Y CUMPLIMIENTO DE LOS CRITERIOS DE SOSTENIBILIDAD AMBIENTAL PARA PROYECTOS URBANOS Y ARQUITECTÓNICOS, EN LA LINEA DE ECOURBANISMO Y CONSTRUCCIÓN SOSTENIBLE."/>
    <n v="11"/>
    <n v="12"/>
    <n v="3"/>
    <n v="1"/>
    <s v="CCE-05"/>
    <n v="0"/>
    <n v="20157000"/>
    <n v="20157000"/>
    <n v="0"/>
    <n v="0"/>
    <s v="SUBDIRECCION CONTRACTUAL"/>
    <s v="CO-DC-11001"/>
    <s v="PATRICIA MARIA GONZALEZ - Subdirectora de Ecourbanismo y Gestion Ambiental Empresarial "/>
    <n v="3778900"/>
    <s v="maria.gonzalez@ambientebogota.gov.co"/>
  </r>
  <r>
    <x v="8"/>
    <s v="125A1"/>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1428 CUYO OBJETO CONSISTE EN BRINDAR EL ACOMPAÑAMIENTO TÉCNICO PARA PROMOVER E INCORPORAR CRITERIOS DE SOSTENIBILIDAD AMBIENTAL EN PROYECTOS CONSTRUCTIVOS."/>
    <n v="11"/>
    <n v="12"/>
    <n v="1"/>
    <n v="1"/>
    <s v="CCE-05"/>
    <n v="0"/>
    <n v="5676000"/>
    <n v="5676000"/>
    <n v="0"/>
    <n v="0"/>
    <s v="SUBDIRECCION CONTRACTUAL"/>
    <s v="CO-DC-11001"/>
    <s v="PATRICIA MARIA GONZALEZ - Subdirectora de Ecourbanismo y Gestion Ambiental Empresarial "/>
    <n v="3778900"/>
    <s v="maria.gonzalez@ambientebogota.gov.co"/>
  </r>
  <r>
    <x v="8"/>
    <s v="126A1"/>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040 CUYO OBJETO CONSISTE EN REALIZAR LA GESTION Y TRAMITES ADMINISTRATIVOS  DERIVADOS DE LAS ACCIONES RELACIONADAS CON CRITERIOS DE SOSTENIBILIDAD AMBIENTAL."/>
    <n v="11"/>
    <n v="12"/>
    <n v="3"/>
    <n v="1"/>
    <s v="CCE-05"/>
    <n v="0"/>
    <n v="5352000"/>
    <n v="5352000"/>
    <n v="0"/>
    <n v="0"/>
    <s v="SUBDIRECCION CONTRACTUAL"/>
    <s v="CO-DC-11001"/>
    <s v="PATRICIA MARIA GONZALEZ - Subdirectora de Ecourbanismo y Gestion Ambiental Empresarial "/>
    <n v="3778900"/>
    <s v="maria.gonzalez@ambientebogota.gov.co"/>
  </r>
  <r>
    <x v="8"/>
    <s v="128A1"/>
    <s v="3-3-1-15-06-40-1141-181"/>
    <s v="INCORPORAR CRITERIOS DE SOSTENIBILIDAD EN 800 PROYECTOS EN LA ETAPA DE DISEÑO U OPERACIÓN"/>
    <s v="ECOURBANISMO Y CONSTRUCCIÓN SOSTENIBLE "/>
    <s v="INCLUIR 800 PROYECTOS CRITERIOS DE SOSTENIBILIDAD AMBIENTAL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1303 CUYO OBJETO CONSISTE EN REALIZAR EL ACOMPAÑAMIENTO, MEDICIÓN Y VERIFICACION EN LA INCORPORACION DE CRITERIOS DE SOSTENIBILIDAD AMBIENTAL EN EL COMPONENTE ARQUITECTÓNICO Y URBANÍSTICO DE PROYECTOS QUE HACEN PARTE DEL PROGRAMA BOGOTÁ CONSTRUCCIÓN SOSTENIBLE."/>
    <n v="11"/>
    <n v="12"/>
    <n v="2"/>
    <n v="1"/>
    <s v="CCE-05"/>
    <n v="0"/>
    <n v="6928000"/>
    <n v="6928000"/>
    <n v="0"/>
    <n v="0"/>
    <s v="SUBDIRECCION CONTRACTUAL"/>
    <s v="CO-DC-11001"/>
    <s v="PATRICIA MARIA GONZALEZ - Subdirectora de Ecourbanismo y Gestion Ambiental Empresarial "/>
    <n v="3778900"/>
    <s v="maria.gonzalez@ambientebogota.gov.co"/>
  </r>
  <r>
    <x v="8"/>
    <s v="132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288 CUYO OBJETO CONSISTE EN APOYAR LAS ACTIVIDADES LOGÍSTICAS Y DE ATENCIÓN Y ADMINISTRACIÓN  DE INFORMACIÓN AMBIENTAL QUE SE GENERA EN EL MARCO DEL PROGRAMA DE GESTIÓN AMBIENTAL EMPRESARIAL"/>
    <n v="11"/>
    <n v="12"/>
    <n v="3"/>
    <n v="1"/>
    <s v="CCE-05"/>
    <n v="0"/>
    <n v="2920000"/>
    <n v="2920000"/>
    <n v="0"/>
    <n v="0"/>
    <s v="SUBDIRECCION CONTRACTUAL"/>
    <s v="CO-DC-11001"/>
    <s v="PATRICIA MARIA GONZALEZ - Subdirectora de Ecourbanismo y Gestion Ambiental Empresarial "/>
    <n v="3778900"/>
    <s v="maria.gonzalez@ambientebogota.gov.co"/>
  </r>
  <r>
    <x v="8"/>
    <s v="133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143 CUYO OBJETO CONSISTE EN REALIZAR LAS ACTIVIDADES REQUERIDAS DE FORMACIÓN, SEGUIMIENTO Y EVALUACIÓN PARA LA OPERACIÓN DE LA ESTRATEGIA ACERCAR DEL PROGRAMA DE GESTIÓN AMBIENTAL EMPRESARIAL."/>
    <n v="11"/>
    <n v="11"/>
    <n v="3"/>
    <n v="1"/>
    <s v="CCE-11||03"/>
    <n v="0"/>
    <n v="13485000"/>
    <n v="13485000"/>
    <n v="0"/>
    <n v="0"/>
    <s v="SUBDIRECCION CONTRACTUAL"/>
    <s v="CO-DC-11001"/>
    <s v="PATRICIA MARIA GONZALEZ - Subdirectora de Ecourbanismo y Gestion Ambiental Empresarial "/>
    <n v="3778900"/>
    <s v="maria.gonzalez@ambientebogota.gov.co"/>
  </r>
  <r>
    <x v="8"/>
    <s v="134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1146 CUYO OBJETO CONSISTE EN REALIZAR LAS ACTIVIDADES REQUERIDAS PARA FOMENTAR PROYECTOS AMBIENTALES EN LA OPERACIÓN DEL PROGRAMA DE GESTIÓN AMBIENTAL EMPRESARIAL"/>
    <n v="11"/>
    <n v="12"/>
    <n v="2"/>
    <n v="1"/>
    <s v="CCE-05"/>
    <n v="0"/>
    <n v="5306000"/>
    <n v="5306000"/>
    <n v="0"/>
    <n v="0"/>
    <s v="SUBDIRECCION CONTRACTUAL"/>
    <s v="CO-DC-11001"/>
    <s v="PATRICIA MARIA GONZALEZ - Subdirectora de Ecourbanismo y Gestion Ambiental Empresarial "/>
    <n v="3778900"/>
    <s v="maria.gonzalez@ambientebogota.gov.co"/>
  </r>
  <r>
    <x v="8"/>
    <s v="136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058 CUYO OBJETO CONSISTE EN ORIENTAR LA PLANEACIÓN, IMPLEMENTACIÓN Y SEGUIMIENTO DE LAS ACTIVIDADES REQUERIDAS PARA LA OPERACIÓN DE LA ESTRATEGIA ACERCAR DEL PROGRAMA DE GESTIÓN AMBIENTAL EMPRESARIAL"/>
    <n v="11"/>
    <n v="12"/>
    <n v="3"/>
    <n v="1"/>
    <s v="CCE-05"/>
    <n v="0"/>
    <n v="17028000"/>
    <n v="17028000"/>
    <n v="0"/>
    <n v="0"/>
    <s v="SUBDIRECCION CONTRACTUAL"/>
    <s v="CO-DC-11001"/>
    <s v="PATRICIA MARIA GONZALEZ - Subdirectora de Ecourbanismo y Gestion Ambiental Empresarial "/>
    <n v="3778900"/>
    <s v="maria.gonzalez@ambientebogota.gov.co"/>
  </r>
  <r>
    <x v="8"/>
    <s v="137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1066 CUYO OBJETO CONSISTE EN REALIZAR LAS ACTIVIDADES REQUERIDAS DE FORMACIÓN, SEGUIMIENTO Y EVALUACIÓN PARA LA OPERACIÓN DE LA ESTRATEGIA ACERCAR DEL PROGRAMA DE GESTIÓN AMBIENTAL EMPRESARIAL"/>
    <n v="11"/>
    <n v="12"/>
    <n v="1"/>
    <n v="1"/>
    <s v="CCE-05"/>
    <n v="0"/>
    <n v="4495000"/>
    <n v="4495000"/>
    <n v="0"/>
    <n v="0"/>
    <s v="SUBDIRECCION CONTRACTUAL"/>
    <s v="CO-DC-11001"/>
    <s v="PATRICIA MARIA GONZALEZ - Subdirectora de Ecourbanismo y Gestion Ambiental Empresarial "/>
    <n v="3778900"/>
    <s v="maria.gonzalez@ambientebogota.gov.co"/>
  </r>
  <r>
    <x v="8"/>
    <s v="138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284 CUYO OBJETO CONSISTE EN  REALIZAR LAS ACTIVIDADES REQUERIDAS PARA LA OPERACIÓN DE LA ESTRATEGIA ACERCAR DEL PROGRAMA DE GESTIÓN AMBIENTAL EMPRESARIAL"/>
    <n v="11"/>
    <n v="12"/>
    <n v="2"/>
    <n v="1"/>
    <s v="CCE-05"/>
    <n v="0"/>
    <n v="7808000"/>
    <n v="7808000"/>
    <n v="0"/>
    <n v="0"/>
    <s v="SUBDIRECCION CONTRACTUAL"/>
    <s v="CO-DC-11001"/>
    <s v="PATRICIA MARIA GONZALEZ - Subdirectora de Ecourbanismo y Gestion Ambiental Empresarial "/>
    <n v="3778900"/>
    <s v="maria.gonzalez@ambientebogota.gov.co"/>
  </r>
  <r>
    <x v="8"/>
    <s v="140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1201 CUYO OBJETO CONSISTE EN REALIZAR LAS ACTIVIDADES REQUERIDAS DE FORMACIÓN, SEGUIMIENTO Y EVALUACIÓN PARA LA OPERACIÓN DE LA ESTRATEGIA ACERCAR DEL PROGRAMA DE GESTIÓN AMBIENTAL EMPRESARIAL"/>
    <n v="11"/>
    <n v="12"/>
    <n v="2"/>
    <n v="1"/>
    <s v="CCE-05"/>
    <n v="0"/>
    <n v="4495000"/>
    <n v="4495000"/>
    <n v="0"/>
    <n v="0"/>
    <s v="SUBDIRECCION CONTRACTUAL"/>
    <s v="CO-DC-11001"/>
    <s v="PATRICIA MARIA GONZALEZ - Subdirectora de Ecourbanismo y Gestion Ambiental Empresarial "/>
    <n v="3778900"/>
    <s v="maria.gonzalez@ambientebogota.gov.co"/>
  </r>
  <r>
    <x v="8"/>
    <s v="141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1098 CUYO OBJETO CONSISTE EN REALIZAR LAS ACTIVIDADES REQUERIDAS PARA FOMENTAR PROYECTOS AMBIENTALES EN LA OPERACIÓN DEL PROGRAMA DE GESTIÓN AMBIENTAL EMPRESARIAL"/>
    <n v="11"/>
    <n v="12"/>
    <n v="2"/>
    <n v="1"/>
    <s v="CCE-05"/>
    <n v="0"/>
    <n v="5306000"/>
    <n v="5306000"/>
    <n v="0"/>
    <n v="0"/>
    <s v="SUBDIRECCION CONTRACTUAL"/>
    <s v="CO-DC-11001"/>
    <s v="PATRICIA MARIA GONZALEZ - Subdirectora de Ecourbanismo y Gestion Ambiental Empresarial "/>
    <n v="3778900"/>
    <s v="maria.gonzalez@ambientebogota.gov.co"/>
  </r>
  <r>
    <x v="8"/>
    <s v="142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086 CUYO OBJETO CONSISTE EN APOYAR LA CAPTURA, ANALISIS, CONSOLIDACIÓN Y SEGUIMIENTO DE LA INFORMACIÓN PARA EL DESARROLLO DEL INDICE DE DESEMPEÑO AMBIENTAL EMPRESARIAL."/>
    <n v="11"/>
    <n v="12"/>
    <n v="3"/>
    <n v="1"/>
    <s v="CCE-05"/>
    <n v="0"/>
    <n v="5769000"/>
    <n v="5769000"/>
    <n v="0"/>
    <n v="0"/>
    <s v="SUBDIRECCION CONTRACTUAL"/>
    <s v="CO-DC-11001"/>
    <s v="PATRICIA MARIA GONZALEZ - Subdirectora de Ecourbanismo y Gestion Ambiental Empresarial "/>
    <n v="3778900"/>
    <s v="maria.gonzalez@ambientebogota.gov.co"/>
  </r>
  <r>
    <x v="8"/>
    <s v="143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1317 CUYO OBJETO CONSISTE EN APOYAR LA CAPTURA, ANALISIS, CONSOLIDACIÓN Y SEGUIMIENTO DE LA INFORMACIÓN PARA EL DESARROLLO DEL INDICE DE DESEMPEÑO AMBIENTAL EMPRESARIAL."/>
    <n v="11"/>
    <n v="12"/>
    <n v="2"/>
    <n v="1"/>
    <s v="CCE-05"/>
    <n v="0"/>
    <n v="3846000"/>
    <n v="3846000"/>
    <n v="0"/>
    <n v="0"/>
    <s v="SUBDIRECCION CONTRACTUAL"/>
    <s v="CO-DC-11001"/>
    <s v="PATRICIA MARIA GONZALEZ - Subdirectora de Ecourbanismo y Gestion Ambiental Empresarial "/>
    <n v="3778900"/>
    <s v="maria.gonzalez@ambientebogota.gov.co"/>
  </r>
  <r>
    <x v="8"/>
    <s v="145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150 CUYO OBJETO CONSISTE EN REALIZAR ACTIVIDADES RELACIONADAS CON LA TERRITORIALIZACIÓN, GEORREFERENCIACIÓN Y CARTOGRAFÍA EN EL MARCO DE LA OPERACIÓN DEL GRUPO DE GESTIÓN AMBIENTAL EMPRESARIAL_x000a_"/>
    <n v="11"/>
    <n v="12"/>
    <n v="3"/>
    <n v="1"/>
    <s v="CCE-05"/>
    <n v="0"/>
    <n v="7959000"/>
    <n v="7959000"/>
    <n v="0"/>
    <n v="0"/>
    <s v="SUBDIRECCION CONTRACTUAL"/>
    <s v="CO-DC-11001"/>
    <s v="PATRICIA MARIA GONZALEZ - Subdirectora de Ecourbanismo y Gestion Ambiental Empresarial "/>
    <n v="3778900"/>
    <s v="maria.gonzalez@ambientebogota.gov.co"/>
  </r>
  <r>
    <x v="8"/>
    <s v="146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026 CUYO OBJETO CONSISTE EN APOYAR LAS ACTIVIDADES DE GESTION Y SEGUIMIENTO PRESUPUESTAL QUE SE REQUIERAN EN EL MARCO DE LA GESTIÓN AMBIENTAL EMPRESARIAL EN EL D.C."/>
    <n v="11"/>
    <n v="12"/>
    <n v="1"/>
    <n v="1"/>
    <s v="CCE-05"/>
    <n v="0"/>
    <n v="3464000"/>
    <n v="3464000"/>
    <n v="0"/>
    <n v="0"/>
    <s v="SUBDIRECCION CONTRACTUAL"/>
    <s v="CO-DC-11001"/>
    <s v="PATRICIA MARIA GONZALEZ - Subdirectora de Ecourbanismo y Gestion Ambiental Empresarial "/>
    <n v="3778900"/>
    <s v="maria.gonzalez@ambientebogota.gov.co"/>
  </r>
  <r>
    <x v="8"/>
    <s v="147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1131 CUYO OBJETO CONSISTE EN REALIZAR LAS ACTIVIDADES DE SOPORTE OPERTAIVO Y TECNICO PARA EL DESARROLLO DEL PROGRAMA DE EXCELENCIA AMBIENTAL DISTRITAL-PREAD "/>
    <n v="11"/>
    <n v="12"/>
    <n v="1"/>
    <n v="1"/>
    <s v="CCE-05"/>
    <n v="0"/>
    <n v="2653000"/>
    <n v="2653000"/>
    <n v="0"/>
    <n v="0"/>
    <s v="SUBDIRECCION CONTRACTUAL"/>
    <s v="CO-DC-11001"/>
    <s v="PATRICIA MARIA GONZALEZ - Subdirectora de Ecourbanismo y Gestion Ambiental Empresarial "/>
    <n v="3778900"/>
    <s v="maria.gonzalez@ambientebogota.gov.co"/>
  </r>
  <r>
    <x v="8"/>
    <s v="148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189 CUYO OBJETO CONSISTE EN REALIZAR LAS ACTIVIDADES REQUERIDAS PARA LA OPERACIÓN DE LA ESTRATEGIA ACERCAR DEL PROGRAMA DE GESTIÓN AMBIENTAL EMPRESARIAL"/>
    <n v="11"/>
    <n v="12"/>
    <n v="3"/>
    <n v="1"/>
    <s v="CCE-05"/>
    <n v="0"/>
    <n v="11712000"/>
    <n v="11712000"/>
    <n v="0"/>
    <n v="0"/>
    <s v="SUBDIRECCION CONTRACTUAL"/>
    <s v="CO-DC-11001"/>
    <s v="PATRICIA MARIA GONZALEZ - Subdirectora de Ecourbanismo y Gestion Ambiental Empresarial "/>
    <n v="3778900"/>
    <s v="maria.gonzalez@ambientebogota.gov.co"/>
  </r>
  <r>
    <x v="8"/>
    <s v="155A1"/>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1294 CUYO OBJETO CONSISTE EN LIDERAR ACTIVIDADES PARA LA PROMOCIÓN Y EL FORTALECIMIENTO DE LA CADENA DE GESTIÓN DE RESIDUOS PELIGROSOS Y ESPECIALES GENERADOS EN EL DISTRITO CAPITAL, ESPECIALMENTE LLANTAS E IMPLEMENTACION DEL DECRETO 442 DE 2015"/>
    <n v="11"/>
    <n v="12"/>
    <n v="1"/>
    <n v="1"/>
    <s v="CCE-05"/>
    <n v="0"/>
    <n v="4495000"/>
    <n v="4495000"/>
    <n v="0"/>
    <n v="0"/>
    <s v="SUBDIRECCION CONTRACTUAL"/>
    <s v="CO-DC-11001"/>
    <s v="PATRICIA MARIA GONZALEZ - Subdirectora de Ecourbanismo y Gestion Ambiental Empresarial "/>
    <n v="3778900"/>
    <s v="maria.gonzalez@ambientebogota.gov.co"/>
  </r>
  <r>
    <x v="8"/>
    <s v="169A1"/>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313 CUYO OBJETO CONSISTE EN APOYAR ACCIONES QUE PERMITAN LA PROMOCIÓN Y EL FORTALECIMIENTO DE LA CADENA DE GESTIÓN DE RESIDUOS PELIGROSOS Y ESPECIALES EN EL DISTRITO CAPITAL ADEMAS DE  REALIZAR EL ANALISIS Y REPORTES DE ACEITE VEGETAL USADO."/>
    <n v="11"/>
    <n v="12"/>
    <n v="2"/>
    <n v="1"/>
    <s v="CCE-05"/>
    <n v="0"/>
    <n v="3846000"/>
    <n v="3846000"/>
    <n v="0"/>
    <n v="0"/>
    <s v="SUBDIRECCION CONTRACTUAL"/>
    <s v="CO-DC-11001"/>
    <s v="PATRICIA MARIA GONZALEZ - Subdirectora de Ecourbanismo y Gestion Ambiental Empresarial "/>
    <n v="3778900"/>
    <s v="maria.gonzalez@ambientebogota.gov.co"/>
  </r>
  <r>
    <x v="8"/>
    <s v="170A1"/>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990 CUYO OBJETO CONSISTE EN APOYAR ACCIONES QUE PERMITAN LA PROMOCIÓN Y EL FORTALECIMIENTO DE LA CADENA DE GESTIÓN DE RESIDUOS PELIGROSOS Y ESPECIALES EN EL DISTRITO CAPITAL , ADEMAS DE REALIZAR LA EXPEDICION DE REGISTRO DE ACEITE VEGETAL USADO."/>
    <n v="11"/>
    <n v="12"/>
    <n v="2"/>
    <n v="1"/>
    <s v="CCE-05"/>
    <n v="0"/>
    <n v="5306000"/>
    <n v="5306000"/>
    <n v="0"/>
    <n v="0"/>
    <s v="SUBDIRECCION CONTRACTUAL"/>
    <s v="CO-DC-11001"/>
    <s v="PATRICIA MARIA GONZALEZ - Subdirectora de Ecourbanismo y Gestion Ambiental Empresarial "/>
    <n v="3778900"/>
    <s v="maria.gonzalez@ambientebogota.gov.co"/>
  </r>
  <r>
    <x v="8"/>
    <s v="172A1"/>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1312 CUYO OBJETO CONSISTE EN REALIZAR ACTIVIDADES DE PROMOCIÓN Y FORTALECIMIENTO DE LA CADENA DE GESTIÓN DE RESIDUOS PELIGROSOS Y ESPECIALES GENERADOS EN EL DISTRITO CAPITAL, DESDE LA PLATAFORMA BORSI INCLUYENDO PILAS USADAS, BATERIAS PLOMO ACIDO EN EL DISTRITO CAPITAL."/>
    <n v="11"/>
    <n v="12"/>
    <n v="2"/>
    <n v="1"/>
    <s v="CCE-05"/>
    <n v="0"/>
    <n v="5722000"/>
    <n v="5722000"/>
    <n v="0"/>
    <n v="0"/>
    <s v="SUBDIRECCION CONTRACTUAL"/>
    <s v="CO-DC-11001"/>
    <s v="PATRICIA MARIA GONZALEZ - Subdirectora de Ecourbanismo y Gestion Ambiental Empresarial "/>
    <n v="3778900"/>
    <s v="maria.gonzalez@ambientebogota.gov.co"/>
  </r>
  <r>
    <x v="8"/>
    <s v="245A1"/>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090 CUYO OBJETO CONSISTE EN LIDERAR LAS ACCIONES QUE PERMITAN LA PROMOCIÓN Y EL FORTALECIMIENTO DE LA CADENA DE GESTIÓN DE RESIDUOS ORDINARIOS, PELIGROSOS Y ESPECIALES EN EL DISTRITO CAPITAL, ESPECIALMENTE LOS DE ACEITES VEGETALES USADOS E IMPLEMENTACION DEL ACUERDO 634 DE 2015."/>
    <n v="11"/>
    <n v="12"/>
    <n v="2"/>
    <n v="1"/>
    <s v="CCE-05"/>
    <n v="0"/>
    <n v="8990000"/>
    <n v="8990000"/>
    <n v="0"/>
    <n v="0"/>
    <s v="SUBDIRECCION CONTRACTUAL"/>
    <s v="CO-DC-11001"/>
    <s v="PATRICIA MARIA GONZALEZ - Subdirectora de Ecourbanismo y Gestion Ambiental Empresarial "/>
    <n v="3778900"/>
    <s v="maria.gonzalez@ambientebogota.gov.co"/>
  </r>
  <r>
    <x v="8"/>
    <s v="174A1"/>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107 CUYO OBJETO CONSISTE EN LIDERAR LAS ACCIONES ORIENTADAS A PROMOVER LA GESTION INTEGRAL DE LOS RESIDUOS PELIGROSOS Y ESPECIALES GENERADOS EN EL DISTRITO CAPITAL"/>
    <n v="11"/>
    <n v="12"/>
    <n v="3"/>
    <n v="1"/>
    <s v="CCE-05"/>
    <n v="0"/>
    <n v="20157000"/>
    <n v="20157000"/>
    <n v="0"/>
    <n v="0"/>
    <s v="SUBDIRECCION CONTRACTUAL"/>
    <s v="CO-DC-11001"/>
    <s v="PATRICIA MARIA GONZALEZ - Subdirectora de Ecourbanismo y Gestion Ambiental Empresarial "/>
    <n v="3778900"/>
    <s v="maria.gonzalez@ambientebogota.gov.co"/>
  </r>
  <r>
    <x v="8"/>
    <s v="175A1"/>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233 CUYO OBJETO CONSISTE EN APOYAR LAS ACTIVIDADES DEL GRUPO DE GESTIÓN DE RESIDUOS  PARA LA  PROMOCIÓN Y EL FORTALECIMIENTO DE LA CADENA DE GESTIÓN DE RESIDUOS PELIGROSOS Y ESPECIALES GENERADOS EN EL DISTRITO CAPITAL, ENFOCADAS EN EL CUMPLIMIENTO DE COMPROMISOS INTERNACIONALES."/>
    <n v="11"/>
    <n v="12"/>
    <n v="3"/>
    <n v="1"/>
    <s v="CCE-05"/>
    <n v="0"/>
    <n v="8583000"/>
    <n v="8583000"/>
    <n v="0"/>
    <n v="0"/>
    <s v="SUBDIRECCION CONTRACTUAL"/>
    <s v="CO-DC-11001"/>
    <s v="PATRICIA MARIA GONZALEZ - Subdirectora de Ecourbanismo y Gestion Ambiental Empresarial "/>
    <n v="3778900"/>
    <s v="maria.gonzalez@ambientebogota.gov.co"/>
  </r>
  <r>
    <x v="8"/>
    <s v="176A1"/>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028CUYO OBJETO CONSISTE EN REALIZAR ACCIONES ORIENTADAS A PROMOVER LA GESTIÓN INTEGRAL DE LOS RESIDUOS PELIGROSOS Y ESPECIALES, ESPECIALMENTE LOS RESIDUOS DE APARATOS ELÉCTRICOS Y ELECTRÓNICOS Y RESIDUOS DE ILUMINACIÓN GENERADOS EN EL DISTRITO CAPITAL"/>
    <n v="11"/>
    <n v="12"/>
    <n v="3"/>
    <n v="1"/>
    <s v="CCE-05"/>
    <n v="0"/>
    <n v="11712000"/>
    <n v="11712000"/>
    <n v="0"/>
    <n v="0"/>
    <s v="SUBDIRECCION CONTRACTUAL"/>
    <s v="CO-DC-11001"/>
    <s v="PATRICIA MARIA GONZALEZ - Subdirectora de Ecourbanismo y Gestion Ambiental Empresarial "/>
    <n v="3778900"/>
    <s v="maria.gonzalez@ambientebogota.gov.co"/>
  </r>
  <r>
    <x v="8"/>
    <s v="177A1"/>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0141600;82101600;82121500;90101600"/>
    <s v="MODIFICACIÓN No. 1, ADICIÓN No. 1  Y PRÓRROGA No. 1  AL CONTRATO DE PRESTACION DE SERVICIOS No 20181380 CUYO OBJETO CONSISTE EN CONTRATAR LAS ACCIONES COMUNICATIVAS QUE PERMITAN DIVULGAR LOS EVENTOS, CAMPAÑAS Y MENSAJES INSTITUCIONALES DE LA SECRETARÍA DISTRITAL DE AMBIENTE "/>
    <n v="11"/>
    <n v="12"/>
    <n v="1"/>
    <n v="1"/>
    <s v="CCE-05"/>
    <n v="0"/>
    <n v="10000000"/>
    <n v="10000000"/>
    <n v="0"/>
    <n v="0"/>
    <s v="SUBDIRECCION CONTRACTUAL"/>
    <s v="CO-DC-11001"/>
    <s v="PATRICIA MARIA GONZALEZ - Subdirectora de Ecourbanismo y Gestion Ambiental Empresarial "/>
    <n v="3778900"/>
    <s v="maria.gonzalez@ambientebogota.gov.co"/>
  </r>
  <r>
    <x v="8"/>
    <s v="178A1"/>
    <s v="3-3-1-15-06-40-1141-181"/>
    <s v="TECHOS VERDES Y JARDINES VERTICALES IMPLEMENTADOS"/>
    <s v="ECOURBANISMO Y CONSTRUCCIÓN SOSTENIBLE "/>
    <s v="PROMOVER LA IMPLEMENTACIÓN DE 20000 M2 DE TECHOS VERDES Y JARDINES VERTICALES, EN ESPACIO PÚBLICO Y PRIVADO"/>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1168 CUYO OBJETO CONSISTE EN PRESTAR LOS SERVICIOS DE APOYO OPERATIVO PARA LA PROGRAMACIÓN, PRODUCCIÓN Y MANTENIMIENTO DE MATERIAL VEGETAL PARA LAS CAMPAÑAS DE PROMOCIÓN DE INFRAESTRUCTURA VEGETADA EN LA CIUDAD"/>
    <n v="11"/>
    <n v="12"/>
    <n v="1"/>
    <n v="1"/>
    <s v="CCE-05"/>
    <n v="0"/>
    <n v="2804000"/>
    <n v="2804000"/>
    <n v="0"/>
    <n v="0"/>
    <s v="SUBDIRECCION CONTRACTUAL"/>
    <s v="CO-DC-11001"/>
    <s v="PATRICIA MARIA GONZALEZ - Subdirectora de Ecourbanismo y Gestion Ambiental Empresarial "/>
    <n v="3778900"/>
    <s v="maria.gonzalez@ambientebogota.gov.co"/>
  </r>
  <r>
    <x v="8"/>
    <s v="179A1"/>
    <s v="3-3-1-15-06-40-1141-181"/>
    <s v="TECHOS VERDES Y JARDINES VERTICALES IMPLEMENTADOS"/>
    <s v="ECOURBANISMO Y CONSTRUCCIÓN SOSTENIBLE "/>
    <s v="PROMOVER LA IMPLEMENTACIÓN DE 20000 M2 DE TECHOS VERDES Y JARDINES VERTICALES, EN ESPACIO PÚBLICO Y PRIVADO"/>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1085 CUYO OBJETO CONSISTE EN APOYAR LA IMPLEMENTACIÓN DE INFRAESTRUCTURA VEGETADA, EN ESPACIO PÚBLICO Y PRIVADO EN EL DISTRITO CAPITAL"/>
    <n v="11"/>
    <n v="12"/>
    <n v="1"/>
    <n v="1"/>
    <s v="CCE-05"/>
    <n v="0"/>
    <n v="1923000"/>
    <n v="1923000"/>
    <n v="0"/>
    <n v="0"/>
    <s v="SUBDIRECCION CONTRACTUAL"/>
    <s v="CO-DC-11001"/>
    <s v="PATRICIA MARIA GONZALEZ - Subdirectora de Ecourbanismo y Gestion Ambiental Empresarial "/>
    <n v="3778900"/>
    <s v="maria.gonzalez@ambientebogota.gov.co"/>
  </r>
  <r>
    <x v="8"/>
    <s v="180A1"/>
    <s v="3-3-1-15-06-40-1141-181"/>
    <s v="TECHOS VERDES Y JARDINES VERTICALES IMPLEMENTADOS"/>
    <s v="ECOURBANISMO Y CONSTRUCCIÓN SOSTENIBLE "/>
    <s v="PROMOVER LA IMPLEMENTACIÓN DE 20000 M2 DE TECHOS VERDES Y JARDINES VERTICALES, EN ESPACIO PÚBLICO Y PRIVADO"/>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1085 CUYO OBJETO CONSISTE EN PROMOVER Y GENERAR LOS LINEAMIENTOS PARA LA IMPLEMENTACIÓN DE INFRAESTRUCTURA VEGETADA EN ESPACIO PÚBLICO Y PRIVADO, EN LAS ETAPAS DE DISEÑO, ARQUITECTÓNICOS Y MANTENIMIENTO DE PROYECTOS URBANOS."/>
    <n v="11"/>
    <n v="12"/>
    <n v="1"/>
    <n v="1"/>
    <s v="CCE-05"/>
    <n v="0"/>
    <n v="4495000"/>
    <n v="4495000"/>
    <n v="0"/>
    <n v="0"/>
    <s v="SUBDIRECCION CONTRACTUAL"/>
    <s v="CO-DC-11001"/>
    <s v="PATRICIA MARIA GONZALEZ - Subdirectora de Ecourbanismo y Gestion Ambiental Empresarial "/>
    <n v="3778900"/>
    <s v="maria.gonzalez@ambientebogota.gov.co"/>
  </r>
  <r>
    <x v="8"/>
    <s v="189A1"/>
    <s v="3-3-1-15-06-40-1141-181"/>
    <s v="APROVECHAR 25.000 TONELADAS DE LLANTAS USADAS."/>
    <s v="CONTROL AL APROVECHAMIENTO DE LLANTAS USADAS EN LA CIUDAD DE BOGOTÁ "/>
    <s v="PROMOVER EL  APROVECHAMIENTO DE 25000 TONELADAS DE LLANTAS USADAS"/>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1169 CUYO OBJETO CONSISTE EN 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
    <n v="11"/>
    <n v="12"/>
    <n v="2"/>
    <n v="1"/>
    <s v="CCE-05"/>
    <n v="0"/>
    <n v="5722000"/>
    <n v="5722000"/>
    <n v="0"/>
    <n v="0"/>
    <s v="SUBDIRECCION CONTRACTUAL"/>
    <s v="CO-DC-11001"/>
    <s v="PATRICIA MARIA GONZALEZ - Subdirectora de Ecourbanismo y Gestion Ambiental Empresarial "/>
    <n v="3778900"/>
    <s v="maria.gonzalez@ambientebogota.gov.co"/>
  </r>
  <r>
    <x v="8"/>
    <s v="220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1369 CUYO OBJETO CONSISTE EN REALIZAR LAS ACTIVIDADES REQUERIDAS PARA LA OPERACIÓN DE LA ESTRATEGIA ACERCAR DEL PROGRAMA DE GESTIÓN AMBIENTAL EMPRESARIAL"/>
    <n v="11"/>
    <n v="12"/>
    <n v="1"/>
    <n v="1"/>
    <s v="CCE-05"/>
    <n v="0"/>
    <n v="3904000"/>
    <n v="3904000"/>
    <n v="0"/>
    <n v="0"/>
    <s v="SUBDIRECCION CONTRACTUAL"/>
    <s v="CO-DC-11001"/>
    <s v="PATRICIA MARIA GONZALEZ - Subdirectora de Ecourbanismo y Gestion Ambiental Empresarial "/>
    <n v="3778900"/>
    <s v="maria.gonzalez@ambientebogota.gov.co"/>
  </r>
  <r>
    <x v="8"/>
    <s v="233A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41600"/>
    <s v="MODIFICACIÓN No. 1, ADICIÓN No. 1  Y PRÓRROGA No. 1  AL CONTRATO DE PRESTACION DE SERVICIOS No 20181338 CUYO OBJETO CONSISTE EN APOYAR LA GESTIÓN DE LAS ACTIVIDADES NECESARIAS PARA LLEVAR A CABO LAS FASES REQUERIDAS PARA LA CONSTRUCCIÓN DE LA POLÍTICA DE PRODUCCIÓN Y CONSUMO SOSTENIBLE."/>
    <n v="11"/>
    <n v="12"/>
    <n v="2"/>
    <n v="1"/>
    <s v="CCE-11||03"/>
    <n v="0"/>
    <n v="6208000"/>
    <n v="6208000"/>
    <n v="0"/>
    <n v="0"/>
    <s v="SUBDIRECCION CONTRACTUAL"/>
    <s v="CO-DC-11001"/>
    <s v="PATRICIA MARIA GONZALEZ - Subdirectora de Ecourbanismo y Gestion Ambiental Empresarial "/>
    <n v="3778900"/>
    <s v="maria.gonzalez@ambientebogota.gov.co"/>
  </r>
  <r>
    <x v="8"/>
    <s v="234A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41600"/>
    <s v="MODIFICACIÓN No. 1, ADICIÓN No. 1  Y PRÓRROGA No. 1  AL CONTRATO DE PRESTACION DE SERVICIOS No 20181323 CUYO OBJETO CONSISTE EN APOYAR LA ESTRUCTURACIÓN DEL PLAN ACCIÓN PARA LA POLÍTICA DE PRODUCCIÓN Y CONSUMO SOSTENIBLE."/>
    <n v="11"/>
    <n v="12"/>
    <n v="2"/>
    <n v="1"/>
    <s v="CCE-11||03"/>
    <n v="0"/>
    <n v="6928000"/>
    <n v="6928000"/>
    <n v="0"/>
    <n v="0"/>
    <s v="SUBDIRECCION CONTRACTUAL"/>
    <s v="CO-DC-11001"/>
    <s v="PATRICIA MARIA GONZALEZ - Subdirectora de Ecourbanismo y Gestion Ambiental Empresarial "/>
    <n v="3778900"/>
    <s v="maria.gonzalez@ambientebogota.gov.co"/>
  </r>
  <r>
    <x v="8"/>
    <s v="237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1241 CUYO OBJETO CONSISTE EN REALIZAR LAS ACTIVIDADES REQUERIDAS PARA LA OPERACIÓN DE LA ESTRATEGIA ACERCAR DEL PROGRAMA DE GESTIÓN AMBIENTAL EMPRESARIAL"/>
    <n v="11"/>
    <n v="12"/>
    <n v="1"/>
    <n v="1"/>
    <s v="CCE-11||03"/>
    <n v="0"/>
    <n v="3904000"/>
    <n v="3904000"/>
    <n v="0"/>
    <n v="0"/>
    <s v="SUBDIRECCION CONTRACTUAL"/>
    <s v="CO-DC-11001"/>
    <s v="PATRICIA MARIA GONZALEZ - Subdirectora de Ecourbanismo y Gestion Ambiental Empresarial "/>
    <n v="3778900"/>
    <s v="maria.gonzalez@ambientebogota.gov.co"/>
  </r>
  <r>
    <x v="8"/>
    <s v="241A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1277 CUYO OBJETO CONSISTE EN APOYAR LA CAPTURA, ANALISIS, CONSOLIDACIÓN Y SEGUIMIENTO DE LA INFORMACIÓN PARA EL DESARROLLO DEL INDICE DE DESEMPEÑO AMBIENTAL EMPRESARIAL."/>
    <n v="11"/>
    <n v="12"/>
    <n v="2"/>
    <n v="1"/>
    <s v="CCE-05"/>
    <n v="0"/>
    <n v="3846000"/>
    <n v="3846000"/>
    <n v="0"/>
    <n v="0"/>
    <s v="SUBDIRECCION CONTRACTUAL"/>
    <s v="CO-DC-11001"/>
    <s v="PATRICIA MARIA GONZALEZ - Subdirectora de Ecourbanismo y Gestion Ambiental Empresarial "/>
    <n v="3778900"/>
    <s v="maria.gonzalez@ambientebogota.gov.co"/>
  </r>
  <r>
    <x v="8"/>
    <s v="243A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1148 CUYO OBJETO CONSISTE EN GESTIONAR EL DESARROLLO DE LOS TRÁMITES MISIONALES EN MATERIA DE REGISTRO ÚNICO AMBIENTAL, DEPARTAMENTOS DE GESTIÓN AMBIENTAL, INCENTIVOS TRIBUTARIOS Y OTROS EN EL ÁMBITO DE LA GESTIÓN DE LA PRODUCCIÓN Y CONSUMO SOSTENIBLE"/>
    <n v="11"/>
    <n v="12"/>
    <n v="2"/>
    <n v="1"/>
    <s v="CCE-05"/>
    <n v="0"/>
    <n v="10172000"/>
    <n v="10172000"/>
    <n v="0"/>
    <n v="0"/>
    <s v="SUBDIRECCION CONTRACTUAL"/>
    <s v="CO-DC-11001"/>
    <s v="PATRICIA MARIA GONZALEZ - Subdirectora de Ecourbanismo y Gestion Ambiental Empresarial "/>
    <n v="3778900"/>
    <s v="maria.gonzalez@ambientebogota.gov.co"/>
  </r>
  <r>
    <x v="8"/>
    <s v="244A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1144 CUYO OBJETO CONSISTE EN  APOYAR LA GESTION NECESARIA PARA EL DESARROLLO DE LOS TRÁMITES MISIONALES EN MATERIA DE REGISTRO ÚNICO AMBIENTAL, DEPARTAMENTOS DE GESTIÓN AMBIENTAL, INCENTIVOS TRIBUTARIOS Y OTROS EN EL ÁMBITO DE LA GESTIÓN DE LA PRODUCCIÓN Y CONSUMO SOSTENIBLE "/>
    <n v="11"/>
    <n v="12"/>
    <n v="2"/>
    <n v="1"/>
    <s v="CCE-05"/>
    <n v="0"/>
    <n v="6928000"/>
    <n v="6928000"/>
    <n v="0"/>
    <n v="0"/>
    <s v="SUBDIRECCION CONTRACTUAL"/>
    <s v="CO-DC-11001"/>
    <s v="PATRICIA MARIA GONZALEZ - Subdirectora de Ecourbanismo y Gestion Ambiental Empresarial "/>
    <n v="3778900"/>
    <s v="maria.gonzalez@ambientebogota.gov.co"/>
  </r>
  <r>
    <x v="8"/>
    <s v="246A1"/>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1071 CUYO OBJETO CONSISTE EN APOYAR ACCIONES QUE PERMITAN LA PROMOCIÓN Y EL FORTALECIMIENTO DE LA CADENA DE GESTIÓN DE RESIDUOS PELIGROSOS Y ESPECIALES EN EL DISTRITO CAPITAL, ESPECIALMENTE ACEITE VEGETAL USADO."/>
    <n v="11"/>
    <n v="12"/>
    <n v="2"/>
    <n v="1"/>
    <s v="CCE-05"/>
    <n v="0"/>
    <n v="3846000"/>
    <n v="3846000"/>
    <n v="0"/>
    <n v="0"/>
    <s v="SUBDIRECCION CONTRACTUAL"/>
    <s v="CO-DC-11001"/>
    <s v="PATRICIA MARIA GONZALEZ - Subdirectora de Ecourbanismo y Gestion Ambiental Empresarial "/>
    <n v="3778900"/>
    <s v="maria.gonzalez@ambientebogota.gov.co"/>
  </r>
  <r>
    <x v="8"/>
    <s v="92A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051 CUYO OBJETO CONSISTE EN LIDERAR LA ACTUALIZACIÓN DE LA POLITICA DISTRITAL DE PRODUCCIÓN Y CONSUMO SOSTENIBLE, LA ESTRUCTURA PROGRAMÁTICA QUE LA COMPONE Y DEMÁS ACCIONES EN TORNO A LA AUTORREGULACIÓN AMBIENTAL."/>
    <n v="11"/>
    <n v="12"/>
    <n v="3"/>
    <n v="1"/>
    <s v="CCE-05"/>
    <n v="0"/>
    <n v="18801000"/>
    <n v="18801000"/>
    <n v="0"/>
    <n v="0"/>
    <s v="SUBDIRECCION CONTRACTUAL"/>
    <s v="CO-DC-11001"/>
    <s v="PATRICIA MARIA GONZALEZ - Subdirectora de Ecourbanismo y Gestion Ambiental Empresarial "/>
    <n v="3778900"/>
    <s v="maria.gonzalez@ambientebogota.gov.co"/>
  </r>
  <r>
    <x v="8"/>
    <s v="93A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065 CUYO OBJETO CONSISTE EN ORIENTAR LAS ACCIONES NECESARIAS PARA LA IMPLEMENTACIÓN DE LOS PROYECTOS AMBIENTALES EMPRESARIALES EN EL MARCO DE LA PRODUCCIÓN Y CONSUMO SOSTENIBLE."/>
    <n v="11"/>
    <n v="12"/>
    <n v="3"/>
    <n v="1"/>
    <s v="CCE-05"/>
    <n v="0"/>
    <n v="17028000"/>
    <n v="17028000"/>
    <n v="0"/>
    <n v="0"/>
    <s v="SUBDIRECCION CONTRACTUAL"/>
    <s v="CO-DC-11001"/>
    <s v="PATRICIA MARIA GONZALEZ - Subdirectora de Ecourbanismo y Gestion Ambiental Empresarial "/>
    <n v="3778900"/>
    <s v="maria.gonzalez@ambientebogota.gov.co"/>
  </r>
  <r>
    <x v="8"/>
    <s v="94A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147 CUYO OBJETO CONSISTE EN GESTIONAR LA ACTUALIZACIÓN DE LA POLITICA DE PRODUCCIÓN Y CONSUMO SOSTENIBLE "/>
    <n v="11"/>
    <n v="12"/>
    <n v="3"/>
    <n v="1"/>
    <s v="CCE-05"/>
    <n v="0"/>
    <n v="15258000"/>
    <n v="15258000"/>
    <n v="0"/>
    <n v="0"/>
    <s v="SUBDIRECCION CONTRACTUAL"/>
    <s v="CO-DC-11001"/>
    <s v="PATRICIA MARIA GONZALEZ - Subdirectora de Ecourbanismo y Gestion Ambiental Empresarial "/>
    <n v="3778900"/>
    <s v="maria.gonzalez@ambientebogota.gov.co"/>
  </r>
  <r>
    <x v="8"/>
    <s v="96A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1221 CUYO OBJETO CONSISTE EN REALIZAR LAS ACTIVIDADES REQUERIDAS PARA LA IMPLEMENTACIÓN DE PROYECTOS AMBIENTALES EMPRESARIALES EN EL MARCO DE LA PRODUCCIÓN SOSTENIBLE"/>
    <n v="11"/>
    <n v="12"/>
    <n v="1"/>
    <n v="1"/>
    <s v="CCE-05"/>
    <n v="0"/>
    <n v="2653000"/>
    <n v="2653000"/>
    <n v="0"/>
    <n v="0"/>
    <s v="SUBDIRECCION CONTRACTUAL"/>
    <s v="CO-DC-11001"/>
    <s v="PATRICIA MARIA GONZALEZ - Subdirectora de Ecourbanismo y Gestion Ambiental Empresarial "/>
    <n v="3778900"/>
    <s v="maria.gonzalez@ambientebogota.gov.co"/>
  </r>
  <r>
    <x v="8"/>
    <s v="99A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202 CUYO OBJETO CONSISTE EN REALIZAR LAS ACTIVIDADES REQUERIDAS PARA LA ADOPCIÓN, PROMOCIÓN Y COMUNICACIÓN DE LA POLITICA DE PRODUCCIÓN Y CONSUMO SOSTENIBLE Y DEMAS PROYECTOS DEL PROGRAMA DE GESTIÓN AMBIENTAL EMPRESARIAL"/>
    <n v="11"/>
    <n v="12"/>
    <n v="3"/>
    <n v="1"/>
    <s v="CCE-05"/>
    <n v="0"/>
    <n v="8583000"/>
    <n v="8583000"/>
    <n v="0"/>
    <n v="0"/>
    <s v="SUBDIRECCION CONTRACTUAL"/>
    <s v="CO-DC-11001"/>
    <s v="PATRICIA MARIA GONZALEZ - Subdirectora de Ecourbanismo y Gestion Ambiental Empresarial "/>
    <n v="3778900"/>
    <s v="maria.gonzalez@ambientebogota.gov.co"/>
  </r>
  <r>
    <x v="8"/>
    <s v="25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0839 CUYO OBJETO CONSISTE EN &quot; GENERAR E IMPLEMENTAR ESTRATEGIAS JURIDICAS PARA FORTALECER EL DESARROLLO DE LAS ACCIONES DE  LA EVALUACIÓN, CONTROL Y SEGUIMIENTO A RCD Y OTROS RESIDUOS GENERADOS EN ELD.C.&quot;"/>
    <n v="11"/>
    <n v="11"/>
    <n v="3"/>
    <n v="1"/>
    <s v="CCE-05"/>
    <n v="0"/>
    <n v="18801000"/>
    <n v="18801000"/>
    <n v="0"/>
    <n v="0"/>
    <s v="SUBDIRECCION CONTRACTUAL"/>
    <s v="CO-DC-11001"/>
    <s v="PATRICIA MARIA GONZALEZ - Subdirectora de Ecourbanismo y Gestion Ambiental Empresarial "/>
    <n v="3778900"/>
    <s v="maria.gonzalez@ambientebogota.gov.co"/>
  </r>
  <r>
    <x v="8"/>
    <s v="30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716 CUYO OBJETO CONSISTE EN BRINDAR SOPORTE TÉCNICO PARA ORIENTAR Y REALIZAR EL SEGUIMIENTO A LOS ESTUDIOS  ORIENTADOS A  OPTIMIZAR  LAS ACTIVIDADES DE MANEJO, APROVECHAMIENTO,  TRATAMIENTO Y/O DISPOSICIÓN FINAL DE LOS RESIDUOS DE CONSTRUCCIÓN Y DEMOLICIÓN EN EL DISTRITO CAPITAL&quot;."/>
    <n v="11"/>
    <n v="11"/>
    <n v="3"/>
    <n v="1"/>
    <s v="CCE-05"/>
    <n v="0"/>
    <n v="17028000"/>
    <n v="17028000"/>
    <n v="0"/>
    <n v="0"/>
    <s v="SUBDIRECCION CONTRACTUAL"/>
    <s v="CO-DC-11001"/>
    <s v="PATRICIA MARIA GONZALEZ - Subdirectora de Ecourbanismo y Gestion Ambiental Empresarial "/>
    <n v="3778900"/>
    <s v="maria.gonzalez@ambientebogota.gov.co"/>
  </r>
  <r>
    <x v="8"/>
    <s v="18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624 CUYO OBJETO CONSISTE EN REALIZAR EL TRAMITE Y SEGUIMIENTO A LAS PETICIONES, REQUERIMIENTOS DE INFORMACIÓN,CONSULTAS Y RECLAMOS QUE SE DERIVADAN DE LAS ACCIONES DE EVALUACIÓN, CONTROL Y SEGUIMIENTO DE LOS RCD Y OTROS RESIDUOS EN EL D.C"/>
    <n v="11"/>
    <n v="11"/>
    <n v="3"/>
    <n v="1"/>
    <s v="CCE-05"/>
    <n v="0"/>
    <n v="7332000"/>
    <n v="7332000"/>
    <n v="0"/>
    <n v="0"/>
    <s v="SUBDIRECCION CONTRACTUAL"/>
    <s v="CO-DC-11001"/>
    <s v="PATRICIA MARIA GONZALEZ - Subdirectora de Ecourbanismo y Gestion Ambiental Empresarial "/>
    <n v="3778900"/>
    <s v="maria.gonzalez@ambientebogota.gov.co"/>
  </r>
  <r>
    <x v="8"/>
    <s v="22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512 CUYO OBJETO CONSISTE EN GENERAR E IMPLEMENTAR ESTRATEGIAS TÉCNICAS PARA FORTALECER EL DESARROLLO DE LAS ACCIONES DE  LA EVALUACIÓN, CONTROL Y SEGUIMIENTO A RCD Y OTROS RESIDUOS GENERADOS EN ELD.C.&quot;"/>
    <n v="11"/>
    <n v="11"/>
    <n v="3"/>
    <n v="1"/>
    <s v="CCE-05"/>
    <n v="0"/>
    <n v="18801000"/>
    <n v="18801000"/>
    <n v="0"/>
    <n v="0"/>
    <s v="SUBDIRECCION CONTRACTUAL"/>
    <s v="CO-DC-11001"/>
    <s v="PATRICIA MARIA GONZALEZ - Subdirectora de Ecourbanismo y Gestion Ambiental Empresarial "/>
    <n v="3778900"/>
    <s v="maria.gonzalez@ambientebogota.gov.co"/>
  </r>
  <r>
    <x v="8"/>
    <s v="29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779 CUYO OBJETO CONSISTE EN DESARROLLAR ACTIVIDADES TECNICAS Y DE REPORTE DE LAS ACCIONES DE EVALUACIÓN, CONTROL Y SEGUIMIENTO AL MANEJO  Y DISPOSICIÓN FINAL DE RCD GENERADOS EN EL D.C.&quot;"/>
    <n v="11"/>
    <n v="11"/>
    <n v="3"/>
    <n v="1"/>
    <s v="CCE-05"/>
    <n v="0"/>
    <n v="9312000"/>
    <n v="9312000"/>
    <n v="0"/>
    <n v="0"/>
    <s v="SUBDIRECCION CONTRACTUAL"/>
    <s v="CO-DC-11001"/>
    <s v="PATRICIA MARIA GONZALEZ - Subdirectora de Ecourbanismo y Gestion Ambiental Empresarial "/>
    <n v="3778900"/>
    <s v="maria.gonzalez@ambientebogota.gov.co"/>
  </r>
  <r>
    <x v="8"/>
    <s v="19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532 CUYO OBJETO CONSISTE EN REVISAR Y VALIDAR LOS CONCEPTOS TECNICOS DERIVADOS DE LAS ACCIONES DE EVALUACIÓN, CONTROL Y SEGUIMIENTO AL MANEJO Y DISPOSICIÓN FINAL DE RCD GENERADOS EN EL D.C."/>
    <n v="11"/>
    <n v="11"/>
    <n v="3"/>
    <n v="1"/>
    <s v="CCE-05"/>
    <n v="0"/>
    <n v="13485000"/>
    <n v="13485000"/>
    <n v="0"/>
    <n v="0"/>
    <s v="SUBDIRECCION CONTRACTUAL"/>
    <s v="CO-DC-11001"/>
    <s v="PATRICIA MARIA GONZALEZ - Subdirectora de Ecourbanismo y Gestion Ambiental Empresarial "/>
    <n v="3778900"/>
    <s v="maria.gonzalez@ambientebogota.gov.co"/>
  </r>
  <r>
    <x v="8"/>
    <s v="32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531 CUYO OBJETO CONSISTE EN REVISAR Y VALIDAR LOS CONCEPTOS TECNICOS DERIVADOS DE LAS ACCIONES DE EVALUACIÓN, CONTROL Y SEGUIMIENTO AL MANEJO Y DISPOSICIÓN FINAL DE RCD GENERADOS EN EL D.C."/>
    <n v="11"/>
    <n v="11"/>
    <n v="3"/>
    <n v="1"/>
    <s v="CCE-05"/>
    <n v="0"/>
    <n v="13485000"/>
    <n v="13485000"/>
    <n v="0"/>
    <n v="0"/>
    <s v="SUBDIRECCION CONTRACTUAL"/>
    <s v="CO-DC-11001"/>
    <s v="PATRICIA MARIA GONZALEZ - Subdirectora de Ecourbanismo y Gestion Ambiental Empresarial "/>
    <n v="3778900"/>
    <s v="maria.gonzalez@ambientebogota.gov.co"/>
  </r>
  <r>
    <x v="8"/>
    <s v="17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325 CUYO OBJETO CONSISTE EN ELABORAR LOS DOCUMENTOS TECNICOS Y REALIZAR LA REVISIÓN EL SEGUIMIENTO Y REPORTE DEL AVANCE FISICO Y PRESUSPUESTAL, EN EL MARCO DEL DESARROLLO DE ACCIONES EVALUACIÓN, CONTROL Y SEGUIMIENTO A LAS ACTIVIDADES DE MANEJO, APROVECHAMIENTO Y DISPOSICIÓN FINAL DE LOS RESIDUOS DE CONSTRUCCIÓN Y DEMOLICIÓN EN EL DISTRITO CAPITAL"/>
    <n v="11"/>
    <n v="11"/>
    <n v="3"/>
    <n v="1"/>
    <s v="CCE-05"/>
    <n v="0"/>
    <n v="18801000"/>
    <n v="18801000"/>
    <n v="0"/>
    <n v="0"/>
    <s v="SUBDIRECCION CONTRACTUAL"/>
    <s v="CO-DC-11001"/>
    <s v="PATRICIA MARIA GONZALEZ - Subdirectora de Ecourbanismo y Gestion Ambiental Empresarial "/>
    <n v="3778900"/>
    <s v="maria.gonzalez@ambientebogota.gov.co"/>
  </r>
  <r>
    <x v="8"/>
    <s v="28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153 CUYO OBJETO CONSISTE EN DESARROLLAR LA GESTIÓN Y SEGUIMIENTO A LOS PROCESOS CONTRACTUALES REQUERIDOS PARA REALIZAR LA EVALUACIÓN CONTROL Y SEGUIMIENTO A RCD Y OTROS RESIDUOS GENERADOS EN BOGOTÁ"/>
    <n v="11"/>
    <n v="11"/>
    <n v="3"/>
    <n v="1"/>
    <s v="CCE-05"/>
    <n v="0"/>
    <n v="11712000"/>
    <n v="11712000"/>
    <n v="0"/>
    <n v="0"/>
    <s v="SUBDIRECCION CONTRACTUAL"/>
    <s v="CO-DC-11001"/>
    <s v="PATRICIA MARIA GONZALEZ - Subdirectora de Ecourbanismo y Gestion Ambiental Empresarial "/>
    <n v="3778900"/>
    <s v="maria.gonzalez@ambientebogota.gov.co"/>
  </r>
  <r>
    <x v="8"/>
    <s v="24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743 CUYO OBJETO CONSISTE EN APOYAR LAS ACTIVIDADES DE GESTION Y SEGUIMIENTO PRESUPUESTAL QUE SE REQUIERAN, EN DESARROLLO DE LAS ACTIVIDADES DE EVALUACIÓN, CONTROL Y SEGUIMIENTO AL MANEJO, APROVECHAMIENTO,  TRATAMIENTO Y/O DISPOSICIÓN FINAL DE LOS RESIDUOS DE CONSTRUCCIÓN Y DEMOLICIÓN EN EL DISTRITO CAPITAL. "/>
    <n v="11"/>
    <n v="11"/>
    <n v="3"/>
    <n v="1"/>
    <s v="CCE-05"/>
    <n v="0"/>
    <n v="11712000"/>
    <n v="11712000"/>
    <n v="0"/>
    <n v="0"/>
    <s v="SUBDIRECCION CONTRACTUAL"/>
    <s v="CO-DC-11001"/>
    <s v="PATRICIA MARIA GONZALEZ - Subdirectora de Ecourbanismo y Gestion Ambiental Empresarial "/>
    <n v="3778900"/>
    <s v="maria.gonzalez@ambientebogota.gov.co"/>
  </r>
  <r>
    <x v="8"/>
    <s v="46A1"/>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744 CUYO OBJETO CONSISTE EN DESARROLLAR ACTIVIDADES TECNICAS Y DE REPORTE DE LAS ACCIONES DE  DE EVALUACIÓN, CONTROL Y SEGUIMIENTO AL APROVECHAMIENTO Y TRATAMIENTO FINAL DE RCD EN EL D.C."/>
    <n v="11"/>
    <n v="11"/>
    <n v="3"/>
    <n v="1"/>
    <s v="CCE-05"/>
    <n v="0"/>
    <n v="9312000"/>
    <n v="9312000"/>
    <n v="0"/>
    <n v="0"/>
    <s v="SUBDIRECCION CONTRACTUAL"/>
    <s v="CO-DC-11001"/>
    <s v="PATRICIA MARIA GONZALEZ - Subdirectora de Ecourbanismo y Gestion Ambiental Empresarial "/>
    <n v="3778900"/>
    <s v="maria.gonzalez@ambientebogota.gov.co"/>
  </r>
  <r>
    <x v="8"/>
    <s v="36A1"/>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709 CUYO OBJETO CONSISTE EN ORIENTAR LAS ACTUACIONES TÉCNICAS  DE EVALUACION CONTROL Y SEGUIMIENTO AL MANEJO APROVECHAMIENTO Y DISPOSICION FINAL DE RCD GENERADOS EN EL DC ; ADEMAS DE APOYAR LA PRODUCCIÓN DE DOCUMENTOS TECNICOS EN EL MARCO DE LA GESTION INTEGRAL DE ESTOS RESIDUOS EN EL D..C."/>
    <n v="11"/>
    <n v="11"/>
    <n v="3"/>
    <n v="1"/>
    <s v="CCE-05"/>
    <n v="0"/>
    <n v="18801000"/>
    <n v="18801000"/>
    <n v="0"/>
    <n v="0"/>
    <s v="SUBDIRECCION CONTRACTUAL"/>
    <s v="CO-DC-11001"/>
    <s v="PATRICIA MARIA GONZALEZ - Subdirectora de Ecourbanismo y Gestion Ambiental Empresarial "/>
    <n v="3778900"/>
    <s v="maria.gonzalez@ambientebogota.gov.co"/>
  </r>
  <r>
    <x v="8"/>
    <s v="41A1"/>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346 CUYO OBJETO CONSISTE EN REALIZAR ACTIVIDADES RELACIONADAS CON LA TERRITORIALIZACIÓN, GEOREFERENCIACIÓN Y CARTOGRAFÍA EN CUMPLIMIENTO DE LAS ACCIONES DE CONTROL Y SEGUIMIENTO A LOS RCD, Y DEMÁS RESIDUOS GENERADOS EN ELD.C."/>
    <n v="11"/>
    <n v="11"/>
    <n v="3"/>
    <n v="1"/>
    <s v="CCE-05"/>
    <n v="0"/>
    <n v="17028000"/>
    <n v="17028000"/>
    <n v="0"/>
    <n v="0"/>
    <s v="SUBDIRECCION CONTRACTUAL"/>
    <s v="CO-DC-11001"/>
    <s v="PATRICIA MARIA GONZALEZ - Subdirectora de Ecourbanismo y Gestion Ambiental Empresarial "/>
    <n v="3778900"/>
    <s v="maria.gonzalez@ambientebogota.gov.co"/>
  </r>
  <r>
    <x v="8"/>
    <s v="35A1"/>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s v=" 04-GASTOS DE PERSONAL OPERATIVO "/>
    <s v="0253-PERSONAL CONTRATADO PARA EJECUTAR LAS ACTUACIONES DE EVALUACIÓN CONTROL Y SEGUIMIENTO AMBIENTAL EN AMBIENTE URBANO "/>
    <n v="80111600"/>
    <s v="  MODIFICACIÓN No. 1, ADICIÓN No. 1  Y PRÓRROGA No. 1   AL CONTRATO DE PRESTACION DE SERVICIOS No. 2018 - 0380 CUYO OBJETO CONSISTE EN APOYAR EL TRÁMITE DE EXPEDIENTES Y ARCHIVO DE GESTIÓN DOCUMENTAL, DERIVADAS DE LAS ACTIVIDADES DE CONTROL AL TRATAMIENTO Y APROVECHAMIENTO  DE LOS RCD Y OTROS RESIDUOS EN EL D.C."/>
    <n v="11"/>
    <n v="11"/>
    <n v="3"/>
    <n v="1"/>
    <s v="CCE-05"/>
    <n v="0"/>
    <n v="5352000"/>
    <n v="5352000"/>
    <n v="0"/>
    <n v="0"/>
    <s v="SUBDIRECCION CONTRACTUAL"/>
    <s v="CO-DC-11001"/>
    <s v="PATRICIA MARIA GONZALEZ - Subdirectora de Ecourbanismo y Gestion Ambiental Empresarial "/>
    <n v="3778900"/>
    <s v="maria.gonzalez@ambientebogota.gov.co"/>
  </r>
  <r>
    <x v="8"/>
    <s v="50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s v=" 04-GASTOS DE PERSONAL OPERATIVO "/>
    <s v="0253-PERSONAL CONTRATADO PARA EJECUTAR LAS ACTUACIONES DE EVALUACIÓN CONTROL Y SEGUIMIENTO AMBIENTAL EN AMBIENTE URBANO "/>
    <n v="80111600"/>
    <s v=" MODIFICACIÓN No. 1, ADICIÓN No. 1  Y PRÓRROGA No. 1   AL CONTRATO DE PRESTACION DE SERVICIOS No. 2018 - 0362 CUYO OBJETO CONSISTE EN DESARROLLAR ACTIVIDADES TECNICAS Y DE REPORTE DE LAS ACCIONES DE EVALUACIÓN, CONTROL Y SEGUIMIENTO AL MANEJO, APROVECHAMIENTO EN LOS SITIOS AUTORIZADOS PARA DISPOSICIÓN FINAL DE RCD EN BOGOTÁ. "/>
    <n v="11"/>
    <n v="11"/>
    <n v="3"/>
    <n v="1"/>
    <s v="CCE-05"/>
    <n v="0"/>
    <n v="9312000"/>
    <n v="9312000"/>
    <n v="0"/>
    <n v="0"/>
    <s v="SUBDIRECCION CONTRACTUAL"/>
    <s v="CO-DC-11001"/>
    <s v="PATRICIA MARIA GONZALEZ - Subdirectora de Ecourbanismo y Gestion Ambiental Empresarial "/>
    <n v="3778900"/>
    <s v="maria.gonzalez@ambientebogota.gov.co"/>
  </r>
  <r>
    <x v="8"/>
    <s v="51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s v=" 04-GASTOS DE PERSONAL OPERATIVO "/>
    <s v="0253-PERSONAL CONTRATADO PARA EJECUTAR LAS ACTUACIONES DE EVALUACIÓN CONTROL Y SEGUIMIENTO AMBIENTAL EN AMBIENTE URBANO "/>
    <n v="80111600"/>
    <s v=" MODIFICACIÓN No. 1, ADICIÓN No. 1  Y PRÓRROGA No. 1   AL CONTRATO DE PRESTACION DE SERVICIOS No. 2018 - 0568 CUYO OBJETO CONSISTE EN DESARROLLAR ACTIVIDADES TECNICAS Y DE REPORTE DE LAS ACCIONES DE EVALUACIÓN, CONTROL Y SEGUIMIENTO AL MANEJO, APROVECHAMIENTO EN LOS SITIOS AUTORIZADOS PARA DISPOSICIÓN FINAL DE RCD EN BOGOTÁ. "/>
    <n v="11"/>
    <n v="11"/>
    <n v="3"/>
    <n v="1"/>
    <s v="CCE-05"/>
    <n v="0"/>
    <n v="9312000"/>
    <n v="9312000"/>
    <n v="0"/>
    <n v="0"/>
    <s v="SUBDIRECCION CONTRACTUAL"/>
    <s v="CO-DC-11001"/>
    <s v="PATRICIA MARIA GONZALEZ - Subdirectora de Ecourbanismo y Gestion Ambiental Empresarial "/>
    <n v="3778900"/>
    <s v="maria.gonzalez@ambientebogota.gov.co"/>
  </r>
  <r>
    <x v="8"/>
    <s v="57A1"/>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301 CUYO OBJETO CONSISTE EN BRINDAR APOYO TECNICO A LAS ACTIVIDADES DE CONTROL Y SEGUIMIENTO A LOS ESTABLECIMIENTOS DE ACOPIO DE LLANTAS O DE SUS DERIVADOS EN EL DISTRITO CAPITAL"/>
    <n v="11"/>
    <n v="11"/>
    <n v="3"/>
    <n v="1"/>
    <s v="CCE-05"/>
    <n v="0"/>
    <n v="7959000"/>
    <n v="7959000"/>
    <n v="0"/>
    <n v="0"/>
    <s v="SUBDIRECCION CONTRACTUAL"/>
    <s v="CO-DC-11001"/>
    <s v="PATRICIA MARIA GONZALEZ - Subdirectora de Ecourbanismo y Gestion Ambiental Empresarial "/>
    <n v="3778900"/>
    <s v="maria.gonzalez@ambientebogota.gov.co"/>
  </r>
  <r>
    <x v="8"/>
    <s v="56A1"/>
    <s v="3-3-1-15-06-40-1141-181"/>
    <s v="APROVECHAR 25.000 TONELADAS DE LLANTAS USADAS."/>
    <s v="CONTROL AL APROVECHAMIENTO DE LLANTAS USADAS EN LA CIUDAD DE BOGOTÁ "/>
    <s v=" HACER SEGUIMIENTO Y CONTROL A 8.000 ESTABLECIMIENTOS  DE ACOPIO DE LLANTAS USADAS"/>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391 CUYO OBJETO CONSISTE EN BRINDAR APOYO TECNICO A LAS ACTIVIDADES DE CONTROL Y SEGUIMIENTO A LOS ESTABLECIMIENTOS DE ACOPIO DE LLANTAS O DE SUS DERIVADOS EN EL DISTRITO CAPITAL"/>
    <n v="11"/>
    <n v="11"/>
    <n v="3"/>
    <n v="1"/>
    <s v="CCE-05"/>
    <n v="0"/>
    <n v="7959000"/>
    <n v="7959000"/>
    <n v="0"/>
    <n v="0"/>
    <s v="SUBDIRECCION CONTRACTUAL"/>
    <s v="CO-DC-11001"/>
    <s v="PATRICIA MARIA GONZALEZ - Subdirectora de Ecourbanismo y Gestion Ambiental Empresarial "/>
    <n v="3778900"/>
    <s v="maria.gonzalez@ambientebogota.gov.co"/>
  </r>
  <r>
    <x v="8"/>
    <s v="158A1"/>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390 CUYO OBJETO CONSISTE EN REVISAR Y VALIDAR LOS CONCEPTOS TECNICOS DERIVADOS DE LAS ACCIONES DE CONTROL Y SEGUIMIENTO QUE PROMUEVAN EL APROVECHAMIENTO DE LLANTAS O DE SUS DERIVADOS EN EL DISTRITO CAPITAL&quot;."/>
    <n v="11"/>
    <n v="11"/>
    <n v="3"/>
    <n v="1"/>
    <s v="CCE-05"/>
    <n v="0"/>
    <n v="13485000"/>
    <n v="13485000"/>
    <n v="0"/>
    <n v="0"/>
    <s v="SUBDIRECCION CONTRACTUAL"/>
    <s v="CO-DC-11001"/>
    <s v="PATRICIA MARIA GONZALEZ - Subdirectora de Ecourbanismo y Gestion Ambiental Empresarial "/>
    <n v="3778900"/>
    <s v="maria.gonzalez@ambientebogota.gov.co"/>
  </r>
  <r>
    <x v="8"/>
    <s v="164A1"/>
    <s v="3-3-1-15-06-40-1141-181"/>
    <s v="APROVECHAR 25.000 TONELADAS DE LLANTAS USADAS."/>
    <s v="CONTROL AL APROVECHAMIENTO DE LLANTAS USADAS EN LA CIUDAD DE BOGOTÁ "/>
    <s v="PROMOVER EL  APROVECHAMIENTO DE 25000 TONELADAS DE LLANTAS USADAS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459 CUYO OBJETO CONSISTE EN DESARROLLAR ACTIVIDADES TECNICAS Y DE REPORTE DE LAS ACCIONES DE CONTROL Y SEGUIMIENTO QUE PROMUEVAN EL APROVECHAMIENTO DE LLANTAS O DE SUS DERIVADOS EN EL DISTRITO CAPITAL"/>
    <n v="11"/>
    <n v="11"/>
    <n v="3"/>
    <n v="1"/>
    <s v="CCE-05"/>
    <n v="0"/>
    <n v="9312000"/>
    <n v="9312000"/>
    <n v="0"/>
    <n v="0"/>
    <s v="SUBDIRECCION CONTRACTUAL"/>
    <s v="CO-DC-11001"/>
    <s v="PATRICIA MARIA GONZALEZ - Subdirectora de Ecourbanismo y Gestion Ambiental Empresarial "/>
    <n v="3778900"/>
    <s v="maria.gonzalez@ambientebogota.gov.co"/>
  </r>
  <r>
    <x v="8"/>
    <s v="67A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755 CUYO OBJETO CONSISTE EN 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n v="11"/>
    <n v="11"/>
    <n v="3"/>
    <n v="1"/>
    <s v="CCE-05"/>
    <n v="0"/>
    <n v="13485000"/>
    <n v="13485000"/>
    <n v="0"/>
    <n v="0"/>
    <s v="SUBDIRECCION CONTRACTUAL"/>
    <s v="CO-DC-11001"/>
    <s v="PATRICIA MARIA GONZALEZ - Subdirectora de Ecourbanismo y Gestion Ambiental Empresarial "/>
    <n v="3778900"/>
    <s v="maria.gonzalez@ambientebogota.gov.co"/>
  </r>
  <r>
    <x v="8"/>
    <s v="68A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449 CUYO OBJETO CONSISTE EN  REALIZAR EL MANEJO, PROCESAMIENTO, SISTEMATIZACIÓN  Y REPORTES DE LA INFORMACIÓN QUE SE GENERE EN CUMPLIMIENTO DEL CONTROL Y SEGUIMIENTO  A LOS PLANES INSTITUCIONALES DE GESTIÓN AMBIENTAL DE LAS ENTIDADES DISTRITALES "/>
    <n v="11"/>
    <n v="11"/>
    <n v="3"/>
    <n v="1"/>
    <s v="CCE-05"/>
    <n v="0"/>
    <n v="7959000"/>
    <n v="7959000"/>
    <n v="0"/>
    <n v="0"/>
    <s v="SUBDIRECCION CONTRACTUAL"/>
    <s v="CO-DC-11001"/>
    <s v="PATRICIA MARIA GONZALEZ - Subdirectora de Ecourbanismo y Gestion Ambiental Empresarial "/>
    <n v="3778900"/>
    <s v="maria.gonzalez@ambientebogota.gov.co"/>
  </r>
  <r>
    <x v="8"/>
    <s v="69A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510 CUYO OBJETO CONSISTE EN PRESTAR LOS SERVICIOS PROFESIONALES ORIENTANDO LAS ACTIVIDADES DE REVISIÓN, EVALUACIÓN CONTROL Y SEGUIMIENTO A LOS PLANES INSTITUCIONALES DE GESTIÓN AMBIENTAL DE LAS ENTIDADES PÚBLICAS DEL DISTRITO CAPITAL Y AL CUMPLIMIENTO NORMATIVO DE LAS ENTIDADES DE ORDEN NACIONAL UBICADAS EN EL DISTRITO CAPITAL"/>
    <n v="11"/>
    <n v="11"/>
    <n v="3"/>
    <n v="1"/>
    <s v="CCE-05"/>
    <n v="0"/>
    <n v="17028000"/>
    <n v="17028000"/>
    <n v="0"/>
    <n v="0"/>
    <s v="SUBDIRECCION CONTRACTUAL"/>
    <s v="CO-DC-11001"/>
    <s v="PATRICIA MARIA GONZALEZ - Subdirectora de Ecourbanismo y Gestion Ambiental Empresarial "/>
    <n v="3778900"/>
    <s v="maria.gonzalez@ambientebogota.gov.co"/>
  </r>
  <r>
    <x v="8"/>
    <s v="70A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309 CUYO OBJETO CONSISTE EN APOYAR LAS ACTIVIDADES DE EVALUACIÓN, CONTROL Y SEGUIMIENTO A LOS PLANES INSTITUCIONALES DE GESTIÓN AMBIENTAL DE LAS ENTIDADES DISTRITALES Y AL CUMPLIMIENTO NORMATIVO DE LAS ENTIDADES DE ORDEN NACIONAL UBICADAS EN EL DISTRITO CAPITAL."/>
    <n v="11"/>
    <n v="11"/>
    <n v="3"/>
    <n v="1"/>
    <s v="CCE-05"/>
    <n v="0"/>
    <n v="7959000"/>
    <n v="7959000"/>
    <n v="0"/>
    <n v="0"/>
    <s v="SUBDIRECCION CONTRACTUAL"/>
    <s v="CO-DC-11001"/>
    <s v="PATRICIA MARIA GONZALEZ - Subdirectora de Ecourbanismo y Gestion Ambiental Empresarial "/>
    <n v="3778900"/>
    <s v="maria.gonzalez@ambientebogota.gov.co"/>
  </r>
  <r>
    <x v="8"/>
    <s v="62A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343 CUYO OBJETO CONSISTE EN ATENDER LOS TRAMITES AMBIENTALES DE LAS ENTIDADES DISTRITALES EN EL MARCO DEL CUMPLIMIENTO NORMATIVO Y LA IMPLEMENTACION DE LOS PLANES INSTITUCIONALES  DE GESTION AMBIENTAL -PIGA-"/>
    <n v="11"/>
    <n v="11"/>
    <n v="3"/>
    <n v="1"/>
    <s v="CCE-05"/>
    <n v="0"/>
    <n v="9312000"/>
    <n v="9312000"/>
    <n v="0"/>
    <n v="0"/>
    <s v="SUBDIRECCION CONTRACTUAL"/>
    <s v="CO-DC-11001"/>
    <s v="PATRICIA MARIA GONZALEZ - Subdirectora de Ecourbanismo y Gestion Ambiental Empresarial "/>
    <n v="3778900"/>
    <s v="maria.gonzalez@ambientebogota.gov.co"/>
  </r>
  <r>
    <x v="8"/>
    <s v="81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273 CUYO OBJETO CONSISTE EN PRESTAR LOS SERVICIOS PROFESIONALES PARA APOYAR LA REVISIÓN   JURÍDICA DE LAS ACTUACIONES TÉCNICAS GENERADAS DE LAS ACCIONES  DE EVALUACIÓN, CONTROL Y SEGUIMIENTO A LOS PROYECTOS ESPECIALES DE INFRAESTRUCTURA GENERADORES DE RCD, EN EL D.C."/>
    <n v="11"/>
    <n v="11"/>
    <n v="3"/>
    <n v="1"/>
    <s v="CCE-05"/>
    <n v="0"/>
    <n v="9312000"/>
    <n v="9312000"/>
    <n v="0"/>
    <n v="0"/>
    <s v="SUBDIRECCION CONTRACTUAL"/>
    <s v="CO-DC-11001"/>
    <s v="PATRICIA MARIA GONZALEZ - Subdirectora de Ecourbanismo y Gestion Ambiental Empresarial "/>
    <n v="3778900"/>
    <s v="maria.gonzalez@ambientebogota.gov.co"/>
  </r>
  <r>
    <x v="8"/>
    <s v="82A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s v=" 04-GASTOS DE PERSONAL OPERATIVO "/>
    <s v="0253-PERSONAL CONTRATADO PARA EJECUTAR LAS ACTUACIONES DE EVALUACIÓN CONTROL Y SEGUIMIENTO AMBIENTAL EN AMBIENTE URBANO "/>
    <n v="80111600"/>
    <s v="MODIFICACIÓN No. 1, ADICIÓN No. 1  Y PRÓRROGA No. 1   AL CONTRATO DE PRESTACION DE SERVICIOS No. 2018 - 0487 CUYO OBJETO CONSISTE EN ORIENTAR LAS ACTUACIONES TECNICAS QUE SE DERIVEN DE LA EVALUACIÓN, CONTROL Y SEGUIMIENTO DE LOS RCD GENERADOS EN  PROYECTOS ESPECIALES DE INFRAESTRUCTURA QUE SE DESARROLLEN EN LA CIUDAD DE BOGOTÁ."/>
    <n v="11"/>
    <n v="11"/>
    <n v="3"/>
    <n v="1"/>
    <s v="CCE-05"/>
    <n v="0"/>
    <n v="17028000"/>
    <n v="17028000"/>
    <n v="0"/>
    <n v="0"/>
    <s v="SUBDIRECCION CONTRACTUAL"/>
    <s v="CO-DC-11001"/>
    <s v="PATRICIA MARIA GONZALEZ - Subdirectora de Ecourbanismo y Gestion Ambiental Empresarial "/>
    <n v="3778900"/>
    <s v="maria.gonzalez@ambientebogota.gov.co"/>
  </r>
  <r>
    <x v="8"/>
    <s v="3A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 MODIFICACIÓN No. 1, ADICIÓN No. 1  Y PRÓRROGA No. 1   AL CONTRATO DE PRESTACION DE SERVICIOS No. 2018 - 0646 CUYO OBJETO CONSISTE EN DESARROLLAR ACTIVIDADES TECNICAS Y DE REPORTE  DE LAS ACTIVIDADES DE EVALUACIÓN, CONTROL Y SEGUIMIENTO A LOS ESTABLECIMIENTOS GENERADORES DE RESIDUOS HOSPITALARIOS Y SIMILARES EN EL D.C.&quot;"/>
    <n v="11"/>
    <n v="11"/>
    <n v="3"/>
    <n v="1"/>
    <s v="CCE-05"/>
    <n v="0"/>
    <n v="9312000"/>
    <n v="9312000"/>
    <n v="0"/>
    <n v="0"/>
    <s v="SUBDIRECCION CONTRACTUAL"/>
    <s v="CO-DC-11001"/>
    <s v="PATRICIA MARIA GONZALEZ - Subdirectora de Ecourbanismo y Gestion Ambiental Empresarial "/>
    <n v="3778900"/>
    <s v="maria.gonzalez@ambientebogota.gov.co"/>
  </r>
  <r>
    <x v="8"/>
    <s v="10A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  MODIFICACIÓN No. 1, ADICIÓN No. 1  Y PRÓRROGA No. 1   AL CONTRATO DE PRESTACION DE SERVICIOS No. 2018 - 0669 CUYO OBJETO CONSISTE EN DESARROLLAR ACTIVIDADES TECNICAS Y DE REPORTE  DE LAS ACTIVIDADES DE EVALUACIÓN, CONTROL Y SEGUIMIENTO A LOS ESTABLECIMIENTOS GENERADORES DE RESIDUOS HOSPITALARIOS Y SIMILARES EN EL D.C."/>
    <n v="11"/>
    <n v="11"/>
    <n v="3"/>
    <n v="1"/>
    <s v="CCE-05"/>
    <n v="0"/>
    <n v="9312000"/>
    <n v="9312000"/>
    <n v="0"/>
    <n v="0"/>
    <s v="SUBDIRECCION CONTRACTUAL"/>
    <s v="CO-DC-11001"/>
    <s v="PATRICIA MARIA GONZALEZ - Subdirectora de Ecourbanismo y Gestion Ambiental Empresarial "/>
    <n v="3778900"/>
    <s v="maria.gonzalez@ambientebogota.gov.co"/>
  </r>
  <r>
    <x v="8"/>
    <s v="8A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  MODIFICACIÓN No. 1, ADICIÓN No. 1  Y PRÓRROGA No. 1   AL CONTRATO DE PRESTACION DE SERVICIOS No. 2018 - 0697 CUYO OBJETO CONSISTE EN BRINDAR APOYO TECNICO EN LAS ACTIVIDADES DE EVALUACIÓN, CONTROL Y SEGUIMIENTO A LOS ESTABLECIMIENTOS GENERADORES DE RESIDUOS HOSPITALARIOS Y SIMILARES EN EL D.C."/>
    <n v="11"/>
    <n v="11"/>
    <n v="3"/>
    <n v="1"/>
    <s v="CCE-05"/>
    <n v="0"/>
    <n v="7959000"/>
    <n v="7959000"/>
    <n v="0"/>
    <n v="0"/>
    <s v="SUBDIRECCION CONTRACTUAL"/>
    <s v="CO-DC-11001"/>
    <s v="PATRICIA MARIA GONZALEZ - Subdirectora de Ecourbanismo y Gestion Ambiental Empresarial "/>
    <n v="3778900"/>
    <s v="maria.gonzalez@ambientebogota.gov.co"/>
  </r>
  <r>
    <x v="8"/>
    <s v="12A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 MODIFICACIÓN No. 1, ADICIÓN No. 1  Y PRÓRROGA No. 1   AL CONTRATO DE PRESTACION DE SERVICIOS No. 2018 - 0396 CUYO OBJETO CONSISTE EN REALIZAR LA GESTION Y TRAMITES ADMINISTRATIVOS  DERIVADOS DE LA EVALUACION, CONTROL Y SEGUIMIENTO DE LOS RESIDUOS PELIGROSOS EN ESTABLECIMIENTOS DE SALUD HUMANA Y AFINES CON  GESTIÓN EXTERNA ADECUADA "/>
    <n v="11"/>
    <n v="11"/>
    <n v="3"/>
    <n v="1"/>
    <s v="CCE-05"/>
    <n v="0"/>
    <n v="5352000"/>
    <n v="5352000"/>
    <n v="0"/>
    <n v="0"/>
    <s v="SUBDIRECCION CONTRACTUAL"/>
    <s v="CO-DC-11001"/>
    <s v="PATRICIA MARIA GONZALEZ - Subdirectora de Ecourbanismo y Gestion Ambiental Empresarial "/>
    <n v="3778900"/>
    <s v="maria.gonzalez@ambientebogota.gov.co"/>
  </r>
  <r>
    <x v="8"/>
    <s v="2A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 MODIFICACIÓN No. 1, ADICIÓN No. 1  Y PRÓRROGA No. 1   AL CONTRATO DE PRESTACION DE SERVICIOS No. 2018 - 0469 CUYO OBJETO CONSISTE EN REVISAR Y VALIDAR LOS CONCEPTOS TECNICOS DERIVADOS DE LAS ACCIONES DE EVALUACIÓN, CONTROL Y SEGUIMIENTO A LOS ESTABLECIMIENTOS GENERADORES DE RESIDUOS HOSPITALARIOS Y SIMILARES EN EL D.C."/>
    <n v="11"/>
    <n v="11"/>
    <n v="3"/>
    <n v="1"/>
    <s v="CCE-05"/>
    <n v="0"/>
    <n v="13485000"/>
    <n v="13485000"/>
    <n v="0"/>
    <n v="0"/>
    <s v="SUBDIRECCION CONTRACTUAL"/>
    <s v="CO-DC-11001"/>
    <s v="PATRICIA MARIA GONZALEZ - Subdirectora de Ecourbanismo y Gestion Ambiental Empresarial "/>
    <n v="3778900"/>
    <s v="maria.gonzalez@ambientebogota.gov.co"/>
  </r>
  <r>
    <x v="8"/>
    <s v="4A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 MODIFICACIÓN No. 1, ADICIÓN No. 1  Y PRÓRROGA No. 1   AL CONTRATO DE PRESTACION DE SERVICIOS No. 2018 - 0316 CUYO OBJETO CONSISTE EN BRINDAR APOYO TECNICO EN LAS ACTIVIDADES DE EVALUACIÓN, CONTROL Y SEGUIMIENTO A LOS ESTABLECIMIENTOS GENERADORES DE RESIDUOS HOSPITALARIOS Y SIMILARES EN EL D.C."/>
    <n v="11"/>
    <n v="11"/>
    <n v="3"/>
    <n v="1"/>
    <s v="CCE-05"/>
    <n v="0"/>
    <n v="7959000"/>
    <n v="7959000"/>
    <n v="0"/>
    <n v="0"/>
    <s v="SUBDIRECCION CONTRACTUAL"/>
    <s v="CO-DC-11001"/>
    <s v="PATRICIA MARIA GONZALEZ - Subdirectora de Ecourbanismo y Gestion Ambiental Empresarial "/>
    <n v="3778900"/>
    <s v="maria.gonzalez@ambientebogota.gov.co"/>
  </r>
  <r>
    <x v="8"/>
    <s v="5A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s v=" 04-GASTOS DE PERSONAL OPERATIVO "/>
    <s v="0253-PERSONAL CONTRATADO PARA EJECUTAR LAS ACTUACIONES DE EVALUACIÓN CONTROL Y SEGUIMIENTO AMBIENTAL EN AMBIENTE URBANO "/>
    <n v="80111600"/>
    <s v=" MODIFICACIÓN No. 1, ADICIÓN No. 1  Y PRÓRROGA No. 1   AL CONTRATO DE PRESTACION DE SERVICIOS No. 2018 - 0550 CUYO OBJETO CONSISTE EN REVISAR Y VALIDAR LOS CONCEPTOS TECNICOS DERIVADOS DE LAS ACCIONES DE EVALUACIÓN, CONTROL Y SEGUIMIENTO A LOS ESTABLECIMIENTOS GENERADORES DE RESIDUOS HOSPITALARIOS Y SIMILARES EN EL D.C."/>
    <n v="11"/>
    <n v="11"/>
    <n v="3"/>
    <n v="1"/>
    <s v="CCE-05"/>
    <n v="0"/>
    <n v="13485000"/>
    <n v="13485000"/>
    <n v="0"/>
    <n v="0"/>
    <s v="SUBDIRECCION CONTRACTUAL"/>
    <s v="CO-DC-11001"/>
    <s v="PATRICIA MARIA GONZALEZ - Subdirectora de Ecourbanismo y Gestion Ambiental Empresarial "/>
    <n v="3778900"/>
    <s v="maria.gonzalez@ambientebogota.gov.co"/>
  </r>
  <r>
    <x v="8"/>
    <n v="277"/>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DISEÑAR  E IMPLEMENTAR 100% UNA ESTRATEGIA DE CONTROL DE RESIDUOS PELIGROSOS GENERADOS  EN ESTABLECIMIENTOS DE SALUD HUMANA Y AFINES EN LA CIUDAD DE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77101900"/>
    <s v="TRASLADO PARA PAGO DE PASIVO EXIGIBLE "/>
    <n v="11"/>
    <n v="11"/>
    <n v="1"/>
    <n v="1"/>
    <s v="CCE-04"/>
    <n v="0"/>
    <n v="199749"/>
    <n v="199749"/>
    <n v="0"/>
    <n v="0"/>
    <s v="SUBDIRECCION CONTRACTUAL"/>
    <s v="CO-DC-11001"/>
    <s v="PATRICIA MARIA GONZALEZ - Subdirectora de Ecourbanismo y Gestion Ambiental Empresarial "/>
    <n v="3778900"/>
    <s v="maria.gonzalez@ambientebogota.gov.co"/>
  </r>
  <r>
    <x v="8"/>
    <n v="278"/>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DISEÑAR  E IMPLEMENTAR 100% UNA ESTRATEGIA DE CONTROL DE RESIDUOS PELIGROSOS GENERADOS  EN ESTABLECIMIENTOS DE SALUD HUMANA Y AFINES EN LA CIUDAD DE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77101900"/>
    <s v="TRASLADO PARA PAGO DE PASIVO EXIGIBLE "/>
    <n v="11"/>
    <n v="11"/>
    <n v="1"/>
    <n v="1"/>
    <s v="CCE-04"/>
    <n v="0"/>
    <n v="2359000"/>
    <n v="2359000"/>
    <n v="0"/>
    <n v="0"/>
    <s v="SUBDIRECCION CONTRACTUAL"/>
    <s v="CO-DC-11001"/>
    <s v="PATRICIA MARIA GONZALEZ - Subdirectora de Ecourbanismo y Gestion Ambiental Empresarial "/>
    <n v="3778900"/>
    <s v="maria.gonzalez@ambientebogota.gov.co"/>
  </r>
  <r>
    <x v="8"/>
    <n v="279"/>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DISEÑAR  E IMPLEMENTAR 100% UNA ESTRATEGIA DE CONTROL DE RESIDUOS PELIGROSOS GENERADOS  EN ESTABLECIMIENTOS DE SALUD HUMANA Y AFINES EN LA CIUDAD DE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77101900"/>
    <s v="TRASLADO PARA PAGO DE PASIVO EXIGIBLE "/>
    <n v="11"/>
    <n v="11"/>
    <n v="1"/>
    <n v="1"/>
    <s v="CCE-04"/>
    <n v="0"/>
    <n v="188672050"/>
    <n v="188672050"/>
    <n v="0"/>
    <n v="0"/>
    <s v="SUBDIRECCION CONTRACTUAL"/>
    <s v="CO-DC-11001"/>
    <s v="PATRICIA MARIA GONZALEZ - Subdirectora de Ecourbanismo y Gestion Ambiental Empresarial "/>
    <n v="3778900"/>
    <s v="maria.gonzalez@ambientebogota.gov.co"/>
  </r>
  <r>
    <x v="8"/>
    <n v="280"/>
    <s v="3-3-1-15-06-40-1141-181"/>
    <s v="TECHOS VERDES Y JARDINES VERTICALES IMPLEMENTADOS"/>
    <s v="ECOURBANISMO Y CONSTRUCCIÓN SOSTENIBLE "/>
    <s v="PROMOVER LA IMPLEMENTACIÓN DE 20000 M2 DE TECHOS VERDES Y JARDINES VERTICALES, EN ESPACIO PÚBLICO Y PRIVADO"/>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70111500"/>
    <s v="AUNAR ESFUERZOS PARA GENERAR ESTRATEGIAS QUE PROMUEVAN LA IMPLEMENTACION DE INFRAESTRUCTURA VEGETADA EN ESPACIO PUBLICO Y RPIVADO EN EL DISTRITO CAPITAL"/>
    <n v="11"/>
    <n v="12"/>
    <n v="10"/>
    <n v="1"/>
    <s v="CCE-05"/>
    <n v="0"/>
    <n v="265804492"/>
    <n v="265804492"/>
    <n v="0"/>
    <n v="0"/>
    <s v="SUBDIRECCION CONTRACTUAL"/>
    <s v="CO-DC-11001"/>
    <s v="PATRICIA MARIA GONZALEZ - Subdirectora de Ecourbanismo y Gestion Ambiental Empresarial "/>
    <n v="3778900"/>
    <s v="maria.gonzalez@ambientebogota.gov.co"/>
  </r>
  <r>
    <x v="8"/>
    <n v="28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77101800;77101500;77102000"/>
    <s v=" REALIZAR LAS AUDITORÍAS AMBIENTALES A LAS EMPRESAS PARTICIPANTES DE LA XVIII CONVOCATORIA DEL PROGRAMA DE EXCELENCIA AMBIENTAL DISTRITAL (PREAD) DEL AÑO 2018 (SALDO META)"/>
    <n v="4"/>
    <n v="7"/>
    <n v="4"/>
    <n v="1"/>
    <s v="CCE-05"/>
    <n v="0"/>
    <n v="2097256"/>
    <n v="2097256"/>
    <n v="0"/>
    <n v="0"/>
    <s v="SUBDIRECCION CONTRACTUAL"/>
    <s v="CO-DC-11001"/>
    <s v="PATRICIA MARIA GONZALEZ - Subdirectora de Ecourbanismo y Gestion Ambiental Empresarial "/>
    <n v="3778900"/>
    <s v="maria.gonzalez@ambientebogota.gov.co"/>
  </r>
  <r>
    <x v="9"/>
    <n v="1"/>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3-RECURSO HUMANO"/>
    <s v="03-GASTOS DE PERSONAL"/>
    <s v="090-PERSONAL CONTRATADO PARA LA RESTAURACIÓN, CONSERVACIÓN, MANEJO Y USO SOSTENIBLE DE LOS ECOSISTEMAS URBANOS, DE LAS ÁREAS RURALES Y PARA LA GESTIÓN DEL RIESGO EN EL DISTRITO CAPITAL."/>
    <n v="80111600"/>
    <s v="PRESTAR LOS SERVICIOS PROFESIONALES PARA REALIZAR LOS ANÁLISIS DE MODELACIÓN ESPACIAL, ADMINISTRACIÓN Y ACTUALIZACIÓN DE BASES DE DATOS DE INFORMACIÓN GEOGRÁFICA REQUERIDOS COMO PARTE DE LOS PROCESOS DE GESTIÓN AMBIENTAL CON ÉNFASIS EN ADQUISICIÓN PREDIAL"/>
    <n v="6"/>
    <n v="7"/>
    <n v="5"/>
    <n v="1"/>
    <s v="CCE-05"/>
    <n v="0"/>
    <n v="36495000"/>
    <n v="36495000"/>
    <n v="0"/>
    <n v="0"/>
    <s v="SUBDIRECCION CONTRACTUAL"/>
    <s v="CO-DC-11001"/>
    <s v="ADRIANA LUCIA SANTA-Directora de Gestion Ambiental"/>
    <n v="3778914"/>
    <s v="adriana.santa@ambientebogota.gov.co"/>
  </r>
  <r>
    <x v="9"/>
    <n v="2"/>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3-RECURSO HUMANO"/>
    <s v="03-GASTOS DE PERSONAL"/>
    <s v="090-PERSONAL CONTRATADO PARA LA RESTAURACIÓN, CONSERVACIÓN, MANEJO Y USO SOSTENIBLE DE LOS ECOSISTEMAS URBANOS, DE LAS ÁREAS RURALES Y PARA LA GESTIÓN DEL RIESGO EN EL DISTRITO CAPITAL."/>
    <n v="80111600"/>
    <s v="PRESTACIÓN DE SERVICIOS PROFESIONALES PARA COORDINAR, ORIENTAR Y REALIZAR EL SEGUIMIENTO LOS PROCESOS, TRÁMITES Y GESTIONES REQUERIDAS PARA LA ADQUISICIÓN DE PREDIOS UBICADOS EN ÁREAS PROTEGIDAS DEL DISTRITO CAPITAL"/>
    <n v="7"/>
    <n v="8"/>
    <n v="5"/>
    <n v="1"/>
    <s v="CCE-05"/>
    <n v="0"/>
    <n v="33595000"/>
    <n v="33595000"/>
    <n v="0"/>
    <n v="0"/>
    <s v="SUBDIRECCION CONTRACTUAL"/>
    <s v="CO-DC-11001"/>
    <s v="ADRIANA LUCIA SANTA-Directora de Gestion Ambiental"/>
    <n v="3778914"/>
    <s v="adriana.santa@ambientebogota.gov.co"/>
  </r>
  <r>
    <x v="9"/>
    <n v="3"/>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n v="80131802"/>
    <s v="CONTRATAR LA ELABORACIÓN DE LOS AVALÚOS COMERCIALES Y DE REFERENCIA DE PREDIOS UBICADOS EN LOS CERROS ORIENTALES, LA FRANJA DE ADECUACIÓN DEL BOSQUE ORIENTAL Y EN ÁREAS PROTEGIDAS Y/O DE INTERÉS AMBIENTAL DE BOGOTÁ DISTRITO CAPITAL. "/>
    <n v="9"/>
    <n v="10"/>
    <n v="9"/>
    <n v="1"/>
    <s v="CCE-05"/>
    <n v="0"/>
    <n v="10000000"/>
    <n v="10000000"/>
    <n v="0"/>
    <n v="0"/>
    <s v="SUBDIRECCION CONTRACTUAL"/>
    <s v="CO-DC-11001"/>
    <s v="ADRIANA LUCIA SANTA-Directora de Gestion Ambiental"/>
    <n v="3778914"/>
    <s v="adriana.santa@ambientebogota.gov.co"/>
  </r>
  <r>
    <x v="9"/>
    <n v="4"/>
    <s v="3-3-1-15-06-39-1150-180"/>
    <s v="PLAN DE MANEJO DE LA FRANJA DE ADECUACIÓN Y LA RESERVA FORESTAL PROTECTORA DE LOS CERROS ORIENTALES EN PROCESO DE IMPLEMENTACIÓN"/>
    <s v="HABILITACIÓN DE ESPACIOS PARA EL DISFRUTE DE LA OFERTA NATURAL DE LOS CERROS ORIENTALES"/>
    <s v="ADQUIRIR  25 HECTÁREAS DE PREDIOS PRIORIZADOS EN LOS CERROS ORIENTALES"/>
    <s v="265-RECURSOS DE BALANCE PLUSVALÍ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95101500;95101600"/>
    <s v="ADQUISICIÓN PREDIAL EN ÁREAS DE INTERÉS AMBIENTAL "/>
    <n v="10"/>
    <n v="11"/>
    <n v="5"/>
    <n v="1"/>
    <s v="CCE-05"/>
    <n v="0"/>
    <n v="835022000"/>
    <n v="835022000"/>
    <n v="0"/>
    <n v="0"/>
    <s v="SUBDIRECCION CONTRACTUAL"/>
    <s v="CO-DC-11001"/>
    <s v="ADRIANA LUCIA SANTA-Directora de Gestion Ambiental"/>
    <n v="3778914"/>
    <s v="adriana.santa@ambientebogota.gov.co"/>
  </r>
  <r>
    <x v="9"/>
    <n v="5"/>
    <s v="3-3-1-15-06-39-1150-180"/>
    <s v="PLAN DE MANEJO DE LA FRANJA DE ADECUACIÓN Y LA RESERVA FORESTAL PROTECTORA DE LOS CERROS ORIENTALES EN PROCESO DE IMPLEMENTACIÓN"/>
    <s v="HABILITACIÓN DE ESPACIOS PARA EL DISFRUTE DE LA OFERTA NATURAL DE LOS CERROS ORIENTALES"/>
    <s v="ADQUIRIR  25 HECTÁREAS DE PREDIOS PRIORIZADOS EN LOS CERROS ORIENTALES"/>
    <s v="41-PLUSVALÍ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95101500;95101600"/>
    <s v="ADQUISICIÓN PREDIAL EN ÁREAS DE INTERÉS AMBIENTAL "/>
    <n v="10"/>
    <n v="11"/>
    <n v="5"/>
    <n v="1"/>
    <s v="CCE-05"/>
    <n v="0"/>
    <n v="164978000"/>
    <n v="164978000"/>
    <n v="0"/>
    <n v="0"/>
    <s v="SUBDIRECCION CONTRACTUAL"/>
    <s v="CO-DC-11001"/>
    <s v="ADRIANA LUCIA SANTA-Directora de Gestion Ambiental"/>
    <n v="3778914"/>
    <s v="adriana.santa@ambientebogota.gov.co"/>
  </r>
  <r>
    <x v="9"/>
    <n v="6"/>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APOYAR LA RECOLECCIÓN, PROCESAMIENTO Y CONSOLIDACIÓN DE LA INFORMACIÓN DE LOS PROCESOS AMBIENTALES EN LA FRANJA DE ADECUACIÓN Y LA RESERVA FORESTAL PROTECTORA DE LOS CERROS ORIENTALES"/>
    <n v="1"/>
    <n v="1"/>
    <n v="11"/>
    <n v="1"/>
    <s v="CCE-05"/>
    <n v="0"/>
    <n v="29183000"/>
    <n v="29183000"/>
    <n v="0"/>
    <n v="0"/>
    <s v="SUBDIRECCION CONTRACTUAL"/>
    <s v="CO-DC-11001"/>
    <s v="ADRIANA LUCIA SANTA-Directora de Gestion Ambiental"/>
    <n v="3778914"/>
    <s v="adriana.santa@ambientebogota.gov.co"/>
  </r>
  <r>
    <x v="9"/>
    <n v="7"/>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551-RECURSOS DEL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APOYO Y COORDINACIÓN INTEGRAL A LA SUPERVISIÓN DEL CONTRATO NO. SDA–CM–2017–SECOP II–E–0009 (92017) A EJECUTARSE EN LA ZONA PRIORITARIA CIRCUITO EL ZUQUE – CORINTO EN LOS CERROS ORIENTALES."/>
    <n v="10"/>
    <n v="10"/>
    <n v="9"/>
    <n v="1"/>
    <s v="CCE-05"/>
    <n v="0"/>
    <n v="46696000"/>
    <n v="46696000"/>
    <n v="0"/>
    <n v="0"/>
    <s v="SUBDIRECCION CONTRACTUAL"/>
    <s v="CO-DC-11001"/>
    <s v="ADRIANA LUCIA SANTA-Directora de Gestion Ambiental"/>
    <n v="3778914"/>
    <s v="adriana.santa@ambientebogota.gov.co"/>
  </r>
  <r>
    <x v="9"/>
    <n v="8"/>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551-RECURSOS DEL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COMPAÑAMIENTO TÉCNICO, GESTIÓN Y APOYO A LA SUPERVISIÓN DE PROCESOS RELACIONADOS CON GESTIÓN AMBIENTAL E INFRAESTRUCTURA, EN LA FRANJA DE ADECUACIÓN Y LA RESERVA FORESTAL PROTECTORA DE LOS CERROS ORIENTAL"/>
    <n v="1"/>
    <n v="1"/>
    <n v="315"/>
    <n v="0"/>
    <s v="CCE-05"/>
    <n v="0"/>
    <n v="0"/>
    <n v="0"/>
    <n v="0"/>
    <n v="0"/>
    <s v="SUBDIRECCION CONTRACTUAL"/>
    <s v="CO-DC-11001"/>
    <s v="ADRIANA LUCIA SANTA-Directora de Gestion Ambiental"/>
    <n v="3778914"/>
    <s v="adriana.santa@ambientebogota.gov.co"/>
  </r>
  <r>
    <x v="9"/>
    <n v="9"/>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COMPAÑAMIENTO TÉCNICO, GESTIÓN Y APOYO A LA SUPERVISIÓN DE PROCESOS RELACIONADOS CON GESTIÓN AMBIENTAL E INFRAESTRUCTURA, EN LA FRANJA DE ADECUACIÓN Y LA RESERVA FORESTAL PROTECTORA DE LOS CERROS ORIENTAL (TRASLADO ENTRE METAS)"/>
    <n v="1"/>
    <n v="1"/>
    <n v="1"/>
    <n v="0"/>
    <s v="CCE-05"/>
    <n v="0"/>
    <n v="0"/>
    <n v="0"/>
    <n v="0"/>
    <n v="0"/>
    <s v="SUBDIRECCION CONTRACTUAL"/>
    <s v="CO-DC-11001"/>
    <s v="ADRIANA LUCIA SANTA-Directora de Gestion Ambiental"/>
    <n v="3778914"/>
    <s v="adriana.santa@ambientebogota.gov.co"/>
  </r>
  <r>
    <x v="9"/>
    <n v="10"/>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EN INGENIERÍA CIVIL PARA APOYAR EN LOS PROYECTOS DISEÑO, ADECUACIÓN Y MANTENIMIENTO  DE LA INFRAESTRUCTURA DE SENDEROS UBICADOS EN LA FRANJA DE ADECUACIÓN"/>
    <n v="1"/>
    <n v="1"/>
    <n v="11"/>
    <n v="1"/>
    <s v="CCE-05"/>
    <n v="0"/>
    <n v="109593000"/>
    <n v="109593000"/>
    <n v="0"/>
    <n v="0"/>
    <s v="SUBDIRECCION CONTRACTUAL"/>
    <s v="CO-DC-11001"/>
    <s v="ADRIANA LUCIA SANTA-Directora de Gestion Ambiental"/>
    <n v="3778914"/>
    <s v="adriana.santa@ambientebogota.gov.co"/>
  </r>
  <r>
    <x v="9"/>
    <n v="11"/>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EL APOYO Y ACOMPAÑAMIENTO EN LOS ASPECTOS ADMINISTRATIVOS Y FINANCIEROS, SEGUIMIENTO AL CUMPLIMIENTO DE METAS Y CONSOLIDACION DE INFORMES DE GESTION EN LA FRANJA DE ADECUACIÓN Y LA RESERVA FORESTAL PROTECTORA DE LOS CERROS ORIENTALES"/>
    <n v="6"/>
    <n v="7"/>
    <n v="6"/>
    <n v="1"/>
    <s v="CCE-05"/>
    <n v="0"/>
    <n v="26970000"/>
    <n v="26970000"/>
    <n v="0"/>
    <n v="0"/>
    <s v="SUBDIRECCION CONTRACTUAL"/>
    <s v="CO-DC-11001"/>
    <s v="ADRIANA LUCIA SANTA-Directora de Gestion Ambiental"/>
    <n v="3778914"/>
    <s v="adriana.santa@ambientebogota.gov.co"/>
  </r>
  <r>
    <x v="9"/>
    <n v="12"/>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3-RECURSO HUMANO"/>
    <s v="03-GASTOS DE PERSONAL "/>
    <s v="090-PERSONAL CONTRATADO PARA LA RESTAURACIÓN, CONSERVACIÓN, MANEJO Y USO SOSTENIBLE DE LOS ECOSISTEMAS URBANOS, DE LAS ÁREAS RURALES Y PARA LA GESTIÓN DEL RIESGO EN EL DISTRITO CAPITAL."/>
    <n v="80111600"/>
    <s v="PRESTACIÓN DE SERVICIOS DE APOYO EN EL DISEÑO, ADECUACIÓN Y MANTENIMIENTO  DE LA INFRAESTRUCTURA DE SENDEROS UBICADOS EN LA FRANJA DE ADECUACIÓN(TRASLADO ENTRE METAS)"/>
    <n v="1"/>
    <n v="1"/>
    <n v="10"/>
    <n v="1"/>
    <s v="CCE-05"/>
    <n v="0"/>
    <n v="0"/>
    <n v="0"/>
    <n v="0"/>
    <n v="0"/>
    <s v="SUBDIRECCION CONTRACTUAL"/>
    <s v="CO-DC-11001"/>
    <s v="ADRIANA LUCIA SANTA-Directora de Gestion Ambiental"/>
    <n v="3778914"/>
    <s v="adriana.santa@ambientebogota.gov.co"/>
  </r>
  <r>
    <x v="9"/>
    <n v="13"/>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_x000a_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2101500;72102900;77111600;77101600;77101800;80101600;81101500;90151502;81141800"/>
    <s v="AUNAR ESFUERZOS TÉCNICOS, ADMINISTRATIVOS Y FINANCIEROS PARA LA HABILITACIÓN Y PLANIFICACIÓN ECOTURÍSTICA EN SENDEROS ECOLÓGICOS SECUNDARIOS UBICADOS EN CERROS ORIENTALES Y FRANJA DE ADECUACIÓN EN EL DISTRITO CAPITAL ENTRE LA SECRETARÍA DISTRITAL DE AMBIENTE – SDA –, LA EMPRESA DE ACUEDUCTO Y ALCANTARILLADO DE BOGOTÁ – EAAB ESP – Y EL INSTITUTO DISTRITAL DE TURISMO – IDT."/>
    <n v="6"/>
    <n v="7"/>
    <n v="9"/>
    <n v="1"/>
    <s v="CCE-05"/>
    <n v="0"/>
    <n v="2581446738"/>
    <n v="2581446738"/>
    <n v="0"/>
    <n v="0"/>
    <s v="SUBDIRECCION CONTRACTUAL"/>
    <s v="CO-DC-11001"/>
    <s v="ADRIANA LUCIA SANTA-Directora de Gestion Ambiental"/>
    <n v="3778914"/>
    <s v="adriana.santa@ambientebogota.gov.co"/>
  </r>
  <r>
    <x v="9"/>
    <n v="14"/>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2-DOTACIÓN"/>
    <s v="06-GASTOS OPERATIVOS"/>
    <s v="0037 GASTOS DE TRANSPORTE"/>
    <n v="78111808"/>
    <s v="SERVICIO DE TRANSPORTE PÚBLICO TERRESTRE AUTOMOTOR ESPECIAL DE PASAJEROS Y DE CARGA PARA EL DESARROLLO DE LAS ACTIVIDADES MISIONALES Y DE INVERSIÓN QUE ADELANTE LA SECRETARÍA DISTRITAL DE AMBIENTE"/>
    <n v="2"/>
    <n v="3"/>
    <n v="12"/>
    <n v="1"/>
    <s v="CCE-02"/>
    <n v="0"/>
    <n v="25000000"/>
    <n v="25000000"/>
    <n v="0"/>
    <n v="0"/>
    <s v="SUBDIRECCION CONTRACTUAL"/>
    <s v="CO-DC-11001"/>
    <s v="ADRIANA LUCIA SANTA-Directora de Gestion Ambiental"/>
    <n v="3778914"/>
    <s v="adriana.santa@ambientebogota.gov.co"/>
  </r>
  <r>
    <x v="9"/>
    <n v="15"/>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_x000a_FINANCIACIÓN PGA"/>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78111808"/>
    <s v="ADQUIRIR ELEMENTOS DE PROTECCIÓN PERSONAL, SEGURIDAD INDUSTRIAL, ERGONÓMICOS DE OFICINA Y ATENCIÓN DE EMERGENCIAS, PARA EL CUMPLIMIENTOS DE LAS ACCIONES DESARROLLADAS POR LA SECRETARÍA DISTRITAL DE AMBIENTE"/>
    <n v="1"/>
    <n v="2"/>
    <n v="5"/>
    <n v="1"/>
    <s v="CCE-07"/>
    <n v="0"/>
    <n v="5000000"/>
    <n v="5000000"/>
    <n v="0"/>
    <n v="0"/>
    <s v="SUBDIRECCION CONTRACTUAL"/>
    <s v="CO-DC-11001"/>
    <s v="ADRIANA LUCIA SANTA-Directora de Gestion Ambiental"/>
    <n v="3778914"/>
    <s v="adriana.santa@ambientebogota.gov.co"/>
  </r>
  <r>
    <x v="9"/>
    <n v="16"/>
    <s v="3-3-1-15-06-39-1150-180"/>
    <s v="PLAN DE MANEJO DE LA FRANJA DE ADECUACIÓN Y LA RESERVA FORESTAL PROTECTORA DE LOS CERROS ORIENTALES EN PROCESO DE IMPLEMENTACIÓN"/>
    <s v="HABILITACIÓN DE ESPACIOS PARA EL DISFRUTE DE LA OFERTA NATURAL DE LOS CERROS ORIENTALES"/>
    <s v="HABILITAR 5 HECTÁREAS DE UNA CANTERA EN LOS CERROS ORIENTALES PARA EL DISFRUTE DE LA OFERTA NATURAL "/>
    <s v="27-FONDO CUENTA_x000a_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81101500;80101600;93141500;10151500;10161500;10171500;10171600;10171800;10191500;11111600;11111700;11121600;11101700;21101500;30121800;30121900;70131500;70131600;70151800;70151900;77101500;77102000;77111600;81151600;81151700;81151900;72102900;77101600;77101700;93141600;77111500;70131700;70141600;70141700;70151500;70151600;70151700;70161700"/>
    <s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n v="10"/>
    <n v="11"/>
    <n v="12"/>
    <n v="1"/>
    <s v="CCE-05"/>
    <n v="0"/>
    <n v="184661985"/>
    <n v="184661985"/>
    <n v="0"/>
    <n v="0"/>
    <s v="SUBDIRECCION CONTRACTUAL"/>
    <s v="CO-DC-11001"/>
    <s v="ADRIANA LUCIA SANTA-Directora de Gestion Ambiental"/>
    <n v="3778914"/>
    <s v="adriana.santa@ambientebogota.gov.co"/>
  </r>
  <r>
    <x v="9"/>
    <n v="17"/>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DE PLANEACIÓN, SELECCIÓN, EJECUCIÓN Y SEGUIMIENTO DE LAS INICIATIVAS SOCIALES  PARA LA APROPIACIÓN SOCIAL DE LA FRANJA DE ADECUACIÓN Y LA RESERVA FORESTAL PROTECTORA DE LOS CERROS ORIENTALES."/>
    <n v="6"/>
    <n v="7"/>
    <n v="6"/>
    <n v="1"/>
    <s v="CCE-05"/>
    <n v="0"/>
    <n v="26970000.000000004"/>
    <n v="26970000.000000004"/>
    <n v="0"/>
    <n v="0"/>
    <s v="SUBDIRECCION CONTRACTUAL"/>
    <s v="CO-DC-11001"/>
    <s v="ADRIANA LUCIA SANTA-Directora de Gestion Ambiental"/>
    <n v="3778914"/>
    <s v="adriana.santa@ambientebogota.gov.co"/>
  </r>
  <r>
    <x v="9"/>
    <n v="18"/>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IDERAR LAS ACCIONES DE PLANEACIÓN, SELECCIÓN, EJECUCIÓN Y SEGUIMIENTO DE LAS INICIATIVAS SOCIALES  PARA LA APROPIACIÓN SOCIAL DE LA FRANJA DE ADECUACIÓN Y LA RESERVA FORESTAL PROTECTORA DE LOS CERROS ORIENTALES"/>
    <n v="8"/>
    <n v="9"/>
    <n v="5"/>
    <n v="1"/>
    <s v="CCE-05"/>
    <n v="0"/>
    <n v="29373500"/>
    <n v="29373500"/>
    <n v="0"/>
    <n v="0"/>
    <s v="SUBDIRECCION CONTRACTUAL"/>
    <s v="CO-DC-11001"/>
    <s v="ADRIANA LUCIA SANTA-Directora de Gestion Ambiental"/>
    <n v="3778914"/>
    <s v="adriana.santa@ambientebogota.gov.co"/>
  </r>
  <r>
    <x v="9"/>
    <n v="19"/>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DISEÑAR Y DESARROLLAR UN PROCESO DE FORMACIÓN ORIENTADO A LA VINCULACIÓN Y MOTIVACIÓN DE LA COMUNIDAD LOCAL Y SECTORES PRODUCTIVOS EN LOS PROCESOS DE CONSERVACIÓN Y APROPIACIÓN DE LOS CERROS ORIENTALES Y LA FRANJA DE ADECUACIÓN, DIRIGIDO A INICIATIVAS COMUNITARIAS."/>
    <n v="1"/>
    <n v="1"/>
    <n v="195"/>
    <n v="0"/>
    <s v="CCE-05"/>
    <n v="0"/>
    <n v="70031000"/>
    <n v="70031000"/>
    <n v="0"/>
    <n v="0"/>
    <s v="SUBDIRECCION CONTRACTUAL"/>
    <s v="CO-DC-11001"/>
    <s v="ADRIANA LUCIA SANTA-Directora de Gestion Ambiental"/>
    <n v="3778914"/>
    <s v="adriana.santa@ambientebogota.gov.co"/>
  </r>
  <r>
    <x v="9"/>
    <n v="20"/>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DE APOYO A LA GESTIÓN EN LA EJECUCIÓN DE LAS ACTIVIDADES PARA LA CONSERVACIÓN DE LA FRANJA DE ADECUACIÓN DE CERROS ORIENTALES Y OTRAS ÁREAS DE INTERÉS AMBIENTAL DEL DISTRITO"/>
    <n v="6"/>
    <n v="7"/>
    <n v="6"/>
    <n v="1"/>
    <s v="CCE-05"/>
    <n v="0"/>
    <n v="26970000.000000004"/>
    <n v="26970000.000000004"/>
    <n v="0"/>
    <n v="0"/>
    <s v="SUBDIRECCION CONTRACTUAL"/>
    <s v="CO-DC-11001"/>
    <s v="ADRIANA LUCIA SANTA-Directora de Gestion Ambiental"/>
    <n v="3778914"/>
    <s v="adriana.santa@ambientebogota.gov.co"/>
  </r>
  <r>
    <x v="9"/>
    <n v="21"/>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73111500;55121700;55121716"/>
    <s v="ELABORAR E INSTALAR LA SEÑALETICA INFORMATIVA PARA ÁREAS DEFINIDAS POR LA SECRETARÍA DISTRITAL DE AMBIENTE EN EL SENDERO ECOLÓGICO DEL RÍO SAN FRANCISCO, LAS QUEBRADAS PADRE DE JESÚS Y MOCHÓN DEL DIABLO”, EN LA ZONA PRIORITARIA SECTOR PARQUE DEL AGUA -  BOGOTÁ D.C."/>
    <n v="1"/>
    <n v="2"/>
    <n v="3"/>
    <n v="1"/>
    <s v="CCE-10"/>
    <n v="0"/>
    <n v="18050000"/>
    <n v="18050000"/>
    <n v="0"/>
    <n v="0"/>
    <s v="SUBDIRECCION CONTRACTUAL"/>
    <s v="CO-DC-11001"/>
    <s v="ADRIANA LUCIA SANTA-Directora de Gestion Ambiental"/>
    <n v="3778914"/>
    <s v="adriana.santa@ambientebogota.gov.co"/>
  </r>
  <r>
    <x v="9"/>
    <n v="22"/>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10161500;21101900;31152000;13102000;27112000;30102900;21102300;41102600;52161500;43202000;41114200;80141700"/>
    <s v="SUMINISTRO DE INSUMOS, ELEMENTOS, EQUIPOS Y HERRAMIENTAS PARA LA EJECUCIÓN DE ACCIONES SOBRE ÁREAS DE INTERÉS AMBIENTAL QUE ADELANTA LA SECRETARÍA DISTRITAL DE AMBIENTE EN EL DISTRITO CAPITAL"/>
    <n v="10"/>
    <n v="10"/>
    <n v="6"/>
    <n v="1"/>
    <s v="CCE-07"/>
    <n v="0"/>
    <n v="1370000"/>
    <n v="1370000"/>
    <n v="0"/>
    <n v="0"/>
    <s v="SUBDIRECCION CONTRACTUAL"/>
    <s v="CO-DC-11001"/>
    <s v="ADRIANA LUCIA SANTA-Directora de Gestion Ambiental"/>
    <n v="3778914"/>
    <s v="adriana.santa@ambientebogota.gov.co"/>
  </r>
  <r>
    <x v="9"/>
    <n v="23"/>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0;82101600;82121500;90101600"/>
    <s v="CONTRATAR LAS ACCIONES COMUNICATIVAS QUE PERMITAN DIVULGAR LOS EVENTOS, CAMPAÑAS Y MENSAJES INSTITUCIONALES DE LA SECRETARÍA DISTRITAL DE AMBIENTE"/>
    <n v="8"/>
    <n v="9"/>
    <n v="5"/>
    <n v="1"/>
    <s v="CCE-11||03"/>
    <n v="0"/>
    <n v="2000000"/>
    <n v="2000000"/>
    <n v="0"/>
    <n v="0"/>
    <s v="SUBDIRECCION CONTRACTUAL"/>
    <s v="CO-DC-11001"/>
    <s v="ADRIANA LUCIA SANTA-Directora de Gestion Ambiental"/>
    <n v="3778914"/>
    <s v="adriana.santa@ambientebogota.gov.co"/>
  </r>
  <r>
    <x v="9"/>
    <n v="24"/>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6-GASTOS OPERATIVOS"/>
    <s v="0037 GASTOS DE TRANSPORTE"/>
    <n v="78111808"/>
    <s v="SERVICIO DE TRANSPORTE PÚBLICO TERRESTRE AUTOMOTOR ESPECIAL DE PASAJEROS Y DE CARGA PARA EL DESARROLLO DE LAS ACTIVIDADES MISIONALES Y DE INVERSIÓN QUE ADELANTE LA SECRETARÍA DISTRITAL DE AMBIENTE"/>
    <n v="2"/>
    <n v="3"/>
    <n v="12"/>
    <n v="1"/>
    <s v="CCE-02"/>
    <n v="0"/>
    <n v="50000000"/>
    <n v="50000000"/>
    <n v="0"/>
    <n v="0"/>
    <s v="SUBDIRECCION CONTRACTUAL"/>
    <s v="CO-DC-11001"/>
    <s v="ADRIANA LUCIA SANTA-Directora de Gestion Ambiental"/>
    <n v="3778914"/>
    <s v="adriana.santa@ambientebogota.gov.co"/>
  </r>
  <r>
    <x v="9"/>
    <n v="25"/>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PLANIFICACIÓN Y EJECUCION DE ACCIONES, SEGUIMIENTO Y ADMINISTRACIÓN DE LAS ACTIVIDADES QUE SERÁN IMPLEMENTADAS EN EL MARCO DE LOS PROCESOS DE RESTAURACIÓN ECOLOGICA DE ECOSISTEMAS EN 80 HA EN EL BOSQUE ORIENTAL DE BOGOTÁ, INCLUYENDO ANTIGUOS SECTORES DE CANTERA"/>
    <n v="6"/>
    <n v="7"/>
    <n v="6"/>
    <n v="1"/>
    <s v="CCE-05"/>
    <n v="0"/>
    <n v="30516000"/>
    <n v="30516000"/>
    <n v="0"/>
    <n v="0"/>
    <s v="SUBDIRECCION CONTRACTUAL"/>
    <s v="CO-DC-11001"/>
    <s v="ADRIANA LUCIA SANTA-Directora de Gestion Ambiental"/>
    <n v="3778914"/>
    <s v="adriana.santa@ambientebogota.gov.co"/>
  </r>
  <r>
    <x v="9"/>
    <n v="26"/>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APOYAR LOS PROYECTOS DE DISEÑO, ADECUACIÓN Y MANTENIMIENTO DE LA INFRAESTRUCTURA Y PROCESOS DE RESTAURACIÓN ECOLÓGICA DE LA RESERVA FORESTAL PROTECTORA  BOSQUE ORIENTAL DE BOGOTÁ Y LA FRANJA DE ADECUACIÓN_x000a__x000a_"/>
    <n v="1"/>
    <n v="1"/>
    <n v="8"/>
    <n v="1"/>
    <s v="CCE-05"/>
    <n v="0"/>
    <n v="47776000"/>
    <n v="47776000"/>
    <n v="0"/>
    <n v="0"/>
    <s v="SUBDIRECCION CONTRACTUAL"/>
    <s v="CO-DC-11001"/>
    <s v="ADRIANA LUCIA SANTA-Directora de Gestion Ambiental"/>
    <n v="3778914"/>
    <s v="adriana.santa@ambientebogota.gov.co"/>
  </r>
  <r>
    <x v="9"/>
    <n v="27"/>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DEL CONTRATO # 20180745 CUYO OBJETO ES: PRESTACIÓN DE SERVICIOS PROFESIONALES PARA APOYAR LOS PROYECTOS DE DISEÑO, ADECUACIÓN Y MANTENIMIENTO DE LA INFRAESTRUCTURA Y PROCESOS DE RESTAURACIÓN ECOLÓGICA DE LA RESERVA FORESTAL PROTECTORA  BOSQUE ORIENTAL DE BOGOTÁ Y LA FRANJA DE ADECUACIÓN_x000a__x000a_"/>
    <n v="8"/>
    <n v="9"/>
    <n v="4"/>
    <n v="1"/>
    <s v="CCE-05"/>
    <n v="0"/>
    <n v="23888000"/>
    <n v="23888000"/>
    <n v="0"/>
    <n v="0"/>
    <s v="SUBDIRECCION CONTRACTUAL"/>
    <s v="CO-DC-11001"/>
    <s v="ADRIANA LUCIA SANTA-Directora de Gestion Ambiental"/>
    <n v="3778914"/>
    <s v="adriana.santa@ambientebogota.gov.co"/>
  </r>
  <r>
    <x v="9"/>
    <n v="28"/>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DE ACOMPAÑAMIENTO TÉCNICO  EN LOS PROYECTOS DE INFRAESTRUCTURA Y PROCESOS DE RESTAURACIÓN ECOLÓGICA DE LA RESERVA FORESTAL PROTECTORA  BOSQUE ORIENTAL DE BOGOTÁ Y LA FRANJA DE ADECUACIÓN"/>
    <n v="1"/>
    <n v="1"/>
    <n v="8"/>
    <n v="1"/>
    <s v="CCE-05"/>
    <n v="0"/>
    <n v="21224000"/>
    <n v="21224000"/>
    <n v="0"/>
    <n v="0"/>
    <s v="SUBDIRECCION CONTRACTUAL"/>
    <s v="CO-DC-11001"/>
    <s v="ADRIANA LUCIA SANTA-Directora de Gestion Ambiental"/>
    <n v="3778914"/>
    <s v="adriana.santa@ambientebogota.gov.co"/>
  </r>
  <r>
    <x v="9"/>
    <n v="29"/>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APOYAR LOS PROYECTOS DE DISEÑO, ADECUACIÓN Y MANTENIMIENTO DE LA INFRAESTRUCTURA Y PROCESOS DE RESTAURACIÓN ECOLÓGICA DE LA RESERVA FORESTAL PROTECTORA  BOSQUE ORIENTAL DE BOGOTÁ Y LA FRANJA DE ADECUACIÓN (TRASLADO ENTRE METAS)_x000a__x000a_"/>
    <n v="1"/>
    <n v="1"/>
    <n v="8"/>
    <n v="1"/>
    <s v="CCE-05"/>
    <n v="0"/>
    <n v="0"/>
    <n v="0"/>
    <n v="0"/>
    <n v="0"/>
    <s v="SUBDIRECCION CONTRACTUAL"/>
    <s v="CO-DC-11001"/>
    <s v="ADRIANA LUCIA SANTA-Directora de Gestion Ambiental"/>
    <n v="3778914"/>
    <s v="adriana.santa@ambientebogota.gov.co"/>
  </r>
  <r>
    <x v="9"/>
    <n v="30"/>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
    <n v="1"/>
    <n v="1"/>
    <n v="11"/>
    <n v="1"/>
    <s v="CCE-05"/>
    <n v="0"/>
    <n v="55946000"/>
    <n v="55946000"/>
    <n v="0"/>
    <n v="0"/>
    <s v="SUBDIRECCION CONTRACTUAL"/>
    <s v="CO-DC-11001"/>
    <s v="ADRIANA LUCIA SANTA-Directora de Gestion Ambiental"/>
    <n v="3778914"/>
    <s v="adriana.santa@ambientebogota.gov.co"/>
  </r>
  <r>
    <x v="9"/>
    <n v="31"/>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_x000a_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11600;77111500;70131600;70131700;70131500;70141600;70141700;70151500;70151600;70151700;70151800;70151900;70161700;80101600"/>
    <s v="REALIZAR ACCIONES DE RECUPERACIÓN Y/O REHABILITACIÓN Y/O RESTAURACIÓN ECOLÓGICA EN LA ESTRUCTURA ECOLÓGICA PRINCIPAL, ZONAS DE ALTO RIESGO NO MITIGABLE Y FRANJA DE ADECUACIÓN EN EL DISTRITO CAPITAL."/>
    <n v="6"/>
    <n v="9"/>
    <n v="12"/>
    <n v="1"/>
    <s v="CCE-02"/>
    <n v="0"/>
    <n v="0"/>
    <n v="0"/>
    <n v="0"/>
    <n v="0"/>
    <s v="SUBDIRECCION CONTRACTUAL"/>
    <s v="CO-DC-11001"/>
    <s v="ADRIANA LUCIA SANTA-Directora de Gestion Ambiental"/>
    <n v="3778914"/>
    <s v="adriana.santa@ambientebogota.gov.co"/>
  </r>
  <r>
    <x v="9"/>
    <n v="32"/>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JECUTAR ACTIVIDADES DE LA GESTIÓN DEL RIESGO POR INCENDIO FORESTAL EN EL DISTRITO CAPITAL."/>
    <n v="1"/>
    <n v="1"/>
    <n v="6"/>
    <n v="1"/>
    <s v="CCE-05"/>
    <n v="0"/>
    <n v="25430000"/>
    <n v="25430000"/>
    <n v="0"/>
    <n v="0"/>
    <s v="SUBDIRECCION CONTRACTUAL"/>
    <s v="CO-DC-11001"/>
    <s v="ADRIANA LUCIA SANTA-Directora de Gestion Ambiental"/>
    <n v="3778914"/>
    <s v="adriana.santa@ambientebogota.gov.co"/>
  </r>
  <r>
    <x v="9"/>
    <n v="33"/>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n v="1"/>
    <n v="1"/>
    <n v="6"/>
    <n v="1"/>
    <s v="CCE-05"/>
    <n v="0"/>
    <n v="30516000"/>
    <n v="30516000"/>
    <n v="0"/>
    <n v="0"/>
    <s v="SUBDIRECCION CONTRACTUAL"/>
    <s v="CO-DC-11001"/>
    <s v="ADRIANA LUCIA SANTA-Directora de Gestion Ambiental"/>
    <n v="3778914"/>
    <s v="adriana.santa@ambientebogota.gov.co"/>
  </r>
  <r>
    <x v="9"/>
    <n v="34"/>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0;82101600;82121500;90101600"/>
    <s v="CONTRATAR LAS ACCIONES COMUNICATIVAS QUE PERMITAN DIVULGAR LOS EVENTOS, CAMPAÑAS Y MENSAJES INSTITUCIONALES DE LA SECRETARÍA DISTRITAL DE AMBIENTE"/>
    <n v="8"/>
    <n v="9"/>
    <n v="5"/>
    <n v="1"/>
    <s v="CCE-11||03"/>
    <n v="0"/>
    <n v="104455060"/>
    <n v="104455060"/>
    <n v="0"/>
    <n v="0"/>
    <s v="SUBDIRECCION CONTRACTUAL"/>
    <s v="CO-DC-11001"/>
    <s v="ADRIANA LUCIA SANTA-Directora de Gestion Ambiental"/>
    <n v="3778914"/>
    <s v="adriana.santa@ambientebogota.gov.co"/>
  </r>
  <r>
    <x v="9"/>
    <n v="35"/>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s v="81101512;81112002;81151600;77101601;77101700;77111500"/>
    <s v="ELABORAR EL MAPA DE LA INVASIÓN DE RETAMO ESPINOSO EN EL ÁREA URBANA DE BOGOTÁ D.C."/>
    <n v="10"/>
    <n v="11"/>
    <n v="6"/>
    <n v="1"/>
    <s v="CCE-04"/>
    <n v="0"/>
    <n v="203470000"/>
    <n v="203470000"/>
    <n v="0"/>
    <n v="0"/>
    <s v="SUBDIRECCION CONTRACTUAL"/>
    <s v="CO-DC-11001"/>
    <s v="ADRIANA LUCIA SANTA-Directora de Gestion Ambiental"/>
    <n v="3778914"/>
    <s v="adriana.santa@ambientebogota.gov.co"/>
  </r>
  <r>
    <x v="9"/>
    <n v="36"/>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
    <n v="6"/>
    <n v="7"/>
    <n v="6"/>
    <n v="1"/>
    <s v="CCE-05"/>
    <n v="0"/>
    <n v="34056000"/>
    <n v="34056000"/>
    <n v="0"/>
    <n v="0"/>
    <s v="SUBDIRECCION CONTRACTUAL"/>
    <s v="CO-DC-11001"/>
    <s v="ADRIANA LUCIA SANTA-Directora de Gestion Ambiental"/>
    <n v="3778914"/>
    <s v="adriana.santa@ambientebogota.gov.co"/>
  </r>
  <r>
    <x v="9"/>
    <n v="37"/>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
    <n v="8"/>
    <n v="9"/>
    <n v="4"/>
    <n v="1"/>
    <s v="CCE-05"/>
    <n v="0"/>
    <n v="26876000"/>
    <n v="26876000"/>
    <n v="0"/>
    <n v="0"/>
    <s v="SUBDIRECCION CONTRACTUAL"/>
    <s v="CO-DC-11001"/>
    <s v="ADRIANA LUCIA SANTA-Directora de Gestion Ambiental"/>
    <n v="3778914"/>
    <s v="adriana.santa@ambientebogota.gov.co"/>
  </r>
  <r>
    <x v="9"/>
    <n v="38"/>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
    <n v="1"/>
    <n v="1"/>
    <n v="195"/>
    <n v="0"/>
    <s v="CCE-05"/>
    <n v="0"/>
    <n v="43673500"/>
    <n v="43673500"/>
    <n v="0"/>
    <n v="0"/>
    <s v="SUBDIRECCION CONTRACTUAL"/>
    <s v="CO-DC-11001"/>
    <s v="ADRIANA LUCIA SANTA-Directora de Gestion Ambiental"/>
    <n v="3778914"/>
    <s v="adriana.santa@ambientebogota.gov.co"/>
  </r>
  <r>
    <x v="9"/>
    <n v="39"/>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_x000a_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81101500;80101600;93141500;10151500;10161500;10171500;10171600;10171800;10191500;11111600;11111700;11121600;11101700;21101500;30121800;30121900;70131500;70131600;70151800;70151900;77101500;77102000;77111600;81151600;81151700;81151900;72102900;77101600;77101700;93141600;77111500;70131700;70141600;70141700;70151500;70151600;70151700;70161700"/>
    <s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n v="10"/>
    <n v="11"/>
    <n v="12"/>
    <n v="1"/>
    <s v="CCE-05"/>
    <n v="0"/>
    <n v="75000000"/>
    <n v="75000000"/>
    <n v="0"/>
    <n v="0"/>
    <s v="SUBDIRECCION CONTRACTUAL"/>
    <s v="CO-DC-11001"/>
    <s v="ADRIANA LUCIA SANTA-Directora de Gestion Ambiental"/>
    <n v="3778914"/>
    <s v="adriana.santa@ambientebogota.gov.co"/>
  </r>
  <r>
    <x v="9"/>
    <n v="40"/>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0;82101600;82121500;90101600"/>
    <s v="CONTRATAR LAS ACCIONES COMUNICATIVAS QUE PERMITAN DIVULGAR LOS EVENTOS, CAMPAÑAS Y MENSAJES INSTITUCIONALES DE LA SECRETARÍA DISTRITAL DE AMBIENTE"/>
    <n v="8"/>
    <n v="9"/>
    <n v="5"/>
    <n v="1"/>
    <s v="CCE-11||03"/>
    <n v="0"/>
    <n v="10000000"/>
    <n v="10000000"/>
    <n v="0"/>
    <n v="0"/>
    <s v="SUBDIRECCION CONTRACTUAL"/>
    <s v="CO-DC-11001"/>
    <s v="ADRIANA LUCIA SANTA-Directora de Gestion Ambiental"/>
    <n v="3778914"/>
    <s v="adriana.santa@ambientebogota.gov.co"/>
  </r>
  <r>
    <x v="9"/>
    <n v="41"/>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SEGUIMIENTO ADMINISTRATIVO Y FINANCIERO A LOS CONTRATOS Y CONVENIOS SUSCRITOS PARA CUMPLIMIENTO DE LOS PLANES PROGRAMAS Y PROYECTOS ASIGNADOS A LA DIRECCIÓN DE GESTIÓN AMBIENTAL. "/>
    <n v="6"/>
    <n v="7"/>
    <n v="6"/>
    <n v="1"/>
    <s v="CCE-05"/>
    <n v="0"/>
    <n v="22475000"/>
    <n v="22475000"/>
    <n v="0"/>
    <n v="0"/>
    <s v="SUBDIRECCION CONTRACTUAL"/>
    <s v="CO-DC-11001"/>
    <s v="ADRIANA LUCIA SANTA-Directora de Gestion Ambiental"/>
    <n v="3778914"/>
    <s v="adriana.santa@ambientebogota.gov.co"/>
  </r>
  <r>
    <x v="9"/>
    <n v="42"/>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12-OTROS DISTRITO"/>
    <s v="02-DOTACIÓN"/>
    <s v="06-GASTOS OPERATIVOS"/>
    <s v="0037 GASTOS DE TRANSPORTE"/>
    <n v="78111808"/>
    <s v="SERVICIO DE TRANSPORTE PÚBLICO TERRESTRE AUTOMOTOR ESPECIAL DE PASAJEROS Y DE CARGA PARA EL DESARROLLO DE LAS ACTIVIDADES MISIONALES Y DE INVERSIÓN QUE ADELANTE LA SECRETARÍA DISTRITAL DE AMBIENTE"/>
    <n v="2"/>
    <n v="3"/>
    <n v="12"/>
    <n v="1"/>
    <s v="CCE-02"/>
    <n v="0"/>
    <n v="25000000"/>
    <n v="25000000"/>
    <n v="0"/>
    <n v="0"/>
    <s v="SUBDIRECCION CONTRACTUAL"/>
    <s v="CO-DC-11001"/>
    <s v="ADRIANA LUCIA SANTA-Directora de Gestion Ambiental"/>
    <n v="3778914"/>
    <s v="adriana.santa@ambientebogota.gov.co"/>
  </r>
  <r>
    <x v="9"/>
    <n v="43"/>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LA IMPLEMENTACIÓN DEL PROGRAMA PILOTO DE FORMACIÓN EN AGRICULTURA URBANA ORIENTADO A LA VINCULACIÓN Y MOTIVACIÓN DE LA COMUNIDAD LOCAL Y SECTORES PRODUCTIVOS EN LOS PROCESOS DE CONSERVACIÓN Y APROPIACIÓN DE LOS CERROS ORIENTALES Y LA FRANJA DE ADECUACIÓN."/>
    <n v="8"/>
    <n v="9"/>
    <n v="4"/>
    <n v="1"/>
    <s v="CCE-05"/>
    <n v="0"/>
    <n v="0"/>
    <n v="0"/>
    <n v="0"/>
    <n v="0"/>
    <s v="SUBDIRECCION CONTRACTUAL"/>
    <s v="CO-DC-11001"/>
    <s v="ADRIANA LUCIA SANTA-Directora de Gestion Ambiental"/>
    <n v="3778914"/>
    <s v="adriana.santa@ambientebogota.gov.co"/>
  </r>
  <r>
    <x v="9"/>
    <n v="44"/>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POYO A LA CARACTERIZACIÓN ECOSISTÉMICA, IMPLEMENTACIÓN Y SEGUIMIENTO DE INCENTIVOS PARA LA CONSERVACIÓN DE COBERTURAS VEGETALES EN LA FRANJA DE ADECUACIÓN Y LA RESERVA FORESTAL PROTECTORA DE LOS CERROS ORIENTALES  (TRASLADO ENTRE METAS)"/>
    <n v="1"/>
    <n v="1"/>
    <n v="1"/>
    <n v="1"/>
    <s v="CCE-05"/>
    <n v="0"/>
    <n v="0"/>
    <n v="0"/>
    <n v="0"/>
    <n v="0"/>
    <s v="SUBDIRECCION CONTRACTUAL"/>
    <s v="CO-DC-11001"/>
    <s v="ADRIANA LUCIA SANTA-Directora de Gestion Ambiental"/>
    <n v="3778914"/>
    <s v="adriana.santa@ambientebogota.gov.co"/>
  </r>
  <r>
    <x v="9"/>
    <n v="45"/>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DEL CONTRATO # 20180315 CUYO OBJETO ES: PRESTACIÓN DE SERVICIOS PROFESIONALES DE ACOMPAÑAMIENTO TÉCNICO  EN LOS PROYECTOS DE INFRAESTRUCTURA Y PROCESOS DE RESTAURACIÓN ECOLÓGICA DE LA RESERVA FORESTAL PROTECTORA  BOSQUE ORIENTAL DE BOGOTÁ Y LA FRANJA DE ADECUACIÓN"/>
    <n v="8"/>
    <n v="9"/>
    <n v="4"/>
    <n v="1"/>
    <s v="CCE-05"/>
    <n v="0"/>
    <n v="10612000"/>
    <n v="10612000"/>
    <n v="0"/>
    <n v="0"/>
    <s v="SUBDIRECCION CONTRACTUAL"/>
    <s v="CO-DC-11001"/>
    <s v="ADRIANA LUCIA SANTA-Directora de Gestion Ambiental"/>
    <n v="3778914"/>
    <s v="adriana.santa@ambientebogota.gov.co"/>
  </r>
  <r>
    <x v="9"/>
    <n v="46"/>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n v="8"/>
    <n v="9"/>
    <n v="5"/>
    <n v="1"/>
    <s v="CCE-05"/>
    <n v="0"/>
    <n v="25430000"/>
    <n v="25430000"/>
    <n v="0"/>
    <n v="0"/>
    <s v="SUBDIRECCION CONTRACTUAL"/>
    <s v="CO-DC-11001"/>
    <s v="ADRIANA LUCIA SANTA-Directora de Gestion Ambiental"/>
    <n v="3778914"/>
    <s v="adriana.santa@ambientebogota.gov.co"/>
  </r>
  <r>
    <x v="9"/>
    <n v="47"/>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_x000a_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81101500;80101600;93141500;10151500;10161500;10171500;10171600;10171800;10191500;11111600;11111700;11121600;11101700;21101500;30121800;30121900;70131500;70131600;70151800;70151900;77101500;77102000;77111600;81151600;81151700;81151900;72102900;77101600;77101700;93141600;77111500;70131700;70141600;70141700;70151500;70151600;70151700;70161700"/>
    <s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n v="10"/>
    <n v="11"/>
    <n v="12"/>
    <n v="1"/>
    <s v="CCE-05"/>
    <n v="0"/>
    <n v="1815651277"/>
    <n v="1815651277"/>
    <n v="0"/>
    <n v="0"/>
    <s v="SUBDIRECCION CONTRACTUAL"/>
    <s v="CO-DC-11001"/>
    <s v="ADRIANA LUCIA SANTA-Directora de Gestion Ambiental"/>
    <n v="3778914"/>
    <s v="adriana.santa@ambientebogota.gov.co"/>
  </r>
  <r>
    <x v="9"/>
    <n v="48"/>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_x000a_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2102900;77101600;77101700;80101500;80101600;81101500;93141500;77101500"/>
    <s v="CONTRATAR LA INTERVENTORIA PARA LOS ESTUDIOS Y DISEÑOS PARA EL PLAN ESTRATEGICO Y SUS COMPONENTES EN LA SERRANÍA EL ZUQUE, UBICADA EN LA ZONA PRIORITARIA CIRCUITO EL ZUQUE – CORINTO EN LOS CERROS ORIENTALES"/>
    <n v="2"/>
    <n v="4"/>
    <n v="7"/>
    <n v="1"/>
    <s v="CCE-04"/>
    <n v="0"/>
    <n v="0"/>
    <n v="0"/>
    <n v="0"/>
    <n v="0"/>
    <s v="SUBDIRECCION CONTRACTUAL"/>
    <s v="CO-DC-11001"/>
    <s v="ADRIANA LUCIA SANTA-Directora de Gestion Ambiental"/>
    <n v="3778914"/>
    <s v="adriana.santa@ambientebogota.gov.co"/>
  </r>
  <r>
    <x v="9"/>
    <n v="49"/>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31321100;31161500;11101700;11121600;12162800;15121500;23271400;24111500;26111700;26121500;27112200;27121800;30151600;30171500;30181700;30263700;31151500;31201600;31211700;31281700;31181700;32131000;39111800;39121700;40141700;47131700;52171000;56111600;40151500"/>
    <s v="CONTRATAR EL SUMINISTRO DE MATERIALES PARA LAS REPARACIONES LOCATIVAS DE LAS SEDES, PARQUES Y OTRAS ÁREAS DE INTERÉS AMBIENTAL A CARGO DE LA SECRETARIA DISTRITAL DE AMBIENTE."/>
    <n v="4"/>
    <n v="4"/>
    <n v="12"/>
    <n v="1"/>
    <s v="CCE-07"/>
    <n v="0"/>
    <n v="5500000"/>
    <n v="5500000"/>
    <n v="0"/>
    <n v="0"/>
    <s v="SUBDIRECCION CONTRACTUAL"/>
    <s v="CO-DC-11001"/>
    <s v="ADRIANA LUCIA SANTA-Directora de Gestion Ambiental"/>
    <n v="3778914"/>
    <s v="adriana.santa@ambientebogota.gov.co"/>
  </r>
  <r>
    <x v="9"/>
    <n v="50"/>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12-OTROS DISTRITO"/>
    <s v="03-RECURSO HUMANO"/>
    <s v="03-GASTOS DE PERSONAL"/>
    <s v="090-PERSONAL CONTRATADO PARA LA RESTAURACIÓN, CONSERVACIÓN, MANEJO Y USO SOSTENIBLE DE LOS ECOSISTEMAS URBANOS, DE LAS ÁREAS RURALES Y PARA LA GESTIÓN DEL RIESGO EN EL DISTRITO CAPITAL."/>
    <n v="80111600"/>
    <s v="PRESTACIÓN DE SERVICIOS PROFESIONALES PARA APOYAR EL SEGUIMIENTO LOS PROCESOS, TRÁMITES Y GESTIONES REQUERIDAS PARA LA ADQUISICIÓN DE PREDIOS UBICADOS EN ÁREAS PROTEGIDAS DEL DISTRITO CAPITAL"/>
    <n v="6"/>
    <n v="7"/>
    <n v="6"/>
    <n v="1"/>
    <s v="CCE-05"/>
    <n v="0"/>
    <n v="3069500"/>
    <n v="3069500"/>
    <n v="0"/>
    <n v="0"/>
    <s v="SUBDIRECCION CONTRACTUAL"/>
    <s v="CO-DC-11001"/>
    <s v="ADRIANA LUCIA SANTA-Directora de Gestion Ambiental"/>
    <n v="3778914"/>
    <s v="adriana.santa@ambientebogota.gov.co"/>
  </r>
  <r>
    <x v="9"/>
    <n v="51"/>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_x000a_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01700;77101800;77101600;80101600"/>
    <s v="CONTRATAR LA INTERVENTORIA TÉCNICA, ADMINISTRATIVA Y FINANCIERA PARA LAS ACCIONES DE RECUPERACIÓN Y/O REHABILITACIÓN Y/O RESTAURACIÓN ECOLÓGICA EN LA ESTRUCTURA ECOLÓGICA PRINCIPAL, ZONAS DE ALTO RIESGO NO MITIGABLE Y FRANJA DE ADECUACIÓN EN EL DISTRITO CAPITAL."/>
    <n v="7"/>
    <n v="9"/>
    <n v="13"/>
    <n v="1"/>
    <s v="CCE-04"/>
    <n v="0"/>
    <n v="0"/>
    <n v="0"/>
    <n v="0"/>
    <n v="0"/>
    <s v="SUBDIRECCION CONTRACTUAL"/>
    <s v="CO-DC-11001"/>
    <s v="ADRIANA LUCIA SANTA-Directora de Gestion Ambiental"/>
    <n v="3778914"/>
    <s v="adriana.santa@ambientebogota.gov.co"/>
  </r>
  <r>
    <x v="9"/>
    <n v="52"/>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_x000a_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01700;77101800;77101600;80101600"/>
    <s v="CONTRATAR LA INTERVENTORIA TÉCNICA, ADMINISTRATIVA Y FINANCIERA PARA LAS ACCIONES DE RECUPERACIÓN Y/O REHABILITACIÓN Y/O RESTAURACIÓN ECOLÓGICA EN LA ESTRUCTURA ECOLÓGICA PRINCIPAL, ZONAS DE ALTO RIESGO NO MITIGABLE Y FRANJA DE ADECUACIÓN EN EL DISTRITO CAPITAL.(SALDO)"/>
    <n v="7"/>
    <n v="9"/>
    <n v="12"/>
    <n v="1"/>
    <s v="CCE-04"/>
    <n v="0"/>
    <n v="0"/>
    <n v="0"/>
    <n v="0"/>
    <n v="0"/>
    <s v="SUBDIRECCION CONTRACTUAL"/>
    <s v="CO-DC-11001"/>
    <s v="ADRIANA LUCIA SANTA-Directora de Gestion Ambiental"/>
    <n v="3778914"/>
    <s v="adriana.santa@ambientebogota.gov.co"/>
  </r>
  <r>
    <x v="9"/>
    <n v="53"/>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3-RECURSO HUMANO"/>
    <s v="03-GASTOS DE PERSONAL"/>
    <s v="090-PERSONAL CONTRATADO PARA LA RESTAURACIÓN, CONSERVACIÓN, MANEJO Y USO SOSTENIBLE DE LOS ECOSISTEMAS URBANOS, DE LAS ÁREAS RURALES Y PARA LA GESTIÓN DEL RIESGO EN EL DISTRITO CAPITAL."/>
    <n v="80111600"/>
    <s v="PRESTACIÓN DE SERVICIOS PROFESIONALES PARA APOYAR EL SEGUIMIENTO LOS PROCESOS, TRÁMITES Y GESTIONES REQUERIDAS PARA LA ADQUISICIÓN DE PREDIOS UBICADOS EN ÁREAS PROTEGIDAS DEL DISTRITO CAPITAL"/>
    <n v="6"/>
    <n v="7"/>
    <n v="6"/>
    <n v="1"/>
    <s v="CCE-05"/>
    <n v="0"/>
    <n v="0"/>
    <n v="0"/>
    <n v="0"/>
    <n v="0"/>
    <s v="SUBDIRECCION CONTRACTUAL"/>
    <s v="CO-DC-11001"/>
    <s v="ADRIANA LUCIA SANTA-Directora de Gestion Ambiental"/>
    <n v="3778914"/>
    <s v="adriana.santa@ambientebogota.gov.co"/>
  </r>
  <r>
    <x v="9"/>
    <n v="54"/>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01600;77101700;92101601"/>
    <s v="ADICIÓN No. 1, PRÓRROGA No. 1 Y MODIFICACIÓN No. 1 AL CONVENIO INTERADMINISTRATIVO No. 20171342 CUYO OBJETO ES: AUNAR RECURSOS TÉCNICOS, FINANCIEROS Y ADMINISTRATIVOS PARA DESARROLLAR ACCIONES DE MITIGACIÓN DE INCENDIOS FORESTALES, RECUPERACIÓN DE ÁREAS AFECTADAS POR INCENDIO FORESTAL Y MANEJO ADAPTATIVO, E INVESTIGACIÓN DE LAS ÁREAS INTERVENIDAS DEL DISTRITO CAPITAL"/>
    <n v="8"/>
    <n v="9"/>
    <n v="5"/>
    <n v="1"/>
    <s v="CCE-05"/>
    <n v="0"/>
    <n v="331280000"/>
    <n v="331280000"/>
    <n v="0"/>
    <n v="0"/>
    <s v="SUBDIRECCION CONTRACTUAL"/>
    <s v="CO-DC-11001"/>
    <s v="ADRIANA LUCIA SANTA-Directora de Gestion Ambiental"/>
    <n v="3778914"/>
    <s v="adriana.santa@ambientebogota.gov.co"/>
  </r>
  <r>
    <x v="9"/>
    <n v="55"/>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7;93141701;80141902;80131502"/>
    <s v="PARTICIPACIÓN DE LA SDA EN LA FERIA INTERNACIONAL DEL MEDIO AMBIENTE - FIMA PARA EXPONER LA VISIÓN ECOSISTÉMICA Y URBANÍSTICA DEL DISTRITO COMO ELEMENTOS INTEGRANTES DE LAS COMUNIDADES."/>
    <n v="6"/>
    <n v="6"/>
    <n v="15"/>
    <n v="0"/>
    <s v="CCE-05"/>
    <n v="0"/>
    <n v="64729440"/>
    <n v="64729440"/>
    <n v="0"/>
    <n v="0"/>
    <s v="SUBDIRECCION CONTRACTUAL"/>
    <s v="CO-DC-11001"/>
    <s v="ADRIANA LUCIA SANTA-Directora de Gestion Ambiental"/>
    <n v="3778914"/>
    <s v="adriana.santa@ambientebogota.gov.co"/>
  </r>
  <r>
    <x v="9"/>
    <n v="56"/>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SALDO)"/>
    <n v="11"/>
    <n v="12"/>
    <n v="15"/>
    <n v="0"/>
    <s v="CCE-05"/>
    <n v="0"/>
    <n v="0"/>
    <n v="0"/>
    <n v="0"/>
    <n v="0"/>
    <s v="SUBDIRECCION CONTRACTUAL"/>
    <s v="CO-DC-11001"/>
    <s v="ADRIANA LUCIA SANTA-Directora de Gestion Ambiental"/>
    <n v="3778914"/>
    <s v="adriana.santa@ambientebogota.gov.co"/>
  </r>
  <r>
    <x v="9"/>
    <n v="57"/>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3-RECURSO HUMANO"/>
    <s v="03-GASTOS DE PERSONAL"/>
    <s v="090-PERSONAL CONTRATADO PARA LA RESTAURACIÓN, CONSERVACIÓN, MANEJO Y USO SOSTENIBLE DE LOS ECOSISTEMAS URBANOS, DE LAS ÁREAS RURALES Y PARA LA GESTIÓN DEL RIESGO EN EL DISTRITO CAPITAL."/>
    <n v="80111600"/>
    <s v="PRESTAR LOS SERVICIOS PROFESIONALES PARA REALIZAR LOS ANÁLISIS DE MODELACIÓN ESPACIAL, ADMINISTRACIÓN Y ACTUALIZACIÓN DE BASES DE DATOS DE INFORMACIÓN GEOGRÁFICA REQUERIDOS COMO PARTE DE LOS PROCESOS DE GESTIÓN AMBIENTAL CON ÉNFASIS EN ADQUISICIÓN PREDIAL. (SALDO)"/>
    <n v="11"/>
    <n v="12"/>
    <n v="15"/>
    <n v="0"/>
    <s v="CCE-05"/>
    <n v="0"/>
    <n v="0"/>
    <n v="0"/>
    <n v="0"/>
    <n v="0"/>
    <s v="SUBDIRECCION CONTRACTUAL"/>
    <s v="CO-DC-11001"/>
    <s v="ADRIANA LUCIA SANTA-Directora de Gestion Ambiental"/>
    <n v="3778914"/>
    <s v="adriana.santa@ambientebogota.gov.co"/>
  </r>
  <r>
    <x v="9"/>
    <n v="58"/>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APOYO Y COORDINACIÓN INTEGRAL A LA SUPERVISIÓN DEL CONTRATO NO. SDA–CM–2017–SECOP II–E–0009 (92017) A EJECUTARSE EN LA ZONA PRIORITARIA CIRCUITO EL ZUQUE – CORINTO EN LOS CERROS ORIENTALES."/>
    <n v="10"/>
    <n v="10"/>
    <n v="9"/>
    <n v="1"/>
    <s v="CCE-05"/>
    <n v="0"/>
    <n v="1666000"/>
    <n v="1666000"/>
    <n v="0"/>
    <n v="0"/>
    <s v="SUBDIRECCION CONTRACTUAL"/>
    <s v="CO-DC-11001"/>
    <s v="ADRIANA LUCIA SANTA-Directora de Gestion Ambiental"/>
    <n v="3778914"/>
    <s v="adriana.santa@ambientebogota.gov.co"/>
  </r>
  <r>
    <x v="9"/>
    <n v="59"/>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SALDO)"/>
    <n v="11"/>
    <n v="12"/>
    <n v="15"/>
    <n v="0"/>
    <s v="CCE-05"/>
    <n v="0"/>
    <n v="2543000"/>
    <n v="2543000"/>
    <n v="0"/>
    <n v="0"/>
    <s v="SUBDIRECCION CONTRACTUAL"/>
    <s v="CO-DC-11001"/>
    <s v="ADRIANA LUCIA SANTA-Directora de Gestion Ambiental"/>
    <n v="3778914"/>
    <s v="adriana.santa@ambientebogota.gov.co"/>
  </r>
  <r>
    <x v="9"/>
    <n v="60"/>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APOYAR LAS ACCIONES DEL VOLUNTARIADO AMBIENTAL, EN EL MARCO DEL ACUERDO 607 DE 2015,  PARA LA CONSERVACIÓN Y APROPIACIÓN SOCIAL DE LA FRANJA DE ADECUACIÓN DE CERROS ORIENTALES Y OTRAS ÁREAS DE INTERÉS AMBIENTAL DEL DISTRITO"/>
    <n v="9"/>
    <n v="10"/>
    <n v="4"/>
    <n v="1"/>
    <s v="CCE-05"/>
    <n v="0"/>
    <n v="10612000"/>
    <n v="10612000"/>
    <n v="0"/>
    <n v="0"/>
    <s v="SUBDIRECCION CONTRACTUAL"/>
    <s v="CO-DC-11001"/>
    <s v="ADRIANA LUCIA SANTA-Directora de Gestion Ambiental"/>
    <n v="3778914"/>
    <s v="adriana.santa@ambientebogota.gov.co"/>
  </r>
  <r>
    <x v="9"/>
    <n v="61"/>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APOYO Y COORDINACIÓN INTEGRAL A LA SUPERVISIÓN DEL CONTRATO NO. SDA–CM–2017–SECOP II–E–0009 (92017) A EJECUTARSE EN LA ZONA PRIORITARIA CIRCUITO EL ZUQUE – CORINTO EN LOS CERROS ORIENTALES."/>
    <n v="10"/>
    <n v="10"/>
    <n v="9"/>
    <n v="1"/>
    <s v="CCE-05"/>
    <n v="0"/>
    <n v="8041000"/>
    <n v="8041000"/>
    <n v="0"/>
    <n v="0"/>
    <s v="SUBDIRECCION CONTRACTUAL"/>
    <s v="CO-DC-11001"/>
    <s v="ADRIANA LUCIA SANTA-Directora de Gestion Ambiental"/>
    <n v="3778914"/>
    <s v="adriana.santa@ambientebogota.gov.co"/>
  </r>
  <r>
    <x v="9"/>
    <n v="62"/>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LA IMPLEMENTACIÓN DEL PROGRAMA PILOTO DE FORMACIÓN EN AGRICULTURA URBANA ORIENTADO A LA VINCULACIÓN Y MOTIVACIÓN DE LA COMUNIDAD LOCAL Y SECTORES PRODUCTIVOS EN LOS PROCESOS DE CONSERVACIÓN Y APROPIACIÓN DE LOS CERROS ORIENTALES Y LA FRANJA DE ADECUACIÓN. (SALDO)"/>
    <n v="12"/>
    <n v="12"/>
    <n v="1"/>
    <n v="0"/>
    <s v="CCE-05"/>
    <n v="0"/>
    <n v="0"/>
    <n v="0"/>
    <n v="0"/>
    <n v="0"/>
    <s v="SUBDIRECCION CONTRACTUAL"/>
    <s v="CO-DC-11001"/>
    <s v="ADRIANA LUCIA SANTA-Directora de Gestion Ambiental"/>
    <n v="3778914"/>
    <s v="adriana.santa@ambientebogota.gov.co"/>
  </r>
  <r>
    <x v="9"/>
    <n v="63"/>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s v="73111500;55121700;55121716"/>
    <s v="ELABORAR E INSTALAR LA SEÑALETICA INFORMATIVA PARA ÁREAS DEFINIDAS POR LA SECRETARÍA DISTRITAL DE AMBIENTE EN EL SENDERO ECOLÓGICO DEL RÍO SAN FRANCISCO, LAS QUEBRADAS PADRE DE JESÚS Y MOCHÓN DEL DIABLO”, EN LA ZONA PRIORITARIA SECTOR PARQUE DEL AGUA -  BOGOTÁ D.C. (SALDO)"/>
    <n v="1"/>
    <n v="2"/>
    <n v="3"/>
    <n v="1"/>
    <s v="CCE-10"/>
    <n v="0"/>
    <n v="15080000"/>
    <n v="15080000"/>
    <n v="0"/>
    <n v="0"/>
    <s v="SUBDIRECCION CONTRACTUAL"/>
    <s v="CO-DC-11001"/>
    <s v="ADRIANA LUCIA SANTA-Directora de Gestion Ambiental"/>
    <n v="3778914"/>
    <s v="adriana.santa@ambientebogota.gov.co"/>
  </r>
  <r>
    <x v="9"/>
    <s v="1A1"/>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12-OTROS DISTRITO"/>
    <s v="03-RECURSO HUMANO"/>
    <s v="03-GASTOS DE PERSONAL"/>
    <s v="090-PERSONAL CONTRATADO PARA LA RESTAURACIÓN, CONSERVACIÓN, MANEJO Y USO SOSTENIBLE DE LOS ECOSISTEMAS URBANOS, DE LAS ÁREAS RURALES Y PARA LA GESTIÓN DEL RIESGO EN EL DISTRITO CAPITAL."/>
    <n v="80111600"/>
    <s v="ADICIÓN No 1 Y PRÓRROGA No 1 DEL CONTRATO  No SDA-CPS-20181005 CUYO OBJETO ES: PRESTAR LOS SERVICIOS PROFESIONALES PARA REALIZAR LOS ANÁLISIS DE MODELACIÓN ESPACIAL, ADMINISTRACIÓN Y ACTUALIZACIÓN DE BASES DE DATOS DE INFORMACIÓN GEOGRÁFICA REQUERIDOS COMO PARTE DE LOS PROCESOS DE GESTIÓN AMBIENTAL CON ÉNFASIS EN ADQUISICIÓN PREDIAL"/>
    <n v="11"/>
    <n v="12"/>
    <n v="2"/>
    <n v="1"/>
    <s v="CCE-05"/>
    <n v="0"/>
    <n v="3463000"/>
    <n v="3463000"/>
    <n v="0"/>
    <n v="0"/>
    <s v="SUBDIRECCION CONTRACTUAL"/>
    <s v="CO-DC-11001"/>
    <s v="ADRIANA LUCIA SANTA-Directora de Gestion Ambiental"/>
    <n v="3778914"/>
    <s v="adriana.santa@ambientebogota.gov.co"/>
  </r>
  <r>
    <x v="9"/>
    <s v="1A1"/>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3-RECURSO HUMANO"/>
    <s v="03-GASTOS DE PERSONAL"/>
    <s v="090-PERSONAL CONTRATADO PARA LA RESTAURACIÓN, CONSERVACIÓN, MANEJO Y USO SOSTENIBLE DE LOS ECOSISTEMAS URBANOS, DE LAS ÁREAS RURALES Y PARA LA GESTIÓN DEL RIESGO EN EL DISTRITO CAPITAL."/>
    <n v="80111600"/>
    <s v="ADICIÓN No 1 Y PRÓRROGA No 1 DEL CONTRATO  No SDA-CPS-20181005 CUYO OBJETO ES: PRESTAR LOS SERVICIOS PROFESIONALES PARA REALIZAR LOS ANÁLISIS DE MODELACIÓN ESPACIAL, ADMINISTRACIÓN Y ACTUALIZACIÓN DE BASES DE DATOS DE INFORMACIÓN GEOGRÁFICA REQUERIDOS COMO PARTE DE LOS PROCESOS DE GESTIÓN AMBIENTAL CON ÉNFASIS EN ADQUISICIÓN PREDIAL"/>
    <n v="11"/>
    <n v="12"/>
    <n v="2"/>
    <n v="1"/>
    <s v="CCE-05"/>
    <n v="0"/>
    <n v="11135000"/>
    <n v="11135000"/>
    <n v="0"/>
    <n v="0"/>
    <s v="SUBDIRECCION CONTRACTUAL"/>
    <s v="CO-DC-11002"/>
    <s v="ADRIANA LUCIA SANTA-Directora de Gestion Ambiental"/>
    <n v="3778914"/>
    <s v="adriana.santa@ambientebogota.gov.co"/>
  </r>
  <r>
    <x v="9"/>
    <s v="6A1"/>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DEL CONTRATO  No SDA-CPS-20180547 CUYO OBJETO ES: PRESTAR SERVICIOS PROFESIONALES PARA APOYAR LA RECOLECCIÓN, PROCESAMIENTO Y CONSOLIDACIÓN DE LA INFORMACIÓN DE LOS PROCESOS AMBIENTALES EN LA FRANJA DE ADECUACIÓN Y LA RESERVA FORESTAL PROTECTORA DE LOS CERROS ORIENTALES"/>
    <n v="11"/>
    <n v="12"/>
    <n v="2"/>
    <n v="1"/>
    <s v="CCE-05"/>
    <n v="0"/>
    <n v="4118500"/>
    <n v="4118500"/>
    <n v="0"/>
    <n v="0"/>
    <s v="SUBDIRECCION CONTRACTUAL"/>
    <s v="CO-DC-11003"/>
    <s v="ADRIANA LUCIA SANTA-Directora de Gestion Ambiental"/>
    <n v="3778914"/>
    <s v="adriana.santa@ambientebogota.gov.co"/>
  </r>
  <r>
    <x v="9"/>
    <s v="6A1"/>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DEL CONTRATO  No SDA-CPS-20180547 CUYO OBJETO ES: PRESTAR SERVICIOS PROFESIONALES PARA APOYAR LA RECOLECCIÓN, PROCESAMIENTO Y CONSOLIDACIÓN DE LA INFORMACIÓN DE LOS PROCESOS AMBIENTALES EN LA FRANJA DE ADECUACIÓN Y LA RESERVA FORESTAL PROTECTORA DE LOS CERROS ORIENTALES"/>
    <n v="11"/>
    <n v="12"/>
    <n v="2"/>
    <n v="1"/>
    <s v="CCE-05"/>
    <n v="0"/>
    <n v="1187500"/>
    <n v="1187500"/>
    <n v="0"/>
    <n v="0"/>
    <s v="SUBDIRECCION CONTRACTUAL"/>
    <s v="CO-DC-11004"/>
    <s v="ADRIANA LUCIA SANTA-Directora de Gestion Ambiental"/>
    <n v="3778914"/>
    <s v="adriana.santa@ambientebogota.gov.co"/>
  </r>
  <r>
    <x v="9"/>
    <s v="10A1"/>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DEL CONTRATO  No SDA-CPS-20180468 CUYO OBJETO ES: PRESTACIÓN DE SERVICIOS PROFESIONALES EN INGENIERÍA CIVIL PARA APOYAR EN LOS PROYECTOS DISEÑO, ADECUACIÓN Y MANTENIMIENTO  DE LA INFRAESTRUCTURA DE SENDEROS UBICADOS EN LA FRANJA DE ADECUACIÓN"/>
    <n v="11"/>
    <n v="12"/>
    <n v="2"/>
    <n v="1"/>
    <s v="CCE-05"/>
    <n v="0"/>
    <n v="19926000"/>
    <n v="19926000"/>
    <n v="0"/>
    <n v="0"/>
    <s v="SUBDIRECCION CONTRACTUAL"/>
    <s v="CO-DC-11005"/>
    <s v="ADRIANA LUCIA SANTA-Directora de Gestion Ambiental"/>
    <n v="3778914"/>
    <s v="adriana.santa@ambientebogota.gov.co"/>
  </r>
  <r>
    <x v="9"/>
    <s v="11A1"/>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DEL CONTRATO  No SDA-CPS-20180970 CUYO OBJETO ES: PRESTACIÓN DE SERVICIOS PROFESIONALES PARA EL APOYO Y ACOMPAÑAMIENTO EN LOS ASPECTOS ADMINISTRATIVOS Y FINANCIEROS, SEGUIMIENTO AL CUMPLIMIENTO DE METAS Y CONSOLIDACION DE INFORMES DE GESTION EN LA FRANJA DE ADECUACIÓN Y LA RESERVA FORESTAL PROTECTORA DE LOS CERROS ORIENTALES"/>
    <n v="11"/>
    <n v="12"/>
    <n v="1"/>
    <n v="1"/>
    <s v="CCE-05"/>
    <n v="0"/>
    <n v="4495000"/>
    <n v="4495000"/>
    <n v="0"/>
    <n v="0"/>
    <s v="SUBDIRECCION CONTRACTUAL"/>
    <s v="CO-DC-11014"/>
    <s v="ADRIANA LUCIA SANTA-Directora de Gestion Ambiental"/>
    <n v="3778914"/>
    <s v="adriana.santa@ambientebogota.gov.co"/>
  </r>
  <r>
    <x v="9"/>
    <s v="17A1"/>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DEL CONTRATO  No SDA-CPS-20180985 CUYO OBJETO ES: PRESTAR LOS SERVICIOS PROFESIONALES PARA APOYAR LAS ACCIONES DE PLANEACIÓN, SELECCIÓN, EJECUCIÓN Y SEGUIMIENTO DE LAS INICIATIVAS SOCIALES  PARA LA APROPIACIÓN SOCIAL DE LA FRANJA DE ADECUACIÓN Y LA RESERVA FORESTAL PROTECTORA DE LOS CERROS ORIENTALES."/>
    <n v="11"/>
    <n v="12"/>
    <n v="1"/>
    <n v="1"/>
    <s v="CCE-05"/>
    <n v="0"/>
    <n v="4495000"/>
    <n v="4495000"/>
    <n v="0"/>
    <n v="0"/>
    <s v="SUBDIRECCION CONTRACTUAL"/>
    <s v="CO-DC-11013"/>
    <s v="ADRIANA LUCIA SANTA-Directora de Gestion Ambiental"/>
    <n v="3778914"/>
    <s v="adriana.santa@ambientebogota.gov.co"/>
  </r>
  <r>
    <x v="9"/>
    <s v="20A1"/>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DEL CONTRATO  No SDA-CPS-20180984 CUYO OBJETO ES: PRESTAR LOS SERVICIOS PROFESIONALES DE APOYO A LA GESTIÓN EN LA EJECUCIÓN DE LAS ACTIVIDADES PARA LA CONSERVACIÓN DE LA FRANJA DE ADECUACIÓN DE CERROS ORIENTALES Y OTRAS ÁREAS DE INTERÉS AMBIENTAL DEL DISTRITO"/>
    <n v="11"/>
    <n v="12"/>
    <n v="1"/>
    <n v="1"/>
    <s v="CCE-05"/>
    <n v="0"/>
    <n v="4495000"/>
    <n v="4495000"/>
    <n v="0"/>
    <n v="0"/>
    <s v="SUBDIRECCION CONTRACTUAL"/>
    <s v="CO-DC-11011"/>
    <s v="ADRIANA LUCIA SANTA-Directora de Gestion Ambiental"/>
    <n v="3778914"/>
    <s v="adriana.santa@ambientebogota.gov.co"/>
  </r>
  <r>
    <x v="9"/>
    <s v="30A1"/>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DEL CONTRATO  No SDA-CPS-20180267 CUYO OBJETO ES: 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
    <n v="11"/>
    <n v="12"/>
    <n v="2"/>
    <n v="1"/>
    <s v="CCE-05"/>
    <n v="0"/>
    <n v="5262000"/>
    <n v="5262000"/>
    <n v="0"/>
    <n v="0"/>
    <s v="SUBDIRECCION CONTRACTUAL"/>
    <s v="CO-DC-11006"/>
    <s v="ADRIANA LUCIA SANTA-Directora de Gestion Ambiental"/>
    <n v="3778914"/>
    <s v="adriana.santa@ambientebogota.gov.co"/>
  </r>
  <r>
    <x v="9"/>
    <s v="30A1"/>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DEL CONTRATO  No SDA-CPS-20180267 CUYO OBJETO ES: 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
    <n v="11"/>
    <n v="12"/>
    <n v="2"/>
    <n v="1"/>
    <s v="CCE-05"/>
    <n v="0"/>
    <n v="4910000"/>
    <n v="4910000"/>
    <n v="0"/>
    <n v="0"/>
    <s v="SUBDIRECCION CONTRACTUAL"/>
    <s v="CO-DC-11015"/>
    <s v="ADRIANA LUCIA SANTA-Directora de Gestion Ambiental"/>
    <n v="3778914"/>
    <s v="adriana.santa@ambientebogota.gov.co"/>
  </r>
  <r>
    <x v="9"/>
    <s v="36A1"/>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DEL CONTRATO  No SDA-CPS-20180968 CUYO OBJETO ES: 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
    <n v="11"/>
    <n v="12"/>
    <n v="1"/>
    <n v="1"/>
    <s v="CCE-05"/>
    <n v="0"/>
    <n v="5676000"/>
    <n v="5676000"/>
    <n v="0"/>
    <n v="0"/>
    <s v="SUBDIRECCION CONTRACTUAL"/>
    <s v="CO-DC-11007"/>
    <s v="ADRIANA LUCIA SANTA-Directora de Gestion Ambiental"/>
    <n v="3778914"/>
    <s v="adriana.santa@ambientebogota.gov.co"/>
  </r>
  <r>
    <x v="9"/>
    <s v="37A1"/>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DEL CONTRATO  No SDA-CPS-20181320 CUYO OBJETO ES: 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
    <n v="11"/>
    <n v="12"/>
    <n v="1"/>
    <n v="1"/>
    <s v="CCE-05"/>
    <n v="0"/>
    <n v="6719000"/>
    <n v="6719000"/>
    <n v="0"/>
    <n v="0"/>
    <s v="SUBDIRECCION CONTRACTUAL"/>
    <s v="CO-DC-11016"/>
    <s v="ADRIANA LUCIA SANTA-Directora de Gestion Ambiental"/>
    <n v="3778914"/>
    <s v="adriana.santa@ambientebogota.gov.co"/>
  </r>
  <r>
    <x v="9"/>
    <s v="46A1"/>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DEL CONTRATO  No SDA-CPS-20181163 CUYO OBJETO ES: 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n v="11"/>
    <n v="12"/>
    <n v="1"/>
    <n v="1"/>
    <s v="CCE-05"/>
    <n v="0"/>
    <n v="5086000"/>
    <n v="5086000"/>
    <n v="0"/>
    <n v="0"/>
    <s v="SUBDIRECCION CONTRACTUAL"/>
    <s v="CO-DC-11009"/>
    <s v="ADRIANA LUCIA SANTA-Directora de Gestion Ambiental"/>
    <n v="3778914"/>
    <s v="adriana.santa@ambientebogota.gov.co"/>
  </r>
  <r>
    <x v="10"/>
    <n v="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PROFESIONALES PARA GESTIONAR EL MANEJO REVISION Y SEGUIMIENTO A LOS PROCESOS DE GESTION DOCUMENTAL EN CUANTO A LA CLASIFICACION Y ACTUALIZACION DE LA DOCUMENTACION CONTENIDA EN LOS EXPEDIENTES (Saldo Meta)"/>
    <n v="3"/>
    <n v="3"/>
    <n v="6"/>
    <n v="1"/>
    <s v="CCE-05"/>
    <n v="0"/>
    <n v="11751000"/>
    <n v="11751000"/>
    <n v="0"/>
    <n v="0"/>
    <s v="SUBDIRECCION CONTRACTUAL"/>
    <s v="CO-DC-11001"/>
    <s v="CARMEN LUCIA SANCHEZ AVELLANEDA Directora de Control Ambiental "/>
    <n v="3778932"/>
    <s v="carmen.sanchez@ambientebogota.gov.co"/>
  </r>
  <r>
    <x v="10"/>
    <n v="2"/>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1"/>
    <n v="1"/>
    <n v="11"/>
    <n v="1"/>
    <s v="CCE-05"/>
    <n v="0"/>
    <n v="29183000"/>
    <n v="29183000"/>
    <n v="0"/>
    <n v="0"/>
    <s v="SUBDIRECCION CONTRACTUAL"/>
    <s v="CO-DC-11001"/>
    <s v="CARMEN LUCIA SANCHEZ AVELLANEDA Directora de Control Ambiental "/>
    <n v="3778932"/>
    <s v="carmen.sanchez@ambientebogota.gov.co"/>
  </r>
  <r>
    <x v="10"/>
    <n v="3"/>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936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10"/>
    <n v="4"/>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199  PRESTAR LOS SERVICIOS DE APOYO PARA DESARROLLAR LA GESTIÓN DOCUMENTAL Y LAS ACTUACIONES ADMINISTRATIVAS EN EL MARCO DEL CUMPLIMIENTO DE LAS REGULACIONES EN MATERIA AMBIENTAL QUE SEAN APLICABLES EN EL DISTRITO CAPITAL."/>
    <n v="1"/>
    <n v="1"/>
    <n v="5"/>
    <n v="1"/>
    <s v="CCE-05"/>
    <n v="0"/>
    <n v="0"/>
    <n v="0"/>
    <n v="0"/>
    <n v="0"/>
    <s v="SUBDIRECCION CONTRACTUAL"/>
    <s v="CO-DC-11001"/>
    <s v="CARMEN LUCIA SANCHEZ AVELLANEDA Directora de Control Ambiental "/>
    <n v="3778932"/>
    <s v="carmen.sanchez@ambientebogota.gov.co"/>
  </r>
  <r>
    <x v="10"/>
    <n v="5"/>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561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10"/>
    <n v="6"/>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20170597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10"/>
    <n v="7"/>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661 PRESTAR LOS SERVICIOS DE APOYO PARA DESARROLLAR LAS ACTUACIONES ADMINISTRATIVAS Y GESTIÓN DOCUMENTAL EN EL MARCO DEL CUMPLIMIENTO DE LAS REGULACIONES EN MATERIA AMBIENTAL QUE SEAN APLICABLES EN EL DISTRITO CAPITAL."/>
    <n v="1"/>
    <n v="1"/>
    <n v="5"/>
    <n v="1"/>
    <s v="CCE-05"/>
    <n v="0"/>
    <n v="0"/>
    <n v="0"/>
    <n v="0"/>
    <n v="0"/>
    <s v="SUBDIRECCION CONTRACTUAL"/>
    <s v="CO-DC-11001"/>
    <s v="CARMEN LUCIA SANCHEZ AVELLANEDA Directora de Control Ambiental "/>
    <n v="3778932"/>
    <s v="carmen.sanchez@ambientebogota.gov.co"/>
  </r>
  <r>
    <x v="10"/>
    <n v="8"/>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590 PRESTAR LOS SERVICIOS DE APOYO PARA DESARROLLAR LAS ACTUACIONES ADMINISTRATIVAS Y GESTIÓN DOCUMENTAL EN EL MARCO DEL CUMPLIMIENTO DE LAS REGULACIONES EN MATERIA AMBIENTAL QUE SEAN APLICABLES EN EL DISTRITO CAPITAL."/>
    <n v="1"/>
    <n v="1"/>
    <n v="5"/>
    <n v="1"/>
    <s v="CCE-05"/>
    <n v="0"/>
    <n v="0"/>
    <n v="0"/>
    <n v="0"/>
    <n v="0"/>
    <s v="SUBDIRECCION CONTRACTUAL"/>
    <s v="CO-DC-11001"/>
    <s v="CARMEN LUCIA SANCHEZ AVELLANEDA Directora de Control Ambiental "/>
    <n v="3778932"/>
    <s v="carmen.sanchez@ambientebogota.gov.co"/>
  </r>
  <r>
    <x v="10"/>
    <n v="9"/>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0"/>
    <n v="10"/>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265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10"/>
    <n v="1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0"/>
    <n v="1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0"/>
    <n v="1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0"/>
    <n v="1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0"/>
    <n v="1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0"/>
    <n v="1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0"/>
    <n v="1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0"/>
    <n v="1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0"/>
    <n v="1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0"/>
    <n v="2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0"/>
    <n v="2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0"/>
    <n v="2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0"/>
    <n v="2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0"/>
    <n v="2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0"/>
    <n v="2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463 PRESTAR LOS SERVICIOS PROFESIONALES PARA GESTIONAR EL MANEJO REVISION Y SEGUIMIENTO A LOS PROCESOS DE GESTION DOCUMENTAL EN CUANTO AL MANEJO CLASIFICACION Y ACTUALIZACION DE LA DOCUMENTACION CONTENIDA EN LOS EXPEDIENTES DE LA DIRECCION DE CONTROL"/>
    <n v="1"/>
    <n v="1"/>
    <n v="5"/>
    <n v="1"/>
    <s v="CCE-05"/>
    <n v="0"/>
    <n v="12755000"/>
    <n v="12755000"/>
    <n v="0"/>
    <n v="0"/>
    <s v="SUBDIRECCION CONTRACTUAL"/>
    <s v="CO-DC-11001"/>
    <s v="CARMEN LUCIA SANCHEZ AVELLANEDA Directora de Control Ambiental "/>
    <n v="3778932"/>
    <s v="carmen.sanchez@ambientebogota.gov.co"/>
  </r>
  <r>
    <x v="10"/>
    <n v="2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196  CUYO OBJETO ES  &quot;PRESTAR SERVICIOS DE APOYO EN LA GESTIÓN EN EL DISEÑO Y MANEJO DE BASES DE DATOS PARA EL PROCESO DE NOTIFICACIONES Y EXPEDIENTES SOBRE LOS TRÁMITES DE CARACTER SANCIONATORIO, ASI COMO LAS ACTUACIONES ADMINISTRATIVAS RELACIONADAS CON LA FUNCIÓN DE EVALUACIÓN, CONTROL Y SEGUIMIENTO AMBIENTAL&quot;."/>
    <n v="2"/>
    <n v="4"/>
    <n v="4"/>
    <n v="1"/>
    <s v="CCE-05"/>
    <n v="0"/>
    <n v="7396000"/>
    <n v="7396000"/>
    <n v="0"/>
    <n v="0"/>
    <s v="SUBDIRECCION CONTRACTUAL"/>
    <s v="CO-DC-11001"/>
    <s v="CARMEN LUCIA SANCHEZ AVELLANEDA Directora de Control Ambiental "/>
    <n v="3778932"/>
    <s v="carmen.sanchez@ambientebogota.gov.co"/>
  </r>
  <r>
    <x v="10"/>
    <n v="2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575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10"/>
    <n v="2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780 PRESTAR LOS SERVICIOS DE APOYO A LA GESTIÓN EN EL MANEJO DE INFORMACIÓN Y DOCUMENTACIÓN EN EL MARCO DEL CUMPLIMIENTO DE LAS REGULACIONES EN MATERIA AMBIENTAL QUE SEAN APLICABLES EN EL DISTRITO CAPITAL"/>
    <n v="1"/>
    <n v="1"/>
    <n v="5"/>
    <n v="1"/>
    <s v="CCE-05"/>
    <n v="0"/>
    <n v="8580000"/>
    <n v="8580000"/>
    <n v="0"/>
    <n v="0"/>
    <s v="SUBDIRECCION CONTRACTUAL"/>
    <s v="CO-DC-11001"/>
    <s v="CARMEN LUCIA SANCHEZ AVELLANEDA Directora de Control Ambiental "/>
    <n v="3778932"/>
    <s v="carmen.sanchez@ambientebogota.gov.co"/>
  </r>
  <r>
    <x v="10"/>
    <n v="2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1 33PRESTAR LOS SERVICIOS DE APOYO A LA GESTIÓN EN EL MANEJO DE INFORMACIÓN Y DOCUMENTACIÓN EN EL MARCO DEL CUMPLIMIENTO DE LAS REGULACIONES EN MATERIA AMBIENTAL QUE SEAN APLICABLES EN EL DISTRITO CAPITAL"/>
    <n v="1"/>
    <n v="1"/>
    <n v="5"/>
    <n v="1"/>
    <s v="CCE-05"/>
    <n v="0"/>
    <n v="8580000"/>
    <n v="8580000"/>
    <n v="0"/>
    <n v="0"/>
    <s v="SUBDIRECCION CONTRACTUAL"/>
    <s v="CO-DC-11001"/>
    <s v="CARMEN LUCIA SANCHEZ AVELLANEDA Directora de Control Ambiental "/>
    <n v="3778932"/>
    <s v="carmen.sanchez@ambientebogota.gov.co"/>
  </r>
  <r>
    <x v="10"/>
    <n v="3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813  PRESTAR LOS SERVICIOS DE APOYO A LA GESTIÓN EN EL MANEJO DE INFORMACIÓN Y DOCUMENTACIÓN EN EL MARCO DEL CUMPLIMIENTO DE LAS REGULACIONES EN MATERIA AMBIENTAL QUE SEAN APLICABLES EN EL DISTRITO CAPITAL"/>
    <n v="1"/>
    <n v="1"/>
    <n v="5"/>
    <n v="1"/>
    <s v="CCE-05"/>
    <n v="0"/>
    <n v="8580000"/>
    <n v="8580000"/>
    <n v="0"/>
    <n v="0"/>
    <s v="SUBDIRECCION CONTRACTUAL"/>
    <s v="CO-DC-11001"/>
    <s v="CARMEN LUCIA SANCHEZ AVELLANEDA Directora de Control Ambiental "/>
    <n v="3778932"/>
    <s v="carmen.sanchez@ambientebogota.gov.co"/>
  </r>
  <r>
    <x v="10"/>
    <n v="3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5"/>
    <n v="1"/>
    <s v="CCE-05"/>
    <n v="0"/>
    <n v="2479000"/>
    <n v="2479000"/>
    <n v="0"/>
    <n v="0"/>
    <s v="SUBDIRECCION CONTRACTUAL"/>
    <s v="CO-DC-11001"/>
    <s v="CARMEN LUCIA SANCHEZ AVELLANEDA Directora de Control Ambiental "/>
    <n v="3778932"/>
    <s v="carmen.sanchez@ambientebogota.gov.co"/>
  </r>
  <r>
    <x v="10"/>
    <n v="3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0"/>
    <n v="3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0"/>
    <n v="3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0"/>
    <n v="3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0"/>
    <n v="3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0"/>
    <n v="3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0"/>
    <n v="3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0"/>
    <n v="3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0"/>
    <n v="4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0"/>
    <n v="4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0"/>
    <n v="4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0"/>
    <n v="4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0"/>
    <n v="4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CARMEN LUCIA SANCHEZ AVELLANEDA Directora de Control Ambiental "/>
    <n v="3778932"/>
    <s v="carmen.sanchez@ambientebogota.gov.co"/>
  </r>
  <r>
    <x v="10"/>
    <n v="4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0"/>
    <n v="0"/>
    <n v="0"/>
    <n v="0"/>
    <s v="SUBDIRECCION CONTRACTUAL"/>
    <s v="CO-DC-11001"/>
    <s v="CARMEN LUCIA SANCHEZ AVELLANEDA Directora de Control Ambiental "/>
    <n v="3778932"/>
    <s v="carmen.sanchez@ambientebogota.gov.co"/>
  </r>
  <r>
    <x v="10"/>
    <n v="4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0"/>
    <n v="4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0"/>
    <n v="0"/>
    <n v="0"/>
    <n v="0"/>
    <s v="SUBDIRECCION CONTRACTUAL"/>
    <s v="CO-DC-11001"/>
    <s v="CARMEN LUCIA SANCHEZ AVELLANEDA Directora de Control Ambiental "/>
    <n v="3778932"/>
    <s v="carmen.sanchez@ambientebogota.gov.co"/>
  </r>
  <r>
    <x v="10"/>
    <n v="4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ON Y TRAMITE DE BASES DE DATOS EN EL PROCESO DE NOTIFICACIÓN, COMUNICACIÓN Y PUBLICACIÓN DE EXPEDIENTES DEL PROCESO SANCIONATORIO "/>
    <n v="8"/>
    <n v="8"/>
    <n v="4"/>
    <n v="1"/>
    <s v="CCE-05"/>
    <n v="0"/>
    <n v="7692000"/>
    <n v="7692000"/>
    <n v="0"/>
    <n v="0"/>
    <s v="SUBDIRECCION CONTRACTUAL"/>
    <s v="CO-DC-11001"/>
    <s v="CARMEN LUCIA SANCHEZ AVELLANEDA Directora de Control Ambiental "/>
    <n v="3778932"/>
    <s v="carmen.sanchez@ambientebogota.gov.co"/>
  </r>
  <r>
    <x v="10"/>
    <n v="4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ON Y TRAMITE DE BASES DE DATOS EN EL PROCESO DE NOTIFICACIÓN, COMUNICACIÓN Y PUBLICACIÓN DE EXPEDIENTES DEL PROCESO SANCIONATORIO "/>
    <n v="6"/>
    <n v="6"/>
    <n v="6"/>
    <n v="1"/>
    <s v="CCE-05"/>
    <n v="0"/>
    <n v="11538000"/>
    <n v="11538000"/>
    <n v="0"/>
    <n v="0"/>
    <s v="SUBDIRECCION CONTRACTUAL"/>
    <s v="CO-DC-11001"/>
    <s v="CARMEN LUCIA SANCHEZ AVELLANEDA Directora de Control Ambiental "/>
    <n v="3778932"/>
    <s v="carmen.sanchez@ambientebogota.gov.co"/>
  </r>
  <r>
    <x v="10"/>
    <n v="5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ON Y TRAMITE DE BASES DE DATOS EN EL PROCESO DE NOTIFICACIÓN, COMUNICACIÓN Y PUBLICACIÓN DE EXPEDIENTES DEL PROCESO SANCIONATORIO "/>
    <n v="6"/>
    <n v="6"/>
    <n v="5"/>
    <n v="1"/>
    <s v="CCE-05"/>
    <n v="0"/>
    <n v="9615000"/>
    <n v="9615000"/>
    <n v="0"/>
    <n v="0"/>
    <s v="SUBDIRECCION CONTRACTUAL"/>
    <s v="CO-DC-11001"/>
    <s v="CARMEN LUCIA SANCHEZ AVELLANEDA Directora de Control Ambiental "/>
    <n v="3778932"/>
    <s v="carmen.sanchez@ambientebogota.gov.co"/>
  </r>
  <r>
    <x v="10"/>
    <n v="5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5"/>
    <n v="1"/>
    <s v="CCE-05"/>
    <n v="0"/>
    <n v="9615000"/>
    <n v="9615000"/>
    <n v="0"/>
    <n v="0"/>
    <s v="SUBDIRECCION CONTRACTUAL"/>
    <s v="CO-DC-11001"/>
    <s v="CARMEN LUCIA SANCHEZ AVELLANEDA Directora de Control Ambiental "/>
    <n v="3778932"/>
    <s v="carmen.sanchez@ambientebogota.gov.co"/>
  </r>
  <r>
    <x v="10"/>
    <n v="5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7692000"/>
    <n v="7692000"/>
    <n v="0"/>
    <n v="0"/>
    <s v="SUBDIRECCION CONTRACTUAL"/>
    <s v="CO-DC-11001"/>
    <s v="CARMEN LUCIA SANCHEZ AVELLANEDA Directora de Control Ambiental "/>
    <n v="3778932"/>
    <s v="carmen.sanchez@ambientebogota.gov.co"/>
  </r>
  <r>
    <x v="10"/>
    <n v="5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5"/>
    <n v="1"/>
    <s v="CCE-05"/>
    <n v="0"/>
    <n v="9615000"/>
    <n v="9615000"/>
    <n v="0"/>
    <n v="0"/>
    <s v="SUBDIRECCION CONTRACTUAL"/>
    <s v="CO-DC-11001"/>
    <s v="CARMEN LUCIA SANCHEZ AVELLANEDA Directora de Control Ambiental "/>
    <n v="3778932"/>
    <s v="carmen.sanchez@ambientebogota.gov.co"/>
  </r>
  <r>
    <x v="10"/>
    <n v="5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5"/>
    <n v="1"/>
    <s v="CCE-05"/>
    <n v="0"/>
    <n v="9615000"/>
    <n v="9615000"/>
    <n v="0"/>
    <n v="0"/>
    <s v="SUBDIRECCION CONTRACTUAL"/>
    <s v="CO-DC-11001"/>
    <s v="CARMEN LUCIA SANCHEZ AVELLANEDA Directora de Control Ambiental "/>
    <n v="3778932"/>
    <s v="carmen.sanchez@ambientebogota.gov.co"/>
  </r>
  <r>
    <x v="10"/>
    <n v="5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10"/>
    <n v="5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10"/>
    <n v="5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10"/>
    <n v="5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10"/>
    <n v="5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10"/>
    <n v="6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ADQUIRIR EQUIPO PERIFERICO PARA LA CAPTACION  DE CODIGOS DE BARRAS DE LA INFORMACION RELACIONADA CON LOS EXPEDIENTES DE LOS PROCESOS SANCIONATORIOS EN EL MARCO DEL CUMPLIMIENTO DE LAS REGULACIONES EN MATERIA AMBIENTAL QUE SEAN APLICABLES EN EL DISTRITO CAPITAL."/>
    <n v="1"/>
    <n v="1"/>
    <n v="11"/>
    <n v="1"/>
    <s v="CCE-05"/>
    <n v="0"/>
    <n v="5719032"/>
    <n v="5719032"/>
    <n v="0"/>
    <n v="0"/>
    <s v="SUBDIRECCION CONTRACTUAL"/>
    <s v="CO-DC-11001"/>
    <s v="CARMEN LUCIA SANCHEZ AVELLANEDA Directora de Control Ambiental "/>
    <n v="3778932"/>
    <s v="carmen.sanchez@ambientebogota.gov.co"/>
  </r>
  <r>
    <x v="10"/>
    <n v="6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734-ADQUISICIÓN DE HARDWARE Y/O SOFTWARE"/>
    <n v="80111600"/>
    <s v="MODIFICACIÓN 1, ADICIÓN 1 Y PRORROGA 1 AL CONTRATO No. 20171269 CUYO OBJETO ES &quot;PRESTAR LOS  SERVICIOS DE SOPORTE TÉCNICO, MANTENIMIENTO Y ACTUALIZACIÓN, DE LOS SISTEMAS DE INFORMACIÓN SIA, PROCESOS Y DOCUMENTOS FOREST©  Y STORM, ASI COMO LA FASE 2 Y 3 PARA EL FORTALECIMIENTO DE LOS PROCEDIMIENTOS AUTOMATIZADOS INVOLUCRADOS EN EL PROCESO DE GESTIÓN DOCUMENTAL, EXPEDIENTES Y ADMINISTRACIÓN DE ARCHIVO&quot;     "/>
    <n v="1"/>
    <n v="1"/>
    <n v="11"/>
    <n v="1"/>
    <s v="CCE-05"/>
    <n v="0"/>
    <n v="100000000"/>
    <n v="100000000"/>
    <n v="0"/>
    <n v="0"/>
    <s v="SUBDIRECCION CONTRACTUAL"/>
    <s v="CO-DC-11001"/>
    <s v="CARMEN LUCIA SANCHEZ AVELLANEDA Directora de Control Ambiental "/>
    <n v="3778932"/>
    <s v="carmen.sanchez@ambientebogota.gov.co"/>
  </r>
  <r>
    <x v="10"/>
    <n v="62"/>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IDERAR, COORDINAR, PLANEAR, REVISAR Y APROBAR JURIDICAMENTE LOS TRAMITES ADMINISTRATIVOS RELACIONADOS CON EL PROCESO SANCIONATORIO."/>
    <n v="1"/>
    <n v="1"/>
    <n v="315"/>
    <n v="0"/>
    <s v="CCE-05"/>
    <n v="0"/>
    <n v="104611500"/>
    <n v="104611500"/>
    <n v="0"/>
    <n v="0"/>
    <s v="SUBDIRECCION CONTRACTUAL"/>
    <s v="CO-DC-11001"/>
    <s v="CARMEN LUCIA SANCHEZ AVELLANEDA Directora de Control Ambiental "/>
    <n v="3778932"/>
    <s v="carmen.sanchez@ambientebogota.gov.co"/>
  </r>
  <r>
    <x v="10"/>
    <n v="63"/>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6"/>
    <n v="6"/>
    <n v="6"/>
    <n v="1"/>
    <s v="CCE-05"/>
    <n v="0"/>
    <n v="40314000"/>
    <n v="40314000"/>
    <n v="0"/>
    <n v="0"/>
    <s v="SUBDIRECCION CONTRACTUAL"/>
    <s v="CO-DC-11001"/>
    <s v="CARMEN LUCIA SANCHEZ AVELLANEDA Directora de Control Ambiental "/>
    <n v="3778932"/>
    <s v="carmen.sanchez@ambientebogota.gov.co"/>
  </r>
  <r>
    <x v="10"/>
    <n v="64"/>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10"/>
    <n v="65"/>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10"/>
    <n v="66"/>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10"/>
    <n v="67"/>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10"/>
    <n v="6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10"/>
    <n v="69"/>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10"/>
    <n v="70"/>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SALDO META)"/>
    <n v="1"/>
    <n v="1"/>
    <n v="315"/>
    <n v="0"/>
    <s v="CCE-05"/>
    <n v="0"/>
    <n v="7300100"/>
    <n v="7300100"/>
    <n v="0"/>
    <n v="0"/>
    <s v="SUBDIRECCION CONTRACTUAL"/>
    <s v="CO-DC-11001"/>
    <s v="CARMEN LUCIA SANCHEZ AVELLANEDA Directora de Control Ambiental "/>
    <n v="3778932"/>
    <s v="carmen.sanchez@ambientebogota.gov.co"/>
  </r>
  <r>
    <x v="10"/>
    <n v="7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10"/>
    <n v="72"/>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
    <n v="1"/>
    <n v="1"/>
    <n v="315"/>
    <n v="0"/>
    <s v="CCE-05"/>
    <n v="0"/>
    <n v="59598000"/>
    <n v="59598000"/>
    <n v="0"/>
    <n v="0"/>
    <s v="SUBDIRECCION CONTRACTUAL"/>
    <s v="CO-DC-11001"/>
    <s v="CARMEN LUCIA SANCHEZ AVELLANEDA Directora de Control Ambiental "/>
    <n v="3778932"/>
    <s v="carmen.sanchez@ambientebogota.gov.co"/>
  </r>
  <r>
    <x v="10"/>
    <n v="73"/>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S SUS SERVICIOS PROFESIONALES PARA REVISAR, PROYECTAR Y DAR LINEA TECNICA EN LA APLICACIÓN DE LA METODOLOGIA  PARA EL CALCULO DE MULTAS POR INFRACCION A LA NORMATIVIDAD AMBIENTAL  "/>
    <n v="1"/>
    <n v="1"/>
    <n v="75"/>
    <n v="0"/>
    <s v="CCE-05"/>
    <n v="0"/>
    <n v="16797500"/>
    <n v="16797500"/>
    <n v="0"/>
    <n v="0"/>
    <s v="SUBDIRECCION CONTRACTUAL"/>
    <s v="CO-DC-11001"/>
    <s v="CARMEN LUCIA SANCHEZ AVELLANEDA Directora de Control Ambiental "/>
    <n v="3778932"/>
    <s v="carmen.sanchez@ambientebogota.gov.co"/>
  </r>
  <r>
    <x v="10"/>
    <n v="7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LIDERAR, ORIENTAR Y REALIZAR LA GESTION CONTRACTUAL DE  PERSONAL, BIENES Y SERVICIOS QUE PERMITAN ADELANTAR LOS TRAMITES RELACIONADOS CON EL PROCESO SANCIONATORIO._x000a_"/>
    <n v="1"/>
    <n v="1"/>
    <n v="315"/>
    <n v="0"/>
    <s v="CCE-05"/>
    <n v="0"/>
    <n v="70549500"/>
    <n v="70549500"/>
    <n v="0"/>
    <n v="0"/>
    <s v="SUBDIRECCION CONTRACTUAL"/>
    <s v="CO-DC-11001"/>
    <s v="CARMEN LUCIA SANCHEZ AVELLANEDA Directora de Control Ambiental "/>
    <n v="3778932"/>
    <s v="carmen.sanchez@ambientebogota.gov.co"/>
  </r>
  <r>
    <x v="10"/>
    <n v="7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10"/>
    <n v="7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10"/>
    <n v="7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25896533"/>
    <n v="25896533"/>
    <n v="0"/>
    <n v="0"/>
    <s v="SUBDIRECCION CONTRACTUAL"/>
    <s v="CO-DC-11001"/>
    <s v="CARMEN LUCIA SANCHEZ AVELLANEDA Directora de Control Ambiental "/>
    <n v="3778932"/>
    <s v="carmen.sanchez@ambientebogota.gov.co"/>
  </r>
  <r>
    <x v="10"/>
    <n v="7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32533333"/>
    <n v="32533333"/>
    <n v="0"/>
    <n v="0"/>
    <s v="SUBDIRECCION CONTRACTUAL"/>
    <s v="CO-DC-11001"/>
    <s v="CARMEN LUCIA SANCHEZ AVELLANEDA Directora de Control Ambiental "/>
    <n v="3778932"/>
    <s v="carmen.sanchez@ambientebogota.gov.co"/>
  </r>
  <r>
    <x v="10"/>
    <n v="7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10"/>
    <n v="8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35396267"/>
    <n v="35396267"/>
    <n v="0"/>
    <n v="0"/>
    <s v="SUBDIRECCION CONTRACTUAL"/>
    <s v="CO-DC-11001"/>
    <s v="CARMEN LUCIA SANCHEZ AVELLANEDA Directora de Control Ambiental "/>
    <n v="3778932"/>
    <s v="carmen.sanchez@ambientebogota.gov.co"/>
  </r>
  <r>
    <x v="10"/>
    <n v="8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10"/>
    <n v="8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10"/>
    <n v="8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10"/>
    <n v="8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0"/>
    <n v="8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0"/>
    <n v="8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0"/>
    <n v="8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0"/>
    <n v="8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0"/>
    <n v="8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0"/>
    <n v="9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21934933"/>
    <n v="21934933"/>
    <n v="0"/>
    <n v="0"/>
    <s v="SUBDIRECCION CONTRACTUAL"/>
    <s v="CO-DC-11001"/>
    <s v="CARMEN LUCIA SANCHEZ AVELLANEDA Directora de Control Ambiental "/>
    <n v="3778932"/>
    <s v="carmen.sanchez@ambientebogota.gov.co"/>
  </r>
  <r>
    <x v="10"/>
    <n v="9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0"/>
    <n v="9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0"/>
    <n v="9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7"/>
    <n v="7"/>
    <n v="5"/>
    <n v="1"/>
    <s v="CCE-05"/>
    <n v="0"/>
    <n v="15520000"/>
    <n v="15520000"/>
    <n v="0"/>
    <n v="0"/>
    <s v="SUBDIRECCION CONTRACTUAL"/>
    <s v="CO-DC-11001"/>
    <s v="CARMEN LUCIA SANCHEZ AVELLANEDA Directora de Control Ambiental "/>
    <n v="3778932"/>
    <s v="carmen.sanchez@ambientebogota.gov.co"/>
  </r>
  <r>
    <x v="10"/>
    <n v="9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0"/>
    <n v="9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0"/>
    <n v="9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0"/>
    <n v="9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2767000"/>
    <n v="2767000"/>
    <n v="0"/>
    <n v="0"/>
    <s v="SUBDIRECCION CONTRACTUAL"/>
    <s v="CO-DC-11001"/>
    <s v="CARMEN LUCIA SANCHEZ AVELLANEDA Directora de Control Ambiental "/>
    <n v="3778932"/>
    <s v="carmen.sanchez@ambientebogota.gov.co"/>
  </r>
  <r>
    <x v="10"/>
    <n v="9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0"/>
    <n v="9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0"/>
    <n v="10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REALIZAR EL SEGUIMIENTO PRESUPUESTAL Y EL REPORTE DE LOS PROCESOS DE PLANEACIÓN, ASÍ COMO LAS ACTUACIONES ADMINISTRATIVAS DERIVADO DE LOS TRÁMITES DE CARÁCTER SANCIONATORIO. "/>
    <n v="1"/>
    <n v="1"/>
    <n v="10"/>
    <n v="1"/>
    <s v="CCE-05"/>
    <n v="0"/>
    <n v="31040000"/>
    <n v="31040000"/>
    <n v="0"/>
    <n v="0"/>
    <s v="SUBDIRECCION CONTRACTUAL"/>
    <s v="CO-DC-11001"/>
    <s v="CARMEN LUCIA SANCHEZ AVELLANEDA Directora de Control Ambiental "/>
    <n v="3778932"/>
    <s v="carmen.sanchez@ambientebogota.gov.co"/>
  </r>
  <r>
    <x v="10"/>
    <n v="10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0"/>
    <n v="10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0"/>
    <n v="0"/>
    <n v="0"/>
    <n v="0"/>
    <s v="SUBDIRECCION CONTRACTUAL"/>
    <s v="CO-DC-11001"/>
    <s v="CARMEN LUCIA SANCHEZ AVELLANEDA Directora de Control Ambiental "/>
    <n v="3778932"/>
    <s v="carmen.sanchez@ambientebogota.gov.co"/>
  </r>
  <r>
    <x v="10"/>
    <n v="10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27522133"/>
    <n v="27522133"/>
    <n v="0"/>
    <n v="0"/>
    <s v="SUBDIRECCION CONTRACTUAL"/>
    <s v="CO-DC-11001"/>
    <s v="CARMEN LUCIA SANCHEZ AVELLANEDA Directora de Control Ambiental "/>
    <n v="3778932"/>
    <s v="carmen.sanchez@ambientebogota.gov.co"/>
  </r>
  <r>
    <x v="10"/>
    <n v="10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0"/>
    <n v="0"/>
    <n v="0"/>
    <n v="0"/>
    <s v="SUBDIRECCION CONTRACTUAL"/>
    <s v="CO-DC-11001"/>
    <s v="CARMEN LUCIA SANCHEZ AVELLANEDA Directora de Control Ambiental "/>
    <n v="3778932"/>
    <s v="carmen.sanchez@ambientebogota.gov.co"/>
  </r>
  <r>
    <x v="10"/>
    <n v="105"/>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EL ANÁLISIS, PROYECCIÓN Y REVISION  TECNICA DE LICENCIAS AMBIENTALES, PLANES DE MANEJO Y PLANES DE RECUPERACION Y RESTAURACION AMBIENTAL."/>
    <n v="1"/>
    <n v="1"/>
    <n v="315"/>
    <n v="0"/>
    <s v="CCE-05"/>
    <n v="0"/>
    <n v="53403000"/>
    <n v="53403000"/>
    <n v="0"/>
    <n v="0"/>
    <s v="SUBDIRECCION CONTRACTUAL"/>
    <s v="CO-DC-11001"/>
    <s v="CARMEN LUCIA SANCHEZ AVELLANEDA Directora de Control Ambiental "/>
    <n v="3778932"/>
    <s v="carmen.sanchez@ambientebogota.gov.co"/>
  </r>
  <r>
    <x v="10"/>
    <n v="106"/>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EL ANÁLISIS, PROYECCIÓN Y REVISION  DE TASACION DE MULTAS DE LOS TRAMITES DE CARÁCTER SANCIONATORIO. "/>
    <n v="1"/>
    <n v="1"/>
    <n v="315"/>
    <n v="0"/>
    <s v="CCE-05"/>
    <n v="0"/>
    <n v="70549500"/>
    <n v="70549500"/>
    <n v="0"/>
    <n v="0"/>
    <s v="SUBDIRECCION CONTRACTUAL"/>
    <s v="CO-DC-11001"/>
    <s v="CARMEN LUCIA SANCHEZ AVELLANEDA Directora de Control Ambiental "/>
    <n v="3778932"/>
    <s v="carmen.sanchez@ambientebogota.gov.co"/>
  </r>
  <r>
    <x v="10"/>
    <n v="107"/>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PROYECCIÓN TECNICA DE LAS LICENCIAS Y LA TASACION DE MULTAS DE LOS TRAMITES DE CARÁCTER SANCIONATORIO."/>
    <n v="1"/>
    <n v="1"/>
    <n v="315"/>
    <n v="0"/>
    <s v="CCE-05"/>
    <n v="0"/>
    <n v="40992000"/>
    <n v="40992000"/>
    <n v="0"/>
    <n v="0"/>
    <s v="SUBDIRECCION CONTRACTUAL"/>
    <s v="CO-DC-11001"/>
    <s v="CARMEN LUCIA SANCHEZ AVELLANEDA Directora de Control Ambiental "/>
    <n v="3778932"/>
    <s v="carmen.sanchez@ambientebogota.gov.co"/>
  </r>
  <r>
    <x v="10"/>
    <n v="10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PROYECCIÓN TECNICA DE LAS LICENCIAS Y LA TASACION DE MULTAS DE LOS TRAMITES DE CARÁCTER SANCIONATORIO."/>
    <n v="1"/>
    <n v="1"/>
    <n v="315"/>
    <n v="0"/>
    <s v="CCE-05"/>
    <n v="0"/>
    <n v="40992000"/>
    <n v="40992000"/>
    <n v="0"/>
    <n v="0"/>
    <s v="SUBDIRECCION CONTRACTUAL"/>
    <s v="CO-DC-11001"/>
    <s v="CARMEN LUCIA SANCHEZ AVELLANEDA Directora de Control Ambiental "/>
    <n v="3778932"/>
    <s v="carmen.sanchez@ambientebogota.gov.co"/>
  </r>
  <r>
    <x v="10"/>
    <n v="109"/>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PROYECCIÓN TECNICA DE LAS LICENCIAS Y LA TASACION DE MULTAS DE LOS TRAMITES DE CARÁCTER SANCIONATORIO."/>
    <n v="1"/>
    <n v="1"/>
    <n v="315"/>
    <n v="0"/>
    <s v="CCE-05"/>
    <n v="0"/>
    <n v="40992000"/>
    <n v="40992000"/>
    <n v="0"/>
    <n v="0"/>
    <s v="SUBDIRECCION CONTRACTUAL"/>
    <s v="CO-DC-11001"/>
    <s v="CARMEN LUCIA SANCHEZ AVELLANEDA Directora de Control Ambiental "/>
    <n v="3778932"/>
    <s v="carmen.sanchez@ambientebogota.gov.co"/>
  </r>
  <r>
    <x v="10"/>
    <n v="110"/>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ANALIZAR Y PROYECTAR TECNICAMENTE LAS ACTUACIONES ADMINISTRATIVAS QUE DECIDEN SOBRE LOS TRAMITES DE LICENCIAS Y TASACION DE MULTAS DE LOS PROCESOS SANCIONATORIOS QUE EN MATERIA DE CONTROL AMBIENTAL SEAN APLICABLES PARA EL DISTRITO CAPITAL"/>
    <n v="1"/>
    <n v="1"/>
    <n v="315"/>
    <n v="0"/>
    <s v="CCE-05"/>
    <n v="0"/>
    <n v="0"/>
    <n v="0"/>
    <n v="0"/>
    <n v="0"/>
    <s v="SUBDIRECCION CONTRACTUAL"/>
    <s v="CO-DC-11001"/>
    <s v="CARMEN LUCIA SANCHEZ AVELLANEDA Directora de Control Ambiental "/>
    <n v="3778932"/>
    <s v="carmen.sanchez@ambientebogota.gov.co"/>
  </r>
  <r>
    <x v="10"/>
    <n v="11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TASACION DE MULTAS DE LOS TRAMITES DE CARÁCTER SANCIONATORIO "/>
    <n v="1"/>
    <n v="1"/>
    <n v="315"/>
    <n v="0"/>
    <s v="CCE-05"/>
    <n v="0"/>
    <n v="32592000"/>
    <n v="32592000"/>
    <n v="0"/>
    <n v="0"/>
    <s v="SUBDIRECCION CONTRACTUAL"/>
    <s v="CO-DC-11001"/>
    <s v="CARMEN LUCIA SANCHEZ AVELLANEDA Directora de Control Ambiental "/>
    <n v="3778932"/>
    <s v="carmen.sanchez@ambientebogota.gov.co"/>
  </r>
  <r>
    <x v="10"/>
    <n v="112"/>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TASACION DE MULTAS DE LOS TRAMITES DE CARÁCTER SANCIONATORIO "/>
    <n v="1"/>
    <n v="1"/>
    <n v="315"/>
    <n v="0"/>
    <s v="CCE-05"/>
    <n v="0"/>
    <n v="32592000"/>
    <n v="32592000"/>
    <n v="0"/>
    <n v="0"/>
    <s v="SUBDIRECCION CONTRACTUAL"/>
    <s v="CO-DC-11001"/>
    <s v="CARMEN LUCIA SANCHEZ AVELLANEDA Directora de Control Ambiental "/>
    <n v="3778932"/>
    <s v="carmen.sanchez@ambientebogota.gov.co"/>
  </r>
  <r>
    <x v="10"/>
    <n v="11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_x000a_"/>
    <n v="1"/>
    <n v="1"/>
    <n v="10"/>
    <n v="1"/>
    <s v="CCE-05"/>
    <n v="0"/>
    <n v="67190000"/>
    <n v="67190000"/>
    <n v="0"/>
    <n v="0"/>
    <s v="SUBDIRECCION CONTRACTUAL"/>
    <s v="CO-DC-11001"/>
    <s v="CARMEN LUCIA SANCHEZ AVELLANEDA Directora de Control Ambiental "/>
    <n v="3778932"/>
    <s v="carmen.sanchez@ambientebogota.gov.co"/>
  </r>
  <r>
    <x v="10"/>
    <n v="11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424 PRESTAR SUS SERVICIOS PROFESIONALES PARA APOYAR Y DAR SEGUIMIENTO AL REPORTE DE LOS PROCESOS DE PLANEACIÓN Y SEGUIMIENTO FINANCIERO DERIVADO DE LOS TRÁMITES DE CARACTER SANCIONATORIO, ASI COMO LAS ACTUACIONES ADMINISTRATIVAS RELACIONADAS CON LA FUNCIÓN DE EVALUACIÓN, CONTROL Y SEGUIMIENTO AMBIENTAL. (saldo meta)"/>
    <n v="1"/>
    <n v="1"/>
    <n v="315"/>
    <n v="0"/>
    <s v="CCE-05"/>
    <n v="0"/>
    <n v="12006801"/>
    <n v="12006801"/>
    <n v="0"/>
    <n v="0"/>
    <s v="SUBDIRECCION CONTRACTUAL"/>
    <s v="CO-DC-11001"/>
    <s v="CARMEN LUCIA SANCHEZ AVELLANEDA Directora de Control Ambiental "/>
    <n v="3778932"/>
    <s v="carmen.sanchez@ambientebogota.gov.co"/>
  </r>
  <r>
    <x v="10"/>
    <n v="11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COMO ABOGADO PARA PROYECTAR Y DAR SEGUIMIENTO A LOS TRÁMITES DE CARÁCTER SANCIONATORIO, ASÍ COMO LAS ACTUACIONES ADMINISTRATIVAS DE LA DIRECCIÓN DE CONTROL AMBIENTAL EN EL MARCO DEL PLAN DE MEJORAMIENTO."/>
    <n v="1"/>
    <n v="1"/>
    <n v="315"/>
    <n v="0"/>
    <s v="CCE-05"/>
    <n v="0"/>
    <n v="40992000"/>
    <n v="40992000"/>
    <n v="0"/>
    <n v="0"/>
    <s v="SUBDIRECCION CONTRACTUAL"/>
    <s v="CO-DC-11001"/>
    <s v="CARMEN LUCIA SANCHEZ AVELLANEDA Directora de Control Ambiental "/>
    <n v="3778932"/>
    <s v="carmen.sanchez@ambientebogota.gov.co"/>
  </r>
  <r>
    <x v="10"/>
    <n v="11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REALIZAR EL SEGUIMIENTO TÉCNICO Y FINANCIERO AL DESARROLLO DE LAS ACTUACIONES ADMINISTRATIVAS DEL PROCESO SANCIONATORIO."/>
    <n v="1"/>
    <n v="1"/>
    <n v="315"/>
    <n v="0"/>
    <s v="CCE-05"/>
    <n v="0"/>
    <n v="32592000"/>
    <n v="32592000"/>
    <n v="0"/>
    <n v="0"/>
    <s v="SUBDIRECCION CONTRACTUAL"/>
    <s v="CO-DC-11001"/>
    <s v="CARMEN LUCIA SANCHEZ AVELLANEDA Directora de Control Ambiental "/>
    <n v="3778932"/>
    <s v="carmen.sanchez@ambientebogota.gov.co"/>
  </r>
  <r>
    <x v="10"/>
    <n v="11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PROFESIONALES PARA  ORIENTAR,  CONTROLAR Y REVISAR  JURÍDICAMENTE LOS PROCESOS DE NOTIFICACIONES Y EXPEDIENTES  DE LAS ACTUACIONES ADMINISTRATIVAS RELACIONADAS CON EL PROCESO SANCIONATORIO."/>
    <n v="1"/>
    <n v="1"/>
    <n v="11"/>
    <n v="1"/>
    <s v="CCE-05"/>
    <n v="0"/>
    <n v="55946000"/>
    <n v="55946000"/>
    <n v="0"/>
    <n v="0"/>
    <s v="SUBDIRECCION CONTRACTUAL"/>
    <s v="CO-DC-11001"/>
    <s v="CARMEN LUCIA SANCHEZ AVELLANEDA Directora de Control Ambiental "/>
    <n v="3778932"/>
    <s v="carmen.sanchez@ambientebogota.gov.co"/>
  </r>
  <r>
    <x v="10"/>
    <n v="11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6"/>
    <n v="6"/>
    <n v="6"/>
    <n v="1"/>
    <s v="CCE-05"/>
    <n v="0"/>
    <n v="15918000"/>
    <n v="15918000"/>
    <n v="0"/>
    <n v="0"/>
    <s v="SUBDIRECCION CONTRACTUAL"/>
    <s v="CO-DC-11001"/>
    <s v="CARMEN LUCIA SANCHEZ AVELLANEDA Directora de Control Ambiental "/>
    <n v="3778932"/>
    <s v="carmen.sanchez@ambientebogota.gov.co"/>
  </r>
  <r>
    <x v="10"/>
    <n v="11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EL ACOMPAÑAMIENTO AL SISTEMA INTEGRADO DE GESTIÓN PRODUCTO DE LOS TRÁMITES ADMINISTRATIVOS DE IMPULSO EN EL PROCESO SANCIONATORIO."/>
    <n v="1"/>
    <n v="1"/>
    <n v="315"/>
    <n v="0"/>
    <s v="CCE-05"/>
    <n v="0"/>
    <n v="70549500"/>
    <n v="70549500"/>
    <n v="0"/>
    <n v="0"/>
    <s v="SUBDIRECCION CONTRACTUAL"/>
    <s v="CO-DC-11001"/>
    <s v="CARMEN LUCIA SANCHEZ AVELLANEDA Directora de Control Ambiental "/>
    <n v="3778932"/>
    <s v="carmen.sanchez@ambientebogota.gov.co"/>
  </r>
  <r>
    <x v="10"/>
    <n v="12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175 PRESTAR SERVICIOS PROFESIONALES PARA APOYAR LOS PROCESOS ADMINISTRATIVOS QUE PERMITAN LA EJECUCIÓN DE LAS ACTUACIONES ADMINISTRATIVAS DE IMPULSO RELACIONADAS CON EL PROCESO SANCIONATORIO."/>
    <n v="1"/>
    <n v="1"/>
    <n v="5"/>
    <n v="1"/>
    <s v="CCE-05"/>
    <n v="0"/>
    <n v="0"/>
    <n v="0"/>
    <n v="0"/>
    <n v="0"/>
    <s v="SUBDIRECCION CONTRACTUAL"/>
    <s v="CO-DC-11001"/>
    <s v="CARMEN LUCIA SANCHEZ AVELLANEDA Directora de Control Ambiental "/>
    <n v="3778932"/>
    <s v="carmen.sanchez@ambientebogota.gov.co"/>
  </r>
  <r>
    <x v="10"/>
    <n v="12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DE APOYO PARA LA GESTIÓN A LOS PROCESOS ADMINISTRATIVOS DERIVADOS DE LOS TRÁMITES DE CARÁCTER SANCIONATORIO, ASÍ COMO LAS ACTUACIONES ADMINISTRATIVAS RELACIONADAS CON LA FUNCIÓN DE EVALUACIÓN, CONTROL Y SEGUIMIENTO AMBIENTAL (SALDO META) "/>
    <n v="1"/>
    <n v="1"/>
    <n v="315"/>
    <n v="0"/>
    <s v="CCE-05"/>
    <n v="0"/>
    <n v="0"/>
    <n v="0"/>
    <n v="0"/>
    <n v="0"/>
    <s v="SUBDIRECCION CONTRACTUAL"/>
    <s v="CO-DC-11001"/>
    <s v="CARMEN LUCIA SANCHEZ AVELLANEDA Directora de Control Ambiental "/>
    <n v="3778932"/>
    <s v="carmen.sanchez@ambientebogota.gov.co"/>
  </r>
  <r>
    <x v="10"/>
    <n v="122"/>
    <s v="3-3-1-15-06-39-979-179"/>
    <s v="PRESTAR SUS SERVICIOS PROFESIONALES PARA  REALIZAR EL SEGUIMIENTO PRESUPUESTAL Y EL REPORTE DE LOS PROCESOS DE PLANEACIÓN, ASÍ COMO LAS ACTUACIONES ADMINISTRATIVAS DERIVADO DE LOS TRÁMITES DE CARÁCTER SANCIONATORIO. "/>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REALIZAR EL SEGUIMIENTO FINANCIERO Y EL REPORTE DE LOS PROCESOS DE PLANTACIÓN, ASÍ COMO LAS ACTUACIONES ADMINISTRATIVAS DERIVADO DE LOS TRÁMITES DE CARÁCTER SANCIONATORIO. "/>
    <n v="1"/>
    <n v="1"/>
    <n v="10"/>
    <n v="1"/>
    <s v="CCE-05"/>
    <n v="0"/>
    <n v="32592000"/>
    <n v="32592000"/>
    <n v="0"/>
    <n v="0"/>
    <s v="SUBDIRECCION CONTRACTUAL"/>
    <s v="CO-DC-11001"/>
    <s v="CARMEN LUCIA SANCHEZ AVELLANEDA Directora de Control Ambiental "/>
    <n v="3778932"/>
    <s v="carmen.sanchez@ambientebogota.gov.co"/>
  </r>
  <r>
    <x v="10"/>
    <n v="123"/>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DE APOYO A LA GESTIÓN PARA CLASIFICAR, MANEJAR Y DAR TRAMITE A LOS DOCUMENTOS GENERADOS EN LAS ACTUACIONES JURÍDICAS PRODUCTO DE LA EVALUACIÓN, SEGUIMIENTO Y CONTROL A LAS FUENTES FIJAS GENERADORAS DE RUIDO"/>
    <n v="1"/>
    <n v="1"/>
    <n v="11"/>
    <n v="1"/>
    <s v="CCE-05"/>
    <n v="0"/>
    <n v="19624000"/>
    <n v="19624000"/>
    <n v="0"/>
    <n v="0"/>
    <s v="SUBDIRECCION CONTRACTUAL"/>
    <s v="CO-DC-11001"/>
    <s v="CARMEN LUCIA SANCHEZ AVELLANEDA Directora de Control Ambiental "/>
    <n v="3778932"/>
    <s v="carmen.sanchez@ambientebogota.gov.co"/>
  </r>
  <r>
    <x v="10"/>
    <n v="12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POYAR  EN LA PROYECCIÓN DE ACTOS ADMINISTRATIVOS PRODUCTO DE LA EVALUACIÓN, SEGUIMIENTO Y CONTROL A LAS FUENTES FIJAS GENERADORAS DE RUIDO "/>
    <n v="5"/>
    <n v="6"/>
    <n v="5"/>
    <n v="1"/>
    <s v="CCE-05"/>
    <n v="0"/>
    <n v="0"/>
    <n v="0"/>
    <n v="0"/>
    <n v="0"/>
    <s v="SUBDIRECCION CONTRACTUAL"/>
    <s v="CO-DC-11001"/>
    <s v="CARMEN LUCIA SANCHEZ AVELLANEDA Directora de Control Ambiental "/>
    <n v="3778932"/>
    <s v="carmen.sanchez@ambientebogota.gov.co"/>
  </r>
  <r>
    <x v="10"/>
    <n v="12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TENDER LAS PETICIONES, QUEJAS Y RECLAMOS PRODUCTO DE LAS ACTIVIDADES DE EVALUACIÓN, SEGUIMIENTO Y CONTROL A LAS FUENTES FIJAS GENERADORAS DE RUIDO"/>
    <n v="1"/>
    <n v="1"/>
    <n v="11"/>
    <n v="1"/>
    <s v="CCE-05"/>
    <n v="0"/>
    <n v="29183000"/>
    <n v="29183000"/>
    <n v="0"/>
    <n v="0"/>
    <s v="SUBDIRECCION CONTRACTUAL"/>
    <s v="CO-DC-11001"/>
    <s v="CARMEN LUCIA SANCHEZ AVELLANEDA Directora de Control Ambiental "/>
    <n v="3778932"/>
    <s v="carmen.sanchez@ambientebogota.gov.co"/>
  </r>
  <r>
    <x v="10"/>
    <n v="12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TENDER LAS PETICIONES, QUEJAS Y RECLAMOS PRODUCTO DE LAS ACTIVIDADES DE EVALUACIÓN, SEGUIMIENTO Y CONTROL A LAS FUENTES FIJAS GENERADORAS DE RUIDO"/>
    <n v="1"/>
    <n v="1"/>
    <n v="11"/>
    <n v="1"/>
    <s v="CCE-05"/>
    <n v="0"/>
    <n v="29183000"/>
    <n v="29183000"/>
    <n v="0"/>
    <n v="0"/>
    <s v="SUBDIRECCION CONTRACTUAL"/>
    <s v="CO-DC-11001"/>
    <s v="CARMEN LUCIA SANCHEZ AVELLANEDA Directora de Control Ambiental "/>
    <n v="3778932"/>
    <s v="carmen.sanchez@ambientebogota.gov.co"/>
  </r>
  <r>
    <x v="10"/>
    <n v="12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TENDER LAS PETICIONES, QUEJAS Y RECLAMOS PRODUCTO DE LAS ACTIVIDADES DE EVALUACIÓN, SEGUIMIENTO Y CONTROL A LAS FUENTES FIJAS GENERADORAS DE RUIDO"/>
    <n v="5"/>
    <n v="6"/>
    <n v="6"/>
    <n v="1"/>
    <s v="CCE-05"/>
    <n v="0"/>
    <n v="15918000"/>
    <n v="15918000"/>
    <n v="0"/>
    <n v="0"/>
    <s v="SUBDIRECCION CONTRACTUAL"/>
    <s v="CO-DC-11001"/>
    <s v="CARMEN LUCIA SANCHEZ AVELLANEDA Directora de Control Ambiental "/>
    <n v="3778932"/>
    <s v="carmen.sanchez@ambientebogota.gov.co"/>
  </r>
  <r>
    <x v="10"/>
    <n v="128"/>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5"/>
    <n v="6"/>
    <n v="6"/>
    <n v="1"/>
    <s v="CCE-05"/>
    <n v="0"/>
    <n v="17166000"/>
    <n v="17166000"/>
    <n v="0"/>
    <n v="0"/>
    <s v="SUBDIRECCION CONTRACTUAL"/>
    <s v="CO-DC-11001"/>
    <s v="CARMEN LUCIA SANCHEZ AVELLANEDA Directora de Control Ambiental "/>
    <n v="3778932"/>
    <s v="carmen.sanchez@ambientebogota.gov.co"/>
  </r>
  <r>
    <x v="10"/>
    <n v="129"/>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5"/>
    <n v="6"/>
    <n v="6"/>
    <n v="1"/>
    <s v="CCE-05"/>
    <n v="0"/>
    <n v="17166000"/>
    <n v="17166000"/>
    <n v="0"/>
    <n v="0"/>
    <s v="SUBDIRECCION CONTRACTUAL"/>
    <s v="CO-DC-11001"/>
    <s v="CARMEN LUCIA SANCHEZ AVELLANEDA Directora de Control Ambiental "/>
    <n v="3778932"/>
    <s v="carmen.sanchez@ambientebogota.gov.co"/>
  </r>
  <r>
    <x v="10"/>
    <n v="130"/>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1"/>
    <n v="1"/>
    <n v="6"/>
    <n v="1"/>
    <s v="CCE-05"/>
    <n v="0"/>
    <n v="17166000"/>
    <n v="17166000"/>
    <n v="0"/>
    <n v="0"/>
    <s v="SUBDIRECCION CONTRACTUAL"/>
    <s v="CO-DC-11001"/>
    <s v="CARMEN LUCIA SANCHEZ AVELLANEDA Directora de Control Ambiental "/>
    <n v="3778932"/>
    <s v="carmen.sanchez@ambientebogota.gov.co"/>
  </r>
  <r>
    <x v="10"/>
    <n v="13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5"/>
    <n v="6"/>
    <n v="5"/>
    <n v="1"/>
    <s v="CCE-05"/>
    <n v="0"/>
    <n v="14305000"/>
    <n v="14305000"/>
    <n v="0"/>
    <n v="0"/>
    <s v="SUBDIRECCION CONTRACTUAL"/>
    <s v="CO-DC-11001"/>
    <s v="CARMEN LUCIA SANCHEZ AVELLANEDA Directora de Control Ambiental "/>
    <n v="3778932"/>
    <s v="carmen.sanchez@ambientebogota.gov.co"/>
  </r>
  <r>
    <x v="10"/>
    <n v="13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1"/>
    <n v="1"/>
    <n v="11"/>
    <n v="1"/>
    <s v="CCE-05"/>
    <n v="0"/>
    <n v="31471000"/>
    <n v="31471000"/>
    <n v="0"/>
    <n v="0"/>
    <s v="SUBDIRECCION CONTRACTUAL"/>
    <s v="CO-DC-11001"/>
    <s v="CARMEN LUCIA SANCHEZ AVELLANEDA Directora de Control Ambiental "/>
    <n v="3778932"/>
    <s v="carmen.sanchez@ambientebogota.gov.co"/>
  </r>
  <r>
    <x v="10"/>
    <n v="133"/>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0"/>
    <n v="0"/>
    <n v="0"/>
    <n v="0"/>
    <s v="SUBDIRECCION CONTRACTUAL"/>
    <s v="CO-DC-11001"/>
    <s v="CARMEN LUCIA SANCHEZ AVELLANEDA Directora de Control Ambiental "/>
    <n v="3778932"/>
    <s v="carmen.sanchez@ambientebogota.gov.co"/>
  </r>
  <r>
    <x v="10"/>
    <n v="13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CARMEN LUCIA SANCHEZ AVELLANEDA Directora de Control Ambiental "/>
    <n v="3778932"/>
    <s v="carmen.sanchez@ambientebogota.gov.co"/>
  </r>
  <r>
    <x v="10"/>
    <n v="13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CARMEN LUCIA SANCHEZ AVELLANEDA Directora de Control Ambiental "/>
    <n v="3778932"/>
    <s v="carmen.sanchez@ambientebogota.gov.co"/>
  </r>
  <r>
    <x v="10"/>
    <n v="13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CARMEN LUCIA SANCHEZ AVELLANEDA Directora de Control Ambiental "/>
    <n v="3778932"/>
    <s v="carmen.sanchez@ambientebogota.gov.co"/>
  </r>
  <r>
    <x v="10"/>
    <n v="13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CARMEN LUCIA SANCHEZ AVELLANEDA Directora de Control Ambiental "/>
    <n v="3778932"/>
    <s v="carmen.sanchez@ambientebogota.gov.co"/>
  </r>
  <r>
    <x v="10"/>
    <n v="138"/>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Y PROYECTAR JURÍDICAMENTE LAS ACTUACIONES DE EVALUACIÓN, SEGUIMIENTO Y CONTROL A LAS FUENTES FIJAS GENERADORAS DE RUIDO "/>
    <n v="1"/>
    <n v="1"/>
    <n v="11"/>
    <n v="1"/>
    <s v="CCE-05"/>
    <n v="0"/>
    <n v="34144000"/>
    <n v="34144000"/>
    <n v="0"/>
    <n v="0"/>
    <s v="SUBDIRECCION CONTRACTUAL"/>
    <s v="CO-DC-11001"/>
    <s v="CARMEN LUCIA SANCHEZ AVELLANEDA Directora de Control Ambiental "/>
    <n v="3778932"/>
    <s v="carmen.sanchez@ambientebogota.gov.co"/>
  </r>
  <r>
    <x v="10"/>
    <n v="139"/>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POYAR  EN LA PROYECCIÓN DE ACTOS ADMINISTRATIVOS PRODUCTO DE LA EVALUACIÓN, SEGUIMIENTO Y CONTROL A LAS FUENTES FIJAS GENERADORAS DE RUIDO "/>
    <n v="1"/>
    <n v="1"/>
    <n v="6"/>
    <n v="1"/>
    <s v="CCE-05"/>
    <n v="0"/>
    <n v="15918000"/>
    <n v="15918000"/>
    <n v="0"/>
    <n v="0"/>
    <s v="SUBDIRECCION CONTRACTUAL"/>
    <s v="CO-DC-11001"/>
    <s v="CARMEN LUCIA SANCHEZ AVELLANEDA Directora de Control Ambiental "/>
    <n v="3778932"/>
    <s v="carmen.sanchez@ambientebogota.gov.co"/>
  </r>
  <r>
    <x v="10"/>
    <n v="140"/>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LOS SERVICIOS PROFESIONALES PARA APOYAR LA ASIGNACIÓN DE LAS ACTUACIONES DE EVALUACIÓN, SEGUIMIENTO Y CONTROL A LAS FUENTES FIJAS GENERADORAS DE RUIDO"/>
    <n v="5"/>
    <n v="6"/>
    <n v="6"/>
    <n v="1"/>
    <s v="CCE-05"/>
    <n v="0"/>
    <n v="23424000"/>
    <n v="23424000"/>
    <n v="0"/>
    <n v="0"/>
    <s v="SUBDIRECCION CONTRACTUAL"/>
    <s v="CO-DC-11001"/>
    <s v="CARMEN LUCIA SANCHEZ AVELLANEDA Directora de Control Ambiental "/>
    <n v="3778932"/>
    <s v="carmen.sanchez@ambientebogota.gov.co"/>
  </r>
  <r>
    <x v="10"/>
    <n v="14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LOS SERVICIOS PROFESIONALES PARA ANALIZAR, REVISAR Y/O PROYECTAR JURÍDICAMENTE LAS ACTUACIONES DE EVALUACIÓN, SEGUIMIENTO Y CONTROL A LAS FUENTES FIJAS GENERADORAS DE RUIDO"/>
    <n v="5"/>
    <n v="6"/>
    <n v="6"/>
    <n v="1"/>
    <s v="CCE-05"/>
    <n v="0"/>
    <n v="23424000"/>
    <n v="23424000"/>
    <n v="0"/>
    <n v="0"/>
    <s v="SUBDIRECCION CONTRACTUAL"/>
    <s v="CO-DC-11001"/>
    <s v="CARMEN LUCIA SANCHEZ AVELLANEDA Directora de Control Ambiental "/>
    <n v="3778932"/>
    <s v="carmen.sanchez@ambientebogota.gov.co"/>
  </r>
  <r>
    <x v="10"/>
    <n v="14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LOS SERVICIOS PROFESIONALES PARA ANALIZAR, REVISAR Y/O PROYECTAR JURÍDICAMENTE LAS ACTUACIONES DE EVALUACIÓN, SEGUIMIENTO Y CONTROL A LAS FUENTES FIJAS GENERADORAS DE RUIDO"/>
    <n v="5"/>
    <n v="6"/>
    <n v="6"/>
    <n v="1"/>
    <s v="CCE-05"/>
    <n v="0"/>
    <n v="23424000"/>
    <n v="23424000"/>
    <n v="0"/>
    <n v="0"/>
    <s v="SUBDIRECCION CONTRACTUAL"/>
    <s v="CO-DC-11001"/>
    <s v="CARMEN LUCIA SANCHEZ AVELLANEDA Directora de Control Ambiental "/>
    <n v="3778932"/>
    <s v="carmen.sanchez@ambientebogota.gov.co"/>
  </r>
  <r>
    <x v="10"/>
    <n v="143"/>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REVISAR Y/O PROYECTAR EL SEGUIMIENTO DE LAS SOLICITUDES RELACIONADAS CON LA EVALUACIÓN, SEGUIMIENTO Y CONTROL A LAS FUENTES FIJAS GENERADORAS DE RUIDO "/>
    <n v="5"/>
    <n v="6"/>
    <n v="6"/>
    <n v="1"/>
    <s v="CCE-05"/>
    <n v="0"/>
    <n v="26970000"/>
    <n v="26970000"/>
    <n v="0"/>
    <n v="0"/>
    <s v="SUBDIRECCION CONTRACTUAL"/>
    <s v="CO-DC-11001"/>
    <s v="CARMEN LUCIA SANCHEZ AVELLANEDA Directora de Control Ambiental "/>
    <n v="3778932"/>
    <s v="carmen.sanchez@ambientebogota.gov.co"/>
  </r>
  <r>
    <x v="10"/>
    <n v="14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
    <n v="1"/>
    <n v="1"/>
    <n v="11"/>
    <n v="1"/>
    <s v="CCE-05"/>
    <n v="0"/>
    <n v="49445000"/>
    <n v="49445000"/>
    <n v="0"/>
    <n v="0"/>
    <s v="SUBDIRECCION CONTRACTUAL"/>
    <s v="CO-DC-11001"/>
    <s v="CARMEN LUCIA SANCHEZ AVELLANEDA Directora de Control Ambiental "/>
    <n v="3778932"/>
    <s v="carmen.sanchez@ambientebogota.gov.co"/>
  </r>
  <r>
    <x v="10"/>
    <n v="14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
    <n v="1"/>
    <n v="1"/>
    <n v="11"/>
    <n v="1"/>
    <s v="CCE-05"/>
    <n v="0"/>
    <n v="49445000"/>
    <n v="49445000"/>
    <n v="0"/>
    <n v="0"/>
    <s v="SUBDIRECCION CONTRACTUAL"/>
    <s v="CO-DC-11001"/>
    <s v="CARMEN LUCIA SANCHEZ AVELLANEDA Directora de Control Ambiental "/>
    <n v="3778932"/>
    <s v="carmen.sanchez@ambientebogota.gov.co"/>
  </r>
  <r>
    <x v="10"/>
    <n v="14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
    <n v="5"/>
    <n v="6"/>
    <n v="6"/>
    <n v="1"/>
    <s v="CCE-05"/>
    <n v="0"/>
    <n v="26970000"/>
    <n v="26970000"/>
    <n v="0"/>
    <n v="0"/>
    <s v="SUBDIRECCION CONTRACTUAL"/>
    <s v="CO-DC-11001"/>
    <s v="CARMEN LUCIA SANCHEZ AVELLANEDA Directora de Control Ambiental "/>
    <n v="3778932"/>
    <s v="carmen.sanchez@ambientebogota.gov.co"/>
  </r>
  <r>
    <x v="10"/>
    <n v="14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SALDO) "/>
    <n v="6"/>
    <n v="7"/>
    <n v="2"/>
    <n v="1"/>
    <s v="CCE-05"/>
    <n v="0"/>
    <n v="3043867"/>
    <n v="3043867"/>
    <n v="0"/>
    <n v="0"/>
    <s v="SUBDIRECCION CONTRACTUAL"/>
    <s v="CO-DC-11001"/>
    <s v="CARMEN LUCIA SANCHEZ AVELLANEDA Directora de Control Ambiental "/>
    <n v="3778932"/>
    <s v="carmen.sanchez@ambientebogota.gov.co"/>
  </r>
  <r>
    <x v="10"/>
    <n v="148"/>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LIDERAR LAS ACTIVIDADES DE PROYECCIÓN, REVISIÓN E IMPULSO DE LAS ACTUACIONES JURÍDICAS DE EVALUACIÓN, SEGUIMIENTO Y CONTROL DE LAS ACTUACIONES GENERADAS A LAS FUENTES FIJAS GENERADORAS DE RUIDO "/>
    <n v="1"/>
    <n v="1"/>
    <n v="11"/>
    <n v="1"/>
    <s v="CCE-05"/>
    <n v="0"/>
    <n v="68937000"/>
    <n v="68937000"/>
    <n v="0"/>
    <n v="0"/>
    <s v="SUBDIRECCION CONTRACTUAL"/>
    <s v="CO-DC-11001"/>
    <s v="CARMEN LUCIA SANCHEZ AVELLANEDA Directora de Control Ambiental "/>
    <n v="3778932"/>
    <s v="carmen.sanchez@ambientebogota.gov.co"/>
  </r>
  <r>
    <x v="10"/>
    <n v="149"/>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LIDERAR LAS ACTIVIDADES DE PLANEACIÓN, IMPLEMENTACIÓN Y VERIFICACIÓN DE LAS ACTUACIONES TÉCNICAS DE EVALUACIÓN, SEGUIMIENTO Y CONTROL A LAS FUENTES FIJAS GENERADORAS DE RUIDO "/>
    <n v="1"/>
    <n v="1"/>
    <n v="11"/>
    <n v="1"/>
    <s v="CCE-05"/>
    <n v="0"/>
    <n v="68937000"/>
    <n v="68937000"/>
    <n v="0"/>
    <n v="0"/>
    <s v="SUBDIRECCION CONTRACTUAL"/>
    <s v="CO-DC-11001"/>
    <s v="CARMEN LUCIA SANCHEZ AVELLANEDA Directora de Control Ambiental "/>
    <n v="3778932"/>
    <s v="carmen.sanchez@ambientebogota.gov.co"/>
  </r>
  <r>
    <x v="10"/>
    <n v="150"/>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PROYECTAR Y REVISAR JURIDICAMENTE LAS ACTUACIONES DE EVALUACIÓN Y CONTROL Y SEGUIMIENTO DE LAS ACTIVIDADES RELACIONADAS CON LAS FUENTES GENERADORAS DE RUIDO"/>
    <n v="1"/>
    <n v="1"/>
    <n v="11"/>
    <n v="1"/>
    <s v="CCE-05"/>
    <n v="0"/>
    <n v="80289000"/>
    <n v="80289000"/>
    <n v="0"/>
    <n v="0"/>
    <s v="SUBDIRECCION CONTRACTUAL"/>
    <s v="CO-DC-11001"/>
    <s v="CARMEN LUCIA SANCHEZ AVELLANEDA Directora de Control Ambiental "/>
    <n v="3778932"/>
    <s v="carmen.sanchez@ambientebogota.gov.co"/>
  </r>
  <r>
    <x v="10"/>
    <n v="15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DE APOYO A LA GESTIÓN PARA ACOMPAÑAR ADMINISTRATIVAMENTE EL MANEJO DE LA INFORMACIÓN Y LA DOCUMENTACIÓN DE LAS ACTIVIDADES DE INTERVENCIÓN A LAS FUENTES DE EMISIÓN DE RUIDO"/>
    <n v="1"/>
    <n v="1"/>
    <n v="11"/>
    <n v="1"/>
    <s v="CCE-05"/>
    <n v="0"/>
    <n v="26884000"/>
    <n v="26884000"/>
    <n v="0"/>
    <n v="0"/>
    <s v="SUBDIRECCION CONTRACTUAL"/>
    <s v="CO-DC-11001"/>
    <s v="CARMEN LUCIA SANCHEZ AVELLANEDA Directora de Control Ambiental "/>
    <n v="3778932"/>
    <s v="carmen.sanchez@ambientebogota.gov.co"/>
  </r>
  <r>
    <x v="10"/>
    <n v="15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LIDERAR LAS ACTIVIDADES DE SEGUIMIENTO A LOS DOCUMENTOS TECNICOS, PROCESOS Y PROCEDIMIENTOS PRODUCTOS DE LA INTERVENCIÓN A LAS FUENTES FIJAS DE EMISIÓN DE RUIDO EN BOGOTÁ"/>
    <n v="6"/>
    <n v="7"/>
    <n v="6"/>
    <n v="1"/>
    <s v="CCE-05"/>
    <n v="0"/>
    <n v="35832000"/>
    <n v="35832000"/>
    <n v="0"/>
    <n v="0"/>
    <s v="SUBDIRECCION CONTRACTUAL"/>
    <s v="CO-DC-11001"/>
    <s v="CARMEN LUCIA SANCHEZ AVELLANEDA Directora de Control Ambiental "/>
    <n v="3778932"/>
    <s v="carmen.sanchez@ambientebogota.gov.co"/>
  </r>
  <r>
    <x v="10"/>
    <n v="153"/>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ERVICIOS PROFESIONALES PARA APOYAR LAS ACTIVIDADES RELACIONADAS LOS TRAMITES DE PROCESOS PRECONTRACTUALES Y SEGUIMIENTO A LA EJECUCIÓN PRESUPUESTAL PRODUCTO DE LA INTERVENCIÓN EN LAS FUENTES FIJAS DE EMISIÓN DE RUIDO DE LA CIUDAD DE BOGOTÁ."/>
    <n v="5"/>
    <n v="6"/>
    <n v="6"/>
    <n v="1"/>
    <s v="CCE-05"/>
    <n v="0"/>
    <n v="0"/>
    <n v="0"/>
    <n v="0"/>
    <n v="0"/>
    <s v="SUBDIRECCION CONTRACTUAL"/>
    <s v="CO-DC-11001"/>
    <s v="CARMEN LUCIA SANCHEZ AVELLANEDA Directora de Control Ambiental "/>
    <n v="3778932"/>
    <s v="carmen.sanchez@ambientebogota.gov.co"/>
  </r>
  <r>
    <x v="10"/>
    <n v="15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TRASLADO A PAGO DE PASIVOS EXIGIBLES) SERVICIOS PROFESIONALES PARA EL DESARROLLO DE ACCIONES DE MEJORAMIENTO DE LA CALIDAD DEL AIRE EN LA CIUDAD DE BOGOTÀ"/>
    <n v="5"/>
    <n v="6"/>
    <n v="1"/>
    <n v="1"/>
    <s v="CCE-05"/>
    <n v="0"/>
    <n v="0"/>
    <n v="0"/>
    <n v="0"/>
    <n v="0"/>
    <s v="SUBDIRECCION CONTRACTUAL"/>
    <s v="CO-DC-11001"/>
    <s v="CARMEN LUCIA SANCHEZ AVELLANEDA Directora de Control Ambiental "/>
    <n v="3778932"/>
    <s v="carmen.sanchez@ambientebogota.gov.co"/>
  </r>
  <r>
    <x v="10"/>
    <n v="15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EL DESARROLLO DE ACCIONES DE MEJORAMIENTO DE LA CALIDAD DEL AIRE EN LA CIUDAD DE BOGOTÀ (SALDO META RUIDO)"/>
    <n v="1"/>
    <n v="1"/>
    <n v="1"/>
    <n v="1"/>
    <s v="CCE-05"/>
    <n v="0"/>
    <n v="0"/>
    <n v="0"/>
    <n v="0"/>
    <n v="0"/>
    <s v="SUBDIRECCION CONTRACTUAL"/>
    <s v="CO-DC-11001"/>
    <s v="CARMEN LUCIA SANCHEZ AVELLANEDA Directora de Control Ambiental "/>
    <n v="3778932"/>
    <s v="carmen.sanchez@ambientebogota.gov.co"/>
  </r>
  <r>
    <x v="10"/>
    <n v="15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519 CUYO OBJETO ES  &quot;PRESTAR LOS SERVICIOS PROFESIONALES PARA ATENDER PETICIONES, QUEJAS Y RECLAMOS RELACIONADAS CON LAS ACTIVIDADES DE EVALUACIÓN, CONTROL Y SEGUIMIENTO DE LAS FUENTES GENERADORAS DE RUIDO&quot;"/>
    <n v="1"/>
    <n v="1"/>
    <n v="142"/>
    <n v="0"/>
    <s v="CCE-05"/>
    <n v="0"/>
    <n v="12074733.000000002"/>
    <n v="12074733.000000002"/>
    <n v="0"/>
    <n v="0"/>
    <s v="SUBDIRECCION CONTRACTUAL"/>
    <s v="CO-DC-11001"/>
    <s v="CARMEN LUCIA SANCHEZ AVELLANEDA Directora de Control Ambiental "/>
    <n v="3778932"/>
    <s v="carmen.sanchez@ambientebogota.gov.co"/>
  </r>
  <r>
    <x v="10"/>
    <n v="15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564 CUYO OBJETO ES  &quot;PRESTAR SUS SERVICIOS PROFESIONALES PARA EMITIR CONCEPTOS E INFORMES TECNICOS SOBRE LAS ACTUACIONES DE EVALUACIÓN, CONTROL Y SEGUIMIENTO DE LAS FUENTES GENERADORAS DE RUIDO&quot;"/>
    <n v="1"/>
    <n v="1"/>
    <n v="142"/>
    <n v="0"/>
    <s v="CCE-05"/>
    <n v="0"/>
    <n v="14129000"/>
    <n v="14129000"/>
    <n v="0"/>
    <n v="0"/>
    <s v="SUBDIRECCION CONTRACTUAL"/>
    <s v="CO-DC-11001"/>
    <s v="CARMEN LUCIA SANCHEZ AVELLANEDA Directora de Control Ambiental "/>
    <n v="3778932"/>
    <s v="carmen.sanchez@ambientebogota.gov.co"/>
  </r>
  <r>
    <x v="10"/>
    <n v="158"/>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713 CUYO OBJETO ES  &quot;PRESTAR LOS SERVICIOS PROFESIONALES PARA ANALIZAR Y REVISAR JURIDICAMENTE LAS ACTUACIONES DE EVALUACIÓN, CONTROL Y SEGUIMIENTO DE LAS FUENTES GENERADORAS DE RUIDO&quot;"/>
    <n v="1"/>
    <n v="1"/>
    <n v="142"/>
    <n v="0"/>
    <s v="CCE-05"/>
    <n v="0"/>
    <n v="17768933.000000004"/>
    <n v="17768933.000000004"/>
    <n v="0"/>
    <n v="0"/>
    <s v="SUBDIRECCION CONTRACTUAL"/>
    <s v="CO-DC-11001"/>
    <s v="CARMEN LUCIA SANCHEZ AVELLANEDA Directora de Control Ambiental "/>
    <n v="3778932"/>
    <s v="carmen.sanchez@ambientebogota.gov.co"/>
  </r>
  <r>
    <x v="10"/>
    <n v="159"/>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741 CUYO OBJETO ES  &quot;PRESTAR SUS SERVICIOS PROFESIONALES PARA ANALIZAR, Y REVISAR LAS ACTUACIONES TECNICAS DE EVALUACIÓN, CONTROL Y SEGUIMIENTO RELACIONADAS CON LAS FUENTES FIJAS GENERADORAS DE RUIDO&quot;"/>
    <n v="1"/>
    <n v="1"/>
    <n v="142"/>
    <n v="0"/>
    <s v="CCE-05"/>
    <n v="0"/>
    <n v="20457467"/>
    <n v="20457467"/>
    <n v="0"/>
    <n v="0"/>
    <s v="SUBDIRECCION CONTRACTUAL"/>
    <s v="CO-DC-11001"/>
    <s v="CARMEN LUCIA SANCHEZ AVELLANEDA Directora de Control Ambiental "/>
    <n v="3778932"/>
    <s v="carmen.sanchez@ambientebogota.gov.co"/>
  </r>
  <r>
    <x v="10"/>
    <n v="160"/>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1 Y PRORROGA 1 AL CONTRATO Nª. 20171117 CUYO OBJETO ES  &quot;PRESTAR SUS SERVICIOS PROFESIONALES PARA PROYECTAR CONCEPTOS TECNICOS SOBRE LAS ACTUACIONES DE EVALUACIÓN, CONTROL Y SEGUIMIENTO DE LAS FUENTES GENERADORAS DE RUIDO&quot;"/>
    <n v="1"/>
    <n v="1"/>
    <n v="112"/>
    <n v="0"/>
    <s v="CCE-05"/>
    <n v="0"/>
    <n v="11144000"/>
    <n v="11144000"/>
    <n v="0"/>
    <n v="0"/>
    <s v="SUBDIRECCION CONTRACTUAL"/>
    <s v="CO-DC-11001"/>
    <s v="CARMEN LUCIA SANCHEZ AVELLANEDA Directora de Control Ambiental "/>
    <n v="3778932"/>
    <s v="carmen.sanchez@ambientebogota.gov.co"/>
  </r>
  <r>
    <x v="10"/>
    <n v="16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1156 CUYO OBJETO ES  &quot;PRESTAR SUS SERVICIOS PROFESIONALES PARA PROYECTAR CONCEPTOS TECNICOS SOBRE LAS ACTUACIONES DE EVALUACIÓN, CONTROL Y SEGUIMIENTO DE LAS FUENTES GENERADORAS DE RUIDO&quot;"/>
    <n v="1"/>
    <n v="1"/>
    <n v="112"/>
    <n v="0"/>
    <s v="CCE-05"/>
    <n v="0"/>
    <n v="11144000"/>
    <n v="11144000"/>
    <n v="0"/>
    <n v="0"/>
    <s v="SUBDIRECCION CONTRACTUAL"/>
    <s v="CO-DC-11001"/>
    <s v="CARMEN LUCIA SANCHEZ AVELLANEDA Directora de Control Ambiental "/>
    <n v="3778932"/>
    <s v="carmen.sanchez@ambientebogota.gov.co"/>
  </r>
  <r>
    <x v="10"/>
    <n v="16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1258 CUYO OBJETO ES  &quot;PRESTAR SUS SERVICIOS PROFESIONALES PARA APOYAR LA PLANEACION Y ASIGNACION DE LAS ACTUACIONES TECNICAS A REALIZAR A LAS FUENTES GENERADORES DE RUIDO&quot;"/>
    <n v="1"/>
    <n v="1"/>
    <n v="90"/>
    <n v="0"/>
    <s v="CCE-05"/>
    <n v="0"/>
    <n v="11262000"/>
    <n v="11262000"/>
    <n v="0"/>
    <n v="0"/>
    <s v="SUBDIRECCION CONTRACTUAL"/>
    <s v="CO-DC-11001"/>
    <s v="CARMEN LUCIA SANCHEZ AVELLANEDA Directora de Control Ambiental "/>
    <n v="3778932"/>
    <s v="carmen.sanchez@ambientebogota.gov.co"/>
  </r>
  <r>
    <x v="10"/>
    <n v="163"/>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1270 CUYO OBJETO ES  &quot;PRESTAR SUS SERVICIOS PROFESIONALES PARA PROYECTAR CONCEPTOS TÉCNICOS SOBRE LAS ACTUACIONES DE EVALUACIÓN, CONTROL Y SEGUIMIENTO DE LAS FUENTES GENERADORAS DE RUIDO&quot;"/>
    <n v="1"/>
    <n v="1"/>
    <n v="82"/>
    <n v="0"/>
    <s v="CCE-05"/>
    <n v="0"/>
    <n v="8159000"/>
    <n v="8159000"/>
    <n v="0"/>
    <n v="0"/>
    <s v="SUBDIRECCION CONTRACTUAL"/>
    <s v="CO-DC-11001"/>
    <s v="CARMEN LUCIA SANCHEZ AVELLANEDA Directora de Control Ambiental "/>
    <n v="3778932"/>
    <s v="carmen.sanchez@ambientebogota.gov.co"/>
  </r>
  <r>
    <x v="10"/>
    <n v="164"/>
    <s v="3-3-1-15-06-39-979-179"/>
    <s v="IMPLEMENTAR ACCIONES DE CONTROL"/>
    <s v=" RECURSO AIRE, RUIDO Y PUBLICIDAD EXTERIOR VISUAL – PEV"/>
    <s v="DISMINIUR 2.1 DECIBELES EN 8 ZONAS CRÍTICAS"/>
    <s v="12-OTROS DISTRITO"/>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8"/>
    <n v="9"/>
    <n v="5"/>
    <n v="1"/>
    <s v="CCE-02"/>
    <n v="0"/>
    <n v="28355705"/>
    <n v="28355705"/>
    <n v="0"/>
    <n v="0"/>
    <s v="SUBDIRECCION CONTRACTUAL"/>
    <s v="CO-DC-11001"/>
    <s v="CARMEN LUCIA SANCHEZ AVELLANEDA Directora de Control Ambiental "/>
    <n v="3778932"/>
    <s v="carmen.sanchez@ambientebogota.gov.co"/>
  </r>
  <r>
    <x v="10"/>
    <n v="165"/>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OPERATIVO EN LOS PROGRAMAS DE FUENTES MÓVILES"/>
    <n v="5"/>
    <n v="6"/>
    <n v="5"/>
    <n v="1"/>
    <s v="CCE-05"/>
    <n v="0"/>
    <n v="8920000"/>
    <n v="8920000"/>
    <n v="0"/>
    <n v="0"/>
    <s v="SUBDIRECCION CONTRACTUAL"/>
    <s v="CO-DC-11001"/>
    <s v="CARMEN LUCIA SANCHEZ AVELLANEDA Directora de Control Ambiental "/>
    <n v="3778932"/>
    <s v="carmen.sanchez@ambientebogota.gov.co"/>
  </r>
  <r>
    <x v="10"/>
    <n v="166"/>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ADMINISTRACIÓN DE LOS DOCUMENTOS GENERADOS DE LAS  PROGRAMAS DE CONTROL A LAS FUENTES MOVILES."/>
    <n v="1"/>
    <n v="1"/>
    <n v="6"/>
    <n v="1"/>
    <s v="CCE-05"/>
    <n v="0"/>
    <n v="11538000"/>
    <n v="11538000"/>
    <n v="0"/>
    <n v="0"/>
    <s v="SUBDIRECCION CONTRACTUAL"/>
    <s v="CO-DC-11001"/>
    <s v="CARMEN LUCIA SANCHEZ AVELLANEDA Directora de Control Ambiental "/>
    <n v="3778932"/>
    <s v="carmen.sanchez@ambientebogota.gov.co"/>
  </r>
  <r>
    <x v="10"/>
    <n v="167"/>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EN EL DESARROLLO DE LAS ACTIVIDADES EN EL PROGRAMA DE REQUERIMIENTOS AMBIENTALES A FUENTES MOVILES"/>
    <n v="5"/>
    <n v="6"/>
    <n v="5"/>
    <n v="1"/>
    <s v="CCE-05"/>
    <n v="0"/>
    <n v="9615000"/>
    <n v="9615000"/>
    <n v="0"/>
    <n v="0"/>
    <s v="SUBDIRECCION CONTRACTUAL"/>
    <s v="CO-DC-11001"/>
    <s v="CARMEN LUCIA SANCHEZ AVELLANEDA Directora de Control Ambiental "/>
    <n v="3778932"/>
    <s v="carmen.sanchez@ambientebogota.gov.co"/>
  </r>
  <r>
    <x v="10"/>
    <n v="168"/>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ACOMPAÑAR LA ELABORACIÓN DE LOS REQUERIMIENTOS Y NECESIDADES TÉCNICAS RELACIONADAS CON LA ADQUISICIÓN DE ELEMENTOS PARA LA OPERACIÓN DE LOS PROGRAMAS DE LAS FUENTES MÓVILES."/>
    <n v="5"/>
    <n v="6"/>
    <n v="5"/>
    <n v="1"/>
    <s v="CCE-05"/>
    <n v="0"/>
    <n v="15520000"/>
    <n v="15520000"/>
    <n v="0"/>
    <n v="0"/>
    <s v="SUBDIRECCION CONTRACTUAL"/>
    <s v="CO-DC-11001"/>
    <s v="CARMEN LUCIA SANCHEZ AVELLANEDA Directora de Control Ambiental "/>
    <n v="3778932"/>
    <s v="carmen.sanchez@ambientebogota.gov.co"/>
  </r>
  <r>
    <x v="10"/>
    <n v="169"/>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DAR RESPUESTA A LAS PETICIONES, QUEJAS, RECLAMOS E INFORMACIÓN DE LAS ACTIVIDADES DE EVALUACIÓN, SEGUIMIENTO Y CONTROL A LAS FUENTES MOVILES."/>
    <n v="5"/>
    <n v="6"/>
    <n v="6"/>
    <n v="1"/>
    <s v="CCE-05"/>
    <n v="0"/>
    <n v="0"/>
    <n v="0"/>
    <n v="0"/>
    <n v="0"/>
    <s v="SUBDIRECCION CONTRACTUAL"/>
    <s v="CO-DC-11001"/>
    <s v="CARMEN LUCIA SANCHEZ AVELLANEDA Directora de Control Ambiental "/>
    <n v="3778932"/>
    <s v="carmen.sanchez@ambientebogota.gov.co"/>
  </r>
  <r>
    <x v="10"/>
    <n v="170"/>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5"/>
    <n v="1"/>
    <s v="CCE-05"/>
    <n v="0"/>
    <n v="11355000"/>
    <n v="11355000"/>
    <n v="0"/>
    <n v="0"/>
    <s v="SUBDIRECCION CONTRACTUAL"/>
    <s v="CO-DC-11001"/>
    <s v="CARMEN LUCIA SANCHEZ AVELLANEDA Directora de Control Ambiental "/>
    <n v="3778932"/>
    <s v="carmen.sanchez@ambientebogota.gov.co"/>
  </r>
  <r>
    <x v="10"/>
    <n v="171"/>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5"/>
    <n v="1"/>
    <s v="CCE-05"/>
    <n v="0"/>
    <n v="11355000"/>
    <n v="11355000"/>
    <n v="0"/>
    <n v="0"/>
    <s v="SUBDIRECCION CONTRACTUAL"/>
    <s v="CO-DC-11001"/>
    <s v="CARMEN LUCIA SANCHEZ AVELLANEDA Directora de Control Ambiental "/>
    <n v="3778932"/>
    <s v="carmen.sanchez@ambientebogota.gov.co"/>
  </r>
  <r>
    <x v="10"/>
    <n v="172"/>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5"/>
    <n v="1"/>
    <s v="CCE-05"/>
    <n v="0"/>
    <n v="11355000"/>
    <n v="11355000"/>
    <n v="0"/>
    <n v="0"/>
    <s v="SUBDIRECCION CONTRACTUAL"/>
    <s v="CO-DC-11001"/>
    <s v="CARMEN LUCIA SANCHEZ AVELLANEDA Directora de Control Ambiental "/>
    <n v="3778932"/>
    <s v="carmen.sanchez@ambientebogota.gov.co"/>
  </r>
  <r>
    <x v="10"/>
    <n v="173"/>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5"/>
    <n v="1"/>
    <s v="CCE-05"/>
    <n v="0"/>
    <n v="11355000"/>
    <n v="11355000"/>
    <n v="0"/>
    <n v="0"/>
    <s v="SUBDIRECCION CONTRACTUAL"/>
    <s v="CO-DC-11001"/>
    <s v="CARMEN LUCIA SANCHEZ AVELLANEDA Directora de Control Ambiental "/>
    <n v="3778932"/>
    <s v="carmen.sanchez@ambientebogota.gov.co"/>
  </r>
  <r>
    <x v="10"/>
    <n v="174"/>
    <s v="3-3-1-15-06-39-979-179"/>
    <s v="MANTENER LAS CONCENTRACIONES PROMEDIO ANUALES DE PM10 Y PM2,5 EN TODO EL TERRITORIO DISTRITAL POR DEBAJO DE LA NORMA *50 MG/M3 DE PM10 Y **25 MG/M3 DE PM2,1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DE APOYO A LA GESTIÓN PARA ACOMPAÑAR ADMINISTRATIVAMENTE LA INFORMACIÓN Y DOCUMENTACIÓN DE LOS PROGRAMAS DE EVALUACIÓN CONTROL Y SEGUIMIENTO A LAS FUENTES MOVILES."/>
    <n v="1"/>
    <n v="1"/>
    <n v="11"/>
    <n v="1"/>
    <s v="CCE-05"/>
    <n v="0"/>
    <n v="26884000"/>
    <n v="26884000"/>
    <n v="0"/>
    <n v="0"/>
    <s v="SUBDIRECCION CONTRACTUAL"/>
    <s v="CO-DC-11001"/>
    <s v="CARMEN LUCIA SANCHEZ AVELLANEDA Directora de Control Ambiental "/>
    <n v="3778932"/>
    <s v="carmen.sanchez@ambientebogota.gov.co"/>
  </r>
  <r>
    <x v="10"/>
    <n v="175"/>
    <s v="3-3-1-15-06-39-979-179"/>
    <s v="MANTENER LAS CONCENTRACIONES PROMEDIO ANUALES DE PM10 Y PM2,5 EN TODO EL TERRITORIO DISTRITAL POR DEBAJO DE LA NORMA *50 MG/M3 DE PM10 Y **25 MG/M3 DE PM2,1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APOYAR LA INSTALACIÓN, FUNCIONAMIENTO Y OPERACIÓN DE LOS ELEMENTOS TECNICOS DE LOS PROGRAMAS DE FUENTES MOVILES."/>
    <n v="1"/>
    <n v="1"/>
    <n v="10"/>
    <n v="1"/>
    <s v="CCE-05"/>
    <n v="0"/>
    <n v="26530000"/>
    <n v="26530000"/>
    <n v="0"/>
    <n v="0"/>
    <s v="SUBDIRECCION CONTRACTUAL"/>
    <s v="CO-DC-11001"/>
    <s v="CARMEN LUCIA SANCHEZ AVELLANEDA Directora de Control Ambiental "/>
    <n v="3778932"/>
    <s v="carmen.sanchez@ambientebogota.gov.co"/>
  </r>
  <r>
    <x v="10"/>
    <n v="176"/>
    <s v="3-3-1-15-06-39-979-179"/>
    <s v="MANTENER LAS CONCENTRACIONES PROMEDIO ANUALES DE PM10 Y PM2,5 EN TODO EL TERRITORIO DISTRITAL POR DEBAJO DE LA NORMA *50 MG/M3 DE PM10 Y **25 MG/M3 DE PM2,1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LAS ACTIVIDADES TECNICAS DEL PROGRAMA DE REQUERIMIENTOS A FUENTES MOVILES"/>
    <n v="5"/>
    <n v="6"/>
    <n v="165"/>
    <n v="0"/>
    <s v="CCE-05"/>
    <n v="0"/>
    <n v="0"/>
    <n v="0"/>
    <n v="0"/>
    <n v="0"/>
    <s v="SUBDIRECCION CONTRACTUAL"/>
    <s v="CO-DC-11001"/>
    <s v="CARMEN LUCIA SANCHEZ AVELLANEDA Directora de Control Ambiental "/>
    <n v="3778932"/>
    <s v="carmen.sanchez@ambientebogota.gov.co"/>
  </r>
  <r>
    <x v="10"/>
    <n v="177"/>
    <s v="3-3-1-15-06-39-979-179"/>
    <s v="MANTENER LAS CONCENTRACIONES PROMEDIO ANUALES DE PM10 Y PM2,5 EN TODO EL TERRITORIO DISTRITAL POR DEBAJO DE LA NORMA *50 MG/M3 DE PM10 Y **25 MG/M3 DE PM2,1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5"/>
    <n v="6"/>
    <n v="5"/>
    <n v="1"/>
    <s v="CCE-05"/>
    <n v="0"/>
    <n v="13265000"/>
    <n v="13265000"/>
    <n v="0"/>
    <n v="0"/>
    <s v="SUBDIRECCION CONTRACTUAL"/>
    <s v="CO-DC-11001"/>
    <s v="CARMEN LUCIA SANCHEZ AVELLANEDA Directora de Control Ambiental "/>
    <n v="3778932"/>
    <s v="carmen.sanchez@ambientebogota.gov.co"/>
  </r>
  <r>
    <x v="10"/>
    <n v="178"/>
    <s v="3-3-1-15-06-39-979-179"/>
    <s v="MANTENER LAS CONCENTRACIONES PROMEDIO ANUALES DE PM10 Y PM2,5 EN TODO EL TERRITORIO DISTRITAL POR DEBAJO DE LA NORMA *50 MG/M3 DE PM10 Y **25 MG/M3 DE PM2,1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1"/>
    <n v="1"/>
    <n v="10"/>
    <n v="1"/>
    <s v="CCE-05"/>
    <n v="0"/>
    <n v="26530000"/>
    <n v="26530000"/>
    <n v="0"/>
    <n v="0"/>
    <s v="SUBDIRECCION CONTRACTUAL"/>
    <s v="CO-DC-11001"/>
    <s v="CARMEN LUCIA SANCHEZ AVELLANEDA Directora de Control Ambiental "/>
    <n v="3778932"/>
    <s v="carmen.sanchez@ambientebogota.gov.co"/>
  </r>
  <r>
    <x v="10"/>
    <n v="179"/>
    <s v="3-3-1-15-06-39-979-179"/>
    <s v="MANTENER LAS CONCENTRACIONES PROMEDIO ANUALES DE PM10 Y PM2,5 EN TODO EL TERRITORIO DISTRITAL POR DEBAJO DE LA NORMA *50 MG/M3 DE PM10 Y **25 MG/M3 DE PM2,1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1"/>
    <n v="1"/>
    <n v="10"/>
    <n v="1"/>
    <s v="CCE-05"/>
    <n v="0"/>
    <n v="26530000"/>
    <n v="26530000"/>
    <n v="0"/>
    <n v="0"/>
    <s v="SUBDIRECCION CONTRACTUAL"/>
    <s v="CO-DC-11001"/>
    <s v="CARMEN LUCIA SANCHEZ AVELLANEDA Directora de Control Ambiental "/>
    <n v="3778932"/>
    <s v="carmen.sanchez@ambientebogota.gov.co"/>
  </r>
  <r>
    <x v="10"/>
    <n v="180"/>
    <s v="3-3-1-15-06-39-979-179"/>
    <s v="MANTENER LAS CONCENTRACIONES PROMEDIO ANUALES DE PM10 Y PM2,5 EN TODO EL TERRITORIO DISTRITAL POR DEBAJO DE LA NORMA *50 MG/M3 DE PM10 Y **25 MG/M3 DE PM2,1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5"/>
    <n v="6"/>
    <n v="5"/>
    <n v="1"/>
    <s v="CCE-05"/>
    <n v="0"/>
    <n v="0"/>
    <n v="0"/>
    <n v="0"/>
    <n v="0"/>
    <s v="SUBDIRECCION CONTRACTUAL"/>
    <s v="CO-DC-11001"/>
    <s v="CARMEN LUCIA SANCHEZ AVELLANEDA Directora de Control Ambiental "/>
    <n v="3778932"/>
    <s v="carmen.sanchez@ambientebogota.gov.co"/>
  </r>
  <r>
    <x v="10"/>
    <n v="181"/>
    <s v="3-3-1-15-06-39-979-179"/>
    <s v="MANTENER LAS CONCENTRACIONES PROMEDIO ANUALES DE PM10 Y PM2,5 EN TODO EL TERRITORIO DISTRITAL POR DEBAJO DE LA NORMA *50 MG/M3 DE PM10 Y **25 MG/M3 DE PM2,1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CONSOLIDAR, ANALIZAR LAS BASES DE DATOS Y REPORTAR LA INFORMACIÓN PRODUCTO DEL DESARROLLO DE LOS PROGRAMAS DE EVALUACIÓN, CONTROL Y SEGUIMIENTO A FUENTES MOVILES."/>
    <n v="5"/>
    <n v="6"/>
    <n v="5"/>
    <n v="1"/>
    <s v="CCE-05"/>
    <n v="0"/>
    <n v="15520000"/>
    <n v="15520000"/>
    <n v="0"/>
    <n v="0"/>
    <s v="SUBDIRECCION CONTRACTUAL"/>
    <s v="CO-DC-11001"/>
    <s v="CARMEN LUCIA SANCHEZ AVELLANEDA Directora de Control Ambiental "/>
    <n v="3778932"/>
    <s v="carmen.sanchez@ambientebogota.gov.co"/>
  </r>
  <r>
    <x v="10"/>
    <n v="182"/>
    <s v="3-3-1-15-06-39-979-179"/>
    <s v="MANTENER LAS CONCENTRACIONES PROMEDIO ANUALES DE PM10 Y PM2,5 EN TODO EL TERRITORIO DISTRITAL POR DEBAJO DE LA NORMA *50 MG/M3 DE PM10 Y **25 MG/M3 DE PM2,1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bogota.gov.co"/>
  </r>
  <r>
    <x v="10"/>
    <n v="183"/>
    <s v="3-3-1-15-06-39-979-179"/>
    <s v="MANTENER LAS CONCENTRACIONES PROMEDIO ANUALES DE PM10 Y PM2,5 EN TODO EL TERRITORIO DISTRITAL POR DEBAJO DE LA NORMA *50 MG/M3 DE PM10 Y **25 MG/M3 DE PM2,2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bogota.gov.co"/>
  </r>
  <r>
    <x v="10"/>
    <n v="184"/>
    <s v="3-3-1-15-06-39-979-179"/>
    <s v="MANTENER LAS CONCENTRACIONES PROMEDIO ANUALES DE PM10 Y PM2,5 EN TODO EL TERRITORIO DISTRITAL POR DEBAJO DE LA NORMA *50 MG/M3 DE PM10 Y **25 MG/M3 DE PM2,2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bogota.gov.co"/>
  </r>
  <r>
    <x v="10"/>
    <n v="185"/>
    <s v="3-3-1-15-06-39-979-179"/>
    <s v="MANTENER LAS CONCENTRACIONES PROMEDIO ANUALES DE PM10 Y PM2,5 EN TODO EL TERRITORIO DISTRITAL POR DEBAJO DE LA NORMA *50 MG/M3 DE PM10 Y **25 MG/M3 DE PM2,2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bogota.gov.co"/>
  </r>
  <r>
    <x v="10"/>
    <n v="186"/>
    <s v="3-3-1-15-06-39-979-179"/>
    <s v="MANTENER LAS CONCENTRACIONES PROMEDIO ANUALES DE PM10 Y PM2,5 EN TODO EL TERRITORIO DISTRITAL POR DEBAJO DE LA NORMA *50 MG/M3 DE PM10 Y **25 MG/M3 DE PM2,2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bogota.gov.co"/>
  </r>
  <r>
    <x v="10"/>
    <n v="187"/>
    <s v="3-3-1-15-06-39-979-179"/>
    <s v="MANTENER LAS CONCENTRACIONES PROMEDIO ANUALES DE PM10 Y PM2,5 EN TODO EL TERRITORIO DISTRITAL POR DEBAJO DE LA NORMA *50 MG/M3 DE PM10 Y **25 MG/M3 DE PM2,2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bogota.gov.co"/>
  </r>
  <r>
    <x v="10"/>
    <n v="188"/>
    <s v="3-3-1-15-06-39-979-179"/>
    <s v="MANTENER LAS CONCENTRACIONES PROMEDIO ANUALES DE PM10 Y PM2,5 EN TODO EL TERRITORIO DISTRITAL POR DEBAJO DE LA NORMA *50 MG/M3 DE PM10 Y **25 MG/M3 DE PM2,2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AL PROGRAMA DE CONCESIONARIOS"/>
    <n v="5"/>
    <n v="6"/>
    <n v="5"/>
    <n v="1"/>
    <s v="CCE-05"/>
    <n v="0"/>
    <n v="14305000"/>
    <n v="14305000"/>
    <n v="0"/>
    <n v="0"/>
    <s v="SUBDIRECCION CONTRACTUAL"/>
    <s v="CO-DC-11001"/>
    <s v="CARMEN LUCIA SANCHEZ AVELLANEDA Directora de Control Ambiental "/>
    <n v="3778932"/>
    <s v="carmen.sanchez@ambientebogota.gov.co"/>
  </r>
  <r>
    <x v="10"/>
    <n v="189"/>
    <s v="3-3-1-15-06-39-979-179"/>
    <s v="MANTENER LAS CONCENTRACIONES PROMEDIO ANUALES DE PM10 Y PM2,5 EN TODO EL TERRITORIO DISTRITAL POR DEBAJO DE LA NORMA *50 MG/M3 DE PM10 Y **25 MG/M3 DE PM2,27"/>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5"/>
    <n v="1"/>
    <s v="CCE-05"/>
    <n v="0"/>
    <n v="15520000"/>
    <n v="15520000"/>
    <n v="0"/>
    <n v="0"/>
    <s v="SUBDIRECCION CONTRACTUAL"/>
    <s v="CO-DC-11001"/>
    <s v="CARMEN LUCIA SANCHEZ AVELLANEDA Directora de Control Ambiental "/>
    <n v="3778932"/>
    <s v="carmen.sanchez@ambientebogota.gov.co"/>
  </r>
  <r>
    <x v="10"/>
    <n v="190"/>
    <s v="3-3-1-15-06-39-979-179"/>
    <s v="MANTENER LAS CONCENTRACIONES PROMEDIO ANUALES DE PM10 Y PM2,5 EN TODO EL TERRITORIO DISTRITAL POR DEBAJO DE LA NORMA *50 MG/M3 DE PM10 Y **25 MG/M3 DE PM2,2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5"/>
    <n v="1"/>
    <s v="CCE-05"/>
    <n v="0"/>
    <n v="15520000"/>
    <n v="15520000"/>
    <n v="0"/>
    <n v="0"/>
    <s v="SUBDIRECCION CONTRACTUAL"/>
    <s v="CO-DC-11001"/>
    <s v="CARMEN LUCIA SANCHEZ AVELLANEDA Directora de Control Ambiental "/>
    <n v="3778932"/>
    <s v="carmen.sanchez@ambientebogota.gov.co"/>
  </r>
  <r>
    <x v="10"/>
    <n v="191"/>
    <s v="3-3-1-15-06-39-979-179"/>
    <s v="MANTENER LAS CONCENTRACIONES PROMEDIO ANUALES DE PM10 Y PM2,5 EN TODO EL TERRITORIO DISTRITAL POR DEBAJO DE LA NORMA *50 MG/M3 DE PM10 Y **25 MG/M3 DE PM2,2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5"/>
    <n v="1"/>
    <s v="CCE-05"/>
    <n v="0"/>
    <n v="15520000"/>
    <n v="15520000"/>
    <n v="0"/>
    <n v="0"/>
    <s v="SUBDIRECCION CONTRACTUAL"/>
    <s v="CO-DC-11001"/>
    <s v="CARMEN LUCIA SANCHEZ AVELLANEDA Directora de Control Ambiental "/>
    <n v="3778932"/>
    <s v="carmen.sanchez@ambientebogota.gov.co"/>
  </r>
  <r>
    <x v="10"/>
    <n v="192"/>
    <s v="3-3-1-15-06-39-979-179"/>
    <s v="MANTENER LAS CONCENTRACIONES PROMEDIO ANUALES DE PM10 Y PM2,5 EN TODO EL TERRITORIO DISTRITAL POR DEBAJO DE LA NORMA *50 MG/M3 DE PM10 Y **25 MG/M3 DE PM2,3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165"/>
    <n v="0"/>
    <s v="CCE-05"/>
    <n v="0"/>
    <n v="0"/>
    <n v="0"/>
    <n v="0"/>
    <n v="0"/>
    <s v="SUBDIRECCION CONTRACTUAL"/>
    <s v="CO-DC-11001"/>
    <s v="CARMEN LUCIA SANCHEZ AVELLANEDA Directora de Control Ambiental "/>
    <n v="3778932"/>
    <s v="carmen.sanchez@ambientebogota.gov.co"/>
  </r>
  <r>
    <x v="10"/>
    <n v="193"/>
    <s v="3-3-1-15-06-39-979-179"/>
    <s v="MANTENER LAS CONCENTRACIONES PROMEDIO ANUALES DE PM10 Y PM2,5 EN TODO EL TERRITORIO DISTRITAL POR DEBAJO DE LA NORMA *50 MG/M3 DE PM10 Y **25 MG/M3 DE PM2,3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1"/>
    <n v="1"/>
    <n v="10"/>
    <n v="1"/>
    <s v="CCE-05"/>
    <n v="0"/>
    <n v="31040000"/>
    <n v="31040000"/>
    <n v="0"/>
    <n v="0"/>
    <s v="SUBDIRECCION CONTRACTUAL"/>
    <s v="CO-DC-11001"/>
    <s v="CARMEN LUCIA SANCHEZ AVELLANEDA Directora de Control Ambiental "/>
    <n v="3778932"/>
    <s v="carmen.sanchez@ambientebogota.gov.co"/>
  </r>
  <r>
    <x v="10"/>
    <n v="194"/>
    <s v="3-3-1-15-06-39-979-179"/>
    <s v="MANTENER LAS CONCENTRACIONES PROMEDIO ANUALES DE PM10 Y PM2,5 EN TODO EL TERRITORIO DISTRITAL POR DEBAJO DE LA NORMA *50 MG/M3 DE PM10 Y **25 MG/M3 DE PM2,3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PROGRAMAR LA OPERATIVIDAD, REALIZAR EL SEGUIMIENTO Y LA GENERACIÓN DE REPORTES DEL PROGRAMA DE AUTOREGULACIÓN AMBIENTAL A LAS FUENTES MÓVILES"/>
    <n v="5"/>
    <n v="6"/>
    <n v="5"/>
    <n v="1"/>
    <s v="CCE-05"/>
    <n v="0"/>
    <n v="22475000"/>
    <n v="22475000"/>
    <n v="0"/>
    <n v="0"/>
    <s v="SUBDIRECCION CONTRACTUAL"/>
    <s v="CO-DC-11001"/>
    <s v="CARMEN LUCIA SANCHEZ AVELLANEDA Directora de Control Ambiental "/>
    <n v="3778932"/>
    <s v="carmen.sanchez@ambientebogota.gov.co"/>
  </r>
  <r>
    <x v="10"/>
    <n v="195"/>
    <s v="3-3-1-15-06-39-979-179"/>
    <s v="MANTENER LAS CONCENTRACIONES PROMEDIO ANUALES DE PM10 Y PM2,5 EN TODO EL TERRITORIO DISTRITAL POR DEBAJO DE LA NORMA *50 MG/M3 DE PM10 Y **25 MG/M3 DE PM2,3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5"/>
    <n v="6"/>
    <n v="5"/>
    <n v="1"/>
    <s v="CCE-05"/>
    <n v="0"/>
    <n v="0"/>
    <n v="0"/>
    <n v="0"/>
    <n v="0"/>
    <s v="SUBDIRECCION CONTRACTUAL"/>
    <s v="CO-DC-11001"/>
    <s v="CARMEN LUCIA SANCHEZ AVELLANEDA Directora de Control Ambiental "/>
    <n v="3778932"/>
    <s v="carmen.sanchez@ambientebogota.gov.co"/>
  </r>
  <r>
    <x v="10"/>
    <n v="196"/>
    <s v="3-3-1-15-06-39-979-179"/>
    <s v="MANTENER LAS CONCENTRACIONES PROMEDIO ANUALES DE PM10 Y PM2,5 EN TODO EL TERRITORIO DISTRITAL POR DEBAJO DE LA NORMA *50 MG/M3 DE PM10 Y **25 MG/M3 DE PM2,3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5"/>
    <n v="6"/>
    <n v="5"/>
    <n v="1"/>
    <s v="CCE-05"/>
    <n v="0"/>
    <n v="22475000"/>
    <n v="22475000"/>
    <n v="0"/>
    <n v="0"/>
    <s v="SUBDIRECCION CONTRACTUAL"/>
    <s v="CO-DC-11001"/>
    <s v="CARMEN LUCIA SANCHEZ AVELLANEDA Directora de Control Ambiental "/>
    <n v="3778932"/>
    <s v="carmen.sanchez@ambientebogota.gov.co"/>
  </r>
  <r>
    <x v="10"/>
    <n v="197"/>
    <s v="3-3-1-15-06-39-979-179"/>
    <s v="MANTENER LAS CONCENTRACIONES PROMEDIO ANUALES DE PM10 Y PM2,5 EN TODO EL TERRITORIO DISTRITAL POR DEBAJO DE LA NORMA *50 MG/M3 DE PM10 Y **25 MG/M3 DE PM2,37"/>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5"/>
    <n v="6"/>
    <n v="165"/>
    <n v="0"/>
    <s v="CCE-05"/>
    <n v="0"/>
    <n v="0"/>
    <n v="0"/>
    <n v="0"/>
    <n v="0"/>
    <s v="SUBDIRECCION CONTRACTUAL"/>
    <s v="CO-DC-11001"/>
    <s v="CARMEN LUCIA SANCHEZ AVELLANEDA Directora de Control Ambiental "/>
    <n v="3778932"/>
    <s v="carmen.sanchez@ambientebogota.gov.co"/>
  </r>
  <r>
    <x v="10"/>
    <n v="198"/>
    <s v="3-3-1-15-06-39-979-179"/>
    <s v="MANTENER LAS CONCENTRACIONES PROMEDIO ANUALES DE PM10 Y PM2,5 EN TODO EL TERRITORIO DISTRITAL POR DEBAJO DE LA NORMA *50 MG/M3 DE PM10 Y **25 MG/M3 DE PM2,3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1"/>
    <n v="1"/>
    <n v="10"/>
    <n v="1"/>
    <s v="CCE-05"/>
    <n v="0"/>
    <n v="44950000"/>
    <n v="44950000"/>
    <n v="0"/>
    <n v="0"/>
    <s v="SUBDIRECCION CONTRACTUAL"/>
    <s v="CO-DC-11001"/>
    <s v="CARMEN LUCIA SANCHEZ AVELLANEDA Directora de Control Ambiental "/>
    <n v="3778932"/>
    <s v="carmen.sanchez@ambientebogota.gov.co"/>
  </r>
  <r>
    <x v="10"/>
    <n v="199"/>
    <s v="3-3-1-15-06-39-979-179"/>
    <s v="MANTENER LAS CONCENTRACIONES PROMEDIO ANUALES DE PM10 Y PM2,5 EN TODO EL TERRITORIO DISTRITAL POR DEBAJO DE LA NORMA *50 MG/M3 DE PM10 Y **25 MG/M3 DE PM2,3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PROGRAMAR LA OPERATIVIDAD DEL CONTROL EN VIA, EL SEGUIMIENTO DE LA MISMA Y LA GENERACIÓN DE REPORTES A LAS FUENTES MÓVILES"/>
    <n v="5"/>
    <n v="6"/>
    <n v="5"/>
    <n v="1"/>
    <s v="CCE-05"/>
    <n v="0"/>
    <n v="19520000"/>
    <n v="19520000"/>
    <n v="0"/>
    <n v="0"/>
    <s v="SUBDIRECCION CONTRACTUAL"/>
    <s v="CO-DC-11001"/>
    <s v="CARMEN LUCIA SANCHEZ AVELLANEDA Directora de Control Ambiental "/>
    <n v="3778932"/>
    <s v="carmen.sanchez@ambientebogota.gov.co"/>
  </r>
  <r>
    <x v="10"/>
    <n v="200"/>
    <s v="3-3-1-15-06-39-979-179"/>
    <s v="MANTENER LAS CONCENTRACIONES PROMEDIO ANUALES DE PM10 Y PM2,5 EN TODO EL TERRITORIO DISTRITAL POR DEBAJO DE LA NORMA *50 MG/M3 DE PM10 Y **25 MG/M3 DE PM2,4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LIDERAR, ESTRUCTURAR, IMPULSAR Y CONCEPTUAR JURÍDICAMENTE EN LOS TRÁMITES Y ACTUACIONES ADMINISTRATIVAS RELACIONADAS CON FUENTES MÓVILES DE CONTAMINACIÓN ATMOSFÉRICA"/>
    <n v="1"/>
    <n v="1"/>
    <n v="11"/>
    <n v="1"/>
    <s v="CCE-05"/>
    <n v="0"/>
    <n v="86658000"/>
    <n v="86658000"/>
    <n v="0"/>
    <n v="0"/>
    <s v="SUBDIRECCION CONTRACTUAL"/>
    <s v="CO-DC-11001"/>
    <s v="CARMEN LUCIA SANCHEZ AVELLANEDA Directora de Control Ambiental "/>
    <n v="3778932"/>
    <s v="carmen.sanchez@ambientebogota.gov.co"/>
  </r>
  <r>
    <x v="10"/>
    <n v="201"/>
    <s v="3-3-1-15-06-39-979-179"/>
    <s v="MANTENER LAS CONCENTRACIONES PROMEDIO ANUALES DE PM10 Y PM2,5 EN TODO EL TERRITORIO DISTRITAL POR DEBAJO DE LA NORMA *50 MG/M3 DE PM10 Y **25 MG/M3 DE PM2,4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ANALIZAR, PROYECTAR Y REVISAR JURIDICAMENTE LAS ACTUACIONES DE EVALUACIÓN, CONTROL Y SEGUIMIENTO DE LOS PROGRAMAS A FUENTES MOVILES"/>
    <n v="1"/>
    <n v="1"/>
    <n v="11"/>
    <n v="1"/>
    <s v="CCE-05"/>
    <n v="0"/>
    <n v="55946000"/>
    <n v="55946000"/>
    <n v="0"/>
    <n v="0"/>
    <s v="SUBDIRECCION CONTRACTUAL"/>
    <s v="CO-DC-11001"/>
    <s v="CARMEN LUCIA SANCHEZ AVELLANEDA Directora de Control Ambiental "/>
    <n v="3778932"/>
    <s v="carmen.sanchez@ambientebogota.gov.co"/>
  </r>
  <r>
    <x v="10"/>
    <n v="202"/>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ENDAR EL INMUEBLE PARA DESARROLLAR LAS ACTIVIDADES RELACIONADAS CON LA MEDICION DE EMISIONES GENERADAS POR FUENTES MÓVILES"/>
    <n v="1"/>
    <n v="1"/>
    <n v="11"/>
    <n v="1"/>
    <s v="CCE-05"/>
    <n v="0"/>
    <n v="159352285"/>
    <n v="159352285"/>
    <n v="0"/>
    <n v="0"/>
    <s v="SUBDIRECCION CONTRACTUAL"/>
    <s v="CO-DC-11001"/>
    <s v="CARMEN LUCIA SANCHEZ AVELLANEDA Directora de Control Ambiental "/>
    <n v="3778932"/>
    <s v="carmen.sanchez@ambientebogota.gov.co"/>
  </r>
  <r>
    <x v="10"/>
    <n v="203"/>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81112204;77121504"/>
    <s v="PRESTAR EL SERVCIO DE MANTENIMIENTO PARA LOS EQUIPOS ANALIZADORES DE GASES Y OPACIMETROS PARA LA MEDCIONES DE EMISIONES A FUENTES MÓVILES"/>
    <n v="5"/>
    <n v="6"/>
    <n v="6"/>
    <n v="1"/>
    <s v="CCE-06"/>
    <n v="0"/>
    <n v="0"/>
    <n v="0"/>
    <n v="0"/>
    <n v="0"/>
    <s v="SUBDIRECCION CONTRACTUAL"/>
    <s v="CO-DC-11001"/>
    <s v="CARMEN LUCIA SANCHEZ AVELLANEDA Directora de Control Ambiental "/>
    <n v="3778932"/>
    <s v="carmen.sanchez@ambientebogota.gov.co"/>
  </r>
  <r>
    <x v="10"/>
    <n v="204"/>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01706"/>
    <s v="CONTRATAR EL SERVICIO DE CALIBRACIÓN DE LENTES DE OPACIDAD PARA VERIFICACION DE LOS OPACIMETROS DE PROPIEDAD  DE LA SECRETARÍA DISTRITAL DE AMBIENTE"/>
    <n v="7"/>
    <n v="8"/>
    <n v="2"/>
    <n v="1"/>
    <s v="CCE-10"/>
    <n v="0"/>
    <n v="0"/>
    <n v="0"/>
    <n v="0"/>
    <n v="0"/>
    <s v="SUBDIRECCION CONTRACTUAL"/>
    <s v="CO-DC-11001"/>
    <s v="CARMEN LUCIA SANCHEZ AVELLANEDA Directora de Control Ambiental "/>
    <n v="3778932"/>
    <s v="carmen.sanchez@ambientebogota.gov.co"/>
  </r>
  <r>
    <x v="10"/>
    <n v="205"/>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72154201;81141504  "/>
    <s v="PRESTAR EL SERVICIO DE CALIBRACIÓN DE LOS ELEMENTOS PERIFÉRICOS DE LAS UNIDADES DE MEDICIÓN A FUENTES MÓVILES DE PROPIEDAD DE LA SECRETARÍA DISTRITAL DE AMBIENTE"/>
    <n v="7"/>
    <n v="8"/>
    <n v="3"/>
    <n v="1"/>
    <s v="CCE-10"/>
    <n v="0"/>
    <n v="7168961"/>
    <n v="7168961"/>
    <n v="0"/>
    <n v="0"/>
    <s v="SUBDIRECCION CONTRACTUAL"/>
    <s v="CO-DC-11001"/>
    <s v="CARMEN LUCIA SANCHEZ AVELLANEDA Directora de Control Ambiental "/>
    <n v="3778932"/>
    <s v="carmen.sanchez@ambientebogota.gov.co"/>
  </r>
  <r>
    <x v="10"/>
    <n v="206"/>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01706"/>
    <s v="DESARROLLAR LAS ACTIVIDADES DE AUDITORIA  DE SEGUIMIENTO A LA AUTORIZACIÓN Y EXTENSION OTORGADA A LA SECRETARIA DISTRITAL DE AMBIENTE PARA REALIZAR MEDICIÓN DE EMISIONES GENERADAS POR FUENTES MÓVILES"/>
    <n v="9"/>
    <n v="11"/>
    <n v="6"/>
    <n v="1"/>
    <s v="CCE-05"/>
    <n v="0"/>
    <n v="34000000"/>
    <n v="34000000"/>
    <n v="0"/>
    <n v="0"/>
    <s v="SUBDIRECCION CONTRACTUAL"/>
    <s v="CO-DC-11001"/>
    <s v="CARMEN LUCIA SANCHEZ AVELLANEDA Directora de Control Ambiental "/>
    <n v="3778932"/>
    <s v="carmen.sanchez@ambientebogota.gov.co"/>
  </r>
  <r>
    <x v="10"/>
    <n v="207"/>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12141903;12142106;12142108;12352402;12352401"/>
    <s v="SUMINISTRO DE GASES DE REFERENCIA PARA LOS EQUIPOS ANALIZADORES DE GASES DE PROPIEDAD DE LA SECRETARÍA DISTRITAL DE AMBIENTE"/>
    <n v="7"/>
    <n v="8"/>
    <n v="8"/>
    <n v="1"/>
    <s v="CCE-10"/>
    <n v="0"/>
    <n v="0"/>
    <n v="0"/>
    <n v="0"/>
    <n v="0"/>
    <s v="SUBDIRECCION CONTRACTUAL"/>
    <s v="CO-DC-11001"/>
    <s v="CARMEN LUCIA SANCHEZ AVELLANEDA Directora de Control Ambiental "/>
    <n v="3778932"/>
    <s v="carmen.sanchez@ambientebogota.gov.co"/>
  </r>
  <r>
    <x v="10"/>
    <n v="208"/>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3111600"/>
    <s v="PAGO DE SERVICIO DE TELEFONIA MOVIL"/>
    <n v="2"/>
    <n v="2"/>
    <n v="12"/>
    <n v="1"/>
    <s v="CCE-07"/>
    <n v="0"/>
    <n v="20000000"/>
    <n v="20000000"/>
    <n v="0"/>
    <n v="0"/>
    <s v="SUBDIRECCION CONTRACTUAL"/>
    <s v="CO-DC-11001"/>
    <s v="CARMEN LUCIA SANCHEZ AVELLANEDA Directora de Control Ambiental "/>
    <n v="3778932"/>
    <s v="carmen.sanchez@ambientebogota.gov.co"/>
  </r>
  <r>
    <x v="10"/>
    <n v="209"/>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1113101"/>
    <s v="SUMINISTRAR LOS INSUMOS Y REPUESTOS DE OPACIMETROS Y ANALIZADORES DE GASES PARA LA MEDICIÓN DE FUENTES MÓVILES DE LA SECRETARIA DISTRITAL DE AMBIENTE"/>
    <n v="5"/>
    <n v="6"/>
    <n v="6"/>
    <n v="1"/>
    <s v="CCE-10"/>
    <n v="0"/>
    <n v="19000000"/>
    <n v="19000000"/>
    <n v="0"/>
    <n v="0"/>
    <s v="SUBDIRECCION CONTRACTUAL"/>
    <s v="CO-DC-11001"/>
    <s v="CARMEN LUCIA SANCHEZ AVELLANEDA Directora de Control Ambiental "/>
    <n v="3778932"/>
    <s v="carmen.sanchez@ambientebogota.gov.co"/>
  </r>
  <r>
    <x v="10"/>
    <n v="210"/>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ADQUIRIR ELEMENTOS DE PROTECCIÓN PERSONAL, SEGURIDAD INDUSTRIAL, ERGONÓMICOS DE OFICINA  Y ATENCIÓN DE EMERGENCIAS, PARA EL CUMPLIMIENTO DE LAS ACCIONES DESARROLLADAS POR LA SECRETARIA DISTRITAL DE AMBIENTE"/>
    <n v="5"/>
    <n v="6"/>
    <n v="6"/>
    <n v="1"/>
    <s v="CCE-07"/>
    <n v="0"/>
    <n v="205214"/>
    <n v="205214"/>
    <n v="0"/>
    <n v="0"/>
    <s v="SUBDIRECCION CONTRACTUAL"/>
    <s v="CO-DC-11001"/>
    <s v="CARMEN LUCIA SANCHEZ AVELLANEDA Directora de Control Ambiental "/>
    <n v="3778932"/>
    <s v="carmen.sanchez@ambientebogota.gov.co"/>
  </r>
  <r>
    <x v="10"/>
    <n v="211"/>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8"/>
    <n v="9"/>
    <n v="11"/>
    <n v="1"/>
    <s v="CCE-02"/>
    <n v="0"/>
    <n v="70000000"/>
    <n v="70000000"/>
    <n v="0"/>
    <n v="0"/>
    <s v="SUBDIRECCION CONTRACTUAL"/>
    <s v="CO-DC-11001"/>
    <s v="CARMEN LUCIA SANCHEZ AVELLANEDA Directora de Control Ambiental "/>
    <n v="3778932"/>
    <s v="carmen.sanchez@ambientebogota.gov.co"/>
  </r>
  <r>
    <x v="10"/>
    <n v="212"/>
    <s v="3-3-1-15-06-39-979-179"/>
    <s v="MANTENER LAS CONCENTRACIONES PROMEDIO ANUALES DE PM10 Y PM2,5 EN TODO EL TERRITORIO DISTRITAL POR DEBAJO DE LA NORMA *50 MG/M3 DE PM10 Y **25 MG/M3 DE PM2,4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SERVICIOS PROFESIONALES PARA EL DESARROLLO DE ACCIONES DE MEJORAMIENTO DE LA CALIDAD DEL AIRE EN LA CIUDAD DE BOGOTÀ (SALDO META)"/>
    <n v="6"/>
    <n v="7"/>
    <n v="6"/>
    <n v="1"/>
    <s v="CCE-05"/>
    <n v="0"/>
    <n v="21094198"/>
    <n v="21094198"/>
    <n v="0"/>
    <n v="0"/>
    <s v="SUBDIRECCION CONTRACTUAL"/>
    <s v="CO-DC-11001"/>
    <s v="CARMEN LUCIA SANCHEZ AVELLANEDA Directora de Control Ambiental "/>
    <n v="3778932"/>
    <s v="carmen.sanchez@ambientebogota.gov.co"/>
  </r>
  <r>
    <x v="10"/>
    <n v="213"/>
    <s v="3-3-1-15-06-39-979-179"/>
    <s v="MANTENER LAS CONCENTRACIONES PROMEDIO ANUALES DE PM10 Y PM2,5 EN TODO EL TERRITORIO DISTRITAL POR DEBAJO DE LA NORMA *50 MG/M3 DE PM10 Y **25 MG/M3 DE PM2,4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ADICIÓN N° 1 Y PRORROGA N° 1 AL CONTRATO N° 20170448 CUYO OBJETO ES  &quot;PRESTAR SUS SERVICIOS PROFESIONALES PARA DESARROLLAR ACTIVIDADES DE EVALUACIÓN Y CONTROL AL PROGRAMA DE SEGUIMIENTO A LOS CENTROS DE DIAGNOSTICO AUTOMOTOR A FUENTES MOVILES&quot;"/>
    <n v="1"/>
    <n v="1"/>
    <n v="150"/>
    <n v="0"/>
    <s v="CCE-05"/>
    <n v="0"/>
    <n v="14925000"/>
    <n v="14925000"/>
    <n v="0"/>
    <n v="0"/>
    <s v="SUBDIRECCION CONTRACTUAL"/>
    <s v="CO-DC-11001"/>
    <s v="CARMEN LUCIA SANCHEZ AVELLANEDA Directora de Control Ambiental "/>
    <n v="3778932"/>
    <s v="carmen.sanchez@ambientebogota.gov.co"/>
  </r>
  <r>
    <x v="10"/>
    <n v="214"/>
    <s v="3-3-1-15-06-39-979-179"/>
    <s v="MANTENER LAS CONCENTRACIONES PROMEDIO ANUALES DE PM10 Y PM2,5 EN TODO EL TERRITORIO DISTRITAL POR DEBAJO DE LA NORMA *50 MG/M3 DE PM10 Y **25 MG/M3 DE PM2,4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1"/>
    <s v="ADICIÓN N° 1 Y PRORROGA N° 1 AL CONTRATO N° 20170446 CUYO OBJETO ES  &quot;PRESTAR SUS SERVICIOS PROFESIONALES PARA DESARROLLAR ACTIVIDADES DE EVALUACIÓN, CONTROL Y SEGUIMIENTO AL PROGRAMA DE AUTORREGULACION AMBIENTAL A FUENTES MOVILES&quot;"/>
    <n v="1"/>
    <n v="1"/>
    <n v="142"/>
    <n v="0"/>
    <s v="CCE-05"/>
    <n v="0"/>
    <n v="20457467"/>
    <n v="20457467"/>
    <n v="0"/>
    <n v="0"/>
    <s v="SUBDIRECCION CONTRACTUAL"/>
    <s v="CO-DC-11001"/>
    <s v="CARMEN LUCIA SANCHEZ AVELLANEDA Directora de Control Ambiental "/>
    <n v="3778932"/>
    <s v="carmen.sanchez@ambientebogota.gov.co"/>
  </r>
  <r>
    <x v="10"/>
    <n v="215"/>
    <s v="3-3-1-15-06-39-979-179"/>
    <s v="MANTENER LAS CONCENTRACIONES PROMEDIO ANUALES DE PM10 Y PM2,5 EN TODO EL TERRITORIO DISTRITAL POR DEBAJO DE LA NORMA *50 MG/M3 DE PM10 Y **25 MG/M3 DE PM2,4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2"/>
    <s v="ADICIÓN N° 1 Y PRORROGA N° 1 AL CONTRATO N° 20170449 CUYO OBJETO ES  &quot;PRESTAR SUS SERVICIOS DE APOYO A LA GESTIÓN EN EL DESARROLLO DE ACTIVIDADES TÉCNICAS EN LOS PROGRAMAS DE CONTROL DE EMISIONES POR FUENTES MÓVILES&quot;"/>
    <n v="1"/>
    <n v="1"/>
    <n v="142"/>
    <n v="0"/>
    <s v="CCE-05"/>
    <n v="0"/>
    <n v="10730466.999999998"/>
    <n v="10730466.999999998"/>
    <n v="0"/>
    <n v="0"/>
    <s v="SUBDIRECCION CONTRACTUAL"/>
    <s v="CO-DC-11001"/>
    <s v="CARMEN LUCIA SANCHEZ AVELLANEDA Directora de Control Ambiental "/>
    <n v="3778932"/>
    <s v="carmen.sanchez@ambientebogota.gov.co"/>
  </r>
  <r>
    <x v="10"/>
    <n v="216"/>
    <s v="3-3-1-15-06-39-979-179"/>
    <s v="MANTENER LAS CONCENTRACIONES PROMEDIO ANUALES DE PM10 Y PM2,5 EN TODO EL TERRITORIO DISTRITAL POR DEBAJO DE LA NORMA *50 MG/M3 DE PM10 Y **25 MG/M3 DE PM2,4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3"/>
    <s v="ADICIÓN N° 1 Y PRORROGA N° 1 AL CONTRATO N° 20170467 CUYO OBJETO ES  &quot;PRESTAR LOS SERVICIOS PROFESIONALES PARA PROYECTAR JURIDICAMENTE LAS ACTUACIONES DE EVALUACIÓN, CONTROL Y SEGUIMIENTO DE LAS FUENTES MOVILES&quot;"/>
    <n v="1"/>
    <n v="1"/>
    <n v="150"/>
    <n v="0"/>
    <s v="CCE-05"/>
    <n v="0"/>
    <n v="12755000"/>
    <n v="12755000"/>
    <n v="0"/>
    <n v="0"/>
    <s v="SUBDIRECCION CONTRACTUAL"/>
    <s v="CO-DC-11001"/>
    <s v="CARMEN LUCIA SANCHEZ AVELLANEDA Directora de Control Ambiental "/>
    <n v="3778932"/>
    <s v="carmen.sanchez@ambientebogota.gov.co"/>
  </r>
  <r>
    <x v="10"/>
    <n v="217"/>
    <s v="3-3-1-15-06-39-979-179"/>
    <s v="MANTENER LAS CONCENTRACIONES PROMEDIO ANUALES DE PM10 Y PM2,5 EN TODO EL TERRITORIO DISTRITAL POR DEBAJO DE LA NORMA *50 MG/M3 DE PM10 Y **25 MG/M3 DE PM2,4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4"/>
    <s v="ADICIÓN N° 1 Y PRORROGA N° 1 AL CONTRATO N° 20170525 CUYO OBJETO ES  &quot;PRESTAR SUS SERVICIOS PROFESIONALES PARA DESARROLLAR ACTIVIDADES DE CONSOLIDACIÓN, ANALISIS Y REPORTE DE INFORMACIÓN PRODUCTO DE CONTROL Y SEGUIMIENTO LOS PROGRAMAS DE EVALUACIÓN, CONTROL Y SEGUIMIENTO A FUENTES MOVILES&quot;"/>
    <n v="1"/>
    <n v="1"/>
    <n v="142"/>
    <n v="0"/>
    <s v="CCE-05"/>
    <n v="0"/>
    <n v="14129000"/>
    <n v="14129000"/>
    <n v="0"/>
    <n v="0"/>
    <s v="SUBDIRECCION CONTRACTUAL"/>
    <s v="CO-DC-11001"/>
    <s v="CARMEN LUCIA SANCHEZ AVELLANEDA Directora de Control Ambiental "/>
    <n v="3778932"/>
    <s v="carmen.sanchez@ambientebogota.gov.co"/>
  </r>
  <r>
    <x v="10"/>
    <n v="218"/>
    <s v="3-3-1-15-06-39-979-179"/>
    <s v="MANTENER LAS CONCENTRACIONES PROMEDIO ANUALES DE PM10 Y PM2,5 EN TODO EL TERRITORIO DISTRITAL POR DEBAJO DE LA NORMA *50 MG/M3 DE PM10 Y **25 MG/M3 DE PM2,47"/>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5"/>
    <s v="ADICIÓN N° 1 Y PRORROGA N° 1 AL CONTRATO N° 20170602 CUYO OBJETO ES  &quot;PRESTAR SUS SERVICIOS DE APOYO A LA GESTIÓN EN EL DESARROLLO DE LAS ACTUACIONES TECNICAS EN LOS PROGRAMAS DE CONTROL DE EMISIONES POR FUENTES MOVILES&quot;"/>
    <n v="1"/>
    <n v="1"/>
    <n v="142"/>
    <n v="0"/>
    <s v="CCE-05"/>
    <n v="0"/>
    <n v="10332866.999999998"/>
    <n v="10332866.999999998"/>
    <n v="0"/>
    <n v="0"/>
    <s v="SUBDIRECCION CONTRACTUAL"/>
    <s v="CO-DC-11001"/>
    <s v="CARMEN LUCIA SANCHEZ AVELLANEDA Directora de Control Ambiental "/>
    <n v="3778932"/>
    <s v="carmen.sanchez@ambientebogota.gov.co"/>
  </r>
  <r>
    <x v="10"/>
    <n v="219"/>
    <s v="3-3-1-15-06-39-979-179"/>
    <s v="MANTENER LAS CONCENTRACIONES PROMEDIO ANUALES DE PM10 Y PM2,5 EN TODO EL TERRITORIO DISTRITAL POR DEBAJO DE LA NORMA *50 MG/M3 DE PM10 Y **25 MG/M3 DE PM2,4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6"/>
    <s v="ADICIÓN N° 1 Y PRORROGA N° 1 AL CONTRATO N° 20170588 CUYO OBJETO ES  &quot;PRESTAR SUS SERVICIOS PROFESIONALES PARA EL SEGUIMIENTO A LAS ACTIVIDADES DE LOS PROGRAMAS DE FUENTES MOVILES&quot;"/>
    <n v="1"/>
    <n v="1"/>
    <n v="142"/>
    <n v="0"/>
    <s v="CCE-05"/>
    <n v="0"/>
    <n v="13021400"/>
    <n v="13021400"/>
    <n v="0"/>
    <n v="0"/>
    <s v="SUBDIRECCION CONTRACTUAL"/>
    <s v="CO-DC-11001"/>
    <s v="CARMEN LUCIA SANCHEZ AVELLANEDA Directora de Control Ambiental "/>
    <n v="3778932"/>
    <s v="carmen.sanchez@ambientebogota.gov.co"/>
  </r>
  <r>
    <x v="10"/>
    <n v="220"/>
    <s v="3-3-1-15-06-39-979-179"/>
    <s v="MANTENER LAS CONCENTRACIONES PROMEDIO ANUALES DE PM10 Y PM2,5 EN TODO EL TERRITORIO DISTRITAL POR DEBAJO DE LA NORMA *50 MG/M3 DE PM10 Y **25 MG/M3 DE PM2,4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7"/>
    <s v="ADICIÓN N° 1 Y PRORROGA N° 1 AL CONTRATO N° 20170559 CUYO OBJETO ES  &quot;PRESTAR SUS SERVICIOS PROFESIONALES PARA DESARROLLAR ACTIVIDADES DE EVALUACIÓN, CONTROL Y SEGUIMIENTO A LOS PROGRAMAS A FUENTES MOVILES&quot;"/>
    <n v="1"/>
    <n v="1"/>
    <n v="142"/>
    <n v="0"/>
    <s v="CCE-05"/>
    <n v="0"/>
    <n v="14129000"/>
    <n v="14129000"/>
    <n v="0"/>
    <n v="0"/>
    <s v="SUBDIRECCION CONTRACTUAL"/>
    <s v="CO-DC-11001"/>
    <s v="CARMEN LUCIA SANCHEZ AVELLANEDA Directora de Control Ambiental "/>
    <n v="3778932"/>
    <s v="carmen.sanchez@ambientebogota.gov.co"/>
  </r>
  <r>
    <x v="10"/>
    <n v="221"/>
    <s v="3-3-1-15-06-39-979-179"/>
    <s v="MANTENER LAS CONCENTRACIONES PROMEDIO ANUALES DE PM10 Y PM2,5 EN TODO EL TERRITORIO DISTRITAL POR DEBAJO DE LA NORMA *50 MG/M3 DE PM10 Y **25 MG/M3 DE PM2,5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9"/>
    <s v="ADICIÓN N° 1 Y PRORROGA N° 1 AL CONTRATO N° 20170542 CUYO OBJETO ES  &quot;PRESTAR SUS SERVICIOS DE APOYO A LA GESTIÓN PARA DESARROLLAR LAS ACTIVIDADES DE EVALUACIÓN, CONTROL Y SEGUIMIENTO A LOS PROGRAMAS DE FUENTES MOVILES&quot;"/>
    <n v="1"/>
    <n v="1"/>
    <n v="142"/>
    <n v="0"/>
    <s v="CCE-05"/>
    <n v="0"/>
    <n v="10332866.999999998"/>
    <n v="10332866.999999998"/>
    <n v="0"/>
    <n v="0"/>
    <s v="SUBDIRECCION CONTRACTUAL"/>
    <s v="CO-DC-11001"/>
    <s v="CARMEN LUCIA SANCHEZ AVELLANEDA Directora de Control Ambiental "/>
    <n v="3778932"/>
    <s v="carmen.sanchez@ambientebogota.gov.co"/>
  </r>
  <r>
    <x v="10"/>
    <n v="222"/>
    <s v="3-3-1-15-06-39-979-179"/>
    <s v="MANTENER LAS CONCENTRACIONES PROMEDIO ANUALES DE PM10 Y PM2,5 EN TODO EL TERRITORIO DISTRITAL POR DEBAJO DE LA NORMA *50 MG/M3 DE PM10 Y **25 MG/M3 DE PM2,5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0"/>
    <s v="ADICIÓN N° 1 Y PRORROGA N° 1 AL CONTRATO N° 20170687 CUYO OBJETO ES  &quot;PRESTAR SUS SERVICIOS DE APOYO A LA GESTIÓN PARA DESARROLLAR LAS ACTIVIDADES DE EVALUACIÓN, CONTROL Y SEGUIMIENTO A LOS PROGRAMAS DE FUENTES MOVILES&quot;"/>
    <n v="1"/>
    <n v="1"/>
    <n v="150"/>
    <n v="0"/>
    <s v="CCE-05"/>
    <n v="0"/>
    <n v="10915000"/>
    <n v="10915000"/>
    <n v="0"/>
    <n v="0"/>
    <s v="SUBDIRECCION CONTRACTUAL"/>
    <s v="CO-DC-11001"/>
    <s v="CARMEN LUCIA SANCHEZ AVELLANEDA Directora de Control Ambiental "/>
    <n v="3778932"/>
    <s v="carmen.sanchez@ambientebogota.gov.co"/>
  </r>
  <r>
    <x v="10"/>
    <n v="223"/>
    <s v="3-3-1-15-06-39-979-179"/>
    <s v="MANTENER LAS CONCENTRACIONES PROMEDIO ANUALES DE PM10 Y PM2,5 EN TODO EL TERRITORIO DISTRITAL POR DEBAJO DE LA NORMA *50 MG/M3 DE PM10 Y **25 MG/M3 DE PM2,5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1"/>
    <s v="ADICIÓN N° 1 Y PRORROGA N° 1 AL CONTRATO N° 20170693 CUYO OBJETO ES  &quot;PRESTAR SUS SERVICIOS PROFESIONALES PARA DESARROLLAR ACTIVIDADES DE EVALUACIÓN Y CONTROL A LOS CENTROS DE DIAGNOSTICO AUTOMOTOR A FUENTES MOVILES&quot;"/>
    <n v="1"/>
    <n v="1"/>
    <n v="135"/>
    <n v="0"/>
    <s v="CCE-05"/>
    <n v="0"/>
    <n v="19449000"/>
    <n v="19449000"/>
    <n v="0"/>
    <n v="0"/>
    <s v="SUBDIRECCION CONTRACTUAL"/>
    <s v="CO-DC-11001"/>
    <s v="CARMEN LUCIA SANCHEZ AVELLANEDA Directora de Control Ambiental "/>
    <n v="3778932"/>
    <s v="carmen.sanchez@ambientebogota.gov.co"/>
  </r>
  <r>
    <x v="10"/>
    <n v="224"/>
    <s v="3-3-1-15-06-39-979-179"/>
    <s v="MANTENER LAS CONCENTRACIONES PROMEDIO ANUALES DE PM10 Y PM2,5 EN TODO EL TERRITORIO DISTRITAL POR DEBAJO DE LA NORMA *50 MG/M3 DE PM10 Y **25 MG/M3 DE PM2,5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2"/>
    <s v="ADICIÓN N° 1 Y PRORROGA N° 1 AL CONTRATO N° 20170670 CUYO OBJETO ES  &quot;PRESTAR SUS SERVICIOS PROSEFIONALES PARA DESARROLLAR ACTIVIDADES DE EVALUACIÓN, CONTROL Y SEGUIMIENTO A LOS PROGRAMAS DE FUENTES MOVILES&quot;"/>
    <n v="1"/>
    <n v="1"/>
    <n v="135"/>
    <n v="0"/>
    <s v="CCE-05"/>
    <n v="0"/>
    <n v="13432500"/>
    <n v="13432500"/>
    <n v="0"/>
    <n v="0"/>
    <s v="SUBDIRECCION CONTRACTUAL"/>
    <s v="CO-DC-11001"/>
    <s v="CARMEN LUCIA SANCHEZ AVELLANEDA Directora de Control Ambiental "/>
    <n v="3778932"/>
    <s v="carmen.sanchez@ambientebogota.gov.co"/>
  </r>
  <r>
    <x v="10"/>
    <n v="225"/>
    <s v="3-3-1-15-06-39-979-179"/>
    <s v="MANTENER LAS CONCENTRACIONES PROMEDIO ANUALES DE PM10 Y PM2,5 EN TODO EL TERRITORIO DISTRITAL POR DEBAJO DE LA NORMA *50 MG/M3 DE PM10 Y **25 MG/M3 DE PM2,5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3"/>
    <s v="ADICIÓN N° 1 Y PRORROGA N° 1 AL CONTRATO N° 20170673 CUYO OBJETO ES  &quot;PRESTAR SUS SERVICIOS DE APOYO A LA GESTIÓN PARA DESARROLLAR LAS ACTIVIDADES DE EVALUACIÓN, CONTROL Y SEGUIMIENTO A  LOS PROGRAMAS DE FUENTES MOVILES&quot;"/>
    <n v="1"/>
    <n v="1"/>
    <n v="142"/>
    <n v="0"/>
    <s v="CCE-05"/>
    <n v="0"/>
    <n v="10332866.999999998"/>
    <n v="10332866.999999998"/>
    <n v="0"/>
    <n v="0"/>
    <s v="SUBDIRECCION CONTRACTUAL"/>
    <s v="CO-DC-11001"/>
    <s v="CARMEN LUCIA SANCHEZ AVELLANEDA Directora de Control Ambiental "/>
    <n v="3778932"/>
    <s v="carmen.sanchez@ambientebogota.gov.co"/>
  </r>
  <r>
    <x v="10"/>
    <n v="226"/>
    <s v="3-3-1-15-06-39-979-179"/>
    <s v="MANTENER LAS CONCENTRACIONES PROMEDIO ANUALES DE PM10 Y PM2,5 EN TODO EL TERRITORIO DISTRITAL POR DEBAJO DE LA NORMA *50 MG/M3 DE PM10 Y **25 MG/M3 DE PM2,5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4"/>
    <s v="ADICIÓN N° 1 Y PRORROGA N° 1 AL CONTRATO N° 20170699 CUYO OBJETO ES  &quot;PRESTAR LOS SERVICIOS PARA APOYAR LA ADMINISTRACIÓN Y SEGUIMIENTO DE LA INFORMACIÓN Y DOCUMENTACIÓN QUE SE GENERAN POR FUENTES MOVILES&quot;"/>
    <n v="1"/>
    <n v="1"/>
    <n v="150"/>
    <n v="0"/>
    <s v="CCE-05"/>
    <n v="0"/>
    <n v="9245000"/>
    <n v="9245000"/>
    <n v="0"/>
    <n v="0"/>
    <s v="SUBDIRECCION CONTRACTUAL"/>
    <s v="CO-DC-11001"/>
    <s v="CARMEN LUCIA SANCHEZ AVELLANEDA Directora de Control Ambiental "/>
    <n v="3778932"/>
    <s v="carmen.sanchez@ambientebogota.gov.co"/>
  </r>
  <r>
    <x v="10"/>
    <n v="227"/>
    <s v="3-3-1-15-06-39-979-179"/>
    <s v="MANTENER LAS CONCENTRACIONES PROMEDIO ANUALES DE PM10 Y PM2,5 EN TODO EL TERRITORIO DISTRITAL POR DEBAJO DE LA NORMA *50 MG/M3 DE PM10 Y **25 MG/M3 DE PM2,57"/>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5"/>
    <s v="ADICIÓN N° 1 Y PRORROGA N° 1 AL CONTRATO N° 20170649 CUYO OBJETO ES  &quot;PRESTAR SUS SERVICIOS DE APOYO A LA GESTIÓN EN EL DESARROLLO DE LAS ACTIVIDADES EN EL PROGRAMA DE REQUERIMIENTOS AMBIENTALES A FUENTES MOVILES&quot;"/>
    <n v="1"/>
    <n v="1"/>
    <n v="150"/>
    <n v="0"/>
    <s v="CCE-05"/>
    <n v="0"/>
    <n v="9245000"/>
    <n v="9245000"/>
    <n v="0"/>
    <n v="0"/>
    <s v="SUBDIRECCION CONTRACTUAL"/>
    <s v="CO-DC-11001"/>
    <s v="CARMEN LUCIA SANCHEZ AVELLANEDA Directora de Control Ambiental "/>
    <n v="3778932"/>
    <s v="carmen.sanchez@ambientebogota.gov.co"/>
  </r>
  <r>
    <x v="10"/>
    <n v="228"/>
    <s v="3-3-1-15-06-39-979-179"/>
    <s v="MANTENER LAS CONCENTRACIONES PROMEDIO ANUALES DE PM10 Y PM2,5 EN TODO EL TERRITORIO DISTRITAL POR DEBAJO DE LA NORMA *50 MG/M3 DE PM10 Y **25 MG/M3 DE PM2,5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6"/>
    <s v="ADICIÓN N° 1 Y PRORROGA N° 1 AL CONTRATO N° 20170652 CUYO OBJETO ES  &quot;PRESTAR SUS SERVICIOS DE APOYO A LA GESTIÓN PARA DESARROLLAR LAS ACTIVIDADES DE EVALUACIÓN, CONTROL Y SEGUIMIENTO A LOS PROGRAMAS DE FUENTES MOVILES&quot;"/>
    <n v="1"/>
    <n v="1"/>
    <n v="142"/>
    <n v="0"/>
    <s v="CCE-05"/>
    <n v="0"/>
    <n v="10332866.999999998"/>
    <n v="10332866.999999998"/>
    <n v="0"/>
    <n v="0"/>
    <s v="SUBDIRECCION CONTRACTUAL"/>
    <s v="CO-DC-11001"/>
    <s v="CARMEN LUCIA SANCHEZ AVELLANEDA Directora de Control Ambiental "/>
    <n v="3778932"/>
    <s v="carmen.sanchez@ambientebogota.gov.co"/>
  </r>
  <r>
    <x v="10"/>
    <n v="229"/>
    <s v="3-3-1-15-06-39-979-179"/>
    <s v="MANTENER LAS CONCENTRACIONES PROMEDIO ANUALES DE PM10 Y PM2,5 EN TODO EL TERRITORIO DISTRITAL POR DEBAJO DE LA NORMA *50 MG/M3 DE PM10 Y **25 MG/M3 DE PM2,5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7"/>
    <s v="ADICIÓN N° 1 Y PRORROGA N° 1 AL CONTRATO N° 20170714 CUYO OBJETO ES  &quot;PRESTAR SUS SERVICIOS PROFESIONALES PARA DESARROLLAR ACTIVIDADES DE EVALUACIÓN Y CONTROL A LOS CENTROS DE DIAGNOSTICO AUTOMOTOR A FUENTES MOVILES&quot;"/>
    <n v="1"/>
    <n v="1"/>
    <n v="135"/>
    <n v="0"/>
    <s v="CCE-05"/>
    <n v="0"/>
    <n v="19449000"/>
    <n v="19449000"/>
    <n v="0"/>
    <n v="0"/>
    <s v="SUBDIRECCION CONTRACTUAL"/>
    <s v="CO-DC-11001"/>
    <s v="CARMEN LUCIA SANCHEZ AVELLANEDA Directora de Control Ambiental "/>
    <n v="3778932"/>
    <s v="carmen.sanchez@ambientebogota.gov.co"/>
  </r>
  <r>
    <x v="10"/>
    <n v="230"/>
    <s v="3-3-1-15-06-39-979-179"/>
    <s v="MANTENER LAS CONCENTRACIONES PROMEDIO ANUALES DE PM10 Y PM2,5 EN TODO EL TERRITORIO DISTRITAL POR DEBAJO DE LA NORMA *50 MG/M3 DE PM10 Y **25 MG/M3 DE PM2,6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8"/>
    <s v="ADICIÓN N° 1 Y PRORROGA N° 1 AL CONTRATO N° 20170683 CUYO OBJETO ES  &quot;PRESTAR SUS SERVICIOS PROFESIONALES PARA DESARROLLAR ACTIVIDADES DE EVALUACIÓN Y CONTROL A LAS FUENTES MOVILES&quot;"/>
    <n v="1"/>
    <n v="1"/>
    <n v="150"/>
    <n v="0"/>
    <s v="CCE-05"/>
    <n v="0"/>
    <n v="12755000"/>
    <n v="12755000"/>
    <n v="0"/>
    <n v="0"/>
    <s v="SUBDIRECCION CONTRACTUAL"/>
    <s v="CO-DC-11001"/>
    <s v="CARMEN LUCIA SANCHEZ AVELLANEDA Directora de Control Ambiental "/>
    <n v="3778932"/>
    <s v="carmen.sanchez@ambientebogota.gov.co"/>
  </r>
  <r>
    <x v="10"/>
    <n v="231"/>
    <s v="3-3-1-15-06-39-979-179"/>
    <s v="MANTENER LAS CONCENTRACIONES PROMEDIO ANUALES DE PM10 Y PM2,5 EN TODO EL TERRITORIO DISTRITAL POR DEBAJO DE LA NORMA *50 MG/M3 DE PM10 Y **25 MG/M3 DE PM2,6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9"/>
    <s v="ADICIÓN N° 1 Y PRORROGA N° 1 AL CONTRATO N° 20170717 CUYO OBJETO ES  &quot;PRESTAR SUS SERVICIOS PROFESIONALES PARA DESARROLLAR ACTIVIDADES DE EVALUACIÓN , CONTROL Y SEGUIMIENTO AL PROGRAMA DE CONTROL EN VIA A LAS FUENTES MOVILES&quot;"/>
    <n v="1"/>
    <n v="1"/>
    <n v="135"/>
    <n v="0"/>
    <s v="CCE-05"/>
    <n v="0"/>
    <n v="16893000"/>
    <n v="16893000"/>
    <n v="0"/>
    <n v="0"/>
    <s v="SUBDIRECCION CONTRACTUAL"/>
    <s v="CO-DC-11001"/>
    <s v="CARMEN LUCIA SANCHEZ AVELLANEDA Directora de Control Ambiental "/>
    <n v="3778932"/>
    <s v="carmen.sanchez@ambientebogota.gov.co"/>
  </r>
  <r>
    <x v="10"/>
    <n v="232"/>
    <s v="3-3-1-15-06-39-979-179"/>
    <s v="MANTENER LAS CONCENTRACIONES PROMEDIO ANUALES DE PM10 Y PM2,5 EN TODO EL TERRITORIO DISTRITAL POR DEBAJO DE LA NORMA *50 MG/M3 DE PM10 Y **25 MG/M3 DE PM2,6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21"/>
    <s v="ADICIÓN N° 1 Y PRORROGA N° 1 AL CONTRATO N°. 20170945 CUYO OBJETO ES  &quot;PRESTAR SUS SERVICIOS DE APOYO A LA GESTIÓN PARA DESARROLLAR  ACTIVIDADES DE EVALUACIÓN Y CONTROL A LAS FUENTES MOVILES&quot;"/>
    <n v="1"/>
    <n v="1"/>
    <n v="150"/>
    <n v="0"/>
    <s v="CCE-05"/>
    <n v="0"/>
    <n v="8580000"/>
    <n v="8580000"/>
    <n v="0"/>
    <n v="0"/>
    <s v="SUBDIRECCION CONTRACTUAL"/>
    <s v="CO-DC-11001"/>
    <s v="CARMEN LUCIA SANCHEZ AVELLANEDA Directora de Control Ambiental "/>
    <n v="3778932"/>
    <s v="carmen.sanchez@ambientebogota.gov.co"/>
  </r>
  <r>
    <x v="10"/>
    <n v="233"/>
    <s v="3-3-1-15-06-39-979-179"/>
    <s v="MANTENER LAS CONCENTRACIONES PROMEDIO ANUALES DE PM10 Y PM2,5 EN TODO EL TERRITORIO DISTRITAL POR DEBAJO DE LA NORMA *50 MG/M3 DE PM10 Y **25 MG/M3 DE PM2,6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21"/>
    <s v="ADICIÓN N° 1 Y PRORROGA N° 1 AL CONTRATO N°. 20170705 CUYO OBJETO ES  &quot;PRESTAR SUS SERVICIOS PROSEFIONALES PARA DESARROLLAR ACTIVIDADES DE EVALUACIÓN, CONTROL Y SEGUIMIENTO A LOS PROGRAMAS DE FUENTES MOVILES&quot;"/>
    <n v="1"/>
    <n v="1"/>
    <n v="135"/>
    <n v="0"/>
    <s v="CCE-05"/>
    <n v="0"/>
    <n v="13432500"/>
    <n v="13432500"/>
    <n v="0"/>
    <n v="0"/>
    <s v="SUBDIRECCION CONTRACTUAL"/>
    <s v="CO-DC-11001"/>
    <s v="CARMEN LUCIA SANCHEZ AVELLANEDA Directora de Control Ambiental "/>
    <n v="3778932"/>
    <s v="carmen.sanchez@ambientebogota.gov.co"/>
  </r>
  <r>
    <x v="10"/>
    <n v="23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EN LAS ACTUACIONES JURÍDICAS Y DEMAS ACTIVIDADES RELACIONADAS CON LOS TRAMITES DE PUBLICIDAD EXTERIOR VISUAL "/>
    <n v="5"/>
    <n v="6"/>
    <n v="4"/>
    <n v="1"/>
    <s v="CCE-05"/>
    <n v="0"/>
    <n v="7692000"/>
    <n v="7692000"/>
    <n v="0"/>
    <n v="0"/>
    <s v="SUBDIRECCION CONTRACTUAL"/>
    <s v="CO-DC-11001"/>
    <s v="CARMEN LUCIA SANCHEZ AVELLANEDA Directora de Control Ambiental "/>
    <n v="3778932"/>
    <s v="carmen.sanchez@ambientebogota.gov.co"/>
  </r>
  <r>
    <x v="10"/>
    <n v="23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5"/>
    <n v="6"/>
    <n v="4"/>
    <n v="1"/>
    <s v="CCE-05"/>
    <n v="0"/>
    <n v="7692000"/>
    <n v="7692000"/>
    <n v="0"/>
    <n v="0"/>
    <s v="SUBDIRECCION CONTRACTUAL"/>
    <s v="CO-DC-11001"/>
    <s v="CARMEN LUCIA SANCHEZ AVELLANEDA Directora de Control Ambiental "/>
    <n v="3778932"/>
    <s v="carmen.sanchez@ambientebogota.gov.co"/>
  </r>
  <r>
    <x v="10"/>
    <n v="23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0"/>
    <n v="1"/>
    <s v="CCE-05"/>
    <n v="0"/>
    <n v="19230000"/>
    <n v="19230000"/>
    <n v="0"/>
    <n v="0"/>
    <s v="SUBDIRECCION CONTRACTUAL"/>
    <s v="CO-DC-11001"/>
    <s v="CARMEN LUCIA SANCHEZ AVELLANEDA Directora de Control Ambiental "/>
    <n v="3778932"/>
    <s v="carmen.sanchez@ambientebogota.gov.co"/>
  </r>
  <r>
    <x v="10"/>
    <n v="23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0"/>
    <n v="1"/>
    <s v="CCE-05"/>
    <n v="0"/>
    <n v="19230000"/>
    <n v="19230000"/>
    <n v="0"/>
    <n v="0"/>
    <s v="SUBDIRECCION CONTRACTUAL"/>
    <s v="CO-DC-11001"/>
    <s v="CARMEN LUCIA SANCHEZ AVELLANEDA Directora de Control Ambiental "/>
    <n v="3778932"/>
    <s v="carmen.sanchez@ambientebogota.gov.co"/>
  </r>
  <r>
    <x v="10"/>
    <n v="23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1"/>
    <n v="1"/>
    <s v="CCE-05"/>
    <n v="0"/>
    <n v="21153000"/>
    <n v="21153000"/>
    <n v="0"/>
    <n v="0"/>
    <s v="SUBDIRECCION CONTRACTUAL"/>
    <s v="CO-DC-11001"/>
    <s v="CARMEN LUCIA SANCHEZ AVELLANEDA Directora de Control Ambiental "/>
    <n v="3778932"/>
    <s v="carmen.sanchez@ambientebogota.gov.co"/>
  </r>
  <r>
    <x v="10"/>
    <n v="23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ORGANIZAR LA INFORMACIÓN DE LAS BASES DE DATOS Y REQUERIMIENTOS ASOCIADOS A LA PUBLICIDAD EXTERIOR VISUAL "/>
    <n v="1"/>
    <n v="1"/>
    <n v="10"/>
    <n v="1"/>
    <s v="CCE-05"/>
    <n v="0"/>
    <n v="24440000"/>
    <n v="24440000"/>
    <n v="0"/>
    <n v="0"/>
    <s v="SUBDIRECCION CONTRACTUAL"/>
    <s v="CO-DC-11001"/>
    <s v="CARMEN LUCIA SANCHEZ AVELLANEDA Directora de Control Ambiental "/>
    <n v="3778932"/>
    <s v="carmen.sanchez@ambientebogota.gov.co"/>
  </r>
  <r>
    <x v="10"/>
    <n v="24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DAR RESPUESTA A LAS PETICIONES, QUEJAS Y RECLAMOS RELACIONADAS CON LAS ACTIVIDADES DE EVALUACIÓN, CONTROL Y SEGUIMIENTO A LOS ELEMENTOS DE PUBLICIDAD EXTERIOR VISUAL"/>
    <n v="1"/>
    <n v="1"/>
    <n v="10"/>
    <n v="1"/>
    <s v="CCE-05"/>
    <n v="0"/>
    <n v="26530000"/>
    <n v="26530000"/>
    <n v="0"/>
    <n v="0"/>
    <s v="SUBDIRECCION CONTRACTUAL"/>
    <s v="CO-DC-11001"/>
    <s v="CARMEN LUCIA SANCHEZ AVELLANEDA Directora de Control Ambiental "/>
    <n v="3778932"/>
    <s v="carmen.sanchez@ambientebogota.gov.co"/>
  </r>
  <r>
    <x v="10"/>
    <n v="24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5"/>
    <n v="6"/>
    <n v="6"/>
    <n v="1"/>
    <s v="CCE-05"/>
    <n v="0"/>
    <n v="15918000"/>
    <n v="15918000"/>
    <n v="0"/>
    <n v="0"/>
    <s v="SUBDIRECCION CONTRACTUAL"/>
    <s v="CO-DC-11001"/>
    <s v="CARMEN LUCIA SANCHEZ AVELLANEDA Directora de Control Ambiental "/>
    <n v="3778932"/>
    <s v="carmen.sanchez@ambientebogota.gov.co"/>
  </r>
  <r>
    <x v="10"/>
    <n v="24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5"/>
    <n v="6"/>
    <n v="6"/>
    <n v="1"/>
    <s v="CCE-05"/>
    <n v="0"/>
    <n v="15918000"/>
    <n v="15918000"/>
    <n v="0"/>
    <n v="0"/>
    <s v="SUBDIRECCION CONTRACTUAL"/>
    <s v="CO-DC-11001"/>
    <s v="CARMEN LUCIA SANCHEZ AVELLANEDA Directora de Control Ambiental "/>
    <n v="3778932"/>
    <s v="carmen.sanchez@ambientebogota.gov.co"/>
  </r>
  <r>
    <x v="10"/>
    <n v="24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1"/>
    <n v="1"/>
    <n v="10"/>
    <n v="1"/>
    <s v="CCE-05"/>
    <n v="0"/>
    <n v="26530000"/>
    <n v="26530000"/>
    <n v="0"/>
    <n v="0"/>
    <s v="SUBDIRECCION CONTRACTUAL"/>
    <s v="CO-DC-11001"/>
    <s v="CARMEN LUCIA SANCHEZ AVELLANEDA Directora de Control Ambiental "/>
    <n v="3778932"/>
    <s v="carmen.sanchez@ambientebogota.gov.co"/>
  </r>
  <r>
    <x v="10"/>
    <n v="24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1"/>
    <n v="1"/>
    <n v="10"/>
    <n v="1"/>
    <s v="CCE-05"/>
    <n v="0"/>
    <n v="26530000"/>
    <n v="26530000"/>
    <n v="0"/>
    <n v="0"/>
    <s v="SUBDIRECCION CONTRACTUAL"/>
    <s v="CO-DC-11001"/>
    <s v="CARMEN LUCIA SANCHEZ AVELLANEDA Directora de Control Ambiental "/>
    <n v="3778932"/>
    <s v="carmen.sanchez@ambientebogota.gov.co"/>
  </r>
  <r>
    <x v="10"/>
    <n v="24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5"/>
    <n v="6"/>
    <n v="6"/>
    <n v="1"/>
    <s v="CCE-05"/>
    <n v="0"/>
    <n v="15918000"/>
    <n v="15918000"/>
    <n v="0"/>
    <n v="0"/>
    <s v="SUBDIRECCION CONTRACTUAL"/>
    <s v="CO-DC-11001"/>
    <s v="CARMEN LUCIA SANCHEZ AVELLANEDA Directora de Control Ambiental "/>
    <n v="3778932"/>
    <s v="carmen.sanchez@ambientebogota.gov.co"/>
  </r>
  <r>
    <x v="10"/>
    <n v="24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CONSOLIDAR LA INFORMACIÓN GENERADA DEL LEVANTAMIENTO EN CAMPO SOBRE LOS ELEMENTOS DE PUBLICIDAD EXTERIOR VISUAL EXISTENTES EN EL DISTRITO CAPITAL (TRASLADO ESTUDIO DE CARGA DEL PAISAJE)"/>
    <n v="5"/>
    <n v="6"/>
    <n v="6"/>
    <n v="1"/>
    <s v="CCE-05"/>
    <n v="0"/>
    <n v="0"/>
    <n v="0"/>
    <n v="0"/>
    <n v="0"/>
    <s v="SUBDIRECCION CONTRACTUAL"/>
    <s v="CO-DC-11001"/>
    <s v="CARMEN LUCIA SANCHEZ AVELLANEDA Directora de Control Ambiental "/>
    <n v="3778932"/>
    <s v="carmen.sanchez@ambientebogota.gov.co"/>
  </r>
  <r>
    <x v="10"/>
    <n v="24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CONSOLIDAR LA INFORMACIÓN GENERADA DEL LEVANTAMIENTO EN CAMPO SOBRE LOS ELEMENTOS DE PUBLICIDAD EXTERIOR VISUAL EXISTENTES EN EL DISTRITO CAPITAL (TRASLADO ESTUDIO DE CARGA DEL PAISAJE)"/>
    <n v="5"/>
    <n v="6"/>
    <n v="6"/>
    <n v="1"/>
    <s v="CCE-05"/>
    <n v="0"/>
    <n v="9719183"/>
    <n v="9719183"/>
    <n v="0"/>
    <n v="0"/>
    <s v="SUBDIRECCION CONTRACTUAL"/>
    <s v="CO-DC-11001"/>
    <s v="CARMEN LUCIA SANCHEZ AVELLANEDA Directora de Control Ambiental "/>
    <n v="3778932"/>
    <s v="carmen.sanchez@ambientebogota.gov.co"/>
  </r>
  <r>
    <x v="10"/>
    <n v="24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5"/>
    <n v="6"/>
    <n v="6"/>
    <n v="1"/>
    <s v="CCE-05"/>
    <n v="0"/>
    <n v="17166000"/>
    <n v="17166000"/>
    <n v="0"/>
    <n v="0"/>
    <s v="SUBDIRECCION CONTRACTUAL"/>
    <s v="CO-DC-11001"/>
    <s v="CARMEN LUCIA SANCHEZ AVELLANEDA Directora de Control Ambiental "/>
    <n v="3778932"/>
    <s v="carmen.sanchez@ambientebogota.gov.co"/>
  </r>
  <r>
    <x v="10"/>
    <n v="24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5"/>
    <n v="6"/>
    <n v="6"/>
    <n v="1"/>
    <s v="CCE-05"/>
    <n v="0"/>
    <n v="17166000"/>
    <n v="17166000"/>
    <n v="0"/>
    <n v="0"/>
    <s v="SUBDIRECCION CONTRACTUAL"/>
    <s v="CO-DC-11001"/>
    <s v="CARMEN LUCIA SANCHEZ AVELLANEDA Directora de Control Ambiental "/>
    <n v="3778932"/>
    <s v="carmen.sanchez@ambientebogota.gov.co"/>
  </r>
  <r>
    <x v="10"/>
    <n v="25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5"/>
    <n v="6"/>
    <n v="6"/>
    <n v="1"/>
    <s v="CCE-05"/>
    <n v="0"/>
    <n v="17166000"/>
    <n v="17166000"/>
    <n v="0"/>
    <n v="0"/>
    <s v="SUBDIRECCION CONTRACTUAL"/>
    <s v="CO-DC-11001"/>
    <s v="CARMEN LUCIA SANCHEZ AVELLANEDA Directora de Control Ambiental "/>
    <n v="3778932"/>
    <s v="carmen.sanchez@ambientebogota.gov.co"/>
  </r>
  <r>
    <x v="10"/>
    <n v="25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1"/>
    <n v="1"/>
    <n v="11"/>
    <n v="1"/>
    <s v="CCE-05"/>
    <n v="0"/>
    <n v="31471000"/>
    <n v="31471000"/>
    <n v="0"/>
    <n v="0"/>
    <s v="SUBDIRECCION CONTRACTUAL"/>
    <s v="CO-DC-11001"/>
    <s v="CARMEN LUCIA SANCHEZ AVELLANEDA Directora de Control Ambiental "/>
    <n v="3778932"/>
    <s v="carmen.sanchez@ambientebogota.gov.co"/>
  </r>
  <r>
    <x v="10"/>
    <n v="25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EL  SEGUIMIENTO TÉCNICO A LA ADQUISICIÓN DE BIENES, SERVICIOS Y/O ELEMENTOS NECESARIOS PARA LA INTERVENCIÓN EN LAS RUTAS CRITICAS CUBIERTAS DE PUBLICIDAD EXTERIOR VISUAL ILEGAL"/>
    <n v="5"/>
    <n v="6"/>
    <n v="6"/>
    <n v="1"/>
    <s v="CCE-05"/>
    <n v="0"/>
    <n v="17166000"/>
    <n v="17166000"/>
    <n v="0"/>
    <n v="0"/>
    <s v="SUBDIRECCION CONTRACTUAL"/>
    <s v="CO-DC-11001"/>
    <s v="CARMEN LUCIA SANCHEZ AVELLANEDA Directora de Control Ambiental "/>
    <n v="3778932"/>
    <s v="carmen.sanchez@ambientebogota.gov.co"/>
  </r>
  <r>
    <x v="10"/>
    <n v="25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EL SEGUIMIENTO, ANÁLISIS Y GENERAR LOS REPORTES PRODUCTO DE LA INTERVENCIÓN A LAS RUTAS CRITICAS CUBIERTAS DE PUBLICIDAD EXTERIOR VISUAL ILEGAL"/>
    <n v="5"/>
    <n v="6"/>
    <n v="6"/>
    <n v="1"/>
    <s v="CCE-05"/>
    <n v="0"/>
    <n v="17166000"/>
    <n v="17166000"/>
    <n v="0"/>
    <n v="0"/>
    <s v="SUBDIRECCION CONTRACTUAL"/>
    <s v="CO-DC-11001"/>
    <s v="CARMEN LUCIA SANCHEZ AVELLANEDA Directora de Control Ambiental "/>
    <n v="3778932"/>
    <s v="carmen.sanchez@ambientebogota.gov.co"/>
  </r>
  <r>
    <x v="10"/>
    <n v="25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5"/>
    <n v="6"/>
    <n v="5"/>
    <n v="1"/>
    <s v="CCE-05"/>
    <n v="0"/>
    <n v="15520000"/>
    <n v="15520000"/>
    <n v="0"/>
    <n v="0"/>
    <s v="SUBDIRECCION CONTRACTUAL"/>
    <s v="CO-DC-11001"/>
    <s v="CARMEN LUCIA SANCHEZ AVELLANEDA Directora de Control Ambiental "/>
    <n v="3778932"/>
    <s v="carmen.sanchez@ambientebogota.gov.co"/>
  </r>
  <r>
    <x v="10"/>
    <n v="25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5"/>
    <n v="6"/>
    <n v="5"/>
    <n v="1"/>
    <s v="CCE-05"/>
    <n v="0"/>
    <n v="15520000"/>
    <n v="15520000"/>
    <n v="0"/>
    <n v="0"/>
    <s v="SUBDIRECCION CONTRACTUAL"/>
    <s v="CO-DC-11001"/>
    <s v="CARMEN LUCIA SANCHEZ AVELLANEDA Directora de Control Ambiental "/>
    <n v="3778932"/>
    <s v="carmen.sanchez@ambientebogota.gov.co"/>
  </r>
  <r>
    <x v="10"/>
    <n v="25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1"/>
    <n v="1"/>
    <n v="10"/>
    <n v="1"/>
    <s v="CCE-05"/>
    <n v="0"/>
    <n v="31040000"/>
    <n v="31040000"/>
    <n v="0"/>
    <n v="0"/>
    <s v="SUBDIRECCION CONTRACTUAL"/>
    <s v="CO-DC-11001"/>
    <s v="CARMEN LUCIA SANCHEZ AVELLANEDA Directora de Control Ambiental "/>
    <n v="3778932"/>
    <s v="carmen.sanchez@ambientebogota.gov.co"/>
  </r>
  <r>
    <x v="10"/>
    <n v="25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5"/>
    <n v="6"/>
    <n v="5"/>
    <n v="1"/>
    <s v="CCE-05"/>
    <n v="0"/>
    <n v="15520000"/>
    <n v="15520000"/>
    <n v="0"/>
    <n v="0"/>
    <s v="SUBDIRECCION CONTRACTUAL"/>
    <s v="CO-DC-11001"/>
    <s v="CARMEN LUCIA SANCHEZ AVELLANEDA Directora de Control Ambiental "/>
    <n v="3778932"/>
    <s v="carmen.sanchez@ambientebogota.gov.co"/>
  </r>
  <r>
    <x v="10"/>
    <n v="25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CONSOLIDAR LA INFORMACIÓN GENERADA DEL LEVANTAMIENTO EN CAMPO SOBRE LOS ELEMENTOS DE PUBLICIDAD EXTERIOR VISUAL EXISTENTES EN EL DISTRITO CAPITAL (TRASLADO ESTUDIO DE CARGA DEL PAISAJE)"/>
    <n v="5"/>
    <n v="6"/>
    <n v="6"/>
    <n v="1"/>
    <s v="CCE-05"/>
    <n v="0"/>
    <n v="7816000"/>
    <n v="7816000"/>
    <n v="0"/>
    <n v="0"/>
    <s v="SUBDIRECCION CONTRACTUAL"/>
    <s v="CO-DC-11001"/>
    <s v="CARMEN LUCIA SANCHEZ AVELLANEDA Directora de Control Ambiental "/>
    <n v="3778932"/>
    <s v="carmen.sanchez@ambientebogota.gov.co"/>
  </r>
  <r>
    <x v="10"/>
    <n v="25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S ACTIVIDADES DE PROYECCIÓN,  ANALISIS Y EVALUACIÓN TECNICA ESTRUCTURAL A LAS SOLICITUDES DE REGISTRO, CONTROL Y SEGUIMIENTO A LOS ELEMENTOS DE PUBLICIDAD EXTERIOR VISUAL"/>
    <n v="1"/>
    <n v="1"/>
    <n v="10"/>
    <n v="1"/>
    <s v="CCE-05"/>
    <n v="0"/>
    <n v="34640000"/>
    <n v="34640000"/>
    <n v="0"/>
    <n v="0"/>
    <s v="SUBDIRECCION CONTRACTUAL"/>
    <s v="CO-DC-11001"/>
    <s v="CARMEN LUCIA SANCHEZ AVELLANEDA Directora de Control Ambiental "/>
    <n v="3778932"/>
    <s v="carmen.sanchez@ambientebogota.gov.co"/>
  </r>
  <r>
    <x v="10"/>
    <n v="26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PROYECTAR Y SUSTANCIAR JURIDICAMENTE LAS ACTUACIONES ADMINISTRATIVAS RELACIONADAS CON LOS TRAMITES DE PUBLICIDAD EXTERIOR VISUAL"/>
    <n v="5"/>
    <n v="6"/>
    <n v="6"/>
    <n v="1"/>
    <s v="CCE-05"/>
    <n v="0"/>
    <n v="0"/>
    <n v="0"/>
    <n v="0"/>
    <n v="0"/>
    <s v="SUBDIRECCION CONTRACTUAL"/>
    <s v="CO-DC-11001"/>
    <s v="CARMEN LUCIA SANCHEZ AVELLANEDA Directora de Control Ambiental "/>
    <n v="3778932"/>
    <s v="carmen.sanchez@ambientebogota.gov.co"/>
  </r>
  <r>
    <x v="10"/>
    <n v="26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PROYECTAR Y SUSTANCIAR JURIDICAMENTE LAS ACTUACIONES ADMINISTRATIVAS RELACIONADAS CON LOS TRAMITES DE PUBLICIDAD EXTERIOR VISUAL"/>
    <n v="5"/>
    <n v="6"/>
    <n v="6"/>
    <n v="1"/>
    <s v="CCE-05"/>
    <n v="0"/>
    <n v="0"/>
    <n v="0"/>
    <n v="0"/>
    <n v="0"/>
    <s v="SUBDIRECCION CONTRACTUAL"/>
    <s v="CO-DC-11001"/>
    <s v="CARMEN LUCIA SANCHEZ AVELLANEDA Directora de Control Ambiental "/>
    <n v="3778932"/>
    <s v="carmen.sanchez@ambientebogota.gov.co"/>
  </r>
  <r>
    <x v="10"/>
    <n v="26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DAR SOPORTE A LOS PROCESOS DEL SISTEMA INTEGRADO DE INFORMACIÓN DE PUBLICIDAD EXTERIOR VISUAL DEL DISTRITO CAPITAL - SIIPEV"/>
    <n v="5"/>
    <n v="6"/>
    <n v="4"/>
    <n v="1"/>
    <s v="CCE-05"/>
    <n v="0"/>
    <n v="0"/>
    <n v="0"/>
    <n v="0"/>
    <n v="0"/>
    <s v="SUBDIRECCION CONTRACTUAL"/>
    <s v="CO-DC-11001"/>
    <s v="CARMEN LUCIA SANCHEZ AVELLANEDA Directora de Control Ambiental "/>
    <n v="3778932"/>
    <s v="carmen.sanchez@ambientebogota.gov.co"/>
  </r>
  <r>
    <x v="10"/>
    <n v="26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LOS CONCEPTOS EN LOS COMPONENTES ESTRUCTURALES, URBANOS Y DE PLANOS, EN LOS TRAMITES RELACIONADOS CON LA PUBLICIDAD EXTERIOR VISUAL"/>
    <n v="5"/>
    <n v="6"/>
    <n v="4"/>
    <n v="1"/>
    <s v="CCE-05"/>
    <n v="0"/>
    <n v="15616000"/>
    <n v="15616000"/>
    <n v="0"/>
    <n v="0"/>
    <s v="SUBDIRECCION CONTRACTUAL"/>
    <s v="CO-DC-11001"/>
    <s v="CARMEN LUCIA SANCHEZ AVELLANEDA Directora de Control Ambiental "/>
    <n v="3778932"/>
    <s v="carmen.sanchez@ambientebogota.gov.co"/>
  </r>
  <r>
    <x v="10"/>
    <n v="26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Y ANALIZAR TECNICAMENTE  LOS TRAMITES AMBIENTALES RELACIONADOS CON LA PUBLICIDAD EXTERIOR VISUAL"/>
    <n v="5"/>
    <n v="6"/>
    <n v="5"/>
    <n v="1"/>
    <s v="CCE-05"/>
    <n v="0"/>
    <n v="0"/>
    <n v="0"/>
    <n v="0"/>
    <n v="0"/>
    <s v="SUBDIRECCION CONTRACTUAL"/>
    <s v="CO-DC-11001"/>
    <s v="CARMEN LUCIA SANCHEZ AVELLANEDA Directora de Control Ambiental "/>
    <n v="3778932"/>
    <s v="carmen.sanchez@ambientebogota.gov.co"/>
  </r>
  <r>
    <x v="10"/>
    <n v="26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Y ANALIZAR TECNICAMENTE  LOS TRAMITES AMBIENTALES RELACIONADOS CON LA PUBLICIDAD EXTERIOR VISUAL"/>
    <n v="5"/>
    <n v="6"/>
    <n v="5"/>
    <n v="1"/>
    <s v="CCE-05"/>
    <n v="0"/>
    <n v="0"/>
    <n v="0"/>
    <n v="0"/>
    <n v="0"/>
    <s v="SUBDIRECCION CONTRACTUAL"/>
    <s v="CO-DC-11001"/>
    <s v="CARMEN LUCIA SANCHEZ AVELLANEDA Directora de Control Ambiental "/>
    <n v="3778932"/>
    <s v="carmen.sanchez@ambientebogota.gov.co"/>
  </r>
  <r>
    <x v="10"/>
    <n v="26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Y ANALIZAR TECNICAMENTE  LOS TRAMITES AMBIENTALES RELACIONADOS CON LA PUBLICIDAD EXTERIOR VISUAL"/>
    <n v="5"/>
    <n v="6"/>
    <n v="6"/>
    <n v="1"/>
    <s v="CCE-05"/>
    <n v="0"/>
    <n v="23424000"/>
    <n v="23424000"/>
    <n v="0"/>
    <n v="0"/>
    <s v="SUBDIRECCION CONTRACTUAL"/>
    <s v="CO-DC-11001"/>
    <s v="CARMEN LUCIA SANCHEZ AVELLANEDA Directora de Control Ambiental "/>
    <n v="3778932"/>
    <s v="carmen.sanchez@ambientebogota.gov.co"/>
  </r>
  <r>
    <x v="10"/>
    <n v="26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GEORREFERENCIAR LOS RESULTADOS DEL LEVANTAMIENTO DE INFORMACIÓN DE  LOS ELEMENTOS DE PUBLICIDAD EXTERIOR VISUAL EXISTENTES EN EL DISTRITO CAPITAL (TRASLADO PARA ESTUDIO DE CARGA DEL PAISAJE)"/>
    <n v="5"/>
    <n v="6"/>
    <n v="6"/>
    <n v="1"/>
    <s v="CCE-05"/>
    <n v="0"/>
    <n v="8088000"/>
    <n v="8088000"/>
    <n v="0"/>
    <n v="0"/>
    <s v="SUBDIRECCION CONTRACTUAL"/>
    <s v="CO-DC-11001"/>
    <s v="CARMEN LUCIA SANCHEZ AVELLANEDA Directora de Control Ambiental "/>
    <n v="3778932"/>
    <s v="carmen.sanchez@ambientebogota.gov.co"/>
  </r>
  <r>
    <x v="10"/>
    <n v="26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PROYECTAR JURIDICAMENTE LAS ACTUACIONES DE EVALUACIÓN, CONTROL Y SEGUIMIENTO PRODUCTO DE LA INTERVENCIÓN EN MATERIA DE PUBLICIDAD EXTERIOR VISUAL"/>
    <n v="5"/>
    <n v="6"/>
    <n v="6"/>
    <n v="1"/>
    <s v="CCE-05"/>
    <n v="0"/>
    <n v="26970000"/>
    <n v="26970000"/>
    <n v="0"/>
    <n v="0"/>
    <s v="SUBDIRECCION CONTRACTUAL"/>
    <s v="CO-DC-11001"/>
    <s v="CARMEN LUCIA SANCHEZ AVELLANEDA Directora de Control Ambiental "/>
    <n v="3778932"/>
    <s v="carmen.sanchez@ambientebogota.gov.co"/>
  </r>
  <r>
    <x v="10"/>
    <n v="26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PROYECTAR JURIDICAMENTE LAS ACTUACIONES DE EVALUACIÓN, CONTROL Y SEGUIMIENTO PRODUCTO DE LA INTERVENCIÓN EN MATERIA DE PUBLICIDAD EXTERIOR VISUAL"/>
    <n v="1"/>
    <n v="1"/>
    <n v="11"/>
    <n v="1"/>
    <s v="CCE-05"/>
    <n v="0"/>
    <n v="49445000"/>
    <n v="49445000"/>
    <n v="0"/>
    <n v="0"/>
    <s v="SUBDIRECCION CONTRACTUAL"/>
    <s v="CO-DC-11001"/>
    <s v="CARMEN LUCIA SANCHEZ AVELLANEDA Directora de Control Ambiental "/>
    <n v="3778932"/>
    <s v="carmen.sanchez@ambientebogota.gov.co"/>
  </r>
  <r>
    <x v="10"/>
    <n v="27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PROYECTAR JURIDICAMENTE LAS ACTUACIONES DE EVALUACIÓN, CONTROL Y SEGUIMIENTO PRODUCTO DE LA INTERVENCIÓN EN MATERIA DE PUBLICIDAD EXTERIOR VISUAL"/>
    <n v="5"/>
    <n v="6"/>
    <n v="5"/>
    <n v="1"/>
    <s v="CCE-05"/>
    <n v="0"/>
    <n v="22475000"/>
    <n v="22475000"/>
    <n v="0"/>
    <n v="0"/>
    <s v="SUBDIRECCION CONTRACTUAL"/>
    <s v="CO-DC-11001"/>
    <s v="CARMEN LUCIA SANCHEZ AVELLANEDA Directora de Control Ambiental "/>
    <n v="3778932"/>
    <s v="carmen.sanchez@ambientebogota.gov.co"/>
  </r>
  <r>
    <x v="10"/>
    <n v="27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GEOREFERENCIAR, ANALIZAR Y REVISAR TECNICAMENTE LOS TRAMITES DE REGISTRO, EVALUACIÓN, CONTROL Y SEGUIMIENTO DE LAS ACTIVIDADES EN MATERIA DE PUBLICIDAD EXTERIOR VISUAL"/>
    <n v="5"/>
    <n v="6"/>
    <n v="6"/>
    <n v="1"/>
    <s v="CCE-05"/>
    <n v="0"/>
    <n v="26970000"/>
    <n v="26970000"/>
    <n v="0"/>
    <n v="0"/>
    <s v="SUBDIRECCION CONTRACTUAL"/>
    <s v="CO-DC-11001"/>
    <s v="CARMEN LUCIA SANCHEZ AVELLANEDA Directora de Control Ambiental "/>
    <n v="3778932"/>
    <s v="carmen.sanchez@ambientebogota.gov.co"/>
  </r>
  <r>
    <x v="10"/>
    <n v="27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LIDERAR LA EVALUACIÓN TECNICA Y AMBIENTAL DE LOS EXPEDIENTES DE CARÁCTER PERMISIVO Y SANCIONATORIO  EN LOS PROCESOS RELACIONADOS CON PUBLICIDAD EXTERIOR VISUAL"/>
    <n v="1"/>
    <n v="1"/>
    <n v="11"/>
    <n v="1"/>
    <s v="CCE-05"/>
    <n v="0"/>
    <n v="68937000"/>
    <n v="68937000"/>
    <n v="0"/>
    <n v="0"/>
    <s v="SUBDIRECCION CONTRACTUAL"/>
    <s v="CO-DC-11001"/>
    <s v="CARMEN LUCIA SANCHEZ AVELLANEDA Directora de Control Ambiental "/>
    <n v="3778932"/>
    <s v="carmen.sanchez@ambientebogota.gov.co"/>
  </r>
  <r>
    <x v="10"/>
    <n v="27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DESARROLLAR LA GESTIÓN CONTRACTUAL QUE PERMITA EL DESARROLLO DE LAS ACTUACIONES ADMINISTRATIVAS DERIVADAS DE LA INTERVENCIÓN EN LAS RUTAS PRIORIZADAS DE PUBLICIDAD EXTERIOR VISUAL ILEGAL."/>
    <n v="1"/>
    <n v="1"/>
    <n v="11"/>
    <n v="1"/>
    <s v="CCE-05"/>
    <n v="0"/>
    <n v="68937000"/>
    <n v="68937000"/>
    <n v="0"/>
    <n v="0"/>
    <s v="SUBDIRECCION CONTRACTUAL"/>
    <s v="CO-DC-11001"/>
    <s v="CARMEN LUCIA SANCHEZ AVELLANEDA Directora de Control Ambiental "/>
    <n v="3778932"/>
    <s v="carmen.sanchez@ambientebogota.gov.co"/>
  </r>
  <r>
    <x v="10"/>
    <n v="27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LIDERAR, REVISAR E IMPULSAR JURIDICAMENTE LAS ACTUACIONES DE EVALUACIÓN, CONTROL Y SEGUIMIENTO RELACIONADAS CON LOS TRAMITES DE PUBLICIDAD EXTERIOR VISUAL"/>
    <n v="1"/>
    <n v="1"/>
    <n v="11"/>
    <n v="1"/>
    <s v="CCE-05"/>
    <n v="0"/>
    <n v="68937000"/>
    <n v="68937000"/>
    <n v="0"/>
    <n v="0"/>
    <s v="SUBDIRECCION CONTRACTUAL"/>
    <s v="CO-DC-11001"/>
    <s v="CARMEN LUCIA SANCHEZ AVELLANEDA Directora de Control Ambiental "/>
    <n v="3778932"/>
    <s v="carmen.sanchez@ambientebogota.gov.co"/>
  </r>
  <r>
    <x v="10"/>
    <n v="27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ANALIZAR Y CONCEPTUAR TECNICAMENTE LOS TRAMITES AMBIENTALES RELACIONADOS CON PUBLICIDAD EXTERIOR VISUAL "/>
    <n v="1"/>
    <n v="1"/>
    <n v="11"/>
    <n v="1"/>
    <s v="CCE-05"/>
    <n v="0"/>
    <n v="86658000"/>
    <n v="86658000"/>
    <n v="0"/>
    <n v="0"/>
    <s v="SUBDIRECCION CONTRACTUAL"/>
    <s v="CO-DC-11001"/>
    <s v="CARMEN LUCIA SANCHEZ AVELLANEDA Directora de Control Ambiental "/>
    <n v="3778932"/>
    <s v="carmen.sanchez@ambientebogota.gov.co"/>
  </r>
  <r>
    <x v="10"/>
    <n v="27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 ELABORAR EL ESTUDIO TÉCNICO QUE DEFINA LOS ÍNDICES DE CAPACIDAD DE CARGA DEL PAISAJE URBANO E IMPACTO AMBIENTAL DE LOS ELEMENTOS DE PUBLICIDAD EXTERIOR VISUAL EN BOGOTÁ D.C. DE ACUERDO CON LA ZONIFICACIÓN DEL PLAN DE ORDENAMIENTO TERRITORIAL. FASE II."/>
    <n v="1"/>
    <n v="1"/>
    <n v="138"/>
    <n v="0"/>
    <s v="CCE-05"/>
    <n v="0"/>
    <n v="0"/>
    <n v="0"/>
    <n v="0"/>
    <n v="0"/>
    <s v="SUBDIRECCION CONTRACTUAL"/>
    <s v="CO-DC-11001"/>
    <s v="CARMEN LUCIA SANCHEZ AVELLANEDA Directora de Control Ambiental "/>
    <n v="3778932"/>
    <s v="carmen.sanchez@ambientebogota.gov.co"/>
  </r>
  <r>
    <x v="10"/>
    <n v="277"/>
    <s v="3-3-1-15-06-39-979-179"/>
    <s v="REALIZAR OPERATIVOS DE CONTROL Y LIMPIEZA DE LAS RUTAS TRADICIONALMENTE CUBIERTA POR PUBLICIDAD EXTERIOR VISUAL ILEGAL"/>
    <s v=" RECURSO AIRE, RUIDO Y PUBLICIDAD EXTERIOR VISUAL – PEV"/>
    <s v="INTERVENIR 18 RUTAS CRÍTICAS TRADICIONALMENTE CUBIERTA POR PEV ILEGAL"/>
    <s v="492-MULTAS AMBIENTALES"/>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AUNAR RECURSOS FÍSICOS, TÉCNICOS, FINANCIEROS Y HUMANOS ENTRE LA SECRETARÍA DISTRITAL DE AMBIENTE Y EL IDIPRON PARA DESARROLLAR ACCIONES DE DESCONTAMINACIÓN VISUAL EN BOGOTÁ D.C., VINCULANDO A LOS JÓVENES QUE PARTICIPAN EN LAS DIFERENTES ESTRATEGIAS PEDAGÓGICAS DEL IDIPRON"/>
    <n v="5"/>
    <n v="6"/>
    <n v="4"/>
    <n v="1"/>
    <s v="CCE-05"/>
    <n v="0"/>
    <n v="0"/>
    <n v="0"/>
    <n v="0"/>
    <n v="0"/>
    <s v="SUBDIRECCION CONTRACTUAL"/>
    <s v="CO-DC-11001"/>
    <s v="CARMEN LUCIA SANCHEZ AVELLANEDA Directora de Control Ambiental "/>
    <n v="3778932"/>
    <s v="carmen.sanchez@ambientebogota.gov.co"/>
  </r>
  <r>
    <x v="10"/>
    <n v="27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AUNAR RECURSOS FÍSICOS, TÉCNICOS, FINANCIEROS Y HUMANOS ENTRE LA SECRETARÍA DISTRITAL DE AMBIENTE Y EL IDIPRON PARA DESARROLLAR ACCIONES DE DESCONTAMINACIÓN VISUAL EN BOGOTÁ D.C., VINCULANDO A LOS JÓVENES QUE PARTICIPAN EN LAS DIFERENTES ESTRATEGIAS PEDAGÓGICAS DEL IDIPRON"/>
    <n v="5"/>
    <n v="6"/>
    <n v="4"/>
    <n v="1"/>
    <s v="CCE-05"/>
    <n v="0"/>
    <n v="0"/>
    <n v="0"/>
    <n v="0"/>
    <n v="0"/>
    <s v="SUBDIRECCION CONTRACTUAL"/>
    <s v="CO-DC-11001"/>
    <s v="CARMEN LUCIA SANCHEZ AVELLANEDA Directora de Control Ambiental "/>
    <n v="3778932"/>
    <s v="carmen.sanchez@ambientebogota.gov.co"/>
  </r>
  <r>
    <x v="10"/>
    <n v="27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8"/>
    <n v="9"/>
    <n v="11"/>
    <n v="1"/>
    <s v="CCE-02"/>
    <n v="0"/>
    <n v="140000000"/>
    <n v="140000000"/>
    <n v="0"/>
    <n v="0"/>
    <s v="SUBDIRECCION CONTRACTUAL"/>
    <s v="CO-DC-11001"/>
    <s v="CARMEN LUCIA SANCHEZ AVELLANEDA Directora de Control Ambiental "/>
    <n v="3778932"/>
    <s v="carmen.sanchez@ambientebogota.gov.co"/>
  </r>
  <r>
    <x v="10"/>
    <n v="28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SERVICIOS PROFESIONALES PARA EL DESARROLLO DE ACCIONES DE MEJORAMIENTO DE LA CALIDAD DEL AIRE EN LA CIUDAD DE BOGOTÀ (TRASLADO A PAGO DE PASIVOS EXIGIBLES)"/>
    <n v="1"/>
    <n v="1"/>
    <n v="1"/>
    <n v="1"/>
    <s v="CCE-05"/>
    <n v="0"/>
    <n v="0"/>
    <n v="0"/>
    <n v="0"/>
    <n v="0"/>
    <s v="SUBDIRECCION CONTRACTUAL"/>
    <s v="CO-DC-11001"/>
    <s v="CARMEN LUCIA SANCHEZ AVELLANEDA Directora de Control Ambiental "/>
    <n v="3778932"/>
    <s v="carmen.sanchez@ambientebogota.gov.co"/>
  </r>
  <r>
    <x v="10"/>
    <n v="28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186 CUYO OBJETO ES  &quot;PRESTAR LOS SERVICIOS PROFESIONALES PARA APOYAR LAS ACTIVIDADES DE SEGUIMIENTO A LOS DOCUMENTOS TECNICOS, PROCESOS Y PROCEDIMIENTOS PRODUCTOS DE LA INTERVENCIÓN EN LAS RUTAS CRITICAS CUBIERTAS POR PEV ILEGAL&quot;"/>
    <n v="1"/>
    <n v="1"/>
    <n v="150"/>
    <n v="0"/>
    <s v="CCE-05"/>
    <n v="0"/>
    <n v="24450000"/>
    <n v="24450000"/>
    <n v="0"/>
    <n v="0"/>
    <s v="SUBDIRECCION CONTRACTUAL"/>
    <s v="CO-DC-11001"/>
    <s v="CARMEN LUCIA SANCHEZ AVELLANEDA Directora de Control Ambiental "/>
    <n v="3778932"/>
    <s v="carmen.sanchez@ambientebogota.gov.co"/>
  </r>
  <r>
    <x v="10"/>
    <n v="28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52 CUYO OBJETO ES  &quot;PRESTAR SUS SERVICIOS PROFESIONALES PARA REALIZAR LAS ACTIVIDADES DE EVALUACIÓN TECNICA A LAS SOLICITUDES DE REGISTRO, CONTROL Y SEGUIMIENTO A LOS ELEMENTOS DE PUBLICIDAD EXTERIOR VISUAL&quot;"/>
    <n v="1"/>
    <n v="1"/>
    <n v="142"/>
    <n v="0"/>
    <s v="CCE-05"/>
    <n v="0"/>
    <n v="13021400"/>
    <n v="13021400"/>
    <n v="0"/>
    <n v="0"/>
    <s v="SUBDIRECCION CONTRACTUAL"/>
    <s v="CO-DC-11001"/>
    <s v="CARMEN LUCIA SANCHEZ AVELLANEDA Directora de Control Ambiental "/>
    <n v="3778932"/>
    <s v="carmen.sanchez@ambientebogota.gov.co"/>
  </r>
  <r>
    <x v="10"/>
    <n v="28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59 CUYO OBJETO ES  &quot;PRESTAR SUS SERVICIOS PROFESIONALES PARA REVISAR TECNICAMENTE TRAMITES AMBIENTALES RELACIONADOS CON PUBLICIDAD EXTERIOR VISUAL&quot;"/>
    <n v="1"/>
    <n v="1"/>
    <n v="142"/>
    <n v="0"/>
    <s v="CCE-05"/>
    <n v="0"/>
    <n v="17768933.000000004"/>
    <n v="17768933.000000004"/>
    <n v="0"/>
    <n v="0"/>
    <s v="SUBDIRECCION CONTRACTUAL"/>
    <s v="CO-DC-11001"/>
    <s v="CARMEN LUCIA SANCHEZ AVELLANEDA Directora de Control Ambiental "/>
    <n v="3778932"/>
    <s v="carmen.sanchez@ambientebogota.gov.co"/>
  </r>
  <r>
    <x v="10"/>
    <n v="28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96 CUYO OBJETO ES  &quot;PRESTAR SUS SERVICIOS PROFESIONALES PARA PROYECTAR JURIDICAMENTE LAS ACTUACIONES DE EVALUACIÓN, CONTROL Y SEGUIMIENTO RELACIONADOS CON LOS TRAMITES DE PUBLICIDAD EXTERIOR VISUAL&quot;"/>
    <n v="1"/>
    <n v="1"/>
    <n v="142"/>
    <n v="0"/>
    <s v="CCE-05"/>
    <n v="0"/>
    <n v="12074733.000000002"/>
    <n v="12074733.000000002"/>
    <n v="0"/>
    <n v="0"/>
    <s v="SUBDIRECCION CONTRACTUAL"/>
    <s v="CO-DC-11001"/>
    <s v="CARMEN LUCIA SANCHEZ AVELLANEDA Directora de Control Ambiental "/>
    <n v="3778932"/>
    <s v="carmen.sanchez@ambientebogota.gov.co"/>
  </r>
  <r>
    <x v="10"/>
    <n v="28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595 CUYO OBJETO ES  &quot;PRESTAR LOS SERVICIOS PROFESIONALES PARA REVISAR, ANALIZAR Y PROYECTAR JURIDICAMENTE LAS ACTUACIONES DE EVALUACIÓN, CONTROL Y SEGUIMIENTO DE LAS ACTIVIDADES EN MATERIA DE PUBLICIDAD EXTERIOR VISUAL&quot;"/>
    <n v="1"/>
    <n v="1"/>
    <n v="142"/>
    <n v="0"/>
    <s v="CCE-05"/>
    <n v="0"/>
    <n v="20457467"/>
    <n v="20457467"/>
    <n v="0"/>
    <n v="0"/>
    <s v="SUBDIRECCION CONTRACTUAL"/>
    <s v="CO-DC-11001"/>
    <s v="CARMEN LUCIA SANCHEZ AVELLANEDA Directora de Control Ambiental "/>
    <n v="3778932"/>
    <s v="carmen.sanchez@ambientebogota.gov.co"/>
  </r>
  <r>
    <x v="10"/>
    <n v="28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643 CUYO OBJETO ES  &quot;PRESTAR SUS SERVICIOS PROFESIONALES PARA APOYAR LAS ACTIVIDADES DE EVALUACIÓN TECNICA A LAS SOLICITUDES DE REGISTRO, CONTROL Y SEGUIMIENTO A LOS ELEMENTOS DE PUBLICIDAD EXTERIOR VISUAL&quot;"/>
    <n v="1"/>
    <n v="1"/>
    <n v="142"/>
    <n v="0"/>
    <s v="CCE-05"/>
    <n v="0"/>
    <n v="12074733.000000002"/>
    <n v="12074733.000000002"/>
    <n v="0"/>
    <n v="0"/>
    <s v="SUBDIRECCION CONTRACTUAL"/>
    <s v="CO-DC-11001"/>
    <s v="CARMEN LUCIA SANCHEZ AVELLANEDA Directora de Control Ambiental "/>
    <n v="3778932"/>
    <s v="carmen.sanchez@ambientebogota.gov.co"/>
  </r>
  <r>
    <x v="10"/>
    <n v="28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662 CUYO OBJETO ES  &quot;PRESTAR LOS SERVICIOS PROFESIONALES PARA ANALIZAR Y PROYECTAR JURIDICAMENTE LAS ACTUACIONES DE EVALUACIÓN CONTROL Y SEGUIMIENTO A LAS ACTIVIDADES RELACIONADAS CON LOS TRAMITES DE PUBLICIDAD EXTERIOR VISUAL&quot;"/>
    <n v="1"/>
    <n v="1"/>
    <n v="142"/>
    <n v="0"/>
    <s v="CCE-05"/>
    <n v="0"/>
    <n v="14129000"/>
    <n v="14129000"/>
    <n v="0"/>
    <n v="0"/>
    <s v="SUBDIRECCION CONTRACTUAL"/>
    <s v="CO-DC-11001"/>
    <s v="CARMEN LUCIA SANCHEZ AVELLANEDA Directora de Control Ambiental "/>
    <n v="3778932"/>
    <s v="carmen.sanchez@ambientebogota.gov.co"/>
  </r>
  <r>
    <x v="10"/>
    <n v="28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735 CUYO OBJETO ES  &quot;PRESTAR SUS SERVICIOS PROFESIONALES PARA REVISAR Y ANALIZAR TECNICAMENTE TRAMITES AMBIENTALES RELACIONADOS CON PUBLICIDAD EXTERIOR VISUAL&quot;"/>
    <n v="1"/>
    <n v="1"/>
    <n v="142"/>
    <n v="0"/>
    <s v="CCE-05"/>
    <n v="0"/>
    <n v="15766733.000000002"/>
    <n v="15766733.000000002"/>
    <n v="0"/>
    <n v="0"/>
    <s v="SUBDIRECCION CONTRACTUAL"/>
    <s v="CO-DC-11001"/>
    <s v="CARMEN LUCIA SANCHEZ AVELLANEDA Directora de Control Ambiental "/>
    <n v="3778932"/>
    <s v="carmen.sanchez@ambientebogota.gov.co"/>
  </r>
  <r>
    <x v="10"/>
    <n v="28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802 CUYO OBJETO ES  &quot;PRESTAR LOS SERVICIOS PROFESIONALES PARA ANALIZAR Y REVISAR JURIDICAMENTE LAS ACTUACIONES DE EVALUACIÓN, CONTROL Y SEGUIMIENTO DE LAS ACTIVIDADES EN MATERIA DE PUBLICIDAD EXTERIOR VISUAL&quot;"/>
    <n v="1"/>
    <n v="1"/>
    <n v="142"/>
    <n v="0"/>
    <s v="CCE-05"/>
    <n v="0"/>
    <n v="17768933.000000004"/>
    <n v="17768933.000000004"/>
    <n v="0"/>
    <n v="0"/>
    <s v="SUBDIRECCION CONTRACTUAL"/>
    <s v="CO-DC-11001"/>
    <s v="CARMEN LUCIA SANCHEZ AVELLANEDA Directora de Control Ambiental "/>
    <n v="3778932"/>
    <s v="carmen.sanchez@ambientebogota.gov.co"/>
  </r>
  <r>
    <x v="10"/>
    <n v="29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743 CUYO OBJETO ES  &quot;PRESTAR LOS SERVICIOS PROFESIONALES PARA PROYECTAR Y SUSTANCIAR JURIDICAMENTE LAS ACTUACIONES ADMINISTRATIVAS DE CARÁCTER SANCIONATORIO RELACIONADAS CON LOS TRAMITES DE PUBLICIDAD EXTERIOR VISUAL&quot;"/>
    <n v="1"/>
    <n v="1"/>
    <n v="142"/>
    <n v="0"/>
    <s v="CCE-05"/>
    <n v="0"/>
    <n v="15766733.000000002"/>
    <n v="15766733.000000002"/>
    <n v="0"/>
    <n v="0"/>
    <s v="SUBDIRECCION CONTRACTUAL"/>
    <s v="CO-DC-11001"/>
    <s v="CARMEN LUCIA SANCHEZ AVELLANEDA Directora de Control Ambiental "/>
    <n v="3778932"/>
    <s v="carmen.sanchez@ambientebogota.gov.co"/>
  </r>
  <r>
    <x v="10"/>
    <n v="29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532 CUYO OBJETO ES  &quot;PRESTAR LOS SERVICIOS PROFESIONALES PARA GEOREFERENCIAR, ANALIZAR Y REVISAR TECNICAMENTE LOS TRAMITES DE REGISTRO, EVALUACIÓN, CONTROL Y SEGUIMIENTO DE LAS ACTIVIDADES EN MATERIA DE PUBLICIDAD EXTERIOR VISUAL&quot;"/>
    <n v="1"/>
    <n v="1"/>
    <n v="142"/>
    <n v="0"/>
    <s v="CCE-05"/>
    <n v="0"/>
    <n v="20457467"/>
    <n v="20457467"/>
    <n v="0"/>
    <n v="0"/>
    <s v="SUBDIRECCION CONTRACTUAL"/>
    <s v="CO-DC-11001"/>
    <s v="CARMEN LUCIA SANCHEZ AVELLANEDA Directora de Control Ambiental "/>
    <n v="3778932"/>
    <s v="carmen.sanchez@ambientebogota.gov.co"/>
  </r>
  <r>
    <x v="10"/>
    <n v="29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836 CUYO OBJETO ES  &quot;PRESTAR SUS SERVICIOS DE APOYO A LA GESTIÓN PARA REALIZAR EL MANEJO, ADMINISTRACIÓN Y REPARTO DE LOS TRAMITES Y DOCUMENTOS GENERADOS DE LAS ACTUACIONES JURIDICAS RELACIONADAS CON LOS TRAMITES DE PUBLICIDAD EXTERIROR VISUAL&quot;"/>
    <n v="1"/>
    <n v="1"/>
    <n v="135"/>
    <n v="0"/>
    <s v="CCE-05"/>
    <n v="0"/>
    <n v="8320500"/>
    <n v="8320500"/>
    <n v="0"/>
    <n v="0"/>
    <s v="SUBDIRECCION CONTRACTUAL"/>
    <s v="CO-DC-11001"/>
    <s v="CARMEN LUCIA SANCHEZ AVELLANEDA Directora de Control Ambiental "/>
    <n v="3778932"/>
    <s v="carmen.sanchez@ambientebogota.gov.co"/>
  </r>
  <r>
    <x v="10"/>
    <n v="29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979 CUYO OBJETO ES  &quot;PRESTAR SERVICIOS PROFESIONALES PARA APOYAR LAS ACTIVIDADES RELACIONADAS LOS TRAMITES DE PROCESOS PRECONTRACTUALES Y SEGUIMIENTO A LA EJECUCIÓN PRESUPUESTAL PRODUCTO DE LA INTERVENCIÓN EN LAS RUTAS CRITICAS CUBIERTAS POR PEV ILEGAL&quot;"/>
    <n v="1"/>
    <n v="1"/>
    <n v="127"/>
    <n v="0"/>
    <s v="CCE-05"/>
    <n v="0"/>
    <n v="15891933"/>
    <n v="15891933"/>
    <n v="0"/>
    <n v="0"/>
    <s v="SUBDIRECCION CONTRACTUAL"/>
    <s v="CO-DC-11001"/>
    <s v="CARMEN LUCIA SANCHEZ AVELLANEDA Directora de Control Ambiental "/>
    <n v="3778932"/>
    <s v="carmen.sanchez@ambientebogota.gov.co"/>
  </r>
  <r>
    <x v="10"/>
    <n v="29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084 CUYO OBJETO ES  &quot;PRESTAR SUS SERVICIOS DE APOYO A LA GESTIÓN PARA REALIZAR EL APOYO DE LAS ACTUACIONES JURIDICAS Y DOCUMENTOS RELACIONADOS CON LOS TRAMITES DE PUBLICIDAD EXTERIOR VISUAL&quot;"/>
    <n v="1"/>
    <n v="1"/>
    <n v="135"/>
    <n v="0"/>
    <s v="CCE-05"/>
    <n v="0"/>
    <n v="8320500"/>
    <n v="8320500"/>
    <n v="0"/>
    <n v="0"/>
    <s v="SUBDIRECCION CONTRACTUAL"/>
    <s v="CO-DC-11001"/>
    <s v="CARMEN LUCIA SANCHEZ AVELLANEDA Directora de Control Ambiental "/>
    <n v="3778932"/>
    <s v="carmen.sanchez@ambientebogota.gov.co"/>
  </r>
  <r>
    <x v="10"/>
    <n v="29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118 CUYO OBJETO ES  &quot;PRESTAR SUS SERVICIOS PROFESIONALES PARA DAR SOPORTE A LOS PROCESOS QUE SE REQUIERAN DEL SISTEMA INTEGRADO DE INFORMACIÓN DE PUBLICIDAD EXTERIOR VISUAL DEL DISTRITO CAPITAL - SIIPEV&quot;"/>
    <n v="1"/>
    <n v="1"/>
    <n v="150"/>
    <n v="0"/>
    <s v="CCE-05"/>
    <n v="0"/>
    <n v="16655000"/>
    <n v="16655000"/>
    <n v="0"/>
    <n v="0"/>
    <s v="SUBDIRECCION CONTRACTUAL"/>
    <s v="CO-DC-11001"/>
    <s v="CARMEN LUCIA SANCHEZ AVELLANEDA Directora de Control Ambiental "/>
    <n v="3778932"/>
    <s v="carmen.sanchez@ambientebogota.gov.co"/>
  </r>
  <r>
    <x v="10"/>
    <n v="29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198 CUYO OBJETO ES  &quot;PRESTAR LOS SERVICIOS PROFESIONALES PARA REVISAR LOS CONCEPTOS EN LOS COMPONENTES ESTRUCTURALES, URBANOS Y DE PLANOS, EN LOS TRAMITES RELACIONADOS CON PUBLICIDAD EXTERIOR VISUAL&quot;"/>
    <n v="1"/>
    <n v="1"/>
    <n v="150"/>
    <n v="0"/>
    <s v="CCE-05"/>
    <n v="0"/>
    <n v="16655000"/>
    <n v="16655000"/>
    <n v="0"/>
    <n v="0"/>
    <s v="SUBDIRECCION CONTRACTUAL"/>
    <s v="CO-DC-11001"/>
    <s v="CARMEN LUCIA SANCHEZ AVELLANEDA Directora de Control Ambiental "/>
    <n v="3778932"/>
    <s v="carmen.sanchez@ambientebogota.gov.co"/>
  </r>
  <r>
    <x v="10"/>
    <n v="29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242 CUYO OBJETO ES  &quot;PRESTAR SUS SERVICIOS DE APOYO A LA GESTIÓN PARA REALIZAR EL MANEJO, ADMINISTRACIÓN Y REPARTO DE LOS TRAMITES Y DOCUMENTOS GENERADOS DE LAS ACTUACIONES TÉCNICAS RELACIONADAS CON LOS TRÁMITES DE PUBLICIDAD EXTERIOR VISUAL&quot;"/>
    <n v="1"/>
    <n v="1"/>
    <n v="142"/>
    <n v="0"/>
    <s v="CCE-05"/>
    <n v="0"/>
    <n v="8751933"/>
    <n v="8751933"/>
    <n v="0"/>
    <n v="0"/>
    <s v="SUBDIRECCION CONTRACTUAL"/>
    <s v="CO-DC-11001"/>
    <s v="CARMEN LUCIA SANCHEZ AVELLANEDA Directora de Control Ambiental "/>
    <n v="3778932"/>
    <s v="carmen.sanchez@ambientebogota.gov.co"/>
  </r>
  <r>
    <x v="10"/>
    <n v="29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385 CUYO OBJETO ES  &quot;PRESTAR SUS SERVICIOS PROFESIONALES PARA REALIZAR LAS ACTIVIDADES DE EVALUACIÓN TÉCNICA A LAS SOLICITUDES DE REGISTRO, CONTROL Y SEGUIMIENTO DE LOS ELEMENTOS DE PUBLICIDAD EXTERIOR VISUAL&quot;"/>
    <n v="1"/>
    <n v="1"/>
    <n v="142"/>
    <n v="0"/>
    <s v="CCE-05"/>
    <n v="0"/>
    <n v="13021400"/>
    <n v="13021400"/>
    <n v="0"/>
    <n v="0"/>
    <s v="SUBDIRECCION CONTRACTUAL"/>
    <s v="CO-DC-11001"/>
    <s v="CARMEN LUCIA SANCHEZ AVELLANEDA Directora de Control Ambiental "/>
    <n v="3778932"/>
    <s v="carmen.sanchez@ambientebogota.gov.co"/>
  </r>
  <r>
    <x v="10"/>
    <n v="29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25 CUYO OBJETO ES &quot;PRESTAR SUS SERVICIOS PROFESIONALES PARA REVISAR Y ANALIZAR TECNICAMENTE TRAMITES AMBIENTALES RELACIONADOS CON LA PUBLICIDAD EXTERIOR VISUAL&quot;"/>
    <n v="1"/>
    <n v="1"/>
    <n v="142"/>
    <n v="0"/>
    <s v="CCE-05"/>
    <n v="0"/>
    <n v="15766733.000000002"/>
    <n v="15766733.000000002"/>
    <n v="0"/>
    <n v="0"/>
    <s v="SUBDIRECCION CONTRACTUAL"/>
    <s v="CO-DC-11001"/>
    <s v="CARMEN LUCIA SANCHEZ AVELLANEDA Directora de Control Ambiental "/>
    <n v="3778932"/>
    <s v="carmen.sanchez@ambientebogota.gov.co"/>
  </r>
  <r>
    <x v="10"/>
    <n v="300"/>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n v="10"/>
    <n v="10"/>
    <n v="4"/>
    <n v="1"/>
    <s v="CCE-05"/>
    <n v="0"/>
    <n v="7692000"/>
    <n v="7692000"/>
    <n v="0"/>
    <n v="0"/>
    <s v="SUBDIRECCION CONTRACTUAL"/>
    <s v="CO-DC-11001"/>
    <s v="CARMEN LUCIA SANCHEZ AVELLANEDA Directora de Control Ambiental "/>
    <n v="3778932"/>
    <s v="carmen.sanchez@ambientebogota.gov.co"/>
  </r>
  <r>
    <x v="10"/>
    <n v="301"/>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TRAMITE DE LOS DOCUMENTOS GENERADOS POR LAS DIFERENTES ACTUACIONES JURÍDICAS RELACIONADAS CON LA EVALUACIÓN, SEGUIMIENTO Y CONTROL DE LAS  FUENTES FIJAS DE EMISIONES ATMOSFERICAS EN BOGOTÁ."/>
    <n v="1"/>
    <n v="1"/>
    <n v="6"/>
    <n v="1"/>
    <s v="CCE-05"/>
    <n v="0"/>
    <n v="11538000"/>
    <n v="11538000"/>
    <n v="0"/>
    <n v="0"/>
    <s v="SUBDIRECCION CONTRACTUAL"/>
    <s v="CO-DC-11001"/>
    <s v="CARMEN LUCIA SANCHEZ AVELLANEDA Directora de Control Ambiental "/>
    <n v="3778932"/>
    <s v="carmen.sanchez@ambientebogota.gov.co"/>
  </r>
  <r>
    <x v="10"/>
    <n v="302"/>
    <s v="3-3-1-15-06-39-979-179"/>
    <s v="MANTENER LAS CONCENTRACIONES PROMEDIO ANUALES DE PM10 Y PM2,5 EN TODO EL TERRITORIO DISTRITAL POR DEBAJO DE LA NORMA *50 MG/M3 DE PM10 Y **25 MG/M3 DE PM2,8"/>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TENDER PETICIONES, QUEJAS Y RECLAMOS RELACIONADAS CON LAS ACTIVIDADES DE EVALUACIÓN, CONTROL Y SEGUIMIENTO A LAS FUENTES FIJAS DE EMISIONES ATMOSFERICAS"/>
    <n v="1"/>
    <n v="1"/>
    <n v="11"/>
    <n v="1"/>
    <s v="CCE-05"/>
    <n v="0"/>
    <n v="29183000"/>
    <n v="29183000"/>
    <n v="0"/>
    <n v="0"/>
    <s v="SUBDIRECCION CONTRACTUAL"/>
    <s v="CO-DC-11001"/>
    <s v="CARMEN LUCIA SANCHEZ AVELLANEDA Directora de Control Ambiental "/>
    <n v="3778932"/>
    <s v="carmen.sanchez@ambientebogota.gov.co"/>
  </r>
  <r>
    <x v="10"/>
    <n v="303"/>
    <s v="3-3-1-15-06-39-979-179"/>
    <s v="MANTENER LAS CONCENTRACIONES PROMEDIO ANUALES DE PM10 Y PM2,5 EN TODO EL TERRITORIO DISTRITAL POR DEBAJO DE LA NORMA *50 MG/M3 DE PM10 Y **25 MG/M3 DE PM2,9"/>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5"/>
    <n v="6"/>
    <n v="6"/>
    <n v="1"/>
    <s v="CCE-05"/>
    <n v="0"/>
    <n v="0"/>
    <n v="0"/>
    <n v="0"/>
    <n v="0"/>
    <s v="SUBDIRECCION CONTRACTUAL"/>
    <s v="CO-DC-11001"/>
    <s v="CARMEN LUCIA SANCHEZ AVELLANEDA Directora de Control Ambiental "/>
    <n v="3778932"/>
    <s v="carmen.sanchez@ambientebogota.gov.co"/>
  </r>
  <r>
    <x v="10"/>
    <n v="304"/>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5"/>
    <n v="6"/>
    <n v="4"/>
    <n v="1"/>
    <s v="CCE-05"/>
    <n v="0"/>
    <n v="10612000"/>
    <n v="10612000"/>
    <n v="0"/>
    <n v="0"/>
    <s v="SUBDIRECCION CONTRACTUAL"/>
    <s v="CO-DC-11001"/>
    <s v="CARMEN LUCIA SANCHEZ AVELLANEDA Directora de Control Ambiental "/>
    <n v="3778932"/>
    <s v="carmen.sanchez@ambientebogota.gov.co"/>
  </r>
  <r>
    <x v="10"/>
    <n v="305"/>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11"/>
    <n v="1"/>
    <s v="CCE-05"/>
    <n v="0"/>
    <n v="29183000"/>
    <n v="29183000"/>
    <n v="0"/>
    <n v="0"/>
    <s v="SUBDIRECCION CONTRACTUAL"/>
    <s v="CO-DC-11001"/>
    <s v="CARMEN LUCIA SANCHEZ AVELLANEDA Directora de Control Ambiental "/>
    <n v="3778932"/>
    <s v="carmen.sanchez@ambientebogota.gov.co"/>
  </r>
  <r>
    <x v="10"/>
    <n v="306"/>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11"/>
    <n v="1"/>
    <s v="CCE-05"/>
    <n v="0"/>
    <n v="29183000"/>
    <n v="29183000"/>
    <n v="0"/>
    <n v="0"/>
    <s v="SUBDIRECCION CONTRACTUAL"/>
    <s v="CO-DC-11001"/>
    <s v="CARMEN LUCIA SANCHEZ AVELLANEDA Directora de Control Ambiental "/>
    <n v="3778932"/>
    <s v="carmen.sanchez@ambientebogota.gov.co"/>
  </r>
  <r>
    <x v="10"/>
    <n v="307"/>
    <s v="3-3-1-15-06-39-979-179"/>
    <s v="MANTENER LAS CONCENTRACIONES PROMEDIO ANUALES DE PM10 Y PM2,5 EN TODO EL TERRITORIO DISTRITAL POR DEBAJO DE LA NORMA *50 MG/M3 DE PM10 Y **25 MG/M3 DE PM2,21"/>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8"/>
    <n v="1"/>
    <s v="CCE-05"/>
    <n v="0"/>
    <n v="21224000"/>
    <n v="21224000"/>
    <n v="0"/>
    <n v="0"/>
    <s v="SUBDIRECCION CONTRACTUAL"/>
    <s v="CO-DC-11001"/>
    <s v="CARMEN LUCIA SANCHEZ AVELLANEDA Directora de Control Ambiental "/>
    <n v="3778932"/>
    <s v="carmen.sanchez@ambientebogota.gov.co"/>
  </r>
  <r>
    <x v="10"/>
    <n v="308"/>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11"/>
    <n v="1"/>
    <s v="CCE-05"/>
    <n v="0"/>
    <n v="29183000"/>
    <n v="29183000"/>
    <n v="0"/>
    <n v="0"/>
    <s v="SUBDIRECCION CONTRACTUAL"/>
    <s v="CO-DC-11001"/>
    <s v="CARMEN LUCIA SANCHEZ AVELLANEDA Directora de Control Ambiental "/>
    <n v="3778932"/>
    <s v="carmen.sanchez@ambientebogota.gov.co"/>
  </r>
  <r>
    <x v="10"/>
    <n v="309"/>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5"/>
    <n v="6"/>
    <n v="6"/>
    <n v="1"/>
    <s v="CCE-05"/>
    <n v="0"/>
    <n v="15918000"/>
    <n v="15918000"/>
    <n v="0"/>
    <n v="0"/>
    <s v="SUBDIRECCION CONTRACTUAL"/>
    <s v="CO-DC-11001"/>
    <s v="CARMEN LUCIA SANCHEZ AVELLANEDA Directora de Control Ambiental "/>
    <n v="3778932"/>
    <s v="carmen.sanchez@ambientebogota.gov.co"/>
  </r>
  <r>
    <x v="10"/>
    <n v="310"/>
    <s v="3-3-1-15-06-39-979-179"/>
    <s v="MANTENER LAS CONCENTRACIONES PROMEDIO ANUALES DE PM10 Y PM2,5 EN TODO EL TERRITORIO DISTRITAL POR DEBAJO DE LA NORMA *50 MG/M3 DE PM10 Y **25 MG/M3 DE PM2,18"/>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EN LA ELABORACIÓN DE LOS ACTOS ADMINISTRATIVOS DERIVADOS DEL CONTROL Y SEGUIMIENTO REALIZADO A LOS ESTABLECIMIENTOS DE COMERCIO Y/O SERVICIO QUE GENERAN ACTUACIONES TÉCNICAS DE BAJA COMPLEJIDAD EN MATERIA DE EMISIONES ATMOSFERICAS"/>
    <n v="5"/>
    <n v="6"/>
    <n v="6"/>
    <n v="1"/>
    <s v="CCE-05"/>
    <n v="0"/>
    <n v="15918000"/>
    <n v="15918000"/>
    <n v="0"/>
    <n v="0"/>
    <s v="SUBDIRECCION CONTRACTUAL"/>
    <s v="CO-DC-11001"/>
    <s v="CARMEN LUCIA SANCHEZ AVELLANEDA Directora de Control Ambiental "/>
    <n v="3778932"/>
    <s v="carmen.sanchez@ambientebogota.gov.co"/>
  </r>
  <r>
    <x v="10"/>
    <n v="311"/>
    <s v="3-3-1-15-06-39-979-179"/>
    <s v="MANTENER LAS CONCENTRACIONES PROMEDIO ANUALES DE PM10 Y PM2,5 EN TODO EL TERRITORIO DISTRITAL POR DEBAJO DE LA NORMA *50 MG/M3 DE PM10 Y **25 MG/M3 DE PM2,1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EL SEGUIMIENTO Y MONITOREO A LAS FUENTES FIJAS DE CONTAMINACIÓN ATMOSFERICA"/>
    <n v="5"/>
    <n v="6"/>
    <n v="6"/>
    <n v="1"/>
    <s v="CCE-05"/>
    <n v="0"/>
    <n v="18624000"/>
    <n v="18624000"/>
    <n v="0"/>
    <n v="0"/>
    <s v="SUBDIRECCION CONTRACTUAL"/>
    <s v="CO-DC-11001"/>
    <s v="CARMEN LUCIA SANCHEZ AVELLANEDA Directora de Control Ambiental "/>
    <n v="3778932"/>
    <s v="carmen.sanchez@ambientebogota.gov.co"/>
  </r>
  <r>
    <x v="10"/>
    <n v="312"/>
    <s v="3-3-1-15-06-39-979-179"/>
    <s v="MANTENER LAS CONCENTRACIONES PROMEDIO ANUALES DE PM10 Y PM2,5 EN TODO EL TERRITORIO DISTRITAL POR DEBAJO DE LA NORMA *50 MG/M3 DE PM10 Y **25 MG/M3 DE PM2,13"/>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EL SEGUIMIENTO Y MONITOREO A LAS FUENTES FIJAS DE CONTAMINACIÓN ATMOSFERICA"/>
    <n v="5"/>
    <n v="6"/>
    <n v="6"/>
    <n v="1"/>
    <s v="CCE-05"/>
    <n v="0"/>
    <n v="18624000"/>
    <n v="18624000"/>
    <n v="0"/>
    <n v="0"/>
    <s v="SUBDIRECCION CONTRACTUAL"/>
    <s v="CO-DC-11001"/>
    <s v="CARMEN LUCIA SANCHEZ AVELLANEDA Directora de Control Ambiental "/>
    <n v="3778932"/>
    <s v="carmen.sanchez@ambientebogota.gov.co"/>
  </r>
  <r>
    <x v="10"/>
    <n v="313"/>
    <s v="3-3-1-15-06-39-979-179"/>
    <s v="MANTENER LAS CONCENTRACIONES PROMEDIO ANUALES DE PM10 Y PM2,5 EN TODO EL TERRITORIO DISTRITAL POR DEBAJO DE LA NORMA *50 MG/M3 DE PM10 Y **25 MG/M3 DE PM2,14"/>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LA  ASIGNACIÓN DE LAS ACTUACIONES TECNICAS Y GENERAR LOS INFORMES Y/O REPORTES PRODUCTO DE LA INTERVENCIÓN A LAS FUENTES FIJAS DE CONTAMINACION ATMOSFERICA "/>
    <n v="5"/>
    <n v="6"/>
    <n v="4"/>
    <n v="1"/>
    <s v="CCE-05"/>
    <n v="0"/>
    <n v="12416000"/>
    <n v="12416000"/>
    <n v="0"/>
    <n v="0"/>
    <s v="SUBDIRECCION CONTRACTUAL"/>
    <s v="CO-DC-11001"/>
    <s v="CARMEN LUCIA SANCHEZ AVELLANEDA Directora de Control Ambiental "/>
    <n v="3778932"/>
    <s v="carmen.sanchez@ambientebogota.gov.co"/>
  </r>
  <r>
    <x v="10"/>
    <n v="314"/>
    <s v="3-3-1-15-06-39-979-179"/>
    <s v="MANTENER LAS CONCENTRACIONES PROMEDIO ANUALES DE PM10 Y PM2,5 EN TODO EL TERRITORIO DISTRITAL POR DEBAJO DE LA NORMA *50 MG/M3 DE PM10 Y **25 MG/M3 DE PM2,1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bogota.gov.co"/>
  </r>
  <r>
    <x v="10"/>
    <n v="315"/>
    <s v="3-3-1-15-06-39-979-179"/>
    <s v="MANTENER LAS CONCENTRACIONES PROMEDIO ANUALES DE PM10 Y PM2,5 EN TODO EL TERRITORIO DISTRITAL POR DEBAJO DE LA NORMA *50 MG/M3 DE PM10 Y **25 MG/M3 DE PM2,1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bogota.gov.co"/>
  </r>
  <r>
    <x v="10"/>
    <n v="316"/>
    <s v="3-3-1-15-06-39-979-179"/>
    <s v="MANTENER LAS CONCENTRACIONES PROMEDIO ANUALES DE PM10 Y PM2,5 EN TODO EL TERRITORIO DISTRITAL POR DEBAJO DE LA NORMA *50 MG/M3 DE PM10 Y **25 MG/M3 DE PM2,1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bogota.gov.co"/>
  </r>
  <r>
    <x v="10"/>
    <n v="317"/>
    <s v="3-3-1-15-06-39-979-179"/>
    <s v="MANTENER LAS CONCENTRACIONES PROMEDIO ANUALES DE PM10 Y PM2,5 EN TODO EL TERRITORIO DISTRITAL POR DEBAJO DE LA NORMA *50 MG/M3 DE PM10 Y **25 MG/M3 DE PM2,1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bogota.gov.co"/>
  </r>
  <r>
    <x v="10"/>
    <n v="318"/>
    <s v="3-3-1-15-06-39-979-179"/>
    <s v="MANTENER LAS CONCENTRACIONES PROMEDIO ANUALES DE PM10 Y PM2,5 EN TODO EL TERRITORIO DISTRITAL POR DEBAJO DE LA NORMA *50 MG/M3 DE PM10 Y **25 MG/M3 DE PM2,17"/>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bogota.gov.co"/>
  </r>
  <r>
    <x v="10"/>
    <n v="319"/>
    <s v="3-3-1-15-06-39-979-179"/>
    <s v="MANTENER LAS CONCENTRACIONES PROMEDIO ANUALES DE PM10 Y PM2,5 EN TODO EL TERRITORIO DISTRITAL POR DEBAJO DE LA NORMA *50 MG/M3 DE PM10 Y **25 MG/M3 DE PM2,18"/>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bogota.gov.co"/>
  </r>
  <r>
    <x v="10"/>
    <n v="320"/>
    <s v="3-3-1-15-06-39-979-179"/>
    <s v="MANTENER LAS CONCENTRACIONES PROMEDIO ANUALES DE PM10 Y PM2,5 EN TODO EL TERRITORIO DISTRITAL POR DEBAJO DE LA NORMA *50 MG/M3 DE PM10 Y **25 MG/M3 DE PM2,19"/>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CAMENTE LAS ACTUACIONES TÉCNICAS Y ADMINISTRATIVAS DE EVALUACIÓN, CONTROL Y SEGUIMIENTO REALIZADAS A LAS FUENTES FIJAS DE EMISIONES ATMOSFERICAS"/>
    <n v="5"/>
    <n v="6"/>
    <n v="4"/>
    <n v="1"/>
    <s v="CCE-05"/>
    <n v="0"/>
    <n v="12416000"/>
    <n v="12416000"/>
    <n v="0"/>
    <n v="0"/>
    <s v="SUBDIRECCION CONTRACTUAL"/>
    <s v="CO-DC-11001"/>
    <s v="CARMEN LUCIA SANCHEZ AVELLANEDA Directora de Control Ambiental "/>
    <n v="3778932"/>
    <s v="carmen.sanchez@ambientebogota.gov.co"/>
  </r>
  <r>
    <x v="10"/>
    <n v="321"/>
    <s v="3-3-1-15-06-39-979-179"/>
    <s v="MANTENER LAS CONCENTRACIONES PROMEDIO ANUALES DE PM10 Y PM2,5 EN TODO EL TERRITORIO DISTRITAL POR DEBAJO DE LA NORMA *50 MG/M3 DE PM10 Y **25 MG/M3 DE PM2,2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CAMENTE LAS ACTUACIONES TÉCNICAS Y ADMINISTRATIVAS DE EVALUACIÓN, CONTROL Y SEGUIMIENTO REALIZADAS A LAS FUENTES FIJAS DE EMISIONES ATMOSFERICAS"/>
    <n v="5"/>
    <n v="6"/>
    <n v="6"/>
    <n v="1"/>
    <s v="CCE-05"/>
    <n v="0"/>
    <n v="18624000"/>
    <n v="18624000"/>
    <n v="0"/>
    <n v="0"/>
    <s v="SUBDIRECCION CONTRACTUAL"/>
    <s v="CO-DC-11001"/>
    <s v="CARMEN LUCIA SANCHEZ AVELLANEDA Directora de Control Ambiental "/>
    <n v="3778932"/>
    <s v="carmen.sanchez@ambientebogota.gov.co"/>
  </r>
  <r>
    <x v="10"/>
    <n v="322"/>
    <s v="3-3-1-15-06-39-979-179"/>
    <s v="MANTENER LAS CONCENTRACIONES PROMEDIO ANUALES DE PM10 Y PM2,5 EN TODO EL TERRITORIO DISTRITAL POR DEBAJO DE LA NORMA *50 MG/M3 DE PM10 Y **25 MG/M3 DE PM2,2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LA REVISIÓN DE LAS ACTUACIONES TÉCNICAS DE BAJA COMPLEJIDAD PRODUCTO DEL CONTROL Y SEGUIMIENTO DE LAS FUENTES FIJAS DE EMISIONES ATMOSFÉRICAS"/>
    <n v="5"/>
    <n v="6"/>
    <n v="6"/>
    <n v="1"/>
    <s v="CCE-05"/>
    <n v="0"/>
    <n v="20784000"/>
    <n v="20784000"/>
    <n v="0"/>
    <n v="0"/>
    <s v="SUBDIRECCION CONTRACTUAL"/>
    <s v="CO-DC-11001"/>
    <s v="CARMEN LUCIA SANCHEZ AVELLANEDA Directora de Control Ambiental "/>
    <n v="3778932"/>
    <s v="carmen.sanchez@ambientebogota.gov.co"/>
  </r>
  <r>
    <x v="10"/>
    <n v="323"/>
    <s v="3-3-1-15-06-39-979-179"/>
    <s v="MANTENER LAS CONCENTRACIONES PROMEDIO ANUALES DE PM10 Y PM2,5 EN TODO EL TERRITORIO DISTRITAL POR DEBAJO DE LA NORMA *50 MG/M3 DE PM10 Y **25 MG/M3 DE PM2,23"/>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Y PROYECTAR JURIDICAMENTE LAS ACTUACIONES TÉCNICAS Y ADMINISTRATIVAS  DE EVALUACIÓN, CONTROL Y SEGUIMIENTO REALIZADAS A LAS FUENTES FIJAS DE EMISIONES ATMOSFERICAS"/>
    <n v="5"/>
    <n v="6"/>
    <n v="6"/>
    <n v="1"/>
    <s v="CCE-05"/>
    <n v="0"/>
    <n v="20784000"/>
    <n v="20784000"/>
    <n v="0"/>
    <n v="0"/>
    <s v="SUBDIRECCION CONTRACTUAL"/>
    <s v="CO-DC-11001"/>
    <s v="CARMEN LUCIA SANCHEZ AVELLANEDA Directora de Control Ambiental "/>
    <n v="3778932"/>
    <s v="carmen.sanchez@ambientebogota.gov.co"/>
  </r>
  <r>
    <x v="10"/>
    <n v="324"/>
    <s v="3-3-1-15-06-39-979-179"/>
    <s v="MANTENER LAS CONCENTRACIONES PROMEDIO ANUALES DE PM10 Y PM2,5 EN TODO EL TERRITORIO DISTRITAL POR DEBAJO DE LA NORMA *50 MG/M3 DE PM10 Y **25 MG/M3 DE PM2,24"/>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LA EVALUACIÓN TÉCNICA DE LOS ESTUDIOS DE EMISIONES A LAS FUENTES FIJAS, ASÍ COMO LA REVISIÓN DE CONCEPTOS TÉCNICOS ASOCIADAS A LAS MISMAS"/>
    <n v="5"/>
    <n v="6"/>
    <n v="6"/>
    <n v="1"/>
    <s v="CCE-05"/>
    <n v="0"/>
    <n v="0"/>
    <n v="0"/>
    <n v="0"/>
    <n v="0"/>
    <s v="SUBDIRECCION CONTRACTUAL"/>
    <s v="CO-DC-11001"/>
    <s v="CARMEN LUCIA SANCHEZ AVELLANEDA Directora de Control Ambiental "/>
    <n v="3778932"/>
    <s v="carmen.sanchez@ambientebogota.gov.co"/>
  </r>
  <r>
    <x v="10"/>
    <n v="325"/>
    <s v="3-3-1-15-06-39-979-179"/>
    <s v="MANTENER LAS CONCENTRACIONES PROMEDIO ANUALES DE PM10 Y PM2,5 EN TODO EL TERRITORIO DISTRITAL POR DEBAJO DE LA NORMA *50 MG/M3 DE PM10 Y **25 MG/M3 DE PM2,24"/>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LAS ACTUACIONES TECNICAS DE CONTROL Y SEGUIMIENTO A LAS FUENTES FIJAS DE EMISIONES EN EL DISTRITO CAPITAL"/>
    <n v="5"/>
    <n v="6"/>
    <n v="6"/>
    <n v="1"/>
    <s v="CCE-05"/>
    <n v="0"/>
    <n v="26970000"/>
    <n v="26970000"/>
    <n v="0"/>
    <n v="0"/>
    <s v="SUBDIRECCION CONTRACTUAL"/>
    <s v="CO-DC-11001"/>
    <s v="CARMEN LUCIA SANCHEZ AVELLANEDA Directora de Control Ambiental "/>
    <n v="3778932"/>
    <s v="carmen.sanchez@ambientebogota.gov.co"/>
  </r>
  <r>
    <x v="10"/>
    <n v="326"/>
    <s v="3-3-1-15-06-39-979-179"/>
    <s v="MANTENER LAS CONCENTRACIONES PROMEDIO ANUALES DE PM10 Y PM2,5 EN TODO EL TERRITORIO DISTRITAL POR DEBAJO DE LA NORMA *50 MG/M3 DE PM10 Y **25 MG/M3 DE PM2,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LAS ACTUACIONES TECNICAS DE CONTROL Y SEGUIMIENTO A LAS FUENTES FIJAS DE EMISIONES EN EL DISTRITO CAPITAL"/>
    <n v="1"/>
    <n v="1"/>
    <n v="10"/>
    <n v="1"/>
    <s v="CCE-05"/>
    <n v="0"/>
    <n v="44950000"/>
    <n v="44950000"/>
    <n v="0"/>
    <n v="0"/>
    <s v="SUBDIRECCION CONTRACTUAL"/>
    <s v="CO-DC-11001"/>
    <s v="CARMEN LUCIA SANCHEZ AVELLANEDA Directora de Control Ambiental "/>
    <n v="3778932"/>
    <s v="carmen.sanchez@ambientebogota.gov.co"/>
  </r>
  <r>
    <x v="10"/>
    <n v="327"/>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PROFESIONALES PARA LIDERAR Y ORIENTAR TÉCNICAMENTE LAS ACTUACIONES DE EVALUACIÓN, CONTROL Y SEGUIMIENTO DE LAS ACTIVIDADES GENERADAS A PARTIR DE LA INTERVENCIÓN DE LAS FUENTES FIJAS DE EMISIONES ATMOSFERICAS"/>
    <n v="5"/>
    <n v="6"/>
    <n v="6"/>
    <n v="1"/>
    <s v="CCE-05"/>
    <n v="0"/>
    <n v="34056000"/>
    <n v="34056000"/>
    <n v="0"/>
    <n v="0"/>
    <s v="SUBDIRECCION CONTRACTUAL"/>
    <s v="CO-DC-11001"/>
    <s v="CARMEN LUCIA SANCHEZ AVELLANEDA Directora de Control Ambiental "/>
    <n v="3778932"/>
    <s v="carmen.sanchez@ambientebogota.gov.co"/>
  </r>
  <r>
    <x v="10"/>
    <n v="328"/>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LOS SERVICIOS PROFESIONALES PARA LIDERAR Y ORIENTAR JURÍDICAMENTE LAS ACTUACIONES DE EVALUACIÓN, CONTROL Y SEGUIMIENTO DE  LAS ACTIVIDADES GENERADAS A PARTIR DE LA INTERVENCIÓN DE LAS FUENTES FIJAS DE EMISIONES ATMOSFERICAS"/>
    <n v="5"/>
    <n v="6"/>
    <n v="6"/>
    <n v="1"/>
    <s v="CCE-05"/>
    <n v="0"/>
    <n v="35832000"/>
    <n v="35832000"/>
    <n v="0"/>
    <n v="0"/>
    <s v="SUBDIRECCION CONTRACTUAL"/>
    <s v="CO-DC-11001"/>
    <s v="CARMEN LUCIA SANCHEZ AVELLANEDA Directora de Control Ambiental "/>
    <n v="3778932"/>
    <s v="carmen.sanchez@ambientebogota.gov.co"/>
  </r>
  <r>
    <x v="10"/>
    <n v="329"/>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n v="5"/>
    <n v="6"/>
    <n v="6"/>
    <n v="1"/>
    <s v="CCE-05"/>
    <n v="0"/>
    <n v="11538000"/>
    <n v="11538000"/>
    <n v="0"/>
    <n v="0"/>
    <s v="SUBDIRECCION CONTRACTUAL"/>
    <s v="CO-DC-11001"/>
    <s v="CARMEN LUCIA SANCHEZ AVELLANEDA Directora de Control Ambiental "/>
    <n v="3778932"/>
    <s v="carmen.sanchez@ambientebogota.gov.co"/>
  </r>
  <r>
    <x v="10"/>
    <n v="330"/>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PROFESIONALES PARA EL DESARROLLO DE ACCIONES DE MEJORAMIENTO DE LA CALIDAD DEL AIRE EN LA CIUDAD DE BOGOTÀ (SALDO META FIJAS)"/>
    <n v="5"/>
    <n v="6"/>
    <n v="6"/>
    <n v="1"/>
    <s v="CCE-05"/>
    <n v="0"/>
    <n v="18614259"/>
    <n v="18614259"/>
    <n v="0"/>
    <n v="0"/>
    <s v="SUBDIRECCION CONTRACTUAL"/>
    <s v="CO-DC-11001"/>
    <s v="CARMEN LUCIA SANCHEZ AVELLANEDA Directora de Control Ambiental "/>
    <n v="3778932"/>
    <s v="carmen.sanchez@ambientebogota.gov.co"/>
  </r>
  <r>
    <x v="10"/>
    <n v="331"/>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SERVICIOS PROFESIONALES PARA EL DESARROLLO DE ACCIONES DE MEJORAMIENTO DE LA CALIDAD DEL AIRE EN LA CIUDAD DE BOGOTÀ (TRASLADO A PAGO DE PASIVOS EXIGIBLES)"/>
    <n v="6"/>
    <n v="7"/>
    <n v="1"/>
    <n v="1"/>
    <s v="CCE-05"/>
    <n v="0"/>
    <n v="0"/>
    <n v="0"/>
    <n v="0"/>
    <n v="0"/>
    <s v="SUBDIRECCION CONTRACTUAL"/>
    <s v="CO-DC-11001"/>
    <s v="CARMEN LUCIA SANCHEZ AVELLANEDA Directora de Control Ambiental "/>
    <n v="3778932"/>
    <s v="carmen.sanchez@ambientebogota.gov.co"/>
  </r>
  <r>
    <x v="10"/>
    <n v="332"/>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77101800"/>
    <s v="ADQUISICIÓN DE INSUMOS NECESARIOS PARA OPERAR LOS EQUIPOS RELACIONADOS CON EL SEGUIMIENTO Y CONTROL A FUENTES FIJAS EN EL DISTRITO CAPITAL"/>
    <n v="5"/>
    <n v="6"/>
    <n v="1"/>
    <n v="1"/>
    <s v="CCE-10"/>
    <n v="0"/>
    <n v="0"/>
    <n v="0"/>
    <n v="0"/>
    <n v="0"/>
    <s v="SUBDIRECCION CONTRACTUAL"/>
    <s v="CO-DC-11001"/>
    <s v="CARMEN LUCIA SANCHEZ AVELLANEDA Directora de Control Ambiental "/>
    <n v="3778932"/>
    <s v="carmen.sanchez@ambientebogota.gov.co"/>
  </r>
  <r>
    <x v="10"/>
    <n v="333"/>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ADQUIRIR ELEMENTOS DE PROTECCIÓN PERSONAL, SEGURIDAD INDUSTRIAL, ERGONÓMICOS DE OFICINA  Y ATENCIÓN DE EMERGENCIAS, PARA EL CUMPLIMIENTO DE LAS ACCIONES DESARROLLADAS POR LA SECRETARIA DISTRITAL DE AMBIENTE"/>
    <n v="5"/>
    <n v="6"/>
    <n v="1"/>
    <n v="1"/>
    <s v="CCE-07"/>
    <n v="0"/>
    <n v="0"/>
    <n v="0"/>
    <n v="0"/>
    <n v="0"/>
    <s v="SUBDIRECCION CONTRACTUAL"/>
    <s v="CO-DC-11001"/>
    <s v="CARMEN LUCIA SANCHEZ AVELLANEDA Directora de Control Ambiental "/>
    <n v="3778932"/>
    <s v="carmen.sanchez@ambientebogota.gov.co"/>
  </r>
  <r>
    <x v="10"/>
    <n v="334"/>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8"/>
    <n v="9"/>
    <n v="11"/>
    <n v="1"/>
    <s v="CCE-02"/>
    <n v="0"/>
    <n v="70000000"/>
    <n v="70000000"/>
    <n v="0"/>
    <n v="0"/>
    <s v="SUBDIRECCION CONTRACTUAL"/>
    <s v="CO-DC-11001"/>
    <s v="CARMEN LUCIA SANCHEZ AVELLANEDA Directora de Control Ambiental "/>
    <n v="3778932"/>
    <s v="carmen.sanchez@ambientebogota.gov.co"/>
  </r>
  <r>
    <x v="10"/>
    <n v="335"/>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316 CUYO OBJETO ES  &quot;PRESTAR SUS SERVICIOS PROFESIONALES PARA REALIZAR ACTIVIDADES DE REVISIÓN DE LAS ACTUACIONES TECNICAS DE CONTROL Y SEGUIMIENTO A LAS FUENTES FIJAS DE EMISIONES EN EL DISTRITO CAPITAL"/>
    <n v="1"/>
    <n v="1"/>
    <n v="150"/>
    <n v="0"/>
    <s v="CCE-05"/>
    <n v="0"/>
    <n v="21610000"/>
    <n v="21610000"/>
    <n v="0"/>
    <n v="0"/>
    <s v="SUBDIRECCION CONTRACTUAL"/>
    <s v="CO-DC-11001"/>
    <s v="CARMEN LUCIA SANCHEZ AVELLANEDA Directora de Control Ambiental "/>
    <n v="3778932"/>
    <s v="carmen.sanchez@ambientebogota.gov.co"/>
  </r>
  <r>
    <x v="10"/>
    <n v="336"/>
    <s v="3-3-1-15-06-39-979-179"/>
    <s v="MANTENER LAS CONCENTRACIONES PROMEDIO ANUALES DE PM10 Y PM2,5 EN TODO EL TERRITORIO DISTRITAL POR DEBAJO DE LA NORMA *50 MG/M3 DE PM10 Y **25 MG/M3 DE PM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322 CUYO OBJETO ES  &quot;PRESTAR SERVICIOS DE APOYO A LA GESTIÓN PARA REALIZAR ACTIVIDADES DE APOYO AL CONTROL Y SEGUIMIENTO A LAS EMISIONES ATMOSFERICAS EN EL DISTRITO CAPITAL&quot;"/>
    <n v="1"/>
    <n v="1"/>
    <n v="150"/>
    <n v="0"/>
    <s v="CCE-05"/>
    <n v="0"/>
    <n v="9245000"/>
    <n v="9245000"/>
    <n v="0"/>
    <n v="0"/>
    <s v="SUBDIRECCION CONTRACTUAL"/>
    <s v="CO-DC-11001"/>
    <s v="CARMEN LUCIA SANCHEZ AVELLANEDA Directora de Control Ambiental "/>
    <n v="3778932"/>
    <s v="carmen.sanchez@ambientebogota.gov.co"/>
  </r>
  <r>
    <x v="10"/>
    <n v="337"/>
    <s v="3-3-1-15-06-39-979-179"/>
    <s v="MANTENER LAS CONCENTRACIONES PROMEDIO ANUALES DE PM10 Y PM2,5 EN TODO EL TERRITORIO DISTRITAL POR DEBAJO DE LA NORMA *50 MG/M3 DE PM10 Y **25 MG/M3 DE PM2,7"/>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433 CUYO OBJETO ES  &quot;PRESTAR SUS SERVICIOS PROFESIONALES PARA APOYAR LA PLANEACIÓN Y ASIGNACIÓN DE LAS ACTUACIONES TECNICAS A REALIZAR A LAS FUNERES FIJAS DE CONTAMINACION ATMOSFERICA &quot;"/>
    <n v="1"/>
    <n v="1"/>
    <n v="142"/>
    <n v="0"/>
    <s v="CCE-05"/>
    <n v="0"/>
    <n v="14129000"/>
    <n v="14129000"/>
    <n v="0"/>
    <n v="0"/>
    <s v="SUBDIRECCION CONTRACTUAL"/>
    <s v="CO-DC-11001"/>
    <s v="CARMEN LUCIA SANCHEZ AVELLANEDA Directora de Control Ambiental "/>
    <n v="3778932"/>
    <s v="carmen.sanchez@ambientebogota.gov.co"/>
  </r>
  <r>
    <x v="10"/>
    <n v="338"/>
    <s v="3-3-1-15-06-39-979-179"/>
    <s v="MANTENER LAS CONCENTRACIONES PROMEDIO ANUALES DE PM10 Y PM2,5 EN TODO EL TERRITORIO DISTRITAL POR DEBAJO DE LA NORMA *50 MG/M3 DE PM10 Y **25 MG/M3 DE PM2,8"/>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492 CUYO OBJETO ES  &quot;PRESTAR SUS SERVICIOS PROFESIONALES PARA REALIZAR ACTIVIDADES TECNICAS DE EVALUACIÓN, CONTROL Y SEGUIMIENTO A LAS FUENTES FIJAS DE CONTAMINACIÓN ATMOSFERICA&quot;"/>
    <n v="1"/>
    <n v="1"/>
    <n v="142"/>
    <n v="0"/>
    <s v="CCE-05"/>
    <n v="0"/>
    <n v="14129000"/>
    <n v="14129000"/>
    <n v="0"/>
    <n v="0"/>
    <s v="SUBDIRECCION CONTRACTUAL"/>
    <s v="CO-DC-11001"/>
    <s v="CARMEN LUCIA SANCHEZ AVELLANEDA Directora de Control Ambiental "/>
    <n v="3778932"/>
    <s v="carmen.sanchez@ambientebogota.gov.co"/>
  </r>
  <r>
    <x v="10"/>
    <n v="339"/>
    <s v="3-3-1-15-06-39-979-179"/>
    <s v="MANTENER LAS CONCENTRACIONES PROMEDIO ANUALES DE PM10 Y PM2,5 EN TODO EL TERRITORIO DISTRITAL POR DEBAJO DE LA NORMA *50 MG/M3 DE PM10 Y **25 MG/M3 DE PM2,9"/>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473 CUYO OBJETO ES  &quot;PRESTAR SERVICIOS PROFESIONALES PARA REALIZAR ACTIVIDADES TECNICAS DE EVALUACIÓN, CONTROL Y SEGUIMIENTO A LAS FUENTES FIJAS DE CONTAMINACIÓN ATMOSFERICA&quot;"/>
    <n v="1"/>
    <n v="1"/>
    <n v="142"/>
    <n v="0"/>
    <s v="CCE-05"/>
    <n v="0"/>
    <n v="14129000"/>
    <n v="14129000"/>
    <n v="0"/>
    <n v="0"/>
    <s v="SUBDIRECCION CONTRACTUAL"/>
    <s v="CO-DC-11001"/>
    <s v="CARMEN LUCIA SANCHEZ AVELLANEDA Directora de Control Ambiental "/>
    <n v="3778932"/>
    <s v="carmen.sanchez@ambientebogota.gov.co"/>
  </r>
  <r>
    <x v="10"/>
    <n v="340"/>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604 CUYO OBJETO ES  &quot;PRESTAR SERVICIOS PROFESIONALES PARA REALIZAR ACTIVIDADES DE REVISÓN DE LAS ACTUACIONES TECNICAS DE CONTROL Y SEGUIMIENTO A LAS FUENTES FIJAS DE EMISIONES EN EL DISTRITO CAPITAL&quot;"/>
    <n v="1"/>
    <n v="1"/>
    <n v="142"/>
    <n v="0"/>
    <s v="CCE-05"/>
    <n v="0"/>
    <n v="2477467"/>
    <n v="2477467"/>
    <n v="0"/>
    <n v="0"/>
    <s v="SUBDIRECCION CONTRACTUAL"/>
    <s v="CO-DC-11001"/>
    <s v="CARMEN LUCIA SANCHEZ AVELLANEDA Directora de Control Ambiental "/>
    <n v="3778932"/>
    <s v="carmen.sanchez@ambientebogota.gov.co"/>
  </r>
  <r>
    <x v="10"/>
    <n v="341"/>
    <s v="3-3-1-15-06-39-979-179"/>
    <s v="MANTENER LAS CONCENTRACIONES PROMEDIO ANUALES DE PM10 Y PM2,5 EN TODO EL TERRITORIO DISTRITAL POR DEBAJO DE LA NORMA *50 MG/M3 DE PM10 Y **25 MG/M3 DE PM2,11"/>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539 CUYO OBJETO ES  &quot;PRESTAR SERVICIOS PROFESIONALES PARA REALIZAR ACTIVIDADES TECNICAS DE EVALUACIÓN CONTROL Y SEGUIMIENTO A LAS FUENTES FIJAS DE CONTAMINACION ATMOSFERICAS&quot;"/>
    <n v="1"/>
    <n v="1"/>
    <n v="142"/>
    <n v="0"/>
    <s v="CCE-05"/>
    <n v="0"/>
    <n v="14129000"/>
    <n v="14129000"/>
    <n v="0"/>
    <n v="0"/>
    <s v="SUBDIRECCION CONTRACTUAL"/>
    <s v="CO-DC-11001"/>
    <s v="CARMEN LUCIA SANCHEZ AVELLANEDA Directora de Control Ambiental "/>
    <n v="3778932"/>
    <s v="carmen.sanchez@ambientebogota.gov.co"/>
  </r>
  <r>
    <x v="10"/>
    <n v="342"/>
    <s v="3-3-1-15-06-39-979-179"/>
    <s v="MANTENER LAS CONCENTRACIONES PROMEDIO ANUALES DE PM10 Y PM2,5 EN TODO EL TERRITORIO DISTRITAL POR DEBAJO DE LA NORMA *50 MG/M3 DE PM10 Y **25 MG/M3 DE PM2,1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654 CUYO OBJETO ES  &quot;PRESTAR SERVICIOS PROFESIONALES PARA REALIZAR ACTIVIDADES TECNICAS DE EVALUACIÓN CONTROL Y SEGUIMIENTO A LAS FUENTES FIJAS DE CONTAMINACION ATMOSFERICAS&quot;"/>
    <n v="1"/>
    <n v="1"/>
    <n v="142"/>
    <n v="0"/>
    <s v="CCE-05"/>
    <n v="0"/>
    <n v="14129000"/>
    <n v="14129000"/>
    <n v="0"/>
    <n v="0"/>
    <s v="SUBDIRECCION CONTRACTUAL"/>
    <s v="CO-DC-11001"/>
    <s v="CARMEN LUCIA SANCHEZ AVELLANEDA Directora de Control Ambiental "/>
    <n v="3778932"/>
    <s v="carmen.sanchez@ambientebogota.gov.co"/>
  </r>
  <r>
    <x v="10"/>
    <n v="343"/>
    <s v="3-3-1-15-06-39-979-179"/>
    <s v="MANTENER LAS CONCENTRACIONES PROMEDIO ANUALES DE PM10 Y PM2,5 EN TODO EL TERRITORIO DISTRITAL POR DEBAJO DE LA NORMA *50 MG/M3 DE PM10 Y **25 MG/M3 DE PM2,14"/>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618 CUYO OBJETO ES  &quot;PRESTAR SERVICIOS PROFESIONALES PARA REALIZAR CONTROL Y SEGUIMIENTO A LAS FUENTES FIJAS DE CONTAMINACIÓN ATMOSFERICA&quot;"/>
    <n v="1"/>
    <n v="1"/>
    <n v="135"/>
    <n v="0"/>
    <s v="CCE-05"/>
    <n v="0"/>
    <n v="12379500"/>
    <n v="12379500"/>
    <n v="0"/>
    <n v="0"/>
    <s v="SUBDIRECCION CONTRACTUAL"/>
    <s v="CO-DC-11001"/>
    <s v="CARMEN LUCIA SANCHEZ AVELLANEDA Directora de Control Ambiental "/>
    <n v="3778932"/>
    <s v="carmen.sanchez@ambientebogota.gov.co"/>
  </r>
  <r>
    <x v="10"/>
    <n v="344"/>
    <s v="3-3-1-15-06-39-979-179"/>
    <s v="MANTENER LAS CONCENTRACIONES PROMEDIO ANUALES DE PM10 Y PM2,5 EN TODO EL TERRITORIO DISTRITAL POR DEBAJO DE LA NORMA *50 MG/M3 DE PM10 Y **25 MG/M3 DE PM2,1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755 CUYO OBJETO ES  &quot;PRESTAR SERVICIOS PROFESIONALES PARA REALIZAR ACTIVIDADES DE APOYO A  LA REVISIÓN DE LAS ACTUACIONES TECNICAS DE CONTROL Y SEGUIMIENTO DE LAS FUENTES FIJAS DE EMISIONES EN EL DISTRITO CAPITAL Y LA ACTUALIZACIÓN DE LAS HERRAMIENTAS INFORMATICAS DE  LAS MISMAS&quot;"/>
    <n v="1"/>
    <n v="1"/>
    <n v="135"/>
    <n v="0"/>
    <s v="CCE-05"/>
    <n v="0"/>
    <n v="14989500"/>
    <n v="14989500"/>
    <n v="0"/>
    <n v="0"/>
    <s v="SUBDIRECCION CONTRACTUAL"/>
    <s v="CO-DC-11001"/>
    <s v="CARMEN LUCIA SANCHEZ AVELLANEDA Directora de Control Ambiental "/>
    <n v="3778932"/>
    <s v="carmen.sanchez@ambientebogota.gov.co"/>
  </r>
  <r>
    <x v="10"/>
    <n v="345"/>
    <s v="3-3-1-15-06-39-979-179"/>
    <s v="MANTENER LAS CONCENTRACIONES PROMEDIO ANUALES DE PM10 Y PM2,5 EN TODO EL TERRITORIO DISTRITAL POR DEBAJO DE LA NORMA *50 MG/M3 DE PM10 Y **25 MG/M3 DE PM2,1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701 CUYO OBJETO ES  &quot;PRESTAR LOS SERVICIOS PROFESIONALES PARA PROYECTAR Y REVISAR JURIDICAMENTE LAS ACTUACIONES TECNICAS DE EVALUACIÓN, CONTROL Y SEGUIMIENTO REALIZADAS A LAS FUENTES FIJAS DE EMISIONES ATMOSFERICAS&quot;"/>
    <n v="1"/>
    <n v="1"/>
    <n v="135"/>
    <n v="0"/>
    <s v="CCE-05"/>
    <n v="0"/>
    <n v="14989500"/>
    <n v="14989500"/>
    <n v="0"/>
    <n v="0"/>
    <s v="SUBDIRECCION CONTRACTUAL"/>
    <s v="CO-DC-11001"/>
    <s v="CARMEN LUCIA SANCHEZ AVELLANEDA Directora de Control Ambiental "/>
    <n v="3778932"/>
    <s v="carmen.sanchez@ambientebogota.gov.co"/>
  </r>
  <r>
    <x v="10"/>
    <n v="346"/>
    <s v="3-3-1-15-06-39-979-179"/>
    <s v="MANTENER LAS CONCENTRACIONES PROMEDIO ANUALES DE PM10 Y PM2,5 EN TODO EL TERRITORIO DISTRITAL POR DEBAJO DE LA NORMA *50 MG/M3 DE PM10 Y **25 MG/M3 DE PM2,17"/>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830 CUYO OBJETO ES  &quot;PRESTAR SERVICIOS PROFESIONALES PARA REALIZAR CONTROL Y SEGUIMIENTO A LAS FUENTES FIJAS DE CONTAMINACIÓN ATMOSFERICA”"/>
    <n v="1"/>
    <n v="1"/>
    <n v="150"/>
    <n v="0"/>
    <s v="CCE-05"/>
    <n v="0"/>
    <n v="13755000"/>
    <n v="13755000"/>
    <n v="0"/>
    <n v="0"/>
    <s v="SUBDIRECCION CONTRACTUAL"/>
    <s v="CO-DC-11001"/>
    <s v="CARMEN LUCIA SANCHEZ AVELLANEDA Directora de Control Ambiental "/>
    <n v="3778932"/>
    <s v="carmen.sanchez@ambientebogota.gov.co"/>
  </r>
  <r>
    <x v="10"/>
    <n v="347"/>
    <s v="3-3-1-15-06-39-979-179"/>
    <s v="MANTENER LAS CONCENTRACIONES PROMEDIO ANUALES DE PM10 Y PM2,5 EN TODO EL TERRITORIO DISTRITAL POR DEBAJO DE LA NORMA *50 MG/M3 DE PM10 Y **25 MG/M3 DE PM2,19"/>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962 CUYO OBJETO ES  &quot;PRESTAR SERVICIOS PROFESIONALES PARA REALIZAR ACTIVIDADES TECNICAS DE MEDICIÓN, CONTROL Y SEGUIMIENTO A LAS FUENTES FIJAS DE CONTAMINACIÓN ATMOSFERICA&quot;"/>
    <n v="1"/>
    <n v="1"/>
    <n v="135"/>
    <n v="0"/>
    <s v="CCE-05"/>
    <n v="0"/>
    <n v="13432500"/>
    <n v="13432500"/>
    <n v="0"/>
    <n v="0"/>
    <s v="SUBDIRECCION CONTRACTUAL"/>
    <s v="CO-DC-11001"/>
    <s v="CARMEN LUCIA SANCHEZ AVELLANEDA Directora de Control Ambiental "/>
    <n v="3778932"/>
    <s v="carmen.sanchez@ambientebogota.gov.co"/>
  </r>
  <r>
    <x v="10"/>
    <n v="348"/>
    <s v="3-3-1-15-06-39-979-179"/>
    <s v="MANTENER LAS CONCENTRACIONES PROMEDIO ANUALES DE PM10 Y PM2,5 EN TODO EL TERRITORIO DISTRITAL POR DEBAJO DE LA NORMA *50 MG/M3 DE PM10 Y **25 MG/M3 DE PM2,2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1054 CUYO OBJETO ES  &quot;PRESTAR LOS SERVICIOS PROFESIONALES PARA ANALIZAR Y PROYECTAR JURICAMENTE LAS ACTUACIONES TECNICAS DE EVALUACIÓN, CONTROL Y SEGUIMIENTO REALIZADAS A LAS FUENTES FIJAS DE EMISIONES ATMOSFERICAS&quot;"/>
    <n v="1"/>
    <n v="1"/>
    <n v="150"/>
    <n v="0"/>
    <s v="CCE-05"/>
    <n v="0"/>
    <n v="14925000"/>
    <n v="14925000"/>
    <n v="0"/>
    <n v="0"/>
    <s v="SUBDIRECCION CONTRACTUAL"/>
    <s v="CO-DC-11001"/>
    <s v="CARMEN LUCIA SANCHEZ AVELLANEDA Directora de Control Ambiental "/>
    <n v="3778932"/>
    <s v="carmen.sanchez@ambientebogota.gov.co"/>
  </r>
  <r>
    <x v="10"/>
    <n v="349"/>
    <s v="3-3-1-15-06-39-979-179"/>
    <s v="MANTENER LAS CONCENTRACIONES PROMEDIO ANUALES DE PM10 Y PM2,5 EN TODO EL TERRITORIO DISTRITAL POR DEBAJO DE LA NORMA *50 MG/M3 DE PM10 Y **25 MG/M3 DE PM2,21"/>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1135 CUYO OBJETO ES  &quot;PRESTAR SUS SERVICIOS PROFESIONALES PARA RALIZAR ACTIVIDADES DE MEDICIÓN Y CONTROL A LAS FUENTES FIJAS DE CONTAMINACIÓN ATMOSFERICA&quot;"/>
    <n v="1"/>
    <n v="1"/>
    <n v="135"/>
    <n v="0"/>
    <s v="CCE-05"/>
    <n v="0"/>
    <n v="11479500"/>
    <n v="11479500"/>
    <n v="0"/>
    <n v="0"/>
    <s v="SUBDIRECCION CONTRACTUAL"/>
    <s v="CO-DC-11001"/>
    <s v="CARMEN LUCIA SANCHEZ AVELLANEDA Directora de Control Ambiental "/>
    <n v="3778932"/>
    <s v="carmen.sanchez@ambientebogota.gov.co"/>
  </r>
  <r>
    <x v="10"/>
    <n v="350"/>
    <s v="3-3-1-15-06-39-979-179"/>
    <s v="MANTENER LAS CONCENTRACIONES PROMEDIO ANUALES DE PM10 Y PM2,5 EN TODO EL TERRITORIO DISTRITAL POR DEBAJO DE LA NORMA *50 MG/M3 DE PM10 Y **25 MG/M3 DE PM2,2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1197 CUYO OBJETO ES  &quot;PRESTAR LOS SERVICIOS PROFESIONALES PARA ANALIZAR Y PROYECTAR JURIDICAMENTE LAS ACTUACIONES TECNICAS DE EVALUACIÓN, CONTROL Y SEGUIMIENTO REALIZADAS A LAS FUENTES FIJAS DE EMISIONES ATMOSFERICAS&quot;"/>
    <n v="1"/>
    <n v="1"/>
    <n v="112"/>
    <n v="0"/>
    <s v="CCE-05"/>
    <n v="0"/>
    <n v="11144000"/>
    <n v="11144000"/>
    <n v="0"/>
    <n v="0"/>
    <s v="SUBDIRECCION CONTRACTUAL"/>
    <s v="CO-DC-11001"/>
    <s v="CARMEN LUCIA SANCHEZ AVELLANEDA Directora de Control Ambiental "/>
    <n v="3778932"/>
    <s v="carmen.sanchez@ambientebogota.gov.co"/>
  </r>
  <r>
    <x v="10"/>
    <n v="351"/>
    <s v="3-3-1-15-06-39-979-179"/>
    <s v="MANTENER LAS CONCENTRACIONES PROMEDIO ANUALES DE PM10 Y PM2,5 EN TODO EL TERRITORIO DISTRITAL POR DEBAJO DE LA NORMA *50 MG/M3 DE PM10 Y **25 MG/M3 DE PM2,2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563 CUYO OBJETO ES  &quot;PRESTAR SUS SERVICIOS PROFESIONALES PARA REALIZAR ACTIVIDADES DE PLANEACIÓN, IMPLEMENTACIÓN Y VERFICACIÓN DE LAS ACCIONES DE CONTROL Y SEGUIMIENTO A LAS FUENTES FIJAS DE EMISIONES ATMOSFERICAS DEL DISTRITO CAPITAL&quot;"/>
    <n v="1"/>
    <n v="1"/>
    <n v="135"/>
    <n v="0"/>
    <s v="CCE-05"/>
    <n v="0"/>
    <n v="0"/>
    <n v="0"/>
    <n v="0"/>
    <n v="0"/>
    <s v="SUBDIRECCION CONTRACTUAL"/>
    <s v="CO-DC-11001"/>
    <s v="CARMEN LUCIA SANCHEZ AVELLANEDA Directora de Control Ambiental "/>
    <n v="3778932"/>
    <s v="carmen.sanchez@ambientebogota.gov.co"/>
  </r>
  <r>
    <x v="10"/>
    <n v="352"/>
    <s v="3-3-1-15-06-39-979-179"/>
    <s v="MANTENER LAS CONCENTRACIONES PROMEDIO ANUALES DE PM10 Y PM2,5 EN TODO EL TERRITORIO DISTRITAL POR DEBAJO DE LA NORMA *50 MG/M3 DE PM10 Y **25 MG/M3 DE PM2,2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709 CUYO OBJETO ES  &quot;PRESTAR LOS SERVICIOS PROFESIONALES PARA ANALIZAR, PROYECTAR, REVISAR E IMPULSAR JURIDICAMENTE LAS ACTUACIONES DE EVALUACIÓN CONTROL Y SEGUIMIENTO DE LAS ACTIVIDADES GENERADAS POR LAS FUENTES FIJAS DE EMISIONES ATMOSFÉRICAS&quot;"/>
    <n v="1"/>
    <n v="1"/>
    <n v="150"/>
    <n v="0"/>
    <s v="CCE-05"/>
    <n v="0"/>
    <n v="28710000"/>
    <n v="28710000"/>
    <n v="0"/>
    <n v="0"/>
    <s v="SUBDIRECCION CONTRACTUAL"/>
    <s v="CO-DC-11001"/>
    <s v="CARMEN LUCIA SANCHEZ AVELLANEDA Directora de Control Ambiental "/>
    <n v="3778932"/>
    <s v="carmen.sanchez@ambientebogota.gov.co"/>
  </r>
  <r>
    <x v="10"/>
    <n v="353"/>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2-DOTACIÓN"/>
    <s v="06- GASTOS OPERATIVOS"/>
    <s v="0037 GASTOS DE TRANSPORTE"/>
    <n v="80111600"/>
    <s v="PRESTAR EL SERVICIO DE TRANSPORTE PÚBLICO TERRESTRE AUTOMOTOR ESPECIAL DE PASAJEROS Y DE CARGA PARA EL DESARROLLO DE LAS ACTIVIDADES MISIONALES Y DE INVERSIÓN QUE ADELANTE LA SECRETARIA DISTRITAL DE AMBIENTE"/>
    <n v="1"/>
    <n v="1"/>
    <n v="1"/>
    <n v="1"/>
    <s v="CCE-02"/>
    <n v="0"/>
    <n v="24201342"/>
    <n v="24201342"/>
    <n v="0"/>
    <n v="0"/>
    <s v="SUBDIRECCION CONTRACTUAL"/>
    <s v="CO-DC-11001"/>
    <s v="CARMEN LUCIA SANCHEZ AVELLANEDA Directora de Control Ambiental "/>
    <n v="3778932"/>
    <s v="carmen.sanchez@ambientebogota.gov.co"/>
  </r>
  <r>
    <x v="10"/>
    <n v="35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72103300;72101500;81101500;72102900"/>
    <s v="ADELANTAR LA OBRA DE ADECUACIÓN DEL ÁREA DE NOTIFICACIONES EN LA SEDE ADMINISTRATIVA DE LA SECRETARÍA DISTRITAL DE AMBIENTE"/>
    <n v="1"/>
    <n v="1"/>
    <n v="3"/>
    <n v="1"/>
    <s v="CCE-10"/>
    <n v="0"/>
    <n v="0"/>
    <n v="0"/>
    <n v="0"/>
    <n v="0"/>
    <s v="SUBDIRECCION CONTRACTUAL"/>
    <s v="CO-DC-11001"/>
    <s v="CARMEN LUCIA SANCHEZ AVELLANEDA Directora de Control Ambiental "/>
    <n v="3778932"/>
    <s v="carmen.sanchez@ambientebogota.gov.co"/>
  </r>
  <r>
    <x v="10"/>
    <n v="35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27111900;11111701;27112800"/>
    <s v="ADICIÓN  No. 1 AL CONTRATO No. SDA-SI-088-2016 CUYO OBJETO ES: ADQUIRIR MATERIALES E INSUMOS DE CONSTRUCCION PARA LAS REPARACIONES Y MEJORAS LOCATIVAS DE LOS BIENES INMUEBLES PERTENENCIENTES A LA SECRETARIA DISTRITAL DE AMBIENTE"/>
    <n v="2"/>
    <n v="2"/>
    <n v="6"/>
    <n v="1"/>
    <s v="CCE-05"/>
    <n v="0"/>
    <n v="12000000"/>
    <n v="12000000"/>
    <n v="0"/>
    <n v="0"/>
    <s v="SUBDIRECCION CONTRACTUAL"/>
    <s v="CO-DC-11001"/>
    <s v="CARMEN LUCIA SANCHEZ AVELLANEDA Directora de Control Ambiental "/>
    <n v="3778932"/>
    <s v="carmen.sanchez@ambientebogota.gov.co"/>
  </r>
  <r>
    <x v="10"/>
    <n v="35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BRINDAR LOS LINEAMIENTOS TÉCNICOS EN LA ELABORACIÓN Y POSTERIOR REVISION DE LAS ACTUACIONES SILVICULTURALES ADELANTADAS PARA LA EVALUACIÓN, CONTROL Y SEGUIMIENTO  AL MANEJO ADECUADO DEL ARBOLADO URBANO"/>
    <n v="1"/>
    <n v="1"/>
    <n v="11"/>
    <n v="1"/>
    <s v="CCE-05"/>
    <n v="0"/>
    <n v="68937000"/>
    <n v="68937000"/>
    <n v="0"/>
    <n v="0"/>
    <s v="SUBDIRECCION CONTRACTUAL"/>
    <s v="CO-DC-11001"/>
    <s v="CARMEN LUCIA SANCHEZ AVELLANEDA Directora de Control Ambiental "/>
    <n v="3778932"/>
    <s v="carmen.sanchez@ambientebogota.gov.co"/>
  </r>
  <r>
    <x v="10"/>
    <n v="35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bogota.gov.co"/>
  </r>
  <r>
    <x v="10"/>
    <n v="35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bogota.gov.co"/>
  </r>
  <r>
    <x v="10"/>
    <n v="35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bogota.gov.co"/>
  </r>
  <r>
    <x v="10"/>
    <n v="36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bogota.gov.co"/>
  </r>
  <r>
    <x v="10"/>
    <n v="36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bogota.gov.co"/>
  </r>
  <r>
    <x v="10"/>
    <n v="36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bogota.gov.co"/>
  </r>
  <r>
    <x v="10"/>
    <n v="36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DAR LINEAMIENTOS Y VERIFICAR EL SEGUIMIENTO TÉCNICO DE LAS RESOLUCIONES Y CONCEPTOS,  PLANTACIONES Y PODAS  EMITIDOS  EN DESARROLLO DE LA EVALUACIÓN, CONTROL, SEGUIMIENTO Y CONSERVACIÓN DEL ARBOLADO URBANO."/>
    <n v="1"/>
    <n v="1"/>
    <n v="11"/>
    <n v="1"/>
    <s v="CCE-05"/>
    <n v="0"/>
    <n v="62436000"/>
    <n v="62436000"/>
    <n v="0"/>
    <n v="0"/>
    <s v="SUBDIRECCION CONTRACTUAL"/>
    <s v="CO-DC-11001"/>
    <s v="CARMEN LUCIA SANCHEZ AVELLANEDA Directora de Control Ambiental "/>
    <n v="3778932"/>
    <s v="carmen.sanchez@ambientebogota.gov.co"/>
  </r>
  <r>
    <x v="10"/>
    <n v="36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DISEÑAR, PLANIFICAR E IMPLEMENTAR LAS ACCIONES NECESARIAS  PARA EL MANTENIMIENTO, PREVENCIÓN Y PROTECCIÓN DEL ARBOLADO URBANO."/>
    <n v="1"/>
    <n v="1"/>
    <n v="11"/>
    <n v="1"/>
    <s v="CCE-05"/>
    <n v="0"/>
    <n v="31218000"/>
    <n v="31218000"/>
    <n v="0"/>
    <n v="0"/>
    <s v="SUBDIRECCION CONTRACTUAL"/>
    <s v="CO-DC-11001"/>
    <s v="CARMEN LUCIA SANCHEZ AVELLANEDA Directora de Control Ambiental "/>
    <n v="3778932"/>
    <s v="carmen.sanchez@ambientebogota.gov.co"/>
  </r>
  <r>
    <x v="10"/>
    <n v="36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10"/>
    <n v="36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10"/>
    <n v="36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EN LA ATENCION Y PREVENCION DE EMERGENCIAS Y PROYECTAR LAS ACTUACIONES TÉCNICAS DE EVALUACIÓN, CONTROL Y SEGUIMIENTO AL ARBOLADO URBANO."/>
    <n v="7"/>
    <n v="7"/>
    <n v="5"/>
    <n v="1"/>
    <s v="CCE-05"/>
    <n v="0"/>
    <n v="22475000"/>
    <n v="22475000"/>
    <n v="0"/>
    <n v="0"/>
    <s v="SUBDIRECCION CONTRACTUAL"/>
    <s v="CO-DC-11001"/>
    <s v="CARMEN LUCIA SANCHEZ AVELLANEDA Directora de Control Ambiental "/>
    <n v="3778932"/>
    <s v="carmen.sanchez@ambientebogota.gov.co"/>
  </r>
  <r>
    <x v="10"/>
    <n v="36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10"/>
    <n v="36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10"/>
    <n v="37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10"/>
    <n v="37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10"/>
    <n v="37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10"/>
    <n v="37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CARMEN LUCIA SANCHEZ AVELLANEDA Directora de Control Ambiental "/>
    <n v="3778932"/>
    <s v="carmen.sanchez@ambientebogota.gov.co"/>
  </r>
  <r>
    <x v="10"/>
    <n v="37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CARMEN LUCIA SANCHEZ AVELLANEDA Directora de Control Ambiental "/>
    <n v="3778932"/>
    <s v="carmen.sanchez@ambientebogota.gov.co"/>
  </r>
  <r>
    <x v="10"/>
    <n v="37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CARMEN LUCIA SANCHEZ AVELLANEDA Directora de Control Ambiental "/>
    <n v="3778932"/>
    <s v="carmen.sanchez@ambientebogota.gov.co"/>
  </r>
  <r>
    <x v="10"/>
    <n v="37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CARMEN LUCIA SANCHEZ AVELLANEDA Directora de Control Ambiental "/>
    <n v="3778932"/>
    <s v="carmen.sanchez@ambientebogota.gov.co"/>
  </r>
  <r>
    <x v="10"/>
    <n v="37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bogota.gov.co"/>
  </r>
  <r>
    <x v="10"/>
    <n v="37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bogota.gov.co"/>
  </r>
  <r>
    <x v="10"/>
    <n v="37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bogota.gov.co"/>
  </r>
  <r>
    <x v="10"/>
    <n v="38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bogota.gov.co"/>
  </r>
  <r>
    <x v="10"/>
    <n v="38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bogota.gov.co"/>
  </r>
  <r>
    <x v="10"/>
    <n v="38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10"/>
    <n v="38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1343 CUYO OBJETO ES: PRESTAR SUS SERVICIOS PROFESIONALES PARA REALIZAR LAS ACTIVIDADES DE SEGUIMIENTO TÉCNICO A LAS RESOLUCIONES Y CONCEPTOS EMITIDOS  POR LA SECRETARIA DISTRITAL DE AMBIENTE EN DESARROLLO DE LA EVALUACIÓN, CONTROL, SEGUIMIENTO Y CONSERVACIÓN DEL ARBOLADO URBANO"/>
    <n v="1"/>
    <n v="1"/>
    <n v="2"/>
    <n v="1"/>
    <s v="CCE-05"/>
    <n v="0"/>
    <n v="6662000"/>
    <n v="6662000"/>
    <n v="0"/>
    <n v="0"/>
    <s v="SUBDIRECCION CONTRACTUAL"/>
    <s v="CO-DC-11001"/>
    <s v="CARMEN LUCIA SANCHEZ AVELLANEDA Directora de Control Ambiental "/>
    <n v="3778932"/>
    <s v="carmen.sanchez@ambientebogota.gov.co"/>
  </r>
  <r>
    <x v="10"/>
    <n v="38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6"/>
    <n v="6"/>
    <n v="5"/>
    <n v="1"/>
    <s v="CCE-05"/>
    <n v="0"/>
    <n v="17320000"/>
    <n v="17320000"/>
    <n v="0"/>
    <n v="0"/>
    <s v="SUBDIRECCION CONTRACTUAL"/>
    <s v="CO-DC-11001"/>
    <s v="CARMEN LUCIA SANCHEZ AVELLANEDA Directora de Control Ambiental "/>
    <n v="3778932"/>
    <s v="carmen.sanchez@ambientebogota.gov.co"/>
  </r>
  <r>
    <x v="10"/>
    <n v="38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1315 CUYO OBJETO ES: PRESTAR SUS SERVICIOS PROFESIONALES PARA REALIZAR LAS ACTIVIDADES DE SEGUIMIENTO TÉCNICO A LAS RESOLUCIONES Y CONCEPTOS EMITIDOS  POR LA SECRETARIA DISTRITAL DE AMBIENTE EN DESARROLLO DE LA EVALUACIÓN, CONTROL, SEGUIMIENTO Y CONSERVACIÓN DEL ARBOLADO URBANO "/>
    <n v="1"/>
    <n v="1"/>
    <n v="75"/>
    <n v="0"/>
    <s v="CCE-05"/>
    <n v="0"/>
    <n v="8327500"/>
    <n v="8327500"/>
    <n v="0"/>
    <n v="0"/>
    <s v="SUBDIRECCION CONTRACTUAL"/>
    <s v="CO-DC-11001"/>
    <s v="CARMEN LUCIA SANCHEZ AVELLANEDA Directora de Control Ambiental "/>
    <n v="3778932"/>
    <s v="carmen.sanchez@ambientebogota.gov.co"/>
  </r>
  <r>
    <x v="10"/>
    <n v="38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6"/>
    <n v="6"/>
    <n v="6"/>
    <n v="1"/>
    <s v="CCE-05"/>
    <n v="0"/>
    <n v="20784000"/>
    <n v="20784000"/>
    <n v="0"/>
    <n v="0"/>
    <s v="SUBDIRECCION CONTRACTUAL"/>
    <s v="CO-DC-11001"/>
    <s v="CARMEN LUCIA SANCHEZ AVELLANEDA Directora de Control Ambiental "/>
    <n v="3778932"/>
    <s v="carmen.sanchez@ambientebogota.gov.co"/>
  </r>
  <r>
    <x v="10"/>
    <n v="38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1329 CUYO OBJETO ES: PRESTAR SUS SERVICIOS PROFESIONALES PARA REALIZAR LAS ACTIVIDADES DE SEGUIMIENTO TÉCNICO A LAS RESOLUCIONES Y CONCEPTOS EMITIDOS  POR LA SECRETARIA DISTRITAL DE AMBIENTE EN DESARROLLO DE LA EVALUACIÓN, CONTROL, SEGUIMIENTO Y CONSERVACIÓN DEL ARBOLADO URBANO"/>
    <n v="1"/>
    <n v="1"/>
    <n v="2"/>
    <n v="1"/>
    <s v="CCE-05"/>
    <n v="0"/>
    <n v="6662000"/>
    <n v="6662000"/>
    <n v="0"/>
    <n v="0"/>
    <s v="SUBDIRECCION CONTRACTUAL"/>
    <s v="CO-DC-11001"/>
    <s v="CARMEN LUCIA SANCHEZ AVELLANEDA Directora de Control Ambiental "/>
    <n v="3778932"/>
    <s v="carmen.sanchez@ambientebogota.gov.co"/>
  </r>
  <r>
    <x v="10"/>
    <n v="38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6"/>
    <n v="6"/>
    <n v="6"/>
    <n v="1"/>
    <s v="CCE-05"/>
    <n v="0"/>
    <n v="20784000"/>
    <n v="20784000"/>
    <n v="0"/>
    <n v="0"/>
    <s v="SUBDIRECCION CONTRACTUAL"/>
    <s v="CO-DC-11001"/>
    <s v="CARMEN LUCIA SANCHEZ AVELLANEDA Directora de Control Ambiental "/>
    <n v="3778932"/>
    <s v="carmen.sanchez@ambientebogota.gov.co"/>
  </r>
  <r>
    <x v="10"/>
    <n v="38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1327 CUYO OBJETO ES: PRESTAR SUS SERVICIOS PROFESIONALES PARA REALIZAR LAS ACTIVIDADES DE SEGUIMIENTO TÉCNICO A LAS RESOLUCIONES Y CONCEPTOS EMITIDOS  POR LA SECRETARIA DISTRITAL DE AMBIENTE EN DESARROLLO DE LA EVALUACIÓN, CONTROL, SEGUIMIENTO Y CONSERVACIÓN DEL ARBOLADO URBANO"/>
    <n v="1"/>
    <n v="1"/>
    <n v="2"/>
    <n v="1"/>
    <s v="CCE-05"/>
    <n v="0"/>
    <n v="6662000"/>
    <n v="6662000"/>
    <n v="0"/>
    <n v="0"/>
    <s v="SUBDIRECCION CONTRACTUAL"/>
    <s v="CO-DC-11001"/>
    <s v="CARMEN LUCIA SANCHEZ AVELLANEDA Directora de Control Ambiental "/>
    <n v="3778932"/>
    <s v="carmen.sanchez@ambientebogota.gov.co"/>
  </r>
  <r>
    <x v="10"/>
    <n v="39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6"/>
    <n v="6"/>
    <n v="6"/>
    <n v="1"/>
    <s v="CCE-05"/>
    <n v="0"/>
    <n v="20784000"/>
    <n v="20784000"/>
    <n v="0"/>
    <n v="0"/>
    <s v="SUBDIRECCION CONTRACTUAL"/>
    <s v="CO-DC-11001"/>
    <s v="CARMEN LUCIA SANCHEZ AVELLANEDA Directora de Control Ambiental "/>
    <n v="3778932"/>
    <s v="carmen.sanchez@ambientebogota.gov.co"/>
  </r>
  <r>
    <x v="10"/>
    <n v="39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10"/>
    <n v="39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10"/>
    <n v="39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10"/>
    <n v="39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10"/>
    <n v="39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10"/>
    <n v="39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10"/>
    <n v="39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10"/>
    <n v="39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10"/>
    <n v="39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10"/>
    <n v="40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0"/>
    <n v="40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0"/>
    <n v="40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0577 CUYO OBJETO ES: EJECUTAR LAS ACCIONES TÉCNICAS DE CONTROL Y SEGUIMIENTO DEL MANEJO SILVICULTURAL, QUE CONTRIBUYAN EN LA PRESERVACIÓN DEL ARBOLADO URBANO EN EL DISTRITO CAPITAL"/>
    <n v="1"/>
    <n v="1"/>
    <n v="142"/>
    <n v="0"/>
    <s v="CCE-05"/>
    <n v="0"/>
    <n v="13021400"/>
    <n v="13021400"/>
    <n v="0"/>
    <n v="0"/>
    <s v="SUBDIRECCION CONTRACTUAL"/>
    <s v="CO-DC-11001"/>
    <s v="CARMEN LUCIA SANCHEZ AVELLANEDA Directora de Control Ambiental "/>
    <n v="3778932"/>
    <s v="carmen.sanchez@ambientebogota.gov.co"/>
  </r>
  <r>
    <x v="10"/>
    <n v="40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7"/>
    <n v="7"/>
    <n v="5"/>
    <n v="1"/>
    <s v="CCE-05"/>
    <n v="0"/>
    <n v="14305000"/>
    <n v="14305000"/>
    <n v="0"/>
    <n v="0"/>
    <s v="SUBDIRECCION CONTRACTUAL"/>
    <s v="CO-DC-11001"/>
    <s v="CARMEN LUCIA SANCHEZ AVELLANEDA Directora de Control Ambiental "/>
    <n v="3778932"/>
    <s v="carmen.sanchez@ambientebogota.gov.co"/>
  </r>
  <r>
    <x v="10"/>
    <n v="40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0"/>
    <n v="40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0"/>
    <n v="40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0"/>
    <n v="40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0"/>
    <n v="40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1113 CUYO OBJETO ES: EJECUTAR LAS ACCIONES TÉCNICAS DE CONTROL Y SEGUIMIENTO DEL MANEJO SILVICULTURAL, QUE CONTRIBUYAN EN LA PRESERVACIÓN DEL ARBOLADO URBANO EN EL DISTRITO CAPITAL"/>
    <n v="1"/>
    <n v="1"/>
    <n v="142"/>
    <n v="0"/>
    <s v="CCE-05"/>
    <n v="0"/>
    <n v="13021400"/>
    <n v="13021400"/>
    <n v="0"/>
    <n v="0"/>
    <s v="SUBDIRECCION CONTRACTUAL"/>
    <s v="CO-DC-11001"/>
    <s v="CARMEN LUCIA SANCHEZ AVELLANEDA Directora de Control Ambiental "/>
    <n v="3778932"/>
    <s v="carmen.sanchez@ambientebogota.gov.co"/>
  </r>
  <r>
    <x v="10"/>
    <n v="40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8"/>
    <n v="8"/>
    <n v="4"/>
    <n v="1"/>
    <s v="CCE-05"/>
    <n v="0"/>
    <n v="11444000"/>
    <n v="11444000"/>
    <n v="0"/>
    <n v="0"/>
    <s v="SUBDIRECCION CONTRACTUAL"/>
    <s v="CO-DC-11001"/>
    <s v="CARMEN LUCIA SANCHEZ AVELLANEDA Directora de Control Ambiental "/>
    <n v="3778932"/>
    <s v="carmen.sanchez@ambientebogota.gov.co"/>
  </r>
  <r>
    <x v="10"/>
    <n v="41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0"/>
    <n v="41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0"/>
    <n v="41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0"/>
    <n v="41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0"/>
    <n v="41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0"/>
    <n v="41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0620 CUYO OBJETO ES: EJECUTAR LAS ACCIONES TÉCNICAS DE CONTROL Y SEGUIMIENTO DEL MANEJO SILVICULTURAL, QUE CONTRIBUYAN EN LA PRESERVACIÓN DEL ARBOLADO URBANO EN EL DISTRITO CAPITAL"/>
    <n v="1"/>
    <n v="1"/>
    <n v="142"/>
    <n v="0"/>
    <s v="CCE-05"/>
    <n v="0"/>
    <n v="13021400"/>
    <n v="13021400"/>
    <n v="0"/>
    <n v="0"/>
    <s v="SUBDIRECCION CONTRACTUAL"/>
    <s v="CO-DC-11001"/>
    <s v="CARMEN LUCIA SANCHEZ AVELLANEDA Directora de Control Ambiental "/>
    <n v="3778932"/>
    <s v="carmen.sanchez@ambientebogota.gov.co"/>
  </r>
  <r>
    <x v="10"/>
    <n v="41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6"/>
    <n v="6"/>
    <n v="6"/>
    <n v="1"/>
    <s v="CCE-05"/>
    <n v="0"/>
    <n v="17166000"/>
    <n v="17166000"/>
    <n v="0"/>
    <n v="0"/>
    <s v="SUBDIRECCION CONTRACTUAL"/>
    <s v="CO-DC-11001"/>
    <s v="CARMEN LUCIA SANCHEZ AVELLANEDA Directora de Control Ambiental "/>
    <n v="3778932"/>
    <s v="carmen.sanchez@ambientebogota.gov.co"/>
  </r>
  <r>
    <x v="10"/>
    <n v="41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0"/>
    <n v="41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DE APOYO A LA GESTIÓN PARA APOYAR EL TRÁMITE DE EXPEDIENTES Y MANEJO DEL ARCHIVO DE GESTIÓN DOCUMENTAL DERIVADOS DE LA EVALUACIÓN, CONTROL, SEGUIMIENTO, PREVENCIÓN E INVESTIGACIÓN DEL ARBOLADO URBANO"/>
    <n v="1"/>
    <n v="1"/>
    <n v="11"/>
    <n v="1"/>
    <s v="CCE-05"/>
    <n v="0"/>
    <n v="21153000"/>
    <n v="21153000"/>
    <n v="0"/>
    <n v="0"/>
    <s v="SUBDIRECCION CONTRACTUAL"/>
    <s v="CO-DC-11001"/>
    <s v="CARMEN LUCIA SANCHEZ AVELLANEDA Directora de Control Ambiental "/>
    <n v="3778932"/>
    <s v="carmen.sanchez@ambientebogota.gov.co"/>
  </r>
  <r>
    <x v="10"/>
    <n v="41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DE APOYO A LA GESTIÓN PARA APOYAR EL TRÁMITE DE EXPEDIENTES Y MANEJO DEL ARCHIVO DE GESTIÓN DOCUMENTAL DERIVADOS DE LA EVALUACIÓN, CONTROL, SEGUIMIENTO, PREVENCIÓN E INVESTIGACIÓN DEL ARBOLADO URBANO"/>
    <n v="6"/>
    <n v="6"/>
    <n v="6"/>
    <n v="1"/>
    <s v="CCE-05"/>
    <n v="0"/>
    <n v="0"/>
    <n v="0"/>
    <n v="0"/>
    <n v="0"/>
    <s v="SUBDIRECCION CONTRACTUAL"/>
    <s v="CO-DC-11001"/>
    <s v="CARMEN LUCIA SANCHEZ AVELLANEDA Directora de Control Ambiental "/>
    <n v="3778932"/>
    <s v="carmen.sanchez@ambientebogota.gov.co"/>
  </r>
  <r>
    <x v="10"/>
    <n v="42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DE APOYO A LA GESTIÓN PARA APOYAR EL TRÁMITE DE EXPEDIENTES Y MANEJO DEL ARCHIVO DE GESTIÓN DOCUMENTAL DERIVADOS DE LA EVALUACIÓN, CONTROL, SEGUIMIENTO, PREVENCIÓN E INVESTIGACIÓN DEL ARBOLADO URBANO"/>
    <n v="1"/>
    <n v="1"/>
    <n v="11"/>
    <n v="1"/>
    <s v="CCE-05"/>
    <n v="0"/>
    <n v="21153000"/>
    <n v="21153000"/>
    <n v="0"/>
    <n v="0"/>
    <s v="SUBDIRECCION CONTRACTUAL"/>
    <s v="CO-DC-11001"/>
    <s v="CARMEN LUCIA SANCHEZ AVELLANEDA Directora de Control Ambiental "/>
    <n v="3778932"/>
    <s v="carmen.sanchez@ambientebogota.gov.co"/>
  </r>
  <r>
    <x v="10"/>
    <n v="42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BRINDAR LOS LINEAMIENTOS JURÍDICOS EN LA ELABORACIÓN Y POSTERIOR REVISION DE LAS ACTUACIONES SILVICULTURALES QUE CONLLEVEN A MITIGAR LOS FACTORES DE DETERIORO DEL ARBOLADO URBANO, DENTRO DEL PROCEDIMIENTO DE EVALUACIÓN, CONTROL Y SEGUIMIENTO EN LA JURISDICCIÓN DE LA SECRETARÍA DISTRITAL DE AMBIENTE"/>
    <n v="1"/>
    <n v="1"/>
    <n v="11"/>
    <n v="1"/>
    <s v="CCE-05"/>
    <n v="0"/>
    <n v="68937000"/>
    <n v="68937000"/>
    <n v="0"/>
    <n v="0"/>
    <s v="SUBDIRECCION CONTRACTUAL"/>
    <s v="CO-DC-11001"/>
    <s v="CARMEN LUCIA SANCHEZ AVELLANEDA Directora de Control Ambiental "/>
    <n v="3778932"/>
    <s v="carmen.sanchez@ambientebogota.gov.co"/>
  </r>
  <r>
    <x v="10"/>
    <n v="42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0523 CUYO OBJETO ES: PROYECTAR Y  REVISAR LAS ACTUACIONES ADMINISTRATIVAS DE CARÁCTER LEGAL AMBIENTAL PARA EL APROVECHAMIENTO, CONSERVACIÓN Y PROTECCIÓN DEL ARBOLADO URBANO"/>
    <n v="1"/>
    <n v="1"/>
    <n v="142"/>
    <n v="0"/>
    <s v="CCE-05"/>
    <n v="0"/>
    <n v="0"/>
    <n v="0"/>
    <n v="0"/>
    <n v="0"/>
    <s v="SUBDIRECCION CONTRACTUAL"/>
    <s v="CO-DC-11001"/>
    <s v="CARMEN LUCIA SANCHEZ AVELLANEDA Directora de Control Ambiental "/>
    <n v="3778932"/>
    <s v="carmen.sanchez@ambientebogota.gov.co"/>
  </r>
  <r>
    <x v="10"/>
    <n v="42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ADMINISTRATIVAS DE CARÁCTER LEGAL AMBIENTAL PARA EL SEGUIMIENTO, APROVECHAMIENTO, CONSERVACIÓN Y PROTECCIÓN DEL ARBOLADO URBANO DEL DISTRITO CAPITAL"/>
    <n v="1"/>
    <n v="1"/>
    <n v="11"/>
    <n v="1"/>
    <s v="CCE-05"/>
    <n v="0"/>
    <n v="65692000"/>
    <n v="65692000"/>
    <n v="0"/>
    <n v="0"/>
    <s v="SUBDIRECCION CONTRACTUAL"/>
    <s v="CO-DC-11001"/>
    <s v="CARMEN LUCIA SANCHEZ AVELLANEDA Directora de Control Ambiental "/>
    <n v="3778932"/>
    <s v="carmen.sanchez@ambientebogota.gov.co"/>
  </r>
  <r>
    <x v="10"/>
    <n v="42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ADMINISTRATIVAS DE CARÁCTER LEGAL AMBIENTAL PARA EL SEGUIMIENTO, APROVECHAMIENTO, CONSERVACIÓN Y PROTECCIÓN DEL ARBOLADO URBANO DEL DISTRITO CAPITAL"/>
    <n v="1"/>
    <n v="1"/>
    <n v="149"/>
    <n v="0"/>
    <s v="CCE-05"/>
    <n v="0"/>
    <n v="29660933"/>
    <n v="29660933"/>
    <n v="0"/>
    <n v="0"/>
    <s v="SUBDIRECCION CONTRACTUAL"/>
    <s v="CO-DC-11001"/>
    <s v="CARMEN LUCIA SANCHEZ AVELLANEDA Directora de Control Ambiental "/>
    <n v="3778932"/>
    <s v="carmen.sanchez@ambientebogota.gov.co"/>
  </r>
  <r>
    <x v="10"/>
    <n v="42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ADMINISTRATIVAS DE CARÁCTER LEGAL AMBIENTAL PARA EL SEGUIMIENTO, APROVECHAMIENTO, CONSERVACIÓN Y PROTECCIÓN DEL ARBOLADO URBANO DEL DISTRITO CAPITAL"/>
    <n v="1"/>
    <n v="1"/>
    <n v="206"/>
    <n v="0"/>
    <s v="CCE-05"/>
    <n v="0"/>
    <n v="41007733"/>
    <n v="41007733"/>
    <n v="0"/>
    <n v="0"/>
    <s v="SUBDIRECCION CONTRACTUAL"/>
    <s v="CO-DC-11001"/>
    <s v="CARMEN LUCIA SANCHEZ AVELLANEDA Directora de Control Ambiental "/>
    <n v="3778932"/>
    <s v="carmen.sanchez@ambientebogota.gov.co"/>
  </r>
  <r>
    <x v="10"/>
    <n v="42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ELABORAR LAS ACTUACIONES JURÍDICAS PRODUCTO DE LA EVALUACIÓN, CONTROL Y SEGUIMIENTO AL MANEJO DEL ARBOLADO URBANO."/>
    <n v="1"/>
    <n v="1"/>
    <n v="10"/>
    <n v="1"/>
    <s v="CCE-05"/>
    <n v="0"/>
    <n v="39040000"/>
    <n v="39040000"/>
    <n v="0"/>
    <n v="0"/>
    <s v="SUBDIRECCION CONTRACTUAL"/>
    <s v="CO-DC-11001"/>
    <s v="CARMEN LUCIA SANCHEZ AVELLANEDA Directora de Control Ambiental "/>
    <n v="3778932"/>
    <s v="carmen.sanchez@ambientebogota.gov.co"/>
  </r>
  <r>
    <x v="10"/>
    <n v="42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1068 CUYO OBJETO ES:  PRESTAR SUS SERVICIOS PROFESIONALES PARA PROYECTAR LOS ACTOS ADMINISTRATIVOS DE CARÁCTER PERMISIVO, RELACIONADOS CON LA CONSERVACIÓN Y PROTECCIÓN DEL RECURSO ARBOLADO URBANO, FLORA Y FAUNA SILVESTRE."/>
    <n v="1"/>
    <n v="1"/>
    <n v="142"/>
    <n v="0"/>
    <s v="CCE-05"/>
    <n v="0"/>
    <n v="17768933"/>
    <n v="17768933"/>
    <n v="0"/>
    <n v="0"/>
    <s v="SUBDIRECCION CONTRACTUAL"/>
    <s v="CO-DC-11001"/>
    <s v="CARMEN LUCIA SANCHEZ AVELLANEDA Directora de Control Ambiental "/>
    <n v="3778932"/>
    <s v="carmen.sanchez@ambientebogota.gov.co"/>
  </r>
  <r>
    <x v="10"/>
    <n v="42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ELABORAR LAS ACTUACIONES JURÍDICAS PRODUCTO DE LA EVALUACIÓN, CONTROL Y SEGUIMIENTO AL MANEJO DEL ARBOLADO URBANO."/>
    <n v="8"/>
    <n v="8"/>
    <n v="4"/>
    <n v="1"/>
    <s v="CCE-05"/>
    <n v="0"/>
    <n v="15616000"/>
    <n v="15616000"/>
    <n v="0"/>
    <n v="0"/>
    <s v="SUBDIRECCION CONTRACTUAL"/>
    <s v="CO-DC-11001"/>
    <s v="CARMEN LUCIA SANCHEZ AVELLANEDA Directora de Control Ambiental "/>
    <n v="3778932"/>
    <s v="carmen.sanchez@ambientebogota.gov.co"/>
  </r>
  <r>
    <x v="10"/>
    <n v="42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ELABORAR LAS ACTUACIONES JURÍDICAS PRODUCTO DE LA EVALUACIÓN, CONTROL Y SEGUIMIENTO AL MANEJO DEL ARBOLADO URBANO."/>
    <n v="1"/>
    <n v="1"/>
    <n v="10"/>
    <n v="1"/>
    <s v="CCE-05"/>
    <n v="0"/>
    <n v="39040000"/>
    <n v="39040000"/>
    <n v="0"/>
    <n v="0"/>
    <s v="SUBDIRECCION CONTRACTUAL"/>
    <s v="CO-DC-11001"/>
    <s v="CARMEN LUCIA SANCHEZ AVELLANEDA Directora de Control Ambiental "/>
    <n v="3778932"/>
    <s v="carmen.sanchez@ambientebogota.gov.co"/>
  </r>
  <r>
    <x v="10"/>
    <n v="43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bogota.gov.co"/>
  </r>
  <r>
    <x v="10"/>
    <n v="43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bogota.gov.co"/>
  </r>
  <r>
    <x v="10"/>
    <n v="43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bogota.gov.co"/>
  </r>
  <r>
    <x v="10"/>
    <n v="43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bogota.gov.co"/>
  </r>
  <r>
    <x v="10"/>
    <n v="43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bogota.gov.co"/>
  </r>
  <r>
    <x v="10"/>
    <n v="43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bogota.gov.co"/>
  </r>
  <r>
    <x v="10"/>
    <n v="43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ADMINISTRATIVAS DE IMPULSO A LOS PROCESOS PERMISIVOS DEL ARBOLADO URBANO.  "/>
    <n v="7"/>
    <n v="7"/>
    <n v="5"/>
    <n v="1"/>
    <s v="CCE-05"/>
    <n v="0"/>
    <n v="0"/>
    <n v="0"/>
    <n v="0"/>
    <n v="0"/>
    <s v="SUBDIRECCION CONTRACTUAL"/>
    <s v="CO-DC-11001"/>
    <s v="CARMEN LUCIA SANCHEZ AVELLANEDA Directora de Control Ambiental "/>
    <n v="3778932"/>
    <s v="carmen.sanchez@ambientebogota.gov.co"/>
  </r>
  <r>
    <x v="10"/>
    <n v="43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ADMINISTRATIVAS DE IMPULSO A LOS PROCESOS PERMISIVOS DEL ARBOLADO URBANO.  "/>
    <n v="1"/>
    <n v="1"/>
    <n v="10"/>
    <n v="1"/>
    <s v="CCE-05"/>
    <n v="0"/>
    <n v="28610000"/>
    <n v="28610000"/>
    <n v="0"/>
    <n v="0"/>
    <s v="SUBDIRECCION CONTRACTUAL"/>
    <s v="CO-DC-11001"/>
    <s v="CARMEN LUCIA SANCHEZ AVELLANEDA Directora de Control Ambiental "/>
    <n v="3778932"/>
    <s v="carmen.sanchez@ambientebogota.gov.co"/>
  </r>
  <r>
    <x v="10"/>
    <n v="43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ADMINISTRATIVAS DE IMPULSO A LOS PROCESOS PERMISIVOS DEL ARBOLADO URBANO.  "/>
    <n v="1"/>
    <n v="1"/>
    <n v="10"/>
    <n v="1"/>
    <s v="CCE-05"/>
    <n v="0"/>
    <n v="28610000"/>
    <n v="28610000"/>
    <n v="0"/>
    <n v="0"/>
    <s v="SUBDIRECCION CONTRACTUAL"/>
    <s v="CO-DC-11001"/>
    <s v="CARMEN LUCIA SANCHEZ AVELLANEDA Directora de Control Ambiental "/>
    <n v="3778932"/>
    <s v="carmen.sanchez@ambientebogota.gov.co"/>
  </r>
  <r>
    <x v="10"/>
    <n v="43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ADMINISTRATIVAS DE IMPULSO A LOS PROCESOS PERMISIVOS DEL ARBOLADO URBANO.  "/>
    <n v="1"/>
    <n v="1"/>
    <n v="10"/>
    <n v="1"/>
    <s v="CCE-05"/>
    <n v="0"/>
    <n v="28610000"/>
    <n v="28610000"/>
    <n v="0"/>
    <n v="0"/>
    <s v="SUBDIRECCION CONTRACTUAL"/>
    <s v="CO-DC-11001"/>
    <s v="CARMEN LUCIA SANCHEZ AVELLANEDA Directora de Control Ambiental "/>
    <n v="3778932"/>
    <s v="carmen.sanchez@ambientebogota.gov.co"/>
  </r>
  <r>
    <x v="10"/>
    <n v="44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ADMINISTRATIVAS DE IMPULSO A LOS PROCESOS PERMISIVOS DEL ARBOLADO URBANO.  "/>
    <n v="1"/>
    <n v="1"/>
    <n v="10"/>
    <n v="1"/>
    <s v="CCE-05"/>
    <n v="0"/>
    <n v="28610000"/>
    <n v="28610000"/>
    <n v="0"/>
    <n v="0"/>
    <s v="SUBDIRECCION CONTRACTUAL"/>
    <s v="CO-DC-11001"/>
    <s v="CARMEN LUCIA SANCHEZ AVELLANEDA Directora de Control Ambiental "/>
    <n v="3778932"/>
    <s v="carmen.sanchez@ambientebogota.gov.co"/>
  </r>
  <r>
    <x v="10"/>
    <n v="44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ADMINISTRATIVAS DE IMPULSO A LOS PROCESOS PERMISIVOS DEL ARBOLADO URBANO.  "/>
    <n v="6"/>
    <n v="6"/>
    <n v="6"/>
    <n v="1"/>
    <s v="CCE-05"/>
    <n v="0"/>
    <n v="17166000"/>
    <n v="17166000"/>
    <n v="0"/>
    <n v="0"/>
    <s v="SUBDIRECCION CONTRACTUAL"/>
    <s v="CO-DC-11001"/>
    <s v="CARMEN LUCIA SANCHEZ AVELLANEDA Directora de Control Ambiental "/>
    <n v="3778932"/>
    <s v="carmen.sanchez@ambientebogota.gov.co"/>
  </r>
  <r>
    <x v="10"/>
    <n v="44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CARMEN LUCIA SANCHEZ AVELLANEDA Directora de Control Ambiental "/>
    <n v="3778932"/>
    <s v="carmen.sanchez@ambientebogota.gov.co"/>
  </r>
  <r>
    <x v="10"/>
    <n v="44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COMPAÑAR JURIDICAMENTE LA PROYECCIÓN DE LAS ACTUACIONES PERMISIVAS DE BAJA COMPLEJIDAD RELACIONADAS CON EL APROVECHAMIENTO, CONSERVACIÓN Y PROTECCIÓN DEL ARBOLADO URBANO"/>
    <n v="6"/>
    <n v="6"/>
    <n v="6"/>
    <n v="1"/>
    <s v="CCE-05"/>
    <n v="0"/>
    <n v="0"/>
    <n v="0"/>
    <n v="0"/>
    <n v="0"/>
    <s v="SUBDIRECCION CONTRACTUAL"/>
    <s v="CO-DC-11001"/>
    <s v="CARMEN LUCIA SANCHEZ AVELLANEDA Directora de Control Ambiental "/>
    <n v="3778932"/>
    <s v="carmen.sanchez@ambientebogota.gov.co"/>
  </r>
  <r>
    <x v="10"/>
    <n v="44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CARMEN LUCIA SANCHEZ AVELLANEDA Directora de Control Ambiental "/>
    <n v="3778932"/>
    <s v="carmen.sanchez@ambientebogota.gov.co"/>
  </r>
  <r>
    <x v="10"/>
    <n v="44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COMPAÑAR JURIDICAMENTE LA PROYECCIÓN DE LAS ACTUACIONES PERMISIVAS DE BAJA COMPLEJIDAD RELACIONADAS CON EL APROVECHAMIENTO, CONSERVACIÓN Y PROTECCIÓN DEL ARBOLADO URBANO"/>
    <n v="6"/>
    <n v="6"/>
    <n v="5"/>
    <n v="1"/>
    <s v="CCE-05"/>
    <n v="0"/>
    <n v="0"/>
    <n v="0"/>
    <n v="0"/>
    <n v="0"/>
    <s v="SUBDIRECCION CONTRACTUAL"/>
    <s v="CO-DC-11001"/>
    <s v="CARMEN LUCIA SANCHEZ AVELLANEDA Directora de Control Ambiental "/>
    <n v="3778932"/>
    <s v="carmen.sanchez@ambientebogota.gov.co"/>
  </r>
  <r>
    <x v="10"/>
    <n v="44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COMPAÑAR JURIDICAMENTE LA PROYECCIÓN DE LAS ACTUACIONES PERMISIVAS DE BAJA COMPLEJIDAD RELACIONADAS CON EL APROVECHAMIENTO, CONSERVACIÓN Y PROTECCIÓN DEL ARBOLADO URBANO"/>
    <n v="6"/>
    <n v="6"/>
    <n v="6"/>
    <n v="1"/>
    <s v="CCE-05"/>
    <n v="0"/>
    <n v="15918000"/>
    <n v="15918000"/>
    <n v="0"/>
    <n v="0"/>
    <s v="SUBDIRECCION CONTRACTUAL"/>
    <s v="CO-DC-11001"/>
    <s v="CARMEN LUCIA SANCHEZ AVELLANEDA Directora de Control Ambiental "/>
    <n v="3778932"/>
    <s v="carmen.sanchez@ambientebogota.gov.co"/>
  </r>
  <r>
    <x v="10"/>
    <n v="44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CARMEN LUCIA SANCHEZ AVELLANEDA Directora de Control Ambiental "/>
    <n v="3778932"/>
    <s v="carmen.sanchez@ambientebogota.gov.co"/>
  </r>
  <r>
    <x v="10"/>
    <n v="44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COMPAÑAR JURIDICAMENTE LA PROYECCIÓN DE LAS ACTUACIONES PERMISIVAS DE BAJA COMPLEJIDAD RELACIONADAS CON EL APROVECHAMIENTO, CONSERVACIÓN Y PROTECCIÓN DEL ARBOLADO URBANO"/>
    <n v="6"/>
    <n v="6"/>
    <n v="6"/>
    <n v="1"/>
    <s v="CCE-05"/>
    <n v="0"/>
    <n v="15918000"/>
    <n v="15918000"/>
    <n v="0"/>
    <n v="0"/>
    <s v="SUBDIRECCION CONTRACTUAL"/>
    <s v="CO-DC-11001"/>
    <s v="CARMEN LUCIA SANCHEZ AVELLANEDA Directora de Control Ambiental "/>
    <n v="3778932"/>
    <s v="carmen.sanchez@ambientebogota.gov.co"/>
  </r>
  <r>
    <x v="10"/>
    <n v="44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DE APOYO A LA GESTIÓN PARA APOYAR EL TRÁMITE DE EXPEDIENTES Y MANEJO DEL ARCHIVO DE GESTIÓN DOCUMENTAL DERIVADOS DE LA EVALUACIÓN, CONTROL, SEGUIMIENTO, PREVENCIÓN E INVESTIGACIÓN DEL ARBOLADO URBANO"/>
    <n v="1"/>
    <n v="1"/>
    <n v="11"/>
    <n v="1"/>
    <s v="CCE-05"/>
    <n v="0"/>
    <n v="21153000"/>
    <n v="21153000"/>
    <n v="0"/>
    <n v="0"/>
    <s v="SUBDIRECCION CONTRACTUAL"/>
    <s v="CO-DC-11001"/>
    <s v="CARMEN LUCIA SANCHEZ AVELLANEDA Directora de Control Ambiental "/>
    <n v="3778932"/>
    <s v="carmen.sanchez@ambientebogota.gov.co"/>
  </r>
  <r>
    <x v="10"/>
    <n v="45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POYAR LAS ACTIVIDADES DE MANEJO E INGRESO DE LA INFORMACIÓN EN LAS BASES DE DATOS RELACIONADAS CON LOS PROCEDIMIENTOS DE EVALUACION, CONTROL Y SEGUIMIENTO A LOS CONCEPTOS TECNICOS Y ACTOS ADMINISTRATIVOS SILVICULTURALES EXPEDIDOS Y NOTIFICADOS POR LA SDA (SALDO META)"/>
    <n v="6"/>
    <n v="6"/>
    <n v="6"/>
    <n v="1"/>
    <s v="CCE-05"/>
    <n v="0"/>
    <n v="1042527"/>
    <n v="1042527"/>
    <n v="0"/>
    <n v="0"/>
    <s v="SUBDIRECCION CONTRACTUAL"/>
    <s v="CO-DC-11001"/>
    <s v="CARMEN LUCIA SANCHEZ AVELLANEDA Directora de Control Ambiental "/>
    <n v="3778932"/>
    <s v="carmen.sanchez@ambiente bogota.gov.co"/>
  </r>
  <r>
    <x v="10"/>
    <n v="45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GENERAR Y LIDERAR  ESTRATEGIAS TÉCNICAS  ORIENTADAS  A LAS ACTUACIONES DE EVALUACIÓN, CONTROL Y SEGUIMIENTO SOBRE EL MANEJO DEL ARBOLADO URBANO"/>
    <n v="1"/>
    <n v="1"/>
    <n v="11"/>
    <n v="1"/>
    <s v="CCE-05"/>
    <n v="0"/>
    <n v="68937000"/>
    <n v="68937000"/>
    <n v="0"/>
    <n v="0"/>
    <s v="SUBDIRECCION CONTRACTUAL"/>
    <s v="CO-DC-11001"/>
    <s v="CARMEN LUCIA SANCHEZ AVELLANEDA Directora de Control Ambiental "/>
    <n v="3778932"/>
    <s v="carmen.sanchez@ambientebogota.gov.co"/>
  </r>
  <r>
    <x v="10"/>
    <n v="45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
    <n v="1"/>
    <n v="1"/>
    <n v="6"/>
    <n v="1"/>
    <s v="CCE-05"/>
    <n v="0"/>
    <n v="34056000"/>
    <n v="34056000"/>
    <n v="0"/>
    <n v="0"/>
    <s v="SUBDIRECCION CONTRACTUAL"/>
    <s v="CO-DC-11001"/>
    <s v="CARMEN LUCIA SANCHEZ AVELLANEDA Directora de Control Ambiental "/>
    <n v="3778932"/>
    <s v="carmen.sanchez@ambientebogota.gov.co"/>
  </r>
  <r>
    <x v="10"/>
    <n v="45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TENDER LAS SOLICITUDES RELACIONADAS CON LA AFECTACIÓN A LA ESTRUCTURA DE OBJETOS ARQUITECTÓNICOS Y A LA INFRAESTRUCTURA URBANA DE LA CIUDAD CAUSADAS POR LAS RAICES DEL ARBOLADO URBANO"/>
    <n v="1"/>
    <n v="1"/>
    <n v="6"/>
    <n v="1"/>
    <s v="CCE-05"/>
    <n v="0"/>
    <n v="26970000"/>
    <n v="26970000"/>
    <n v="0"/>
    <n v="0"/>
    <s v="SUBDIRECCION CONTRACTUAL"/>
    <s v="CO-DC-11001"/>
    <s v="CARMEN LUCIA SANCHEZ AVELLANEDA Directora de Control Ambiental "/>
    <n v="3778932"/>
    <s v="carmen.sanchez@ambientebogota.gov.co"/>
  </r>
  <r>
    <x v="10"/>
    <n v="45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US SERVICIOS PROFESIONALES PARA  MONITOREAR Y REALIZAR EL SEGUIMIENTO ADMINISTRATIVO Y FINANCIERO DE LAS ACTUACIONES DE EVALUACIÓN, CONTROL, SEGUIMIENTO, PREVENCIÓN E INVESTIGACIÓN SOBRE EL MANEJO DEL ARBOLADO URBANO."/>
    <n v="1"/>
    <n v="1"/>
    <n v="11"/>
    <n v="1"/>
    <s v="CCE-05"/>
    <n v="0"/>
    <n v="49445000"/>
    <n v="49445000"/>
    <n v="0"/>
    <n v="0"/>
    <s v="SUBDIRECCION CONTRACTUAL"/>
    <s v="CO-DC-11001"/>
    <s v="CARMEN LUCIA SANCHEZ AVELLANEDA Directora de Control Ambiental "/>
    <n v="3778932"/>
    <s v="carmen.sanchez@ambientebogota.gov.co"/>
  </r>
  <r>
    <x v="10"/>
    <n v="45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0645 CUYO OBJETO ES: REALIZAR EL PROCESAMIENTO Y ANÁLISIS DE INFORMACIÓN DE LAS ACTUACIONES RELACIONADAS CON LA EVALUACIÓN, CONTROL Y SEGUIMIENTO  AL MANEJO ADECUADO DEL ARBOLADO URBANO EN EL DISTRITO CAPITAL"/>
    <n v="1"/>
    <n v="1"/>
    <n v="5"/>
    <n v="1"/>
    <s v="CCE-05"/>
    <n v="0"/>
    <n v="13755000"/>
    <n v="13755000"/>
    <n v="0"/>
    <n v="0"/>
    <s v="SUBDIRECCION CONTRACTUAL"/>
    <s v="CO-DC-11001"/>
    <s v="CARMEN LUCIA SANCHEZ AVELLANEDA Directora de Control Ambiental "/>
    <n v="3778932"/>
    <s v="carmen.sanchez@ambientebogota.gov.co"/>
  </r>
  <r>
    <x v="10"/>
    <n v="45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CESAR Y ANÁLIZAR LA INFORMACIÓN DE LAS ACTUACIONES DE EVALUACIÓN, CONTROL Y SEGUIMIENTO AL MANEJO ADECUADO DEL ARBOLADO URBANO "/>
    <n v="7"/>
    <n v="7"/>
    <n v="4"/>
    <n v="1"/>
    <s v="CCE-05"/>
    <n v="0"/>
    <n v="11444000"/>
    <n v="11444000"/>
    <n v="0"/>
    <n v="0"/>
    <s v="SUBDIRECCION CONTRACTUAL"/>
    <s v="CO-DC-11001"/>
    <s v="CARMEN LUCIA SANCHEZ AVELLANEDA Directora de Control Ambiental "/>
    <n v="3778932"/>
    <s v="carmen.sanchez@ambientebogota.gov.co"/>
  </r>
  <r>
    <x v="10"/>
    <n v="45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JURÍDICAMENTE LOS PROCESOS ADMINISTRATIVOS, CONTRACTUALES Y FINANCIEROS, RELACIONADOS CON  LAS ACTUACIONES DE EVALUACIÓN, CONTROL, SEGUIMIENTO, PREVENCIÓN E INVESTIGACIÓN SOBRE EL MANEJO DEL ARBOLADO URBANO._x000a_"/>
    <n v="1"/>
    <n v="1"/>
    <n v="11"/>
    <n v="1"/>
    <s v="CCE-05"/>
    <n v="0"/>
    <n v="34144000"/>
    <n v="34144000"/>
    <n v="0"/>
    <n v="0"/>
    <s v="SUBDIRECCION CONTRACTUAL"/>
    <s v="CO-DC-11001"/>
    <s v="CARMEN LUCIA SANCHEZ AVELLANEDA Directora de Control Ambiental "/>
    <n v="3778932"/>
    <s v="carmen.sanchez@ambientebogota.gov.co"/>
  </r>
  <r>
    <x v="10"/>
    <n v="45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DE APOYO A LA GESTIÓN PARA APOYAR LA GESTION ADMINISTRATIVA DE LOS PROCESOS DE EVALUACIÓN, CONTROL Y SEGUIMIENTO AL MANEJO ADECUADO DEL ARBOLADO URBANO."/>
    <n v="1"/>
    <n v="1"/>
    <n v="11"/>
    <n v="1"/>
    <s v="CCE-05"/>
    <n v="0"/>
    <n v="25938000"/>
    <n v="25938000"/>
    <n v="0"/>
    <n v="0"/>
    <s v="SUBDIRECCION CONTRACTUAL"/>
    <s v="CO-DC-11001"/>
    <s v="CARMEN LUCIA SANCHEZ AVELLANEDA Directora de Control Ambiental "/>
    <n v="3778932"/>
    <s v="carmen.sanchez@ambientebogota.gov.co"/>
  </r>
  <r>
    <x v="10"/>
    <n v="45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DE APOYO A LA GESTIÓN PAR APOYAR EN EL SEGUIMIENTO Y REPORTE A LAS SOLICITUDES EN EL SDQR  DERIVADAS DEL MANEJO AL ARBOLADO URBANO"/>
    <n v="1"/>
    <n v="1"/>
    <n v="11"/>
    <n v="1"/>
    <s v="CCE-05"/>
    <n v="0"/>
    <n v="19624000"/>
    <n v="19624000"/>
    <n v="0"/>
    <n v="0"/>
    <s v="SUBDIRECCION CONTRACTUAL"/>
    <s v="CO-DC-11001"/>
    <s v="CARMEN LUCIA SANCHEZ AVELLANEDA Directora de Control Ambiental "/>
    <n v="3778932"/>
    <s v="carmen.sanchez@ambientebogota.gov.co"/>
  </r>
  <r>
    <x v="10"/>
    <n v="46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LAS ACTIVIDADES DE SEGUIMIENTO A LOS PROCESOS Y PROCEDIMIENTOS ENCAMINADOS A MEJORAR LAS ACTUACIONES DE EVALUACIÓN, CONTROL, SEGUIMIENTO, PREVENCIÓN E INVESTIGACIÓN SOBRE EL MANEJO DEL ARBOLADO URBANO EN EL DISTRITO CAPITAL"/>
    <n v="1"/>
    <n v="1"/>
    <n v="11"/>
    <n v="1"/>
    <s v="CCE-05"/>
    <n v="0"/>
    <n v="68937000"/>
    <n v="68937000"/>
    <n v="0"/>
    <n v="0"/>
    <s v="SUBDIRECCION CONTRACTUAL"/>
    <s v="CO-DC-11001"/>
    <s v="CARMEN LUCIA SANCHEZ AVELLANEDA Directora de Control Ambiental "/>
    <n v="3778932"/>
    <s v="carmen.sanchez@ambientebogota.gov.co"/>
  </r>
  <r>
    <x v="10"/>
    <n v="46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46181500"/>
    <s v="ADQUIRIR ELEMENTOS DE PROTECCIÓN PERSONAL, SEGURIDAD INDUSTRIAL, ERGONÓMICOS DE OFICINA  Y ATENCIÓN DE EMERGENCIAS, PARA EL CUMPLIMIENTO DE LAS ACCIONES DESARROLLADAS POR LA SECRETARIA DISTRITAL DE AMBIENTE"/>
    <n v="6"/>
    <n v="6"/>
    <n v="3"/>
    <n v="1"/>
    <s v="CCE-07"/>
    <n v="0"/>
    <n v="0"/>
    <n v="0"/>
    <n v="0"/>
    <n v="0"/>
    <s v="SUBDIRECCION CONTRACTUAL"/>
    <s v="CO-DC-11001"/>
    <s v="CARMEN LUCIA SANCHEZ AVELLANEDA Directora de Control Ambiental "/>
    <n v="3778932"/>
    <s v="carmen.sanchez@ambientebogota.gov.co"/>
  </r>
  <r>
    <x v="10"/>
    <n v="46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6- GASTOS OPERATIVOS"/>
    <s v="0037 GASTOS DE TRANSPORTE"/>
    <n v="78111800"/>
    <s v="PRESTAR EL SERVICIO DE TRANSPORTE PÚBLICO TERRESTRE AUTOMOTOR ESPECIAL DE PASAJEROS Y DE CARGA PARA EL DESARROLLO DE LAS ACTIVIDADES MISIONALES Y DE INVERSIÓN QUE ADELANTE LA SECRETARÍA DISTRITAL DE AMBIENTE."/>
    <n v="5"/>
    <n v="5"/>
    <n v="8"/>
    <n v="1"/>
    <s v="CCE-02"/>
    <n v="0"/>
    <n v="401500000"/>
    <n v="401500000"/>
    <n v="0"/>
    <n v="0"/>
    <s v="SUBDIRECCION CONTRACTUAL"/>
    <s v="CO-DC-11001"/>
    <s v="CARMEN LUCIA SANCHEZ AVELLANEDA Directora de Control Ambiental "/>
    <n v="3778932"/>
    <s v="carmen.sanchez@ambientebogota.gov.co"/>
  </r>
  <r>
    <x v="10"/>
    <n v="46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3-RECURSO HUMANO"/>
    <s v="04-GASTOS DE PERSONAL OPERATIVO"/>
    <s v="0253-PERSONAL CONTRATADO PARA EJECUTAR LAS ACTUACIONES DE EVALUACIÓN CONTROL Y SEGUIMIENTO AMBIENTAL EN AMBIENTE URBANO "/>
    <n v="80111600"/>
    <s v="PRESTAR SERVICIOS PROFESIONALES PARA DISEÑAR, PLANIFICAR E IMPLEMENTAR LAS ACCIONES NECESARIAS  PARA EL MANTENIMIENTO, PREVENCIÓN Y PROTECCIÓN DEL ARBOLADO URBANO."/>
    <n v="1"/>
    <n v="1"/>
    <n v="11"/>
    <n v="1"/>
    <s v="CCE-05"/>
    <n v="0"/>
    <n v="31218000"/>
    <n v="31218000"/>
    <n v="0"/>
    <n v="0"/>
    <s v="SUBDIRECCION CONTRACTUAL"/>
    <s v="CO-DC-11001"/>
    <s v="CARMEN LUCIA SANCHEZ AVELLANEDA Directora de Control Ambiental "/>
    <n v="3778932"/>
    <s v="carmen.sanchez@ambientebogota.gov.co"/>
  </r>
  <r>
    <x v="10"/>
    <n v="46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3-RECURSO HUMANO"/>
    <s v="04-GASTOS DE PERSONAL OPERATIVO"/>
    <s v="0253-PERSONAL CONTRATADO PARA EJECUTAR LAS ACTUACIONES DE EVALUACIÓN CONTROL Y SEGUIMIENTO AMBIENTAL EN AMBIENTE URBANO "/>
    <n v="80111600"/>
    <s v="CONTRATO N°731 DE 2015-PRESTAR LOS SERVICIOS DE APOYO A LA GESTIÓN PARA ATENDER Y GESTIONAR EL FLUJO DE LOS EXPEDIENTES Y NOTIFICACIONES SILVICULTURALES (TRASLADO PASIVO EXIGIBLE)"/>
    <n v="6"/>
    <n v="6"/>
    <n v="1"/>
    <n v="1"/>
    <s v="CCE-05"/>
    <n v="0"/>
    <n v="0"/>
    <n v="0"/>
    <n v="0"/>
    <n v="0"/>
    <s v="SUBDIRECCION CONTRACTUAL"/>
    <s v="CO-DC-11001"/>
    <s v="CARMEN LUCIA SANCHEZ AVELLANEDA Directora de Control Ambiental "/>
    <n v="3778932"/>
    <s v="carmen.sanchez@ambiente bogota.gov.co"/>
  </r>
  <r>
    <x v="10"/>
    <n v="46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3232405"/>
    <s v="ADQUIRIR UN INSTRUMENTO TÉCNICO QUE PERMITA LA EVALUACIÓN DE RAÍCES DEL ARBOLADO URBANO."/>
    <n v="2"/>
    <n v="2"/>
    <n v="4"/>
    <n v="1"/>
    <s v="CCE-06"/>
    <n v="0"/>
    <n v="0"/>
    <n v="0"/>
    <n v="0"/>
    <n v="0"/>
    <s v="SUBDIRECCION CONTRACTUAL"/>
    <s v="CO-DC-11001"/>
    <s v="CARMEN LUCIA SANCHEZ AVELLANEDA Directora de Control Ambiental "/>
    <n v="3778932"/>
    <s v="carmen.sanchez@ambiente bogota.gov.co"/>
  </r>
  <r>
    <x v="10"/>
    <n v="46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4-INVESTIGACION Y ESTUDIO"/>
    <s v="01-INVESTIGACION BASICA APLICADA Y ESTUDIOS PROPIOS DEL SECTOR"/>
    <s v="130-INVESTIGACION Y ESTUDIOS DE APOYO A LA GESTION AMBIENTAL"/>
    <n v="77101900"/>
    <s v="CONTRATAR CONSULTORÍA PARA EL ESTUDIO DEL COMPORTAMIENTO DE LOS SISTEMAS RADICULARES DE LOS ÁRBOLES EN RELACIÓN CON LOS FENOMENOS ASOCIADOS A LOS SUELOS"/>
    <n v="2"/>
    <n v="2"/>
    <n v="10"/>
    <n v="1"/>
    <s v="CCE-06"/>
    <n v="0"/>
    <n v="0"/>
    <n v="0"/>
    <n v="0"/>
    <n v="0"/>
    <s v="SUBDIRECCION CONTRACTUAL"/>
    <s v="CO-DC-11001"/>
    <s v="CARMEN LUCIA SANCHEZ AVELLANEDA Directora de Control Ambiental "/>
    <n v="3778932"/>
    <s v="carmen.sanchez@ambientebogota.gov.co"/>
  </r>
  <r>
    <x v="10"/>
    <n v="46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BRINDAR LOS LINEAMIENTOS TÉCNICOS EN LA ELABORACIÓN Y POSTERIOR REVISION DE LAS ACTUACIONES ADELANTADAS PARA LA EVALUACIÓN, CONTROL, SEGUIMIENTO, PREVENCIÓN E INVESTIGACIÓN SOBRE EL RECURSO  FAUNA SILVESTRE"/>
    <n v="1"/>
    <n v="1"/>
    <n v="11"/>
    <n v="1"/>
    <s v="CCE-05"/>
    <n v="0"/>
    <n v="68937000"/>
    <n v="68937000"/>
    <n v="0"/>
    <n v="0"/>
    <s v="SUBDIRECCION CONTRACTUAL"/>
    <s v="CO-DC-11001"/>
    <s v="CARMEN LUCIA SANCHEZ AVELLANEDA Directora de Control Ambiental "/>
    <n v="3778932"/>
    <s v="carmen.sanchez@ambientebogota.gov.co"/>
  </r>
  <r>
    <x v="10"/>
    <n v="46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LIDERAR Y ADELANTAR LOS OPERATIVOS PARA LA PREVENCIÓN Y CONTROL SOBRE LOS RECURSOS DE FLORA Y FAUNA SILVESTRE."/>
    <n v="1"/>
    <n v="1"/>
    <n v="11"/>
    <n v="1"/>
    <s v="CCE-05"/>
    <n v="0"/>
    <n v="62436000"/>
    <n v="62436000"/>
    <n v="0"/>
    <n v="0"/>
    <s v="SUBDIRECCION CONTRACTUAL"/>
    <s v="CO-DC-11001"/>
    <s v="CARMEN LUCIA SANCHEZ AVELLANEDA Directora de Control Ambiental "/>
    <n v="3778932"/>
    <s v="carmen.sanchez@ambientebogota.gov.co"/>
  </r>
  <r>
    <x v="10"/>
    <n v="46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VISAR Y/O PROYECTAR LAS ACTUACIONES TÉCNICAS RELACIONADAS CON LA PREVENCIÓN, INVESTIGACIÓN Y CONTROL SOBRE EL RECURSO FAUNA SILVESTRE"/>
    <n v="1"/>
    <n v="1"/>
    <n v="11"/>
    <n v="1"/>
    <s v="CCE-05"/>
    <n v="0"/>
    <n v="49445000"/>
    <n v="49445000"/>
    <n v="0"/>
    <n v="0"/>
    <s v="SUBDIRECCION CONTRACTUAL"/>
    <s v="CO-DC-11001"/>
    <s v="CARMEN LUCIA SANCHEZ AVELLANEDA Directora de Control Ambiental "/>
    <n v="3778932"/>
    <s v="carmen.sanchez@ambientebogota.gov.co"/>
  </r>
  <r>
    <x v="10"/>
    <n v="47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VISAR Y/O PROYECTAR LAS ACTUACIONES TÉCNICAS PERMISIVAS PARA LA EVALUACION, CONTROL, SEGUIMIENTO Y PREVENCIÓN QUE APORTEN A LA ESTRATEGIA DE APROVECHAMIENTO DEL RECURSO FAUNA SILVESTRE "/>
    <n v="1"/>
    <n v="1"/>
    <n v="11"/>
    <n v="1"/>
    <s v="CCE-05"/>
    <n v="0"/>
    <n v="49445000"/>
    <n v="49445000"/>
    <n v="0"/>
    <n v="0"/>
    <s v="SUBDIRECCION CONTRACTUAL"/>
    <s v="CO-DC-11001"/>
    <s v="CARMEN LUCIA SANCHEZ AVELLANEDA Directora de Control Ambiental "/>
    <n v="3778932"/>
    <s v="carmen.sanchez@ambientebogota.gov.co"/>
  </r>
  <r>
    <x v="10"/>
    <n v="47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VISAR Y/O PROYECTAR LAS ACTUACIONES TÉCNICAS PERMISIVAS PARA LA EVALUACION, CONTROL, SEGUIMIENTO Y PREVENCIÓN QUE APORTEN A LA ESTRATEGIA DE APROVECHAMIENTO DEL RECURSO FAUNA SILVESTRE "/>
    <n v="1"/>
    <n v="1"/>
    <n v="11"/>
    <n v="1"/>
    <s v="CCE-05"/>
    <n v="0"/>
    <n v="49445000"/>
    <n v="49445000"/>
    <n v="0"/>
    <n v="0"/>
    <s v="SUBDIRECCION CONTRACTUAL"/>
    <s v="CO-DC-11001"/>
    <s v="CARMEN LUCIA SANCHEZ AVELLANEDA Directora de Control Ambiental "/>
    <n v="3778932"/>
    <s v="carmen.sanchez@ambientebogota.gov.co"/>
  </r>
  <r>
    <x v="10"/>
    <n v="47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PROGRAMAR, EJECUTAR, PROYECTAR Y/O REVISAR LAS ACCIONES TÉCNICAS RELACIONADAS CON EL CONTROL Y SEGUIMIENTO SOBRE EL RECURSO FAUNA SILVESTRE "/>
    <n v="1"/>
    <n v="1"/>
    <n v="11"/>
    <n v="1"/>
    <s v="CCE-05"/>
    <n v="0"/>
    <n v="49445000"/>
    <n v="49445000"/>
    <n v="0"/>
    <n v="0"/>
    <s v="SUBDIRECCION CONTRACTUAL"/>
    <s v="CO-DC-11001"/>
    <s v="CARMEN LUCIA SANCHEZ AVELLANEDA Directora de Control Ambiental "/>
    <n v="3778932"/>
    <s v="carmen.sanchez@ambientebogota.gov.co"/>
  </r>
  <r>
    <x v="10"/>
    <n v="47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PROGRAMAR, EJECUTAR, PROYECTAR Y/O REVISAR LAS ACCIONES TÉCNICAS RELACIONADAS CON EL CONTROL Y SEGUIMIENTO SOBRE EL RECURSO FAUNA SILVESTRE "/>
    <n v="1"/>
    <n v="1"/>
    <n v="11"/>
    <n v="1"/>
    <s v="CCE-05"/>
    <n v="0"/>
    <n v="49445000"/>
    <n v="49445000"/>
    <n v="0"/>
    <n v="0"/>
    <s v="SUBDIRECCION CONTRACTUAL"/>
    <s v="CO-DC-11001"/>
    <s v="CARMEN LUCIA SANCHEZ AVELLANEDA Directora de Control Ambiental "/>
    <n v="3778932"/>
    <s v="carmen.sanchez@ambientebogota.gov.co"/>
  </r>
  <r>
    <x v="10"/>
    <n v="47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COMPAÑAR LAS ACCIONES DE INVESTIGACIÓN DE LA IMPLEMENTACIÓN DE LA ESTRATEGIA DE PREVENCION Y APROVECHAMIENTO DEL RECURSO FAUNA SILVESTRE "/>
    <n v="6"/>
    <n v="6"/>
    <n v="6"/>
    <n v="1"/>
    <s v="CCE-05"/>
    <n v="0"/>
    <n v="23424000"/>
    <n v="23424000"/>
    <n v="0"/>
    <n v="0"/>
    <s v="SUBDIRECCION CONTRACTUAL"/>
    <s v="CO-DC-11001"/>
    <s v="CARMEN LUCIA SANCHEZ AVELLANEDA Directora de Control Ambiental "/>
    <n v="3778932"/>
    <s v="carmen.sanchez@ambientebogota.gov.co"/>
  </r>
  <r>
    <x v="10"/>
    <n v="47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COMPAÑAR LAS ACCIONES DE INVESTIGACIÓN DE LA IMPLEMENTACIÓN DE LA ESTRATEGIA DE PREVENCION Y APROVECHAMIENTO DEL RECURSO FAUNA SILVESTRE "/>
    <n v="1"/>
    <n v="1"/>
    <n v="11"/>
    <n v="1"/>
    <s v="CCE-05"/>
    <n v="0"/>
    <n v="42944000"/>
    <n v="42944000"/>
    <n v="0"/>
    <n v="0"/>
    <s v="SUBDIRECCION CONTRACTUAL"/>
    <s v="CO-DC-11001"/>
    <s v="CARMEN LUCIA SANCHEZ AVELLANEDA Directora de Control Ambiental "/>
    <n v="3778932"/>
    <s v="carmen.sanchez@ambientebogota.gov.co"/>
  </r>
  <r>
    <x v="10"/>
    <n v="47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bogota.gov.co"/>
  </r>
  <r>
    <x v="10"/>
    <n v="47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bogota.gov.co"/>
  </r>
  <r>
    <x v="10"/>
    <n v="47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bogota.gov.co"/>
  </r>
  <r>
    <x v="10"/>
    <n v="47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DELANTAR LAS ACCIONES DE PREVENCIÓN Y CONTROL AL TRAFICO ILEGAL DE FAUNA SILVESTRE."/>
    <n v="6"/>
    <n v="6"/>
    <n v="7"/>
    <n v="1"/>
    <s v="CCE-05"/>
    <n v="0"/>
    <n v="0"/>
    <n v="0"/>
    <n v="0"/>
    <n v="0"/>
    <s v="SUBDIRECCION CONTRACTUAL"/>
    <s v="CO-DC-11001"/>
    <s v="CARMEN LUCIA SANCHEZ AVELLANEDA Directora de Control Ambiental "/>
    <n v="3778932"/>
    <s v="carmen.sanchez@ambientebogota.gov.co"/>
  </r>
  <r>
    <x v="10"/>
    <n v="48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CONTROL, RESCATE Y MANEJO DE ESPECÍMENES DE FAUNA SILVESTRE RECUPERADOS"/>
    <n v="1"/>
    <n v="1"/>
    <n v="11"/>
    <n v="1"/>
    <s v="CCE-05"/>
    <n v="0"/>
    <n v="34144000"/>
    <n v="34144000"/>
    <n v="0"/>
    <n v="0"/>
    <s v="SUBDIRECCION CONTRACTUAL"/>
    <s v="CO-DC-11001"/>
    <s v="CARMEN LUCIA SANCHEZ AVELLANEDA Directora de Control Ambiental "/>
    <n v="3778932"/>
    <s v="carmen.sanchez@ambientebogota.gov.co"/>
  </r>
  <r>
    <x v="10"/>
    <n v="48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CONTROL, RESCATE Y MANEJO DE ESPECÍMENES DE FAUNA SILVESTRE RECUPERADOS"/>
    <n v="1"/>
    <n v="1"/>
    <n v="11"/>
    <n v="1"/>
    <s v="CCE-05"/>
    <n v="0"/>
    <n v="34144000"/>
    <n v="34144000"/>
    <n v="0"/>
    <n v="0"/>
    <s v="SUBDIRECCION CONTRACTUAL"/>
    <s v="CO-DC-11001"/>
    <s v="CARMEN LUCIA SANCHEZ AVELLANEDA Directora de Control Ambiental "/>
    <n v="3778932"/>
    <s v="carmen.sanchez@ambientebogota.gov.co"/>
  </r>
  <r>
    <x v="10"/>
    <n v="48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LAS ACTUACIONES TÉCNICAS PERMISIVAS DEL CONTROL AL TRAFICO DE  FAUNA SILVESTRE"/>
    <n v="1"/>
    <n v="1"/>
    <n v="11"/>
    <n v="1"/>
    <s v="CCE-05"/>
    <n v="0"/>
    <n v="34144000"/>
    <n v="34144000"/>
    <n v="0"/>
    <n v="0"/>
    <s v="SUBDIRECCION CONTRACTUAL"/>
    <s v="CO-DC-11001"/>
    <s v="CARMEN LUCIA SANCHEZ AVELLANEDA Directora de Control Ambiental "/>
    <n v="3778932"/>
    <s v="carmen.sanchez@ambientebogota.gov.co"/>
  </r>
  <r>
    <x v="10"/>
    <n v="48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LAS ACTUACIONES TÉCNICAS PERMISIVAS DEL CONTROL AL TRAFICO DE  FAUNA SILVESTRE"/>
    <n v="1"/>
    <n v="1"/>
    <n v="11"/>
    <n v="1"/>
    <s v="CCE-05"/>
    <n v="0"/>
    <n v="34144000"/>
    <n v="34144000"/>
    <n v="0"/>
    <n v="0"/>
    <s v="SUBDIRECCION CONTRACTUAL"/>
    <s v="CO-DC-11001"/>
    <s v="CARMEN LUCIA SANCHEZ AVELLANEDA Directora de Control Ambiental "/>
    <n v="3778932"/>
    <s v="carmen.sanchez@ambientebogota.gov.co"/>
  </r>
  <r>
    <x v="10"/>
    <n v="48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ECNICAS DE EVALUACIÓN, CONTROL, SEGUIMIENTO Y PREVENCIÓN  AL TRÁFICO Y MOVILIZACIÓN DE FAUNA SILVESTRE"/>
    <n v="1"/>
    <n v="1"/>
    <n v="11"/>
    <n v="1"/>
    <s v="CCE-05"/>
    <n v="0"/>
    <n v="31471000"/>
    <n v="31471000"/>
    <n v="0"/>
    <n v="0"/>
    <s v="SUBDIRECCION CONTRACTUAL"/>
    <s v="CO-DC-11001"/>
    <s v="CARMEN LUCIA SANCHEZ AVELLANEDA Directora de Control Ambiental "/>
    <n v="3778932"/>
    <s v="carmen.sanchez@ambientebogota.gov.co"/>
  </r>
  <r>
    <x v="10"/>
    <n v="48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1"/>
    <n v="1"/>
    <n v="11"/>
    <n v="1"/>
    <s v="CCE-05"/>
    <n v="0"/>
    <n v="21153000"/>
    <n v="21153000"/>
    <n v="0"/>
    <n v="0"/>
    <s v="SUBDIRECCION CONTRACTUAL"/>
    <s v="CO-DC-11001"/>
    <s v="CARMEN LUCIA SANCHEZ AVELLANEDA Directora de Control Ambiental "/>
    <n v="3778932"/>
    <s v="carmen.sanchez@ambientebogota.gov.co"/>
  </r>
  <r>
    <x v="10"/>
    <n v="48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1"/>
    <n v="1"/>
    <n v="11"/>
    <n v="1"/>
    <s v="CCE-05"/>
    <n v="0"/>
    <n v="21153000"/>
    <n v="21153000"/>
    <n v="0"/>
    <n v="0"/>
    <s v="SUBDIRECCION CONTRACTUAL"/>
    <s v="CO-DC-11001"/>
    <s v="CARMEN LUCIA SANCHEZ AVELLANEDA Directora de Control Ambiental "/>
    <n v="3778932"/>
    <s v="carmen.sanchez@ambientebogota.gov.co"/>
  </r>
  <r>
    <x v="10"/>
    <n v="48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7"/>
    <n v="7"/>
    <n v="5"/>
    <n v="1"/>
    <s v="CCE-05"/>
    <n v="0"/>
    <n v="0"/>
    <n v="0"/>
    <n v="0"/>
    <n v="0"/>
    <s v="SUBDIRECCION CONTRACTUAL"/>
    <s v="CO-DC-11001"/>
    <s v="CARMEN LUCIA SANCHEZ AVELLANEDA Directora de Control Ambiental "/>
    <n v="3778932"/>
    <s v="carmen.sanchez@ambientebogota.gov.co"/>
  </r>
  <r>
    <x v="10"/>
    <n v="48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EN LA PROYECCIÓN Y REVISIÓN DE LAS ACTUACIONES TÉCNICAS DERIVADAS DE  LA EVALUACIÓN, CONTROL Y SEGUIMIENTO   AL TRAFICO DE FLORA Y FAUNA SILVESTRE"/>
    <n v="1"/>
    <n v="1"/>
    <n v="11"/>
    <n v="1"/>
    <s v="CCE-05"/>
    <n v="0"/>
    <n v="55946000"/>
    <n v="55946000"/>
    <n v="0"/>
    <n v="0"/>
    <s v="SUBDIRECCION CONTRACTUAL"/>
    <s v="CO-DC-11001"/>
    <s v="CARMEN LUCIA SANCHEZ AVELLANEDA Directora de Control Ambiental "/>
    <n v="3778932"/>
    <s v="carmen.sanchez@ambientebogota.gov.co"/>
  </r>
  <r>
    <x v="10"/>
    <n v="48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LORA PRODUCTO DEL CONTROL, SEGUIMIENTO Y PREVENCIÓN AL TRÁFICO Y MOVILIZACIÓN ILEGAL DE LA MISMA"/>
    <n v="1"/>
    <n v="1"/>
    <n v="11"/>
    <n v="1"/>
    <s v="CCE-05"/>
    <n v="0"/>
    <n v="38104000"/>
    <n v="38104000"/>
    <n v="0"/>
    <n v="0"/>
    <s v="SUBDIRECCION CONTRACTUAL"/>
    <s v="CO-DC-11001"/>
    <s v="CARMEN LUCIA SANCHEZ AVELLANEDA Directora de Control Ambiental "/>
    <n v="3778932"/>
    <s v="carmen.sanchez@ambientebogota.gov.co"/>
  </r>
  <r>
    <x v="10"/>
    <n v="49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LORA PRODUCTO DEL CONTROL, SEGUIMIENTO Y PREVENCIÓN AL TRÁFICO Y MOVILIZACIÓN ILEGAL DE LA MISMA"/>
    <n v="6"/>
    <n v="6"/>
    <n v="6"/>
    <n v="1"/>
    <s v="CCE-05"/>
    <n v="0"/>
    <n v="20784000"/>
    <n v="20784000"/>
    <n v="0"/>
    <n v="0"/>
    <s v="SUBDIRECCION CONTRACTUAL"/>
    <s v="CO-DC-11001"/>
    <s v="CARMEN LUCIA SANCHEZ AVELLANEDA Directora de Control Ambiental "/>
    <n v="3778932"/>
    <s v="carmen.sanchez@ambientebogota.gov.co"/>
  </r>
  <r>
    <x v="10"/>
    <n v="49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bogota.gov.co"/>
  </r>
  <r>
    <x v="10"/>
    <n v="49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bogota.gov.co"/>
  </r>
  <r>
    <x v="10"/>
    <n v="49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10"/>
    <n v="49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10"/>
    <n v="49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10"/>
    <n v="49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10"/>
    <n v="49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10"/>
    <n v="49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10"/>
    <n v="49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10"/>
    <n v="50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CARMEN LUCIA SANCHEZ AVELLANEDA Directora de Control Ambiental "/>
    <n v="3778932"/>
    <s v="carmen.sanchez@ambientebogota.gov.co"/>
  </r>
  <r>
    <x v="10"/>
    <n v="50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CARMEN LUCIA SANCHEZ AVELLANEDA Directora de Control Ambiental "/>
    <n v="3778932"/>
    <s v="carmen.sanchez@ambientebogota.gov.co"/>
  </r>
  <r>
    <x v="10"/>
    <n v="50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CARMEN LUCIA SANCHEZ AVELLANEDA Directora de Control Ambiental "/>
    <n v="3778932"/>
    <s v="carmen.sanchez@ambientebogota.gov.co"/>
  </r>
  <r>
    <x v="10"/>
    <n v="50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CARMEN LUCIA SANCHEZ AVELLANEDA Directora de Control Ambiental "/>
    <n v="3778932"/>
    <s v="carmen.sanchez@ambientebogota.gov.co"/>
  </r>
  <r>
    <x v="10"/>
    <n v="50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10"/>
    <n v="50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ECNICAS DE EVALUACIÓN, CONTROL, SEGUIMIENTO Y PREVENCIÓN  AL TRÁFICO Y MOVILIZACIÓN DE FAUNA SILVESTRE "/>
    <n v="6"/>
    <n v="6"/>
    <n v="6"/>
    <n v="1"/>
    <s v="CCE-05"/>
    <n v="0"/>
    <n v="15918000"/>
    <n v="15918000"/>
    <n v="0"/>
    <n v="0"/>
    <s v="SUBDIRECCION CONTRACTUAL"/>
    <s v="CO-DC-11001"/>
    <s v="CARMEN LUCIA SANCHEZ AVELLANEDA Directora de Control Ambiental "/>
    <n v="3778932"/>
    <s v="carmen.sanchez@ambientebogota.gov.co"/>
  </r>
  <r>
    <x v="10"/>
    <n v="50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ECNICAS DE EVALUACIÓN, CONTROL, SEGUIMIENTO Y PREVENCIÓN  AL TRÁFICO Y MOVILIZACIÓN DE FAUNA SILVESTRE "/>
    <n v="1"/>
    <n v="1"/>
    <n v="11"/>
    <n v="1"/>
    <s v="CCE-05"/>
    <n v="0"/>
    <n v="29183000"/>
    <n v="29183000"/>
    <n v="0"/>
    <n v="0"/>
    <s v="SUBDIRECCION CONTRACTUAL"/>
    <s v="CO-DC-11001"/>
    <s v="CARMEN LUCIA SANCHEZ AVELLANEDA Directora de Control Ambiental "/>
    <n v="3778932"/>
    <s v="carmen.sanchez@ambientebogota.gov.co"/>
  </r>
  <r>
    <x v="10"/>
    <n v="50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IVIDADES TÉCNICAS DE PREVENCION Y CONTROL AL TRÁFICO Y MOVILIZACIÓN DE  FLORA  SILVESTRE."/>
    <n v="1"/>
    <n v="1"/>
    <n v="11"/>
    <n v="1"/>
    <s v="CCE-05"/>
    <n v="0"/>
    <n v="29183000"/>
    <n v="29183000"/>
    <n v="0"/>
    <n v="0"/>
    <s v="SUBDIRECCION CONTRACTUAL"/>
    <s v="CO-DC-11001"/>
    <s v="CARMEN LUCIA SANCHEZ AVELLANEDA Directora de Control Ambiental "/>
    <n v="3778932"/>
    <s v="carmen.sanchez@ambientebogota.gov.co"/>
  </r>
  <r>
    <x v="10"/>
    <n v="50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LIDERAR LA EJECUCIÓN DE LAS ACTUACIONES DE PREVENCIÓN Y CONTROL AL TRÁFICIO DE FLORA SILVESTRE. "/>
    <n v="1"/>
    <n v="1"/>
    <n v="11"/>
    <n v="1"/>
    <s v="CCE-05"/>
    <n v="0"/>
    <n v="65692000"/>
    <n v="65692000"/>
    <n v="0"/>
    <n v="0"/>
    <s v="SUBDIRECCION CONTRACTUAL"/>
    <s v="CO-DC-11001"/>
    <s v="CARMEN LUCIA SANCHEZ AVELLANEDA Directora de Control Ambiental "/>
    <n v="3778932"/>
    <s v="carmen.sanchez@ambientebogota.gov.co"/>
  </r>
  <r>
    <x v="10"/>
    <n v="50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US SERVICIOS PROFESIONALES PARA  DESARROLLAR ACTIVIDADES TÉCNICAS EN EL MARCO DE LOS COMPROMISOS ADQUIRIDOS DENTRO DEL PACTO INTERSECTORIAL POR LA MADERA LEGAL EN COLOMBIA Y LA ALIANZA INTERSECTORIAL POR LA MADERA LEGAL EN BOGOTÁ."/>
    <n v="1"/>
    <n v="1"/>
    <n v="11"/>
    <n v="1"/>
    <s v="CCE-05"/>
    <n v="0"/>
    <n v="55946000"/>
    <n v="55946000"/>
    <n v="0"/>
    <n v="0"/>
    <s v="SUBDIRECCION CONTRACTUAL"/>
    <s v="CO-DC-11001"/>
    <s v="CARMEN LUCIA SANCHEZ AVELLANEDA Directora de Control Ambiental "/>
    <n v="3778932"/>
    <s v="carmen.sanchez@ambientebogota.gov.co"/>
  </r>
  <r>
    <x v="10"/>
    <n v="51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ACTUACIONES DE VERIFICACIÓN Y CONTROL DE EXPORTACIONES E IMPORTACIONES DE ESPECIMENES PROVENIENTES DE LA FLORA SILVESTRE "/>
    <n v="1"/>
    <n v="1"/>
    <n v="11"/>
    <n v="1"/>
    <s v="CCE-05"/>
    <n v="0"/>
    <n v="42944000"/>
    <n v="42944000"/>
    <n v="0"/>
    <n v="0"/>
    <s v="SUBDIRECCION CONTRACTUAL"/>
    <s v="CO-DC-11001"/>
    <s v="CARMEN LUCIA SANCHEZ AVELLANEDA Directora de Control Ambiental "/>
    <n v="3778932"/>
    <s v="carmen.sanchez@ambientebogota.gov.co"/>
  </r>
  <r>
    <x v="10"/>
    <n v="51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ACTUACIONES TÉCNICAS DE EVALUACIÓN, CONTROL Y SEGUIMIENTO A LA MOVILIZACIÓN, TRANSFORMACIÓN Y COMERCIALIZACIÓN DE PRODUCTOS FORESTALES"/>
    <n v="1"/>
    <n v="1"/>
    <n v="11"/>
    <n v="1"/>
    <s v="CCE-05"/>
    <n v="0"/>
    <n v="38104000"/>
    <n v="38104000"/>
    <n v="0"/>
    <n v="0"/>
    <s v="SUBDIRECCION CONTRACTUAL"/>
    <s v="CO-DC-11001"/>
    <s v="CARMEN LUCIA SANCHEZ AVELLANEDA Directora de Control Ambiental "/>
    <n v="3778932"/>
    <s v="carmen.sanchez@ambientebogota.gov.co"/>
  </r>
  <r>
    <x v="10"/>
    <n v="51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DELANTAR LAS ACTIVIDADES TÉCNICAS DE  EVALUACIÓN, CONTROL Y SEGUIMIENTO A LAS ACTIVIDADES DESARROLLADAS POR  LAS EMPRESAS FORESTALES"/>
    <n v="1"/>
    <n v="1"/>
    <n v="11"/>
    <n v="1"/>
    <s v="CCE-05"/>
    <n v="0"/>
    <n v="23486933"/>
    <n v="23486933"/>
    <n v="0"/>
    <n v="0"/>
    <s v="SUBDIRECCION CONTRACTUAL"/>
    <s v="CO-DC-11001"/>
    <s v="CARMEN LUCIA SANCHEZ AVELLANEDA Directora de Control Ambiental "/>
    <n v="3778932"/>
    <s v="carmen.sanchez@ambientebogota.gov.co"/>
  </r>
  <r>
    <x v="10"/>
    <n v="51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RELACIONADAS CON EL SEGUIMIENTO Y CONTROL AL TRAFICO DEL RECURSO FLORA SILVESTRE E INDUSTRIA DE LA MADERA."/>
    <n v="1"/>
    <n v="1"/>
    <n v="11"/>
    <n v="1"/>
    <s v="CCE-05"/>
    <n v="0"/>
    <n v="31471000"/>
    <n v="31471000"/>
    <n v="0"/>
    <n v="0"/>
    <s v="SUBDIRECCION CONTRACTUAL"/>
    <s v="CO-DC-11001"/>
    <s v="CARMEN LUCIA SANCHEZ AVELLANEDA Directora de Control Ambiental "/>
    <n v="3778932"/>
    <s v="carmen.sanchez@ambientebogota.gov.co"/>
  </r>
  <r>
    <x v="10"/>
    <n v="51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RELACIONADAS CON EL SEGUIMIENTO Y CONTROL AL TRAFICO DEL RECURSO FLORA SILVESTRE E INDUSTRIA DE LA MADERA."/>
    <n v="1"/>
    <n v="1"/>
    <n v="11"/>
    <n v="1"/>
    <s v="CCE-05"/>
    <n v="0"/>
    <n v="31471000"/>
    <n v="31471000"/>
    <n v="0"/>
    <n v="0"/>
    <s v="SUBDIRECCION CONTRACTUAL"/>
    <s v="CO-DC-11001"/>
    <s v="CARMEN LUCIA SANCHEZ AVELLANEDA Directora de Control Ambiental "/>
    <n v="3778932"/>
    <s v="carmen.sanchez@ambientebogota.gov.co"/>
  </r>
  <r>
    <x v="10"/>
    <n v="51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RELACIONADAS CON EL SEGUIMIENTO Y CONTROL AL TRAFICO DEL RECURSO FLORA SILVESTRE E INDUSTRIA DE LA MADERA."/>
    <n v="1"/>
    <n v="1"/>
    <n v="11"/>
    <n v="1"/>
    <s v="CCE-05"/>
    <n v="0"/>
    <n v="31471000"/>
    <n v="31471000"/>
    <n v="0"/>
    <n v="0"/>
    <s v="SUBDIRECCION CONTRACTUAL"/>
    <s v="CO-DC-11001"/>
    <s v="CARMEN LUCIA SANCHEZ AVELLANEDA Directora de Control Ambiental "/>
    <n v="3778932"/>
    <s v="carmen.sanchez@ambientebogota.gov.co"/>
  </r>
  <r>
    <x v="10"/>
    <n v="51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ACTUACIONES TÉCNICAS DE EVALUACIÓN, CONTROL Y SEGUIMIENTO A LA MOVILIZACIÓN, TRANSFORMACIÓN Y COMERCIALIZACIÓN DE PRODUCTOS FORESTALES"/>
    <n v="1"/>
    <n v="1"/>
    <n v="11"/>
    <n v="1"/>
    <s v="CCE-05"/>
    <n v="0"/>
    <n v="38104000"/>
    <n v="38104000"/>
    <n v="0"/>
    <n v="0"/>
    <s v="SUBDIRECCION CONTRACTUAL"/>
    <s v="CO-DC-11001"/>
    <s v="CARMEN LUCIA SANCHEZ AVELLANEDA Directora de Control Ambiental "/>
    <n v="3778932"/>
    <s v="carmen.sanchez@ambientebogota.gov.co"/>
  </r>
  <r>
    <x v="10"/>
    <n v="51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ADICIÓN 1 Y PRÓRROGA 1 AL CONTRATO DE PRESTACIÓN DE SERVICIOS NO. 20171294 CUYO OBJETO ES: APOYAR LAS ACTIVIDADES DE CONTROL, SEGUIMIENTO Y PREVENCIÓN AL TRÁFICO Y MOVILIZACIÓN ILEGAL DE FAUNA Y FLORA EN EL DISTRITO CAPITAL"/>
    <n v="1"/>
    <n v="1"/>
    <n v="142"/>
    <n v="0"/>
    <s v="CCE-05"/>
    <n v="0"/>
    <n v="0"/>
    <n v="0"/>
    <n v="0"/>
    <n v="0"/>
    <s v="SUBDIRECCION CONTRACTUAL"/>
    <s v="CO-DC-11001"/>
    <s v="CARMEN LUCIA SANCHEZ AVELLANEDA Directora de Control Ambiental "/>
    <n v="3778932"/>
    <s v="carmen.sanchez@ambientebogota.gov.co"/>
  </r>
  <r>
    <x v="10"/>
    <n v="51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IVIDADES TÉCNICAS DE PREVENCION Y CONTROL AL TRÁFICO Y MOVILIZACIÓN DE  FLORA  SILVESTRE."/>
    <n v="6"/>
    <n v="6"/>
    <n v="6"/>
    <n v="1"/>
    <s v="CCE-05"/>
    <n v="0"/>
    <n v="15918000"/>
    <n v="15918000"/>
    <n v="0"/>
    <n v="0"/>
    <s v="SUBDIRECCION CONTRACTUAL"/>
    <s v="CO-DC-11001"/>
    <s v="CARMEN LUCIA SANCHEZ AVELLANEDA Directora de Control Ambiental "/>
    <n v="3778932"/>
    <s v="carmen.sanchez@ambientebogota.gov.co"/>
  </r>
  <r>
    <x v="10"/>
    <n v="51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1"/>
    <n v="1"/>
    <n v="11"/>
    <n v="1"/>
    <s v="CCE-05"/>
    <n v="0"/>
    <n v="21153000"/>
    <n v="21153000"/>
    <n v="0"/>
    <n v="0"/>
    <s v="SUBDIRECCION CONTRACTUAL"/>
    <s v="CO-DC-11001"/>
    <s v="CARMEN LUCIA SANCHEZ AVELLANEDA Directora de Control Ambiental "/>
    <n v="3778932"/>
    <s v="carmen.sanchez@ambientebogota.gov.co"/>
  </r>
  <r>
    <x v="10"/>
    <n v="52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ADELANTAR ACCIONES DE PREVENCIÓN  Y CONTROL AL TRÁFICO DE FAUNA SILVESTRE EN EL MARCO  DE LOS COMPROMISOS ESTABLECIDOS EN LA POLÍTICA PARA LA GESTIÓN DE LA CONSERVACIÓN DE LA BIODIVERSIDAD EN EL DISTRITO CAPITAL Y DE LAS CAMPAÑAS INSTITUCIONALES  DE PROTECCIÓN A ESPECIES DE LA FAUNA SILVESTRE. (SALDO META - TRASLADAR CG ADQ.)"/>
    <n v="1"/>
    <n v="1"/>
    <n v="11"/>
    <n v="1"/>
    <s v="CCE-05"/>
    <n v="0"/>
    <n v="103467"/>
    <n v="103467"/>
    <n v="0"/>
    <n v="0"/>
    <s v="SUBDIRECCION CONTRACTUAL"/>
    <s v="CO-DC-11001"/>
    <s v="CARMEN LUCIA SANCHEZ AVELLANEDA Directora de Control Ambiental "/>
    <n v="3778932"/>
    <s v="carmen.sanchez@ambiente bogota.gov.co"/>
  </r>
  <r>
    <x v="10"/>
    <n v="52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GENERAR Y EJECUTAR ESTRATEGIAS TÉCNICAS Y ADMINISTRATIVAS ORIENTADAS A LAS ACTUACIONES DE EVALUACIÓN, CONTROL, SEGUIMIENTO Y PREVENCIÓN SOBRE LOS RECURSOS FLORA Y FAUNA SILVESTRE"/>
    <n v="1"/>
    <n v="1"/>
    <n v="11"/>
    <n v="1"/>
    <s v="CCE-05"/>
    <n v="0"/>
    <n v="65692000"/>
    <n v="65692000"/>
    <n v="0"/>
    <n v="0"/>
    <s v="SUBDIRECCION CONTRACTUAL"/>
    <s v="CO-DC-11001"/>
    <s v="CARMEN LUCIA SANCHEZ AVELLANEDA Directora de Control Ambiental "/>
    <n v="3778932"/>
    <s v="carmen.sanchez@ambientebogota.gov.co"/>
  </r>
  <r>
    <x v="10"/>
    <n v="52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REALIZAR ACTUACIONES DE PREVENCIÓN, EVALUACIÓN, SEGUIMIENTO Y CONTROL A LA MOVILIZACIÓN Y COMERCIALIZACIÓN DE ESPECIMENES DE FLORA Y FAUNA SILVESTRE. (SALDO META - TRASLADAR CG ADQ.)"/>
    <n v="1"/>
    <n v="1"/>
    <n v="280"/>
    <n v="0"/>
    <s v="CCE-05"/>
    <n v="0"/>
    <n v="0"/>
    <n v="0"/>
    <n v="0"/>
    <n v="0"/>
    <s v="SUBDIRECCION CONTRACTUAL"/>
    <s v="CO-DC-11001"/>
    <s v="CARMEN LUCIA SANCHEZ AVELLANEDA Directora de Control Ambiental "/>
    <n v="3778932"/>
    <s v="carmen.sanchez@ambientebogota.gov.co"/>
  </r>
  <r>
    <x v="10"/>
    <n v="52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IENDO DE LA OFICINA DE ENLACE DE LA TERMINAL SATELITE DEL SUR"/>
    <n v="7"/>
    <n v="8"/>
    <n v="7"/>
    <n v="1"/>
    <s v="CCE-05"/>
    <n v="0"/>
    <n v="11900000"/>
    <n v="11900000"/>
    <n v="0"/>
    <n v="0"/>
    <s v="SUBDIRECCION CONTRACTUAL"/>
    <s v="CO-DC-11001"/>
    <s v="CARMEN LUCIA SANCHEZ AVELLANEDA Directora de Control Ambiental "/>
    <n v="3778932"/>
    <s v="carmen.sanchez@ambientebogota.gov.co"/>
  </r>
  <r>
    <x v="10"/>
    <n v="52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PAGO DE GASTOS REEMBOLSABLES DE LOS INMUEBLES QUE ESTAN A CARGO DE LA SECRETARIA BAJO LA FIGURA DE COMODATO- CONTRATO No 50 DEL 23 DE DICIEMBRE DE 2011, SUSCRITO ENTRE OTCA SAS Y LA SECRETARIA DISTRITAL DE AMBIENTE"/>
    <n v="7"/>
    <n v="7"/>
    <n v="1"/>
    <n v="1"/>
    <s v="CCE-05"/>
    <n v="0"/>
    <n v="18000000"/>
    <n v="18000000"/>
    <n v="0"/>
    <n v="0"/>
    <s v="SUBDIRECCION CONTRACTUAL"/>
    <s v="CO-DC-11001"/>
    <s v="CARMEN LUCIA SANCHEZ AVELLANEDA Directora de Control Ambiental "/>
    <n v="3778932"/>
    <s v="carmen.sanchez@ambientebogota.gov.co"/>
  </r>
  <r>
    <x v="10"/>
    <n v="52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IENDO DE BODEGAS PARA LA GUARDA Y CUSTODIA DE LOS PRODUCTOS O SUBPRODUCTOS APREHENDIDOS Y DECOMISADOS DE FLORA Y FAUNA SILVESTRE, POR LA SECRETARIA DISTRITAL DE AMBIENTE EN EL D.C."/>
    <n v="1"/>
    <n v="1"/>
    <n v="12"/>
    <n v="1"/>
    <s v="CCE-05"/>
    <n v="0"/>
    <n v="0"/>
    <n v="0"/>
    <n v="0"/>
    <n v="0"/>
    <s v="SUBDIRECCION CONTRACTUAL"/>
    <s v="CO-DC-11001"/>
    <s v="CARMEN LUCIA SANCHEZ AVELLANEDA Directora de Control Ambiental "/>
    <n v="3778932"/>
    <s v="carmen.sanchez@ambientebogota.gov.co"/>
  </r>
  <r>
    <x v="10"/>
    <n v="52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76121604"/>
    <s v="SUMINISTRAR EL SERVICIO DE DISPOSICIÓN FINAL DE ESPECÍMENES NO VIVOS, ALMACENADOS EN LAS BODEGAS DE LA SDA"/>
    <n v="2"/>
    <n v="2"/>
    <n v="5"/>
    <n v="1"/>
    <s v="CCE-07"/>
    <n v="0"/>
    <n v="0"/>
    <n v="0"/>
    <n v="0"/>
    <n v="0"/>
    <s v="SUBDIRECCION CONTRACTUAL"/>
    <s v="CO-DC-11001"/>
    <s v="CARMEN LUCIA SANCHEZ AVELLANEDA Directora de Control Ambiental "/>
    <n v="3778932"/>
    <s v="carmen.sanchez@ambientebogota.gov.co"/>
  </r>
  <r>
    <x v="10"/>
    <n v="52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61801"/>
    <s v="PAGO SERVICIO PÚBLICO POR TELEFONÍA MÓVIL"/>
    <n v="1"/>
    <n v="1"/>
    <n v="11"/>
    <n v="1"/>
    <s v="CCE-07"/>
    <n v="0"/>
    <n v="5000000"/>
    <n v="5000000"/>
    <n v="0"/>
    <n v="0"/>
    <s v="SUBDIRECCION CONTRACTUAL"/>
    <s v="CO-DC-11001"/>
    <s v="CARMEN LUCIA SANCHEZ AVELLANEDA Directora de Control Ambiental "/>
    <n v="3778932"/>
    <s v="carmen.sanchez@ambientebogota.gov.co"/>
  </r>
  <r>
    <x v="10"/>
    <n v="52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41600"/>
    <s v="CONTRATAR LAS ACCIONES COMUNICATIVAS QUE PERMITAN DIVULGAR LOS EVENTOS, CAMPAÑAS Y MENSAJES INSTITUCIONALES DE LA SECRETARÍA DISTRITAL DE AMBIENTE"/>
    <n v="1"/>
    <n v="1"/>
    <n v="12"/>
    <n v="1"/>
    <s v="CCE-07"/>
    <n v="0"/>
    <n v="0"/>
    <n v="0"/>
    <n v="0"/>
    <n v="0"/>
    <s v="SUBDIRECCION CONTRACTUAL"/>
    <s v="CO-DC-11001"/>
    <s v="CARMEN LUCIA SANCHEZ AVELLANEDA Directora de Control Ambiental "/>
    <n v="3778932"/>
    <s v="carmen.sanchez@ambientebogota.gov.co"/>
  </r>
  <r>
    <x v="10"/>
    <n v="52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20121900;21101900;42181700;71151000"/>
    <s v="SUMINISTRAR LOS EQUIPOS DE TELEMETRIA Y EL SERVICIO DE SEGUIMIENTO A ESPECÍMENES DE LA FAUNA SILVESTRE LIBERADOS EN SUS ÁREAS DE DISTRIBUCIÓN NATURAL"/>
    <n v="11"/>
    <n v="11"/>
    <n v="12"/>
    <n v="1"/>
    <s v="CCE-10"/>
    <n v="0"/>
    <n v="16341638"/>
    <n v="16341638"/>
    <n v="0"/>
    <n v="0"/>
    <s v="SUBDIRECCION CONTRACTUAL"/>
    <s v="CO-DC-11001"/>
    <s v="CARMEN LUCIA SANCHEZ AVELLANEDA Directora de Control Ambiental "/>
    <n v="3778932"/>
    <s v="carmen.sanchez@ambientebogota.gov.co"/>
  </r>
  <r>
    <x v="10"/>
    <n v="53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ADQUIRIR ELEMENTOS DE PROTECCIÓN PERSONAL, SEGURIDAD INDUSTRIAL, ERGONÓMICOS DE OFICINA  Y ATENCIÓN DE EMERGENCIAS, PARA EL CUMPLIMIENTO DE LAS ACCIONES DESARROLLADAS POR LA SECRETARIA DISTRITAL DE AMBIENTE"/>
    <n v="6"/>
    <n v="6"/>
    <n v="3"/>
    <n v="1"/>
    <s v="CCE-07"/>
    <n v="0"/>
    <n v="0"/>
    <n v="0"/>
    <n v="0"/>
    <n v="0"/>
    <s v="SUBDIRECCION CONTRACTUAL"/>
    <s v="CO-DC-11001"/>
    <s v="CARMEN LUCIA SANCHEZ AVELLANEDA Directora de Control Ambiental "/>
    <n v="3778932"/>
    <s v="carmen.sanchez@ambientebogota.gov.co"/>
  </r>
  <r>
    <x v="10"/>
    <n v="53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42121600;70122000;70161501;42121500"/>
    <s v="SUMINISTRAR INSUMOS VETERINARIOS PARA EL MANEJO DE LA FAUNA SILVESTRE DURANTE SU RESCATE, INCAUTACIÓN, TRANSPORTE, CUSTODIA Y DISPOSICIÓN FINAL."/>
    <n v="4"/>
    <n v="4"/>
    <n v="1"/>
    <n v="1"/>
    <s v="CCE-10"/>
    <n v="0"/>
    <n v="10872700"/>
    <n v="10872700"/>
    <n v="0"/>
    <n v="0"/>
    <s v="SUBDIRECCION CONTRACTUAL"/>
    <s v="CO-DC-11001"/>
    <s v="CARMEN LUCIA SANCHEZ AVELLANEDA Directora de Control Ambiental "/>
    <n v="3778932"/>
    <s v="carmen.sanchez@ambientebogota.gov.co"/>
  </r>
  <r>
    <x v="10"/>
    <n v="53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IENDO DE BODEGAS PARA LA GUARDA Y CUSTODIA DE LOS PRODUCTOS O SUBPRODUCTOS APREHENDIDOS Y DECOMISADOS DE FLORA Y FAUNA SILVESTRE, POR LA SECRETARIA DISTRITAL DE AMBIENTE EN EL D.C. (SALDO META)"/>
    <n v="1"/>
    <n v="1"/>
    <n v="12"/>
    <n v="1"/>
    <s v="CCE-05"/>
    <n v="0"/>
    <n v="0"/>
    <n v="0"/>
    <n v="0"/>
    <n v="0"/>
    <s v="SUBDIRECCION CONTRACTUAL"/>
    <s v="CO-DC-11001"/>
    <s v="CARMEN LUCIA SANCHEZ AVELLANEDA Directora de Control Ambiental "/>
    <n v="3778932"/>
    <s v="carmen.sanchez@ambientebogota.gov.co"/>
  </r>
  <r>
    <x v="10"/>
    <n v="53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6- GASTOS OPERATIVOS"/>
    <s v="0037 GASTOS DE TRANSPORTE"/>
    <n v="78111800"/>
    <s v="PRESTAR EL SERVICIO DE TRANSPORTE PÚBLICO TERRESTRE AUTOMOTOR ESPECIAL DE PASAJEROS Y DE CARGA PARA EL DESARROLLO DE LAS ACTIVIDADES MISIONALES Y DE INVERSIÓN QUE ADELANTE LA SECRETARÍA DISTRITAL DE AMBIENTE."/>
    <n v="5"/>
    <n v="5"/>
    <n v="8"/>
    <n v="1"/>
    <s v="CCE-02"/>
    <n v="0"/>
    <n v="270513423"/>
    <n v="270513423"/>
    <n v="0"/>
    <n v="0"/>
    <s v="SUBDIRECCION CONTRACTUAL"/>
    <s v="CO-DC-11001"/>
    <s v="CARMEN LUCIA SANCHEZ AVELLANEDA Directora de Control Ambiental "/>
    <n v="3778932"/>
    <s v="carmen.sanchez@ambientebogota.gov.co"/>
  </r>
  <r>
    <x v="10"/>
    <n v="534"/>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4-PERSONAL CONTRATADO PARA EJECUTAR LAS ACTUACIONES DE EVALUACIÓN, CONTROL DE DETERIORO AMBIENTAL Y SEGUIMIENTO AMBIENTAL"/>
    <n v="80111600"/>
    <s v="ADICIÓN 1 Y PRORROGA 1 AL CONTRATO No. SDA-CPS-20170391  CUYO OBJETO ES:  PRESTAR LOS SERVICIOS PROFESIONALES PARA REALIZAR LA EVALUACIÓN CONTROL Y_x000a_SEGUIMIENTO A LA GESTION INTEGRAL DE LOS RESIDUOS PELIGROSOS, VERTIMIENTOS Y A LOS PLANES INSTITUCIONALES DE GESTIÓN AMBIENTAL DE LAS ENTIDADES PÚBLICAS DEL DISTRITO CAPITAL."/>
    <n v="2"/>
    <n v="2"/>
    <n v="5"/>
    <n v="1"/>
    <s v="CCE-05"/>
    <n v="0"/>
    <n v="14925000"/>
    <n v="14925000"/>
    <n v="0"/>
    <n v="0"/>
    <s v="SUBDIRECCION CONTRACTUAL"/>
    <s v="CO-DC-11001"/>
    <s v="CARMEN LUCIA SANCHEZ AVELLANEDA Directora de Control Ambiental "/>
    <n v="3778932"/>
    <s v="carmen.sanchez@ambientebogota.gov.co"/>
  </r>
  <r>
    <x v="10"/>
    <n v="535"/>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4-PERSONAL CONTRATADO PARA EJECUTAR LAS ACTUACIONES DE EVALUACIÓN, CONTROL DE DETERIORO AMBIENTAL Y SEGUIMIENTO AMBIENTAL"/>
    <n v="80111600"/>
    <s v="ADICIÓN 1 Y PRORROGA 1 AL CONTRATO No. SDA-CPS-20171120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n v="3"/>
    <n v="3"/>
    <n v="5"/>
    <n v="1"/>
    <s v="CCE-05"/>
    <n v="0"/>
    <n v="21610000"/>
    <n v="21610000"/>
    <n v="0"/>
    <n v="0"/>
    <s v="SUBDIRECCION CONTRACTUAL"/>
    <s v="CO-DC-11001"/>
    <s v="CARMEN LUCIA SANCHEZ AVELLANEDA Directora de Control Ambiental "/>
    <n v="3778932"/>
    <s v="carmen.sanchez@ambientebogota.gov.co"/>
  </r>
  <r>
    <x v="10"/>
    <n v="53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4-PERSONAL CONTRATADO PARA EJECUTAR LAS ACTUACIONES DE EVALUACIÓN, CONTROL DE DETERIORO AMBIENTAL Y SEGUIMIENTO AMBIENTAL"/>
    <n v="80111600"/>
    <s v="ADICIÓN 1 Y PRORROGA 1 AL CONTRATO No. SDA-CPS-20171012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n v="3"/>
    <n v="3"/>
    <n v="5"/>
    <n v="1"/>
    <s v="CCE-05"/>
    <n v="0"/>
    <n v="21610000"/>
    <n v="21610000"/>
    <n v="0"/>
    <n v="0"/>
    <s v="SUBDIRECCION CONTRACTUAL"/>
    <s v="CO-DC-11001"/>
    <s v="CARMEN LUCIA SANCHEZ AVELLANEDA Directora de Control Ambiental "/>
    <n v="3778932"/>
    <s v="carmen.sanchez@ambientebogota.gov.co"/>
  </r>
  <r>
    <x v="10"/>
    <n v="53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1"/>
    <n v="1"/>
    <n v="11"/>
    <n v="1"/>
    <s v="CCE-05"/>
    <n v="0"/>
    <n v="34144000"/>
    <n v="34144000"/>
    <n v="0"/>
    <n v="0"/>
    <s v="SUBDIRECCION CONTRACTUAL"/>
    <s v="CO-DC-11001"/>
    <s v="CARMEN LUCIA SANCHEZ AVELLANEDA Directora de Control Ambiental "/>
    <n v="3778932"/>
    <s v="carmen.sanchez@ambientebogota.gov.co"/>
  </r>
  <r>
    <x v="10"/>
    <n v="53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_x000a_"/>
    <n v="6"/>
    <n v="6"/>
    <n v="5"/>
    <n v="1"/>
    <s v="CCE-05"/>
    <n v="0"/>
    <n v="0"/>
    <n v="0"/>
    <n v="0"/>
    <n v="0"/>
    <s v="SUBDIRECCION CONTRACTUAL"/>
    <s v="CO-DC-11001"/>
    <s v="CARMEN LUCIA SANCHEZ AVELLANEDA Directora de Control Ambiental "/>
    <n v="3778932"/>
    <s v="carmen.sanchez@ambientebogota.gov.co"/>
  </r>
  <r>
    <x v="10"/>
    <n v="53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_x000a_"/>
    <n v="6"/>
    <n v="6"/>
    <n v="5"/>
    <n v="1"/>
    <s v="CCE-05"/>
    <n v="0"/>
    <n v="22475000"/>
    <n v="22475000"/>
    <n v="0"/>
    <n v="0"/>
    <s v="SUBDIRECCION CONTRACTUAL"/>
    <s v="CO-DC-11001"/>
    <s v="CARMEN LUCIA SANCHEZ AVELLANEDA Directora de Control Ambiental "/>
    <n v="3778932"/>
    <s v="carmen.sanchez@ambientebogota.gov.co"/>
  </r>
  <r>
    <x v="10"/>
    <n v="54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_x000a_"/>
    <n v="6"/>
    <n v="6"/>
    <n v="4"/>
    <n v="1"/>
    <s v="CCE-05"/>
    <n v="0"/>
    <n v="0"/>
    <n v="0"/>
    <n v="0"/>
    <n v="0"/>
    <s v="SUBDIRECCION CONTRACTUAL"/>
    <s v="CO-DC-11001"/>
    <s v="CARMEN LUCIA SANCHEZ AVELLANEDA Directora de Control Ambiental "/>
    <n v="3778932"/>
    <s v="carmen.sanchez@ambientebogota.gov.co"/>
  </r>
  <r>
    <x v="10"/>
    <n v="54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REVISAR Y VALIDAR LOS CONCEPTOS TECNICOS DERIVADOS DE LAS ACTIVIDADES DE EVALUACIÓN, CONTROL Y SEGUIMIENTO A LA GESTIÓN INTEGRAL DE LOS RESIDUOS PELIGROSOS Y OTROS  RESIDUOS GENERADOS EN EL DISTRITO CAPITAL._x000a_"/>
    <n v="6"/>
    <n v="6"/>
    <n v="4"/>
    <n v="1"/>
    <s v="CCE-05"/>
    <n v="0"/>
    <n v="0"/>
    <n v="0"/>
    <n v="0"/>
    <n v="0"/>
    <s v="SUBDIRECCION CONTRACTUAL"/>
    <s v="CO-DC-11001"/>
    <s v="CARMEN LUCIA SANCHEZ AVELLANEDA Directora de Control Ambiental "/>
    <n v="3778932"/>
    <s v="carmen.sanchez@ambientebogota.gov.co"/>
  </r>
  <r>
    <x v="10"/>
    <n v="542"/>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1"/>
    <n v="1"/>
    <n v="11"/>
    <n v="1"/>
    <s v="CCE-05"/>
    <n v="0"/>
    <n v="34144000"/>
    <n v="34144000"/>
    <n v="0"/>
    <n v="0"/>
    <s v="SUBDIRECCION CONTRACTUAL"/>
    <s v="CO-DC-11001"/>
    <s v="CARMEN LUCIA SANCHEZ AVELLANEDA Directora de Control Ambiental "/>
    <n v="3778932"/>
    <s v="carmen.sanchez@ambientebogota.gov.co"/>
  </r>
  <r>
    <x v="10"/>
    <n v="543"/>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1"/>
    <n v="1"/>
    <n v="11"/>
    <n v="1"/>
    <s v="CCE-05"/>
    <n v="0"/>
    <n v="34144000"/>
    <n v="34144000"/>
    <n v="0"/>
    <n v="0"/>
    <s v="SUBDIRECCION CONTRACTUAL"/>
    <s v="CO-DC-11001"/>
    <s v="CARMEN LUCIA SANCHEZ AVELLANEDA Directora de Control Ambiental "/>
    <n v="3778932"/>
    <s v="carmen.sanchez@ambientebogota.gov.co"/>
  </r>
  <r>
    <x v="10"/>
    <n v="544"/>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ALIZAR ACTIVIDADES  DE EVALUACIÓN CONTROL Y SEGUIMIENTO A LA GESTION INTEGRAL DE LOS RESIDUOS PELIGROSOS Y VERTIMIENTOS  DE LAS ENTIDADES DEL SECTOR PÚBLICO UBICADAS  EN EL  D.C."/>
    <n v="6"/>
    <n v="6"/>
    <n v="5"/>
    <n v="1"/>
    <s v="CCE-05"/>
    <n v="0"/>
    <n v="0"/>
    <n v="0"/>
    <n v="0"/>
    <n v="0"/>
    <s v="SUBDIRECCION CONTRACTUAL"/>
    <s v="CO-DC-11001"/>
    <s v="CARMEN LUCIA SANCHEZ AVELLANEDA Directora de Control Ambiental "/>
    <n v="3778932"/>
    <s v="carmen.sanchez@ambientebogota.gov.co"/>
  </r>
  <r>
    <x v="10"/>
    <n v="545"/>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ALIZAR ACTIVIDADES  DE EVALUACIÓN CONTROL Y SEGUIMIENTO A LA GESTION INTEGRAL DE LOS RESIDUOS PELIGROSOS Y VERTIMIENTOS  DE LAS ENTIDADES DEL SECTOR PÚBLICO UBICADAS  EN EL  DISTRITO CAPITAL."/>
    <n v="6"/>
    <n v="6"/>
    <n v="4"/>
    <n v="1"/>
    <s v="CCE-05"/>
    <n v="0"/>
    <n v="12416000"/>
    <n v="12416000"/>
    <n v="0"/>
    <n v="0"/>
    <s v="SUBDIRECCION CONTRACTUAL"/>
    <s v="CO-DC-11001"/>
    <s v="CARMEN LUCIA SANCHEZ AVELLANEDA Directora de Control Ambiental "/>
    <n v="3778932"/>
    <s v="carmen.sanchez@ambientebogota.gov.co"/>
  </r>
  <r>
    <x v="10"/>
    <n v="54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_x000a_PRESTAR LOS SERVICIOS PROFESIONALES PARA REALIZAR ACTIVIDADES  DE EVALUACIÓN CONTROL Y SEGUIMIENTO A LA GESTION INTEGRAL DE LOS RESIDUOS PELIGROSOS Y VERTIMIENTOS  DE LAS ENTIDADES DEL SECTOR PÚBLICO UBICADAS  EN EL  DISTRITO CAPITAL."/>
    <n v="6"/>
    <n v="6"/>
    <n v="4"/>
    <n v="1"/>
    <s v="CCE-05"/>
    <n v="0"/>
    <n v="12416000"/>
    <n v="12416000"/>
    <n v="0"/>
    <n v="0"/>
    <s v="SUBDIRECCION CONTRACTUAL"/>
    <s v="CO-DC-11001"/>
    <s v="CARMEN LUCIA SANCHEZ AVELLANEDA Directora de Control Ambiental "/>
    <n v="3778932"/>
    <s v="carmen.sanchez@ambientebogota.gov.co"/>
  </r>
  <r>
    <x v="10"/>
    <n v="54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EN LA ORIENTACIÓN DE LAS ACTIVIDADES DE EVALUACIÓN CONTROL Y SEGUIMIENTO A LA GESTION INTEGRAL DE LOS RESIDUOS PELIGROSOS Y VERTIMIENTOS  DE LAS ENTIDADES DEL SECTOR PÚBLICO UBICADAS  EN EL  DISTRITO CAPITAL."/>
    <n v="1"/>
    <n v="1"/>
    <n v="11"/>
    <n v="1"/>
    <s v="CCE-05"/>
    <n v="0"/>
    <n v="62436000"/>
    <n v="62436000"/>
    <n v="0"/>
    <n v="0"/>
    <s v="SUBDIRECCION CONTRACTUAL"/>
    <s v="CO-DC-11001"/>
    <s v="CARMEN LUCIA SANCHEZ AVELLANEDA Directora de Control Ambiental "/>
    <n v="3778932"/>
    <s v="carmen.sanchez@ambientebogota.gov.co"/>
  </r>
  <r>
    <x v="10"/>
    <n v="54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
    <n v="1"/>
    <n v="1"/>
    <n v="3"/>
    <n v="1"/>
    <s v="CCE-05"/>
    <n v="0"/>
    <n v="13223600"/>
    <n v="13223600"/>
    <n v="0"/>
    <n v="0"/>
    <s v="SUBDIRECCION CONTRACTUAL"/>
    <s v="CO-DC-11001"/>
    <s v="CARMEN LUCIA SANCHEZ AVELLANEDA Directora de Control Ambiental "/>
    <n v="3778932"/>
    <s v="carmen.sanchez@ambientebogota.gov.co"/>
  </r>
  <r>
    <x v="10"/>
    <n v="54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ALIZAR ACTIVIDADES  DE EVALUACIÓN CONTROL Y SEGUIMIENTO A LA GESTION INTEGRAL DE LOS RESIDUOS PELIGROSOS Y VERTIMIENTOS  DE LAS ENTIDADES DEL SECTOR PÚBLICO UBICADAS  EN EL  DISTRITO CAPITAL."/>
    <n v="6"/>
    <n v="6"/>
    <n v="11"/>
    <n v="1"/>
    <s v="CCE-05"/>
    <n v="0"/>
    <n v="34144000"/>
    <n v="34144000"/>
    <n v="0"/>
    <n v="0"/>
    <s v="SUBDIRECCION CONTRACTUAL"/>
    <s v="CO-DC-11001"/>
    <s v="CARMEN LUCIA SANCHEZ AVELLANEDA Directora de Control Ambiental "/>
    <n v="3778932"/>
    <s v="carmen.sanchez@ambientebogota.gov.co"/>
  </r>
  <r>
    <x v="10"/>
    <n v="55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ALIZAR ACTIVIDADES  DE EVALUACIÓN CONTROL Y SEGUIMIENTO A LA GESTION INTEGRAL DE LOS RESIDUOS PELIGROSOS Y VERTIMIENTOS  DE LAS ENTIDADES DEL SECTOR PÚBLICO UBICADAS  EN EL  DISTRITO CAPITAL."/>
    <n v="6"/>
    <n v="6"/>
    <n v="5"/>
    <n v="1"/>
    <s v="CCE-05"/>
    <n v="0"/>
    <n v="15520000"/>
    <n v="15520000"/>
    <n v="0"/>
    <n v="0"/>
    <s v="SUBDIRECCION CONTRACTUAL"/>
    <s v="CO-DC-11001"/>
    <s v="CARMEN LUCIA SANCHEZ AVELLANEDA Directora de Control Ambiental "/>
    <n v="3778932"/>
    <s v="carmen.sanchez@ambientebogota.gov.co"/>
  </r>
  <r>
    <x v="10"/>
    <n v="55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10"/>
    <n v="552"/>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98-TASAS RETRIBUTIVAS"/>
    <s v="03-RECURSO HUMANO"/>
    <s v=" 04-GASTOS DE PERSONAL OPERATIVO "/>
    <s v="0253-PERSONAL CONTRATADO PARA EJECUTAR LAS ACTUACIONES DE EVALUACIÓN CONTROL Y SEGUIMIENTO AMBIENTAL EN AMBIENTE URBANO "/>
    <n v="80111600"/>
    <s v="PRESTAR SERVICIOS PROFESIONALES PARA LIDERAR JURIDICAMENTE LAS ACTUACIONES ADMINISTRATIVAS Y LOS TRAMITES PERMISIVOS GENERADOS EN LA EVALUACIÓN, CONTROL, SEGUIMIENTO Y GESTIÓN INTEGRAL DE LOS  VERTIMIENTOS, RESIDUOS PELIGROSOS, Y OTROS RESIDUOS GENERADOS."/>
    <n v="1"/>
    <n v="1"/>
    <n v="11"/>
    <n v="1"/>
    <s v="CCE-05"/>
    <n v="0"/>
    <n v="68937000"/>
    <n v="68937000"/>
    <n v="0"/>
    <n v="0"/>
    <s v="SUBDIRECCION CONTRACTUAL"/>
    <s v="CO-DC-11001"/>
    <s v="CARMEN LUCIA SANCHEZ AVELLANEDA Directora de Control Ambiental "/>
    <n v="3778932"/>
    <s v="carmen.sanchez@ambientebogota.gov.co"/>
  </r>
  <r>
    <x v="10"/>
    <n v="553"/>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_x000a_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10"/>
    <n v="554"/>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SERVICIOS PROFESIONALES PARA REVISAR JURIDICAMENTE LAS ACTUACIONES ADMINISTRATIVAS Y LOS TRÁMITES PERMISIVOS GENERADOS EN LAS ACTIVIDADES DE EVALUACIÓN, CONTROL Y SEGUIMIENTO A LA GESTIÓN INTEGRAL DE LOS RESIDUOS PELIGROSOS Y OTROS  RESIDUOS GENERADOS."/>
    <n v="1"/>
    <n v="1"/>
    <n v="11"/>
    <n v="1"/>
    <s v="CCE-05"/>
    <n v="0"/>
    <n v="49445000"/>
    <n v="49445000"/>
    <n v="0"/>
    <n v="0"/>
    <s v="SUBDIRECCION CONTRACTUAL"/>
    <s v="CO-DC-11001"/>
    <s v="CARMEN LUCIA SANCHEZ AVELLANEDA Directora de Control Ambiental "/>
    <n v="3778932"/>
    <s v="carmen.sanchez@ambientebogota.gov.co"/>
  </r>
  <r>
    <x v="10"/>
    <n v="555"/>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10"/>
    <n v="55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10"/>
    <n v="55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_x000a_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10"/>
    <n v="55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_x000a_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10"/>
    <n v="55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 APOYAR  EL  DESARROLLO DE LAS ACTIVIDADES TÉCNICAS  DE EVALUACIÓN, CONTROL Y SEGUIMIENTO A LA GESTIÓN INTEGRAL DE LOS RESIDUOS PELIGROSOS Y VERTIMIENTOS EN EL SECTOR PÚBLICO DEL DISTRITO CAPITAL"/>
    <n v="1"/>
    <n v="1"/>
    <n v="11"/>
    <n v="1"/>
    <s v="CCE-05"/>
    <n v="0"/>
    <n v="26884000"/>
    <n v="26884000"/>
    <n v="0"/>
    <n v="0"/>
    <s v="SUBDIRECCION CONTRACTUAL"/>
    <s v="CO-DC-11001"/>
    <s v="CARMEN LUCIA SANCHEZ AVELLANEDA Directora de Control Ambiental "/>
    <n v="3778932"/>
    <s v="carmen.sanchez@ambientebogota.gov.co"/>
  </r>
  <r>
    <x v="10"/>
    <n v="56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SALDO)"/>
    <n v="1"/>
    <n v="1"/>
    <n v="1"/>
    <n v="1"/>
    <s v="CCE-05"/>
    <n v="0"/>
    <n v="6249720"/>
    <n v="6249720"/>
    <n v="0"/>
    <n v="0"/>
    <s v="SUBDIRECCION CONTRACTUAL"/>
    <s v="CO-DC-11001"/>
    <s v="CARMEN LUCIA SANCHEZ AVELLANEDA Directora de Control Ambiental "/>
    <n v="3778932"/>
    <s v="carmen.sanchez@ambientebogota.gov.co"/>
  </r>
  <r>
    <x v="10"/>
    <n v="56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 04-GASTOS DE PERSONAL OPERATIVO "/>
    <s v="0254-PERSONAL CONTRATADO PARA EJECUTAR LAS ACTUACIONES DE EVALUACIÓN, CONTROL DE DETERIORO AMBIENTAL Y SEGUIMIENTO AMBIENTAL"/>
    <n v="80111600"/>
    <s v="ADICIÓN 1 Y PRORROGA 1 AL CONTRATO No. SDA-CPS-20170971 CUYO OBJETO ES: PRESTAR LOS SERVICIOS PROFESIONALES PARA PROYECTAR Y REVISAR LAS ACTIVIDADES DE EVALUACIÓN, CONTROL Y SEGUIMIENTO A LOS VERTIMIENTOS GENERADOS, ESTABLECIMIENTOS GENERADORES DE RESIDUOS HOSPITALARIOS Y SIMILARES EN EL DISTRITO CAPITAL."/>
    <n v="3"/>
    <n v="3"/>
    <n v="5"/>
    <n v="1"/>
    <s v="CCE-05"/>
    <n v="0"/>
    <n v="21610000"/>
    <n v="21610000"/>
    <n v="0"/>
    <n v="0"/>
    <s v="SUBDIRECCION CONTRACTUAL"/>
    <s v="CO-DC-11001"/>
    <s v="CARMEN LUCIA SANCHEZ AVELLANEDA Directora de Control Ambiental "/>
    <n v="3778932"/>
    <s v="carmen.sanchez@ambientebogota.gov.co"/>
  </r>
  <r>
    <x v="10"/>
    <n v="562"/>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 04-GASTOS DE PERSONAL OPERATIVO "/>
    <s v="0254-PERSONAL CONTRATADO PARA EJECUTAR LAS ACTUACIONES DE EVALUACIÓN, CONTROL DE DETERIORO AMBIENTAL Y SEGUIMIENTO AMBIENTAL"/>
    <n v="80111600"/>
    <s v="ADICIÓN 1 Y PRORROGA 1 AL CONTRATO No. SDA-CPS-20171193 CUYO OBJETO ES: PRESTAR LOS SERVICIOS PROFESIONALES PARA PROYECTAR Y REVISAR LAS ACTUACIONES ADMINISTRATIVAS GENERADAS DE LOS TRÁMITES DE PERMISOS DE VERTIMIENTOS A LOS ESTABLECIMIENTOS GENERADORES DE RESIDUOS HOSPITALARIOS Y OTROS RESIDUOS GENERADOS EN EL D.C."/>
    <n v="3"/>
    <n v="3"/>
    <n v="5"/>
    <n v="1"/>
    <s v="CCE-05"/>
    <n v="0"/>
    <n v="21610000"/>
    <n v="21610000"/>
    <n v="0"/>
    <n v="0"/>
    <s v="SUBDIRECCION CONTRACTUAL"/>
    <s v="CO-DC-11001"/>
    <s v="CARMEN LUCIA SANCHEZ AVELLANEDA Directora de Control Ambiental "/>
    <n v="3778932"/>
    <s v="carmen.sanchez@ambientebogota.gov.co"/>
  </r>
  <r>
    <x v="10"/>
    <n v="56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DE APOYO PARA LA GESTIÓN A LOS PROCESOS ADMINISTRATIVOS DERIVADOS DE LOS TRÁMITES DE CARÁCTER SANCIONATORIO, ASÍ COMO LAS ACTUACIONES ADMINISTRATIVAS RELACIONADAS CON LA FUNCIÓN DE EVALUACIÓN, CONTROL Y SEGUIMIENTO AMBIENTAL"/>
    <n v="1"/>
    <n v="1"/>
    <n v="10"/>
    <n v="1"/>
    <s v="CCE-05"/>
    <n v="0"/>
    <n v="19230000"/>
    <n v="19230000"/>
    <n v="0"/>
    <n v="0"/>
    <s v="SUBDIRECCION CONTRACTUAL"/>
    <s v="CO-DC-11001"/>
    <s v="CARMEN LUCIA SANCHEZ AVELLANEDA Directora de Control Ambiental "/>
    <n v="3778932"/>
    <s v="carmen.sanchez@ambientebogota.gov.co"/>
  </r>
  <r>
    <x v="10"/>
    <n v="56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DE APOYO A LA GESTIÓN PARA APOYAR LA GESTIÓN DOCUMENTAL DE LA INFORMACIÓN TECNICA Y JURIDICA DE SEGUIMIENTO Y CONTROL AMBIENTAL DE USUARIOS DEL RECURSO HÍDRICO Y SUELO"/>
    <n v="1"/>
    <n v="1"/>
    <n v="10"/>
    <n v="1"/>
    <s v="CCE-05"/>
    <n v="0"/>
    <n v="17840000"/>
    <n v="17840000"/>
    <n v="0"/>
    <n v="0"/>
    <s v="SUBDIRECCION CONTRACTUAL"/>
    <s v="CO-DC-11001"/>
    <s v="CARMEN LUCIA SANCHEZ AVELLANEDA Directora de Control Ambiental "/>
    <n v="3778932"/>
    <s v="carmen.sanchez@ambientebogota.gov.co"/>
  </r>
  <r>
    <x v="10"/>
    <n v="56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LIDERAR  LOS CONTRATOS DE BIENES Y SERVICIOS EN EL DESARROLLO DE LAS ACTUACIONES DE  CONTAMINACIÓN DEL RECURSO HÍDRICO, SUPERFICIAL, SUBTERRÁNEO Y SUELO."/>
    <n v="1"/>
    <n v="1"/>
    <n v="10"/>
    <n v="1"/>
    <s v="CCE-05"/>
    <n v="0"/>
    <n v="72990000"/>
    <n v="72990000"/>
    <n v="0"/>
    <n v="0"/>
    <s v="SUBDIRECCION CONTRACTUAL"/>
    <s v="CO-DC-11001"/>
    <s v="CARMEN LUCIA SANCHEZ AVELLANEDA Directora de Control Ambiental "/>
    <n v="3778932"/>
    <s v="carmen.sanchez@ambientebogota.gov.co"/>
  </r>
  <r>
    <x v="10"/>
    <n v="56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807 , CUYO OBJETO ES: APOYAR Y ANALIZAR TÉCNICAMENTE LAS ACTUACIONES DE CONTROL Y SEGUIMIENTO DE LAS SOLICITUDES DE PERMISO DE VERTIMIENTOS EN EL PERÍMETRO URBANO"/>
    <n v="4"/>
    <n v="4"/>
    <n v="4"/>
    <n v="1"/>
    <s v="CCE-05"/>
    <n v="0"/>
    <n v="17288000"/>
    <n v="17288000"/>
    <n v="0"/>
    <n v="0"/>
    <s v="SUBDIRECCION CONTRACTUAL"/>
    <s v="CO-DC-11001"/>
    <s v="CARMEN LUCIA SANCHEZ AVELLANEDA Directora de Control Ambiental "/>
    <n v="3778932"/>
    <s v="carmen.sanchez@ambientebogota.gov.co"/>
  </r>
  <r>
    <x v="10"/>
    <n v="567"/>
    <s v="3-3-1-15-06-39-979-179"/>
    <s v="OTORGAR LAS CONCESIONES, PERMISOS Y AUTORIZACIONES (50% SANCIONES Y 50% PERMISOS) SOLICITADOS A LA AUTORIDAD AMBIENTAL CON FINES DE REGULARIZACIÓN AMBIENTAL DEL DISTRITO"/>
    <s v="RECURSO HIDRICO Y SUELO"/>
    <s v="EJECUTAR 100% EL PROGRAMA DE CONTROL Y SEGUIMIENTO A USUARIOS DEL RECURSO HÍDRICO Y DEL SUELO EN EL D.C."/>
    <s v="12-OTROS DISTRITO"/>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 CONTROL Y SEGUIMIENTO DE LAS SOLICITUDES DE PERMISO DE VERTIMIENTOS DENTRO DEL PERÍMETRO URBANO DEL DISTRITO CAPITAL"/>
    <n v="1"/>
    <n v="1"/>
    <n v="10"/>
    <n v="1"/>
    <s v="CCE-05"/>
    <n v="0"/>
    <n v="44950000"/>
    <n v="44950000"/>
    <n v="0"/>
    <n v="0"/>
    <s v="SUBDIRECCION CONTRACTUAL"/>
    <s v="CO-DC-11001"/>
    <s v="CARMEN LUCIA SANCHEZ AVELLANEDA Directora de Control Ambiental "/>
    <n v="3778932"/>
    <s v="carmen.sanchez@ambientebogota.gov.co"/>
  </r>
  <r>
    <x v="10"/>
    <n v="56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REALIZAR EL DIAGNOSTICO AMBIENTAL DEL PROGRAMA DE CONTROL A LOS PREDIOS DIAGNOSTICADOS CON POSIBLE AFECTACIÓN AL RECURSO SUELO Y AGUA SUBTERRÁNEA"/>
    <n v="1"/>
    <n v="1"/>
    <n v="11"/>
    <n v="1"/>
    <s v="CCE-05"/>
    <n v="0"/>
    <n v="49445000"/>
    <n v="49445000"/>
    <n v="0"/>
    <n v="0"/>
    <s v="SUBDIRECCION CONTRACTUAL"/>
    <s v="CO-DC-11001"/>
    <s v="CARMEN LUCIA SANCHEZ AVELLANEDA Directora de Control Ambiental "/>
    <n v="3778932"/>
    <s v="carmen.sanchez@ambientebogota.gov.co"/>
  </r>
  <r>
    <x v="10"/>
    <n v="56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499 , CUYO OBJETO ES: APOYAR Y ANALIZAR TÉCNICAMENTE LAS ACTUACIONES DE CONTROL Y SEGUIMIENTO DE LAS SOLICITUDES DE PERMISO DE VERTIMIENTOS EN EL PERÍMETRO URBANO"/>
    <n v="2"/>
    <n v="2"/>
    <n v="5"/>
    <n v="1"/>
    <s v="CCE-05"/>
    <n v="0"/>
    <n v="21610000"/>
    <n v="21610000"/>
    <n v="0"/>
    <n v="0"/>
    <s v="SUBDIRECCION CONTRACTUAL"/>
    <s v="CO-DC-11001"/>
    <s v="CARMEN LUCIA SANCHEZ AVELLANEDA Directora de Control Ambiental "/>
    <n v="3778932"/>
    <s v="carmen.sanchez@ambientebogota.gov.co"/>
  </r>
  <r>
    <x v="10"/>
    <n v="57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1125 , CUYO OBJETO ES: REALIZAR ACTIVIDADES DE  CONTROL Y SEGUIMIENTO A LOS PUNTOS DE CAPTACIÓN DE AGUA SUBTERRÁNEA INVENTARIADOS POR LA SDA"/>
    <n v="4"/>
    <n v="4"/>
    <n v="4"/>
    <n v="1"/>
    <s v="CCE-05"/>
    <n v="0"/>
    <n v="17288000"/>
    <n v="17288000"/>
    <n v="0"/>
    <n v="0"/>
    <s v="SUBDIRECCION CONTRACTUAL"/>
    <s v="CO-DC-11001"/>
    <s v="CARMEN LUCIA SANCHEZ AVELLANEDA Directora de Control Ambiental "/>
    <n v="3778932"/>
    <s v="carmen.sanchez@ambientebogota.gov.co"/>
  </r>
  <r>
    <x v="10"/>
    <n v="571"/>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ADICIÓN No. 1 ,  PRORROGA No. 1  AL CONTRATO No. 20171129 , CUYO OBJETO ES: REALIZAR ACTIVIDADES DE  CONTROL Y SEGUIMIENTO A LOS PUNTOS DE CAPTACIÓN DE AGUA SUBTERRÁNEA INVENTARIADOS POR LA SDA (SALDO META) "/>
    <n v="2"/>
    <n v="2"/>
    <n v="5"/>
    <n v="1"/>
    <s v="CCE-05"/>
    <n v="0"/>
    <n v="0"/>
    <n v="0"/>
    <n v="0"/>
    <n v="0"/>
    <s v="SUBDIRECCION CONTRACTUAL"/>
    <s v="CO-DC-11001"/>
    <s v="CARMEN LUCIA SANCHEZ AVELLANEDA Directora de Control Ambiental "/>
    <n v="3778932"/>
    <s v="carmen.sanchez@ambientebogota.gov.co"/>
  </r>
  <r>
    <x v="10"/>
    <n v="572"/>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4-PERSONAL CONTRATADO PARA EJECUTAR LAS ACTUACIONES DE EVALUACIÓN, CONTROL DE DETERIORO AMBIENTAL Y SEGUIMIENTO AMBIENTAL"/>
    <n v="80111600"/>
    <s v="ADICIÓN No. 1 ,  PRORROGA No. 1  AL CONTRATO No.20171272 , CUYO OBJETO ES: PROYECTAR LAS ACTUACIONES JURIDICAS DE CONTROL  Y SEGUIMIENTO DE LOS PREDIOS  AFECTADOS POR ACTIVIDAD EXTRACTIVA DE MINERALES EN EL PERÍMETRO URBANO DEL D C"/>
    <n v="4"/>
    <n v="4"/>
    <n v="3"/>
    <n v="1"/>
    <s v="CCE-05"/>
    <n v="0"/>
    <n v="11262000"/>
    <n v="11262000"/>
    <n v="0"/>
    <n v="0"/>
    <s v="SUBDIRECCION CONTRACTUAL"/>
    <s v="CO-DC-11001"/>
    <s v="CARMEN LUCIA SANCHEZ AVELLANEDA Directora de Control Ambiental "/>
    <n v="3778932"/>
    <s v="carmen.sanchez@ambientebogota.gov.co"/>
  </r>
  <r>
    <x v="10"/>
    <n v="573"/>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PRESTAR SERVICIOS PROFESIONALES PARA PROYECTAR LAS ACTUACIONES JURÍDICAS  DE LA EVALUACION, CONTROL Y SEGUIMIENTO DE USUARIOS ASOCIADOS A HIDROCARBUROS. (SALDO META)"/>
    <n v="1"/>
    <n v="1"/>
    <n v="11"/>
    <n v="1"/>
    <s v="CCE-05"/>
    <n v="0"/>
    <n v="0"/>
    <n v="0"/>
    <n v="0"/>
    <n v="0"/>
    <s v="SUBDIRECCION CONTRACTUAL"/>
    <s v="CO-DC-11001"/>
    <s v="CARMEN LUCIA SANCHEZ AVELLANEDA Directora de Control Ambiental "/>
    <n v="3778932"/>
    <s v="carmen.sanchez@ambientebogota.gov.co"/>
  </r>
  <r>
    <x v="10"/>
    <n v="57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0403 , CUYO OBJETO ES: PROYECTAR LAS ACTUACIONES JURÍDICAS  DE CONTROL Y SEGUIMIENTO A LOS PUNTOS DE CAPTACIÓN DE AGUA SUBTERRÁNEA INVENTARIADOS POR LA SDA"/>
    <n v="2"/>
    <n v="2"/>
    <n v="5"/>
    <n v="1"/>
    <s v="CCE-05"/>
    <n v="0"/>
    <n v="18770000"/>
    <n v="18770000"/>
    <n v="0"/>
    <n v="0"/>
    <s v="SUBDIRECCION CONTRACTUAL"/>
    <s v="CO-DC-11001"/>
    <s v="CARMEN LUCIA SANCHEZ AVELLANEDA Directora de Control Ambiental "/>
    <n v="3778932"/>
    <s v="carmen.sanchez@ambientebogota.gov.co"/>
  </r>
  <r>
    <x v="10"/>
    <n v="575"/>
    <s v="3-3-1-15-06-39-979-179"/>
    <s v="INTERVENIR 27 HECTÁREAS DE SUELO DEGRADADO Y/O CONTAMINADO"/>
    <s v=" 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APOYAR LA REVISIÓN TÉCNICA  DE LA GESTIÓN DEL PROGRAMA DE CONTROL A USUARIOS DEL RECURSO HÍDRICO."/>
    <n v="1"/>
    <n v="1"/>
    <n v="11"/>
    <n v="1"/>
    <s v="CCE-05"/>
    <n v="0"/>
    <n v="55946000"/>
    <n v="55946000"/>
    <n v="0"/>
    <n v="0"/>
    <s v="SUBDIRECCION CONTRACTUAL"/>
    <s v="CO-DC-11001"/>
    <s v="CARMEN LUCIA SANCHEZ AVELLANEDA Directora de Control Ambiental "/>
    <n v="3778932"/>
    <s v="carmen.sanchez@ambientebogota.gov.co"/>
  </r>
  <r>
    <x v="10"/>
    <n v="57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LOS SERVICIOS PROFESIONALES PARA IMPLEMENTAR Y VALIDAR EL DESARROLLO DEL PROGRAMA DE CONTROL Y SEGUIMIENTO A USUARIOS DEL RECURSO HÍDRICO Y DEL SUELO EN EL D. C. EN RELACIÓN AL CUMPLIMIENTO NORMATIVO AMBIENTAL DE LAS ENTIDADES DEL SECTOR PÚBLICO Y LOS ESTABLECIMIENTOS DEFINIDOS EN EL DECRETO 351 DE 2014. “POR EL CUAL SE REGLAMENTA LA GESTIÓN INTEGRAL DE LOS RESIDUOS GENERADOS EN LA ATENCIÓN EN SALUD Y OTRAS ACTIVIDADES.”"/>
    <n v="1"/>
    <n v="1"/>
    <n v="6"/>
    <n v="1"/>
    <s v="CCE-05"/>
    <n v="0"/>
    <n v="0"/>
    <n v="0"/>
    <n v="0"/>
    <n v="0"/>
    <s v="SUBDIRECCION CONTRACTUAL"/>
    <s v="CO-DC-11001"/>
    <s v="CARMEN LUCIA SANCHEZ AVELLANEDA Directora de Control Ambiental "/>
    <n v="3778932"/>
    <s v="carmen.sanchez@ambientebogota.gov.co"/>
  </r>
  <r>
    <x v="10"/>
    <n v="57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ADICIÓN No. 1 ,  PRORROGA No. 1  AL CONTRATO No. 20170464 , CUYO OBJETO ES: APOYAR Y ANALIZAR TÉCNICAMENTE LAS ACTUACIONES DEL PROGRAMA DE CONTROL Y SEGUIMIENTO A USUARIOS DEL RECURSO HÍDRICO Y DEL SUELO EN EL DC (SALDO META)"/>
    <n v="2"/>
    <n v="2"/>
    <n v="4"/>
    <n v="1"/>
    <s v="CCE-05"/>
    <n v="0"/>
    <n v="134000"/>
    <n v="134000"/>
    <n v="0"/>
    <n v="0"/>
    <s v="SUBDIRECCION CONTRACTUAL"/>
    <s v="CO-DC-11001"/>
    <s v="CARMEN LUCIA SANCHEZ AVELLANEDA Directora de Control Ambiental "/>
    <n v="3778932"/>
    <s v="carmen.sanchez@ambientebogota.gov.co"/>
  </r>
  <r>
    <x v="10"/>
    <n v="57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0607 , CUYO OBJETO ES: PROYECTAR LAS ACTUACIONES JURÍDICAS  DE CONTROL Y SEGUIMIENTO A LOS PUNTOS DE CAPTACIÓN DE AGUA SUBTERRÁNEA INVENTARIADOS POR LA SDA"/>
    <n v="4"/>
    <n v="4"/>
    <n v="4"/>
    <n v="1"/>
    <s v="CCE-05"/>
    <n v="0"/>
    <n v="15016000"/>
    <n v="15016000"/>
    <n v="0"/>
    <n v="0"/>
    <s v="SUBDIRECCION CONTRACTUAL"/>
    <s v="CO-DC-11001"/>
    <s v="CARMEN LUCIA SANCHEZ AVELLANEDA Directora de Control Ambiental "/>
    <n v="3778932"/>
    <s v="carmen.sanchez@ambientebogota.gov.co"/>
  </r>
  <r>
    <x v="10"/>
    <n v="57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411 , CUYO OBJETO ES: APOYAR ANALIZAR Y REVISAR  JURÍDICAMENTE LAS ACTUACIONES DEL PROGRAMA DE CONTROL Y SEGUIMIENTO A USUARIOS DEL RECURSO HÍDRICO Y DEL SUELO EN EL DC"/>
    <n v="2"/>
    <n v="2"/>
    <n v="135"/>
    <n v="0"/>
    <s v="CCE-05"/>
    <n v="0"/>
    <n v="16893000"/>
    <n v="16893000"/>
    <n v="0"/>
    <n v="0"/>
    <s v="SUBDIRECCION CONTRACTUAL"/>
    <s v="CO-DC-11001"/>
    <s v="CARMEN LUCIA SANCHEZ AVELLANEDA Directora de Control Ambiental "/>
    <n v="3778932"/>
    <s v="carmen.sanchez@ambientebogota.gov.co"/>
  </r>
  <r>
    <x v="10"/>
    <n v="58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141 , CUYO OBJETO ES: REALIZAR LAS ACTUACIONES ADMINISTRATIVAS DE LAS SOLICITUDES DE PERMISO DE VERTIMIENTOS EN EL PERÍMETRO URBANO"/>
    <n v="4"/>
    <n v="4"/>
    <n v="4"/>
    <n v="1"/>
    <s v="CCE-05"/>
    <n v="0"/>
    <n v="11940000"/>
    <n v="11940000"/>
    <n v="0"/>
    <n v="0"/>
    <s v="SUBDIRECCION CONTRACTUAL"/>
    <s v="CO-DC-11001"/>
    <s v="CARMEN LUCIA SANCHEZ AVELLANEDA Directora de Control Ambiental "/>
    <n v="3778932"/>
    <s v="carmen.sanchez@ambientebogota.gov.co"/>
  </r>
  <r>
    <x v="10"/>
    <n v="58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252 , CUYO OBJETO ES: REALIZAR EVALUACIÓN Y SEGUIMIENTO A LAS SOLICITUDES DE PERMISO DE VERTIMIENTOS  EN EL PERÍMETRO URBANO DEL DISTRITO CAPITAL"/>
    <n v="2"/>
    <n v="2"/>
    <n v="3"/>
    <n v="1"/>
    <s v="CCE-05"/>
    <n v="0"/>
    <n v="8955000"/>
    <n v="8955000"/>
    <n v="0"/>
    <n v="0"/>
    <s v="SUBDIRECCION CONTRACTUAL"/>
    <s v="CO-DC-11001"/>
    <s v="CARMEN LUCIA SANCHEZ AVELLANEDA Directora de Control Ambiental "/>
    <n v="3778932"/>
    <s v="carmen.sanchez@ambientebogota.gov.co"/>
  </r>
  <r>
    <x v="10"/>
    <n v="582"/>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PRORROGA No. 1 DEL CONTRATO 20170498 CUYO OBJETO ES: EVALUAR TÉCNICAMENTE LAS SOLICITUDES DE PERMISO DE VERTIMIENTOS  EN EL PERÍMETRO URBANO DEL DISTRITO CAPITAL"/>
    <n v="2"/>
    <n v="2"/>
    <n v="5"/>
    <n v="1"/>
    <s v="CCE-05"/>
    <n v="0"/>
    <n v="0"/>
    <n v="0"/>
    <n v="0"/>
    <n v="0"/>
    <s v="SUBDIRECCION CONTRACTUAL"/>
    <s v="CO-DC-11001"/>
    <s v="CARMEN LUCIA SANCHEZ AVELLANEDA Directora de Control Ambiental "/>
    <n v="3778932"/>
    <s v="carmen.sanchez@ambientebogota.gov.co"/>
  </r>
  <r>
    <x v="10"/>
    <n v="58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869 , CUYO OBJETO ES: ATENDER TECNICAMENTE  LAS SOLICITUDES DE PERMISO DE VERTIMIENTOS EN EL PERÍMETRO URBANO (SALDO META)"/>
    <n v="2"/>
    <n v="2"/>
    <n v="5"/>
    <n v="1"/>
    <s v="CCE-05"/>
    <n v="0"/>
    <n v="1828499"/>
    <n v="1828499"/>
    <n v="0"/>
    <n v="0"/>
    <s v="SUBDIRECCION CONTRACTUAL"/>
    <s v="CO-DC-11001"/>
    <s v="CARMEN LUCIA SANCHEZ AVELLANEDA Directora de Control Ambiental "/>
    <n v="3778932"/>
    <s v="carmen.sanchez@ambientebogota.gov.co"/>
  </r>
  <r>
    <x v="10"/>
    <n v="58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175 , CUYO OBJETO ES: ATENDER TECNICAMENTE  LAS SOLICITUDES DE PERMISO DE VERTIMIENTOS EN EL PERÍMETRO URBANO"/>
    <n v="4"/>
    <n v="4"/>
    <n v="4"/>
    <n v="1"/>
    <s v="CCE-05"/>
    <n v="0"/>
    <n v="10204000"/>
    <n v="10204000"/>
    <n v="0"/>
    <n v="0"/>
    <s v="SUBDIRECCION CONTRACTUAL"/>
    <s v="CO-DC-11001"/>
    <s v="CARMEN LUCIA SANCHEZ AVELLANEDA Directora de Control Ambiental "/>
    <n v="3778932"/>
    <s v="carmen.sanchez@ambientebogota.gov.co"/>
  </r>
  <r>
    <x v="10"/>
    <n v="58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628 , CUYO OBJETO ES: REALIZAR EVALUACIÓN Y SEGUIMIENTO A LAS SOLICITUDES DE PERMISO DE VERTIMIENTOS  EN EL PERÍMETRO URBANO DEL DISTRITO CAPITAL"/>
    <n v="2"/>
    <n v="2"/>
    <n v="5"/>
    <n v="1"/>
    <s v="CCE-05"/>
    <n v="0"/>
    <n v="14925000"/>
    <n v="14925000"/>
    <n v="0"/>
    <n v="0"/>
    <s v="SUBDIRECCION CONTRACTUAL"/>
    <s v="CO-DC-11001"/>
    <s v="CARMEN LUCIA SANCHEZ AVELLANEDA Directora de Control Ambiental "/>
    <n v="3778932"/>
    <s v="carmen.sanchez@ambientebogota.gov.co"/>
  </r>
  <r>
    <x v="10"/>
    <n v="58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200 , CUYO OBJETO ES: REALIZAR EVALUACIÓN Y SEGUIMIENTO A LAS SOLICITUDES DE PERMISO DE VERTIMIENTOS  EN EL PERÍMETRO URBANO DEL DISTRITO CAPITAL"/>
    <n v="2"/>
    <n v="2"/>
    <n v="5"/>
    <n v="1"/>
    <s v="CCE-05"/>
    <n v="0"/>
    <n v="14925000"/>
    <n v="14925000"/>
    <n v="0"/>
    <n v="0"/>
    <s v="SUBDIRECCION CONTRACTUAL"/>
    <s v="CO-DC-11001"/>
    <s v="CARMEN LUCIA SANCHEZ AVELLANEDA Directora de Control Ambiental "/>
    <n v="3778932"/>
    <s v="carmen.sanchez@ambientebogota.gov.co"/>
  </r>
  <r>
    <x v="10"/>
    <n v="58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056 , CUYO OBJETO ES: ATENDER QUEJAS Y DERECHOS DE PETICIÓN QUE PERMITA PRIORIZAR USUARIOS DEL PROGRAMA DE CONTROL Y SEGUIMIENTO  DEL RECURSO HÍDRICO Y DEL SUELO EN EL DC"/>
    <n v="2"/>
    <n v="2"/>
    <n v="135"/>
    <n v="0"/>
    <s v="CCE-05"/>
    <n v="0"/>
    <n v="11479500"/>
    <n v="11479500"/>
    <n v="0"/>
    <n v="0"/>
    <s v="SUBDIRECCION CONTRACTUAL"/>
    <s v="CO-DC-11001"/>
    <s v="CARMEN LUCIA SANCHEZ AVELLANEDA Directora de Control Ambiental "/>
    <n v="3778932"/>
    <s v="carmen.sanchez@ambientebogota.gov.co"/>
  </r>
  <r>
    <x v="10"/>
    <n v="588"/>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186 , CUYO OBJETO ES: REALIZAR LAS ACTUACIONES TECNICAS A LAS SOLICITUDES DEL PROGRAMA DE CONTROL Y SEGUIMIENTO A USUARIOS DEL RECURSO HÍDRICO Y DEL SUELO EN EL DC (SALDO META)"/>
    <n v="2"/>
    <n v="2"/>
    <n v="135"/>
    <n v="0"/>
    <s v="CCE-05"/>
    <n v="0"/>
    <n v="15099000"/>
    <n v="15099000"/>
    <n v="0"/>
    <n v="0"/>
    <s v="SUBDIRECCION CONTRACTUAL"/>
    <s v="CO-DC-11001"/>
    <s v="CARMEN LUCIA SANCHEZ AVELLANEDA Directora de Control Ambiental "/>
    <n v="3778932"/>
    <s v="carmen.sanchez@ambientebogota.gov.co"/>
  </r>
  <r>
    <x v="10"/>
    <n v="589"/>
    <s v="3-3-1-15-06-39-979-179"/>
    <s v="INTERVENIR 27 HECTÁREAS DE SUELO DEGRADADO Y/O CONTAMINADO"/>
    <s v=" 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REALIZAR EL ACOMPAÑAMIENTO Y SEGUIMIENTO A LAS LABORES DE INVESTIGACIÓN DE LOS PREDIOS DIAGNOSTICADOS CON POSIBLE AFECTACIÓN AL RECURSO SUELO Y AGUA SUBTERRÁNEA"/>
    <n v="8"/>
    <n v="8"/>
    <n v="4"/>
    <n v="1"/>
    <s v="CCE-05"/>
    <n v="0"/>
    <n v="0"/>
    <n v="0"/>
    <n v="0"/>
    <n v="0"/>
    <s v="SUBDIRECCION CONTRACTUAL"/>
    <s v="CO-DC-11001"/>
    <s v="CARMEN LUCIA SANCHEZ AVELLANEDA Directora de Control Ambiental "/>
    <n v="3778932"/>
    <s v="carmen.sanchez@ambientebogota.gov.co"/>
  </r>
  <r>
    <x v="10"/>
    <n v="590"/>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583 , CUYO OBJETO ES: REALIZAR LAS ACTUACIONES TECNICAS DEL PROGRAMA DE CONTROL Y SEGUIMIENTO A USUARIOS DEL RECURSO HÍDRICO Y DEL SUELO EN EL DC"/>
    <n v="2"/>
    <n v="2"/>
    <n v="135"/>
    <n v="0"/>
    <s v="CCE-05"/>
    <n v="0"/>
    <n v="13432500"/>
    <n v="13432500"/>
    <n v="0"/>
    <n v="0"/>
    <s v="SUBDIRECCION CONTRACTUAL"/>
    <s v="CO-DC-11001"/>
    <s v="CARMEN LUCIA SANCHEZ AVELLANEDA Directora de Control Ambiental "/>
    <n v="3778932"/>
    <s v="carmen.sanchez@ambientebogota.gov.co"/>
  </r>
  <r>
    <x v="10"/>
    <n v="59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CON PERMISO DE VERTIMIENTOS."/>
    <n v="1"/>
    <n v="1"/>
    <n v="11"/>
    <n v="1"/>
    <s v="CCE-05"/>
    <n v="0"/>
    <n v="29183000"/>
    <n v="29183000"/>
    <n v="0"/>
    <n v="0"/>
    <s v="SUBDIRECCION CONTRACTUAL"/>
    <s v="CO-DC-11001"/>
    <s v="CARMEN LUCIA SANCHEZ AVELLANEDA Directora de Control Ambiental "/>
    <n v="3778932"/>
    <s v="carmen.sanchez@ambientebogota.gov.co"/>
  </r>
  <r>
    <x v="10"/>
    <n v="59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800 , CUYO OBJETO ES: ATENDER QUEJAS Y DERECHOS DE PETICIÓN QUE PERMITA PRIORIZAR USUARIOS DEL PROGRAMA DE CONTROL Y SEGUIMIENTO  DEL RECURSO HÍDRICO Y DEL SUELO EN EL DC"/>
    <n v="2"/>
    <n v="2"/>
    <n v="135"/>
    <n v="0"/>
    <s v="CCE-05"/>
    <n v="0"/>
    <n v="11479500"/>
    <n v="11479500"/>
    <n v="0"/>
    <n v="0"/>
    <s v="SUBDIRECCION CONTRACTUAL"/>
    <s v="CO-DC-11001"/>
    <s v="CARMEN LUCIA SANCHEZ AVELLANEDA Directora de Control Ambiental "/>
    <n v="3778932"/>
    <s v="carmen.sanchez@ambientebogota.gov.co"/>
  </r>
  <r>
    <x v="10"/>
    <n v="59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801 , CUYO OBJETO ES: ATENDER QUEJAS Y DERECHOS DE PETICIÓN QUE PERMITA PRIORIZAR USUARIOS DEL PROGRAMA DE CONTROL Y SEGUIMIENTO  DEL RECURSO HÍDRICO Y DEL SUELO EN EL DC"/>
    <n v="2"/>
    <n v="2"/>
    <n v="135"/>
    <n v="0"/>
    <s v="CCE-05"/>
    <n v="0"/>
    <n v="11479500"/>
    <n v="11479500"/>
    <n v="0"/>
    <n v="0"/>
    <s v="SUBDIRECCION CONTRACTUAL"/>
    <s v="CO-DC-11001"/>
    <s v="CARMEN LUCIA SANCHEZ AVELLANEDA Directora de Control Ambiental "/>
    <n v="3778932"/>
    <s v="carmen.sanchez@ambientebogota.gov.co"/>
  </r>
  <r>
    <x v="10"/>
    <n v="594"/>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n v="7"/>
    <n v="7"/>
    <n v="6"/>
    <n v="1"/>
    <s v="CCE-05"/>
    <n v="0"/>
    <n v="0"/>
    <n v="0"/>
    <n v="0"/>
    <n v="0"/>
    <s v="SUBDIRECCION CONTRACTUAL"/>
    <s v="CO-DC-11001"/>
    <s v="CARMEN LUCIA SANCHEZ AVELLANEDA Directora de Control Ambiental "/>
    <n v="3778932"/>
    <s v="carmen.sanchez@ambientebogota.gov.co"/>
  </r>
  <r>
    <x v="10"/>
    <n v="595"/>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ADICIÓN No. 1 ,  PRORROGA No. 1  AL CONTRATO No.20171039 ,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
    <n v="2"/>
    <n v="2"/>
    <n v="4"/>
    <n v="1"/>
    <s v="CCE-05"/>
    <n v="0"/>
    <n v="10204000"/>
    <n v="10204000"/>
    <n v="0"/>
    <n v="0"/>
    <s v="SUBDIRECCION CONTRACTUAL"/>
    <s v="CO-DC-11001"/>
    <s v="CARMEN LUCIA SANCHEZ AVELLANEDA Directora de Control Ambiental "/>
    <n v="3778932"/>
    <s v="carmen.sanchez@ambientebogota.gov.co"/>
  </r>
  <r>
    <x v="10"/>
    <n v="596"/>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10"/>
    <n v="59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CARMEN LUCIA SANCHEZ AVELLANEDA Directora de Control Ambiental "/>
    <n v="3778932"/>
    <s v="carmen.sanchez@ambientebogota.gov.co"/>
  </r>
  <r>
    <x v="10"/>
    <n v="59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765 , CUYO OBJETO ES:PROYECTAR LAS ACTUACIONES JURIDICAS DE LAS SOLICITUDES DEL RECURSO HÍDRICO SUPERFICIAL, SUBTERRÁNEO Y SUELO DE USUARIOS ASOCIADOS A HIDROCARBUROS"/>
    <n v="2"/>
    <n v="2"/>
    <n v="5"/>
    <n v="1"/>
    <s v="CCE-05"/>
    <n v="0"/>
    <n v="14925000"/>
    <n v="14925000"/>
    <n v="0"/>
    <n v="0"/>
    <s v="SUBDIRECCION CONTRACTUAL"/>
    <s v="CO-DC-11001"/>
    <s v="CARMEN LUCIA SANCHEZ AVELLANEDA Directora de Control Ambiental "/>
    <n v="3778932"/>
    <s v="carmen.sanchez@ambientebogota.gov.co"/>
  </r>
  <r>
    <x v="10"/>
    <n v="59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723 , CUYO OBJETO ES: PROYECTAR LAS ACTUACIONES JURIDICAS DE EVALUACIÓN Y SEGUIMIENTO  DE LAS SOLICITUDES DE PERMISO DE VERTIMIENTOS EN EL PERÍMETRO URBANO DEL DISTRITO CAPITAL"/>
    <n v="2"/>
    <n v="2"/>
    <n v="5"/>
    <n v="1"/>
    <s v="CCE-05"/>
    <n v="0"/>
    <n v="14925000"/>
    <n v="14925000"/>
    <n v="0"/>
    <n v="0"/>
    <s v="SUBDIRECCION CONTRACTUAL"/>
    <s v="CO-DC-11001"/>
    <s v="CARMEN LUCIA SANCHEZ AVELLANEDA Directora de Control Ambiental "/>
    <n v="3778932"/>
    <s v="carmen.sanchez@ambientebogota.gov.co"/>
  </r>
  <r>
    <x v="10"/>
    <n v="60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920 , CUYO OBJETO ES: PROYECTAR LAS ACTUACIONES JURIDICAS DE EVALUACIÓN   DE LAS SOLICITUDES DE PERMISO DE VERTIMIENTOS EN EL PERÍMETRO URBANO DEL DISTRITO CAPITAL"/>
    <n v="2"/>
    <n v="2"/>
    <n v="5"/>
    <n v="1"/>
    <s v="CCE-05"/>
    <n v="0"/>
    <n v="13755000"/>
    <n v="13755000"/>
    <n v="0"/>
    <n v="0"/>
    <s v="SUBDIRECCION CONTRACTUAL"/>
    <s v="CO-DC-11001"/>
    <s v="CARMEN LUCIA SANCHEZ AVELLANEDA Directora de Control Ambiental "/>
    <n v="3778932"/>
    <s v="carmen.sanchez@ambientebogota.gov.co"/>
  </r>
  <r>
    <x v="10"/>
    <n v="60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238 , CUYO OBJETO ES: PROYECTAR LAS ACTUACIONES JURIDICAS DE EVALUACIÓN   DE LAS SOLICITUDES DE PERMISO DE VERTIMIENTOS EN EL PERÍMETRO URBANO DEL DISTRITO CAPITAL"/>
    <n v="4"/>
    <n v="4"/>
    <n v="4"/>
    <n v="1"/>
    <s v="CCE-05"/>
    <n v="0"/>
    <n v="11004000"/>
    <n v="11004000"/>
    <n v="0"/>
    <n v="0"/>
    <s v="SUBDIRECCION CONTRACTUAL"/>
    <s v="CO-DC-11001"/>
    <s v="CARMEN LUCIA SANCHEZ AVELLANEDA Directora de Control Ambiental "/>
    <n v="3778932"/>
    <s v="carmen.sanchez@ambientebogota.gov.co"/>
  </r>
  <r>
    <x v="10"/>
    <n v="60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12 , CUYO OBJETO ES: APOYAR LA CONSOLIDACIÓN TECNICA Y JURIDICA DE LA INFORMACION PARA EL SEGUIMIENTO DE ACTUACIONES   RELACIONADAS CON EL PROGRAMA DE CONTROL  A USUARIOS DEL RECURSO HÍDRICO Y DEL SUELO EN EL DC"/>
    <n v="4"/>
    <n v="4"/>
    <n v="135"/>
    <n v="0"/>
    <s v="CCE-05"/>
    <n v="0"/>
    <n v="8320500"/>
    <n v="8320500"/>
    <n v="0"/>
    <n v="0"/>
    <s v="SUBDIRECCION CONTRACTUAL"/>
    <s v="CO-DC-11001"/>
    <s v="CARMEN LUCIA SANCHEZ AVELLANEDA Directora de Control Ambiental "/>
    <n v="3778932"/>
    <s v="carmen.sanchez@ambientebogota.gov.co"/>
  </r>
  <r>
    <x v="10"/>
    <n v="60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162 , CUYO OBJETO ES: APOYAR LA CONSOLIDACIÓN DE LA INFORMACION DE ACTUACIONES TECNICAS Y JURIDICAS RELACIONADAS CON EL PROGRAMA DE CONTROL Y SEGUIMIENTO A USUARIOS DEL RECURSO HÍDRICO Y DEL SUELO EN EL DC"/>
    <n v="2"/>
    <n v="2"/>
    <n v="135"/>
    <n v="0"/>
    <s v="CCE-05"/>
    <n v="0"/>
    <n v="8320500"/>
    <n v="8320500"/>
    <n v="0"/>
    <n v="0"/>
    <s v="SUBDIRECCION CONTRACTUAL"/>
    <s v="CO-DC-11001"/>
    <s v="CARMEN LUCIA SANCHEZ AVELLANEDA Directora de Control Ambiental "/>
    <n v="3778932"/>
    <s v="carmen.sanchez@ambientebogota.gov.co"/>
  </r>
  <r>
    <x v="10"/>
    <n v="60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ADICIÓN No. 1 ,  PRORROGA No. 1  AL CONTRATO No. 20171199 , CUYO OBJETO ES: REALIZAR ACTIVIDADES DE CONTROL  A LOS PUNTOS DE CAPTACIÓN DE AGUAS SUBTERRÁNEAS EN EL DISTRITO CAPITAL (SALDO META)"/>
    <n v="4"/>
    <n v="4"/>
    <n v="4"/>
    <n v="1"/>
    <s v="CCE-05"/>
    <n v="0"/>
    <n v="2628000"/>
    <n v="2628000"/>
    <n v="0"/>
    <n v="0"/>
    <s v="SUBDIRECCION CONTRACTUAL"/>
    <s v="CO-DC-11001"/>
    <s v="CARMEN LUCIA SANCHEZ AVELLANEDA Directora de Control Ambiental "/>
    <n v="3778932"/>
    <s v="carmen.sanchez@ambientebogota.gov.co"/>
  </r>
  <r>
    <x v="10"/>
    <n v="605"/>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4-PERSONAL CONTRATADO PARA EJECUTAR LAS ACTUACIONES DE EVALUACIÓN, CONTROL DE DETERIORO AMBIENTAL Y SEGUIMIENTO AMBIENTAL"/>
    <n v="80111600"/>
    <s v="ADICIÓN No. 1 ,  PRORROGA No. 1  AL CONTRATO No. 20171231 , CUYO OBJETO ES: APOYAR LAS ACTIVIDADES NECESARIAS PARA REALIZAR LOS LEVANTAMIENTOS TOPOGRÁFICOS DE LOS  PREDIOS CON AFECTACION EXTRACTIVA EN EL PERÍMETRO URBANO DEL DISTRITO CAPITAL "/>
    <n v="4"/>
    <n v="4"/>
    <n v="3"/>
    <n v="1"/>
    <s v="CCE-05"/>
    <n v="0"/>
    <n v="5547000"/>
    <n v="5547000"/>
    <n v="0"/>
    <n v="0"/>
    <s v="SUBDIRECCION CONTRACTUAL"/>
    <s v="CO-DC-11001"/>
    <s v="CARMEN LUCIA SANCHEZ AVELLANEDA Directora de Control Ambiental "/>
    <n v="3778932"/>
    <s v="carmen.sanchez@ambientebogota.gov.co"/>
  </r>
  <r>
    <x v="10"/>
    <n v="606"/>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4-PERSONAL CONTRATADO PARA EJECUTAR LAS ACTUACIONES DE EVALUACIÓN, CONTROL DE DETERIORO AMBIENTAL Y SEGUIMIENTO AMBIENTAL"/>
    <n v="80111600"/>
    <s v="ADICIÓN No. 1 ,  PRORROGA No. 1  AL CONTRATO No. 20171209, CUYO OBJETO ES:APOYAR LAS ACTIVIDADES NECESARIAS PARA REALIZAR LOS LEVANTAMIENTOS TOPOGRÁFICOS DE LOS  PREDIOS CON AFECTACION EXTRACTIVA EN EL PERÍMETRO URBANO DEL DISTRITO CAPITAL "/>
    <n v="4"/>
    <n v="4"/>
    <n v="3"/>
    <n v="1"/>
    <s v="CCE-05"/>
    <n v="0"/>
    <n v="5547000"/>
    <n v="5547000"/>
    <n v="0"/>
    <n v="0"/>
    <s v="SUBDIRECCION CONTRACTUAL"/>
    <s v="CO-DC-11001"/>
    <s v="CARMEN LUCIA SANCHEZ AVELLANEDA Directora de Control Ambiental "/>
    <n v="3778932"/>
    <s v="carmen.sanchez@ambientebogota.gov.co"/>
  </r>
  <r>
    <x v="10"/>
    <n v="607"/>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4-PERSONAL CONTRATADO PARA EJECUTAR LAS ACTUACIONES DE EVALUACIÓN, CONTROL DE DETERIORO AMBIENTAL Y SEGUIMIENTO AMBIENTAL"/>
    <n v="80111600"/>
    <s v="ADICIÓN No. 1 ,  PRORROGA No. 1  AL CONTRATO No. 20171172 , CUYO OBJETO ES: ANALIZAR Y EVALUAR LTECNICAMENTE LAS SOLICITUDES ASOCIADAS AL  APROVECHAMIENTO DEL RECURSO HÍDRICO SUBTERRÁNEO EN EL DC Y APOYAR LOS  PROCESOS DE INVESTIGACIÓN  QUE REFUERCEN EL CONOCIMIENTO DEL SUBSUELO"/>
    <n v="2"/>
    <n v="2"/>
    <n v="5"/>
    <n v="1"/>
    <s v="CCE-05"/>
    <n v="0"/>
    <n v="21610000"/>
    <n v="21610000"/>
    <n v="0"/>
    <n v="0"/>
    <s v="SUBDIRECCION CONTRACTUAL"/>
    <s v="CO-DC-11001"/>
    <s v="CARMEN LUCIA SANCHEZ AVELLANEDA Directora de Control Ambiental "/>
    <n v="3778932"/>
    <s v="carmen.sanchez@ambientebogota.gov.co"/>
  </r>
  <r>
    <x v="10"/>
    <n v="608"/>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10"/>
    <n v="609"/>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10"/>
    <n v="61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0609, CUYO OBJETO ES: APOYAR LA CONSOLIDACIÓN DE LA INFORMACION DE ACTUACIONES TECNICAS Y JURIDICAS RELACIONADAS CON LOS PUNTOS DE CAPTACIÓN DE AGUA SUBTERRÁNEA INVENTARIADOS POR LA SDA"/>
    <n v="2"/>
    <n v="2"/>
    <n v="5"/>
    <n v="1"/>
    <s v="CCE-05"/>
    <n v="0"/>
    <n v="9245000"/>
    <n v="9245000"/>
    <n v="0"/>
    <n v="0"/>
    <s v="SUBDIRECCION CONTRACTUAL"/>
    <s v="CO-DC-11001"/>
    <s v="CARMEN LUCIA SANCHEZ AVELLANEDA Directora de Control Ambiental "/>
    <n v="3778932"/>
    <s v="carmen.sanchez@ambientebogota.gov.co"/>
  </r>
  <r>
    <x v="10"/>
    <n v="61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 ADICIÓN No. 1 ,  PRORROGA No. 1  AL CONTRATO No. 20171108 , CUYO OBJETO ES: APOYAR Y ANALIZAR TÉCNICAMENTE LAS ACTUACIONES DE  CONTROL Y SEGUIMIENTO A USUARIOS ASOCIADOS A HIDROCARBUROS, PARA  DIAGNOSTICAR EN SUS PREDIOS LA POSIBLE AFECTACIÓN DEL RECURSO HIDRICO SUPERFICIAL, SUBTERRANEO Y SUELO"/>
    <n v="4"/>
    <n v="4"/>
    <n v="4"/>
    <n v="1"/>
    <s v="CCE-05"/>
    <n v="0"/>
    <n v="17288000"/>
    <n v="17288000"/>
    <n v="0"/>
    <n v="0"/>
    <s v="SUBDIRECCION CONTRACTUAL"/>
    <s v="CO-DC-11001"/>
    <s v="CARMEN LUCIA SANCHEZ AVELLANEDA Directora de Control Ambiental "/>
    <n v="3778932"/>
    <s v="carmen.sanchez@ambientebogota.gov.co"/>
  </r>
  <r>
    <x v="10"/>
    <n v="612"/>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JURÍDICAS  DE EVALUACIÓN, CONTROL Y SEGUIMIENTO A LOS PREDIOS AFECTADOS POR ACTIVIDAD EXTRACTIVA DE MINERALES Y CUMPLIMIENTO SENTENCIA RIO BOGOTÁ"/>
    <n v="1"/>
    <n v="1"/>
    <n v="10"/>
    <n v="1"/>
    <s v="CCE-05"/>
    <n v="0"/>
    <n v="44950000"/>
    <n v="44950000"/>
    <n v="0"/>
    <n v="0"/>
    <s v="SUBDIRECCION CONTRACTUAL"/>
    <s v="CO-DC-11001"/>
    <s v="CARMEN LUCIA SANCHEZ AVELLANEDA Directora de Control Ambiental "/>
    <n v="3778932"/>
    <s v="carmen.sanchez@ambientebogota.gov.co"/>
  </r>
  <r>
    <x v="10"/>
    <n v="61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JURIDICAS DE EVALUACIÓN DEL PROGRAMA DE CONTROL Y SEGUIMIENTO A USUARIOS DEL RECURSO HÍDRICO Y DEL SUELO, ORIENTADAS A LAS ACCIONES EN DESCONTAMINACIÓN HÍDRICA."/>
    <n v="1"/>
    <n v="1"/>
    <n v="9"/>
    <n v="1"/>
    <s v="CCE-05"/>
    <n v="0"/>
    <n v="0"/>
    <n v="0"/>
    <n v="0"/>
    <n v="0"/>
    <s v="SUBDIRECCION CONTRACTUAL"/>
    <s v="CO-DC-11001"/>
    <s v="CARMEN LUCIA SANCHEZ AVELLANEDA Directora de Control Ambiental "/>
    <n v="3778932"/>
    <s v="carmen.sanchez@ambientebogota.gov.co"/>
  </r>
  <r>
    <x v="10"/>
    <n v="614"/>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 20171016, CUYO OBJETO ES: REALIZAR SEGUIMIENTO Y ACOMPAÑAMIENTO A LAS LABORES EN LOS PREDIOS DIAGNOSTICADOS DESDE EL COMPONENTE GEOLOGICO, CON POSIBLE AFECTACIÓN AL RECURSO SUELO Y AGUA SUBTERRÁNEA"/>
    <n v="4"/>
    <n v="4"/>
    <n v="5"/>
    <n v="1"/>
    <s v="CCE-05"/>
    <n v="0"/>
    <n v="14925000"/>
    <n v="14925000"/>
    <n v="0"/>
    <n v="0"/>
    <s v="SUBDIRECCION CONTRACTUAL"/>
    <s v="CO-DC-11001"/>
    <s v="CARMEN LUCIA SANCHEZ AVELLANEDA Directora de Control Ambiental "/>
    <n v="3778932"/>
    <s v="carmen.sanchez@ambientebogota.gov.co"/>
  </r>
  <r>
    <x v="10"/>
    <n v="615"/>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 20170832 , CUYO OBJETO ES:REALIZAR SEGUIMIENTO Y ACOMPAÑAMIENTO A LAS LABORES DE INVESTIGACIÓN DE LOS PREDIOS DIAGNOSTICADOS CON POSIBLE AFECTACIÓN AL RECURSO SUELO Y AGUA SUBTERRÁNEA"/>
    <n v="2"/>
    <n v="2"/>
    <n v="5"/>
    <n v="1"/>
    <s v="CCE-05"/>
    <n v="0"/>
    <n v="14925000"/>
    <n v="14925000"/>
    <n v="0"/>
    <n v="0"/>
    <s v="SUBDIRECCION CONTRACTUAL"/>
    <s v="CO-DC-11001"/>
    <s v="CARMEN LUCIA SANCHEZ AVELLANEDA Directora de Control Ambiental "/>
    <n v="3778932"/>
    <s v="carmen.sanchez@ambientebogota.gov.co"/>
  </r>
  <r>
    <x v="10"/>
    <n v="61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874 , CUYO OBJETO ES: PROYECTAR  LAS ACTUACIONES JURIDICAS DEL PROGRAMA DE CONTROL Y SEGUIMIENTO A USUARIOS DEL RECURSO HÍDRICO Y DEL SUELO EN EL DC EN EL PERÍMETRO URBANO DEL DISTRITO CAPITAL"/>
    <n v="2"/>
    <n v="2"/>
    <n v="135"/>
    <n v="0"/>
    <s v="CCE-05"/>
    <n v="0"/>
    <n v="16893000"/>
    <n v="16893000"/>
    <n v="0"/>
    <n v="0"/>
    <s v="SUBDIRECCION CONTRACTUAL"/>
    <s v="CO-DC-11001"/>
    <s v="CARMEN LUCIA SANCHEZ AVELLANEDA Directora de Control Ambiental "/>
    <n v="3778932"/>
    <s v="carmen.sanchez@ambientebogota.gov.co"/>
  </r>
  <r>
    <x v="10"/>
    <n v="61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227, CUYO OBJETO ES: APOYAR Y ANALIZAR TÉCNICAMENTE LAS ACTUACIONES DE EVALUACIÓN DE LOS INSTRUMENTOS AMBIENTALES DE USUARIOS DEL RECURSO HÍDRICO SUPERFICIAL, SUBTERRÁNEO Y SUELO ASOCIADOS A HIDROCARBUROS EN EL DISTRITO CAPITAL"/>
    <n v="2"/>
    <n v="2"/>
    <n v="5"/>
    <n v="1"/>
    <s v="CCE-05"/>
    <n v="0"/>
    <n v="14925000"/>
    <n v="14925000"/>
    <n v="0"/>
    <n v="0"/>
    <s v="SUBDIRECCION CONTRACTUAL"/>
    <s v="CO-DC-11001"/>
    <s v="CARMEN LUCIA SANCHEZ AVELLANEDA Directora de Control Ambiental "/>
    <n v="3778932"/>
    <s v="carmen.sanchez@ambientebogota.gov.co"/>
  </r>
  <r>
    <x v="10"/>
    <n v="61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20170938 , CUYO OBJETO ES: REALIZAR ACTIVIDADES DE DIAGNOSTICO AMBIENTAL DEL PROGRAMA DE CONTROL A LOS PREDIOS DIAGNOSTICADOS CON POSIBLE AFECTACIÓN AL RECURSO SUELO Y AGUA SUBTERRÁNEA"/>
    <n v="2"/>
    <n v="2"/>
    <n v="135"/>
    <n v="0"/>
    <s v="CCE-05"/>
    <n v="0"/>
    <n v="19449000"/>
    <n v="19449000"/>
    <n v="0"/>
    <n v="0"/>
    <s v="SUBDIRECCION CONTRACTUAL"/>
    <s v="CO-DC-11001"/>
    <s v="CARMEN LUCIA SANCHEZ AVELLANEDA Directora de Control Ambiental "/>
    <n v="3778932"/>
    <s v="carmen.sanchez@ambientebogota.gov.co"/>
  </r>
  <r>
    <x v="10"/>
    <n v="619"/>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PRESTAR SERVICIOS PROFESIONALES PARA VERIFICAR, CONSOLIDAR Y ESTANDARIZAR LA INFORMACIÓN TÉCNICA ASOCIADA A LAS SOLICITUDES DE APROVECHAMIENTO DEL RECURSO HÍDRICO SUBTERRÁNEO"/>
    <n v="1"/>
    <n v="1"/>
    <n v="10"/>
    <n v="1"/>
    <s v="CCE-05"/>
    <n v="0"/>
    <n v="31040000"/>
    <n v="31040000"/>
    <n v="0"/>
    <n v="0"/>
    <s v="SUBDIRECCION CONTRACTUAL"/>
    <s v="CO-DC-11001"/>
    <s v="CARMEN LUCIA SANCHEZ AVELLANEDA Directora de Control Ambiental "/>
    <n v="3778932"/>
    <s v="carmen.sanchez@ambientebogota.gov.co"/>
  </r>
  <r>
    <x v="10"/>
    <n v="62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774 , CUYO OBJETO ES: APOYAR Y ANALIZAR TÉCNICAMENTE LAS ACTUACIONES DE EVALUACIÓN DE LOS INSTRUMENTOS AMBIENTALES DE USUARIOS DEL RECURSO HÍDRICO SUPERFICIAL, SUBTERRÁNEO Y SUELO ASOCIADOS A HIDROCARBUROS EN EL DISTRITO CAPITAL"/>
    <n v="2"/>
    <n v="2"/>
    <n v="5"/>
    <n v="1"/>
    <s v="CCE-05"/>
    <n v="0"/>
    <n v="14925000"/>
    <n v="14925000"/>
    <n v="0"/>
    <n v="0"/>
    <s v="SUBDIRECCION CONTRACTUAL"/>
    <s v="CO-DC-11001"/>
    <s v="CARMEN LUCIA SANCHEZ AVELLANEDA Directora de Control Ambiental "/>
    <n v="3778932"/>
    <s v="carmen.sanchez@ambientebogota.gov.co"/>
  </r>
  <r>
    <x v="10"/>
    <n v="62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558 , CUYO OBJETO ES: APOYAR Y ANALIZAR TÉCNICAMENTE LAS ACTUACIONES DE EVALUACIÓN DE LOS INSTRUMENTOS AMBIENTALES DE USUARIOS DEL RECURSO HÍDRICO SUPERFICIAL, SUBTERRÁNEO Y SUELO ASOCIADOS A HIDROCARBUROS EN EL DISTRITO CAPITAL"/>
    <n v="2"/>
    <n v="2"/>
    <n v="5"/>
    <n v="1"/>
    <s v="CCE-05"/>
    <n v="0"/>
    <n v="14925000"/>
    <n v="14925000"/>
    <n v="0"/>
    <n v="0"/>
    <s v="SUBDIRECCION CONTRACTUAL"/>
    <s v="CO-DC-11001"/>
    <s v="CARMEN LUCIA SANCHEZ AVELLANEDA Directora de Control Ambiental "/>
    <n v="3778932"/>
    <s v="carmen.sanchez@ambientebogota.gov.co"/>
  </r>
  <r>
    <x v="10"/>
    <n v="622"/>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ADICIÓN No. 1 ,  PRORROGA No. 1  AL CONTRATO No. 20171187,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
    <n v="4"/>
    <n v="4"/>
    <n v="4"/>
    <n v="1"/>
    <s v="CCE-05"/>
    <n v="0"/>
    <n v="10204000"/>
    <n v="10204000"/>
    <n v="0"/>
    <n v="0"/>
    <s v="SUBDIRECCION CONTRACTUAL"/>
    <s v="CO-DC-11001"/>
    <s v="CARMEN LUCIA SANCHEZ AVELLANEDA Directora de Control Ambiental "/>
    <n v="3778932"/>
    <s v="carmen.sanchez@ambientebogota.gov.co"/>
  </r>
  <r>
    <x v="10"/>
    <n v="623"/>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ADICIÓN No. 1 ,  PRORROGA No. 1  AL CONTRATO No. 20171083 , CUYO OBJETO ES: APOYAR EN EL LEVANTAMIENTO Y CONSOLIDACIÓN DE INFORMACION DE  LOS USUARIOS ASOCIADOS A HIDROCARBUROS, CON EL FIN DE IDENTIFICAR Y ESPACIALIZAR LA UBICACION DEL ESTADO AMBIENTAL DE CADA USUARIO EN EL DISTRITO CAPITAL"/>
    <n v="2"/>
    <n v="2"/>
    <n v="4"/>
    <n v="1"/>
    <s v="CCE-05"/>
    <n v="0"/>
    <n v="10204000"/>
    <n v="10204000"/>
    <n v="0"/>
    <n v="0"/>
    <s v="SUBDIRECCION CONTRACTUAL"/>
    <s v="CO-DC-11001"/>
    <s v="CARMEN LUCIA SANCHEZ AVELLANEDA Directora de Control Ambiental "/>
    <n v="3778932"/>
    <s v="carmen.sanchez@ambientebogota.gov.co"/>
  </r>
  <r>
    <x v="10"/>
    <n v="62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77, CUYO OBJETO ES: APOYAR Y ANALIZAR TÉCNICAMENTE LAS ACTUACIONES DEL PROGRAMA DE CONTROL Y SEGUIMIENTO A USUARIOS DEL RECURSO HÍDRICO Y DEL SUELO EN EL DC"/>
    <n v="4"/>
    <n v="4"/>
    <n v="4"/>
    <n v="1"/>
    <s v="CCE-05"/>
    <n v="0"/>
    <n v="0"/>
    <n v="0"/>
    <n v="0"/>
    <n v="0"/>
    <s v="SUBDIRECCION CONTRACTUAL"/>
    <s v="CO-DC-11001"/>
    <s v="CARMEN LUCIA SANCHEZ AVELLANEDA Directora de Control Ambiental "/>
    <n v="3778932"/>
    <s v="carmen.sanchez@ambientebogota.gov.co"/>
  </r>
  <r>
    <x v="10"/>
    <n v="62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ADICIÓN No. 1 ,  PRORROGA No. 1  AL CONTRATO No. 20170354 , CUYO OBJETO ES: APOYAR JURIDICAMENTE LOS PROCESOS ADMINISTRATIVAS Y CONTRACTUALES QUE PERMITA LA EJECUCIÓN DEL PROGRAMA DE SEGUIMIENTO Y CONTROL A USUARIOS DEL RECURSO HIDRICO Y EL SUELO EN EL PERIMETRO URBANO DEL DISTRITO CAPITAL (SALDO META)"/>
    <n v="2"/>
    <n v="2"/>
    <n v="1"/>
    <n v="1"/>
    <s v="CCE-05"/>
    <n v="0"/>
    <n v="0"/>
    <n v="0"/>
    <n v="0"/>
    <n v="0"/>
    <s v="SUBDIRECCION CONTRACTUAL"/>
    <s v="CO-DC-11001"/>
    <s v="CARMEN LUCIA SANCHEZ AVELLANEDA Directora de Control Ambiental "/>
    <n v="3778932"/>
    <s v="carmen.sanchez@ambientebogota.gov.co"/>
  </r>
  <r>
    <x v="10"/>
    <n v="62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63 , CUYO OBJETO ES: ATENDER QUEJAS Y DERECHOS DE PETICIÓN QUE PERMITA PRIORIZAR USUARIOS DEL PROGRAMA DE CONTROL Y SEGUIMIENTO  DEL RECURSO HÍDRICO Y DEL SUELO EN EL DC"/>
    <n v="4"/>
    <n v="4"/>
    <n v="4"/>
    <n v="1"/>
    <s v="CCE-05"/>
    <n v="0"/>
    <n v="10204000"/>
    <n v="10204000"/>
    <n v="0"/>
    <n v="0"/>
    <s v="SUBDIRECCION CONTRACTUAL"/>
    <s v="CO-DC-11001"/>
    <s v="CARMEN LUCIA SANCHEZ AVELLANEDA Directora de Control Ambiental "/>
    <n v="3778932"/>
    <s v="carmen.sanchez@ambientebogota.gov.co"/>
  </r>
  <r>
    <x v="10"/>
    <n v="62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429 , CUYO OBJETO ES: PROYECTAR  LAS ACTUACIONES JURIDICAS DEL PROGRAMA DE CONTROL Y SEGUIMIENTO A USUARIOS DEL RECURSO HÍDRICO Y DEL SUELO EN EL DC EN EL PERÍMETRO URBANO DEL DISTRITO CAPITAL"/>
    <n v="2"/>
    <n v="2"/>
    <n v="135"/>
    <n v="0"/>
    <s v="CCE-05"/>
    <n v="0"/>
    <n v="16893000"/>
    <n v="16893000"/>
    <n v="0"/>
    <n v="0"/>
    <s v="SUBDIRECCION CONTRACTUAL"/>
    <s v="CO-DC-11001"/>
    <s v="CARMEN LUCIA SANCHEZ AVELLANEDA Directora de Control Ambiental "/>
    <n v="3778932"/>
    <s v="carmen.sanchez@ambientebogota.gov.co"/>
  </r>
  <r>
    <x v="10"/>
    <n v="628"/>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n v="1"/>
    <n v="1"/>
    <n v="10"/>
    <n v="1"/>
    <s v="CCE-05"/>
    <n v="0"/>
    <n v="44950000"/>
    <n v="44950000"/>
    <n v="0"/>
    <n v="0"/>
    <s v="SUBDIRECCION CONTRACTUAL"/>
    <s v="CO-DC-11001"/>
    <s v="CARMEN LUCIA SANCHEZ AVELLANEDA Directora de Control Ambiental "/>
    <n v="3778932"/>
    <s v="carmen.sanchez@ambientebogota.gov.co"/>
  </r>
  <r>
    <x v="10"/>
    <n v="62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ADICIÓN No. 1 ,  PRORROGA No. 1  AL CONTRATO No. 20171048 , CUYO OBJETO ES: APOYAR LA EVALUACIÓN TECNICA DE LAS SOLICITUDES DE INSTRUMENTOS AMBIENTALES DE LOS USUARIOS ASOCIADOS A HIDROCARBUROS EN EL DISTRITO CAPITAL"/>
    <n v="5"/>
    <n v="5"/>
    <n v="4"/>
    <n v="1"/>
    <s v="CCE-05"/>
    <n v="0"/>
    <n v="0"/>
    <n v="0"/>
    <n v="0"/>
    <n v="0"/>
    <s v="SUBDIRECCION CONTRACTUAL"/>
    <s v="CO-DC-11001"/>
    <s v="CARMEN LUCIA SANCHEZ AVELLANEDA Directora de Control Ambiental "/>
    <n v="3778932"/>
    <s v="carmen.sanchez@ambientebogota.gov.co"/>
  </r>
  <r>
    <x v="10"/>
    <n v="63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ADICIÓN No. 1 ,  PRORROGA No. 1  AL CONTRATO No. 20170854 , CUYO OBJETO ES: GESTIONAR, ANALIZAR  Y REVISAR  LAS ACTUACIONES DE  CONTROL Y SEGUIMIENTO A LOS PUNTOS DE CAPTACIÓN DE AGUAS SUBTERRÁNEAS UBICADOS EN EL PERIMETRO URBANO DEL DISTRITO CAPITAL (SALDO META)"/>
    <n v="3"/>
    <n v="3"/>
    <n v="5"/>
    <n v="1"/>
    <s v="CCE-05"/>
    <n v="0"/>
    <n v="0"/>
    <n v="0"/>
    <n v="0"/>
    <n v="0"/>
    <s v="SUBDIRECCION CONTRACTUAL"/>
    <s v="CO-DC-11001"/>
    <s v="CARMEN LUCIA SANCHEZ AVELLANEDA Directora de Control Ambiental "/>
    <n v="3778932"/>
    <s v="carmen.sanchez@ambientebogota.gov.co"/>
  </r>
  <r>
    <x v="10"/>
    <n v="63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0"/>
    <n v="1"/>
    <s v="CCE-05"/>
    <n v="0"/>
    <n v="19230000"/>
    <n v="19230000"/>
    <n v="0"/>
    <n v="0"/>
    <s v="SUBDIRECCION CONTRACTUAL"/>
    <s v="CO-DC-11001"/>
    <s v="CARMEN LUCIA SANCHEZ AVELLANEDA Directora de Control Ambiental "/>
    <n v="3778932"/>
    <s v="carmen.sanchez@ambientebogota.gov.co"/>
  </r>
  <r>
    <x v="10"/>
    <n v="632"/>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0"/>
    <n v="0"/>
    <n v="0"/>
    <n v="0"/>
    <s v="SUBDIRECCION CONTRACTUAL"/>
    <s v="CO-DC-11001"/>
    <s v="CARMEN LUCIA SANCHEZ AVELLANEDA Directora de Control Ambiental "/>
    <n v="3778932"/>
    <s v="carmen.sanchez@ambientebogota.gov.co"/>
  </r>
  <r>
    <x v="10"/>
    <n v="633"/>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 CONTROL Y SEGUIMIENTO A USUARIOS DEL RECURSO HÍDRICO Y DEL SUELO DEL PROGRAMA DE CONTROL Y SEGUIMIENTO"/>
    <n v="7"/>
    <n v="7"/>
    <n v="6"/>
    <n v="1"/>
    <s v="CCE-05"/>
    <n v="0"/>
    <n v="0"/>
    <n v="0"/>
    <n v="0"/>
    <n v="0"/>
    <s v="SUBDIRECCION CONTRACTUAL"/>
    <s v="CO-DC-11001"/>
    <s v="CARMEN LUCIA SANCHEZ AVELLANEDA Directora de Control Ambiental "/>
    <n v="3778932"/>
    <s v="carmen.sanchez@ambientebogota.gov.co"/>
  </r>
  <r>
    <x v="10"/>
    <n v="63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158 , CUYO OBJETO ES: REALIZAR LAS ACTUACIONES JURIDICAS DEL PROGRAMA DE CONTROL Y SEGUIMIENTO A USUARIOS DEL RECURSO HÍDRICO Y DEL SUELO EN EL DC"/>
    <n v="4"/>
    <n v="4"/>
    <n v="4"/>
    <n v="1"/>
    <s v="CCE-05"/>
    <n v="0"/>
    <n v="11940000"/>
    <n v="11940000"/>
    <n v="0"/>
    <n v="0"/>
    <s v="SUBDIRECCION CONTRACTUAL"/>
    <s v="CO-DC-11001"/>
    <s v="CARMEN LUCIA SANCHEZ AVELLANEDA Directora de Control Ambiental "/>
    <n v="3778932"/>
    <s v="carmen.sanchez@ambientebogota.gov.co"/>
  </r>
  <r>
    <x v="10"/>
    <n v="635"/>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10"/>
    <n v="63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185 , CUYO OBJETO ES: PRESTAR SUS SERVICIOS PROFESIONALES PARA APOYAR EL MANEJO DE LA INFORMACIÓN Y DAR RESPUESTA A LOS USUARIOS DEL RECURSO HIDRICO EN EL MARCO DEL PROGRAMA DE CONTROL Y SEGUIMIENTO DE LOS USUARIOS DEL RECURSO HIDRICO Y DEL SUELO"/>
    <n v="4"/>
    <n v="4"/>
    <n v="4"/>
    <n v="1"/>
    <s v="CCE-05"/>
    <n v="0"/>
    <n v="10204000"/>
    <n v="10204000"/>
    <n v="0"/>
    <n v="0"/>
    <s v="SUBDIRECCION CONTRACTUAL"/>
    <s v="CO-DC-11001"/>
    <s v="CARMEN LUCIA SANCHEZ AVELLANEDA Directora de Control Ambiental "/>
    <n v="3778932"/>
    <s v="carmen.sanchez@ambientebogota.gov.co"/>
  </r>
  <r>
    <x v="10"/>
    <n v="63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ADICIÓN No. 1 ,  PRORROGA No. 1  AL CONTRATO No.20171044 , CUYO OBJETO ES: PRESTAR SUS SERVICIOS PROFESIONALES PARA APOYAR EL MANEJO DE LA INFORMACIÓN Y DAR RESPUESTA A LOS USUARIOS DEL RECURSO HIDRICO EN EL MARCO DEL PROGRAMA DE CONTROL Y SEGUIMIENTO DE LOS USUARIOS DEL RECURSO HIDRICO Y DEL SUELO (meta saldo)"/>
    <n v="4"/>
    <n v="4"/>
    <n v="4"/>
    <n v="1"/>
    <s v="CCE-05"/>
    <n v="0"/>
    <n v="0"/>
    <n v="0"/>
    <n v="0"/>
    <n v="0"/>
    <s v="SUBDIRECCION CONTRACTUAL"/>
    <s v="CO-DC-11001"/>
    <s v="CARMEN LUCIA SANCHEZ AVELLANEDA Directora de Control Ambiental "/>
    <n v="3778932"/>
    <s v="carmen.sanchez@ambientebogota.gov.co"/>
  </r>
  <r>
    <x v="10"/>
    <n v="638"/>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10"/>
    <n v="63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ADICIÓN No. 1 ,  PRORROGA No. 1  AL CONTRATO No. 20171037 , CUYO OBJETO ES: ATENDER QUEJAS Y DERECHOS DE PETICIÓN QUE PERMITA PRIORIZAR USUARIOS DEL PROGRAMA DE CONTROL Y SEGUIMIENTO  DEL RECURSO HÍDRICO Y DEL SUELO EN EL DC"/>
    <n v="4"/>
    <n v="4"/>
    <n v="4"/>
    <n v="1"/>
    <s v="CCE-05"/>
    <n v="0"/>
    <n v="0"/>
    <n v="0"/>
    <n v="0"/>
    <n v="0"/>
    <s v="SUBDIRECCION CONTRACTUAL"/>
    <s v="CO-DC-11001"/>
    <s v="CARMEN LUCIA SANCHEZ AVELLANEDA Directora de Control Ambiental "/>
    <n v="3778932"/>
    <s v="carmen.sanchez@ambientebogota.gov.co"/>
  </r>
  <r>
    <x v="10"/>
    <n v="640"/>
    <s v="3-3-1-15-06-39-979-179"/>
    <s v="EJECUTAR EL PLAN DE SANEAMIENTO Y MANEJO DE VERTIMIENTOS - PSMV, ENTRE OTROS PROYECTOS PRIORITARIOS"/>
    <s v=" 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n v="1"/>
    <n v="1"/>
    <n v="10"/>
    <n v="1"/>
    <s v="CCE-05"/>
    <n v="0"/>
    <n v="44950000"/>
    <n v="44950000"/>
    <n v="0"/>
    <n v="0"/>
    <s v="SUBDIRECCION CONTRACTUAL"/>
    <s v="CO-DC-11001"/>
    <s v="CARMEN LUCIA SANCHEZ AVELLANEDA Directora de Control Ambiental "/>
    <n v="3778932"/>
    <s v="carmen.sanchez@ambientebogota.gov.co"/>
  </r>
  <r>
    <x v="10"/>
    <n v="64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35 , CUYO OBJETO ES: PROYECTAR  LAS ACTUACIONES JURIDICAS DEL PROGRAMA DE CONTROL Y SEGUIMIENTO A USUARIOS DEL RECURSO HÍDRICO Y DEL SUELO EN EL DC EN EL PERÍMETRO URBANO DEL DISTRITO CAPITAL"/>
    <n v="4"/>
    <n v="4"/>
    <n v="4"/>
    <n v="1"/>
    <s v="CCE-05"/>
    <n v="0"/>
    <n v="15016000"/>
    <n v="15016000"/>
    <n v="0"/>
    <n v="0"/>
    <s v="SUBDIRECCION CONTRACTUAL"/>
    <s v="CO-DC-11001"/>
    <s v="CARMEN LUCIA SANCHEZ AVELLANEDA Directora de Control Ambiental "/>
    <n v="3778932"/>
    <s v="carmen.sanchez@ambientebogota.gov.co"/>
  </r>
  <r>
    <x v="10"/>
    <n v="64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1178 , CUYO OBJETO ES: REALIZAR ACTIVIDADES DE CONTROL  A LOS PUNTOS DE CAPTACIÓN DE AGUAS SUBTERRÁNEAS EN EL DISTRITO CAPITAL"/>
    <n v="4"/>
    <n v="4"/>
    <n v="5"/>
    <n v="1"/>
    <s v="CCE-05"/>
    <n v="0"/>
    <n v="14925000"/>
    <n v="14925000"/>
    <n v="0"/>
    <n v="0"/>
    <s v="SUBDIRECCION CONTRACTUAL"/>
    <s v="CO-DC-11001"/>
    <s v="CARMEN LUCIA SANCHEZ AVELLANEDA Directora de Control Ambiental "/>
    <n v="3778932"/>
    <s v="carmen.sanchez@ambientebogota.gov.co"/>
  </r>
  <r>
    <x v="10"/>
    <n v="64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20171285 , CUYO OBJETO ES: APOYAR JURIDICAMENTE LOS PROCESOS ADMINISTRATIVOS  QUE PERMITA LA EJECUCIÓN DEL PROGRAMA DE CONTROL Y SEGUIMIENTO  A USUARIOS DEL RECURSO HIDRICO Y EL SUELO EN EL PERIMETRO URBANO DEL DISTRITO CAPITAL"/>
    <n v="5"/>
    <n v="5"/>
    <n v="3"/>
    <n v="1"/>
    <s v="CCE-05"/>
    <n v="0"/>
    <n v="7653000"/>
    <n v="7653000"/>
    <n v="0"/>
    <n v="0"/>
    <s v="SUBDIRECCION CONTRACTUAL"/>
    <s v="CO-DC-11001"/>
    <s v="CARMEN LUCIA SANCHEZ AVELLANEDA Directora de Control Ambiental "/>
    <n v="3778932"/>
    <s v="carmen.sanchez@ambientebogota.gov.co"/>
  </r>
  <r>
    <x v="10"/>
    <n v="64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ADICIÓN No. 1 ,  PRORROGA No. 1  AL CONTRATO No.20171291 , CUYO OBJETO ES: ANALIZAR Y EVALUAR TECNICAMENTE LAS SOLICITUDES ASOCIADAS AL  COMPONENTE GEOLOGICO DEL PROGRAMA DE CONTROL Y SEGUIMIENTO A USUARIOS DEL RECURSO HÍDRICO Y DEL SUELO EN EL DC (SALDO META)"/>
    <n v="5"/>
    <n v="5"/>
    <n v="3"/>
    <n v="1"/>
    <s v="CCE-05"/>
    <n v="0"/>
    <n v="0"/>
    <n v="0"/>
    <n v="0"/>
    <n v="0"/>
    <s v="SUBDIRECCION CONTRACTUAL"/>
    <s v="CO-DC-11001"/>
    <s v="CARMEN LUCIA SANCHEZ AVELLANEDA Directora de Control Ambiental "/>
    <n v="3778932"/>
    <s v="carmen.sanchez@ambientebogota.gov.co"/>
  </r>
  <r>
    <x v="10"/>
    <n v="64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DE APOYO A LA GESTIÓN PARA APOYAR LA CONSOLIDACIÓN DE LA INFORMACION DE ACTUACIONES TECNICAS Y JURIDICAS RELACIONADAS ASOCIADAS AL APROVECHAMIENTO DEL RECURSO HÍDRICO SUBTERRÁNEO DE MINERIA, AGUAS SUBETRRÁNEAS, SUELOS CONTAMINADOS E HIDROCARBUROS.  (Saldo meta)"/>
    <n v="1"/>
    <n v="1"/>
    <n v="1"/>
    <n v="1"/>
    <s v="CCE-05"/>
    <n v="0"/>
    <n v="1232500"/>
    <n v="1232500"/>
    <n v="0"/>
    <n v="0"/>
    <s v="SUBDIRECCION CONTRACTUAL"/>
    <s v="CO-DC-11001"/>
    <s v="CARMEN LUCIA SANCHEZ AVELLANEDA Directora de Control Ambiental "/>
    <n v="3778932"/>
    <s v="carmen.sanchez@ambientebogota.gov.co"/>
  </r>
  <r>
    <x v="10"/>
    <n v="64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337 , CUYO OBJETO ES: APOYAR LA CONSOLIDACIÓN DE ACTUACIONES  JURIDICAS DE LA INFORMACION PARA EL SEGUIMIENTO RELACIONADAS CON EL PROGRAMA DE CONTROL Y SEGUIMIENTO A USUARIOS DEL RECURSO HÍDRICO Y DEL SUELO EN EL DC"/>
    <n v="5"/>
    <n v="5"/>
    <n v="3"/>
    <n v="1"/>
    <s v="CCE-05"/>
    <n v="0"/>
    <n v="7050000"/>
    <n v="7050000"/>
    <n v="0"/>
    <n v="0"/>
    <s v="SUBDIRECCION CONTRACTUAL"/>
    <s v="CO-DC-11001"/>
    <s v="CARMEN LUCIA SANCHEZ AVELLANEDA Directora de Control Ambiental "/>
    <n v="3778932"/>
    <s v="carmen.sanchez@ambientebogota.gov.co"/>
  </r>
  <r>
    <x v="10"/>
    <n v="64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20171314 , CUYO OBJETO ES: PRESTAR SUS SERVICIOS PROFESIONALES PARA REALIZAR EL REPORTE DE LOS PROCESOS DE PLANEACIÓN Y SEGUIMIENTO FINANCIERO DERIVADO DE LAS ACTUACIONES ADMINISTRATIVAS RELACIONADAS CON LA FUNCIÓN DE EVALUACIÓN, CONTROL Y SEGUIMIENTO AMBIENTAL"/>
    <n v="4"/>
    <n v="4"/>
    <n v="3"/>
    <n v="1"/>
    <s v="CCE-05"/>
    <n v="0"/>
    <n v="16374000"/>
    <n v="16374000"/>
    <n v="0"/>
    <n v="0"/>
    <s v="SUBDIRECCION CONTRACTUAL"/>
    <s v="CO-DC-11001"/>
    <s v="CARMEN LUCIA SANCHEZ AVELLANEDA Directora de Control Ambiental "/>
    <n v="3778932"/>
    <s v="carmen.sanchez@ambientebogota.gov.co"/>
  </r>
  <r>
    <x v="10"/>
    <n v="64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GESTIONAR LOS PROCESOS CONTRACTUALES DE BIENES  QUE SE DERIVAN DEL PROGRAMA DE CONTROL Y SEGUIMIENTO A USUARIOS DEL RECURSO HIDRICO Y EL SUELO GARANTIZANDO EL SEGUIMIENTO A LOS MISMOS."/>
    <n v="1"/>
    <n v="1"/>
    <n v="10"/>
    <n v="1"/>
    <s v="CCE-05"/>
    <n v="0"/>
    <n v="56760000"/>
    <n v="56760000"/>
    <n v="0"/>
    <n v="0"/>
    <s v="SUBDIRECCION CONTRACTUAL"/>
    <s v="CO-DC-11001"/>
    <s v="CARMEN LUCIA SANCHEZ AVELLANEDA Directora de Control Ambiental "/>
    <n v="3778932"/>
    <s v="carmen.sanchez@ambientebogota.gov.co"/>
  </r>
  <r>
    <x v="10"/>
    <n v="64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n v="1"/>
    <n v="1"/>
    <n v="10"/>
    <n v="1"/>
    <s v="CCE-05"/>
    <n v="0"/>
    <n v="44950000"/>
    <n v="44950000"/>
    <n v="0"/>
    <n v="0"/>
    <s v="SUBDIRECCION CONTRACTUAL"/>
    <s v="CO-DC-11001"/>
    <s v="CARMEN LUCIA SANCHEZ AVELLANEDA Directora de Control Ambiental "/>
    <n v="3778932"/>
    <s v="carmen.sanchez@ambientebogota.gov.co"/>
  </r>
  <r>
    <x v="10"/>
    <n v="65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APOYAR EL SEGUIMIENTO FÍSICO Y FINANCIERO DERIVADO DE LAS ACTIVIDADES DE EVALUACION,  CONTROL, SEGUIMIENTO  AMBIENTAL DE LOS USUARIOS DEL RECURSO HIDRICO Y DEL SUELO"/>
    <n v="1"/>
    <n v="1"/>
    <n v="11"/>
    <n v="1"/>
    <s v="CCE-05"/>
    <n v="0"/>
    <n v="42944000"/>
    <n v="42944000"/>
    <n v="0"/>
    <n v="0"/>
    <s v="SUBDIRECCION CONTRACTUAL"/>
    <s v="CO-DC-11001"/>
    <s v="CARMEN LUCIA SANCHEZ AVELLANEDA Directora de Control Ambiental "/>
    <n v="3778932"/>
    <s v="carmen.sanchez@ambientebogota.gov.co"/>
  </r>
  <r>
    <x v="10"/>
    <n v="65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EVALUACIÓN Y SEGUIMIENTO  DE LAS SOLICITUDES DE PERMISO DE VERTIMIENTOS DENTRO DEL PERÍMETRO URBANO DEL DISTRITO CAPITAL"/>
    <n v="1"/>
    <n v="1"/>
    <n v="10"/>
    <n v="1"/>
    <s v="CCE-05"/>
    <n v="0"/>
    <n v="31040000"/>
    <n v="31040000"/>
    <n v="0"/>
    <n v="0"/>
    <s v="SUBDIRECCION CONTRACTUAL"/>
    <s v="CO-DC-11001"/>
    <s v="CARMEN LUCIA SANCHEZ AVELLANEDA Directora de Control Ambiental "/>
    <n v="3778932"/>
    <s v="carmen.sanchez@ambientebogota.gov.co"/>
  </r>
  <r>
    <x v="10"/>
    <n v="65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L PROGRAMA DE CONTROL Y SEGUIMIENTO A USUARIOS DEL RECURSO HÍDRICO Y DEL SUELO."/>
    <n v="1"/>
    <n v="1"/>
    <n v="9"/>
    <n v="1"/>
    <s v="CCE-05"/>
    <n v="0"/>
    <n v="35136000"/>
    <n v="35136000"/>
    <n v="0"/>
    <n v="0"/>
    <s v="SUBDIRECCION CONTRACTUAL"/>
    <s v="CO-DC-11001"/>
    <s v="CARMEN LUCIA SANCHEZ AVELLANEDA Directora de Control Ambiental "/>
    <n v="3778932"/>
    <s v="carmen.sanchez@ambientebogota.gov.co"/>
  </r>
  <r>
    <x v="10"/>
    <n v="65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L PROGRAMA DE CONTROL Y SEGUIMIENTO A USUARIOS DEL RECURSO HÍDRICO Y DEL SUELO."/>
    <n v="1"/>
    <n v="1"/>
    <n v="9"/>
    <n v="1"/>
    <s v="CCE-05"/>
    <n v="0"/>
    <n v="35136000"/>
    <n v="35136000"/>
    <n v="0"/>
    <n v="0"/>
    <s v="SUBDIRECCION CONTRACTUAL"/>
    <s v="CO-DC-11001"/>
    <s v="CARMEN LUCIA SANCHEZ AVELLANEDA Directora de Control Ambiental "/>
    <n v="3778932"/>
    <s v="carmen.sanchez@ambientebogota.gov.co"/>
  </r>
  <r>
    <x v="10"/>
    <n v="65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JURIDICAS DE EVALUACIÓN DEL PROGRAMA DE CONTROL Y SEGUIMIENTO A USUARIOS DEL RECURSO HÍDRICO Y DEL SUELO, ORIENTADAS A LAS ACCIONES EN DESCONTAMINACIÓN HÍDRICA."/>
    <n v="1"/>
    <n v="1"/>
    <n v="9"/>
    <n v="1"/>
    <s v="CCE-05"/>
    <n v="0"/>
    <n v="27936000"/>
    <n v="27936000"/>
    <n v="0"/>
    <n v="0"/>
    <s v="SUBDIRECCION CONTRACTUAL"/>
    <s v="CO-DC-11001"/>
    <s v="CARMEN LUCIA SANCHEZ AVELLANEDA Directora de Control Ambiental "/>
    <n v="3778932"/>
    <s v="carmen.sanchez@ambientebogota.gov.co"/>
  </r>
  <r>
    <x v="10"/>
    <n v="65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EVALUACIÓN Y SEGUIMIENTO  DE LAS SOLICITUDES DE PERMISO DE VERTIMIENTOS DENTRO DEL PERÍMETRO URBANO DEL DISTRITO CAPITAL"/>
    <n v="1"/>
    <n v="1"/>
    <n v="10"/>
    <n v="1"/>
    <s v="CCE-05"/>
    <n v="0"/>
    <n v="31040000"/>
    <n v="31040000"/>
    <n v="0"/>
    <n v="0"/>
    <s v="SUBDIRECCION CONTRACTUAL"/>
    <s v="CO-DC-11001"/>
    <s v="CARMEN LUCIA SANCHEZ AVELLANEDA Directora de Control Ambiental "/>
    <n v="3778932"/>
    <s v="carmen.sanchez@ambientebogota.gov.co"/>
  </r>
  <r>
    <x v="10"/>
    <n v="656"/>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LA EVALUACION, CONTROL Y SEGUIMIENTO DE USUARIOS ASOCIADOS A HIDROCARBUROS."/>
    <n v="1"/>
    <n v="1"/>
    <n v="10"/>
    <n v="1"/>
    <s v="CCE-05"/>
    <n v="0"/>
    <n v="39040000"/>
    <n v="39040000"/>
    <n v="0"/>
    <n v="0"/>
    <s v="SUBDIRECCION CONTRACTUAL"/>
    <s v="CO-DC-11001"/>
    <s v="CARMEN LUCIA SANCHEZ AVELLANEDA Directora de Control Ambiental "/>
    <n v="3778932"/>
    <s v="carmen.sanchez@ambientebogota.gov.co"/>
  </r>
  <r>
    <x v="10"/>
    <n v="657"/>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PRESTAR SERVICIOS PROFESIONALES PARA ANALIZAR JURIDICAMENTE LAS SOLICITUDES AMBIENTALES ASOCIADAS AL APROVECHAMIENTO DEL RECURSO HÍDRICO SUBTERRÁNEO"/>
    <n v="1"/>
    <n v="1"/>
    <n v="11"/>
    <n v="1"/>
    <s v="CCE-05"/>
    <n v="0"/>
    <n v="34144000"/>
    <n v="34144000"/>
    <n v="0"/>
    <n v="0"/>
    <s v="SUBDIRECCION CONTRACTUAL"/>
    <s v="CO-DC-11001"/>
    <s v="CARMEN LUCIA SANCHEZ AVELLANEDA Directora de Control Ambiental "/>
    <n v="3778932"/>
    <s v="carmen.sanchez@ambientebogota.gov.co"/>
  </r>
  <r>
    <x v="10"/>
    <n v="658"/>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PROFESIONALES PARA ANALIZAR, REVISAR Y GESTIONAR TECNICAMENTE LAS ACTUACIONES DE  EVALUACIÓN CONTROL Y SEGUIMIENTO DE LOS  PREDIOS CON AFECTACION EXTRACTIVA Y EL CUMPLIMIENTO DE SENTENCIA RIO BOGOTÁ"/>
    <n v="1"/>
    <n v="1"/>
    <n v="11"/>
    <n v="1"/>
    <s v="CCE-05"/>
    <n v="0"/>
    <n v="80289000"/>
    <n v="80289000"/>
    <n v="0"/>
    <n v="0"/>
    <s v="SUBDIRECCION CONTRACTUAL"/>
    <s v="CO-DC-11001"/>
    <s v="CARMEN LUCIA SANCHEZ AVELLANEDA Directora de Control Ambiental "/>
    <n v="3778932"/>
    <s v="carmen.sanchez@ambientebogota.gov.co"/>
  </r>
  <r>
    <x v="10"/>
    <n v="659"/>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PROFESIONALES PARA LA EVALUACIÓN, CONTROL Y SEGUIMIENTO AMBIENTAL DEL COMPONENTE GEOLÓGICO  DE LOS  PREDIOS CON AFECTACION EXTRACTIVA EN EL PERÍMETRO URBANO Y LA SENTENCIA RIO BOGOTÁ"/>
    <n v="1"/>
    <n v="1"/>
    <n v="11"/>
    <n v="1"/>
    <s v="CCE-05"/>
    <n v="0"/>
    <n v="49445000"/>
    <n v="49445000"/>
    <n v="0"/>
    <n v="0"/>
    <s v="SUBDIRECCION CONTRACTUAL"/>
    <s v="CO-DC-11001"/>
    <s v="CARMEN LUCIA SANCHEZ AVELLANEDA Directora de Control Ambiental "/>
    <n v="3778932"/>
    <s v="carmen.sanchez@ambientebogota.gov.co"/>
  </r>
  <r>
    <x v="10"/>
    <n v="660"/>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RECURSO DESTINADO PARA ARL - RIESGO 5 DEL PERSONAL"/>
    <n v="3"/>
    <n v="3"/>
    <n v="10"/>
    <n v="1"/>
    <s v="CCE-05"/>
    <n v="0"/>
    <n v="8000000"/>
    <n v="8000000"/>
    <n v="0"/>
    <n v="0"/>
    <s v="SUBDIRECCION CONTRACTUAL"/>
    <s v="CO-DC-11001"/>
    <s v="CARMEN LUCIA SANCHEZ AVELLANEDA Directora de Control Ambiental "/>
    <n v="3778932"/>
    <s v="carmen.sanchez@ambientebogota.gov.co"/>
  </r>
  <r>
    <x v="10"/>
    <n v="661"/>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PROFESIONALES PARA EL SEGUIMIENTO, EVALUACIÓN Y CONTROL AMBIENTAL DEL COMPONENTE TOPOGRÁFICO DE LOS  PREDIOS CON AFECTACION EXTRACTIVA Y CUMPLIMIENTO SENTENCIA RIO BOGOTÁ"/>
    <n v="1"/>
    <n v="1"/>
    <n v="11"/>
    <n v="1"/>
    <s v="CCE-05"/>
    <n v="0"/>
    <n v="42944000"/>
    <n v="42944000"/>
    <n v="0"/>
    <n v="0"/>
    <s v="SUBDIRECCION CONTRACTUAL"/>
    <s v="CO-DC-11001"/>
    <s v="CARMEN LUCIA SANCHEZ AVELLANEDA Directora de Control Ambiental "/>
    <n v="3778932"/>
    <s v="carmen.sanchez@ambientebogota.gov.co"/>
  </r>
  <r>
    <x v="10"/>
    <n v="66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LIDERAR  JURIDICA Y CONTRACTUALMENTE EL DESARROLLO DE LAS ACTUACIONES DE  EVALUACIÓN CONTROL Y SEGUIMIENTO A LUSUARIOS DEL RECURSO HIDRICO Y DEL SUELO"/>
    <n v="1"/>
    <n v="1"/>
    <n v="10"/>
    <n v="1"/>
    <s v="CCE-05"/>
    <n v="0"/>
    <n v="78780000"/>
    <n v="78780000"/>
    <n v="0"/>
    <n v="0"/>
    <s v="SUBDIRECCION CONTRACTUAL"/>
    <s v="CO-DC-11001"/>
    <s v="CARMEN LUCIA SANCHEZ AVELLANEDA Directora de Control Ambiental "/>
    <n v="3778932"/>
    <s v="carmen.sanchez@ambientebogota.gov.co"/>
  </r>
  <r>
    <x v="10"/>
    <n v="66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10"/>
    <n v="66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EVALUACIÓN Y CONTROL  DE LAS SOLICITUDES DE PERMISO DE VERTIMIENTOS DENTRO DEL PERÍMETRO URBANO DEL DISTRITO CAPITAL"/>
    <n v="1"/>
    <n v="1"/>
    <n v="10"/>
    <n v="1"/>
    <s v="CCE-05"/>
    <n v="0"/>
    <n v="0"/>
    <n v="0"/>
    <n v="0"/>
    <n v="0"/>
    <s v="SUBDIRECCION CONTRACTUAL"/>
    <s v="CO-DC-11001"/>
    <s v="CARMEN LUCIA SANCHEZ AVELLANEDA Directora de Control Ambiental "/>
    <n v="3778932"/>
    <s v="carmen.sanchez@ambientebogota.gov.co"/>
  </r>
  <r>
    <x v="10"/>
    <n v="66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10"/>
    <n v="66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1"/>
    <n v="1"/>
    <s v="CCE-05"/>
    <n v="0"/>
    <n v="29183000"/>
    <n v="29183000"/>
    <n v="0"/>
    <n v="0"/>
    <s v="SUBDIRECCION CONTRACTUAL"/>
    <s v="CO-DC-11001"/>
    <s v="CARMEN LUCIA SANCHEZ AVELLANEDA Directora de Control Ambiental "/>
    <n v="3778932"/>
    <s v="carmen.sanchez@ambientebogota.gov.co"/>
  </r>
  <r>
    <x v="10"/>
    <n v="667"/>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0"/>
    <n v="1"/>
    <s v="CCE-05"/>
    <n v="0"/>
    <n v="19230000"/>
    <n v="19230000"/>
    <n v="0"/>
    <n v="0"/>
    <s v="SUBDIRECCION CONTRACTUAL"/>
    <s v="CO-DC-11001"/>
    <s v="CARMEN LUCIA SANCHEZ AVELLANEDA Directora de Control Ambiental "/>
    <n v="3778932"/>
    <s v="carmen.sanchez@ambientebogota.gov.co"/>
  </r>
  <r>
    <x v="10"/>
    <n v="668"/>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PROFESIONALES PARA  LA EVALUACIÓN, CONTROL Y SEGUIMIENTO AMBIENTAL  DEL COMPONENTE GEOTÉCNICO  DE LOS  PREDIOS CON AFECTACION EXTRACTIVA EN EL PERÍMETRO URBANO Y CUMPLIMIENTO SENTENCIA RIO BOGOTÁ"/>
    <n v="1"/>
    <n v="1"/>
    <n v="11"/>
    <n v="1"/>
    <s v="CCE-05"/>
    <n v="0"/>
    <n v="80289000"/>
    <n v="80289000"/>
    <n v="0"/>
    <n v="0"/>
    <s v="SUBDIRECCION CONTRACTUAL"/>
    <s v="CO-DC-11001"/>
    <s v="CARMEN LUCIA SANCHEZ AVELLANEDA Directora de Control Ambiental "/>
    <n v="3778932"/>
    <s v="carmen.sanchez@ambientebogota.gov.co"/>
  </r>
  <r>
    <x v="10"/>
    <n v="669"/>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DE APOYO A LA GESTIÓN PARA APOYAR LA GESTIÓN DOCUMENTAL DE LA INFORMACIÓN TECNICA Y JURIDICA DE SEGUIMIENTO Y CONTROL AMBIENTAL DE USUARIOS DEL RECURSO HÍDRICO Y SUELO"/>
    <n v="1"/>
    <n v="1"/>
    <n v="10"/>
    <n v="1"/>
    <s v="CCE-05"/>
    <n v="0"/>
    <n v="17840000"/>
    <n v="17840000"/>
    <n v="0"/>
    <n v="0"/>
    <s v="SUBDIRECCION CONTRACTUAL"/>
    <s v="CO-DC-11001"/>
    <s v="CARMEN LUCIA SANCHEZ AVELLANEDA Directora de Control Ambiental "/>
    <n v="3778932"/>
    <s v="carmen.sanchez@ambientebogota.gov.co"/>
  </r>
  <r>
    <x v="10"/>
    <n v="67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REALIZAR ACTUACIONES TECNICAS DE INSTRUMENTOS AMBIENTALES ASOCIADOS A LA PROTECCIÓN DE  LA CONTAMINACIÓN DEL RECURSO HÍDRICO, SUPERFICIAL, SUBTERRÁNEO Y SUELO."/>
    <n v="1"/>
    <n v="1"/>
    <n v="10"/>
    <n v="1"/>
    <s v="CCE-05"/>
    <n v="0"/>
    <n v="18506000"/>
    <n v="18506000"/>
    <n v="0"/>
    <n v="0"/>
    <s v="SUBDIRECCION CONTRACTUAL"/>
    <s v="CO-DC-11001"/>
    <s v="CARMEN LUCIA SANCHEZ AVELLANEDA Directora de Control Ambiental "/>
    <n v="3778932"/>
    <s v="carmen.sanchez@ambientebogota.gov.co"/>
  </r>
  <r>
    <x v="10"/>
    <n v="67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PROFESIONALES PARA REVISAR JURIDICAMENTE LAS ACTUACIONES DE LOS USUARIOS ASOCIADOS A HIDROCARBUROS"/>
    <n v="1"/>
    <n v="1"/>
    <n v="10"/>
    <n v="1"/>
    <s v="CCE-05"/>
    <n v="0"/>
    <n v="39040000"/>
    <n v="39040000"/>
    <n v="0"/>
    <n v="0"/>
    <s v="SUBDIRECCION CONTRACTUAL"/>
    <s v="CO-DC-11001"/>
    <s v="CARMEN LUCIA SANCHEZ AVELLANEDA Directora de Control Ambiental "/>
    <n v="3778932"/>
    <s v="carmen.sanchez@ambientebogota.gov.co"/>
  </r>
  <r>
    <x v="10"/>
    <n v="672"/>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PROFESIONALES PARA APOYAR TÉCNICAMENTE LAS ACTUACIONES DE CONTROL  A USUARIOS ASOCIADOS A HIDROCARBUROS, PARA IDENTIFICAR EN SUS PREDIOS LA POSIBLE AFECTACIÓN DEL RECURSO HIDRICO SUPERFICIAL, SUBTERRANEO Y SUELO"/>
    <n v="7"/>
    <n v="7"/>
    <n v="6"/>
    <n v="1"/>
    <s v="CCE-05"/>
    <n v="0"/>
    <n v="3124000"/>
    <n v="3124000"/>
    <n v="0"/>
    <n v="0"/>
    <s v="SUBDIRECCION CONTRACTUAL"/>
    <s v="CO-DC-11001"/>
    <s v="CARMEN LUCIA SANCHEZ AVELLANEDA Directora de Control Ambiental "/>
    <n v="3778932"/>
    <s v="carmen.sanchez@ambientebogota.gov.co"/>
  </r>
  <r>
    <x v="10"/>
    <n v="673"/>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LIDERAR TECNICAMENTE LAS ACTUACIONES DE EVALUACIÓN, CONTROL Y SEGUIMIENTO EN LOS PREDIOS DIAGNOSTICADOS CON POSIBLE AFECTACIÓN AL RECURSO SUELO Y AGUA SUBTERRANEA"/>
    <n v="7"/>
    <n v="7"/>
    <n v="6"/>
    <n v="1"/>
    <s v="CCE-05"/>
    <n v="0"/>
    <n v="43794000"/>
    <n v="43794000"/>
    <n v="0"/>
    <n v="0"/>
    <s v="SUBDIRECCION CONTRACTUAL"/>
    <s v="CO-DC-11001"/>
    <s v="CARMEN LUCIA SANCHEZ AVELLANEDA Directora de Control Ambiental "/>
    <n v="3778932"/>
    <s v="carmen.sanchez@ambientebogota.gov.co"/>
  </r>
  <r>
    <x v="10"/>
    <n v="67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LIDERAR JURIDICAMENTE LAS ACTUACIONES JURIDICAS EN EL MARCO DEL  PROGRAMA DE CONTROL Y SEGUIMIENTO A USUARIOS DEL RECURSO HÍDRICO Y DEL SUELO, Y EL CUMPLIMIENTO DE LA SENTENCIA RIO BOGOTÁ"/>
    <n v="7"/>
    <n v="7"/>
    <n v="6"/>
    <n v="1"/>
    <s v="CCE-05"/>
    <n v="0"/>
    <n v="43794000"/>
    <n v="43794000"/>
    <n v="0"/>
    <n v="0"/>
    <s v="SUBDIRECCION CONTRACTUAL"/>
    <s v="CO-DC-11001"/>
    <s v="CARMEN LUCIA SANCHEZ AVELLANEDA Directora de Control Ambiental "/>
    <n v="3778932"/>
    <s v="carmen.sanchez@ambientebogota.gov.co"/>
  </r>
  <r>
    <x v="10"/>
    <n v="675"/>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LOS PROCESOS CONTRACTUALES DE PERSONAL PARA EL PROGRAMA DE SEGUIMIENTO Y CONTROL A USUARIOS DEL RECURSO HIDRICO Y EL SUELO."/>
    <n v="7"/>
    <n v="7"/>
    <n v="7"/>
    <n v="1"/>
    <s v="CCE-05"/>
    <n v="0"/>
    <n v="9351000"/>
    <n v="9351000"/>
    <n v="0"/>
    <n v="0"/>
    <s v="SUBDIRECCION CONTRACTUAL"/>
    <s v="CO-DC-11001"/>
    <s v="CARMEN LUCIA SANCHEZ AVELLANEDA Directora de Control Ambiental "/>
    <n v="3778932"/>
    <s v="carmen.sanchez@ambientebogota.gov.co"/>
  </r>
  <r>
    <x v="10"/>
    <n v="67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 CONTROL Y SEGUIMIENTO DE LAS SOLICITUDES DE PERMISO DE VERTIMIENTOS DENTRO DEL PERÍMETRO URBANO DEL DISTRITO CAPITAL"/>
    <n v="1"/>
    <n v="1"/>
    <n v="10"/>
    <n v="1"/>
    <s v="CCE-05"/>
    <n v="0"/>
    <n v="44950000"/>
    <n v="44950000"/>
    <n v="0"/>
    <n v="0"/>
    <s v="SUBDIRECCION CONTRACTUAL"/>
    <s v="CO-DC-11001"/>
    <s v="CARMEN LUCIA SANCHEZ AVELLANEDA Directora de Control Ambiental "/>
    <n v="3778932"/>
    <s v="carmen.sanchez@ambientebogota.gov.co"/>
  </r>
  <r>
    <x v="10"/>
    <n v="67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n v="7"/>
    <n v="7"/>
    <n v="6"/>
    <n v="1"/>
    <s v="CCE-05"/>
    <n v="0"/>
    <n v="0"/>
    <n v="0"/>
    <n v="0"/>
    <n v="0"/>
    <s v="SUBDIRECCION CONTRACTUAL"/>
    <s v="CO-DC-11001"/>
    <s v="CARMEN LUCIA SANCHEZ AVELLANEDA Directora de Control Ambiental "/>
    <n v="3778932"/>
    <s v="carmen.sanchez@ambientebogota.gov.co"/>
  </r>
  <r>
    <x v="10"/>
    <n v="678"/>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VISAR JURÍDICAMENTE LAS ACTUACIONES DEL PROGRAMA DE CONTROL Y SEGUIMIENTO A USUARIOS DEL RECURSO HÍDRICO Y DEL SUELO."/>
    <n v="1"/>
    <n v="1"/>
    <n v="10"/>
    <n v="1"/>
    <s v="CCE-05"/>
    <n v="0"/>
    <n v="39040000"/>
    <n v="39040000"/>
    <n v="0"/>
    <n v="0"/>
    <s v="SUBDIRECCION CONTRACTUAL"/>
    <s v="CO-DC-11001"/>
    <s v="CARMEN LUCIA SANCHEZ AVELLANEDA Directora de Control Ambiental "/>
    <n v="3778932"/>
    <s v="carmen.sanchez@ambientebogota.gov.co"/>
  </r>
  <r>
    <x v="10"/>
    <n v="67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VISAR JURÍDICAMENTE LAS ACTUACIONES DEL PROGRAMA DE CONTROL Y SEGUIMIENTO A USUARIOS DEL RECURSO HÍDRICO Y DEL SUELO."/>
    <n v="1"/>
    <n v="1"/>
    <n v="10"/>
    <n v="1"/>
    <s v="CCE-05"/>
    <n v="0"/>
    <n v="22418000"/>
    <n v="22418000"/>
    <n v="0"/>
    <n v="0"/>
    <s v="SUBDIRECCION CONTRACTUAL"/>
    <s v="CO-DC-11001"/>
    <s v="CARMEN LUCIA SANCHEZ AVELLANEDA Directora de Control Ambiental "/>
    <n v="3778932"/>
    <s v="carmen.sanchez@ambientebogota.gov.co"/>
  </r>
  <r>
    <x v="10"/>
    <n v="68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EVALUAR TÉCNICAMENTE LAS SOLICITUDES DE PERMISO DE VERTIMIENTOS  EN EL PERÍMETRO URBANO"/>
    <n v="8"/>
    <n v="8"/>
    <n v="4"/>
    <n v="1"/>
    <s v="CCE-05"/>
    <n v="0"/>
    <n v="12416000"/>
    <n v="12416000"/>
    <n v="0"/>
    <n v="0"/>
    <s v="SUBDIRECCION CONTRACTUAL"/>
    <s v="CO-DC-11001"/>
    <s v="CARMEN LUCIA SANCHEZ AVELLANEDA Directora de Control Ambiental "/>
    <n v="3778932"/>
    <s v="carmen.sanchez@ambientebogota.gov.co"/>
  </r>
  <r>
    <x v="10"/>
    <n v="68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JURIDICAS DE EVALUACIÓN DEL PROGRAMA DE CONTROL Y SEGUIMIENTO A USUARIOS DEL RECURSO HÍDRICO Y DEL SUELO, ORIENT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10"/>
    <n v="68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LOS SERVICIOS PROFESIONALES PARA GESTIONAR, ANALIZAR, Y REVISAR TECNICAMENTE LAS ACTUACIONES DEL PROGRAMA DE  CONTROL Y SEGUIMIENTO A USUARIOS DEL RECURSO HÍDRICO Y DEL SUELO Y EL CUMPLIMIENTO SENTENCIA RIO BOGOTÁ"/>
    <n v="7"/>
    <n v="7"/>
    <n v="6"/>
    <n v="1"/>
    <s v="CCE-05"/>
    <n v="0"/>
    <n v="43794000"/>
    <n v="43794000"/>
    <n v="0"/>
    <n v="0"/>
    <s v="SUBDIRECCION CONTRACTUAL"/>
    <s v="CO-DC-11001"/>
    <s v="CARMEN LUCIA SANCHEZ AVELLANEDA Directora de Control Ambiental "/>
    <n v="3778932"/>
    <s v="carmen.sanchez@ambientebogota.gov.co"/>
  </r>
  <r>
    <x v="10"/>
    <n v="683"/>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PROYECTAR Y REVISAR JURIDICAMENTE  LAS ACTUACIONES DE CONTROL Y SEGUIMIENTO A LOS PUNTOS DE CAPTACIÓN DE AGUA SUBTERRÁNEA Y SUELOS INVENTARIADOS"/>
    <n v="1"/>
    <n v="1"/>
    <n v="11"/>
    <n v="1"/>
    <s v="CCE-05"/>
    <n v="0"/>
    <n v="55946000"/>
    <n v="55946000"/>
    <n v="0"/>
    <n v="0"/>
    <s v="SUBDIRECCION CONTRACTUAL"/>
    <s v="CO-DC-11001"/>
    <s v="CARMEN LUCIA SANCHEZ AVELLANEDA Directora de Control Ambiental "/>
    <n v="3778932"/>
    <s v="carmen.sanchez@ambientebogota.gov.co"/>
  </r>
  <r>
    <x v="10"/>
    <n v="68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DE APOYO A LA GESTIÓN PARA APOYAR LA GESTIÓN DOCUMENTAL DE LA INFORMACIÓN TECNICA Y JURIDICA DE SEGUIMIENTO Y CONTROL AMBIENTAL DE USUARIOS DEL RECURSO HÍDRICO Y SUELO"/>
    <n v="7"/>
    <n v="7"/>
    <n v="5"/>
    <n v="1"/>
    <s v="CCE-05"/>
    <n v="0"/>
    <n v="8920000"/>
    <n v="8920000"/>
    <n v="0"/>
    <n v="0"/>
    <s v="SUBDIRECCION CONTRACTUAL"/>
    <s v="CO-DC-11001"/>
    <s v="CARMEN LUCIA SANCHEZ AVELLANEDA Directora de Control Ambiental "/>
    <n v="3778932"/>
    <s v="carmen.sanchez@ambientebogota.gov.co"/>
  </r>
  <r>
    <x v="10"/>
    <n v="685"/>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
    <n v="80111600"/>
    <s v="PRESTAR LOS SERVICIOS PROFESIONALES REALIZAR ACTIVIDADES DE DIAGNOSTICO Y EVALUACIÓN AMBIENTAL DE SOLICITUDES DE CAMBIO DE USO DE SUELO O SITIOS CON SOSPECHA DE CONTAMINACIÓN DE SUELO Y AGUA SUBTERRANEA."/>
    <n v="7"/>
    <n v="7"/>
    <n v="6"/>
    <n v="1"/>
    <s v="CCE-05"/>
    <n v="0"/>
    <n v="26970000"/>
    <n v="26970000"/>
    <n v="0"/>
    <n v="0"/>
    <s v="SUBDIRECCION CONTRACTUAL"/>
    <s v="CO-DC-11001"/>
    <s v="CARMEN LUCIA SANCHEZ AVELLANEDA Directora de Control Ambiental "/>
    <n v="3778932"/>
    <s v="carmen.sanchez@ambientebogota.gov.co"/>
  </r>
  <r>
    <x v="10"/>
    <n v="68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L PROGRAMA DE CONTROL Y SEGUIMIENTO A USUARIOS DEL RECURSO HÍDRICO Y DEL SUELO."/>
    <n v="1"/>
    <n v="1"/>
    <n v="9"/>
    <n v="1"/>
    <s v="CCE-05"/>
    <n v="0"/>
    <n v="0"/>
    <n v="0"/>
    <n v="0"/>
    <n v="0"/>
    <s v="SUBDIRECCION CONTRACTUAL"/>
    <s v="CO-DC-11001"/>
    <s v="CARMEN LUCIA SANCHEZ AVELLANEDA Directora de Control Ambiental "/>
    <n v="3778932"/>
    <s v="carmen.sanchez@ambientebogota.gov.co"/>
  </r>
  <r>
    <x v="10"/>
    <n v="687"/>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
    <n v="80111600"/>
    <s v="PRESTAR LOS SERVICIOS PROFESIONALES REALIZAR ACTIVIDADES DE DIAGNOSTICO Y EVALUACIÓN AMBIENTAL DE SOLICITUDES DE CAMBIO DE USO DE SUELO O SITIOS CON SOSPECHA DE CONTAMINACIÓN DE SUELO Y AGUA SUBTERRANEA."/>
    <n v="7"/>
    <n v="7"/>
    <n v="6"/>
    <n v="1"/>
    <s v="CCE-05"/>
    <n v="0"/>
    <n v="26970000"/>
    <n v="26970000"/>
    <n v="0"/>
    <n v="0"/>
    <s v="SUBDIRECCION CONTRACTUAL"/>
    <s v="CO-DC-11001"/>
    <s v="CARMEN LUCIA SANCHEZ AVELLANEDA Directora de Control Ambiental "/>
    <n v="3778932"/>
    <s v="carmen.sanchez@ambientebogota.gov.co"/>
  </r>
  <r>
    <x v="10"/>
    <n v="68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ANALIZAR, REVISAR Y GESTIONAR TECNICAMENTE LAS ACTUACIONES DE  CONTROL  Y SEGUIMIENTO AMBIENTAL A LOS PREDIOS DIAGNOSTICADOS CON POSIBLE AFECTACIÓN AL RECURSO SUELO Y AGUA SUBTERRÁNEA"/>
    <n v="1"/>
    <n v="1"/>
    <n v="7"/>
    <n v="1"/>
    <s v="CCE-05"/>
    <n v="0"/>
    <n v="47033000"/>
    <n v="47033000"/>
    <n v="0"/>
    <n v="0"/>
    <s v="SUBDIRECCION CONTRACTUAL"/>
    <s v="CO-DC-11001"/>
    <s v="CARMEN LUCIA SANCHEZ AVELLANEDA Directora de Control Ambiental "/>
    <n v="3778932"/>
    <s v="carmen.sanchez@ambientebogota.gov.co"/>
  </r>
  <r>
    <x v="10"/>
    <n v="68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LOS SERVICIOS PROFESIONALES PARA ANALIZAR Y APOYAR TÉCNICAMENTE EL DIAGNOSTICO EN PREDIOS CON POSIBLE AFECTACIÓN DEL RECURSO HIDRICO SUPERFICIAL, SUBTERRANEO Y SUELO PRODUCTO DE LAS ACTUACIONES DE EVALUACIÓN,  CONTROL Y SEGUIMIENTO A USUARIOS ASOCIADOS A HIDROCARBUROS."/>
    <n v="7"/>
    <n v="7"/>
    <n v="6"/>
    <n v="1"/>
    <s v="CCE-05"/>
    <n v="0"/>
    <n v="26970000"/>
    <n v="26970000"/>
    <n v="0"/>
    <n v="0"/>
    <s v="SUBDIRECCION CONTRACTUAL"/>
    <s v="CO-DC-11001"/>
    <s v="CARMEN LUCIA SANCHEZ AVELLANEDA Directora de Control Ambiental "/>
    <n v="3778932"/>
    <s v="carmen.sanchez@ambientebogota.gov.co"/>
  </r>
  <r>
    <x v="10"/>
    <n v="690"/>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LOS SERVICIOS PROFESIONALES PARA GESTIONAR, ANALIZAR  Y REVISAR EL PROGRAMA DE CONTROL Y SEGUIMIENTO   A USUARIOS DEL RECURSO HÍDRICO Y DEL SUELO"/>
    <n v="7"/>
    <n v="7"/>
    <n v="6"/>
    <n v="1"/>
    <s v="CCE-05"/>
    <n v="0"/>
    <n v="35832000"/>
    <n v="35832000"/>
    <n v="0"/>
    <n v="0"/>
    <s v="SUBDIRECCION CONTRACTUAL"/>
    <s v="CO-DC-11001"/>
    <s v="CARMEN LUCIA SANCHEZ AVELLANEDA Directora de Control Ambiental "/>
    <n v="3778932"/>
    <s v="carmen.sanchez@ambientebogota.gov.co"/>
  </r>
  <r>
    <x v="10"/>
    <n v="69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 LOS INSTRUMENTOS AMBIENTALES DE LOS USUARIOS DEL RECURSO HÍDRICO ASOCIADOS A HIDROCARBUROS EN EL DISTRITO CAPITAL."/>
    <n v="1"/>
    <n v="1"/>
    <n v="10"/>
    <n v="1"/>
    <s v="CCE-05"/>
    <n v="0"/>
    <n v="0"/>
    <n v="0"/>
    <n v="0"/>
    <n v="0"/>
    <s v="SUBDIRECCION CONTRACTUAL"/>
    <s v="CO-DC-11001"/>
    <s v="CARMEN LUCIA SANCHEZ AVELLANEDA Directora de Control Ambiental "/>
    <n v="3778932"/>
    <s v="carmen.sanchez@ambientebogota.gov.co"/>
  </r>
  <r>
    <x v="10"/>
    <n v="69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VISITAS TÉCNICAS PRODUCTO DE LAS QUEJAS Y DERECHOS DE PETICIÓN A LOS USUARIOS DE PUNTOS DE CAPTACIÓN DE AGUA SUBTERRÁNEA INVENTARIADOS"/>
    <n v="1"/>
    <n v="1"/>
    <n v="11"/>
    <n v="1"/>
    <s v="CCE-05"/>
    <n v="0"/>
    <n v="29183000"/>
    <n v="29183000"/>
    <n v="0"/>
    <n v="0"/>
    <s v="SUBDIRECCION CONTRACTUAL"/>
    <s v="CO-DC-11001"/>
    <s v="CARMEN LUCIA SANCHEZ AVELLANEDA Directora de Control Ambiental "/>
    <n v="3778932"/>
    <s v="carmen.sanchez@ambientebogota.gov.co"/>
  </r>
  <r>
    <x v="10"/>
    <n v="693"/>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PRESTAR SERVICIOS PROFESIONALES PARA VERIFICAR EL VOLUMEN EXTRAÍDO Y LA PROFUNDIDAD DE LOS NIVELES PIEZOMÉTRICOS DE LOS PUNTOS ASOCIADAS AL APROVECHAMIENTO DEL RECURSO HÍDRICO SUBTERRÁNEO."/>
    <n v="7"/>
    <n v="7"/>
    <n v="6"/>
    <n v="1"/>
    <s v="CCE-05"/>
    <n v="0"/>
    <n v="0"/>
    <n v="0"/>
    <n v="0"/>
    <n v="0"/>
    <s v="SUBDIRECCION CONTRACTUAL"/>
    <s v="CO-DC-11001"/>
    <s v="CARMEN LUCIA SANCHEZ AVELLANEDA Directora de Control Ambiental "/>
    <n v="3778932"/>
    <s v="carmen.sanchez@ambientebogota.gov.co"/>
  </r>
  <r>
    <x v="10"/>
    <n v="69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ACTUACIONES TÉCNICAS DE  EVALUACIÓN, CONTROL Y SEGUIMIENTO A LOS PUNTOS DE CAPTACIÓN DE AGUA SUBTERRÁNEA INVENTARIADOS"/>
    <n v="1"/>
    <n v="1"/>
    <n v="11"/>
    <n v="1"/>
    <s v="CCE-05"/>
    <n v="0"/>
    <n v="49445000"/>
    <n v="49445000"/>
    <n v="0"/>
    <n v="0"/>
    <s v="SUBDIRECCION CONTRACTUAL"/>
    <s v="CO-DC-11001"/>
    <s v="CARMEN LUCIA SANCHEZ AVELLANEDA Directora de Control Ambiental "/>
    <n v="3778932"/>
    <s v="carmen.sanchez@ambientebogota.gov.co"/>
  </r>
  <r>
    <x v="10"/>
    <n v="69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LOS SERVICIOS PROFESIONALES PARA GESTIONAR, ANALIZAR  Y REVISAR EL PROGRAMA DE CONTROL Y SEGUIMIENTO   A USUARIOS DEL RECURSO HÍDRICO Y DEL SUELO"/>
    <n v="7"/>
    <n v="7"/>
    <n v="6"/>
    <n v="1"/>
    <s v="CCE-05"/>
    <n v="0"/>
    <n v="35832000"/>
    <n v="35832000"/>
    <n v="0"/>
    <n v="0"/>
    <s v="SUBDIRECCION CONTRACTUAL"/>
    <s v="CO-DC-11001"/>
    <s v="CARMEN LUCIA SANCHEZ AVELLANEDA Directora de Control Ambiental "/>
    <n v="3778932"/>
    <s v="carmen.sanchez@ambientebogota.gov.co"/>
  </r>
  <r>
    <x v="10"/>
    <n v="696"/>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US SERVICIOS PROFESIONALES PARA REVISAR JURIDICAMENTE LAS ACTUACIONES Y LOS TRAMITES ADMINISTRATIVOS EN CUMPLIMIENTO DE LA EVALUACION CONTROL Y SEGUIMIENTO ORIENTADAS A LAS ACCIONES EN DESCONTAMINACIÓN HÍDRICA."/>
    <n v="7"/>
    <n v="7"/>
    <n v="6"/>
    <n v="1"/>
    <s v="CCE-05"/>
    <n v="0"/>
    <n v="0"/>
    <n v="0"/>
    <n v="0"/>
    <n v="0"/>
    <s v="SUBDIRECCION CONTRACTUAL"/>
    <s v="CO-DC-11001"/>
    <s v="CARMEN LUCIA SANCHEZ AVELLANEDA Directora de Control Ambiental "/>
    <n v="3778932"/>
    <s v="carmen.sanchez@ambientebogota.gov.co"/>
  </r>
  <r>
    <x v="10"/>
    <n v="69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DE APOYO A LA GESTIÓN PARA APOYAR LA GESTIÓN DOCUMENTAL DE LA INFORMACIÓN TECNICA Y JURIDICA DE SEGUIMIENTO Y CONTROL AMBIENTAL DE USUARIOS DEL RECURSO HÍDRICO Y SUELO"/>
    <n v="1"/>
    <n v="1"/>
    <n v="11"/>
    <n v="1"/>
    <s v="CCE-05"/>
    <n v="0"/>
    <n v="19624000"/>
    <n v="19624000"/>
    <n v="0"/>
    <n v="0"/>
    <s v="SUBDIRECCION CONTRACTUAL"/>
    <s v="CO-DC-11001"/>
    <s v="CARMEN LUCIA SANCHEZ AVELLANEDA Directora de Control Ambiental "/>
    <n v="3778932"/>
    <s v="carmen.sanchez@ambientebogota.gov.co"/>
  </r>
  <r>
    <x v="10"/>
    <n v="69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EVALUACIÓN Y SEGUIMIENTO  DE LAS SOLICITUDES DE PERMISO DE VERTIMIENTOS DENTRO DEL PERÍMETRO URBANO DEL DISTRITO CAPITAL"/>
    <n v="1"/>
    <n v="1"/>
    <n v="10"/>
    <n v="1"/>
    <s v="CCE-05"/>
    <n v="0"/>
    <n v="31040000"/>
    <n v="31040000"/>
    <n v="0"/>
    <n v="0"/>
    <s v="SUBDIRECCION CONTRACTUAL"/>
    <s v="CO-DC-11001"/>
    <s v="CARMEN LUCIA SANCHEZ AVELLANEDA Directora de Control Ambiental "/>
    <n v="3778932"/>
    <s v="carmen.sanchez@ambientebogota.gov.co"/>
  </r>
  <r>
    <x v="10"/>
    <n v="699"/>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CONTROL Y SEGUIMIENTO A LOS PUNTOS DE CAPTACIÓN DE AGUA SUBTERRÁNEA INVENTARIADOS"/>
    <n v="1"/>
    <n v="1"/>
    <n v="11"/>
    <n v="1"/>
    <s v="CCE-05"/>
    <n v="0"/>
    <n v="42944000"/>
    <n v="42944000"/>
    <n v="0"/>
    <n v="0"/>
    <s v="SUBDIRECCION CONTRACTUAL"/>
    <s v="CO-DC-11001"/>
    <s v="CARMEN LUCIA SANCHEZ AVELLANEDA Directora de Control Ambiental "/>
    <n v="3778932"/>
    <s v="carmen.sanchez@ambientebogota.gov.co"/>
  </r>
  <r>
    <x v="10"/>
    <n v="70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ACTIVIDADES TÉCNICAS DE EVALUACIÓN Y CONTROL  A LOS PUNTOS DE CAPTACIÓN DE AGUAS SUBTERRÁNEAS"/>
    <n v="1"/>
    <n v="1"/>
    <n v="11"/>
    <n v="1"/>
    <s v="CCE-05"/>
    <n v="0"/>
    <n v="34144000"/>
    <n v="34144000"/>
    <n v="0"/>
    <n v="0"/>
    <s v="SUBDIRECCION CONTRACTUAL"/>
    <s v="CO-DC-11001"/>
    <s v="CARMEN LUCIA SANCHEZ AVELLANEDA Directora de Control Ambiental "/>
    <n v="3778932"/>
    <s v="carmen.sanchez@ambientebogota.gov.co"/>
  </r>
  <r>
    <x v="10"/>
    <n v="701"/>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10"/>
    <n v="702"/>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20171323 CUYO OBJETO ES : DIRECCIONAR Y APOYAR JURIDICAMENTE LAS ACTUACIONES DE CONTROL, EVALUACIÓN  Y SEGUIMIENTO A LAS ACTIVIDADES EN LOS PREDIOS DIAGNOSTICADOS CON POSIBLE AFECTACIÓN AL RECURSO SUELO Y AGUA SUBTERRANEA"/>
    <n v="5"/>
    <n v="5"/>
    <n v="3"/>
    <n v="1"/>
    <s v="CCE-05"/>
    <n v="0"/>
    <n v="21054000"/>
    <n v="21054000"/>
    <n v="0"/>
    <n v="0"/>
    <s v="SUBDIRECCION CONTRACTUAL"/>
    <s v="CO-DC-11001"/>
    <s v="CARMEN LUCIA SANCHEZ AVELLANEDA Directora de Control Ambiental "/>
    <n v="3778932"/>
    <s v="carmen.sanchez@ambientebogota.gov.co"/>
  </r>
  <r>
    <x v="10"/>
    <n v="70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VISAR JURIDICAMENTE LAS ACTUACIONES JURIDICAS EN EL MARCO DEL  PROGRAMA DE CONTROL Y SEGUIMIENTO A USUARIOS DEL RECURSO HÍDRICO Y DEL SUELO, Y EL CUMPLIMIENTO DE LA SENTENCIA RIO BOGOTÁ"/>
    <n v="1"/>
    <n v="1"/>
    <n v="11"/>
    <n v="1"/>
    <s v="CCE-05"/>
    <n v="0"/>
    <n v="68937000"/>
    <n v="68937000"/>
    <n v="0"/>
    <n v="0"/>
    <s v="SUBDIRECCION CONTRACTUAL"/>
    <s v="CO-DC-11001"/>
    <s v="CARMEN LUCIA SANCHEZ AVELLANEDA Directora de Control Ambiental "/>
    <n v="3778932"/>
    <s v="carmen.sanchez@ambientebogota.gov.co"/>
  </r>
  <r>
    <x v="10"/>
    <n v="70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 CONTROL Y SEGUIMIENTO DE LAS SOLICITUDES DE PERMISO DE VERTIMIENTOS DENTRO DEL PERÍMETRO URBANO DEL DISTRITO CAPITAL"/>
    <n v="7"/>
    <n v="7"/>
    <n v="5"/>
    <n v="1"/>
    <s v="CCE-05"/>
    <n v="0"/>
    <n v="22475000"/>
    <n v="22475000"/>
    <n v="0"/>
    <n v="0"/>
    <s v="SUBDIRECCION CONTRACTUAL"/>
    <s v="CO-DC-11001"/>
    <s v="CARMEN LUCIA SANCHEZ AVELLANEDA Directora de Control Ambiental "/>
    <n v="3778932"/>
    <s v="carmen.sanchez@ambientebogota.gov.co"/>
  </r>
  <r>
    <x v="10"/>
    <n v="70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SALDO META)"/>
    <n v="1"/>
    <n v="1"/>
    <n v="1"/>
    <n v="1"/>
    <s v="CCE-05"/>
    <n v="0"/>
    <n v="15940862"/>
    <n v="15940862"/>
    <n v="0"/>
    <n v="0"/>
    <s v="SUBDIRECCION CONTRACTUAL"/>
    <s v="CO-DC-11001"/>
    <s v="CARMEN LUCIA SANCHEZ AVELLANEDA Directora de Control Ambiental "/>
    <n v="3778932"/>
    <s v="carmen.sanchez@ambientebogota.gov.co"/>
  </r>
  <r>
    <x v="10"/>
    <n v="706"/>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ACTUACIONES TÉCNICAS DE  EVALUACIÓN, CONTROL Y SEGUIMIENTO A LOS PUNTOS DE CAPTACIÓN DE AGUA SUBTERRÁNEA INVENTARIADOS"/>
    <n v="7"/>
    <n v="7"/>
    <n v="5"/>
    <n v="1"/>
    <s v="CCE-05"/>
    <n v="0"/>
    <n v="22475000"/>
    <n v="22475000"/>
    <n v="0"/>
    <n v="0"/>
    <s v="SUBDIRECCION CONTRACTUAL"/>
    <s v="CO-DC-11001"/>
    <s v="CARMEN LUCIA SANCHEZ AVELLANEDA Directora de Control Ambiental "/>
    <n v="3778932"/>
    <s v="carmen.sanchez@ambientebogota.gov.co"/>
  </r>
  <r>
    <x v="10"/>
    <n v="70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ACTUACIONES TÉCNICAS DE  EVALUACIÓN, CONTROL Y SEGUIMIENTO A LOS PUNTOS DE CAPTACIÓN DE AGUA SUBTERRÁNEA INVENTARIADOS"/>
    <n v="1"/>
    <n v="1"/>
    <n v="11"/>
    <n v="1"/>
    <s v="CCE-05"/>
    <n v="0"/>
    <n v="49445000"/>
    <n v="49445000"/>
    <n v="0"/>
    <n v="0"/>
    <s v="SUBDIRECCION CONTRACTUAL"/>
    <s v="CO-DC-11001"/>
    <s v="CARMEN LUCIA SANCHEZ AVELLANEDA Directora de Control Ambiental "/>
    <n v="3778932"/>
    <s v="carmen.sanchez@ambientebogota.gov.co"/>
  </r>
  <r>
    <x v="10"/>
    <n v="708"/>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IDICAS DE CONTROL  Y SEGUIMIENTO DE LOS PREDIOS  AFECTADOS POR ACTIVIDAD EXTRACTIVA DE MINERALES Y CUMPLIMIENTO SENTENCIA RIO BOGOTÁ"/>
    <n v="7"/>
    <n v="7"/>
    <n v="6"/>
    <n v="1"/>
    <s v="CCE-05"/>
    <n v="0"/>
    <n v="23424000"/>
    <n v="23424000"/>
    <n v="0"/>
    <n v="0"/>
    <s v="SUBDIRECCION CONTRACTUAL"/>
    <s v="CO-DC-11001"/>
    <s v="CARMEN LUCIA SANCHEZ AVELLANEDA Directora de Control Ambiental "/>
    <n v="3778932"/>
    <s v="carmen.sanchez@ambientebogota.gov.co"/>
  </r>
  <r>
    <x v="10"/>
    <n v="70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LA EVALUACION, CONTROL Y SEGUIMIENTO DE USUARIOS ASOCIADOS A HIDROCARBUROS."/>
    <n v="1"/>
    <n v="1"/>
    <n v="10"/>
    <n v="1"/>
    <s v="CCE-05"/>
    <n v="0"/>
    <n v="39040000"/>
    <n v="39040000"/>
    <n v="0"/>
    <n v="0"/>
    <s v="SUBDIRECCION CONTRACTUAL"/>
    <s v="CO-DC-11001"/>
    <s v="CARMEN LUCIA SANCHEZ AVELLANEDA Directora de Control Ambiental "/>
    <n v="3778932"/>
    <s v="carmen.sanchez@ambientebogota.gov.co"/>
  </r>
  <r>
    <x v="10"/>
    <n v="71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CONTROL Y SEGUIMIENTO A LOS PUNTOS DE CAPTACIÓN DE AGUA SUBTERRÁNEA INVENTARIADOS"/>
    <n v="7"/>
    <n v="7"/>
    <n v="5"/>
    <n v="1"/>
    <s v="CCE-05"/>
    <n v="0"/>
    <n v="19520000"/>
    <n v="19520000"/>
    <n v="0"/>
    <n v="0"/>
    <s v="SUBDIRECCION CONTRACTUAL"/>
    <s v="CO-DC-11001"/>
    <s v="CARMEN LUCIA SANCHEZ AVELLANEDA Directora de Control Ambiental "/>
    <n v="3778932"/>
    <s v="carmen.sanchez@ambientebogota.gov.co"/>
  </r>
  <r>
    <x v="10"/>
    <n v="71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n v="1"/>
    <n v="1"/>
    <n v="10"/>
    <n v="1"/>
    <s v="CCE-05"/>
    <n v="0"/>
    <n v="49445000"/>
    <n v="49445000"/>
    <n v="0"/>
    <n v="0"/>
    <s v="SUBDIRECCION CONTRACTUAL"/>
    <s v="CO-DC-11001"/>
    <s v="CARMEN LUCIA SANCHEZ AVELLANEDA Directora de Control Ambiental "/>
    <n v="3778932"/>
    <s v="carmen.sanchez@ambientebogota.gov.co"/>
  </r>
  <r>
    <x v="10"/>
    <n v="71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n v="8"/>
    <n v="8"/>
    <n v="5"/>
    <n v="1"/>
    <s v="CCE-05"/>
    <n v="0"/>
    <n v="22475000"/>
    <n v="22475000"/>
    <n v="0"/>
    <n v="0"/>
    <s v="SUBDIRECCION CONTRACTUAL"/>
    <s v="CO-DC-11001"/>
    <s v="CARMEN LUCIA SANCHEZ AVELLANEDA Directora de Control Ambiental "/>
    <n v="3778932"/>
    <s v="carmen.sanchez@ambientebogota.gov.co"/>
  </r>
  <r>
    <x v="10"/>
    <n v="713"/>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CONTROL Y SEGUIMIENTO A LOS PUNTOS DE CAPTACIÓN DE AGUA SUBTERRÁNEA INVENTARIADOS"/>
    <n v="7"/>
    <n v="7"/>
    <n v="5"/>
    <n v="1"/>
    <s v="CCE-05"/>
    <n v="0"/>
    <n v="19520000"/>
    <n v="19520000"/>
    <n v="0"/>
    <n v="0"/>
    <s v="SUBDIRECCION CONTRACTUAL"/>
    <s v="CO-DC-11001"/>
    <s v="CARMEN LUCIA SANCHEZ AVELLANEDA Directora de Control Ambiental "/>
    <n v="3778932"/>
    <s v="carmen.sanchez@ambientebogota.gov.co"/>
  </r>
  <r>
    <x v="10"/>
    <n v="71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VISAR JURÍDICAMENTE LAS ACTUACIONES DEL PROGRAMA DE CONTROL Y SEGUIMIENTO A USUARIOS DEL RECURSO HÍDRICO Y DEL SUELO."/>
    <n v="7"/>
    <n v="7"/>
    <n v="6"/>
    <n v="1"/>
    <s v="CCE-05"/>
    <n v="0"/>
    <n v="23424000"/>
    <n v="23424000"/>
    <n v="0"/>
    <n v="0"/>
    <s v="SUBDIRECCION CONTRACTUAL"/>
    <s v="CO-DC-11001"/>
    <s v="CARMEN LUCIA SANCHEZ AVELLANEDA Directora de Control Ambiental "/>
    <n v="3778932"/>
    <s v="carmen.sanchez@ambientebogota.gov.co"/>
  </r>
  <r>
    <x v="10"/>
    <n v="71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REALIZAR LAS ACTUACIONES ADMINISTRATIVAS DE LAS SOLICITUDES DE PERMISO DE VERTIMIENTOS EN EL PERÍMETRO URBANO"/>
    <n v="7"/>
    <n v="7"/>
    <n v="5"/>
    <n v="1"/>
    <s v="CCE-05"/>
    <n v="0"/>
    <n v="0"/>
    <n v="0"/>
    <n v="0"/>
    <n v="0"/>
    <s v="SUBDIRECCION CONTRACTUAL"/>
    <s v="CO-DC-11001"/>
    <s v="CARMEN LUCIA SANCHEZ AVELLANEDA Directora de Control Ambiental "/>
    <n v="3778932"/>
    <s v="carmen.sanchez@ambientebogota.gov.co"/>
  </r>
  <r>
    <x v="10"/>
    <n v="71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EVALUAR TÉCNICAMENTE LAS SOLICITUDES DE PERMISO DE VERTIMIENTOS  EN EL PERÍMETRO URBANO"/>
    <n v="7"/>
    <n v="7"/>
    <n v="5"/>
    <n v="1"/>
    <s v="CCE-05"/>
    <n v="0"/>
    <n v="0"/>
    <n v="0"/>
    <n v="0"/>
    <n v="0"/>
    <s v="SUBDIRECCION CONTRACTUAL"/>
    <s v="CO-DC-11001"/>
    <s v="CARMEN LUCIA SANCHEZ AVELLANEDA Directora de Control Ambiental "/>
    <n v="3778932"/>
    <s v="carmen.sanchez@ambientebogota.gov.co"/>
  </r>
  <r>
    <x v="10"/>
    <n v="71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EVALUAR TÉCNICAMENTE LAS SOLICITUDES DE PERMISO DE VERTIMIENTOS  EN EL PERÍMETRO URBANO"/>
    <n v="1"/>
    <n v="1"/>
    <n v="10"/>
    <n v="1"/>
    <s v="CCE-05"/>
    <n v="0"/>
    <n v="0"/>
    <n v="0"/>
    <n v="0"/>
    <n v="0"/>
    <s v="SUBDIRECCION CONTRACTUAL"/>
    <s v="CO-DC-11001"/>
    <s v="CARMEN LUCIA SANCHEZ AVELLANEDA Directora de Control Ambiental "/>
    <n v="3778932"/>
    <s v="carmen.sanchez@ambientebogota.gov.co"/>
  </r>
  <r>
    <x v="10"/>
    <n v="71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CON PERMISO DE VERTIMIENTOS."/>
    <n v="1"/>
    <n v="1"/>
    <n v="10"/>
    <n v="1"/>
    <s v="CCE-05"/>
    <n v="0"/>
    <n v="26530000"/>
    <n v="26530000"/>
    <n v="0"/>
    <n v="0"/>
    <s v="SUBDIRECCION CONTRACTUAL"/>
    <s v="CO-DC-11001"/>
    <s v="CARMEN LUCIA SANCHEZ AVELLANEDA Directora de Control Ambiental "/>
    <n v="3778932"/>
    <s v="carmen.sanchez@ambientebogota.gov.co"/>
  </r>
  <r>
    <x v="10"/>
    <n v="71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CON PERMISO DE VERTIMIENTOS."/>
    <n v="7"/>
    <n v="7"/>
    <n v="5"/>
    <n v="1"/>
    <s v="CCE-05"/>
    <n v="0"/>
    <n v="13265000"/>
    <n v="13265000"/>
    <n v="0"/>
    <n v="0"/>
    <s v="SUBDIRECCION CONTRACTUAL"/>
    <s v="CO-DC-11001"/>
    <s v="CARMEN LUCIA SANCHEZ AVELLANEDA Directora de Control Ambiental "/>
    <n v="3778932"/>
    <s v="carmen.sanchez@ambientebogota.gov.co"/>
  </r>
  <r>
    <x v="10"/>
    <n v="72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EVALUAR TÉCNICAMENTE LAS SOLICITUDES DE PERMISO DE VERTIMIENTOS  EN EL PERÍMETRO URBANO"/>
    <n v="8"/>
    <n v="8"/>
    <n v="4"/>
    <n v="1"/>
    <s v="CCE-05"/>
    <n v="0"/>
    <n v="12416000"/>
    <n v="12416000"/>
    <n v="0"/>
    <n v="0"/>
    <s v="SUBDIRECCION CONTRACTUAL"/>
    <s v="CO-DC-11001"/>
    <s v="CARMEN LUCIA SANCHEZ AVELLANEDA Directora de Control Ambiental "/>
    <n v="3778932"/>
    <s v="carmen.sanchez@ambientebogota.gov.co"/>
  </r>
  <r>
    <x v="10"/>
    <n v="72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EVALUAR TÉCNICAMENTE LAS SOLICITUDES DE PERMISO DE VERTIMIENTOS  EN EL PERÍMETRO URBANO"/>
    <n v="7"/>
    <n v="7"/>
    <n v="5"/>
    <n v="1"/>
    <s v="CCE-05"/>
    <n v="0"/>
    <n v="15520000"/>
    <n v="15520000"/>
    <n v="0"/>
    <n v="0"/>
    <s v="SUBDIRECCION CONTRACTUAL"/>
    <s v="CO-DC-11001"/>
    <s v="CARMEN LUCIA SANCHEZ AVELLANEDA Directora de Control Ambiental "/>
    <n v="3778932"/>
    <s v="carmen.sanchez@ambientebogota.gov.co"/>
  </r>
  <r>
    <x v="10"/>
    <n v="72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8"/>
    <n v="8"/>
    <n v="4"/>
    <n v="1"/>
    <s v="CCE-05"/>
    <n v="0"/>
    <n v="10612000"/>
    <n v="10612000"/>
    <n v="0"/>
    <n v="0"/>
    <s v="SUBDIRECCION CONTRACTUAL"/>
    <s v="CO-DC-11001"/>
    <s v="CARMEN LUCIA SANCHEZ AVELLANEDA Directora de Control Ambiental "/>
    <n v="3778932"/>
    <s v="carmen.sanchez@ambientebogota.gov.co"/>
  </r>
  <r>
    <x v="10"/>
    <n v="72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LOS SERVICIOS PROFESIONALES PARA REALIZAR LAS VISITAS TÉCNICAS A LOS USUARIOS DEL PROGRAMA DE CONTROL Y SEGUIMIENTO DEL RECURSO HIDRICO Y DEL SUELO ENCAMINADAS A LAS ACCIONES EN DESCONTAMINACION HIDRICA  "/>
    <n v="1"/>
    <n v="1"/>
    <n v="7"/>
    <n v="1"/>
    <s v="CCE-05"/>
    <n v="0"/>
    <n v="20027000"/>
    <n v="20027000"/>
    <n v="0"/>
    <n v="0"/>
    <s v="SUBDIRECCION CONTRACTUAL"/>
    <s v="CO-DC-11001"/>
    <s v="CARMEN LUCIA SANCHEZ AVELLANEDA Directora de Control Ambiental "/>
    <n v="3778932"/>
    <s v="carmen.sanchez@ambientebogota.gov.co"/>
  </r>
  <r>
    <x v="10"/>
    <n v="72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0"/>
    <n v="0"/>
    <n v="0"/>
    <n v="0"/>
    <s v="SUBDIRECCION CONTRACTUAL"/>
    <s v="CO-DC-11001"/>
    <s v="CARMEN LUCIA SANCHEZ AVELLANEDA Directora de Control Ambiental "/>
    <n v="3778932"/>
    <s v="carmen.sanchez@ambientebogota.gov.co"/>
  </r>
  <r>
    <x v="10"/>
    <n v="72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TECNICAS DE EVALUACIÓN PREVISTAS EN EL PROGRAMA DE CONTROL Y SEGUIMIENTO A USUARIOS DEL RECURSO HÍDRICO Y DEL SUELO ENCAMINADAS A LAS ACCIONES EN DESCONTAMINACIÓN HÍDRICA"/>
    <n v="8"/>
    <n v="8"/>
    <n v="4"/>
    <n v="1"/>
    <s v="CCE-05"/>
    <n v="0"/>
    <n v="12416000"/>
    <n v="12416000"/>
    <n v="0"/>
    <n v="0"/>
    <s v="SUBDIRECCION CONTRACTUAL"/>
    <s v="CO-DC-11001"/>
    <s v="CARMEN LUCIA SANCHEZ AVELLANEDA Directora de Control Ambiental "/>
    <n v="3778932"/>
    <s v="carmen.sanchez@ambientebogota.gov.co"/>
  </r>
  <r>
    <x v="10"/>
    <n v="72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7"/>
    <n v="7"/>
    <n v="5"/>
    <n v="1"/>
    <s v="CCE-05"/>
    <n v="0"/>
    <n v="13265000"/>
    <n v="13265000"/>
    <n v="0"/>
    <n v="0"/>
    <s v="SUBDIRECCION CONTRACTUAL"/>
    <s v="CO-DC-11001"/>
    <s v="CARMEN LUCIA SANCHEZ AVELLANEDA Directora de Control Ambiental "/>
    <n v="3778932"/>
    <s v="carmen.sanchez@ambientebogota.gov.co"/>
  </r>
  <r>
    <x v="10"/>
    <n v="72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7"/>
    <n v="7"/>
    <n v="5"/>
    <n v="1"/>
    <s v="CCE-05"/>
    <n v="0"/>
    <n v="13265000"/>
    <n v="13265000"/>
    <n v="0"/>
    <n v="0"/>
    <s v="SUBDIRECCION CONTRACTUAL"/>
    <s v="CO-DC-11001"/>
    <s v="CARMEN LUCIA SANCHEZ AVELLANEDA Directora de Control Ambiental "/>
    <n v="3778932"/>
    <s v="carmen.sanchez@ambientebogota.gov.co"/>
  </r>
  <r>
    <x v="10"/>
    <n v="72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DE APOYO A LA GESTIÓN PARA APOYAR EL REGISTRO DE LAS ACTUACIONES TECNICAS Y JURIDICAS DEL PROGRAMA DE CONTROL Y SEGUIMIENTO A USUARIOS DEL RECURSO HÍDRICO Y DEL SUELO DE LAS CUENCAS SALITRE - TORCA, TUNJUELO, FUCHA."/>
    <n v="1"/>
    <n v="1"/>
    <n v="10"/>
    <n v="1"/>
    <s v="CCE-05"/>
    <n v="0"/>
    <n v="0"/>
    <n v="0"/>
    <n v="0"/>
    <n v="0"/>
    <s v="SUBDIRECCION CONTRACTUAL"/>
    <s v="CO-DC-11001"/>
    <s v="CARMEN LUCIA SANCHEZ AVELLANEDA Directora de Control Ambiental "/>
    <n v="3778932"/>
    <s v="carmen.sanchez@ambientebogota.gov.co"/>
  </r>
  <r>
    <x v="10"/>
    <n v="72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PROFESIONALES PARA REALIZAR VISITAS TÉCNICAS PRODUCTO DE LAS QUEJAS Y DERECHOS DE PETICIÓN DE LOS USUARIOS ASOCIADOS A HIDROCARBUROS, CON EL FIN DE DIAGNOSTICAR EN SUS PREDIOS LA POSIBLE AFECTACION DEL RECURSO HIDRICO SUPERFICIAL, SUBTERRANEO Y SUELO"/>
    <n v="8"/>
    <n v="8"/>
    <n v="4"/>
    <n v="1"/>
    <s v="CCE-05"/>
    <n v="0"/>
    <n v="10612000"/>
    <n v="10612000"/>
    <n v="0"/>
    <n v="0"/>
    <s v="SUBDIRECCION CONTRACTUAL"/>
    <s v="CO-DC-11001"/>
    <s v="CARMEN LUCIA SANCHEZ AVELLANEDA Directora de Control Ambiental "/>
    <n v="3778932"/>
    <s v="carmen.sanchez@ambientebogota.gov.co"/>
  </r>
  <r>
    <x v="10"/>
    <n v="73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DE APOYO A LA GESTIÓN PARA APOYAR EL REGISTRO DE LAS ACTUACIONES TECNICAS Y JURIDICAS DEL PROGRAMA DE CONTROL Y SEGUIMIENTO A USUARIOS DEL RECURSO HÍDRICO Y DEL SUELO DE LAS CUENCAS SALITRE - TORCA, TUNJUELO, FUCHA."/>
    <n v="1"/>
    <n v="1"/>
    <n v="10"/>
    <n v="1"/>
    <s v="CCE-05"/>
    <n v="0"/>
    <n v="0"/>
    <n v="0"/>
    <n v="0"/>
    <n v="0"/>
    <s v="SUBDIRECCION CONTRACTUAL"/>
    <s v="CO-DC-11001"/>
    <s v="CARMEN LUCIA SANCHEZ AVELLANEDA Directora de Control Ambiental "/>
    <n v="3778932"/>
    <s v="carmen.sanchez@ambientebogota.gov.co"/>
  </r>
  <r>
    <x v="10"/>
    <n v="73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CARMEN LUCIA SANCHEZ AVELLANEDA Directora de Control Ambiental "/>
    <n v="3778932"/>
    <s v="carmen.sanchez@ambientebogota.gov.co"/>
  </r>
  <r>
    <x v="10"/>
    <n v="73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CARMEN LUCIA SANCHEZ AVELLANEDA Directora de Control Ambiental "/>
    <n v="3778932"/>
    <s v="carmen.sanchez@ambientebogota.gov.co"/>
  </r>
  <r>
    <x v="10"/>
    <n v="73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EVALUACIÓN Y SEGUIMIENTO  DE LAS SOLICITUDES DE PERMISO DE VERTIMIENTOS DENTRO DEL PERÍMETRO URBANO DEL DISTRITO CAPITAL"/>
    <n v="7"/>
    <n v="7"/>
    <n v="5"/>
    <n v="1"/>
    <s v="CCE-05"/>
    <n v="0"/>
    <n v="15520000"/>
    <n v="15520000"/>
    <n v="0"/>
    <n v="0"/>
    <s v="SUBDIRECCION CONTRACTUAL"/>
    <s v="CO-DC-11001"/>
    <s v="CARMEN LUCIA SANCHEZ AVELLANEDA Directora de Control Ambiental "/>
    <n v="3778932"/>
    <s v="carmen.sanchez@ambientebogota.gov.co"/>
  </r>
  <r>
    <x v="10"/>
    <n v="73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IDICAS DE EVALUACIÓN   DE LAS SOLICITUDES DE PERMISO DE VERTIMIENTOS DENTRO DEL PERÍMETRO URBANO"/>
    <n v="8"/>
    <n v="8"/>
    <n v="4"/>
    <n v="1"/>
    <s v="CCE-05"/>
    <n v="0"/>
    <n v="11444000"/>
    <n v="11444000"/>
    <n v="0"/>
    <n v="0"/>
    <s v="SUBDIRECCION CONTRACTUAL"/>
    <s v="CO-DC-11001"/>
    <s v="CARMEN LUCIA SANCHEZ AVELLANEDA Directora de Control Ambiental "/>
    <n v="3778932"/>
    <s v="carmen.sanchez@ambientebogota.gov.co"/>
  </r>
  <r>
    <x v="10"/>
    <n v="73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IDICAS DE EVALUACIÓN   DE LAS SOLICITUDES DE PERMISO DE VERTIMIENTOS DENTRO DEL PERÍMETRO URBANO"/>
    <n v="8"/>
    <n v="8"/>
    <n v="4"/>
    <n v="1"/>
    <s v="CCE-05"/>
    <n v="0"/>
    <n v="11444000"/>
    <n v="11444000"/>
    <n v="0"/>
    <n v="0"/>
    <s v="SUBDIRECCION CONTRACTUAL"/>
    <s v="CO-DC-11001"/>
    <s v="CARMEN LUCIA SANCHEZ AVELLANEDA Directora de Control Ambiental "/>
    <n v="3778932"/>
    <s v="carmen.sanchez@ambientebogota.gov.co"/>
  </r>
  <r>
    <x v="10"/>
    <n v="73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DE APOYO A LA GESTIÓN PARA APOYAR EL REGISTRO DE LAS ACTUACIONES TECNICAS Y JURIDICAS DEL PROGRAMA DE CONTROL Y SEGUIMIENTO A USUARIOS DEL RECURSO HÍDRICO Y DEL SUELO DE LAS CUENCAS SALITRE - TORCA, TUNJUELO, FUCHA."/>
    <n v="8"/>
    <n v="8"/>
    <n v="5"/>
    <n v="1"/>
    <s v="CCE-05"/>
    <n v="0"/>
    <n v="0"/>
    <n v="0"/>
    <n v="0"/>
    <n v="0"/>
    <s v="SUBDIRECCION CONTRACTUAL"/>
    <s v="CO-DC-11001"/>
    <s v="CARMEN LUCIA SANCHEZ AVELLANEDA Directora de Control Ambiental "/>
    <n v="3778932"/>
    <s v="carmen.sanchez@ambientebogota.gov.co"/>
  </r>
  <r>
    <x v="10"/>
    <n v="73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DE APOYO A LA GESTIÓN PARA APOYAR EL REGISTRO DE LAS ACTUACIONES TECNICAS Y JURIDICAS DEL PROGRAMA DE CONTROL Y SEGUIMIENTO A USUARIOS DEL RECURSO HÍDRICO Y DEL SUELO DE LAS CUENCAS SALITRE - TORCA, TUNJUELO, FUCHA."/>
    <n v="7"/>
    <n v="7"/>
    <n v="6"/>
    <n v="1"/>
    <s v="CCE-05"/>
    <n v="0"/>
    <n v="0"/>
    <n v="0"/>
    <n v="0"/>
    <n v="0"/>
    <s v="SUBDIRECCION CONTRACTUAL"/>
    <s v="CO-DC-11001"/>
    <s v="CARMEN LUCIA SANCHEZ AVELLANEDA Directora de Control Ambiental "/>
    <n v="3778932"/>
    <s v="carmen.sanchez@ambientebogota.gov.co"/>
  </r>
  <r>
    <x v="10"/>
    <n v="73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ACTIVIDADES TÉCNICAS DE EVALUACIÓN Y CONTROL  A LOS PUNTOS DE CAPTACIÓN DE AGUAS SUBTERRÁNEAS"/>
    <n v="1"/>
    <n v="1"/>
    <n v="9"/>
    <n v="1"/>
    <s v="CCE-05"/>
    <n v="0"/>
    <n v="34144000"/>
    <n v="34144000"/>
    <n v="0"/>
    <n v="0"/>
    <s v="SUBDIRECCION CONTRACTUAL"/>
    <s v="CO-DC-11001"/>
    <s v="CARMEN LUCIA SANCHEZ AVELLANEDA Directora de Control Ambiental "/>
    <n v="3778932"/>
    <s v="carmen.sanchez@ambientebogota.gov.co"/>
  </r>
  <r>
    <x v="10"/>
    <n v="739"/>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DE APOYO A LA GESTIÓN PARA APOYAR LOS LEVANTAMIENTOS TOPOGRÁFICOS DE LOS  PREDIOS CON AFECTACION EXTRACTIVA Y CUMPLIMIENTO SENTENCIA RIO BOGOTÁ"/>
    <n v="8"/>
    <n v="8"/>
    <n v="4"/>
    <n v="1"/>
    <s v="CCE-05"/>
    <n v="0"/>
    <n v="7692000"/>
    <n v="7692000"/>
    <n v="0"/>
    <n v="0"/>
    <s v="SUBDIRECCION CONTRACTUAL"/>
    <s v="CO-DC-11001"/>
    <s v="CARMEN LUCIA SANCHEZ AVELLANEDA Directora de Control Ambiental "/>
    <n v="3778932"/>
    <s v="carmen.sanchez@ambientebogota.gov.co"/>
  </r>
  <r>
    <x v="10"/>
    <n v="740"/>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DE APOYO A LA GESTIÓN PARA APOYAR LOS LEVANTAMIENTOS TOPOGRÁFICOS DE LOS  PREDIOS CON AFECTACION EXTRACTIVA Y CUMPLIMIENTO SENTENCIA RIO BOGOTÁ"/>
    <n v="8"/>
    <n v="8"/>
    <n v="4"/>
    <n v="1"/>
    <s v="CCE-05"/>
    <n v="0"/>
    <n v="7692000"/>
    <n v="7692000"/>
    <n v="0"/>
    <n v="0"/>
    <s v="SUBDIRECCION CONTRACTUAL"/>
    <s v="CO-DC-11001"/>
    <s v="CARMEN LUCIA SANCHEZ AVELLANEDA Directora de Control Ambiental "/>
    <n v="3778932"/>
    <s v="carmen.sanchez@ambientebogota.gov.co"/>
  </r>
  <r>
    <x v="10"/>
    <n v="741"/>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PRESTAR SERVICIOS PROFESIONALES PARA ANALIZAR Y EVALUAR TECNICAMENTE LAS SOLICITUDES DE EVALUACIÓN ASOCIADAS AL  APROVECHAMIENTO DEL RECURSO HÍDRICO SUBTERRÁNEO Y APOYAR EL  PROCESO DE INVESTIGACIÓN DE CONOCIMIENTO DEL SUBSUELO"/>
    <n v="9"/>
    <n v="9"/>
    <n v="4"/>
    <n v="1"/>
    <s v="CCE-05"/>
    <n v="0"/>
    <n v="17980000"/>
    <n v="17980000"/>
    <n v="0"/>
    <n v="0"/>
    <s v="SUBDIRECCION CONTRACTUAL"/>
    <s v="CO-DC-11001"/>
    <s v="CARMEN LUCIA SANCHEZ AVELLANEDA Directora de Control Ambiental "/>
    <n v="3778932"/>
    <s v="carmen.sanchez@ambientebogota.gov.co"/>
  </r>
  <r>
    <x v="10"/>
    <n v="74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JURIDICAS DE EVALUACIÓN DEL PROGRAMA DE CONTROL Y SEGUIMIENTO A USUARIOS DEL RECURSO HÍDRICO Y DEL SUELO, ORIENT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10"/>
    <n v="74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JURIDICAS DE EVALUACIÓN DEL PROGRAMA DE CONTROL Y SEGUIMIENTO A USUARIOS DEL RECURSO HÍDRICO Y DEL SUELO, ORIENTADAS A LAS ACCIONES EN DESCONTAMINACIÓN HÍDRICA."/>
    <n v="1"/>
    <n v="1"/>
    <n v="9"/>
    <n v="1"/>
    <s v="CCE-05"/>
    <n v="0"/>
    <n v="27936000"/>
    <n v="27936000"/>
    <n v="0"/>
    <n v="0"/>
    <s v="SUBDIRECCION CONTRACTUAL"/>
    <s v="CO-DC-11001"/>
    <s v="CARMEN LUCIA SANCHEZ AVELLANEDA Directora de Control Ambiental "/>
    <n v="3778932"/>
    <s v="carmen.sanchez@ambientebogota.gov.co"/>
  </r>
  <r>
    <x v="10"/>
    <n v="74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8"/>
    <n v="8"/>
    <n v="4"/>
    <n v="1"/>
    <s v="CCE-05"/>
    <n v="0"/>
    <n v="7692000"/>
    <n v="7692000"/>
    <n v="0"/>
    <n v="0"/>
    <s v="SUBDIRECCION CONTRACTUAL"/>
    <s v="CO-DC-11001"/>
    <s v="CARMEN LUCIA SANCHEZ AVELLANEDA Directora de Control Ambiental "/>
    <n v="3778932"/>
    <s v="carmen.sanchez@ambientebogota.gov.co"/>
  </r>
  <r>
    <x v="10"/>
    <n v="745"/>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LOS SERVICIOS PROFESIONALES PARA ANALIZAR Y APOYAR TÉCNICAMENTE EL DIAGNOSTICO EN PREDIOS CON POSIBLE AFECTACIÓN DEL RECURSO HIDRICO SUPERFICIAL, SUBTERRANEO Y SUELO PRODUCTO DE LAS ACTUACIONES DE EVALUACIÓN,  CONTROL Y SEGUIMIENTO A USUARIOS ASOCIADOS A HIDROCARBUROS."/>
    <n v="7"/>
    <n v="7"/>
    <n v="6"/>
    <n v="1"/>
    <s v="CCE-05"/>
    <n v="0"/>
    <n v="26970000"/>
    <n v="26970000"/>
    <n v="0"/>
    <n v="0"/>
    <s v="SUBDIRECCION CONTRACTUAL"/>
    <s v="CO-DC-11001"/>
    <s v="CARMEN LUCIA SANCHEZ AVELLANEDA Directora de Control Ambiental "/>
    <n v="3778932"/>
    <s v="carmen.sanchez@ambientebogota.gov.co"/>
  </r>
  <r>
    <x v="10"/>
    <n v="74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JURIDICAS DE EVALUACIÓN DEL PROGRAMA DE CONTROL Y SEGUIMIENTO A USUARIOS DEL RECURSO HÍDRICO Y DEL SUELO, ORIENTADAS A LAS ACCIONES EN DESCONTAMINACIÓN HÍDRICA."/>
    <n v="1"/>
    <n v="1"/>
    <n v="9"/>
    <n v="1"/>
    <s v="CCE-05"/>
    <n v="0"/>
    <n v="27936000"/>
    <n v="27936000"/>
    <n v="0"/>
    <n v="0"/>
    <s v="SUBDIRECCION CONTRACTUAL"/>
    <s v="CO-DC-11001"/>
    <s v="CARMEN LUCIA SANCHEZ AVELLANEDA Directora de Control Ambiental "/>
    <n v="3778932"/>
    <s v="carmen.sanchez@ambientebogota.gov.co"/>
  </r>
  <r>
    <x v="10"/>
    <n v="747"/>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REALIZAR SEGUIMIENTO Y ACOMPAÑAMIENTO DESDE EL COMPONENTE GEOLOGICO A LOS PREDIOS DIAGNOSTICADOSCON POSIBLE AFECTACIÓN AL RECURSO SUELO Y AGUA SUBTERRÁNEA"/>
    <n v="9"/>
    <n v="9"/>
    <n v="4"/>
    <n v="1"/>
    <s v="CCE-05"/>
    <n v="0"/>
    <n v="12416000"/>
    <n v="12416000"/>
    <n v="0"/>
    <n v="0"/>
    <s v="SUBDIRECCION CONTRACTUAL"/>
    <s v="CO-DC-11001"/>
    <s v="CARMEN LUCIA SANCHEZ AVELLANEDA Directora de Control Ambiental "/>
    <n v="3778932"/>
    <s v="carmen.sanchez@ambientebogota.gov.co"/>
  </r>
  <r>
    <x v="10"/>
    <n v="74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REALIZAR EL ACOMPAÑAMIENTO Y SEGUIMIENTO A LAS LABORES DE INVESTIGACIÓN DE LOS PREDIOS DIAGNOSTICADOS CON POSIBLE AFECTACIÓN AL RECURSO SUELO Y AGUA SUBTERRÁNEA"/>
    <n v="8"/>
    <n v="8"/>
    <n v="5"/>
    <n v="1"/>
    <s v="CCE-05"/>
    <n v="0"/>
    <n v="15520000"/>
    <n v="15520000"/>
    <n v="0"/>
    <n v="0"/>
    <s v="SUBDIRECCION CONTRACTUAL"/>
    <s v="CO-DC-11001"/>
    <s v="CARMEN LUCIA SANCHEZ AVELLANEDA Directora de Control Ambiental "/>
    <n v="3778932"/>
    <s v="carmen.sanchez@ambientebogota.gov.co"/>
  </r>
  <r>
    <x v="10"/>
    <n v="749"/>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L PROGRAMA DE CONTROL Y SEGUIMIENTO A USUARIOS DEL RECURSO HÍDRICO Y DEL SUELO."/>
    <n v="8"/>
    <n v="8"/>
    <n v="5"/>
    <n v="1"/>
    <s v="CCE-05"/>
    <n v="0"/>
    <n v="0"/>
    <n v="0"/>
    <n v="0"/>
    <n v="0"/>
    <s v="SUBDIRECCION CONTRACTUAL"/>
    <s v="CO-DC-11001"/>
    <s v="CARMEN LUCIA SANCHEZ AVELLANEDA Directora de Control Ambiental "/>
    <n v="3778932"/>
    <s v="carmen.sanchez@ambientebogota.gov.co"/>
  </r>
  <r>
    <x v="10"/>
    <n v="75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ADELANTAR LAS ACTUACIONES TECNICAS DE EVALUACIÓN DE LOS INSTRUMENTOS AMBIENTALES DE USUARIOS DEL RECURSO HÍDRICO SUPERFICIAL, SUBTERRÁNEO Y SUELO ASOCIADOS A HIDROCARBUROS EN EL DISTRITO CAPITAL"/>
    <n v="7"/>
    <n v="7"/>
    <n v="5"/>
    <n v="1"/>
    <s v="CCE-05"/>
    <n v="0"/>
    <n v="15520000"/>
    <n v="15520000"/>
    <n v="0"/>
    <n v="0"/>
    <s v="SUBDIRECCION CONTRACTUAL"/>
    <s v="CO-DC-11001"/>
    <s v="CARMEN LUCIA SANCHEZ AVELLANEDA Directora de Control Ambiental "/>
    <n v="3778932"/>
    <s v="carmen.sanchez@ambientebogota.gov.co"/>
  </r>
  <r>
    <x v="10"/>
    <n v="751"/>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REALIZAR EL DIAGNOSTICO AMBIENTAL DEL PROGRAMA DE CONTROL A LOS PREDIOS DIAGNOSTICADOS CON POSIBLE AFECTACIÓN AL RECURSO SUELO Y AGUA SUBTERRÁNEA"/>
    <n v="7"/>
    <n v="7"/>
    <n v="5"/>
    <n v="1"/>
    <s v="CCE-05"/>
    <n v="0"/>
    <n v="22475000"/>
    <n v="22475000"/>
    <n v="0"/>
    <n v="0"/>
    <s v="SUBDIRECCION CONTRACTUAL"/>
    <s v="CO-DC-11001"/>
    <s v="CARMEN LUCIA SANCHEZ AVELLANEDA Directora de Control Ambiental "/>
    <n v="3778932"/>
    <s v="carmen.sanchez@ambientebogota.gov.co"/>
  </r>
  <r>
    <x v="10"/>
    <n v="75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ADELANTAR LAS ACTUACIONES TECNICAS DE EVALUACIÓN DE LOS INSTRUMENTOS AMBIENTALES DE USUARIOS DEL RECURSO HÍDRICO SUPERFICIAL, SUBTERRÁNEO Y SUELO ASOCIADOS A HIDROCARBUROS EN EL DISTRITO CAPITAL"/>
    <n v="8"/>
    <n v="8"/>
    <n v="4"/>
    <n v="1"/>
    <s v="CCE-05"/>
    <n v="0"/>
    <n v="12416000"/>
    <n v="12416000"/>
    <n v="0"/>
    <n v="0"/>
    <s v="SUBDIRECCION CONTRACTUAL"/>
    <s v="CO-DC-11001"/>
    <s v="CARMEN LUCIA SANCHEZ AVELLANEDA Directora de Control Ambiental "/>
    <n v="3778932"/>
    <s v="carmen.sanchez@ambientebogota.gov.co"/>
  </r>
  <r>
    <x v="10"/>
    <n v="75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ADELANTAR LAS ACTUACIONES TECNICAS DE EVALUACIÓN DE LOS INSTRUMENTOS AMBIENTALES DE USUARIOS DEL RECURSO HÍDRICO SUPERFICIAL, SUBTERRÁNEO Y SUELO ASOCIADOS A HIDROCARBUROS EN EL DISTRITO CAPITAL"/>
    <n v="7"/>
    <n v="7"/>
    <n v="5"/>
    <n v="1"/>
    <s v="CCE-05"/>
    <n v="0"/>
    <n v="6208000"/>
    <n v="6208000"/>
    <n v="0"/>
    <n v="0"/>
    <s v="SUBDIRECCION CONTRACTUAL"/>
    <s v="CO-DC-11001"/>
    <s v="CARMEN LUCIA SANCHEZ AVELLANEDA Directora de Control Ambiental "/>
    <n v="3778932"/>
    <s v="carmen.sanchez@ambientebogota.gov.co"/>
  </r>
  <r>
    <x v="10"/>
    <n v="754"/>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PROFESIONALES PARA REALIZAR VISITAS TÉCNICAS PRODUCTO DE LAS QUEJAS Y DERECHOS DE PETICIÓN DE LOS USUARIOS ASOCIADOS A HIDROCARBUROS, CON EL FIN DE DIAGNOSTICAR EN SUS PREDIOS LA POSIBLE AFECTACION DEL RECURSO HIDRICO SUPERFICIAL, SUBTERRANEO Y SUELO"/>
    <n v="7"/>
    <n v="7"/>
    <n v="5"/>
    <n v="1"/>
    <s v="CCE-05"/>
    <n v="0"/>
    <n v="13265000"/>
    <n v="13265000"/>
    <n v="0"/>
    <n v="0"/>
    <s v="SUBDIRECCION CONTRACTUAL"/>
    <s v="CO-DC-11001"/>
    <s v="CARMEN LUCIA SANCHEZ AVELLANEDA Directora de Control Ambiental "/>
    <n v="3778932"/>
    <s v="carmen.sanchez@ambientebogota.gov.co"/>
  </r>
  <r>
    <x v="10"/>
    <n v="755"/>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PROFESIONALES PARA REALIZAR VISITAS TÉCNICAS PRODUCTO DE LAS QUEJAS Y DERECHOS DE PETICIÓN DE LOS USUARIOS ASOCIADOS A HIDROCARBUROS, CON EL FIN DE DIAGNOSTICAR EN SUS PREDIOS LA POSIBLE AFECTACION DEL RECURSO HIDRICO SUPERFICIAL, SUBTERRANEO Y SUELO"/>
    <n v="7"/>
    <n v="7"/>
    <n v="5"/>
    <n v="1"/>
    <s v="CCE-05"/>
    <n v="0"/>
    <n v="13265000"/>
    <n v="13265000"/>
    <n v="0"/>
    <n v="0"/>
    <s v="SUBDIRECCION CONTRACTUAL"/>
    <s v="CO-DC-11001"/>
    <s v="CARMEN LUCIA SANCHEZ AVELLANEDA Directora de Control Ambiental "/>
    <n v="3778932"/>
    <s v="carmen.sanchez@ambientebogota.gov.co"/>
  </r>
  <r>
    <x v="10"/>
    <n v="756"/>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n v="9"/>
    <n v="9"/>
    <n v="4"/>
    <n v="1"/>
    <s v="CCE-05"/>
    <n v="0"/>
    <n v="0"/>
    <n v="0"/>
    <n v="0"/>
    <n v="0"/>
    <s v="SUBDIRECCION CONTRACTUAL"/>
    <s v="CO-DC-11001"/>
    <s v="CARMEN LUCIA SANCHEZ AVELLANEDA Directora de Control Ambiental "/>
    <n v="3778932"/>
    <s v="carmen.sanchez@ambientebogota.gov.co"/>
  </r>
  <r>
    <x v="10"/>
    <n v="75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ACTUACIONES JURIDICAS Y CONTRACTUALES DE SEGUIMIENTO Y CONTROL AMBIENTAL "/>
    <n v="8"/>
    <n v="8"/>
    <n v="4"/>
    <n v="1"/>
    <s v="CCE-05"/>
    <n v="0"/>
    <n v="12416000"/>
    <n v="12416000"/>
    <n v="0"/>
    <n v="0"/>
    <s v="SUBDIRECCION CONTRACTUAL"/>
    <s v="CO-DC-11001"/>
    <s v="CARMEN LUCIA SANCHEZ AVELLANEDA Directora de Control Ambiental "/>
    <n v="3778932"/>
    <s v="carmen.sanchez@ambientebogota.gov.co"/>
  </r>
  <r>
    <x v="10"/>
    <n v="758"/>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8"/>
    <n v="8"/>
    <n v="4"/>
    <n v="1"/>
    <s v="CCE-05"/>
    <n v="0"/>
    <n v="10612000"/>
    <n v="10612000"/>
    <n v="0"/>
    <n v="0"/>
    <s v="SUBDIRECCION CONTRACTUAL"/>
    <s v="CO-DC-11001"/>
    <s v="CARMEN LUCIA SANCHEZ AVELLANEDA Directora de Control Ambiental "/>
    <n v="3778932"/>
    <s v="carmen.sanchez@ambientebogota.gov.co"/>
  </r>
  <r>
    <x v="10"/>
    <n v="759"/>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L PROGRAMA DE CONTROL Y SEGUIMIENTO A USUARIOS DEL RECURSO HÍDRICO Y DEL SUELO."/>
    <n v="8"/>
    <n v="8"/>
    <n v="5"/>
    <n v="1"/>
    <s v="CCE-05"/>
    <n v="0"/>
    <n v="0"/>
    <n v="0"/>
    <n v="0"/>
    <n v="0"/>
    <s v="SUBDIRECCION CONTRACTUAL"/>
    <s v="CO-DC-11001"/>
    <s v="CARMEN LUCIA SANCHEZ AVELLANEDA Directora de Control Ambiental "/>
    <n v="3778932"/>
    <s v="carmen.sanchez@ambientebogota.gov.co"/>
  </r>
  <r>
    <x v="10"/>
    <n v="760"/>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L PROGRAMA DE CONTROL Y SEGUIMIENTO A USUARIOS DEL RECURSO HÍDRICO Y DEL SUELO."/>
    <n v="1"/>
    <n v="1"/>
    <n v="10"/>
    <n v="1"/>
    <s v="CCE-05"/>
    <n v="0"/>
    <n v="39040000"/>
    <n v="39040000"/>
    <n v="0"/>
    <n v="0"/>
    <s v="SUBDIRECCION CONTRACTUAL"/>
    <s v="CO-DC-11001"/>
    <s v="CARMEN LUCIA SANCHEZ AVELLANEDA Directora de Control Ambiental "/>
    <n v="3778932"/>
    <s v="carmen.sanchez@ambientebogota.gov.co"/>
  </r>
  <r>
    <x v="10"/>
    <n v="76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ASOCIADOS A HIDROCARBUROS."/>
    <n v="1"/>
    <n v="1"/>
    <n v="10"/>
    <n v="1"/>
    <s v="CCE-05"/>
    <n v="0"/>
    <n v="26530000"/>
    <n v="26530000"/>
    <n v="0"/>
    <n v="0"/>
    <s v="SUBDIRECCION CONTRACTUAL"/>
    <s v="CO-DC-11001"/>
    <s v="CARMEN LUCIA SANCHEZ AVELLANEDA Directora de Control Ambiental "/>
    <n v="3778932"/>
    <s v="carmen.sanchez@ambientebogota.gov.co"/>
  </r>
  <r>
    <x v="10"/>
    <n v="76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ANALIZAR, REVISAR Y GESTIONAR TECNICAMENTE LAS ACTUACIONES DE  CONTROL Y SEGUIMIENTO A LOS PUNTOS DE CAPTACIÓN DE AGUAS SUBTERRÁNEAS"/>
    <n v="1"/>
    <n v="1"/>
    <n v="11"/>
    <n v="1"/>
    <s v="CCE-05"/>
    <n v="0"/>
    <n v="68937000"/>
    <n v="68937000"/>
    <n v="0"/>
    <n v="0"/>
    <s v="SUBDIRECCION CONTRACTUAL"/>
    <s v="CO-DC-11001"/>
    <s v="CARMEN LUCIA SANCHEZ AVELLANEDA Directora de Control Ambiental "/>
    <n v="3778932"/>
    <s v="carmen.sanchez@ambientebogota.gov.co"/>
  </r>
  <r>
    <x v="10"/>
    <n v="763"/>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INSTRUMENTOS AMBIENTALES DE USUARIOS ASOCIADOS A HIDROCARBUROS. SALDO META"/>
    <n v="1"/>
    <n v="1"/>
    <n v="10"/>
    <n v="1"/>
    <s v="CCE-05"/>
    <n v="0"/>
    <n v="9834000"/>
    <n v="9834000"/>
    <n v="0"/>
    <n v="0"/>
    <s v="SUBDIRECCION CONTRACTUAL"/>
    <s v="CO-DC-11001"/>
    <s v="CARMEN LUCIA SANCHEZ AVELLANEDA Directora de Control Ambiental "/>
    <n v="3778932"/>
    <s v="carmen.sanchez@ambientebogota.gov.co"/>
  </r>
  <r>
    <x v="10"/>
    <n v="764"/>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10"/>
    <n v="765"/>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ACTUACIONES JURIDICAS DE EVALUACIÓN DEL PROGRAMA DE CONTROL Y SEGUIMIENTO A USUARIOS DEL RECURSO HÍDRICO Y DEL SUELO, ORIENTADAS A LAS ACCIONES EN DESCONTAMINACIÓN HÍDRICA."/>
    <n v="7"/>
    <n v="7"/>
    <n v="6"/>
    <n v="1"/>
    <s v="CCE-05"/>
    <n v="0"/>
    <n v="18624000"/>
    <n v="18624000"/>
    <n v="0"/>
    <n v="0"/>
    <s v="SUBDIRECCION CONTRACTUAL"/>
    <s v="CO-DC-11001"/>
    <s v="CARMEN LUCIA SANCHEZ AVELLANEDA Directora de Control Ambiental "/>
    <n v="3778932"/>
    <s v="carmen.sanchez@ambientebogota.gov.co"/>
  </r>
  <r>
    <x v="10"/>
    <n v="766"/>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10"/>
    <n v="767"/>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7"/>
    <n v="7"/>
    <n v="6"/>
    <n v="1"/>
    <s v="CCE-05"/>
    <n v="0"/>
    <n v="0"/>
    <n v="0"/>
    <n v="0"/>
    <n v="0"/>
    <s v="SUBDIRECCION CONTRACTUAL"/>
    <s v="CO-DC-11001"/>
    <s v="CARMEN LUCIA SANCHEZ AVELLANEDA Directora de Control Ambiental "/>
    <n v="3778932"/>
    <s v="carmen.sanchez@ambientebogota.gov.co"/>
  </r>
  <r>
    <x v="10"/>
    <n v="768"/>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10"/>
    <n v="769"/>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10"/>
    <n v="770"/>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10"/>
    <n v="77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ACTUACIONES JURIDICAS DE EVALUACIÓN DEL PROGRAMA DE CONTROL Y SEGUIMIENTO A USUARIOS DEL RECURSO HÍDRICO Y DEL SUELO, ORIENT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10"/>
    <n v="772"/>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L PROGRAMA DE CONTROL Y SEGUIMIENTO A USUARIOS DEL RECURSO HÍDRICO Y DEL SUELO."/>
    <n v="8"/>
    <n v="8"/>
    <n v="4"/>
    <n v="1"/>
    <s v="CCE-05"/>
    <n v="0"/>
    <n v="15616000"/>
    <n v="15616000"/>
    <n v="0"/>
    <n v="0"/>
    <s v="SUBDIRECCION CONTRACTUAL"/>
    <s v="CO-DC-11001"/>
    <s v="CARMEN LUCIA SANCHEZ AVELLANEDA Directora de Control Ambiental "/>
    <n v="3778932"/>
    <s v="carmen.sanchez@ambientebogota.gov.co"/>
  </r>
  <r>
    <x v="10"/>
    <n v="773"/>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ACTIVIDADES TÉCNICAS DE EVALUACIÓN Y CONTROL  A LOS PUNTOS DE CAPTACIÓN DE AGUAS SUBTERRÁNEAS"/>
    <n v="9"/>
    <n v="9"/>
    <n v="4"/>
    <n v="1"/>
    <s v="CCE-05"/>
    <n v="0"/>
    <n v="12416000"/>
    <n v="12416000"/>
    <n v="0"/>
    <n v="0"/>
    <s v="SUBDIRECCION CONTRACTUAL"/>
    <s v="CO-DC-11001"/>
    <s v="CARMEN LUCIA SANCHEZ AVELLANEDA Directora de Control Ambiental "/>
    <n v="3778932"/>
    <s v="carmen.sanchez@ambientebogota.gov.co"/>
  </r>
  <r>
    <x v="10"/>
    <n v="77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APOYAR LAS LABORES ADMINISTRATIVAS Y DE SANEAMIENTO FINANCIERO DEL PROGRAMA DE CONTROL Y SEGUIMIENTO  A USUARIOS DEL RECURSO HIDRICO Y EL SUELO."/>
    <n v="7"/>
    <n v="7"/>
    <n v="5"/>
    <n v="1"/>
    <s v="CCE-05"/>
    <n v="0"/>
    <n v="0"/>
    <n v="0"/>
    <n v="0"/>
    <n v="0"/>
    <s v="SUBDIRECCION CONTRACTUAL"/>
    <s v="CO-DC-11001"/>
    <s v="CARMEN LUCIA SANCHEZ AVELLANEDA Directora de Control Ambiental "/>
    <n v="3778932"/>
    <s v="carmen.sanchez@ambientebogota.gov.co"/>
  </r>
  <r>
    <x v="10"/>
    <n v="775"/>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EVALUAR TECNICAMENTE LAS SOLICITUDES ASOCIADAS AL  COMPONENTE GEOLOGICO DEL PROGRAMA DE CONTROL Y SEGUIMIENTO A USUARIOS DEL RECURSO HÍDRICO Y DEL SUELO EN EL DC"/>
    <n v="7"/>
    <n v="7"/>
    <n v="6"/>
    <n v="1"/>
    <s v="CCE-05"/>
    <n v="0"/>
    <n v="3141000"/>
    <n v="3141000"/>
    <n v="0"/>
    <n v="0"/>
    <s v="SUBDIRECCION CONTRACTUAL"/>
    <s v="CO-DC-11001"/>
    <s v="CARMEN LUCIA SANCHEZ AVELLANEDA Directora de Control Ambiental "/>
    <n v="3778932"/>
    <s v="carmen.sanchez@ambientebogota.gov.co"/>
  </r>
  <r>
    <x v="10"/>
    <n v="776"/>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1"/>
    <n v="1"/>
    <s v="CCE-05"/>
    <n v="0"/>
    <n v="21153000"/>
    <n v="21153000"/>
    <n v="0"/>
    <n v="0"/>
    <s v="SUBDIRECCION CONTRACTUAL"/>
    <s v="CO-DC-11001"/>
    <s v="CARMEN LUCIA SANCHEZ AVELLANEDA Directora de Control Ambiental "/>
    <n v="3778932"/>
    <s v="carmen.sanchez@ambientebogota.gov.co"/>
  </r>
  <r>
    <x v="10"/>
    <n v="777"/>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DE APOYO A LA GESTIÓN PARA APOYAR LA CONSOLIDACIÓN JURIDICA DE LA INFORMACION DE LOS USUARIOS RECURSO HÍDRICO Y DEL SUELO."/>
    <n v="8"/>
    <n v="8"/>
    <n v="4"/>
    <n v="1"/>
    <s v="CCE-05"/>
    <n v="0"/>
    <n v="9776000"/>
    <n v="9776000"/>
    <n v="0"/>
    <n v="0"/>
    <s v="SUBDIRECCION CONTRACTUAL"/>
    <s v="CO-DC-11001"/>
    <s v="CARMEN LUCIA SANCHEZ AVELLANEDA Directora de Control Ambiental "/>
    <n v="3778932"/>
    <s v="carmen.sanchez@ambientebogota.gov.co"/>
  </r>
  <r>
    <x v="10"/>
    <n v="77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EL SEGUIMIENTO ADMINISTRATIVO DE LAS ACTUACIONES ADMINISTRATIVAS PRODUCTO DE LA EVALUACIÓN, CONTROL Y SEGUIMIENTO AMBIENTAL DE LOS USUARIOS DEL RECURSO HÍDRICO Y SUELO RIO BOGOTÁ"/>
    <n v="7"/>
    <n v="7"/>
    <n v="4"/>
    <n v="1"/>
    <s v="CCE-05"/>
    <n v="0"/>
    <n v="0"/>
    <n v="0"/>
    <n v="0"/>
    <n v="0"/>
    <s v="SUBDIRECCION CONTRACTUAL"/>
    <s v="CO-DC-11001"/>
    <s v="CARMEN LUCIA SANCHEZ AVELLANEDA Directora de Control Ambiental "/>
    <n v="3778932"/>
    <s v="carmen.sanchez@ambientebogota.gov.co"/>
  </r>
  <r>
    <x v="10"/>
    <n v="779"/>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LIDERAR JURIDICAMENTE LAS ACTUACIONES DE EVALUACIÓN, CONTROL, Y SEGUIMIENTO A LOS PREDIOS DIAGNOSTICADOS CON POSIBLE AFECTACIÓN AL RECURSO SUELO Y AGUA SUBTERRANEA"/>
    <n v="9"/>
    <n v="9"/>
    <n v="5"/>
    <n v="1"/>
    <s v="CCE-05"/>
    <n v="0"/>
    <n v="0"/>
    <n v="0"/>
    <n v="0"/>
    <n v="0"/>
    <s v="SUBDIRECCION CONTRACTUAL"/>
    <s v="CO-DC-11001"/>
    <s v="CARMEN LUCIA SANCHEZ AVELLANEDA Directora de Control Ambiental "/>
    <n v="3778932"/>
    <s v="carmen.sanchez@ambientebogota.gov.co"/>
  </r>
  <r>
    <x v="10"/>
    <n v="780"/>
    <s v="3-3-1-15-06-39-979-179"/>
    <s v="OTORGAR LAS CONCESIONES, PERMISOS Y AUTORIZACIONES (50% SANCIONES Y 50% PERMISOS) SOLICITADOS A LA AUTORIDAD AMBIENTAL CON FINES DE REGULARIZACIÓN AMBIENTAL DEL DISTRITO"/>
    <s v=" 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PRESTAR SERVICIOS PROFESIONALES PARA ANALIZAR JURIDICAMENTE LAS SOLICITUDES AMBIENTALES ASOCIADAS AL APROVECHAMIENTO DEL RECURSO HÍDRICO SUBTERRÁNEO"/>
    <n v="1"/>
    <n v="1"/>
    <n v="10"/>
    <n v="1"/>
    <s v="CCE-05"/>
    <n v="0"/>
    <n v="31040000"/>
    <n v="31040000"/>
    <n v="0"/>
    <n v="0"/>
    <s v="SUBDIRECCION CONTRACTUAL"/>
    <s v="CO-DC-11001"/>
    <s v="CARMEN LUCIA SANCHEZ AVELLANEDA Directora de Control Ambiental "/>
    <n v="3778932"/>
    <s v="carmen.sanchez@ambientebogota.gov.co"/>
  </r>
  <r>
    <x v="10"/>
    <n v="781"/>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
    <n v="80111600"/>
    <s v="PRESTAR SERVICIOS PROFESIONALES PARA REALIZAR LAS ACTUACIONES JURIDICAS DE EVALUACIÓN, CONTROL Y SEGUIMIENTO RELACIONADAS CON EL CAMBIO DE USO DE SUELO O CON SOSPECHA DE CONTAMINACIÓN DE LOS PREDIOS DEL ÁREA URBANA"/>
    <n v="1"/>
    <n v="1"/>
    <n v="11"/>
    <n v="1"/>
    <s v="CCE-05"/>
    <n v="0"/>
    <n v="42944000"/>
    <n v="42944000"/>
    <n v="0"/>
    <n v="0"/>
    <s v="SUBDIRECCION CONTRACTUAL"/>
    <s v="CO-DC-11001"/>
    <s v="CARMEN LUCIA SANCHEZ AVELLANEDA Directora de Control Ambiental "/>
    <n v="3778932"/>
    <s v="carmen.sanchez@ambientebogota.gov.co"/>
  </r>
  <r>
    <x v="10"/>
    <n v="782"/>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LOS SERVICIOS PROFESIONALES PARA REALIZAR ACTIVIDADES DE ANALISIS DE RIESGO AMBIENTAL A LOS PREDIOS DIAGNOSTICADOS CON POSIBLE AFECTACIÓN AL RECURSO SUELO Y AGUA SUBTERRÁNEA"/>
    <n v="1"/>
    <n v="1"/>
    <n v="9"/>
    <n v="1"/>
    <s v="CCE-05"/>
    <n v="0"/>
    <n v="51084000"/>
    <n v="51084000"/>
    <n v="0"/>
    <n v="0"/>
    <s v="SUBDIRECCION CONTRACTUAL"/>
    <s v="CO-DC-11001"/>
    <s v="CARMEN LUCIA SANCHEZ AVELLANEDA Directora de Control Ambiental "/>
    <n v="3778932"/>
    <s v="carmen.sanchez@ambientebogota.gov.co"/>
  </r>
  <r>
    <x v="10"/>
    <n v="78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DE APOYO A LA GESTIÓN PARA APOYAR LA CONSOLIDACIÓN JURIDICA DE LA INFORMACION DE LOS USUARIOS RECURSO HÍDRICO Y DEL SUELO.SALDO (Meta RESPEL)"/>
    <n v="7"/>
    <n v="7"/>
    <n v="4"/>
    <n v="1"/>
    <s v="CCE-05"/>
    <n v="0"/>
    <n v="0"/>
    <n v="0"/>
    <n v="0"/>
    <n v="0"/>
    <s v="SUBDIRECCION CONTRACTUAL"/>
    <s v="CO-DC-11001"/>
    <s v="CARMEN LUCIA SANCHEZ AVELLANEDA Directora de Control Ambiental "/>
    <n v="3778932"/>
    <s v="carmen.sanchez@ambientebogota.gov.co"/>
  </r>
  <r>
    <x v="10"/>
    <n v="78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ANALIZAR , REVISAR Y GESTIONAR TÉCNICAMENTE LAS ACTUACIONES A USUARIOS ASOCIADOS A HIDROCARBUROS PARA IDENTIFICAR Y DIAGNOSTICAR POSIBLE AFECTACIÓN DEL RECURSO HIDRICO SUPERFICIAL, SUBTERRANEO Y SUELO"/>
    <n v="1"/>
    <n v="1"/>
    <n v="10"/>
    <n v="1"/>
    <s v="CCE-05"/>
    <n v="0"/>
    <n v="62670000"/>
    <n v="62670000"/>
    <n v="0"/>
    <n v="0"/>
    <s v="SUBDIRECCION CONTRACTUAL"/>
    <s v="CO-DC-11001"/>
    <s v="CARMEN LUCIA SANCHEZ AVELLANEDA Directora de Control Ambiental "/>
    <n v="3778932"/>
    <s v="carmen.sanchez@ambientebogota.gov.co"/>
  </r>
  <r>
    <x v="10"/>
    <n v="785"/>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DE APOYO A LA GESTIÓN PARA APOYAR LOS LEVANTAMIENTOS TOPOGRÁFICOS DE LOS  PREDIOS CON AFECTACION EXTRACTIVA Y CUMPLIMIENTO SENTENCIA RIO BOGOTÁ (Saldo Meta)"/>
    <n v="5"/>
    <n v="5"/>
    <n v="10"/>
    <n v="1"/>
    <s v="CCE-05"/>
    <n v="0"/>
    <n v="3629000"/>
    <n v="3629000"/>
    <n v="0"/>
    <n v="0"/>
    <s v="SUBDIRECCION CONTRACTUAL"/>
    <s v="CO-DC-11001"/>
    <s v="CARMEN LUCIA SANCHEZ AVELLANEDA Directora de Control Ambiental "/>
    <n v="3778932"/>
    <s v="carmen.sanchez@ambientebogota.gov.co"/>
  </r>
  <r>
    <x v="10"/>
    <n v="786"/>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VISITAS TÉCNICAS PRODUCTO DE LAS QUEJAS Y DERECHOS DE PETICIÓN A LOS USUARIOS DE PUNTOS DE CAPTACIÓN DE AGUA SUBTERRÁNEA INVENTARIADOS"/>
    <n v="1"/>
    <n v="1"/>
    <n v="11"/>
    <n v="1"/>
    <s v="CCE-05"/>
    <n v="0"/>
    <n v="29183000"/>
    <n v="29183000"/>
    <n v="0"/>
    <n v="0"/>
    <s v="SUBDIRECCION CONTRACTUAL"/>
    <s v="CO-DC-11001"/>
    <s v="CARMEN LUCIA SANCHEZ AVELLANEDA Directora de Control Ambiental "/>
    <n v="3778932"/>
    <s v="carmen.sanchez@ambientebogota.gov.co"/>
  </r>
  <r>
    <x v="10"/>
    <n v="78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GESTIONAR LOS PROCESOS CONTRACTUALES DE SERVICIOS QUE SE DERIVAN DEL PROGRAMA DE CONTROL Y SEGUIMIENTO A USUARIOS DEL RECURSO HIDRICO Y EL SUELO GARANTIZANDO EL SEGUIMIENTO A LOS MISMOS."/>
    <n v="1"/>
    <n v="1"/>
    <n v="11"/>
    <n v="1"/>
    <s v="CCE-05"/>
    <n v="0"/>
    <n v="62436000"/>
    <n v="62436000"/>
    <n v="0"/>
    <n v="0"/>
    <s v="SUBDIRECCION CONTRACTUAL"/>
    <s v="CO-DC-11001"/>
    <s v="CARMEN LUCIA SANCHEZ AVELLANEDA Directora de Control Ambiental "/>
    <n v="3778932"/>
    <s v="carmen.sanchez@ambientebogota.gov.co"/>
  </r>
  <r>
    <x v="10"/>
    <n v="78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ANALIZAR Y EVALUAR TECNICAMENTE LAS SOLICITUDES DE EVALUACIÓN ASOCIADAS AL  APROVECHAMIENTO DEL RECURSO HÍDRICO SUBTERRÁNEO Y APOYAR EL  PROCESO DE INVESTIGACIÓN DE CONOCIMIENTO DEL SUBSUELO (SALDO META)"/>
    <n v="4"/>
    <n v="4"/>
    <n v="8"/>
    <n v="1"/>
    <s v="CCE-05"/>
    <n v="0"/>
    <n v="2350000"/>
    <n v="2350000"/>
    <n v="0"/>
    <n v="0"/>
    <s v="SUBDIRECCION CONTRACTUAL"/>
    <s v="CO-DC-11001"/>
    <s v="CARMEN LUCIA SANCHEZ AVELLANEDA Directora de Control Ambiental "/>
    <n v="3778932"/>
    <s v="carmen.sanchez@ambientebogota.gov.co"/>
  </r>
  <r>
    <x v="10"/>
    <n v="789"/>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VISITAS TÉCNICAS PRODUCTO DE LAS QUEJAS Y DERECHOS DE PETICIÓN A LOS USUARIOS DE PUNTOS DE CAPTACIÓN DE AGUA SUBTERRÁNEA INVENTARIADOS"/>
    <n v="1"/>
    <n v="1"/>
    <n v="11"/>
    <n v="1"/>
    <s v="CCE-05"/>
    <n v="0"/>
    <n v="29183000"/>
    <n v="29183000"/>
    <n v="0"/>
    <n v="0"/>
    <s v="SUBDIRECCION CONTRACTUAL"/>
    <s v="CO-DC-11001"/>
    <s v="CARMEN LUCIA SANCHEZ AVELLANEDA Directora de Control Ambiental "/>
    <n v="3778932"/>
    <s v="carmen.sanchez@ambientebogota.gov.co"/>
  </r>
  <r>
    <x v="10"/>
    <n v="790"/>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2"/>
    <n v="2"/>
    <n v="11"/>
    <n v="1"/>
    <s v="CCE-05"/>
    <n v="0"/>
    <n v="70000000"/>
    <n v="70000000"/>
    <n v="0"/>
    <n v="0"/>
    <s v="SUBDIRECCION CONTRACTUAL"/>
    <s v="CO-DC-11001"/>
    <s v="CARMEN LUCIA SANCHEZ AVELLANEDA Directora de Control Ambiental "/>
    <n v="3778932"/>
    <s v="carmen.sanchez@ambientebogota.gov.co"/>
  </r>
  <r>
    <x v="10"/>
    <n v="791"/>
    <s v="3-3-1-15-06-39-979-179"/>
    <s v="INTERVENIR 27 HECTÁREAS DE SUELO DEGRADADO Y/O CONTAMINADO"/>
    <s v="RECURSO HIDRICO Y SUELO"/>
    <s v="EJECUTAR 100% EL PROGRAMA DE CONTROL AMBIENTAL A LOS PREDIOS DIAGNOSTICADOS CON POSIBLE AFECTACIÓN AL RECURSO SUELO Y AGUA SUBTERRÁNEA"/>
    <s v="12-OTROS DISTRITO"/>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2"/>
    <n v="2"/>
    <n v="11"/>
    <n v="1"/>
    <s v="CCE-05"/>
    <n v="0"/>
    <n v="100000000"/>
    <n v="100000000"/>
    <n v="0"/>
    <n v="0"/>
    <s v="SUBDIRECCION CONTRACTUAL"/>
    <s v="CO-DC-11001"/>
    <s v="CARMEN LUCIA SANCHEZ AVELLANEDA Directora de Control Ambiental "/>
    <n v="3778932"/>
    <s v="carmen.sanchez@ambientebogota.gov.co"/>
  </r>
  <r>
    <x v="10"/>
    <n v="792"/>
    <s v="3-3-1-15-06-39-979-179"/>
    <s v="INTERVENIR 27 HECTÁREAS DE SUELO DEGRADADO Y/O CONTAMINADO"/>
    <s v="RECURSO HIDRICO Y SUELO"/>
    <s v="EJECUTAR 100% EL PROGRAMA DE CONTROL AMBIENTAL A LOS PREDIOS DIAGNOSTICADOS CON POSIBLE AFECTACIÓN AL RECURSO SUELO Y AGUA SUBTERRÁNE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COMPRA DE SOFTWARE PARA ANALISIS DE RIESGO  RBCA"/>
    <n v="2"/>
    <n v="2"/>
    <n v="11"/>
    <n v="1"/>
    <s v="CCE-05"/>
    <n v="0"/>
    <n v="38000000"/>
    <n v="38000000"/>
    <n v="0"/>
    <n v="0"/>
    <s v="SUBDIRECCION CONTRACTUAL"/>
    <s v="CO-DC-11001"/>
    <s v="CARMEN LUCIA SANCHEZ AVELLANEDA Directora de Control Ambiental "/>
    <n v="3778932"/>
    <s v="carmen.sanchez@ambientebogota.gov.co"/>
  </r>
  <r>
    <x v="10"/>
    <n v="79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2"/>
    <n v="2"/>
    <n v="11"/>
    <n v="1"/>
    <s v="CCE-05"/>
    <n v="0"/>
    <n v="70000000"/>
    <n v="70000000"/>
    <n v="0"/>
    <n v="0"/>
    <s v="SUBDIRECCION CONTRACTUAL"/>
    <s v="CO-DC-11001"/>
    <s v="CARMEN LUCIA SANCHEZ AVELLANEDA Directora de Control Ambiental "/>
    <n v="3778932"/>
    <s v="carmen.sanchez@ambientebogota.gov.co"/>
  </r>
  <r>
    <x v="10"/>
    <n v="794"/>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2"/>
    <n v="2"/>
    <n v="11"/>
    <n v="1"/>
    <s v="CCE-05"/>
    <n v="0"/>
    <n v="100000000"/>
    <n v="100000000"/>
    <n v="0"/>
    <n v="0"/>
    <s v="SUBDIRECCION CONTRACTUAL"/>
    <s v="CO-DC-11001"/>
    <s v="CARMEN LUCIA SANCHEZ AVELLANEDA Directora de Control Ambiental "/>
    <n v="3778932"/>
    <s v="carmen.sanchez@ambientebogota.gov.co"/>
  </r>
  <r>
    <x v="10"/>
    <n v="795"/>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ADQUIRIR EQUIPOS TOPOGRAFICOS UTILIZADOS EN PREDIOS CON ACTIVIDADES CONTAMINANTES"/>
    <n v="2"/>
    <n v="2"/>
    <n v="11"/>
    <n v="1"/>
    <s v="CCE-05"/>
    <n v="0"/>
    <n v="15000000"/>
    <n v="15000000"/>
    <n v="0"/>
    <n v="0"/>
    <s v="SUBDIRECCION CONTRACTUAL"/>
    <s v="CO-DC-11001"/>
    <s v="CARMEN LUCIA SANCHEZ AVELLANEDA Directora de Control Ambiental "/>
    <n v="3778932"/>
    <s v="carmen.sanchez@ambientebogota.gov.co"/>
  </r>
  <r>
    <x v="10"/>
    <n v="796"/>
    <s v="3-3-1-15-06-39-979-179"/>
    <s v="INTERVENIR 27 HECTÁREAS DE SUELO DEGRADADO Y/O CONTAMINADO"/>
    <s v="RECURSO HIDRICO Y SUELO"/>
    <s v="REALIZAR SEGUIMIENTO Y CONTROL AMBIENTAL AL 100% DE LOS PUNTOS DE CAPTACIÓN DE AGUA SUBTERRÁNEA INVENTARIADOS POR LA SDA"/>
    <s v="12-OTROS DISTRITO"/>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2"/>
    <n v="2"/>
    <n v="11"/>
    <n v="1"/>
    <s v="CCE-05"/>
    <n v="0"/>
    <n v="70000000"/>
    <n v="70000000"/>
    <n v="0"/>
    <n v="0"/>
    <s v="SUBDIRECCION CONTRACTUAL"/>
    <s v="CO-DC-11001"/>
    <s v="CARMEN LUCIA SANCHEZ AVELLANEDA Directora de Control Ambiental "/>
    <n v="3778932"/>
    <s v="carmen.sanchez@ambientebogota.gov.co"/>
  </r>
  <r>
    <x v="10"/>
    <n v="79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ADQUISICIÓN DE EQUIPOS PARA VISIALIZACIÓN DE AFECTACION DEL RECURSO HIDRICO Y SUELO"/>
    <n v="2"/>
    <n v="2"/>
    <n v="11"/>
    <n v="1"/>
    <s v="CCE-05"/>
    <n v="0"/>
    <n v="50000000"/>
    <n v="50000000"/>
    <n v="0"/>
    <n v="0"/>
    <s v="SUBDIRECCION CONTRACTUAL"/>
    <s v="CO-DC-11001"/>
    <s v="CARMEN LUCIA SANCHEZ AVELLANEDA Directora de Control Ambiental "/>
    <n v="3778932"/>
    <s v="carmen.sanchez@ambientebogota.gov.co"/>
  </r>
  <r>
    <x v="10"/>
    <n v="798"/>
    <s v="3-3-1-15-06-39-979-179"/>
    <s v="INTERVENIR 27 HECTÁREAS DE SUELO DEGRADADO Y/O CONTAMINADO"/>
    <s v="RECURSO HIDRICO Y SUELO"/>
    <s v="REALIZAR SEGUIMIENTO Y CONTROL AMBIENTAL AL 100% DE LOS PUNTOS DE CAPTACIÓN DE AGUA SUBTERRÁNEA INVENTARIADOS POR LA SD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COMPRA DE QUIPOS PARA LA VERIFICACION DEL ESTADO DEL NIVEL DINAMICO Y ESTATICO DE LOS POZOS DE AGUA SUBTERRANEA"/>
    <n v="2"/>
    <n v="2"/>
    <n v="11"/>
    <n v="1"/>
    <s v="CCE-05"/>
    <n v="0"/>
    <n v="20000000"/>
    <n v="20000000"/>
    <n v="0"/>
    <n v="0"/>
    <s v="SUBDIRECCION CONTRACTUAL"/>
    <s v="CO-DC-11001"/>
    <s v="CARMEN LUCIA SANCHEZ AVELLANEDA Directora de Control Ambiental "/>
    <n v="3778932"/>
    <s v="carmen.sanchez@ambientebogota.gov.co"/>
  </r>
  <r>
    <x v="10"/>
    <n v="79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41113000"/>
    <s v="ADQUIRIR ELEMENTOS DE MUESTREO DE AGUAS SUBTERRANEAS (BAILER) PARA DIAGNOSTICAR CONTAMINACION EN PREDIOS ASOCIADOS A ACTIVIDADES CON HIDROCARBUROS EN EL DISTRITO CAPITAL"/>
    <n v="7"/>
    <n v="7"/>
    <n v="1"/>
    <n v="1"/>
    <s v="CCE-10"/>
    <n v="0"/>
    <n v="11000000"/>
    <n v="11000000"/>
    <n v="0"/>
    <n v="0"/>
    <s v="SUBDIRECCION CONTRACTUAL"/>
    <s v="CO-DC-11001"/>
    <s v="CARMEN LUCIA SANCHEZ AVELLANEDA Directora de Control Ambiental "/>
    <n v="3778932"/>
    <s v="carmen.sanchez@ambientebogota.gov.co"/>
  </r>
  <r>
    <x v="10"/>
    <n v="800"/>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2-DOTACIÓN"/>
    <s v="06- GASTOS OPERATIVOS"/>
    <s v="0037 GASTOS DE TRANSPORTE"/>
    <s v="78101800;78111800"/>
    <s v="ADICION No. 5 Y PRORROGA No. 4 AL CONTRATO No 20161274 CUYO OBJETO ES PRESTAR  EL SERVICIO DE TRANSPORTE PÚBLICO TERRESTRE AUTOMOTOR ESPECIAL DE PASAJEROS Y DE CARGA PARA EL DESARROLLO DE LAS ACTIVIDADES MISIONALES Y DE INVERSIÓN QUE ADELANTE LA SECRETARIA DISTRITAL DE AMBIENTE"/>
    <n v="5"/>
    <n v="5"/>
    <n v="1"/>
    <n v="1"/>
    <s v="CCE-05"/>
    <n v="0"/>
    <n v="23744966"/>
    <n v="23744966"/>
    <n v="0"/>
    <n v="0"/>
    <s v="SUBDIRECCION CONTRACTUAL"/>
    <s v="CO-DC-11001"/>
    <s v="CARMEN LUCIA SANCHEZ AVELLANEDA Directora de Control Ambiental "/>
    <n v="3778932"/>
    <s v="carmen.sanchez@ambientebogota.gov.co"/>
  </r>
  <r>
    <x v="10"/>
    <n v="80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ÍDICAS  DE INSTRUMENTOS AMBIENTALES DE USUARIOS ASOCIADOS A HIDROCARBUROS."/>
    <n v="1"/>
    <n v="1"/>
    <n v="10"/>
    <n v="1"/>
    <s v="CCE-05"/>
    <n v="0"/>
    <n v="39040000"/>
    <n v="39040000"/>
    <n v="0"/>
    <n v="0"/>
    <s v="SUBDIRECCION CONTRACTUAL"/>
    <s v="CO-DC-11001"/>
    <s v="CARMEN LUCIA SANCHEZ AVELLANEDA Directora de Control Ambiental "/>
    <n v="3778932"/>
    <s v="carmen.sanchez@ambientebogota.gov.co"/>
  </r>
  <r>
    <x v="10"/>
    <n v="802"/>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0"/>
    <n v="1"/>
    <s v="CCE-05"/>
    <n v="0"/>
    <n v="19230000"/>
    <n v="19230000"/>
    <n v="0"/>
    <n v="0"/>
    <s v="SUBDIRECCION CONTRACTUAL"/>
    <s v="CO-DC-11001"/>
    <s v="CARMEN LUCIA SANCHEZ AVELLANEDA Directora de Control Ambiental "/>
    <n v="3778932"/>
    <s v="carmen.sanchez@ambientebogota.gov.co"/>
  </r>
  <r>
    <x v="10"/>
    <n v="80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2-DOTACIÓN"/>
    <s v="06- GASTOS OPERATIVOS"/>
    <s v="0037 GASTOS DE TRANSPORTE"/>
    <s v="78101800;78111800"/>
    <s v="ADICION No. 5 Y PRORROGA No. 4 AL CONTRATO No 20161274 CUYO OBJETO ES PRESTAR  EL SERVICIO DE TRANSPORTE PÚBLICO TERRESTRE AUTOMOTOR ESPECIAL DE PASAJEROS Y DE CARGA PARA EL DESARROLLO DE LAS ACTIVIDADES MISIONALES Y DE INVERSIÓN QUE ADELANTE LA SECRETARIA DISTRITAL DE AMBIENTE"/>
    <n v="5"/>
    <n v="5"/>
    <n v="1"/>
    <n v="1"/>
    <s v="CCE-05"/>
    <n v="0"/>
    <n v="35798658"/>
    <n v="35798658"/>
    <n v="0"/>
    <n v="0"/>
    <s v="SUBDIRECCION CONTRACTUAL"/>
    <s v="CO-DC-11001"/>
    <s v="CARMEN LUCIA SANCHEZ AVELLANEDA Directora de Control Ambiental "/>
    <n v="3778932"/>
    <s v="carmen.sanchez@ambientebogota.gov.co"/>
  </r>
  <r>
    <x v="10"/>
    <n v="80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2"/>
    <n v="2"/>
    <n v="11"/>
    <n v="1"/>
    <s v="CCE-05"/>
    <n v="0"/>
    <n v="140000000"/>
    <n v="140000000"/>
    <n v="0"/>
    <n v="0"/>
    <s v="SUBDIRECCION CONTRACTUAL"/>
    <s v="CO-DC-11001"/>
    <s v="CARMEN LUCIA SANCHEZ AVELLANEDA Directora de Control Ambiental "/>
    <n v="3778932"/>
    <s v="carmen.sanchez@ambientebogota.gov.co"/>
  </r>
  <r>
    <x v="10"/>
    <n v="805"/>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PRESTAR SERVICIOS PROFESIONALES PARA ANALIZAR Y EVALUAR JUDICAMENTE LAS SOLICITUDES DE EVALUACIÓN, CONTROL Y SEGUIMIENTO ASOCIADAS AL  APROVECHAMIENTO DEL RECURSO HÍDRICO SUBTERRÁNEO."/>
    <n v="1"/>
    <n v="1"/>
    <n v="9"/>
    <n v="1"/>
    <s v="CCE-05"/>
    <n v="0"/>
    <n v="40455000"/>
    <n v="40455000"/>
    <n v="0"/>
    <n v="0"/>
    <s v="SUBDIRECCION CONTRACTUAL"/>
    <s v="CO-DC-11001"/>
    <s v="CARMEN LUCIA SANCHEZ AVELLANEDA Directora de Control Ambiental "/>
    <n v="3778932"/>
    <s v="carmen.sanchez@ambientebogota.gov.co"/>
  </r>
  <r>
    <x v="10"/>
    <n v="80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 CONTROL Y SEGUIMIENTO DE LAS SOLICITUDES DE PERMISO DE VERTIMIENTOS DENTRO DEL PERÍMETRO URBANO DEL DISTRITO CAPITAL (Saldo meta)"/>
    <n v="8"/>
    <n v="8"/>
    <n v="5"/>
    <n v="1"/>
    <s v="CCE-05"/>
    <n v="0"/>
    <n v="0"/>
    <n v="0"/>
    <n v="0"/>
    <n v="0"/>
    <s v="SUBDIRECCION CONTRACTUAL"/>
    <s v="CO-DC-11001"/>
    <s v="CARMEN LUCIA SANCHEZ AVELLANEDA Directora de Control Ambiental "/>
    <n v="3778932"/>
    <s v="carmen.sanchez@ambientebogota.gov.co"/>
  </r>
  <r>
    <x v="10"/>
    <n v="80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EVALUACIÓN Y CONTROL  DE LAS SOLICITUDES DE PERMISO DE VERTIMIENTOS DENTRO DEL PERÍMETRO URBANO DEL DISTRITO CAPITAL"/>
    <n v="1"/>
    <n v="1"/>
    <n v="10"/>
    <n v="1"/>
    <s v="CCE-05"/>
    <n v="0"/>
    <n v="34640000"/>
    <n v="34640000"/>
    <n v="0"/>
    <n v="0"/>
    <s v="SUBDIRECCION CONTRACTUAL"/>
    <s v="CO-DC-11001"/>
    <s v="CARMEN LUCIA SANCHEZ AVELLANEDA Directora de Control Ambiental "/>
    <n v="3778932"/>
    <s v="carmen.sanchez@ambientebogota.gov.co"/>
  </r>
  <r>
    <x v="10"/>
    <n v="80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EVALUACIÓN Y CONTROL  DE LAS SOLICITUDES DE PERMISO DE VERTIMIENTOS DENTRO DEL PERÍMETRO URBANO DEL DISTRITO CAPITAL"/>
    <n v="1"/>
    <n v="1"/>
    <n v="9"/>
    <n v="1"/>
    <s v="CCE-05"/>
    <n v="0"/>
    <n v="31176000"/>
    <n v="31176000"/>
    <n v="0"/>
    <n v="0"/>
    <s v="SUBDIRECCION CONTRACTUAL"/>
    <s v="CO-DC-11001"/>
    <s v="CARMEN LUCIA SANCHEZ AVELLANEDA Directora de Control Ambiental "/>
    <n v="3778932"/>
    <s v="carmen.sanchez@ambientebogota.gov.co"/>
  </r>
  <r>
    <x v="10"/>
    <n v="80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EVALUACIÓN Y CONTROL  DE LAS SOLICITUDES DE PERMISO DE VERTIMIENTOS DENTRO DEL PERÍMETRO URBANO DEL DISTRITO CAPITAL"/>
    <n v="1"/>
    <n v="1"/>
    <n v="9"/>
    <n v="1"/>
    <s v="CCE-05"/>
    <n v="0"/>
    <n v="0"/>
    <n v="0"/>
    <n v="0"/>
    <n v="0"/>
    <s v="SUBDIRECCION CONTRACTUAL"/>
    <s v="CO-DC-11001"/>
    <s v="CARMEN LUCIA SANCHEZ AVELLANEDA Directora de Control Ambiental "/>
    <n v="3778932"/>
    <s v="carmen.sanchez@ambientebogota.gov.co"/>
  </r>
  <r>
    <x v="10"/>
    <n v="81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EVALUACIÓN Y CONTROL  DE LAS SOLICITUDES DE PERMISO DE VERTIMIENTOS DENTRO DEL PERÍMETRO URBANO DEL DISTRITO CAPITAL"/>
    <n v="1"/>
    <n v="1"/>
    <n v="9"/>
    <n v="1"/>
    <s v="CCE-05"/>
    <n v="0"/>
    <n v="9755548"/>
    <n v="9755548"/>
    <n v="0"/>
    <n v="0"/>
    <s v="SUBDIRECCION CONTRACTUAL"/>
    <s v="CO-DC-11001"/>
    <s v="CARMEN LUCIA SANCHEZ AVELLANEDA Directora de Control Ambiental "/>
    <n v="3778932"/>
    <s v="carmen.sanchez@ambientebogota.gov.co"/>
  </r>
  <r>
    <x v="10"/>
    <n v="811"/>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IDICAS DE EVALUACIÓN DE LOS PREDIOS  AFECTADOS POR ACTIVIDAD EXTRACTIVA DE MINERALES Y CUMPLIMIENTO SENTENCIA RIO BOGOTÁ"/>
    <n v="1"/>
    <n v="1"/>
    <n v="11"/>
    <n v="1"/>
    <s v="CCE-05"/>
    <n v="0"/>
    <n v="15629000"/>
    <n v="15629000"/>
    <n v="0"/>
    <n v="0"/>
    <s v="SUBDIRECCION CONTRACTUAL"/>
    <s v="CO-DC-11001"/>
    <s v="CARMEN LUCIA SANCHEZ AVELLANEDA Directora de Control Ambiental "/>
    <n v="3778932"/>
    <s v="carmen.sanchez@ambientebogota.gov.co"/>
  </r>
  <r>
    <x v="10"/>
    <n v="812"/>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
    <n v="80111600"/>
    <s v="PRESTAR SERVICIOS PROFESIONALES PARA REALIZAR LAS ACTUACIONES JURIDICAS DE CONTROL RELACIONADAS CON EL CAMBIO DE USO DE SUELO O CON SOSPECHA DE CONTAMINACIÓN DE LOS PREDIOS DEL ÁREA URBANA"/>
    <n v="1"/>
    <n v="1"/>
    <n v="11"/>
    <n v="1"/>
    <s v="CCE-05"/>
    <n v="0"/>
    <n v="26336000"/>
    <n v="26336000"/>
    <n v="0"/>
    <n v="0"/>
    <s v="SUBDIRECCION CONTRACTUAL"/>
    <s v="CO-DC-11001"/>
    <s v="CARMEN LUCIA SANCHEZ AVELLANEDA Directora de Control Ambiental "/>
    <n v="3778932"/>
    <s v="carmen.sanchez@ambientebogota.gov.co"/>
  </r>
  <r>
    <x v="10"/>
    <n v="813"/>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
    <n v="80111600"/>
    <s v="PRESTAR SERVICIOS PROFESIONALES PARA REALIZAR LAS ACTUACIONES JURIDICAS DE EVALUACIÓN, CONTROL Y SEGUIMIENTO RELACIONADAS CON EL CAMBIO DE USO DE SUELO O CON SOSPECHA DE CONTAMINACIÓN DE LOS PREDIOS DEL ÁREA URBANA"/>
    <n v="1"/>
    <n v="1"/>
    <n v="11"/>
    <n v="1"/>
    <s v="CCE-05"/>
    <n v="0"/>
    <n v="42944000"/>
    <n v="42944000"/>
    <n v="0"/>
    <n v="0"/>
    <s v="SUBDIRECCION CONTRACTUAL"/>
    <s v="CO-DC-11001"/>
    <s v="CARMEN LUCIA SANCHEZ AVELLANEDA Directora de Control Ambiental "/>
    <n v="3778932"/>
    <s v="carmen.sanchez@ambientebogota.gov.co"/>
  </r>
  <r>
    <x v="10"/>
    <n v="81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LOS SERVICIOS PROFESIONALES PARA ANALIZAR Y APOYAR TÉCNICAMENTE EL DIAGNOSTICO EN PREDIOS CON POSIBLE AFECTACIÓN DEL RECURSO HIDRICO SUPERFICIAL, SUBTERRANEO Y SUELO PRODUCTO DE LAS ACTUACIONES DE EVALUACIÓN,  CONTROL Y SEGUIMIENTO A USUARIOS ASOCIADOS A HIDROCARBUROS."/>
    <n v="1"/>
    <n v="1"/>
    <n v="10"/>
    <n v="1"/>
    <s v="CCE-05"/>
    <n v="0"/>
    <n v="0"/>
    <n v="0"/>
    <n v="0"/>
    <n v="0"/>
    <s v="SUBDIRECCION CONTRACTUAL"/>
    <s v="CO-DC-11001"/>
    <s v="CARMEN LUCIA SANCHEZ AVELLANEDA Directora de Control Ambiental "/>
    <n v="3778932"/>
    <s v="carmen.sanchez@ambientebogota.gov.co"/>
  </r>
  <r>
    <x v="10"/>
    <n v="81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 LOS INSTRUMENTOS AMBIENTALES DE LOS USUARIOS DEL RECURSO HÍDRICO ASOCIADOS A HIDROCARBUROS EN EL DISTRITO CAPITAL."/>
    <n v="1"/>
    <n v="1"/>
    <n v="10"/>
    <n v="1"/>
    <s v="CCE-05"/>
    <n v="0"/>
    <n v="26363000"/>
    <n v="26363000"/>
    <n v="0"/>
    <n v="0"/>
    <s v="SUBDIRECCION CONTRACTUAL"/>
    <s v="CO-DC-11001"/>
    <s v="CARMEN LUCIA SANCHEZ AVELLANEDA Directora de Control Ambiental "/>
    <n v="3778932"/>
    <s v="carmen.sanchez@ambientebogota.gov.co"/>
  </r>
  <r>
    <x v="10"/>
    <n v="81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CARMEN LUCIA SANCHEZ AVELLANEDA Directora de Control Ambiental "/>
    <n v="3778932"/>
    <s v="carmen.sanchez@ambientebogota.gov.co"/>
  </r>
  <r>
    <x v="10"/>
    <n v="81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PRORROGA No. 1 DEL  CONTRATO 20171229 CUYO OBJETO ES: APOYAR LA CONSOLIDACIÓN TECNICA Y JURIDICA DE LA INFORMACION ASOCIADOS A LA PROTECCIÓN DE LA CONTAMINACIÓN DEL RECURSO HÍDRICO SUPERFICIAL, SUBTERRÁNEO Y SUELO DE USUARIOS DEL DISTRITO CAPITAL"/>
    <n v="2"/>
    <n v="2"/>
    <n v="3"/>
    <n v="1"/>
    <s v="CCE-05"/>
    <n v="0"/>
    <n v="6471500"/>
    <n v="6471500"/>
    <n v="0"/>
    <n v="0"/>
    <s v="SUBDIRECCION CONTRACTUAL"/>
    <s v="CO-DC-11001"/>
    <s v="CARMEN LUCIA SANCHEZ AVELLANEDA Directora de Control Ambiental "/>
    <n v="3778932"/>
    <s v="carmen.sanchez@ambientebogota.gov.co"/>
  </r>
  <r>
    <x v="10"/>
    <n v="81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TASACION DE MULTAS DE LOS TRAMITES DE CARÁCTER SANCIONATORIO "/>
    <n v="1"/>
    <n v="1"/>
    <n v="6"/>
    <n v="1"/>
    <s v="CCE-05"/>
    <n v="0"/>
    <n v="18624000"/>
    <n v="18624000"/>
    <n v="0"/>
    <n v="0"/>
    <s v="SUBDIRECCION CONTRACTUAL"/>
    <s v="CO-DC-11001"/>
    <s v="CARMEN LUCIA SANCHEZ AVELLANEDA Directora de Control Ambiental "/>
    <n v="3778932"/>
    <s v="carmen.sanchez@ambientebogota.gov.co"/>
  </r>
  <r>
    <x v="10"/>
    <n v="81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6"/>
    <n v="6"/>
    <n v="6"/>
    <n v="1"/>
    <s v="CCE-05"/>
    <n v="0"/>
    <n v="0"/>
    <n v="0"/>
    <n v="0"/>
    <n v="0"/>
    <s v="SUBDIRECCION CONTRACTUAL"/>
    <s v="CO-DC-11001"/>
    <s v="CARMEN LUCIA SANCHEZ AVELLANEDA Directora de Control Ambiental "/>
    <n v="3778932"/>
    <s v="carmen.sanchez@ambientebogota.gov.co"/>
  </r>
  <r>
    <x v="10"/>
    <n v="82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6"/>
    <n v="6"/>
    <n v="6"/>
    <n v="1"/>
    <s v="CCE-05"/>
    <n v="0"/>
    <n v="0"/>
    <n v="0"/>
    <n v="0"/>
    <n v="0"/>
    <s v="SUBDIRECCION CONTRACTUAL"/>
    <s v="CO-DC-11001"/>
    <s v="CARMEN LUCIA SANCHEZ AVELLANEDA Directora de Control Ambiental "/>
    <n v="3778932"/>
    <s v="carmen.sanchez@ambientebogota.gov.co"/>
  </r>
  <r>
    <x v="10"/>
    <n v="82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SALDO)"/>
    <n v="6"/>
    <n v="6"/>
    <n v="6"/>
    <n v="1"/>
    <s v="CCE-05"/>
    <n v="0"/>
    <n v="0"/>
    <n v="0"/>
    <n v="0"/>
    <n v="0"/>
    <s v="SUBDIRECCION CONTRACTUAL"/>
    <s v="CO-DC-11001"/>
    <s v="CARMEN LUCIA SANCHEZ AVELLANEDA Directora de Control Ambiental "/>
    <n v="3778932"/>
    <s v="carmen.sanchez@ambientebogota.gov.co"/>
  </r>
  <r>
    <x v="10"/>
    <n v="82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GESTIONAR LOS PROCESOS CONTRACTUALES DE BIENES  QUE SE DERIVAN DEL PROGRAMA DE CONTROL Y SEGUIMIENTO A USUARIOS DEL RECURSO HIDRICO Y EL SUELO GARANTIZANDO EL SEGUIMIENTO A LOS MISMOS (SALDO META)"/>
    <n v="1"/>
    <n v="1"/>
    <n v="10"/>
    <n v="1"/>
    <s v="CCE-05"/>
    <n v="0"/>
    <n v="154000"/>
    <n v="154000"/>
    <n v="0"/>
    <n v="0"/>
    <s v="SUBDIRECCION CONTRACTUAL"/>
    <s v="CO-DC-11001"/>
    <s v="CARMEN LUCIA SANCHEZ AVELLANEDA Directora de Control Ambiental "/>
    <n v="3778932"/>
    <s v="carmen.sanchez@ambientebogota.gov.co"/>
  </r>
  <r>
    <x v="10"/>
    <n v="82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APOYAR LAS LABORES ADMINISTRATIVAS DE EVALUACIÓN DE USUARIOS DEL RECURSO HIDRICO Y EL SUELO."/>
    <n v="1"/>
    <n v="1"/>
    <n v="9"/>
    <n v="1"/>
    <s v="CCE-05"/>
    <n v="0"/>
    <n v="23877000"/>
    <n v="23877000"/>
    <n v="0"/>
    <n v="0"/>
    <s v="SUBDIRECCION CONTRACTUAL"/>
    <s v="CO-DC-11001"/>
    <s v="CARMEN LUCIA SANCHEZ AVELLANEDA Directora de Control Ambiental "/>
    <n v="3778932"/>
    <s v="carmen.sanchez@ambientebogota.gov.co"/>
  </r>
  <r>
    <x v="10"/>
    <n v="824"/>
    <s v="3-3-1-15-06-39-979-179"/>
    <s v="INTERVENIR 27 HECTÁREAS DE SUELO DEGRADADO Y/O CONTAMINADO"/>
    <s v=" 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REALIZAR ACTIVIDADES DE DIAGNOSTICO AMBIENTAL DEL PROGRAMA DE CONTROL A LOS PREDIOS DIAGNOSTICADOS CON POSIBLE AFECTACIÓN AL RECURSO SUELO Y AGUA SUBTERRÁNEA (SALDO META)"/>
    <n v="1"/>
    <n v="1"/>
    <n v="11"/>
    <n v="1"/>
    <s v="CCE-05"/>
    <n v="0"/>
    <n v="9849000"/>
    <n v="9849000"/>
    <n v="0"/>
    <n v="0"/>
    <s v="SUBDIRECCION CONTRACTUAL"/>
    <s v="CO-DC-11001"/>
    <s v="CARMEN LUCIA SANCHEZ AVELLANEDA Directora de Control Ambiental "/>
    <n v="3778932"/>
    <s v="carmen.sanchez@ambientebogota.gov.co"/>
  </r>
  <r>
    <x v="10"/>
    <n v="825"/>
    <s v="3-3-1-15-06-39-979-179"/>
    <s v="OTORGAR LAS CONCESIONES, PERMISOS Y AUTORIZACIONES (50% SANCIONES Y 50% PERMISOS) SOLICITADOS A LA AUTORIDAD AMBIENTAL CON FINES DE REGULARIZACIÓN AMBIENTAL DEL DISTRITO"/>
    <s v=" 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PROYECTAR LAS ACTUACIONES JURIDICAMENTE LAS SOLICITUDES DE INSTRUMENTOS AMBIENTALES ASOCIADAS AL APROVECHAMIENTO DEL RECURSO HÍDRICO SUBTERRÁNEO EN EL D C (SALDO META)"/>
    <n v="1"/>
    <n v="1"/>
    <n v="1"/>
    <n v="1"/>
    <s v="CCE-05"/>
    <n v="0"/>
    <n v="5465000"/>
    <n v="5465000"/>
    <n v="0"/>
    <n v="0"/>
    <s v="SUBDIRECCION CONTRACTUAL"/>
    <s v="CO-DC-11001"/>
    <s v="CARMEN LUCIA SANCHEZ AVELLANEDA Directora de Control Ambiental "/>
    <n v="3778932"/>
    <s v="carmen.sanchez@ambientebogota.gov.co"/>
  </r>
  <r>
    <x v="10"/>
    <n v="826"/>
    <s v="3-3-1-15-06-39-979-179"/>
    <s v="INTERVENIR 27 HECTÁREAS DE SUELO DEGRADADO Y/O CONTAMINADO"/>
    <s v="RECURSO HIDRICO Y SUELO"/>
    <s v="REALIZAR SEGUIMIENTO Y CONTROL AMBIENTAL AL 100% DE LOS PUNTOS DE CAPTACIÓN DE AGUA SUBTERRÁNEA INVENTARIADOS POR LA SDA"/>
    <s v="493-TASA POR USOS DE AGUA SUBTERRANEA"/>
    <s v="03-RECURSO HUMANO"/>
    <s v="04-GASTOS DE PERSONAL OPERATIVO"/>
    <s v="0253-PERSONAL CONTRATADO PARA EJECUTAR LAS ACTUACIONES DE EVALUACIÓN CONTROL Y SEGUIMIENTO AMBIENTAL EN AMBIENTE URBANO "/>
    <n v="80111600"/>
    <s v="PRESTAR SERVICIOS PROFESIONALES PARA GESTIONAR LOS PROCESOS CONTRACTUALES DE SERVICIOS QUE SE DERIVAN DEL PROGRAMA DE CONTROL Y SEGUIMIENTO A USUARIOS DEL RECURSO HIDRICO Y EL SUELO GARANTIZANDO EL SEGUIMIENTO A LOS MISMOS (SALDO META)"/>
    <n v="1"/>
    <n v="1"/>
    <n v="1"/>
    <n v="1"/>
    <s v="CCE-05"/>
    <n v="0"/>
    <n v="8408000"/>
    <n v="8408000"/>
    <n v="0"/>
    <n v="0"/>
    <s v="SUBDIRECCION CONTRACTUAL"/>
    <s v="CO-DC-11001"/>
    <s v="CARMEN LUCIA SANCHEZ AVELLANEDA Directora de Control Ambiental "/>
    <n v="3778932"/>
    <s v="carmen.sanchez@ambientebogota.gov.co"/>
  </r>
  <r>
    <x v="10"/>
    <n v="827"/>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
    <n v="80111600"/>
    <s v="PRESTAR SERVICIOS PROFESIONALES PARA REALIZAR LAS ACTUACIONES JURIDICAS DE EVALUACIÓN, CONTROL Y SEGUIMIENTO RELACIONADAS CON EL CAMBIO DE USO DE SUELO O CON SOSPECHA DE CONTAMINACIÓN DE LOS PREDIOS DEL ÁREA URBANA"/>
    <n v="1"/>
    <n v="1"/>
    <n v="11"/>
    <n v="1"/>
    <s v="CCE-05"/>
    <n v="0"/>
    <n v="36028000"/>
    <n v="36028000"/>
    <n v="0"/>
    <n v="0"/>
    <s v="SUBDIRECCION CONTRACTUAL"/>
    <s v="CO-DC-11001"/>
    <s v="CARMEN LUCIA SANCHEZ AVELLANEDA Directora de Control Ambiental "/>
    <n v="3778932"/>
    <s v="carmen.sanchez@ambientebogota.gov.co"/>
  </r>
  <r>
    <x v="10"/>
    <n v="82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DE APOYO A LA GESTIÓN PARA APOYAR LA GESTIÓN DOCUMENTAL DE LA INFORMACIÓN TECNICA Y JURIDICA DE SEGUIMIENTO Y CONTROL AMBIENTAL DE USUARIOS DEL RECURSO HÍDRICO Y SUELO"/>
    <n v="1"/>
    <n v="1"/>
    <n v="10"/>
    <n v="1"/>
    <s v="CCE-05"/>
    <n v="0"/>
    <n v="10704000"/>
    <n v="10704000"/>
    <n v="0"/>
    <n v="0"/>
    <s v="SUBDIRECCION CONTRACTUAL"/>
    <s v="CO-DC-11001"/>
    <s v="CARMEN LUCIA SANCHEZ AVELLANEDA Directora de Control Ambiental "/>
    <n v="3778932"/>
    <s v="carmen.sanchez@ambientebogota.gov.co"/>
  </r>
  <r>
    <x v="10"/>
    <n v="82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636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10"/>
    <n v="83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051  PRESTAR LOS SERVICIOS DE APOYO PARA DESARROLLAR LA GESTIÓN DOCUMENTAL Y LAS ACTUACIONES ADMINISTRATIVAS EN EL MARCO DEL CUMPLIMIENTO DE LAS REGULACIONES EN MATERIA AMBIENTAL QUE SEAN APLICABLES EN EL DISTRITO CAPITAL (SALDO CONCEPTO)"/>
    <n v="1"/>
    <n v="1"/>
    <n v="5"/>
    <n v="1"/>
    <s v="CCE-05"/>
    <n v="0"/>
    <n v="0"/>
    <n v="0"/>
    <n v="0"/>
    <n v="0"/>
    <s v="SUBDIRECCION CONTRACTUAL"/>
    <s v="CO-DC-11001"/>
    <s v="CARMEN LUCIA SANCHEZ AVELLANEDA Directora de Control Ambiental "/>
    <n v="3778932"/>
    <s v="carmen.sanchez@ambientebogota.gov.co"/>
  </r>
  <r>
    <x v="10"/>
    <n v="83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646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10"/>
    <n v="83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199  CUYO OBJETO ES: &quot;PRESTAR LOS SERVICIOS DE APOYO PARA DESARROLLAR LA GESTION DOCUMENTAL Y LAS ACTUACIONES ADMINISTRATIVAS EN EL MARCO DEL CUMPLIMIENTO DE LAS REGULACIONES EN MATERIA AMBIENTAL QUE SEAN APLICABLES EN EL DISTRITO CAPITAL&quot;"/>
    <n v="2"/>
    <n v="2"/>
    <n v="5"/>
    <n v="1"/>
    <s v="CCE-05"/>
    <n v="0"/>
    <n v="9245000"/>
    <n v="9245000"/>
    <n v="0"/>
    <n v="0"/>
    <s v="SUBDIRECCION CONTRACTUAL"/>
    <s v="CO-DC-11001"/>
    <s v="CARMEN LUCIA SANCHEZ AVELLANEDA Directora de Control Ambiental "/>
    <n v="3778932"/>
    <s v="carmen.sanchez@ambientebogota.gov.co"/>
  </r>
  <r>
    <x v="10"/>
    <n v="83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974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10"/>
    <n v="83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10"/>
    <n v="83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10"/>
    <n v="83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10"/>
    <n v="83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10"/>
    <n v="83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EL APOYO AL SEGUIMIENTO TECNICO DE LICENCIAS AMBIENTALES. (SALDO META)"/>
    <n v="1"/>
    <n v="1"/>
    <n v="6"/>
    <n v="1"/>
    <s v="CCE-05"/>
    <n v="0"/>
    <n v="0"/>
    <n v="0"/>
    <n v="0"/>
    <n v="0"/>
    <s v="SUBDIRECCION CONTRACTUAL"/>
    <s v="CO-DC-11001"/>
    <s v="CARMEN LUCIA SANCHEZ AVELLANEDA Directora de Control Ambiental "/>
    <n v="3778932"/>
    <s v="carmen.sanchez@ambientebogota.gov.co"/>
  </r>
  <r>
    <x v="10"/>
    <n v="83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ADICIÓN 1, PRORROGA 1 AL CONTRATO DE PRESTACIÓN DE SERVICIOS NO. 20171368 CUYO OBJETO ES: APOYAR LA IMPLEMENTACIÓN DE LA ESTRATEGIA DE PREVENCIÓN DEL TRAFICO ILEGAL DE FAUNA SILVESTRE EN JURISDICCIÓN DE LA SECRETARIA DISTRITAL DE AMBIENTE (SDA)."/>
    <n v="1"/>
    <n v="1"/>
    <n v="2"/>
    <n v="1"/>
    <s v="CCE-05"/>
    <n v="0"/>
    <n v="7508000"/>
    <n v="7508000"/>
    <n v="0"/>
    <n v="0"/>
    <s v="SUBDIRECCION CONTRACTUAL"/>
    <s v="CO-DC-11001"/>
    <s v="CARMEN LUCIA SANCHEZ AVELLANEDA Directora de Control Ambiental "/>
    <n v="3778932"/>
    <s v="carmen.sanchez@ambientebogota.gov.co"/>
  </r>
  <r>
    <x v="10"/>
    <n v="84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CARMEN LUCIA SANCHEZ AVELLANEDA Directora de Control Ambiental "/>
    <n v="3778932"/>
    <s v="carmen.sanchez@ambientebogota.gov.co"/>
  </r>
  <r>
    <x v="10"/>
    <n v="84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ADICIÓN 1 Y PRORROGA 1 AL CONTRATO No. SDA-CPS-20170585 CUYO OBJETO ES:  PRESTAR LOS SERVICIOS PROFESIONALES PARA APOYAR LA REVISIÓN DE LAS ACTUACIONES TÉCNICAS GENERADAS EN DESARROLLO DE LAS ACTIVIDADES DE EVALUACIÓN CONTROL Y SEGUIMIENTO A LA GESTION INTEGRAL DE LOS RESIDUOS PELIGROSOS, VERTIMIENTOS Y A LOS PLANES INSTITUCIONALES DE GESTIÓN AMBIENTAL DE LAS ENTIDADES PÚBLICAS DEL DISTRITO CAPITAL"/>
    <n v="2"/>
    <n v="2"/>
    <n v="5"/>
    <n v="1"/>
    <s v="CCE-05"/>
    <n v="0"/>
    <n v="14925000"/>
    <n v="14925000"/>
    <n v="0"/>
    <n v="0"/>
    <s v="SUBDIRECCION CONTRACTUAL"/>
    <s v="CO-DC-11001"/>
    <s v="CARMEN LUCIA SANCHEZ AVELLANEDA Directora de Control Ambiental "/>
    <n v="3778932"/>
    <s v="carmen.sanchez@ambientebogota.gov.co"/>
  </r>
  <r>
    <x v="10"/>
    <n v="842"/>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10"/>
    <n v="84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POYAR LOS TRÁMITES RELACIONADOS CON LA AFECTACIÓN DE LAS RAÍCES DEL ARBOLADO A LA INFRAESTRUCTURA URBANA. "/>
    <n v="1"/>
    <n v="1"/>
    <n v="7"/>
    <n v="1"/>
    <s v="CCE-05"/>
    <n v="0"/>
    <n v="21728000"/>
    <n v="21728000"/>
    <n v="0"/>
    <n v="0"/>
    <s v="SUBDIRECCION CONTRACTUAL"/>
    <s v="CO-DC-11001"/>
    <s v="CARMEN LUCIA SANCHEZ AVELLANEDA Directora de Control Ambiental "/>
    <n v="3778932"/>
    <s v="carmen.sanchez@ambientebogota.gov.co"/>
  </r>
  <r>
    <x v="10"/>
    <n v="84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US SERVICIOS PROFESIONALES PARA REVISAR JURIDICAMENTE LAS ACTUACIONES Y LOS TRAMITES ADMINISTRATIVOS EN CUMPLIMIENTO DE LA EVALUACION CONTROL Y SEGUIMIENTO ORIENTADAS A LAS ACCIONES EN DESCONTAMINACIÓN HÍDRICA."/>
    <n v="1"/>
    <n v="1"/>
    <n v="4"/>
    <n v="1"/>
    <s v="CCE-05"/>
    <n v="0"/>
    <n v="23880000"/>
    <n v="23880000"/>
    <n v="0"/>
    <n v="0"/>
    <s v="SUBDIRECCION CONTRACTUAL"/>
    <s v="CO-DC-11001"/>
    <s v="CARMEN LUCIA SANCHEZ AVELLANEDA Directora de Control Ambiental "/>
    <n v="3778932"/>
    <s v="carmen.sanchez@ambientebogota.gov.co"/>
  </r>
  <r>
    <x v="10"/>
    <n v="84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ADICIÓN No. 1 ,  PRORROGA No. 1  AL CONTRATO No. 20171186 , CUYO OBJETO ES: REALIZAR LAS ACTUACIONES TECNICAS A LAS SOLICITUDES DEL PROGRAMA DE CONTROL Y SEGUIMIENTO A USUARIOS DEL RECURSO HÍDRICO Y DEL SUELO EN EL DC"/>
    <n v="2"/>
    <n v="2"/>
    <n v="135"/>
    <n v="0"/>
    <s v="CCE-05"/>
    <n v="0"/>
    <n v="0"/>
    <n v="0"/>
    <n v="0"/>
    <n v="0"/>
    <s v="SUBDIRECCION CONTRACTUAL"/>
    <s v="CO-DC-11001"/>
    <s v="CARMEN LUCIA SANCHEZ AVELLANEDA Directora de Control Ambiental "/>
    <n v="3778932"/>
    <s v="carmen.sanchez@ambientebogota.gov.co"/>
  </r>
  <r>
    <x v="10"/>
    <n v="84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1"/>
    <n v="1"/>
    <s v="CCE-05"/>
    <n v="0"/>
    <n v="21153000"/>
    <n v="21153000"/>
    <n v="0"/>
    <n v="0"/>
    <s v="SUBDIRECCION CONTRACTUAL"/>
    <s v="CO-DC-11001"/>
    <s v="CARMEN LUCIA SANCHEZ AVELLANEDA Directora de Control Ambiental "/>
    <n v="3778932"/>
    <s v="carmen.sanchez@ambientebogota.gov.co"/>
  </r>
  <r>
    <x v="10"/>
    <n v="84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2-DOTACIÓN"/>
    <s v="06- GASTOS OPERATIVOS"/>
    <s v="0037 GASTOS DE TRANSPORTE"/>
    <s v="78101800;78111801"/>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104201342"/>
    <n v="104201342"/>
    <n v="0"/>
    <n v="0"/>
    <s v="SUBDIRECCION CONTRACTUAL"/>
    <s v="CO-DC-11001"/>
    <s v="CARMEN LUCIA SANCHEZ AVELLANEDA Directora de Control Ambiental "/>
    <n v="3778932"/>
    <s v="carmen.sanchez@ambientebogota.gov.co"/>
  </r>
  <r>
    <x v="10"/>
    <n v="84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6- GASTOS OPERATIVOS"/>
    <s v="0037 GASTOS DE TRANSPORTE"/>
    <n v="781118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25000000"/>
    <n v="25000000"/>
    <n v="0"/>
    <n v="0"/>
    <s v="SUBDIRECCION CONTRACTUAL"/>
    <s v="CO-DC-11001"/>
    <s v="CARMEN LUCIA SANCHEZ AVELLANEDA Directora de Control Ambiental "/>
    <n v="3778932"/>
    <s v="carmen.sanchez@ambientebogota.gov.co"/>
  </r>
  <r>
    <x v="10"/>
    <n v="84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6- GASTOS OPERATIVOS"/>
    <s v="0037 GASTOS DE TRANSPORTE"/>
    <n v="781118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19657718"/>
    <n v="19657718"/>
    <n v="0"/>
    <n v="0"/>
    <s v="SUBDIRECCION CONTRACTUAL"/>
    <s v="CO-DC-11001"/>
    <s v="CARMEN LUCIA SANCHEZ AVELLANEDA Directora de Control Ambiental "/>
    <n v="3778932"/>
    <s v="carmen.sanchez@ambientebogota.gov.co"/>
  </r>
  <r>
    <x v="10"/>
    <n v="85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6- GASTOS OPERATIVOS"/>
    <s v="0037 GASTOS DE TRANSPORTE"/>
    <n v="78101800"/>
    <s v="PRESTAR LOS SERVICIOS DE CARGUE, TRANSPORTE  Y DESCARGUE, PARA TRASLADAR LOS PRODUCTOS MADERABLES Y NO MADERABLES, INCAUTADOS O DECOMISADOS QUE SE ENCUENTRAN BAJO CUSTODIA DE LA SECRETARIA DISTRITAL DE AMBIENTE EN EL D.C."/>
    <n v="2"/>
    <n v="2"/>
    <n v="1"/>
    <n v="1"/>
    <s v="CCE-06"/>
    <n v="0"/>
    <n v="0"/>
    <n v="0"/>
    <n v="0"/>
    <n v="0"/>
    <s v="SUBDIRECCION CONTRACTUAL"/>
    <s v="CO-DC-11001"/>
    <s v="CARMEN LUCIA SANCHEZ AVELLANEDA Directora de Control Ambiental "/>
    <n v="3778932"/>
    <s v="carmen.sanchez@ambientebogota.gov.co"/>
  </r>
  <r>
    <x v="10"/>
    <n v="851"/>
    <s v="3-3-1-15-06-39-979-179"/>
    <s v="IMPLEMENTAR ACCIONES DE CONTROL"/>
    <s v=" RECURSO AIRE, RUIDO Y PUBLICIDAD EXTERIOR VISUAL – PEV"/>
    <s v="DISMINIUR 2.1 DECIBELES EN 8 ZONAS CRÍTICAS"/>
    <s v="12-OTROS DISTRITO"/>
    <s v="02-DOTACIÓN"/>
    <s v="06- GASTOS OPERATIVOS"/>
    <s v="0037 GASTOS DE TRANSPORTE"/>
    <s v="78101800;781118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74429530"/>
    <n v="74429530"/>
    <n v="0"/>
    <n v="0"/>
    <s v="SUBDIRECCION CONTRACTUAL"/>
    <s v="CO-DC-11001"/>
    <s v="CARMEN LUCIA SANCHEZ AVELLANEDA Directora de Control Ambiental "/>
    <n v="3778932"/>
    <s v="carmen.sanchez@ambientebogota.gov.co"/>
  </r>
  <r>
    <x v="10"/>
    <n v="852"/>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2-DOTACIÓN"/>
    <s v="06- GASTOS OPERATIVOS"/>
    <s v="0037 GASTOS DE TRANSPORTE"/>
    <n v="781018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14885906"/>
    <n v="14885906"/>
    <n v="0"/>
    <n v="0"/>
    <s v="SUBDIRECCION CONTRACTUAL"/>
    <s v="CO-DC-11001"/>
    <s v="CARMEN LUCIA SANCHEZ AVELLANEDA Directora de Control Ambiental "/>
    <n v="3778932"/>
    <s v="carmen.sanchez@ambientebogota.gov.co"/>
  </r>
  <r>
    <x v="10"/>
    <n v="853"/>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41111603"/>
    <s v="REALIZAR EL MANTENIMIENTO Y CALIBRACION DE LOS EQUIPOS UTILIZADOS PARA EL SEGUIMIENTO DE LOS PREDIOS CON ACTIVIDADES CONTAMINANTES EN EL DISTRITO CAPITAL"/>
    <n v="3"/>
    <n v="3"/>
    <n v="2"/>
    <n v="1"/>
    <s v="CCE-05"/>
    <n v="0"/>
    <n v="5000000"/>
    <n v="5000000"/>
    <n v="0"/>
    <n v="0"/>
    <s v="SUBDIRECCION CONTRACTUAL"/>
    <s v="CO-DC-11001"/>
    <s v="CARMEN LUCIA SANCHEZ AVELLANEDA Directora de Control Ambiental "/>
    <n v="3778932"/>
    <s v="carmen.sanchez@ambientebogota.gov.co"/>
  </r>
  <r>
    <x v="10"/>
    <n v="854"/>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1113100"/>
    <s v="TRASLADO A PAGO DE PASIVO PARA EL CONTRATO 20161237 CUYO OBJETO ES ADQUIRIR UNIDADES MEDICIÓN DE GASES PARA EL MONITOREO DE LAS FUENTES MÓVILES DEL DISTRITO CAPITAL "/>
    <n v="3"/>
    <n v="3"/>
    <n v="1"/>
    <n v="1"/>
    <s v="CCE-05"/>
    <n v="0"/>
    <n v="121026078"/>
    <n v="121026078"/>
    <n v="0"/>
    <n v="0"/>
    <s v="SUBDIRECCION CONTRACTUAL"/>
    <s v="CO-DC-11001"/>
    <s v="CARMEN LUCIA SANCHEZ AVELLANEDA Directora de Control Ambiental "/>
    <n v="3778932"/>
    <s v="carmen.sanchez@ambientebogota.gov.co"/>
  </r>
  <r>
    <x v="10"/>
    <n v="85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72151506"/>
    <s v="REALIZAR MANTENIMIENTO DE LOS EQUIPOS DE EVALUACIÓN Y MEDICIÓN ESPECIALIZADA -TOMOGRAFOS Y RESISTOGRAFO - DE LA SECRETARÍA DISTRITAL DE AMBIENTE."/>
    <n v="3"/>
    <n v="3"/>
    <n v="3"/>
    <n v="1"/>
    <s v="CCE-04"/>
    <n v="0"/>
    <n v="0"/>
    <n v="0"/>
    <n v="0"/>
    <n v="0"/>
    <s v="SUBDIRECCION CONTRACTUAL"/>
    <s v="CO-DC-11001"/>
    <s v="CARMEN LUCIA SANCHEZ AVELLANEDA Directora de Control Ambiental "/>
    <n v="3778932"/>
    <s v="carmen.sanchez@ambiente bogota.gov.co"/>
  </r>
  <r>
    <x v="10"/>
    <n v="85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41600"/>
    <s v="CONTRATAR LAS ACCIONES COMUNICATIVAS QUE PERMITAN DIVULGAR LOS EVENTOS, CAMPAÑAS Y MENSAJES INSTITUCIONALES DE LA SECRETARÍA DISTRITAL DE AMBIENTE "/>
    <n v="5"/>
    <n v="5"/>
    <n v="6"/>
    <n v="1"/>
    <s v="CCE-07"/>
    <n v="0"/>
    <n v="0"/>
    <n v="0"/>
    <n v="0"/>
    <n v="0"/>
    <s v="SUBDIRECCION CONTRACTUAL"/>
    <s v="CO-DC-11001"/>
    <s v="CARMEN LUCIA SANCHEZ AVELLANEDA Directora de Control Ambiental "/>
    <n v="3778932"/>
    <s v="carmen.sanchez@ambiente bogota.gov.co"/>
  </r>
  <r>
    <x v="10"/>
    <n v="85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55121600;55121700;55121900;82101500;82121500"/>
    <s v="FABRICAR E INSTALAR EL ETIQUETADO EDUCATIVO PARA LA IDENTIFICACIÓN DE ARBOLES PATRIMONIALES,  DE INTERÉS PÚBLICO Y DE PARQUES METROPOLITANOS UBICADOS EN EL DISTRITO CAPITAL. "/>
    <n v="5"/>
    <n v="5"/>
    <n v="2"/>
    <n v="1"/>
    <s v="CCE-04"/>
    <n v="0"/>
    <n v="35000000"/>
    <n v="35000000"/>
    <n v="0"/>
    <n v="0"/>
    <s v="SUBDIRECCION CONTRACTUAL"/>
    <s v="CO-DC-11001"/>
    <s v="CARMEN LUCIA SANCHEZ AVELLANEDA Directora de Control Ambiental "/>
    <n v="3778932"/>
    <s v="carmen.sanchez@ambientebogota.gov.co"/>
  </r>
  <r>
    <x v="10"/>
    <n v="85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4-INVESTIGACION Y ESTUDIO"/>
    <s v="01-INVESTIGACION BASICA APLICADA Y ESTUDIOS PROPIOS DEL SECTOR"/>
    <s v="130-INVESTIGACION Y ESTUDIOS DE APOYO A LA GESTION AMBIENTAL"/>
    <n v="77101900"/>
    <s v="DISEÑO E IMPLEMENTACIÓN DE UNA SOLUCIÓN TECNOLÓGICA QUE PERMITA LA EVALUACIÓN DEL RIESGO BIOMECÁNICO DE LOS ÁRBOLES DEL DISTRITO CAPITAL. "/>
    <n v="3"/>
    <n v="3"/>
    <n v="11"/>
    <n v="1"/>
    <s v="CCE-06"/>
    <n v="0"/>
    <n v="0"/>
    <n v="0"/>
    <n v="0"/>
    <n v="0"/>
    <s v="SUBDIRECCION CONTRACTUAL"/>
    <s v="CO-DC-11001"/>
    <s v="CARMEN LUCIA SANCHEZ AVELLANEDA Directora de Control Ambiental "/>
    <n v="3778932"/>
    <s v="carmen.sanchez@ambientebogota.gov.co"/>
  </r>
  <r>
    <x v="10"/>
    <n v="85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CONTRATO N° 20161147 DE 2016 CUYO OBJETO ES &quot;CONTRATAR EL SUMINISTRO DE INSUMOS PARA LA ALIMENTACION DE LOS ESPECIMENES DE FAUNA SILVESTRE BAJO CUSTODIA DE LA SDA&quot; (PAGO DE PASIVO EXIGIBLE)_x000a_"/>
    <n v="3"/>
    <n v="3"/>
    <n v="1"/>
    <n v="1"/>
    <s v="CCE-05"/>
    <n v="0"/>
    <n v="0"/>
    <n v="0"/>
    <n v="0"/>
    <n v="0"/>
    <s v="SUBDIRECCION CONTRACTUAL"/>
    <s v="CO-DC-11001"/>
    <s v="CARMEN LUCIA SANCHEZ AVELLANEDA Directora de Control Ambiental "/>
    <n v="3778932"/>
    <s v="carmen.sanchez@ambientebogota.gov.co"/>
  </r>
  <r>
    <x v="10"/>
    <n v="86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COMPROMISO N° 132962016 CUYO OBJETO ES &quot;ADQUISICIÓN A TITULO DE COMPRAVENTA DE INSUMOS, EQUIPOS ELÉCTRICOS Y ELECTRÓNICOS PARA LA SDA&quot; (PAGO DE PASIVO EXIGIBLE)_x000a_"/>
    <n v="3"/>
    <n v="3"/>
    <n v="1"/>
    <n v="1"/>
    <s v="CCE-05"/>
    <n v="0"/>
    <n v="0"/>
    <n v="0"/>
    <n v="0"/>
    <n v="0"/>
    <s v="SUBDIRECCION CONTRACTUAL"/>
    <s v="CO-DC-11001"/>
    <s v="CARMEN LUCIA SANCHEZ AVELLANEDA Directora de Control Ambiental "/>
    <n v="3778932"/>
    <s v="carmen.sanchez@ambientebogota.gov.co"/>
  </r>
  <r>
    <x v="10"/>
    <n v="86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CONTRATO N° 20161291 DE 2016 CUYO OBJETO ES &quot;ADQUIRIR MATERIALES E INSUMOS DE CONSTRUCCIÓN PARA LAS REPARACIONES Y MEJORAS LOCATIVAS DE LOS BIENES INMUEBLES PERTENECIENTES A LA SECRETARIA DISTRITAL DE AMBIENTE&quot; (PAGO DE PASIVO EXIGIBLE)_x000a_"/>
    <n v="3"/>
    <n v="3"/>
    <n v="1"/>
    <n v="1"/>
    <s v="CCE-05"/>
    <n v="0"/>
    <n v="0"/>
    <n v="0"/>
    <n v="0"/>
    <n v="0"/>
    <s v="SUBDIRECCION CONTRACTUAL"/>
    <s v="CO-DC-11001"/>
    <s v="CARMEN LUCIA SANCHEZ AVELLANEDA Directora de Control Ambiental "/>
    <n v="3778932"/>
    <s v="carmen.sanchez@ambientebogota.gov.co"/>
  </r>
  <r>
    <x v="10"/>
    <n v="86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CONTRATO N° 20161301 DE 2016 CUYO OBJETO ES &quot;ARRIENDO DE LA OFICINA DE ENLACE DE LA TERMINAL SATELITE DEL SUR.&quot; (PAGO DE PASIVO EXIGIBLE)"/>
    <n v="3"/>
    <n v="3"/>
    <n v="1"/>
    <n v="1"/>
    <s v="CCE-05"/>
    <n v="0"/>
    <n v="0"/>
    <n v="0"/>
    <n v="0"/>
    <n v="0"/>
    <s v="SUBDIRECCION CONTRACTUAL"/>
    <s v="CO-DC-11001"/>
    <s v="CARMEN LUCIA SANCHEZ AVELLANEDA Directora de Control Ambiental "/>
    <n v="3778932"/>
    <s v="carmen.sanchez@ambientebogota.gov.co"/>
  </r>
  <r>
    <x v="10"/>
    <n v="86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CONVENIO DE ASOCIACIÓN N° 20161322 DE 2016 CUYO OBJETO ES &quot;AUNAR ESFUERZOS TÉCNICOS, ADMINISTRATIVOS, HUMANOS Y FINANCIEROS PARA REALIZAR ANÁLISIS DE GENÉTICA MOLECULAR POBLACIONAL QUE PERMITAN DETERMINAR LAS ZONAS DE ORIGEN GEOGRÁFICO DE DIFERENTES ESPECIES DE MAMÍFEROS NATIVOS COLOMBIANOS Y DESARROLLAR PROTOCOLOS DE EVALUACIÓN COMPORTAMENTAL APLICABLES A LAS ESPECIES QUE SE ENCUENTRAN BAJO CUSTODIA DE LA SECRETARÍA DISTRITAL DE AMBIENTE.&quot; (PAGO DE PASIVO EXIGIBLE)"/>
    <n v="3"/>
    <n v="3"/>
    <n v="1"/>
    <n v="1"/>
    <s v="CCE-05"/>
    <n v="0"/>
    <n v="84055500"/>
    <n v="84055500"/>
    <n v="0"/>
    <n v="0"/>
    <s v="SUBDIRECCION CONTRACTUAL"/>
    <s v="CO-DC-11001"/>
    <s v="CARMEN LUCIA SANCHEZ AVELLANEDA Directora de Control Ambiental "/>
    <n v="3778932"/>
    <s v="carmen.sanchez@ambiente bogota.gov.co"/>
  </r>
  <r>
    <x v="10"/>
    <n v="86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41600"/>
    <s v="ADICIÓN NO. 02 AL CONTRATO INTERADMINISTRATIVO N° 20171062 CUYO OBJETO ES CONTRATAR LAS ACCIONES COMUNICATIVAS QUE PERMITAN DIVULGAR LOS EVENTOS, CAMPAÑAS Y MENSAJES INSTITUCIONALES DE LA SECRETARÍA DISTRITAL DE AMBIENTE "/>
    <n v="3"/>
    <n v="3"/>
    <n v="1"/>
    <n v="1"/>
    <s v="CCE-07"/>
    <n v="0"/>
    <n v="0"/>
    <n v="0"/>
    <n v="0"/>
    <n v="0"/>
    <s v="SUBDIRECCION CONTRACTUAL"/>
    <s v="CO-DC-11001"/>
    <s v="CARMEN LUCIA SANCHEZ AVELLANEDA Directora de Control Ambiental "/>
    <n v="3778932"/>
    <s v="carmen.sanchez@ambientebogota.gov.co"/>
  </r>
  <r>
    <x v="10"/>
    <n v="865"/>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TRASLADO PARA PAGO DE PASIVOS EXIGIBLES DEL CONTRATO_x000a_5572015 OBJETO PRESTAR SUS SERVICIOS PERSONALES PARA DESARROLLAR ACTIVIDADES DE CONTROL Y SEGUIMIENTO A LAS FUENTES FIJAS DE EMISIONES ATMOSFERICAS EN EL DISTRITO CAPITAL"/>
    <n v="4"/>
    <n v="6"/>
    <n v="1"/>
    <n v="1"/>
    <s v="CCE-05"/>
    <n v="0"/>
    <n v="6392867"/>
    <n v="6392867"/>
    <n v="0"/>
    <n v="0"/>
    <s v="SUBDIRECCION CONTRACTUAL"/>
    <s v="CO-DC-11001"/>
    <s v="CARMEN LUCIA SANCHEZ AVELLANEDA Directora de Control Ambiental "/>
    <n v="3778932"/>
    <s v="carmen.sanchez@ambientebogota.gov.co"/>
  </r>
  <r>
    <x v="10"/>
    <n v="866"/>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TRASLADO PARA PAGO DE PASIVOS EXIGIBLES DEL CONTRATO 6002015 OBJETO PRESTAR SUS SERVICIOS PROFESIONALES PARA DESARROLLAR ACTIVIDADES DE CONTROL Y SEGUIMIENTO A LAS FUENTES FIJAS DE EMISIÓN ATMOSFÉRICA DEL DISTRITO CAPITAL "/>
    <n v="4"/>
    <n v="6"/>
    <n v="1"/>
    <n v="1"/>
    <s v="CCE-05"/>
    <n v="0"/>
    <n v="1465347"/>
    <n v="1465347"/>
    <n v="0"/>
    <n v="0"/>
    <s v="SUBDIRECCION CONTRACTUAL"/>
    <s v="CO-DC-11001"/>
    <s v="CARMEN LUCIA SANCHEZ AVELLANEDA Directora de Control Ambiental "/>
    <n v="3778932"/>
    <s v="carmen.sanchez@ambientebogota.gov.co"/>
  </r>
  <r>
    <x v="10"/>
    <n v="867"/>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TRASLADO PARA PAGO DE PASIVOS EXIGIBLES DEL CONTRATO 6072015 OBJETO PRESTAR SUS SERVICIOS PERSONALES PARA HACER VISITAS DE CONTROL A LAS FUENTES FIJAS DE EMISIONES ATMOSFERICAS EN EL DISTRITO CAPITAL."/>
    <n v="4"/>
    <n v="6"/>
    <n v="1"/>
    <n v="1"/>
    <s v="CCE-05"/>
    <n v="0"/>
    <n v="2279733"/>
    <n v="2279733"/>
    <n v="0"/>
    <n v="0"/>
    <s v="SUBDIRECCION CONTRACTUAL"/>
    <s v="CO-DC-11001"/>
    <s v="CARMEN LUCIA SANCHEZ AVELLANEDA Directora de Control Ambiental "/>
    <n v="3778932"/>
    <s v="carmen.sanchez@ambientebogota.gov.co"/>
  </r>
  <r>
    <x v="10"/>
    <n v="868"/>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TRASLADO PARA PAGO DE PASIVO EXIGIBLE DEL CONTRATO 8582015 OBJETO PRESTAR SUS SERVICIOS PROFESIONALES PARA DESARROLLAR ACTIVIDADES DE CONTROL Y SEGUIMIENTO A LAS FUENTES FIJAS DE EMISIONES ATMOSFERICAS EN EL DISTRITO CAPITAL "/>
    <n v="4"/>
    <n v="6"/>
    <n v="1"/>
    <n v="1"/>
    <s v="CCE-05"/>
    <n v="0"/>
    <n v="5704827"/>
    <n v="5704827"/>
    <n v="0"/>
    <n v="0"/>
    <s v="SUBDIRECCION CONTRACTUAL"/>
    <s v="CO-DC-11001"/>
    <s v="CARMEN LUCIA SANCHEZ AVELLANEDA Directora de Control Ambiental "/>
    <n v="3778932"/>
    <s v="carmen.sanchez@ambientebogota.gov.co"/>
  </r>
  <r>
    <x v="10"/>
    <n v="869"/>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TRASLADO PARA PAGO DE PASIVO EXIGIBLE DEL CONTRATO_x000a_14012015 OBJETO REALIZAR EL ANALISIS Y ENTREGAR EL REPORTE DE RESULTADOS DE LAS MUESTRAS DE MATERIAL PARTICULADO (MP) TOMADAS EN LOS MONITOREOS ISOCINETICOS REALIZADOS POR LA SECRETARIA DISTRITAL DE AMBIENTE. VALOR 835200"/>
    <n v="4"/>
    <n v="6"/>
    <n v="1"/>
    <n v="1"/>
    <s v="CCE-05"/>
    <n v="0"/>
    <n v="835200"/>
    <n v="835200"/>
    <n v="0"/>
    <n v="0"/>
    <s v="SUBDIRECCION CONTRACTUAL"/>
    <s v="CO-DC-11001"/>
    <s v="CARMEN LUCIA SANCHEZ AVELLANEDA Directora de Control Ambiental "/>
    <n v="3778932"/>
    <s v="carmen.sanchez@ambientebogota.gov.co"/>
  </r>
  <r>
    <x v="10"/>
    <n v="870"/>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TRASLADO PARA PAGO DE PASIVO EXIGIBLE DEL CONTRATO 20161183 OBJETO SUMINISTRAR Y RECARGAR MEZCLAS DE GASES DE REFERENCIA PARA LOS EQUIPOS EN EL  CONTROL DE EMISIONES A FUENTES MÓVILES Y FUENTES FIJAS Y RED DE MONITOREO DE CALIDAD DEL AIRE DE BOGOTA -RMCAB"/>
    <n v="5"/>
    <n v="6"/>
    <n v="6"/>
    <n v="1"/>
    <s v="CCE-07"/>
    <n v="0"/>
    <n v="4761800"/>
    <n v="4761800"/>
    <n v="0"/>
    <n v="0"/>
    <s v="SUBDIRECCION CONTRACTUAL"/>
    <s v="CO-DC-11001"/>
    <s v="CARMEN LUCIA SANCHEZ AVELLANEDA Directora de Control Ambiental "/>
    <n v="3778932"/>
    <s v="carmen.sanchez@ambientebogota.gov.co"/>
  </r>
  <r>
    <x v="10"/>
    <n v="87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TRASLADO PARA PAGO DE PASIVO EXIGIBLE DEL CONTRATO 6662016 OBJETO PRESTAR LOS SERVICIOS PROFESIONALES PARA ANALIZAR Y PROYECTAR JURIDICAMENTE LAS ACTUACIONES DE EVALUACION, CONTROL Y SEGUIMIENTO DE LAS ACTIVIDADES EN MATERIA DE PUBLICIDAD EXTERIOR VISUAL."/>
    <n v="4"/>
    <n v="5"/>
    <n v="1"/>
    <n v="1"/>
    <s v="CCE-05"/>
    <n v="0"/>
    <n v="7861269"/>
    <n v="7861269"/>
    <n v="0"/>
    <n v="0"/>
    <s v="SUBDIRECCION CONTRACTUAL"/>
    <s v="CO-DC-11001"/>
    <s v="CARMEN LUCIA SANCHEZ AVELLANEDA Directora de Control Ambiental "/>
    <n v="3778932"/>
    <s v="carmen.sanchez@ambientebogota.gov.co"/>
  </r>
  <r>
    <x v="10"/>
    <n v="87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TRASLADO PARA PAGO DE PASIVO EXIGIBLE DEL CONTRATO 7992015 OBJETO PRESTAR SUS SERVICIOS PROFESIONALES PARA ADELANTAR ACTIVIDADES RELACIONADAS CON EL IMPULSO PROCESAL A LOS TRAMITES ADMINISTRATIVOS, PERMISIVOS Y SANCIONATORIOS EN MATERIA DE PUBLICIDAD EXTERIOR VISUAL"/>
    <n v="4"/>
    <n v="5"/>
    <n v="1"/>
    <n v="1"/>
    <s v="CCE-05"/>
    <n v="0"/>
    <n v="1886960"/>
    <n v="1886960"/>
    <n v="0"/>
    <n v="0"/>
    <s v="SUBDIRECCION CONTRACTUAL"/>
    <s v="CO-DC-11001"/>
    <s v="CARMEN LUCIA SANCHEZ AVELLANEDA Directora de Control Ambiental "/>
    <n v="3778932"/>
    <s v="carmen.sanchez@ambientebogota.gov.co"/>
  </r>
  <r>
    <x v="10"/>
    <n v="87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TRASLADO PARA PAGO DE PASIVO EXIGIBLE DEL CONTRATO 10622015 OBJETO PRESTAR SUS SERVICIOS PROFESIONALES PARA PROYECTAR LOS ACTOS ADMINISTRATIVOS QUE LE SEAN ENCOMENDADOS EN EL TEMA DE PUBLICIDAD EXTERIOR VISUAL"/>
    <n v="4"/>
    <n v="5"/>
    <n v="1"/>
    <n v="1"/>
    <s v="CCE-05"/>
    <n v="0"/>
    <n v="5896750"/>
    <n v="5896750"/>
    <n v="0"/>
    <n v="0"/>
    <s v="SUBDIRECCION CONTRACTUAL"/>
    <s v="CO-DC-11001"/>
    <s v="CARMEN LUCIA SANCHEZ AVELLANEDA Directora de Control Ambiental "/>
    <n v="3778932"/>
    <s v="carmen.sanchez@ambientebogota.gov.co"/>
  </r>
  <r>
    <x v="10"/>
    <n v="87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TRASLADO PARA PAGO DE PASIVO EXIGIBLE DEL CONTRATO 5032015 OBJETO PRESTAR SUS SERVICIOS PROFESIONALES PARA ORIENTAR Y REVISAR LAS ACTUACIONES JURIDICO ADMINISTRATIVAS EN LOS PROCESOS PERMISIVOS Y/O SANCIONATORIOS Y DEMÁS ASUNTOS, EN MATERIA DE PUBLICIDAD EXTERIOR VISUAL"/>
    <n v="4"/>
    <n v="5"/>
    <n v="1"/>
    <n v="1"/>
    <s v="CCE-05"/>
    <n v="0"/>
    <n v="1065707"/>
    <n v="1065707"/>
    <n v="0"/>
    <n v="0"/>
    <s v="SUBDIRECCION CONTRACTUAL"/>
    <s v="CO-DC-11001"/>
    <s v="CARMEN LUCIA SANCHEZ AVELLANEDA Directora de Control Ambiental "/>
    <n v="3778932"/>
    <s v="carmen.sanchez@ambientebogota.gov.co"/>
  </r>
  <r>
    <x v="10"/>
    <n v="87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CONTRATO N° 056 DE 2015 CUYO OBJETO ES &quot;PRESTAR SUS SERVICIOS PROFESIONALES PARA REALIZAR ACTIVIDADES RELACIONADAS CON LA EVALUACION, CONTROL Y SEGUIMIENTO AL MANEJO SILVICULTURAL DEL ARBOLADO URBANO DENTRO DE LA JURISDICCION DE LA SECRETARIA DISTRITAL DE AMBIENTE&quot; (PAGO DE PASIVO EXIGIBLE)"/>
    <n v="4"/>
    <n v="4"/>
    <n v="1"/>
    <n v="1"/>
    <s v="CCE-05"/>
    <n v="0"/>
    <n v="0"/>
    <n v="0"/>
    <n v="0"/>
    <n v="0"/>
    <s v="SUBDIRECCION CONTRACTUAL"/>
    <s v="CO-DC-11001"/>
    <s v="CARMEN LUCIA SANCHEZ AVELLANEDA Directora de Control Ambiental "/>
    <n v="3778932"/>
    <s v="carmen.sanchez@ambientebogota.gov.co"/>
  </r>
  <r>
    <x v="10"/>
    <n v="87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41630"/>
    <s v="ELABORACION Y SUMINISTRO DE PAPEL DE SEGURIDAD PARA LA IMPLEMENTACION DEL SALVOCONDUCTO EN LINEA QUE PERMITE LA MOVILIZACIÓN DE ESPECÍMENES DE LA BIODIVERSIDAD BIOLÓGICA FLORA Y FAUNA SILVESTRE"/>
    <n v="4"/>
    <n v="4"/>
    <n v="20"/>
    <n v="0"/>
    <s v="CCE-07"/>
    <n v="0"/>
    <n v="8008700"/>
    <n v="8008700"/>
    <n v="0"/>
    <n v="0"/>
    <s v="SUBDIRECCION CONTRACTUAL"/>
    <s v="CO-DC-11001"/>
    <s v="CARMEN LUCIA SANCHEZ AVELLANEDA Directora de Control Ambiental "/>
    <n v="3778932"/>
    <s v="carmen.sanchez@ambientebogota.gov.co"/>
  </r>
  <r>
    <x v="10"/>
    <n v="87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42121600;70122000;70161501;42121500"/>
    <s v="SUMINISTRAR EL EQUIPAMIENTO TÉCNICO PARA EL MANEJO DE LA FAUNA SILVESTRE DURANTE SU RESCATE, INCAUTACIÓN, TRANSPORTE, CUSTODIA Y DISPOSICIÓN FINAL."/>
    <n v="4"/>
    <n v="4"/>
    <n v="1"/>
    <n v="1"/>
    <s v="CCE-10"/>
    <n v="0"/>
    <n v="25000000"/>
    <n v="25000000"/>
    <n v="0"/>
    <n v="0"/>
    <s v="SUBDIRECCION CONTRACTUAL"/>
    <s v="CO-DC-11001"/>
    <s v="CARMEN LUCIA SANCHEZ AVELLANEDA Directora de Control Ambiental "/>
    <n v="3778932"/>
    <s v="carmen.sanchez@ambientebogota.gov.co"/>
  </r>
  <r>
    <x v="10"/>
    <n v="879"/>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4-PERSONAL CONTRATADO PARA EJECUTAR LAS ACTUACIONES DE EVALUACIÓN, CONTROL DE DETERIORO AMBIENTAL Y SEGUIMIENTO AMBIENTAL"/>
    <n v="80111600"/>
    <s v="ADICIÓN No. 1 ,  PRORROGA No. 1  AL CONTRATO No. 20171209, CUYO OBJETO ES:APOYAR LAS ACTIVIDADES NECESARIAS PARA REALIZAR LOS LEVANTAMIENTOS TOPOGRÁFICOS DE LOS  PREDIOS CON AFECTACION EXTRACTIVA EN EL PERÍMETRO URBANO DEL DISTRITO CAPITAL (SALDO META) "/>
    <n v="4"/>
    <n v="4"/>
    <n v="3"/>
    <n v="1"/>
    <s v="CCE-05"/>
    <n v="0"/>
    <n v="0"/>
    <n v="0"/>
    <n v="0"/>
    <n v="0"/>
    <s v="SUBDIRECCION CONTRACTUAL"/>
    <s v="CO-DC-11001"/>
    <s v="CARMEN LUCIA SANCHEZ AVELLANEDA Directora de Control Ambiental "/>
    <n v="3778932"/>
    <s v="carmen.sanchez@ambientebogota.gov.co"/>
  </r>
  <r>
    <x v="10"/>
    <n v="880"/>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N° 1 Y PRORROGA N° 1, AL CONTRATO N° 20180773  CUYO OBJETO ES: &quot;PRESTAS SUS SERVICIOS PROFESIONALES PARA REVISAR, PROYECTAR Y DAR LINEA TECNICA EN LA APLICACIÓN DE LA METODOLOGIA PARA EL CALCULO DE MULTAS POR INFRACCION A LA NORMATIVIDAD AMBIENTAL&quot;"/>
    <n v="1"/>
    <n v="1"/>
    <n v="1"/>
    <n v="1"/>
    <s v="CCE-05"/>
    <n v="0"/>
    <n v="6719000"/>
    <n v="6719000"/>
    <n v="0"/>
    <n v="0"/>
    <s v="SUBDIRECCION CONTRACTUAL"/>
    <s v="CO-DC-11001"/>
    <s v="CARMEN LUCIA SANCHEZ AVELLANEDA Directora de Control Ambiental "/>
    <n v="3778932"/>
    <s v="carmen.sanchez@ambientebogota.gov.co"/>
  </r>
  <r>
    <x v="10"/>
    <n v="88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9"/>
    <n v="9"/>
    <n v="3"/>
    <n v="1"/>
    <s v="CCE-05"/>
    <n v="0"/>
    <n v="5352000"/>
    <n v="5352000"/>
    <n v="0"/>
    <n v="0"/>
    <s v="SUBDIRECCION CONTRACTUAL"/>
    <s v="CO-DC-11001"/>
    <s v="CARMEN LUCIA SANCHEZ AVELLANEDA Directora de Control Ambiental "/>
    <n v="3778932"/>
    <s v="carmen.sanchez@ambientebogota.gov.co"/>
  </r>
  <r>
    <x v="10"/>
    <n v="88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IMPULSAR Y VERIFICAR LA LEGALIDAD DE LOS TRÁMITES DE NOTIFICACIONES, COMUNICACIONES O PUBLICACIONES DE LOS ACTOS ADMINISTRATIVOS DERIVADOS DE LAS  FUNCIONES ADMINISTRATIVAS Y SANCIONATORIAS COMPETENCIA DE LA DIRECCION DE CONTROL AMBIENTAL "/>
    <n v="7"/>
    <n v="7"/>
    <n v="6"/>
    <n v="1"/>
    <s v="CCE-05"/>
    <n v="0"/>
    <n v="18624000"/>
    <n v="18624000"/>
    <n v="0"/>
    <n v="0"/>
    <s v="SUBDIRECCION CONTRACTUAL"/>
    <s v="CO-DC-11001"/>
    <s v="CARMEN LUCIA SANCHEZ AVELLANEDA Directora de Control Ambiental "/>
    <n v="3778932"/>
    <s v="carmen.sanchez@ambientebogota.gov.co"/>
  </r>
  <r>
    <x v="10"/>
    <n v="88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IMPULSAR Y VERIFICAR LA LEGALIDAD DE LOS TRÁMITES DE NOTIFICACIONES, COMUNICACIONES O PUBLICACIONES DE LOS ACTOS ADMINISTRATIVOS DERIVADOS DE LAS  FUNCIONES ADMINISTRATIVAS Y SANCIONATORIAS COMPETENCIA DE LA DIRECCION DE CONTROL AMBIENTAL "/>
    <n v="6"/>
    <n v="6"/>
    <n v="6"/>
    <n v="1"/>
    <s v="CCE-05"/>
    <n v="0"/>
    <n v="18624000"/>
    <n v="18624000"/>
    <n v="0"/>
    <n v="0"/>
    <s v="SUBDIRECCION CONTRACTUAL"/>
    <s v="CO-DC-11001"/>
    <s v="CARMEN LUCIA SANCHEZ AVELLANEDA Directora de Control Ambiental "/>
    <n v="3778932"/>
    <s v="carmen.sanchez@ambientebogota.gov.co"/>
  </r>
  <r>
    <x v="10"/>
    <n v="88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GESTIONAR EL MANEJO REVISION Y SEGUIMIENTO A LOS PROCESOS DE GESTION DOCUMENTAL EN CUANTO AL MANEJO CLASIFICACION Y ACTUALIZACION DE LA DOCUMENTACION CONTENIDA EN LOS EXPEDIENTES DE LA DIRECCION DE CONTROL "/>
    <n v="6"/>
    <n v="6"/>
    <n v="6"/>
    <n v="1"/>
    <s v="CCE-05"/>
    <n v="0"/>
    <n v="992000"/>
    <n v="992000"/>
    <n v="0"/>
    <n v="0"/>
    <s v="SUBDIRECCION CONTRACTUAL"/>
    <s v="CO-DC-11001"/>
    <s v="CARMEN LUCIA SANCHEZ AVELLANEDA Directora de Control Ambiental "/>
    <n v="3778932"/>
    <s v="carmen.sanchez@ambientebogota.gov.co"/>
  </r>
  <r>
    <x v="10"/>
    <n v="885"/>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6"/>
    <n v="6"/>
    <n v="6"/>
    <n v="1"/>
    <s v="CCE-05"/>
    <n v="0"/>
    <n v="14109900"/>
    <n v="14109900"/>
    <n v="0"/>
    <n v="0"/>
    <s v="SUBDIRECCION CONTRACTUAL"/>
    <s v="CO-DC-11001"/>
    <s v="CARMEN LUCIA SANCHEZ AVELLANEDA Directora de Control Ambiental "/>
    <n v="3778932"/>
    <s v="carmen.sanchez@ambientebogota.gov.co"/>
  </r>
  <r>
    <x v="10"/>
    <n v="88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 1 Y PRORROGA N° 1, AL CONTRATO N°20171233 CUYO OBJETO ES &quot; PRESTAR SUS SERVICIOS PROFESIONALES PARA PROYECTAR Y REVISAR JURÍDICAMENTE SOBRE LOS TRAMITES DE CARÁCTER SANCIONATORIO, ASÍ COMO LAS ACTUACIONES ADMINISTRATIVAS RELACIONADAS CON LA FUNCIÓN DE EVALUACIÓN CONTROL Y SEGUIMIENTO AMBIENTAL &quot;"/>
    <n v="6"/>
    <n v="6"/>
    <n v="5"/>
    <n v="1"/>
    <s v="CCE-05"/>
    <n v="0"/>
    <n v="0"/>
    <n v="0"/>
    <n v="0"/>
    <n v="0"/>
    <s v="SUBDIRECCION CONTRACTUAL"/>
    <s v="CO-DC-11001"/>
    <s v="CARMEN LUCIA SANCHEZ AVELLANEDA Directora de Control Ambiental "/>
    <n v="3778932"/>
    <s v="carmen.sanchez@ambientebogota.gov.co"/>
  </r>
  <r>
    <x v="10"/>
    <n v="88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6"/>
    <n v="6"/>
    <n v="6"/>
    <n v="1"/>
    <s v="CCE-05"/>
    <n v="0"/>
    <n v="6104000"/>
    <n v="6104000"/>
    <n v="0"/>
    <n v="0"/>
    <s v="SUBDIRECCION CONTRACTUAL"/>
    <s v="CO-DC-11001"/>
    <s v="CARMEN LUCIA SANCHEZ AVELLANEDA Directora de Control Ambiental "/>
    <n v="3778932"/>
    <s v="carmen.sanchez@ambientebogota.gov.co"/>
  </r>
  <r>
    <x v="10"/>
    <n v="88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ON No 1 y PRORROGA No. 1 AL CONTRATO SDA-CPS-2018086 CUYO OBJETO ES :  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
    <n v="11"/>
    <n v="11"/>
    <n v="2"/>
    <n v="1"/>
    <s v="CCE-05"/>
    <n v="0"/>
    <n v="0"/>
    <n v="0"/>
    <n v="0"/>
    <n v="0"/>
    <s v="SUBDIRECCION CONTRACTUAL"/>
    <s v="CO-DC-11001"/>
    <s v="CARMEN LUCIA SANCHEZ AVELLANEDA Directora de Control Ambiental "/>
    <n v="3778932"/>
    <s v="carmen.sanchez@ambientebogota.gov.co"/>
  </r>
  <r>
    <x v="10"/>
    <n v="88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ON No 1 y PRORROGA No. 1 AL CONTRATO SDA-CPS-20180103 CUYO OBJETO ES : PRESTAR SUS SERVICIOS PROFESIONALES PARA REALIZAR EL SEGUIMIENTO TECNICO Y FINANCIERO AL DESARROLLO DE LAS ACTUACIONES ADMINISTRATIVAS DEL PROCESO SANCIONATORIO"/>
    <n v="11"/>
    <n v="11"/>
    <n v="2"/>
    <n v="1"/>
    <s v="CCE-05"/>
    <n v="0"/>
    <n v="0"/>
    <n v="0"/>
    <n v="0"/>
    <n v="0"/>
    <s v="SUBDIRECCION CONTRACTUAL"/>
    <s v="CO-DC-11001"/>
    <s v="CARMEN LUCIA SANCHEZ AVELLANEDA Directora de Control Ambiental "/>
    <n v="3778932"/>
    <s v="carmen.sanchez@ambientebogota.gov.co"/>
  </r>
  <r>
    <x v="10"/>
    <n v="89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o. 1 y PRÓRROGA No. 1 AL CONTRATO SDA-CPS-20180877 CUYO OBJETO ES: PRESTAR SUS SERVICIOS PROFESIONALES PARA  REALIZAR EL SEGUIMIENTO PRESUPUESTAL Y EL REPORTE DE LOS PROCESOS DE PLANEACIÓN, ASÍ COMO LAS ACTUACIONES ADMINISTRATIVAS DERIVADO DE LOS TRÁMITES DE CARÁCTER SANCIONATORIO_x000a_"/>
    <n v="11"/>
    <n v="11"/>
    <n v="2"/>
    <n v="1"/>
    <s v="CCE-05"/>
    <n v="0"/>
    <n v="0"/>
    <n v="0"/>
    <n v="0"/>
    <n v="0"/>
    <s v="SUBDIRECCION CONTRACTUAL"/>
    <s v="CO-DC-11001"/>
    <s v="CARMEN LUCIA SANCHEZ AVELLANEDA Directora de Control Ambiental "/>
    <n v="3778932"/>
    <s v="carmen.sanchez@ambientebogota.gov.co"/>
  </r>
  <r>
    <x v="10"/>
    <n v="89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o. 1 y PRÓRROGA No. 1 AL CONTRATO SDA-CPS-20180175 CUYO OBJETO ES: PRESTAR SUS SERVICIOS PROFESIONALES COMO ABOGADO PARA PROYECTAR Y DAR SEGUIMIENTO A LOS TRÁMITES DE CARÁCTER SANCIONATORIO, ASÍ COMO LAS ACTUACIONES ADMINISTRATIVAS DE LA DIRECCIÓN DE CONTROL AMBIENTAL EN EL MARCO DEL PLAN DE MEJORAMIENTO"/>
    <n v="11"/>
    <n v="11"/>
    <n v="2"/>
    <n v="1"/>
    <s v="CCE-05"/>
    <n v="0"/>
    <n v="0"/>
    <n v="0"/>
    <n v="0"/>
    <n v="0"/>
    <s v="SUBDIRECCION CONTRACTUAL"/>
    <s v="CO-DC-11001"/>
    <s v="CARMEN LUCIA SANCHEZ AVELLANEDA Directora de Control Ambiental "/>
    <n v="3778932"/>
    <s v="carmen.sanchez@ambientebogota.gov.co"/>
  </r>
  <r>
    <x v="10"/>
    <n v="89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6- GASTOS OPERATIVOS"/>
    <s v="0037 GASTOS DE TRANSPORTE"/>
    <n v="78111800"/>
    <s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n v="5"/>
    <n v="5"/>
    <n v="1"/>
    <n v="1"/>
    <s v="CCE-02"/>
    <n v="0"/>
    <n v="12500000"/>
    <n v="12500000"/>
    <n v="0"/>
    <n v="0"/>
    <s v="SUBDIRECCION CONTRACTUAL"/>
    <s v="CO-DC-11001"/>
    <s v="CARMEN LUCIA SANCHEZ AVELLANEDA Directora de Control Ambiental "/>
    <n v="3778932"/>
    <s v="carmen.sanchez@ambientebogota.gov.co"/>
  </r>
  <r>
    <x v="10"/>
    <n v="89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6- GASTOS OPERATIVOS"/>
    <s v="0037 GASTOS DE TRANSPORTE"/>
    <n v="78111800"/>
    <s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n v="5"/>
    <n v="5"/>
    <n v="1"/>
    <n v="1"/>
    <s v="CCE-02"/>
    <n v="0"/>
    <n v="9828859"/>
    <n v="9828859"/>
    <n v="0"/>
    <n v="0"/>
    <s v="SUBDIRECCION CONTRACTUAL"/>
    <s v="CO-DC-11001"/>
    <s v="CARMEN LUCIA SANCHEZ AVELLANEDA Directora de Control Ambiental "/>
    <n v="3778932"/>
    <s v="carmen.sanchez@ambientebogota.gov.co"/>
  </r>
  <r>
    <x v="10"/>
    <n v="894"/>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5"/>
    <n v="5"/>
    <n v="1"/>
    <n v="1"/>
    <s v="CCE-05"/>
    <n v="0"/>
    <n v="46255034"/>
    <n v="46255034"/>
    <n v="0"/>
    <n v="0"/>
    <s v="SUBDIRECCION CONTRACTUAL"/>
    <s v="CO-DC-11001"/>
    <s v="CARMEN LUCIA SANCHEZ AVELLANEDA Directora de Control Ambiental "/>
    <n v="3778932"/>
    <s v="carmen.sanchez@ambientebogota.gov.co"/>
  </r>
  <r>
    <x v="10"/>
    <n v="895"/>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DE APOYO A LA GESTIÓN PARA APOYAR LOS LEVANTAMIENTOS TOPOGRÁFICOS DE LOS  PREDIOS CON AFECTACION EXTRACTIVA Y CUMPLIMIENTO SENTENCIA RIO BOGOTÁ (Saldo Meta)"/>
    <n v="5"/>
    <n v="5"/>
    <n v="10"/>
    <n v="1"/>
    <s v="CCE-05"/>
    <n v="0"/>
    <n v="0"/>
    <n v="0"/>
    <n v="0"/>
    <n v="0"/>
    <s v="SUBDIRECCION CONTRACTUAL"/>
    <s v="CO-DC-11001"/>
    <s v="CARMEN LUCIA SANCHEZ AVELLANEDA Directora de Control Ambiental "/>
    <n v="3778932"/>
    <s v="carmen.sanchez@ambientebogota.gov.co"/>
  </r>
  <r>
    <x v="10"/>
    <n v="89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REVISAR Y VALIDAR LOS CONCEPTOS TECNICOS DERIVADOS DE LAS ACTIVIDADES DE EVALUACIÓN, CONTROL Y SEGUIMIENTO A LA GESTIÓN INTEGRAL DE LOS RESIDUOS PELIGROSOS Y OTROS  RESIDUOS GENERADOS EN EL DISTRITO CAPITAL."/>
    <n v="6"/>
    <n v="6"/>
    <n v="4"/>
    <n v="1"/>
    <s v="CCE-05"/>
    <n v="0"/>
    <n v="0"/>
    <n v="0"/>
    <n v="0"/>
    <n v="0"/>
    <s v="SUBDIRECCION CONTRACTUAL"/>
    <s v="CO-DC-11001"/>
    <s v="CARMEN LUCIA SANCHEZ AVELLANEDA Directora de Control Ambiental "/>
    <n v="3778932"/>
    <s v="carmen.sanchez@ambientebogota.gov.co"/>
  </r>
  <r>
    <x v="10"/>
    <n v="89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REVISAR Y VALIDAR LOS CONCEPTOS TECNICOS DERIVADOS DE LAS ACTIVIDADES DE EVALUACIÓN, CONTROL Y SEGUIMIENTO A LA GESTIÓN INTEGRAL DE LOS RESIDUOS PELIGROSOS Y OTROS  RESIDUOS GENERADOS EN EL DISTRITO CAPITAL."/>
    <n v="6"/>
    <n v="6"/>
    <n v="4"/>
    <n v="1"/>
    <s v="CCE-05"/>
    <n v="0"/>
    <n v="2907500"/>
    <n v="2907500"/>
    <n v="0"/>
    <n v="0"/>
    <s v="SUBDIRECCION CONTRACTUAL"/>
    <s v="CO-DC-11001"/>
    <s v="CARMEN LUCIA SANCHEZ AVELLANEDA Directora de Control Ambiental "/>
    <n v="3778932"/>
    <s v="carmen.sanchez@ambientebogota.gov.co"/>
  </r>
  <r>
    <x v="10"/>
    <n v="89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APOYO EN EL TRÁMITE, SEGUIMIENTO Y CONTROL DEL FLUJO DE EXPEDIENTES Y NOTIFICACIONES EN EL MARCO DE LAS ACTUACIONES ADMINISTRATIVAS DERIVADAS DE LA EVALUACIÓN, CONTROL Y SEGUIMIENTO A LA GESTIÓN INTEGRAL DE LOS RESIDUOS PELIGROSOS Y VERTIMIENTOS EN EL SECTOR PÚBLICO DEL DISTRITO CAPITAL"/>
    <n v="6"/>
    <n v="6"/>
    <n v="5"/>
    <n v="1"/>
    <s v="CCE-05"/>
    <n v="0"/>
    <n v="0"/>
    <n v="0"/>
    <n v="0"/>
    <n v="0"/>
    <s v="SUBDIRECCION CONTRACTUAL"/>
    <s v="CO-DC-11001"/>
    <s v="CARMEN LUCIA SANCHEZ AVELLANEDA Directora de Control Ambiental "/>
    <n v="3778932"/>
    <s v="carmen.sanchez@ambientebogota.gov.co"/>
  </r>
  <r>
    <x v="10"/>
    <n v="89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
    <n v="7"/>
    <n v="7"/>
    <n v="5"/>
    <n v="1"/>
    <s v="CCE-05"/>
    <n v="0"/>
    <n v="22475000"/>
    <n v="22475000"/>
    <n v="0"/>
    <n v="0"/>
    <s v="SUBDIRECCION CONTRACTUAL"/>
    <s v="CO-DC-11001"/>
    <s v="CARMEN LUCIA SANCHEZ AVELLANEDA Directora de Control Ambiental "/>
    <n v="3778932"/>
    <s v="carmen.sanchez@ambientebogota.gov.co"/>
  </r>
  <r>
    <x v="10"/>
    <n v="900"/>
    <s v="3-3-1-15-06-39-979-179"/>
    <s v="MANTENER LAS CONCENTRACIONES PROMEDIO ANUALES DE PM10 Y PM2,5 EN TODO EL TERRITORIO DISTRITAL POR DEBAJO DE LA NORMA *50 MG/M3 DE PM10 Y **25 MG/M3 DE PM2,24"/>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LAS ACTUACIONES TECNICAS DE CONTROL Y SEGUIMIENTO A LAS FUENTES FIJAS DE EMISIONES EN EL DISTRITO CAPITAL"/>
    <n v="5"/>
    <n v="6"/>
    <n v="4"/>
    <n v="1"/>
    <s v="CCE-05"/>
    <n v="0"/>
    <n v="17980000"/>
    <n v="17980000"/>
    <n v="0"/>
    <n v="0"/>
    <s v="SUBDIRECCION CONTRACTUAL"/>
    <s v="CO-DC-11001"/>
    <s v="CARMEN LUCIA SANCHEZ AVELLANEDA Directora de Control Ambiental "/>
    <n v="3778932"/>
    <s v="carmen.sanchez@ambientebogota.gov.co"/>
  </r>
  <r>
    <x v="10"/>
    <n v="901"/>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DE APOYO A LA GESTIÓN PARA REALIZAR EL APOYO DE LAS ACTIVIDADES JURÍDICAS Y DOCUMENTOS RELACIONADOS CON LOS TRÁMITES DE SEGUIMIENTO A LAS FUENTES FIJAS DE EMISIÓN ATMOSFÉRICA EN BOGOTÁ"/>
    <n v="5"/>
    <n v="6"/>
    <n v="5"/>
    <n v="1"/>
    <s v="CCE-05"/>
    <n v="0"/>
    <n v="9615000"/>
    <n v="9615000"/>
    <n v="0"/>
    <n v="0"/>
    <s v="SUBDIRECCION CONTRACTUAL"/>
    <s v="CO-DC-11001"/>
    <s v="CARMEN LUCIA SANCHEZ AVELLANEDA Directora de Control Ambiental "/>
    <n v="3778932"/>
    <s v="carmen.sanchez@ambientebogota.gov.co"/>
  </r>
  <r>
    <x v="10"/>
    <n v="902"/>
    <s v="3-3-1-15-06-39-979-179"/>
    <s v="MANTENER LAS CONCENTRACIONES PROMEDIO ANUALES DE PM10 Y PM2,5 EN TODO EL TERRITORIO DISTRITAL POR DEBAJO DE LA NORMA *50 MG/M3 DE PM10 Y **25 MG/M3 DE PM2,3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LIDERAR LAS ACTIVIDADES DE IMPLEMENTACIÓN Y VERIFICACIÓN DE LAS ACTUACIONES TÉCNICAS DE EVALUACIÓN, SEGUIMIENTO Y CONTROL A LAS FUENTES MOVILES EN BOGOTÁ"/>
    <n v="5"/>
    <n v="6"/>
    <n v="6"/>
    <n v="1"/>
    <s v="CCE-05"/>
    <n v="0"/>
    <n v="34056000"/>
    <n v="34056000"/>
    <n v="0"/>
    <n v="0"/>
    <s v="SUBDIRECCION CONTRACTUAL"/>
    <s v="CO-DC-11001"/>
    <s v="CARMEN LUCIA SANCHEZ AVELLANEDA Directora de Control Ambiental "/>
    <n v="3778932"/>
    <s v="carmen.sanchez@ambientebogota.gov.co"/>
  </r>
  <r>
    <x v="10"/>
    <n v="903"/>
    <s v="3-3-1-15-06-39-979-179"/>
    <s v="MANTENER LAS CONCENTRACIONES PROMEDIO ANUALES DE PM10 Y PM2,5 EN TODO EL TERRITORIO DISTRITAL POR DEBAJO DE LA NORMA *50 MG/M3 DE PM10 Y **25 MG/M3 DE PM2,3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APOYAR LAS ACTIVIDADES DE ANALISIS DE INFORMACIÓN Y SEGUIMIENTO A LOS CENTROS DE DIAGNÓSTICO AUTOMOTOR"/>
    <n v="5"/>
    <n v="6"/>
    <n v="165"/>
    <n v="0"/>
    <s v="CCE-05"/>
    <n v="0"/>
    <n v="0"/>
    <n v="0"/>
    <n v="0"/>
    <n v="0"/>
    <s v="SUBDIRECCION CONTRACTUAL"/>
    <s v="CO-DC-11001"/>
    <s v="CARMEN LUCIA SANCHEZ AVELLANEDA Directora de Control Ambiental "/>
    <n v="3778932"/>
    <s v="carmen.sanchez@ambientebogota.gov.co"/>
  </r>
  <r>
    <x v="10"/>
    <n v="904"/>
    <s v="3-3-1-15-06-39-979-179"/>
    <s v="MANTENER LAS CONCENTRACIONES PROMEDIO ANUALES DE PM10 Y PM2,5 EN TODO EL TERRITORIO DISTRITAL POR DEBAJO DE LA NORMA *50 MG/M3 DE PM10 Y **25 MG/M3 DE PM2,3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APOYAR LAS ACTIVIDADES DE ANALISIS DE INFORMACIÓN Y SEGUIMIENTO A LOS CENTROS DE DIAGNÓSTICO AUTOMOTOR"/>
    <n v="5"/>
    <n v="6"/>
    <n v="165"/>
    <n v="0"/>
    <s v="CCE-05"/>
    <n v="0"/>
    <n v="0"/>
    <n v="0"/>
    <n v="0"/>
    <n v="0"/>
    <s v="SUBDIRECCION CONTRACTUAL"/>
    <s v="CO-DC-11001"/>
    <s v="CARMEN LUCIA SANCHEZ AVELLANEDA Directora de Control Ambiental "/>
    <n v="3778932"/>
    <s v="carmen.sanchez@ambientebogota.gov.co"/>
  </r>
  <r>
    <x v="10"/>
    <n v="90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Y PROYECTAR JURÍDICAMENTE LAS ACTUACIONES DE EVALUACIÓN, SEGUIMIENTO Y CONTROL A LAS FUENTES FIJAS GENERADORAS DE RUIDO "/>
    <n v="6"/>
    <n v="7"/>
    <n v="5"/>
    <n v="1"/>
    <s v="CCE-05"/>
    <n v="0"/>
    <n v="15520000"/>
    <n v="15520000"/>
    <n v="0"/>
    <n v="0"/>
    <s v="SUBDIRECCION CONTRACTUAL"/>
    <s v="CO-DC-11001"/>
    <s v="CARMEN LUCIA SANCHEZ AVELLANEDA Directora de Control Ambiental "/>
    <n v="3778932"/>
    <s v="carmen.sanchez@ambientebogota.gov.co"/>
  </r>
  <r>
    <x v="10"/>
    <n v="90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Y PROYECTAR JURÍDICAMENTE LAS ACTUACIONES DE EVALUACIÓN, SEGUIMIENTO Y CONTROL A LAS FUENTES FIJAS GENERADORAS DE RUIDO "/>
    <n v="6"/>
    <n v="7"/>
    <n v="3"/>
    <n v="1"/>
    <s v="CCE-05"/>
    <n v="0"/>
    <n v="9312000"/>
    <n v="9312000"/>
    <n v="0"/>
    <n v="0"/>
    <s v="SUBDIRECCION CONTRACTUAL"/>
    <s v="CO-DC-11001"/>
    <s v="CARMEN LUCIA SANCHEZ AVELLANEDA Directora de Control Ambiental "/>
    <n v="3778932"/>
    <s v="carmen.sanchez@ambientebogota.gov.co"/>
  </r>
  <r>
    <x v="10"/>
    <n v="90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Y/O PROYECTAR JURIDICAMENTE LAS ACTUACIONES DE CONTROL Y SEGUIMIENTO A LOS ELEMENTOS DE ALTO IMPACTO DE PUBLICIDAD EXTERIOR VISUAL EN BOGOTÁ"/>
    <n v="5"/>
    <n v="6"/>
    <n v="5"/>
    <n v="1"/>
    <s v="CCE-05"/>
    <n v="0"/>
    <n v="19520000"/>
    <n v="19520000"/>
    <n v="0"/>
    <n v="0"/>
    <s v="SUBDIRECCION CONTRACTUAL"/>
    <s v="CO-DC-11001"/>
    <s v="CARMEN LUCIA SANCHEZ AVELLANEDA Directora de Control Ambiental "/>
    <n v="3778932"/>
    <s v="carmen.sanchez@ambientebogota.gov.co"/>
  </r>
  <r>
    <x v="10"/>
    <n v="90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ATENDER Y TRAMITAR LAS ACTUACIONES TÉCNICAS RELACIONADOS CON LA PUBLICIDAD EXTERIOR VISUAL"/>
    <n v="5"/>
    <n v="6"/>
    <n v="6"/>
    <n v="1"/>
    <s v="CCE-05"/>
    <n v="0"/>
    <n v="20784000"/>
    <n v="20784000"/>
    <n v="0"/>
    <n v="0"/>
    <s v="SUBDIRECCION CONTRACTUAL"/>
    <s v="CO-DC-11001"/>
    <s v="CARMEN LUCIA SANCHEZ AVELLANEDA Directora de Control Ambiental "/>
    <n v="3778932"/>
    <s v="carmen.sanchez@ambientebogota.gov.co"/>
  </r>
  <r>
    <x v="10"/>
    <n v="90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ATENDER Y TRAMITAR LAS ACTUACIONES TÉCNICAS RELACIONADOS CON LA PUBLICIDAD EXTERIOR VISUAL"/>
    <n v="5"/>
    <n v="6"/>
    <n v="6"/>
    <n v="1"/>
    <s v="CCE-05"/>
    <n v="0"/>
    <n v="20784000"/>
    <n v="20784000"/>
    <n v="0"/>
    <n v="0"/>
    <s v="SUBDIRECCION CONTRACTUAL"/>
    <s v="CO-DC-11001"/>
    <s v="CARMEN LUCIA SANCHEZ AVELLANEDA Directora de Control Ambiental "/>
    <n v="3778932"/>
    <s v="carmen.sanchez@ambientebogota.gov.co"/>
  </r>
  <r>
    <x v="10"/>
    <n v="910"/>
    <s v="3-3-1-15-06-39-979-179"/>
    <s v="MANTENER LAS CONCENTRACIONES PROMEDIO ANUALES DE PM10 Y PM2,5 EN TODO EL TERRITORIO DISTRITAL POR DEBAJO DE LA NORMA *50 MG/M3 DE PM10 Y **25 MG/M3 DE PM2,3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AR RESPUESTA A LAS PETICIONES, QUEJAS, RECLAMOS E INFORMACIÓN DE LAS ACTIVIDADES DE EVALUACIÓN, SEGUIMIENTO Y CONTROL A LAS FUENTES MOVILES Y CONSOLIDAR LA INFORMACIÓN DEL PROGRAMA DE AUTORREGULACIÓN AMBIENTAL"/>
    <n v="6"/>
    <n v="7"/>
    <n v="5"/>
    <n v="1"/>
    <s v="CCE-05"/>
    <n v="0"/>
    <n v="13265000"/>
    <n v="13265000"/>
    <n v="0"/>
    <n v="0"/>
    <s v="SUBDIRECCION CONTRACTUAL"/>
    <s v="CO-DC-11001"/>
    <s v="CARMEN LUCIA SANCHEZ AVELLANEDA Directora de Control Ambiental "/>
    <n v="3778932"/>
    <s v="carmen.sanchez@ambientebogota.gov.co"/>
  </r>
  <r>
    <x v="10"/>
    <n v="91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2-DOTACIÓN"/>
    <s v="06- GASTOS OPERATIVOS"/>
    <s v="0037 GASTOS DE TRANSPORTE"/>
    <n v="80111600"/>
    <s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n v="1"/>
    <n v="1"/>
    <n v="1"/>
    <n v="1"/>
    <s v="CCE-02"/>
    <n v="0"/>
    <n v="30912752"/>
    <n v="30912752"/>
    <n v="0"/>
    <n v="0"/>
    <s v="SUBDIRECCION CONTRACTUAL"/>
    <s v="CO-DC-11001"/>
    <s v="CARMEN LUCIA SANCHEZ AVELLANEDA Directora de Control Ambiental "/>
    <n v="3778932"/>
    <s v="carmen.sanchez@ambientebogota.gov.co"/>
  </r>
  <r>
    <x v="10"/>
    <n v="912"/>
    <s v="3-3-1-15-06-39-979-179"/>
    <s v="IMPLEMENTAR ACCIONES DE CONTROL"/>
    <s v=" RECURSO AIRE, RUIDO Y PUBLICIDAD EXTERIOR VISUAL – PEV"/>
    <s v="DISMINIUR 2.1 DECIBELES EN 8 ZONAS CRÍTICAS"/>
    <s v="12-OTROS DISTRITO"/>
    <s v="02-DOTACIÓN"/>
    <s v="06- GASTOS OPERATIVOS"/>
    <s v="0037 GASTOS DE TRANSPORTE"/>
    <s v="78101800;78111800"/>
    <s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37214765"/>
    <n v="37214765"/>
    <n v="0"/>
    <n v="0"/>
    <s v="SUBDIRECCION CONTRACTUAL"/>
    <s v="CO-DC-11001"/>
    <s v="CARMEN LUCIA SANCHEZ AVELLANEDA Directora de Control Ambiental "/>
    <n v="3778932"/>
    <s v="carmen.sanchez@ambientebogota.gov.co"/>
  </r>
  <r>
    <x v="10"/>
    <n v="913"/>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1113118"/>
    <s v="ADQUISICIÓN DE REPUESTOS NECESARIOS PARA OPERAR LOS EQUIPOS RELACIONADOS CON EL SEGUIMIENTO Y CONTROL A FUENTES FIJAS EN EL DISTRITO CAPITAL"/>
    <n v="5"/>
    <n v="6"/>
    <n v="1"/>
    <n v="1"/>
    <s v="CCE-10"/>
    <n v="0"/>
    <n v="29164800"/>
    <n v="29164800"/>
    <n v="0"/>
    <n v="0"/>
    <s v="SUBDIRECCION CONTRACTUAL"/>
    <s v="CO-DC-11001"/>
    <s v="CARMEN LUCIA SANCHEZ AVELLANEDA Directora de Control Ambiental "/>
    <n v="3778932"/>
    <s v="carmen.sanchez@ambientebogota.gov.co"/>
  </r>
  <r>
    <x v="10"/>
    <n v="914"/>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RECURSO DESTINADO PARA ARL - RIESGO 5 DEL PERSONAL"/>
    <n v="5"/>
    <n v="5"/>
    <n v="8"/>
    <n v="1"/>
    <s v="CCE-05"/>
    <n v="0"/>
    <n v="1900000"/>
    <n v="1900000"/>
    <n v="0"/>
    <n v="0"/>
    <s v="SUBDIRECCION CONTRACTUAL"/>
    <s v="CO-DC-11001"/>
    <s v="CARMEN LUCIA SANCHEZ AVELLANEDA Directora de Control Ambiental "/>
    <n v="3778932"/>
    <s v="carmen.sanchez@ambientebogota.gov.co"/>
  </r>
  <r>
    <x v="10"/>
    <n v="915"/>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APOYAR LA REVISIÓN, ANALIZAR Y PROYECTAR TÉCNICAMENTE LAS TASACIONES DE MULTAS DE LOS PROCESOS REQUERIDOS QUE EN MATERIA DE CONTROL AMBIENTAL SEAN APLICABLES PARA EL DISTRITO CAPITAL "/>
    <n v="6"/>
    <n v="6"/>
    <n v="6"/>
    <n v="1"/>
    <s v="CCE-05"/>
    <n v="0"/>
    <n v="26970000"/>
    <n v="26970000"/>
    <n v="0"/>
    <n v="0"/>
    <s v="SUBDIRECCION CONTRACTUAL"/>
    <s v="CO-DC-11001"/>
    <s v="CARMEN LUCIA SANCHEZ AVELLANEDA Directora de Control Ambiental "/>
    <n v="3778932"/>
    <s v="carmen.sanchez@ambientebogota.gov.co"/>
  </r>
  <r>
    <x v="10"/>
    <n v="91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DE APOYO A LA GESTION  EN EL PROCESAMIENTO DE INFORMACIÓN DE LAS ACTUACIONES RELACIONADAS CON LA EVALUACIÓN, CONTROL Y SEGUIMIENTO  AL  ADECUADO MANEJO DEL ARBOLADO URBANO EN EL DISTRITO CAPITAL"/>
    <n v="6"/>
    <n v="6"/>
    <n v="5"/>
    <n v="1"/>
    <s v="CCE-05"/>
    <n v="0"/>
    <n v="11790000"/>
    <n v="11790000"/>
    <n v="0"/>
    <n v="0"/>
    <s v="SUBDIRECCION CONTRACTUAL"/>
    <s v="CO-DC-11001"/>
    <s v="CARMEN LUCIA SANCHEZ AVELLANEDA Directora de Control Ambiental "/>
    <n v="3778932"/>
    <s v="carmen.sanchez@ambientebogota.gov.co"/>
  </r>
  <r>
    <x v="10"/>
    <n v="91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3-RECURSO HUMANO"/>
    <s v="04-GASTOS DE PERSONAL OPERATIVO"/>
    <s v="0253-PERSONAL CONTRATADO PARA EJECUTAR LAS ACTUACIONES DE EVALUACIÓN CONTROL Y SEGUIMIENTO AMBIENTAL EN AMBIENTE URBANO "/>
    <n v="80111600"/>
    <s v="CONTRATO N° 056 DE 2015 CUYO OBJETO ES &quot;PRESTAR SUS SERVICIOS PROFESIONALES PARA REALIZAR ACTIVIDADES RELACIONADAS CON LA EVALUACION, CONTROL Y SEGUIMIENTO AL MANEJO SILVICULTURAL DEL ARBOLADO URBANO DENTRO DE LA JURISDICCION DE LA SECRETARIA DISTRITAL DE AMBIENTE&quot; (PAGO DE PASIVO EXIGIBLE)"/>
    <n v="4"/>
    <n v="4"/>
    <n v="1"/>
    <n v="1"/>
    <s v="CCE-05"/>
    <n v="0"/>
    <n v="0"/>
    <n v="0"/>
    <n v="0"/>
    <n v="0"/>
    <s v="SUBDIRECCION CONTRACTUAL"/>
    <s v="CO-DC-11001"/>
    <s v="CARMEN LUCIA SANCHEZ AVELLANEDA Directora de Control Ambiental "/>
    <n v="3778932"/>
    <s v="carmen.sanchez@ambientebogota.gov.co"/>
  </r>
  <r>
    <x v="10"/>
    <n v="91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NTRATO N° 20161147 DE 2016 CUYO OBJETO ES &quot;CONTRATAR EL SUMINISTRO DE INSUMOS PARA LA ALIMENTACION DE LOS ESPECIMENES DE FAUNA SILVESTRE BAJO CUSTODIA DE LA SDA&quot; (PAGO DE PASIVO EXIGIBLE)_x000a_"/>
    <n v="6"/>
    <n v="6"/>
    <n v="1"/>
    <n v="1"/>
    <s v="CCE-05"/>
    <n v="0"/>
    <n v="0"/>
    <n v="0"/>
    <n v="0"/>
    <n v="0"/>
    <s v="SUBDIRECCION CONTRACTUAL"/>
    <s v="CO-DC-11001"/>
    <s v="CARMEN LUCIA SANCHEZ AVELLANEDA Directora de Control Ambiental "/>
    <n v="3778932"/>
    <s v="carmen.sanchez@ambientebogota.gov.co"/>
  </r>
  <r>
    <x v="10"/>
    <n v="91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MPROMISO N° 132962016 CUYO OBJETO ES &quot;ADQUISICIÓN A TITULO DE COMPRAVENTA DE INSUMOS, EQUIPOS ELÉCTRICOS Y ELECTRÓNICOS PARA LA SDA&quot; (PAGO DE PASIVO EXIGIBLE)_x000a_"/>
    <n v="6"/>
    <n v="6"/>
    <n v="1"/>
    <n v="1"/>
    <s v="CCE-05"/>
    <n v="0"/>
    <n v="0"/>
    <n v="0"/>
    <n v="0"/>
    <n v="0"/>
    <s v="SUBDIRECCION CONTRACTUAL"/>
    <s v="CO-DC-11001"/>
    <s v="CARMEN LUCIA SANCHEZ AVELLANEDA Directora de Control Ambiental "/>
    <n v="3778932"/>
    <s v="carmen.sanchez@ambientebogota.gov.co"/>
  </r>
  <r>
    <x v="10"/>
    <n v="92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NTRATO N° 20161291 DE 2016 CUYO OBJETO ES &quot;ADQUIRIR MATERIALES E INSUMOS DE CONSTRUCCIÓN PARA LAS REPARACIONES Y MEJORAS LOCATIVAS DE LOS BIENES INMUEBLES PERTENECIENTES A LA SECRETARIA DISTRITAL DE AMBIENTE&quot; (PAGO DE PASIVO EXIGIBLE)_x000a_"/>
    <n v="6"/>
    <n v="6"/>
    <n v="1"/>
    <n v="1"/>
    <s v="CCE-05"/>
    <n v="0"/>
    <n v="0"/>
    <n v="0"/>
    <n v="0"/>
    <n v="0"/>
    <s v="SUBDIRECCION CONTRACTUAL"/>
    <s v="CO-DC-11001"/>
    <s v="CARMEN LUCIA SANCHEZ AVELLANEDA Directora de Control Ambiental "/>
    <n v="3778932"/>
    <s v="carmen.sanchez@ambientebogota.gov.co"/>
  </r>
  <r>
    <x v="10"/>
    <n v="92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NTRATO N° 20161301 DE 2016 CUYO OBJETO ES &quot;ARRIENDO DE LA OFICINA DE ENLACE DE LA TERMINAL SATELITE DEL SUR.&quot; (PAGO DE PASIVO EXIGIBLE)"/>
    <n v="6"/>
    <n v="6"/>
    <n v="1"/>
    <n v="1"/>
    <s v="CCE-05"/>
    <n v="0"/>
    <n v="0"/>
    <n v="0"/>
    <n v="0"/>
    <n v="0"/>
    <s v="SUBDIRECCION CONTRACTUAL"/>
    <s v="CO-DC-11001"/>
    <s v="CARMEN LUCIA SANCHEZ AVELLANEDA Directora de Control Ambiental "/>
    <n v="3778932"/>
    <s v="carmen.sanchez@ambientebogota.gov.co"/>
  </r>
  <r>
    <x v="10"/>
    <n v="92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IENDO DE BODEGA PARA LA GUARDA Y CUSTODIA DE LOS PRODUCTOS O SUBPRODUCTOS APREHENDIDOS Y DECOMISADOS DE FLORA SILVESTRE, POR LA SECRETARIA DISTRITAL DE AMBIENTE EN EL D.C."/>
    <n v="9"/>
    <n v="9"/>
    <n v="3"/>
    <n v="1"/>
    <s v="CCE-05"/>
    <n v="0"/>
    <n v="0"/>
    <n v="0"/>
    <n v="0"/>
    <n v="0"/>
    <s v="SUBDIRECCION CONTRACTUAL"/>
    <s v="CO-DC-11001"/>
    <s v="CARMEN LUCIA SANCHEZ AVELLANEDA Directora de Control Ambiental "/>
    <n v="3778932"/>
    <s v="carmen.sanchez@ambiente bogota.gov.co"/>
  </r>
  <r>
    <x v="10"/>
    <n v="92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80141600;82101600;82121500;90101600"/>
    <s v="CONTRATAR LAS ACCIONES COMUNICATIVAS QUE PERMITAN DIVULGAR LOS EVENTOS, CAMPAÑAS Y MENSAJES INSTITUCIONALES DE LA SECRETARÍA DISTRITAL DE AMBIENTE"/>
    <n v="8"/>
    <n v="9"/>
    <n v="5"/>
    <n v="1"/>
    <s v="CCE-11||03"/>
    <n v="0"/>
    <n v="13308050"/>
    <n v="13308050"/>
    <n v="0"/>
    <n v="0"/>
    <s v="SUBDIRECCION CONTRACTUAL"/>
    <s v="CO-DC-11001"/>
    <s v="CARMEN LUCIA SANCHEZ AVELLANEDA Directora de Control Ambiental "/>
    <n v="3778932"/>
    <s v="carmen.sanchez@ambientebogota.gov.co"/>
  </r>
  <r>
    <x v="10"/>
    <n v="92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TENDER LAS SOLICITUDES RELACIONADAS CON LA AFECTACIÓN A LA ESTRUCTURA DE OBJETOS ARQUITECTÓNICOS Y A LA INFRAESTRUCTURA URBANA DE LA CIUDAD CAUSADAS POR LAS RAICES DEL ARBOLADO URBANO"/>
    <n v="7"/>
    <n v="7"/>
    <n v="4"/>
    <n v="1"/>
    <s v="CCE-05"/>
    <n v="0"/>
    <n v="17980000"/>
    <n v="17980000"/>
    <n v="0"/>
    <n v="0"/>
    <s v="SUBDIRECCION CONTRACTUAL"/>
    <s v="CO-DC-11001"/>
    <s v="CARMEN LUCIA SANCHEZ AVELLANEDA Directora de Control Ambiental "/>
    <n v="3778932"/>
    <s v="carmen.sanchez@ambientebogota.gov.co"/>
  </r>
  <r>
    <x v="10"/>
    <n v="92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
    <n v="7"/>
    <n v="7"/>
    <n v="4"/>
    <n v="1"/>
    <s v="CCE-05"/>
    <n v="0"/>
    <n v="22704000"/>
    <n v="22704000"/>
    <n v="0"/>
    <n v="0"/>
    <s v="SUBDIRECCION CONTRACTUAL"/>
    <s v="CO-DC-11001"/>
    <s v="CARMEN LUCIA SANCHEZ AVELLANEDA Directora de Control Ambiental "/>
    <n v="3778932"/>
    <s v="carmen.sanchez@ambientebogota.gov.co"/>
  </r>
  <r>
    <x v="10"/>
    <n v="92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3-RECURSO HUMANO"/>
    <s v="04-GASTOS DE PERSONAL OPERATIVO"/>
    <s v="0253-PERSONAL CONTRATADO PARA EJECUTAR LAS ACTUACIONES DE EVALUACIÓN CONTROL Y SEGUIMIENTO AMBIENTAL EN AMBIENTE URBANO "/>
    <n v="80111600"/>
    <s v="CONTRATO N°731 DE 2015-PRESTAR LOS SERVICIOS DE APOYO A LA GESTIÓN PARA ATENDER Y GESTIONAR EL FLUJO DE LOS EXPEDIENTES Y NOTIFICACIONES SILVICULTURALES (SALDO META)"/>
    <n v="6"/>
    <n v="6"/>
    <n v="1"/>
    <n v="1"/>
    <s v="CCE-05"/>
    <n v="0"/>
    <n v="0"/>
    <n v="0"/>
    <n v="0"/>
    <n v="0"/>
    <s v="SUBDIRECCION CONTRACTUAL"/>
    <s v="CO-DC-11001"/>
    <s v="CARMEN LUCIA SANCHEZ AVELLANEDA Directora de Control Ambiental "/>
    <n v="3778932"/>
    <s v="carmen.sanchez@ambiente bogota.gov.co"/>
  </r>
  <r>
    <x v="10"/>
    <n v="92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POYAR LA REVISIÓN Y PROYECTAR EL SEGUIMIENTO A LAS SOLICITUDES RELACIONADAS CON LA EVALUACIÓN, SEGUIMIENTO Y CONTROL A LAS FUENTES FIJAS GENERADORAS DE RUIDO"/>
    <n v="5"/>
    <n v="6"/>
    <n v="6"/>
    <n v="1"/>
    <s v="CCE-05"/>
    <n v="0"/>
    <n v="18624000"/>
    <n v="18624000"/>
    <n v="0"/>
    <n v="0"/>
    <s v="SUBDIRECCION CONTRACTUAL"/>
    <s v="CO-DC-11001"/>
    <s v="CARMEN LUCIA SANCHEZ AVELLANEDA Directora de Control Ambiental "/>
    <n v="3778932"/>
    <s v="carmen.sanchez@ambientebogota.gov.co"/>
  </r>
  <r>
    <x v="10"/>
    <n v="92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4-INVESTIGACION Y ESTUDIO"/>
    <s v="01-INVESTIGACION BASICA APLICADA Y ESTUDIOS PROPIOS DEL SECTOR"/>
    <s v="130-INVESTIGACION Y ESTUDIOS DE APOYO A LA GESTION AMBIENTAL"/>
    <s v="86101508;94131501;77101504;77101601;7710160;77101701;77101805_x000a_"/>
    <s v="ELABORAR EL ESTUDIO TÉCNICO QUE DEFINA LOS ÍNDICES DE CAPACIDAD DE CARGA DEL PAISAJE URBANO E IMPACTO AMBIENTAL DE LOS ELEMENTOS DE PUBLICIDAD EXTERIOR VISUAL EN BOGOTÁ D.C. DE ACUERDO CON LA ZONIFICACIÓN DEL PLAN DE ORDENAMIENTO TERRITORIAL. FASE II. "/>
    <n v="8"/>
    <n v="9"/>
    <n v="6"/>
    <n v="1"/>
    <s v="CCE-04"/>
    <n v="0"/>
    <n v="500000000"/>
    <n v="500000000"/>
    <n v="0"/>
    <n v="0"/>
    <s v="SUBDIRECCION CONTRACTUAL"/>
    <s v="CO-DC-11001"/>
    <s v="CARMEN LUCIA SANCHEZ AVELLANEDA Directora de Control Ambiental "/>
    <n v="3778932"/>
    <s v="carmen.sanchez@ambientebogota.gov.co"/>
  </r>
  <r>
    <x v="10"/>
    <n v="92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5"/>
    <n v="6"/>
    <n v="6"/>
    <n v="1"/>
    <s v="CCE-05"/>
    <n v="0"/>
    <n v="18624000"/>
    <n v="18624000"/>
    <n v="0"/>
    <n v="0"/>
    <s v="SUBDIRECCION CONTRACTUAL"/>
    <s v="CO-DC-11001"/>
    <s v="CARMEN LUCIA SANCHEZ AVELLANEDA Directora de Control Ambiental "/>
    <n v="3778932"/>
    <s v="carmen.sanchez@ambientebogota.gov.co"/>
  </r>
  <r>
    <x v="10"/>
    <n v="930"/>
    <s v="3-3-1-15-06-39-979-179"/>
    <s v="REALIZAR OPERATIVOS DE CONTROL Y LIMPIEZA DE LAS RUTAS TRADICIONALMENTE CUBIERTA POR PUBLICIDAD EXTERIOR VISUAL ILEGAL"/>
    <s v=" RECURSO AIRE, RUIDO Y PUBLICIDAD EXTERIOR VISUAL – PEV"/>
    <s v="INTERVENIR 18 RUTAS CRÍTICAS TRADICIONALMENTE CUBIERTA POR PEV ILEGAL"/>
    <s v="492-MULTAS AMBIENTALES"/>
    <s v="04-INVESTIGACION Y ESTUDIO"/>
    <s v="01-INVESTIGACION BASICA APLICADA Y ESTUDIOS PROPIOS DEL SECTOR"/>
    <s v="130-INVESTIGACION Y ESTUDIOS DE APOYO A LA GESTION AMBIENTAL"/>
    <s v="86101508;94131501;77101504;77101601;7710160;77101701;77101805_x000a_"/>
    <s v="ELABORAR EL ESTUDIO TÉCNICO QUE DEFINA LOS ÍNDICES DE CAPACIDAD DE CARGA DEL PAISAJE URBANO E IMPACTO AMBIENTAL DE LOS ELEMENTOS DE PUBLICIDAD EXTERIOR VISUAL EN BOGOTÁ D.C. DE ACUERDO CON LA ZONIFICACIÓN DEL PLAN DE ORDENAMIENTO TERRITORIAL. FASE II. "/>
    <n v="8"/>
    <n v="9"/>
    <n v="6"/>
    <n v="1"/>
    <s v="CCE-04"/>
    <n v="0"/>
    <n v="200000000"/>
    <n v="200000000"/>
    <n v="0"/>
    <n v="0"/>
    <s v="SUBDIRECCION CONTRACTUAL"/>
    <s v="CO-DC-11001"/>
    <s v="CARMEN LUCIA SANCHEZ AVELLANEDA Directora de Control Ambiental "/>
    <n v="3778932"/>
    <s v="carmen.sanchez@ambientebogota.gov.co"/>
  </r>
  <r>
    <x v="10"/>
    <n v="93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6"/>
    <n v="6"/>
    <n v="5"/>
    <n v="1"/>
    <s v="CCE-05"/>
    <n v="0"/>
    <n v="9615000"/>
    <n v="9615000"/>
    <n v="0"/>
    <n v="0"/>
    <s v="SUBDIRECCION CONTRACTUAL"/>
    <s v="CO-DC-11001"/>
    <s v="CARMEN LUCIA SANCHEZ AVELLANEDA Directora de Control Ambiental "/>
    <n v="3778932"/>
    <s v="carmen.sanchez@ambientebogota.gov.co"/>
  </r>
  <r>
    <x v="10"/>
    <n v="93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8"/>
    <n v="8"/>
    <n v="4"/>
    <n v="1"/>
    <s v="CCE-05"/>
    <n v="0"/>
    <n v="7692000"/>
    <n v="7692000"/>
    <n v="0"/>
    <n v="0"/>
    <s v="SUBDIRECCION CONTRACTUAL"/>
    <s v="CO-DC-11001"/>
    <s v="CARMEN LUCIA SANCHEZ AVELLANEDA Directora de Control Ambiental "/>
    <n v="3778932"/>
    <s v="carmen.sanchez@ambientebogota.gov.co"/>
  </r>
  <r>
    <x v="10"/>
    <n v="933"/>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6"/>
    <n v="6"/>
    <n v="5"/>
    <n v="1"/>
    <s v="CCE-05"/>
    <n v="0"/>
    <n v="8920000"/>
    <n v="8920000"/>
    <n v="0"/>
    <n v="0"/>
    <s v="SUBDIRECCION CONTRACTUAL"/>
    <s v="CO-DC-11001"/>
    <s v="CARMEN LUCIA SANCHEZ AVELLANEDA Directora de Control Ambiental "/>
    <n v="3778932"/>
    <s v="carmen.sanchez@ambientebogota.gov.co"/>
  </r>
  <r>
    <x v="10"/>
    <n v="934"/>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6"/>
    <n v="6"/>
    <n v="5"/>
    <n v="1"/>
    <s v="CCE-05"/>
    <n v="0"/>
    <n v="8920000"/>
    <n v="8920000"/>
    <n v="0"/>
    <n v="0"/>
    <s v="SUBDIRECCION CONTRACTUAL"/>
    <s v="CO-DC-11001"/>
    <s v="CARMEN LUCIA SANCHEZ AVELLANEDA Directora de Control Ambiental "/>
    <n v="3778932"/>
    <s v="carmen.sanchez@ambientebogota.gov.co"/>
  </r>
  <r>
    <x v="10"/>
    <n v="935"/>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TASACION DE MULTAS DE LOS TRAMITES DE CARÁCTER SANCIONATORIO "/>
    <n v="6"/>
    <n v="6"/>
    <n v="6"/>
    <n v="1"/>
    <s v="CCE-05"/>
    <n v="0"/>
    <n v="15520000"/>
    <n v="15520000"/>
    <n v="0"/>
    <n v="0"/>
    <s v="SUBDIRECCION CONTRACTUAL"/>
    <s v="CO-DC-11001"/>
    <s v="CARMEN LUCIA SANCHEZ AVELLANEDA Directora de Control Ambiental "/>
    <n v="3778932"/>
    <s v="carmen.sanchez@ambientebogota.gov.co"/>
  </r>
  <r>
    <x v="10"/>
    <n v="936"/>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4"/>
    <n v="1"/>
    <s v="CCE-05"/>
    <n v="0"/>
    <n v="7692000"/>
    <n v="7692000"/>
    <n v="0"/>
    <n v="0"/>
    <s v="SUBDIRECCION CONTRACTUAL"/>
    <s v="CO-DC-11001"/>
    <s v="CARMEN LUCIA SANCHEZ AVELLANEDA Directora de Control Ambiental "/>
    <n v="3778932"/>
    <s v="carmen.sanchez@ambientebogota.gov.co"/>
  </r>
  <r>
    <x v="10"/>
    <n v="93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6"/>
    <n v="6"/>
    <n v="6"/>
    <n v="1"/>
    <s v="CCE-05"/>
    <n v="0"/>
    <n v="0"/>
    <n v="0"/>
    <n v="0"/>
    <n v="0"/>
    <s v="SUBDIRECCION CONTRACTUAL"/>
    <s v="CO-DC-11001"/>
    <s v="CARMEN LUCIA SANCHEZ AVELLANEDA Directora de Control Ambiental "/>
    <n v="3778932"/>
    <s v="carmen.sanchez@ambientebogota.gov.co"/>
  </r>
  <r>
    <x v="10"/>
    <n v="93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7"/>
    <n v="7"/>
    <n v="5"/>
    <n v="1"/>
    <s v="CCE-05"/>
    <n v="0"/>
    <n v="26876000"/>
    <n v="26876000"/>
    <n v="0"/>
    <n v="0"/>
    <s v="SUBDIRECCION CONTRACTUAL"/>
    <s v="CO-DC-11001"/>
    <s v="CARMEN LUCIA SANCHEZ AVELLANEDA Directora de Control Ambiental "/>
    <n v="3778932"/>
    <s v="carmen.sanchez@ambientebogota.gov.co"/>
  </r>
  <r>
    <x v="10"/>
    <n v="939"/>
    <s v="3-3-1-15-06-39-979-179"/>
    <s v="MANTENER LAS CONCENTRACIONES PROMEDIO ANUALES DE PM10 Y PM2,5 EN TODO EL TERRITORIO DISTRITAL POR DEBAJO DE LA NORMA *50 MG/M3 DE PM10 Y **25 MG/M3 DE PM2,23"/>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Y PROYECTAR JURIDICAMENTE LAS ACTUACIONES TÉCNICAS Y ADMINISTRATIVAS  DE EVALUACIÓN, CONTROL Y SEGUIMIENTO REALIZADAS A LAS FUENTES FIJAS DE EMISIONES ATMOSFERICAS"/>
    <n v="5"/>
    <n v="6"/>
    <n v="5"/>
    <n v="1"/>
    <s v="CCE-05"/>
    <n v="0"/>
    <n v="17320000"/>
    <n v="17320000"/>
    <n v="0"/>
    <n v="0"/>
    <s v="SUBDIRECCION CONTRACTUAL"/>
    <s v="CO-DC-11001"/>
    <s v="CARMEN LUCIA SANCHEZ AVELLANEDA Directora de Control Ambiental "/>
    <n v="3778932"/>
    <s v="carmen.sanchez@ambientebogota.gov.co"/>
  </r>
  <r>
    <x v="10"/>
    <n v="940"/>
    <s v="3-3-1-15-06-39-979-179"/>
    <s v="MANTENER LAS CONCENTRACIONES PROMEDIO ANUALES DE PM10 Y PM2,5 EN TODO EL TERRITORIO DISTRITAL POR DEBAJO DE LA NORMA *50 MG/M3 DE PM10 Y **25 MG/M3 DE PM2,3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ERVICIOS PROFESIONALES PARA VERIFICAR EL CUMPLIMIENTO NORMATIVO RELACIONADO CON EL FUNCIONAMIENTO DE LOS EQUIPOS DE MEDICIÓN DE EMISIONES A FUENTES MÓVILES  DISPUESTOS EN LOS CENTROS DE DIAGNÓSTICO AUTOMOTOR DE BOGOTÁ"/>
    <n v="5"/>
    <n v="6"/>
    <n v="5"/>
    <n v="1"/>
    <s v="CCE-05"/>
    <n v="0"/>
    <n v="22475000"/>
    <n v="22475000"/>
    <n v="0"/>
    <n v="0"/>
    <s v="SUBDIRECCION CONTRACTUAL"/>
    <s v="CO-DC-11001"/>
    <s v="CARMEN LUCIA SANCHEZ AVELLANEDA Directora de Control Ambiental "/>
    <n v="3778932"/>
    <s v="carmen.sanchez@ambientebogota.gov.co"/>
  </r>
  <r>
    <x v="10"/>
    <n v="94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US SERVICIOS PROFESIONALES PARA ORIENTAR, REVISAR Y RENDIR CONCEPTOS JURÍDICOS RELACIONADOS CON LA EVALUACIÓN, CONTROL Y SEGUIMIENTO AL RECURSO HÍDRICO Y EL SUELO Y SU INCIDENCIA SANCIONATORIA."/>
    <n v="7"/>
    <n v="7"/>
    <n v="6"/>
    <n v="1"/>
    <s v="CCE-05"/>
    <n v="0"/>
    <n v="50742000"/>
    <n v="50742000"/>
    <n v="0"/>
    <n v="0"/>
    <s v="SUBDIRECCION CONTRACTUAL"/>
    <s v="CO-DC-11001"/>
    <s v="CARMEN LUCIA SANCHEZ AVELLANEDA Directora de Control Ambiental "/>
    <n v="3778932"/>
    <s v="carmen.sanchez@ambientebogota.gov.co"/>
  </r>
  <r>
    <x v="10"/>
    <n v="94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 PARA REALIZAR LAS ACCIONES Y EL SEGUIMIENTO AL PLAN DE MEJORAMIENTO EN EL MARCO DE LOS COMPROMISOS ADQUIRIDOS ANTE LA CONTRALORÍA DE BOGOTÁ PARA EL PERFECCIONAMIENTO DE LOS PROCESOS SANCIONATORIOS."/>
    <n v="7"/>
    <n v="7"/>
    <n v="3"/>
    <n v="1"/>
    <s v="CCE-05"/>
    <n v="0"/>
    <n v="15258000"/>
    <n v="15258000"/>
    <n v="0"/>
    <n v="0"/>
    <s v="SUBDIRECCION CONTRACTUAL"/>
    <s v="CO-DC-11001"/>
    <s v="CARMEN LUCIA SANCHEZ AVELLANEDA Directora de Control Ambiental "/>
    <n v="3778932"/>
    <s v="carmen.sanchez@ambientebogota.gov.co"/>
  </r>
  <r>
    <x v="10"/>
    <n v="94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POYAR LA GESTIÓN ADMINISTRATIVA Y CONTRACTUAL DE  PERSONAL, BIENES Y SERVICIOS QUE PERMITAN ADELANTAR LOS TRAMITES RELACIONADOS CON EL PROCESO SANCIONATORIO."/>
    <n v="7"/>
    <n v="7"/>
    <n v="5"/>
    <n v="1"/>
    <s v="CCE-05"/>
    <n v="0"/>
    <n v="14305000"/>
    <n v="14305000"/>
    <n v="0"/>
    <n v="0"/>
    <s v="SUBDIRECCION CONTRACTUAL"/>
    <s v="CO-DC-11001"/>
    <s v="CARMEN LUCIA SANCHEZ AVELLANEDA Directora de Control Ambiental "/>
    <n v="3778932"/>
    <s v="carmen.sanchez@ambientebogota.gov.co"/>
  </r>
  <r>
    <x v="10"/>
    <n v="94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PAGO ARL PASANTES"/>
    <n v="7"/>
    <n v="7"/>
    <n v="1"/>
    <n v="1"/>
    <s v="CCE-05"/>
    <n v="0"/>
    <n v="260000"/>
    <n v="260000"/>
    <n v="0"/>
    <n v="0"/>
    <s v="SUBDIRECCION CONTRACTUAL"/>
    <s v="CO-DC-11001"/>
    <s v="CARMEN LUCIA SANCHEZ AVELLANEDA Directora de Control Ambiental "/>
    <n v="3778932"/>
    <s v="carmen.sanchez@ambientebogota.gov.co"/>
  </r>
  <r>
    <x v="10"/>
    <n v="94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LOS SERVICIOS PROFESIONALES PARA REALIZAR EL SEGUIMIENTO PRESUPUESTAL Y ADMINISTRATIVO DERIVADO DE LAS ACTIVIDADES DE EVALUACION,  CONTROL Y SEGUIMIENTO DE LOS PERMISOS DE VERTIMIENTOS  DEL RECURSO HIDRICO Y DEL SUELO"/>
    <n v="7"/>
    <n v="7"/>
    <n v="6"/>
    <n v="1"/>
    <s v="CCE-05"/>
    <n v="0"/>
    <n v="26970000"/>
    <n v="26970000"/>
    <n v="0"/>
    <n v="0"/>
    <s v="SUBDIRECCION CONTRACTUAL"/>
    <s v="CO-DC-11001"/>
    <s v="CARMEN LUCIA SANCHEZ AVELLANEDA Directora de Control Ambiental "/>
    <n v="3778932"/>
    <s v="carmen.sanchez@ambientebogota.gov.co"/>
  </r>
  <r>
    <x v="10"/>
    <n v="94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 CONTROL Y SEGUIMIENTO DE LAS SOLICITUDES DE PERMISO DE VERTIMIENTOS DENTRO DEL PERÍMETRO URBANO DEL DISTRITO CAPITAL"/>
    <n v="7"/>
    <n v="7"/>
    <n v="5"/>
    <n v="1"/>
    <s v="CCE-05"/>
    <n v="0"/>
    <n v="22475000"/>
    <n v="22475000"/>
    <n v="0"/>
    <n v="0"/>
    <s v="SUBDIRECCION CONTRACTUAL"/>
    <s v="CO-DC-11001"/>
    <s v="CARMEN LUCIA SANCHEZ AVELLANEDA Directora de Control Ambiental "/>
    <n v="3778932"/>
    <s v="carmen.sanchez@ambientebogota.gov.co"/>
  </r>
  <r>
    <x v="10"/>
    <n v="94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TRASLADO PARA PAGO DE PASIVO EXIGIBLE DEL CONTRATO 20160845 CUYO OBJETO ES: ATENDER TÉCNICAMENTE, LAS SOLICITUDES DE PERMISO DE VERTIMIENTOS AL ALCANTARILLADO PÚBLICO EN EL PERÍMETRO URBANO DEL DISTRITO CAPITAL"/>
    <n v="8"/>
    <n v="8"/>
    <n v="1"/>
    <n v="1"/>
    <s v="CCE-05"/>
    <n v="0"/>
    <n v="4075271"/>
    <n v="4075271"/>
    <n v="0"/>
    <n v="0"/>
    <s v="SUBDIRECCION CONTRACTUAL"/>
    <s v="CO-DC-11001"/>
    <s v="CARMEN LUCIA SANCHEZ AVELLANEDA Directora de Control Ambiental "/>
    <n v="3778932"/>
    <s v="carmen.sanchez@ambientebogota.gov.co"/>
  </r>
  <r>
    <x v="10"/>
    <n v="948"/>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PRESTAR SERVICIOS DE APOYO PARA VERIFICAR EL VOLUMEN EXTRAÍDO Y LA PROFUNDIDAD DE LOS NIVELES PIEZOMÉTRICOS DE LOS PUNTOS ASOCIADAS AL APROVECHAMIENTO DEL RECURSO HÍDRICO SUBTERRÁNEO."/>
    <n v="7"/>
    <n v="7"/>
    <n v="5"/>
    <n v="1"/>
    <s v="CCE-05"/>
    <n v="0"/>
    <n v="11355000"/>
    <n v="11355000"/>
    <n v="0"/>
    <n v="0"/>
    <s v="SUBDIRECCION CONTRACTUAL"/>
    <s v="CO-DC-11001"/>
    <s v="CARMEN LUCIA SANCHEZ AVELLANEDA Directora de Control Ambiental "/>
    <n v="3778932"/>
    <s v="carmen.sanchez@ambientebogota.gov.co"/>
  </r>
  <r>
    <x v="10"/>
    <n v="94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EVALUAR TÉCNICAMENTE LAS SOLICITUDES DE PERMISO DE VERTIMIENTOS  EN EL PERÍMETRO URBANO"/>
    <n v="7"/>
    <n v="7"/>
    <n v="5"/>
    <n v="1"/>
    <s v="CCE-05"/>
    <n v="0"/>
    <n v="15520000"/>
    <n v="15520000"/>
    <n v="0"/>
    <n v="0"/>
    <s v="SUBDIRECCION CONTRACTUAL"/>
    <s v="CO-DC-11001"/>
    <s v="CARMEN LUCIA SANCHEZ AVELLANEDA Directora de Control Ambiental "/>
    <n v="3778932"/>
    <s v="carmen.sanchez@ambientebogota.gov.co"/>
  </r>
  <r>
    <x v="10"/>
    <n v="950"/>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ANALIZAR, REVISAR Y GESTIONAR TECNICAMENTE LAS ACTUACIONES DE  CONTROL  Y SEGUIMIENTO AMBIENTAL A LOS PREDIOS DIAGNOSTICADOS CON POSIBLE AFECTACIÓN AL RECURSO SUELO Y AGUA SUBTERRÁNEA"/>
    <n v="8"/>
    <n v="8"/>
    <n v="4"/>
    <n v="1"/>
    <s v="CCE-05"/>
    <n v="0"/>
    <n v="1633000"/>
    <n v="1633000"/>
    <n v="0"/>
    <n v="0"/>
    <s v="SUBDIRECCION CONTRACTUAL"/>
    <s v="CO-DC-11001"/>
    <s v="CARMEN LUCIA SANCHEZ AVELLANEDA Directora de Control Ambiental "/>
    <n v="3778932"/>
    <s v="carmen.sanchez@ambientebogota.gov.co"/>
  </r>
  <r>
    <x v="10"/>
    <n v="951"/>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ADICIÓN No. 1 Y PRORROGA No. 1 DEL CONTRATO N 20180699 CUYO OBJETO ES: PRESTAR LOS SERVICIOS PROFESIONALES PARA REALIZAR ACTIVIDADES DE ANALISIS DE RIESGO AMBIENTAL A LOS PREDIOS DIAGNOSTICADOS CON POSIBLE AFECTACIÓN AL RECURSO SUELO Y AGUA SUBTERRÁNEA"/>
    <n v="9"/>
    <n v="9"/>
    <n v="3"/>
    <n v="1"/>
    <s v="CCE-05"/>
    <n v="0"/>
    <n v="17028000"/>
    <n v="17028000"/>
    <n v="0"/>
    <n v="0"/>
    <s v="SUBDIRECCION CONTRACTUAL"/>
    <s v="CO-DC-11001"/>
    <s v="CARMEN LUCIA SANCHEZ AVELLANEDA Directora de Control Ambiental "/>
    <n v="3778932"/>
    <s v="carmen.sanchez@ambientebogota.gov.co"/>
  </r>
  <r>
    <x v="10"/>
    <n v="952"/>
    <s v="3-3-1-15-06-39-979-179"/>
    <s v="EJECUTAR EL PLAN DE SANEAMIENTO Y MANEJO DE VERTIMIENTOS - PSMV, ENTRE OTROS PROYECTOS PRIORITARIOS"/>
    <s v="RECURSO HIDRICO Y SUELO"/>
    <s v="EJECUTAR 100% EL PROGRAMA DE CONTROL Y SEGUIMIENTO A USUARIOS DEL RECURSO HÍDRICO Y DEL SUELO EN EL D.C."/>
    <s v="12-OTROS DISTRITO"/>
    <s v="03-RECURSO HUMANO"/>
    <s v="04-GASTOS DE PERSONAL OPERATIVO"/>
    <s v="0253-PERSONAL CONTRATADO PARA EJECUTAR LAS ACTUACIONES DE EVALUACIÓN CONTROL Y SEGUIMIENTO AMBIENTAL EN AMBIENTE URBANO "/>
    <n v="80111600"/>
    <s v="MOVIMIENTO POR INCONSISTENCIAS EN LAS METAS "/>
    <n v="7"/>
    <n v="7"/>
    <n v="1"/>
    <n v="1"/>
    <s v="CCE-05"/>
    <n v="0"/>
    <n v="4330000"/>
    <n v="4330000"/>
    <n v="0"/>
    <n v="0"/>
    <s v="SUBDIRECCION CONTRACTUAL"/>
    <s v="CO-DC-11001"/>
    <s v="CARMEN LUCIA SANCHEZ AVELLANEDA Directora de Control Ambiental "/>
    <n v="3778932"/>
    <s v="carmen.sanchez@ambientebogota.gov.co"/>
  </r>
  <r>
    <x v="10"/>
    <n v="95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US SERVICIOS PROFESIONALES PARA REVISAR JURIDICAMENTE LAS ACTUACIONES Y LOS TRAMITES ADMINISTRATIVOS EN CUMPLIMIENTO DE LA EVALUACION CONTROL Y SEGUIMIENTO A USUARIOS DEL RECURSO HIDRICO Y DEL SUELO."/>
    <n v="7"/>
    <n v="7"/>
    <n v="6"/>
    <n v="1"/>
    <s v="CCE-05"/>
    <n v="0"/>
    <n v="40314000"/>
    <n v="40314000"/>
    <n v="0"/>
    <n v="0"/>
    <s v="SUBDIRECCION CONTRACTUAL"/>
    <s v="CO-DC-11001"/>
    <s v="CARMEN LUCIA SANCHEZ AVELLANEDA Directora de Control Ambiental "/>
    <n v="3778932"/>
    <s v="carmen.sanchez@ambientebogota.gov.co"/>
  </r>
  <r>
    <x v="10"/>
    <n v="95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n v="7"/>
    <n v="7"/>
    <n v="5"/>
    <n v="1"/>
    <s v="CCE-05"/>
    <n v="0"/>
    <n v="22475000"/>
    <n v="22475000"/>
    <n v="0"/>
    <n v="0"/>
    <s v="SUBDIRECCION CONTRACTUAL"/>
    <s v="CO-DC-11001"/>
    <s v="CARMEN LUCIA SANCHEZ AVELLANEDA Directora de Control Ambiental "/>
    <n v="3778932"/>
    <s v="carmen.sanchez@ambientebogota.gov.co"/>
  </r>
  <r>
    <x v="10"/>
    <n v="95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LIDERAR JURIDICAMENTE LAS ACTUACIONES  DE EVALUACIÓN, CONTROL Y SEGUIMIENTO A USUARIOS DEL RECURSO HÍDRICO Y DEL SUELO EN CUMPLIMIENTO DE LA SENTENCIA RIO BOGOTÁ."/>
    <n v="8"/>
    <n v="8"/>
    <n v="4"/>
    <n v="1"/>
    <s v="CCE-05"/>
    <n v="0"/>
    <n v="0"/>
    <n v="0"/>
    <n v="0"/>
    <n v="0"/>
    <s v="SUBDIRECCION CONTRACTUAL"/>
    <s v="CO-DC-11001"/>
    <s v="CARMEN LUCIA SANCHEZ AVELLANEDA Directora de Control Ambiental "/>
    <n v="3778932"/>
    <s v="carmen.sanchez@ambientebogota.gov.co"/>
  </r>
  <r>
    <x v="10"/>
    <n v="95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LOS SERVICIOS PROFESIONALES PARA REALIZAR LAS VISITAS TÉCNICAS A LOS USUARIOS DEL PROGRAMA DE CONTROL Y SEGUIMIENTO DEL RECURSO HIDRICO Y DEL SUELO ENCAMINADAS A LAS ACCIONES EN DESCONTAMINACION HIDRICA  "/>
    <n v="8"/>
    <n v="8"/>
    <n v="4"/>
    <n v="1"/>
    <s v="CCE-05"/>
    <n v="0"/>
    <n v="11444000"/>
    <n v="11444000"/>
    <n v="0"/>
    <n v="0"/>
    <s v="SUBDIRECCION CONTRACTUAL"/>
    <s v="CO-DC-11001"/>
    <s v="CARMEN LUCIA SANCHEZ AVELLANEDA Directora de Control Ambiental "/>
    <n v="3778932"/>
    <s v="carmen.sanchez@ambientebogota.gov.co"/>
  </r>
  <r>
    <x v="10"/>
    <n v="95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OYECTAR  LAS ACTUACIONES JURIDICAS DEL PROGRAMA DE CONTROL Y SEGUIMIENTO A USUARIOS DEL RECURSO HÍDRICO Y DEL SUELO EN EL DC EN EL PERÍMETRO URBANO DEL DISTRITO CAPITAL"/>
    <n v="7"/>
    <n v="7"/>
    <n v="5"/>
    <n v="1"/>
    <s v="CCE-05"/>
    <n v="0"/>
    <n v="0"/>
    <n v="0"/>
    <n v="0"/>
    <n v="0"/>
    <s v="SUBDIRECCION CONTRACTUAL"/>
    <s v="CO-DC-11001"/>
    <s v="CARMEN LUCIA SANCHEZ AVELLANEDA Directora de Control Ambiental "/>
    <n v="3778932"/>
    <s v="carmen.sanchez@ambientebogota.gov.co"/>
  </r>
  <r>
    <x v="10"/>
    <n v="958"/>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DE APOYO A LA GESTIÓN PARA APOYAR EL REGISTRO DE LAS ACTUACIONES TECNICAS Y JURIDICAS DEL PROGRAMA DE CONTROL Y SEGUIMIENTO A USUARIOS DEL RECURSO HÍDRICO Y DEL SUELO DE LAS CUENCAS SALITRE - TORCA, TUNJUELO, FUCHA."/>
    <n v="7"/>
    <n v="7"/>
    <n v="5"/>
    <n v="1"/>
    <s v="CCE-05"/>
    <n v="0"/>
    <n v="9615000"/>
    <n v="9615000"/>
    <n v="0"/>
    <n v="0"/>
    <s v="SUBDIRECCION CONTRACTUAL"/>
    <s v="CO-DC-11001"/>
    <s v="CARMEN LUCIA SANCHEZ AVELLANEDA Directora de Control Ambiental "/>
    <n v="3778932"/>
    <s v="carmen.sanchez@ambientebogota.gov.co"/>
  </r>
  <r>
    <x v="10"/>
    <n v="95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DE APOYO A LA GESTIÓN PARA APOYAR EL REGISTRO DE LAS ACTUACIONES TECNICAS Y JURIDICAS DEL PROGRAMA DE CONTROL Y SEGUIMIENTO A USUARIOS DEL RECURSO HÍDRICO Y DEL SUELO DE LAS CUENCAS SALITRE - TORCA, TUNJUELO, FUCHA."/>
    <n v="9"/>
    <n v="9"/>
    <n v="3"/>
    <n v="1"/>
    <s v="CCE-05"/>
    <n v="0"/>
    <n v="5769000"/>
    <n v="5769000"/>
    <n v="0"/>
    <n v="0"/>
    <s v="SUBDIRECCION CONTRACTUAL"/>
    <s v="CO-DC-11001"/>
    <s v="CARMEN LUCIA SANCHEZ AVELLANEDA Directora de Control Ambiental "/>
    <n v="3778932"/>
    <s v="carmen.sanchez@ambientebogota.gov.co"/>
  </r>
  <r>
    <x v="10"/>
    <n v="960"/>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DE APOYO A LA GESTIÓN PARA APOYAR EL REGISTRO DE LAS ACTUACIONES TECNICAS Y JURIDICAS DEL PROGRAMA DE CONTROL Y SEGUIMIENTO A USUARIOS DEL RECURSO HÍDRICO Y DEL SUELO DE LAS CUENCAS SALITRE - TORCA, TUNJUELO, FUCHA."/>
    <n v="7"/>
    <n v="7"/>
    <n v="6"/>
    <n v="1"/>
    <s v="CCE-05"/>
    <n v="0"/>
    <n v="463000"/>
    <n v="463000"/>
    <n v="0"/>
    <n v="0"/>
    <s v="SUBDIRECCION CONTRACTUAL"/>
    <s v="CO-DC-11001"/>
    <s v="CARMEN LUCIA SANCHEZ AVELLANEDA Directora de Control Ambiental "/>
    <n v="3778932"/>
    <s v="carmen.sanchez@ambientebogota.gov.co"/>
  </r>
  <r>
    <x v="10"/>
    <n v="96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ACTUACIONES TECNICAS DE EVALUACIÓN PREVISTAS EN EL PROGRAMA DE CONTROL Y SEGUIMIENTO A USUARIOS DEL RECURSO HÍDRICO Y DEL SUELO ENCAMINADAS A LAS ACCIONES EN DESCONTAMINACIÓN HÍDRICA"/>
    <n v="7"/>
    <n v="7"/>
    <n v="5"/>
    <n v="1"/>
    <s v="CCE-05"/>
    <n v="0"/>
    <n v="15520000"/>
    <n v="15520000"/>
    <n v="0"/>
    <n v="0"/>
    <s v="SUBDIRECCION CONTRACTUAL"/>
    <s v="CO-DC-11001"/>
    <s v="CARMEN LUCIA SANCHEZ AVELLANEDA Directora de Control Ambiental "/>
    <n v="3778932"/>
    <s v="carmen.sanchez@ambientebogota.gov.co"/>
  </r>
  <r>
    <x v="10"/>
    <n v="962"/>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VISAR JURÍDICAMENTE LAS ACTUACIONES DEL PROGRAMA DE CONTROL Y SEGUIMIENTO A USUARIOS DEL RECURSO HÍDRICO Y DEL SUELO."/>
    <n v="7"/>
    <n v="7"/>
    <n v="5"/>
    <n v="1"/>
    <s v="CCE-05"/>
    <n v="0"/>
    <n v="19520000"/>
    <n v="19520000"/>
    <n v="0"/>
    <n v="0"/>
    <s v="SUBDIRECCION CONTRACTUAL"/>
    <s v="CO-DC-11001"/>
    <s v="CARMEN LUCIA SANCHEZ AVELLANEDA Directora de Control Ambiental "/>
    <n v="3778932"/>
    <s v="carmen.sanchez@ambientebogota.gov.co"/>
  </r>
  <r>
    <x v="10"/>
    <n v="96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LIDERAR  JURIDICAMENRE LAS ACTUACIONES  DE EVALUACIÓN, CONTROL Y SEGUIMIENTO A USUARIOS DEL RECURSO HÍDRICO Y DEL SUELO EN CUMPLIMIENTO DE LA SENTENCIA RIO BOGOTÁ."/>
    <n v="7"/>
    <n v="7"/>
    <n v="6"/>
    <n v="1"/>
    <s v="CCE-05"/>
    <n v="0"/>
    <n v="183000"/>
    <n v="183000"/>
    <n v="0"/>
    <n v="0"/>
    <s v="SUBDIRECCION CONTRACTUAL"/>
    <s v="CO-DC-11001"/>
    <s v="CARMEN LUCIA SANCHEZ AVELLANEDA Directora de Control Ambiental "/>
    <n v="3778932"/>
    <s v="carmen.sanchez@ambientebogota.gov.co"/>
  </r>
  <r>
    <x v="10"/>
    <n v="96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OYECTAR LAS ACTUACIONES JURIDICAS DE LAS SOLICITUDES DEL RECURSO HÍDRICO SUPERFICIAL, SUBTERRÁNEO Y SUELO DE USUARIOS ASOCIADOS A HIDROCARBUROS"/>
    <n v="7"/>
    <n v="7"/>
    <n v="5"/>
    <n v="1"/>
    <s v="CCE-05"/>
    <n v="0"/>
    <n v="0"/>
    <n v="0"/>
    <n v="0"/>
    <n v="0"/>
    <s v="SUBDIRECCION CONTRACTUAL"/>
    <s v="CO-DC-11001"/>
    <s v="CARMEN LUCIA SANCHEZ AVELLANEDA Directora de Control Ambiental "/>
    <n v="3778932"/>
    <s v="carmen.sanchez@ambientebogota.gov.co"/>
  </r>
  <r>
    <x v="10"/>
    <n v="965"/>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VISITAS TÉCNICAS PRODUCTO DE LAS QUEJAS Y DERECHOS DE PETICIÓN A LOS USUARIOS DE PUNTOS DE CAPTACIÓN DE AGUA SUBTERRÁNEA INVENTARIADOS"/>
    <n v="7"/>
    <n v="7"/>
    <n v="5"/>
    <n v="1"/>
    <s v="CCE-05"/>
    <n v="0"/>
    <n v="13265000"/>
    <n v="13265000"/>
    <n v="0"/>
    <n v="0"/>
    <s v="SUBDIRECCION CONTRACTUAL"/>
    <s v="CO-DC-11001"/>
    <s v="CARMEN LUCIA SANCHEZ AVELLANEDA Directora de Control Ambiental "/>
    <n v="3778932"/>
    <s v="carmen.sanchez@ambientebogota.gov.co"/>
  </r>
  <r>
    <x v="10"/>
    <n v="966"/>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LOS SERVICIOS PROFESIONALES PARA REALIZAR EL REPORTE DE LOS PROCESOS DE PLANEACIÓN Y SEGUIMIENTO FINANCIERO  RELACIONADAS CON LA FUNCIÓN DE EVALUACIÓN, CONTROL Y SEGUIMIENTO DE AGUAS SUBTERRÁNEAS Y DEMÁS USUARIOS DEL RECURSO HIDRICO Y DEL SUELO."/>
    <n v="7"/>
    <n v="7"/>
    <n v="6"/>
    <n v="1"/>
    <s v="CCE-05"/>
    <n v="0"/>
    <n v="34056000"/>
    <n v="34056000"/>
    <n v="0"/>
    <n v="0"/>
    <s v="SUBDIRECCION CONTRACTUAL"/>
    <s v="CO-DC-11001"/>
    <s v="CARMEN LUCIA SANCHEZ AVELLANEDA Directora de Control Ambiental "/>
    <n v="3778932"/>
    <s v="carmen.sanchez@ambientebogota.gov.co"/>
  </r>
  <r>
    <x v="10"/>
    <n v="96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US SERVICIOS DE APOYO A LA GESTIÓN PARA EL MANEJO, REVISIÓN Y SEGUIMIENTO A LA GESTIÓN DOCUMENTAL ORIGINADA Y/O EXISTENTE EN LOS PROCESOS SANCIONATORIOS."/>
    <n v="6"/>
    <n v="6"/>
    <n v="5"/>
    <n v="1"/>
    <s v="CCE-05"/>
    <n v="0"/>
    <n v="12220000"/>
    <n v="12220000"/>
    <n v="0"/>
    <n v="0"/>
    <s v="SUBDIRECCION CONTRACTUAL"/>
    <s v="CO-DC-11001"/>
    <s v="CARMEN LUCIA SANCHEZ AVELLANEDA Directora de Control Ambiental "/>
    <n v="3778932"/>
    <s v="carmen.sanchez@ambientebogota.gov.co"/>
  </r>
  <r>
    <x v="10"/>
    <n v="96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APOYAR EL REPORTE DE LOS PROCESOS DE PLANEACIÓN Y EL SEGUIMIENTO TÉCNICO Y FINANCIERO DERIVADO DE LOS TRÁMITES DE CARACTER SANCIONATORIO."/>
    <n v="8"/>
    <n v="8"/>
    <n v="5"/>
    <n v="1"/>
    <s v="CCE-05"/>
    <n v="0"/>
    <n v="17320000"/>
    <n v="17320000"/>
    <n v="0"/>
    <n v="0"/>
    <s v="SUBDIRECCION CONTRACTUAL"/>
    <s v="CO-DC-11001"/>
    <s v="CARMEN LUCIA SANCHEZ AVELLANEDA Directora de Control Ambiental "/>
    <n v="3778932"/>
    <s v="carmen.sanchez@ambientebogota.gov.co"/>
  </r>
  <r>
    <x v="10"/>
    <n v="969"/>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8"/>
    <n v="8"/>
    <n v="4"/>
    <n v="1"/>
    <s v="CCE-05"/>
    <n v="0"/>
    <n v="26876000"/>
    <n v="26876000"/>
    <n v="0"/>
    <n v="0"/>
    <s v="SUBDIRECCION CONTRACTUAL"/>
    <s v="CO-DC-11001"/>
    <s v="CARMEN LUCIA SANCHEZ AVELLANEDA Directora de Control Ambiental "/>
    <n v="3778932"/>
    <s v="carmen.sanchez@ambientebogota.gov.co"/>
  </r>
  <r>
    <x v="10"/>
    <n v="970"/>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2-DOTACIÓN"/>
    <s v="06- GASTOS OPERATIVOS"/>
    <s v="0037 GASTOS DE TRANSPORTE"/>
    <s v="78101800;78111800"/>
    <s v="ADICION 1 AL CONTRATO  No. SDA-LP-2018-SECOP II-E-0009 (92018) CUTO OBJETO ES &quot;PRESTAR EL SERVICIO DE TRANSPORTE PÚBLICO TERRESTRE AUTOMOTOR ESPECIAL DE PASAJEROS Y DE CARGA PARA EL DESARROLLO DE LAS ACTIVIDADES MISIONALES Y DE INVERSIÓN QUE ADELANTE LA SECRETARIA DISTRITAL DE AMBIENTE&quot;"/>
    <n v="8"/>
    <n v="8"/>
    <n v="4"/>
    <n v="1"/>
    <s v="CCE-02"/>
    <n v="0"/>
    <n v="120810814"/>
    <n v="120810814"/>
    <n v="0"/>
    <n v="0"/>
    <s v="SUBDIRECCION CONTRACTUAL"/>
    <s v="CO-DC-11001"/>
    <s v="CARMEN LUCIA SANCHEZ AVELLANEDA Directora de Control Ambiental "/>
    <n v="3778932"/>
    <s v="carmen.sanchez@ambientebogota.gov.co"/>
  </r>
  <r>
    <x v="10"/>
    <n v="97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0"/>
    <n v="0"/>
    <n v="0"/>
    <n v="0"/>
    <s v="SUBDIRECCION CONTRACTUAL"/>
    <s v="CO-DC-11001"/>
    <s v="CARMEN LUCIA SANCHEZ AVELLANEDA Directora de Control Ambiental "/>
    <n v="3778932"/>
    <s v="carmen.sanchez@ambientebogota.gov.co"/>
  </r>
  <r>
    <x v="10"/>
    <n v="97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0"/>
    <n v="0"/>
    <n v="0"/>
    <n v="0"/>
    <s v="SUBDIRECCION CONTRACTUAL"/>
    <s v="CO-DC-11001"/>
    <s v="CARMEN LUCIA SANCHEZ AVELLANEDA Directora de Control Ambiental "/>
    <n v="3778932"/>
    <s v="carmen.sanchez@ambientebogota.gov.co"/>
  </r>
  <r>
    <x v="10"/>
    <n v="97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0"/>
    <n v="0"/>
    <n v="0"/>
    <n v="0"/>
    <s v="SUBDIRECCION CONTRACTUAL"/>
    <s v="CO-DC-11001"/>
    <s v="CARMEN LUCIA SANCHEZ AVELLANEDA Directora de Control Ambiental "/>
    <n v="3778932"/>
    <s v="carmen.sanchez@ambientebogota.gov.co"/>
  </r>
  <r>
    <x v="10"/>
    <n v="97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0"/>
    <n v="0"/>
    <n v="0"/>
    <n v="0"/>
    <s v="SUBDIRECCION CONTRACTUAL"/>
    <s v="CO-DC-11001"/>
    <s v="CARMEN LUCIA SANCHEZ AVELLANEDA Directora de Control Ambiental "/>
    <n v="3778932"/>
    <s v="carmen.sanchez@ambientebogota.gov.co"/>
  </r>
  <r>
    <x v="10"/>
    <n v="97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0"/>
    <n v="0"/>
    <n v="0"/>
    <n v="0"/>
    <s v="SUBDIRECCION CONTRACTUAL"/>
    <s v="CO-DC-11001"/>
    <s v="CARMEN LUCIA SANCHEZ AVELLANEDA Directora de Control Ambiental "/>
    <n v="3778932"/>
    <s v="carmen.sanchez@ambientebogota.gov.co"/>
  </r>
  <r>
    <x v="10"/>
    <n v="976"/>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ADICIÓN No. 1 Y PRORROGA No. 1 DEL CONTRATO No. 20180496 CUYO OBJETO ES:  PRESTAR SERVICIOS PROFESIONALES PARA ANALIZAR, REVISAR Y GESTIONAR TECNICAMENTE LAS ACTUACIONES DE  CONTROL  Y SEGUIMIENTO AMBIENTAL A LOS PREDIOS DIAGNOSTICADOS CON POSIBLE AFECTACIÓN AL RECURSO SUELO Y AGUA SUBTERRÁNEA"/>
    <n v="8"/>
    <n v="8"/>
    <n v="3"/>
    <n v="1"/>
    <s v="CCE-05"/>
    <n v="0"/>
    <n v="20157000"/>
    <n v="20157000"/>
    <n v="0"/>
    <n v="0"/>
    <s v="SUBDIRECCION CONTRACTUAL"/>
    <s v="CO-DC-11001"/>
    <s v="CARMEN LUCIA SANCHEZ AVELLANEDA Directora de Control Ambiental "/>
    <n v="3778932"/>
    <s v="carmen.sanchez@ambientebogota.gov.co"/>
  </r>
  <r>
    <x v="10"/>
    <n v="97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0"/>
    <n v="0"/>
    <n v="0"/>
    <n v="0"/>
    <s v="SUBDIRECCION CONTRACTUAL"/>
    <s v="CO-DC-11001"/>
    <s v="CARMEN LUCIA SANCHEZ AVELLANEDA Directora de Control Ambiental "/>
    <n v="3778932"/>
    <s v="carmen.sanchez@ambientebogota.gov.co"/>
  </r>
  <r>
    <x v="10"/>
    <n v="97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0"/>
    <n v="0"/>
    <n v="0"/>
    <n v="0"/>
    <s v="SUBDIRECCION CONTRACTUAL"/>
    <s v="CO-DC-11001"/>
    <s v="CARMEN LUCIA SANCHEZ AVELLANEDA Directora de Control Ambiental "/>
    <n v="3778932"/>
    <s v="carmen.sanchez@ambientebogota.gov.co"/>
  </r>
  <r>
    <x v="10"/>
    <n v="97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0"/>
    <n v="0"/>
    <n v="0"/>
    <n v="0"/>
    <s v="SUBDIRECCION CONTRACTUAL"/>
    <s v="CO-DC-11001"/>
    <s v="CARMEN LUCIA SANCHEZ AVELLANEDA Directora de Control Ambiental "/>
    <n v="3778932"/>
    <s v="carmen.sanchez@ambientebogota.gov.co"/>
  </r>
  <r>
    <x v="10"/>
    <n v="98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1 Y PRÓRROGA 1 AL CONTRATO 20180562 CUYO OBJETO ES PRESTAR SUS SERVICIOS DE APOYO PARA LA GESTIÓN A LOS PROCESOS ADMINISTRATIVOS DERIVADOS DE LOS TRÁMITES DE CARÁCTER SANCIONATORIO, ASÍ COMO LAS ACTUACIONES ADMINISTRATIVAS RELACIONADAS CON LA FUNCIÓN DE EVALUACIÓN, CONTROL Y SEGUIMIENTO AMBIENTAL"/>
    <n v="11"/>
    <n v="11"/>
    <n v="2"/>
    <n v="1"/>
    <s v="CCE-05"/>
    <n v="0"/>
    <n v="0"/>
    <n v="0"/>
    <n v="0"/>
    <n v="0"/>
    <s v="SUBDIRECCION CONTRACTUAL"/>
    <s v="CO-DC-11001"/>
    <s v="CARMEN LUCIA SANCHEZ AVELLANEDA Directora de Control Ambiental "/>
    <n v="3778932"/>
    <s v="carmen.sanchez@ambientebogota.gov.co"/>
  </r>
  <r>
    <x v="10"/>
    <n v="98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1 Y PRÓRROGA 1 AL CONTRATO 20180053 CUYO OBJETO ES PRESTAR SERVICIOS PROFESIONALES PARA LIDERAR, ORIENTAR Y REALIZAR LA GESTION CONTRACTUAL DE  PERSONAL, BIENES Y SERVICIOS QUE PERMITAN ADELANTAR LOS TRAMITES RELACIONADOS CON EL PROCESO SANCIONATORIO._x000a_"/>
    <n v="11"/>
    <n v="11"/>
    <n v="2"/>
    <n v="1"/>
    <s v="CCE-05"/>
    <n v="0"/>
    <n v="0"/>
    <n v="0"/>
    <n v="0"/>
    <n v="0"/>
    <s v="SUBDIRECCION CONTRACTUAL"/>
    <s v="CO-DC-11001"/>
    <s v="CARMEN LUCIA SANCHEZ AVELLANEDA Directora de Control Ambiental "/>
    <n v="3778932"/>
    <s v="carmen.sanchez@ambientebogota.gov.co"/>
  </r>
  <r>
    <x v="10"/>
    <n v="98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1 Y PRÓRROGA 1 AL CONTRATO 20180828 CUYO OBJETO ESPRESTAR SERVICIOS DE APOYO A LA GESTIÓN PARA EL DESARROLLO, INTERVENCIÓN Y TRAMITE  DOCUMENTAL RELACIONADOS CON EL PROCESO SANCIONATORIO."/>
    <n v="11"/>
    <n v="11"/>
    <n v="1"/>
    <n v="1"/>
    <s v="CCE-05"/>
    <n v="0"/>
    <n v="0"/>
    <n v="0"/>
    <n v="0"/>
    <n v="0"/>
    <s v="SUBDIRECCION CONTRACTUAL"/>
    <s v="CO-DC-11001"/>
    <s v="CARMEN LUCIA SANCHEZ AVELLANEDA Directora de Control Ambiental "/>
    <n v="3778932"/>
    <s v="carmen.sanchez@ambientebogota.gov.co"/>
  </r>
  <r>
    <x v="10"/>
    <n v="983"/>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1 Y PRÓRROGA 1 AL CONTRATO 20180430 CUYO OBJETO ES PRESTAR SUS SERVICIOS PROFESIONALES PARA ORIENTAR, REVISAR y VIABILIZAR JURIDICAMENTE LAS ACTUACIONES Y LOS TRAMITES ADMINISTRATIVOS QUE DEDICEN DE FONDO LOS PROCESOS SANCIONATORIOS."/>
    <n v="11"/>
    <n v="11"/>
    <n v="1"/>
    <n v="1"/>
    <s v="CCE-05"/>
    <n v="0"/>
    <n v="0"/>
    <n v="0"/>
    <n v="0"/>
    <n v="0"/>
    <s v="SUBDIRECCION CONTRACTUAL"/>
    <s v="CO-DC-11001"/>
    <s v="CARMEN LUCIA SANCHEZ AVELLANEDA Directora de Control Ambiental "/>
    <n v="3778932"/>
    <s v="carmen.sanchez@ambientebogota.gov.co"/>
  </r>
  <r>
    <x v="10"/>
    <n v="984"/>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1 Y PRÓRROGA 1 AL CONTRATO 20180501 CUYO OBJETO ES PRESTAR SUS SERVICIOS PROFESIONALES PARA ORIENTAR, REVISAR y VIABILIZAR JURIDICAMENTE LAS ACTUACIONES Y LOS TRAMITES ADMINISTRATIVOS QUE DEDICEN DE FONDO LOS PROCESOS SANCIONATORIOS."/>
    <n v="11"/>
    <n v="11"/>
    <n v="1"/>
    <n v="1"/>
    <s v="CCE-05"/>
    <n v="0"/>
    <n v="0"/>
    <n v="0"/>
    <n v="0"/>
    <n v="0"/>
    <s v="SUBDIRECCION CONTRACTUAL"/>
    <s v="CO-DC-11001"/>
    <s v="CARMEN LUCIA SANCHEZ AVELLANEDA Directora de Control Ambiental "/>
    <n v="3778932"/>
    <s v="carmen.sanchez@ambientebogota.gov.co"/>
  </r>
  <r>
    <x v="10"/>
    <n v="985"/>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1 Y PRÓRROGA 1 AL CONTRATO 20180588 CUYO OBJETO ES PRESTAR SUS SERVICIOS PROFESIONALES PARA ORIENTAR, REVISAR y VIABILIZAR JURIDICAMENTE LAS ACTUACIONES Y LOS TRAMITES ADMINISTRATIVOS QUE DEDICEN DE FONDO LOS PROCESOS SANCIONATORIOS."/>
    <n v="11"/>
    <n v="11"/>
    <n v="1"/>
    <n v="1"/>
    <s v="CCE-05"/>
    <n v="0"/>
    <n v="0"/>
    <n v="0"/>
    <n v="0"/>
    <n v="0"/>
    <s v="SUBDIRECCION CONTRACTUAL"/>
    <s v="CO-DC-11001"/>
    <s v="CARMEN LUCIA SANCHEZ AVELLANEDA Directora de Control Ambiental "/>
    <n v="3778932"/>
    <s v="carmen.sanchez@ambientebogota.gov.co"/>
  </r>
  <r>
    <x v="10"/>
    <n v="986"/>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1 Y PRÓRROGA 1 AL CONTRATO 20180506 CUYO OBJETO ESPRESTAR SUS SERVICIOS PROFESIONALES PARA ORIENTAR, REVISAR y VIABILIZAR JURIDICAMENTE LAS ACTUACIONES Y LOS TRAMITES ADMINISTRATIVOS QUE DEDICEN DE FONDO LOS PROCESOS SANCIONATORIOS."/>
    <n v="11"/>
    <n v="11"/>
    <n v="1"/>
    <n v="1"/>
    <s v="CCE-05"/>
    <n v="0"/>
    <n v="0"/>
    <n v="0"/>
    <n v="0"/>
    <n v="0"/>
    <s v="SUBDIRECCION CONTRACTUAL"/>
    <s v="CO-DC-11001"/>
    <s v="CARMEN LUCIA SANCHEZ AVELLANEDA Directora de Control Ambiental "/>
    <n v="3778932"/>
    <s v="carmen.sanchez@ambientebogota.gov.co"/>
  </r>
  <r>
    <x v="10"/>
    <n v="987"/>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1 Y PRÓRROGA 1 AL CONTRATO 20180509 CUYO OBJETO ES PRESTAR SUS SERVICIOS PROFESIONALES PARA ORIENTAR, REVISAR y VIABILIZAR JURIDICAMENTE LAS ACTUACIONES Y LOS TRAMITES ADMINISTRATIVOS QUE DEDICEN DE FONDO LOS PROCESOS SANCIONATORIOS."/>
    <n v="11"/>
    <n v="11"/>
    <n v="1"/>
    <n v="1"/>
    <s v="CCE-05"/>
    <n v="0"/>
    <n v="0"/>
    <n v="0"/>
    <n v="0"/>
    <n v="0"/>
    <s v="SUBDIRECCION CONTRACTUAL"/>
    <s v="CO-DC-11001"/>
    <s v="CARMEN LUCIA SANCHEZ AVELLANEDA Directora de Control Ambiental "/>
    <n v="3778932"/>
    <s v="carmen.sanchez@ambientebogota.gov.co"/>
  </r>
  <r>
    <x v="10"/>
    <n v="98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1 Y PRÓRROGA 1 AL CONTRATO 20180413 CUYO OBJETO ES PRESTAR SUS SERVICIOS PROFESIONALES PARA ORIENTAR, REVISAR y VIABILIZAR JURIDICAMENTE LAS ACTUACIONES Y LOS TRAMITES ADMINISTRATIVOS QUE DEDICEN DE FONDO LOS PROCESOS SANCIONATORIOS."/>
    <n v="11"/>
    <n v="11"/>
    <n v="1"/>
    <n v="1"/>
    <s v="CCE-05"/>
    <n v="0"/>
    <n v="0"/>
    <n v="0"/>
    <n v="0"/>
    <n v="0"/>
    <s v="SUBDIRECCION CONTRACTUAL"/>
    <s v="CO-DC-11001"/>
    <s v="CARMEN LUCIA SANCHEZ AVELLANEDA Directora de Control Ambiental "/>
    <n v="3778932"/>
    <s v="carmen.sanchez@ambientebogota.gov.co"/>
  </r>
  <r>
    <x v="10"/>
    <n v="989"/>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1 Y PRÓRROGA 1 AL CONTRATO 20180647 CUYO OBJETO ES 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
    <n v="11"/>
    <n v="11"/>
    <n v="1"/>
    <n v="1"/>
    <s v="CCE-05"/>
    <n v="0"/>
    <n v="0"/>
    <n v="0"/>
    <n v="0"/>
    <n v="0"/>
    <s v="SUBDIRECCION CONTRACTUAL"/>
    <s v="CO-DC-11001"/>
    <s v="CARMEN LUCIA SANCHEZ AVELLANEDA Directora de Control Ambiental "/>
    <n v="3778932"/>
    <s v="carmen.sanchez@ambientebogota.gov.co"/>
  </r>
  <r>
    <x v="10"/>
    <n v="99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76121604"/>
    <s v="REALIZAR LA DISPOSICIÓN FINAL DE ESPECÍMENES NO VIVOS DE FAUNA SILVESTRE RECUPERADOS POR LA SECRETARIA DISTRITAL DE AMBIENTE"/>
    <n v="8"/>
    <n v="8"/>
    <n v="5"/>
    <n v="1"/>
    <s v="CCE-10"/>
    <n v="0"/>
    <n v="10000000"/>
    <n v="10000000"/>
    <n v="0"/>
    <n v="0"/>
    <s v="SUBDIRECCION CONTRACTUAL"/>
    <s v="CO-DC-11001"/>
    <s v="CARMEN LUCIA SANCHEZ AVELLANEDA Directora de Control Ambiental "/>
    <n v="3778932"/>
    <s v="carmen.sanchez@ambientebogota.gov.co"/>
  </r>
  <r>
    <x v="10"/>
    <n v="99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1 Y PRÓRROGA 1 AL CONTRATO 20180596 CUYO OBJETO ES PRESTAR SUS SERVICIOS PROFESIONALES PARA ORIENTAR, REVISAR y VIABILIZAR JURIDICAMENTE LAS ACTUACIONES Y LOS TRAMITES ADMINISTRATIVOS QUE DEDICEN DE FONDO LOS PROCESOS SANCIONATORIOS."/>
    <n v="11"/>
    <n v="11"/>
    <n v="1"/>
    <n v="1"/>
    <s v="CCE-05"/>
    <n v="0"/>
    <n v="0"/>
    <n v="0"/>
    <n v="0"/>
    <n v="0"/>
    <s v="SUBDIRECCION CONTRACTUAL"/>
    <s v="CO-DC-11001"/>
    <s v="CARMEN LUCIA SANCHEZ AVELLANEDA Directora de Control Ambiental "/>
    <n v="3778932"/>
    <s v="carmen.sanchez@ambientebogota.gov.co"/>
  </r>
  <r>
    <x v="10"/>
    <n v="99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CONTRATO N° 056 DE 2015 CUYO OBJETO ES &quot;PRESTAR SUS SERVICIOS PROFESIONALES PARA REALIZAR ACTIVIDADES RELACIONADAS CON LA EVALUACION, CONTROL Y SEGUIMIENTO AL MANEJO SILVICULTURAL DEL ARBOLADO URBANO DENTRO DE LA JURISDICCION DE LA SECRETARIA DISTRITAL DE AMBIENTE&quot; (PAGO DE PASIVO EXIGIBLE)"/>
    <n v="8"/>
    <n v="8"/>
    <n v="1"/>
    <n v="1"/>
    <s v="CCE-05"/>
    <n v="0"/>
    <n v="4281024"/>
    <n v="4281024"/>
    <n v="0"/>
    <n v="0"/>
    <s v="SUBDIRECCION CONTRACTUAL"/>
    <s v="CO-DC-11001"/>
    <s v="CARMEN LUCIA SANCHEZ AVELLANEDA Directora de Control Ambiental "/>
    <n v="3778932"/>
    <s v="carmen.sanchez@ambientebogota.gov.co"/>
  </r>
  <r>
    <x v="10"/>
    <n v="99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NTRATO N° 20161147 DE 2016 CUYO OBJETO ES &quot;CONTRATAR EL SUMINISTRO DE INSUMOS PARA LA ALIMENTACION DE LOS ESPECIMENES DE FAUNA SILVESTRE BAJO CUSTODIA DE LA SDA&quot; (PAGO DE PASIVO EXIGIBLE)"/>
    <n v="8"/>
    <n v="8"/>
    <n v="1"/>
    <n v="1"/>
    <s v="CCE-05"/>
    <n v="0"/>
    <n v="8070672"/>
    <n v="8070672"/>
    <n v="0"/>
    <n v="0"/>
    <s v="SUBDIRECCION CONTRACTUAL"/>
    <s v="CO-DC-11001"/>
    <s v="CARMEN LUCIA SANCHEZ AVELLANEDA Directora de Control Ambiental "/>
    <n v="3778932"/>
    <s v="carmen.sanchez@ambientebogota.gov.co"/>
  </r>
  <r>
    <x v="10"/>
    <n v="99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MPROMISO N° 132962016 CUYO OBJETO ES &quot;ADQUISICIÓN A TITULO DE COMPRAVENTA DE INSUMOS, EQUIPOS ELÉCTRICOS Y ELECTRÓNICOS PARA LA SDA&quot; (PAGO DE PASIVO EXIGIBLE)"/>
    <n v="8"/>
    <n v="8"/>
    <n v="1"/>
    <n v="1"/>
    <s v="CCE-05"/>
    <n v="0"/>
    <n v="3301654"/>
    <n v="3301654"/>
    <n v="0"/>
    <n v="0"/>
    <s v="SUBDIRECCION CONTRACTUAL"/>
    <s v="CO-DC-11001"/>
    <s v="CARMEN LUCIA SANCHEZ AVELLANEDA Directora de Control Ambiental "/>
    <n v="3778932"/>
    <s v="carmen.sanchez@ambientebogota.gov.co"/>
  </r>
  <r>
    <x v="10"/>
    <n v="99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NTRATO N° 20161291 DE 2016 CUYO OBJETO ES &quot;ADQUIRIR MATERIALES E INSUMOS DE CONSTRUCCIÓN PARA LAS REPARACIONES Y MEJORAS LOCATIVAS DE LOS BIENES INMUEBLES PERTENECIENTES A LA SECRETARIA DISTRITAL DE AMBIENTE&quot; (PAGO DE PASIVO EXIGIBLE)_x000a_"/>
    <n v="8"/>
    <n v="8"/>
    <n v="1"/>
    <n v="1"/>
    <s v="CCE-05"/>
    <n v="0"/>
    <n v="17668360"/>
    <n v="17668360"/>
    <n v="0"/>
    <n v="0"/>
    <s v="SUBDIRECCION CONTRACTUAL"/>
    <s v="CO-DC-11001"/>
    <s v="CARMEN LUCIA SANCHEZ AVELLANEDA Directora de Control Ambiental "/>
    <n v="3778932"/>
    <s v="carmen.sanchez@ambientebogota.gov.co"/>
  </r>
  <r>
    <x v="10"/>
    <n v="99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NTRATO N° 20161301 DE 2016 CUYO OBJETO ES &quot;ARRIENDO DE LA OFICINA DE ENLACE DE LA TERMINAL SATELITE DEL SUR.&quot; (PAGO DE PASIVO EXIGIBLE)"/>
    <n v="8"/>
    <n v="8"/>
    <n v="1"/>
    <n v="1"/>
    <s v="CCE-05"/>
    <n v="0"/>
    <n v="3016000"/>
    <n v="3016000"/>
    <n v="0"/>
    <n v="0"/>
    <s v="SUBDIRECCION CONTRACTUAL"/>
    <s v="CO-DC-11001"/>
    <s v="CARMEN LUCIA SANCHEZ AVELLANEDA Directora de Control Ambiental "/>
    <n v="3778932"/>
    <s v="carmen.sanchez@ambientebogota.gov.co"/>
  </r>
  <r>
    <x v="10"/>
    <n v="99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11612"/>
    <s v="ADICIÓN 1 AL CONTRATO NO. 20181243 CUYO OBJETO ES &quot;PRESTAR LOS SERVICIOS DE SOPORTE TÉCNICO, MANTENIMIENTO Y ACTUALIZACIÓN DEL SISTEMA DE INFORMACIÓN PARA EL RECAUDO DE VISITAS TÉCNICAS ONTRACK&quot;"/>
    <n v="9"/>
    <n v="9"/>
    <n v="1"/>
    <n v="1"/>
    <s v="CCE-05"/>
    <n v="0"/>
    <n v="15000000"/>
    <n v="15000000"/>
    <n v="0"/>
    <n v="0"/>
    <s v="SUBDIRECCION CONTRACTUAL"/>
    <s v="CO-DC-11001"/>
    <s v="CARMEN LUCIA SANCHEZ AVELLANEDA Directora de Control Ambiental "/>
    <n v="3778932"/>
    <s v="carmen.sanchez@ambientebogota.gov.co"/>
  </r>
  <r>
    <x v="10"/>
    <n v="998"/>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LOS SERVICIOS PROFESIONALES PARA  LA EVALUACIÓN, CONTROL Y SEGUIMIENTO AMBIENTAL  DEL COMPONENTE ECOSISTÉMICO DE LOS  PREDIOS CON AFECTACION EXTRACTIVA EN EL PERÍMETRO URBANO DEL DISTRITO CAPITAL"/>
    <n v="8"/>
    <n v="8"/>
    <n v="5"/>
    <n v="1"/>
    <s v="CCE-05"/>
    <n v="0"/>
    <n v="22475000"/>
    <n v="22475000"/>
    <n v="0"/>
    <n v="0"/>
    <s v="SUBDIRECCION CONTRACTUAL"/>
    <s v="CO-DC-11001"/>
    <s v="CARMEN LUCIA SANCHEZ AVELLANEDA Directora de Control Ambiental "/>
    <n v="3778932"/>
    <s v="carmen.sanchez@ambientebogota.gov.co"/>
  </r>
  <r>
    <x v="10"/>
    <n v="99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LIDERAR JURIDICAMENTE LAS ACTUACIONES JURIDICAS EN EL MARCO DEL  PROGRAMA DE CONTROL Y SEGUIMIENTO A USUARIOS DEL RECURSO HÍDRICO Y DEL SUELO, Y EL CUMPLIMIENTO DE LA SENTENCIA RIO BOGOTÁ"/>
    <n v="8"/>
    <n v="8"/>
    <n v="4"/>
    <n v="1"/>
    <s v="CCE-05"/>
    <n v="0"/>
    <n v="29196000"/>
    <n v="29196000"/>
    <n v="0"/>
    <n v="0"/>
    <s v="SUBDIRECCION CONTRACTUAL"/>
    <s v="CO-DC-11001"/>
    <s v="CARMEN LUCIA SANCHEZ AVELLANEDA Directora de Control Ambiental "/>
    <n v="3778932"/>
    <s v="carmen.sanchez@ambientebogota.gov.co"/>
  </r>
  <r>
    <x v="10"/>
    <n v="100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DE APOYO A LA GESTIÓN PARA APOYAR EL REGISTRO DE LAS ACTUACIONES TECNICAS Y JURIDICAS DEL PROGRAMA DE CONTROL Y SEGUIMIENTO A USUARIOS DEL RECURSO HÍDRICO Y DEL SUELO DE LAS CUENCAS SALITRE - TORCA, TUNJUELO, FUCHA."/>
    <n v="8"/>
    <n v="8"/>
    <n v="4"/>
    <n v="1"/>
    <s v="CCE-05"/>
    <n v="0"/>
    <n v="7692000"/>
    <n v="7692000"/>
    <n v="0"/>
    <n v="0"/>
    <s v="SUBDIRECCION CONTRACTUAL"/>
    <s v="CO-DC-11001"/>
    <s v="CARMEN LUCIA SANCHEZ AVELLANEDA Directora de Control Ambiental "/>
    <n v="3778932"/>
    <s v="carmen.sanchez@ambientebogota.gov.co"/>
  </r>
  <r>
    <x v="10"/>
    <n v="100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REALIZAR LAS ACTUACIONES ADMINISTRATIVAS Y DE SANEAMIENTO FINANCIERO OBJETO DE LA EVALUACIÓN, CONTROL Y SEGUIMIENTO  DE LAS SOLICITUDES DE PERMISO DE VERTIMIENTOS EN EL PERÍMETRO URBANO"/>
    <n v="8"/>
    <n v="8"/>
    <n v="4"/>
    <n v="1"/>
    <s v="CCE-05"/>
    <n v="0"/>
    <n v="10612000"/>
    <n v="10612000"/>
    <n v="0"/>
    <n v="0"/>
    <s v="SUBDIRECCION CONTRACTUAL"/>
    <s v="CO-DC-11001"/>
    <s v="CARMEN LUCIA SANCHEZ AVELLANEDA Directora de Control Ambiental "/>
    <n v="3778932"/>
    <s v="carmen.sanchez@ambientebogota.gov.co"/>
  </r>
  <r>
    <x v="10"/>
    <n v="100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LAS ACTUACIONES ADMINISTRATIVAS Y DE SANEAMIENTO FINANCIERO OBJETO DE LA EVALUACIÓN, CONTROL Y SEGUIMIENTO  DE LOS PUNTOS DE CAPTACIÓN DE AGUA SUBTERRANÉA EN EL PERÍMETRO URBANO"/>
    <n v="8"/>
    <n v="8"/>
    <n v="4"/>
    <n v="1"/>
    <s v="CCE-05"/>
    <n v="0"/>
    <n v="12416000"/>
    <n v="12416000"/>
    <n v="0"/>
    <n v="0"/>
    <s v="SUBDIRECCION CONTRACTUAL"/>
    <s v="CO-DC-11001"/>
    <s v="CARMEN LUCIA SANCHEZ AVELLANEDA Directora de Control Ambiental "/>
    <n v="3778932"/>
    <s v="carmen.sanchez@ambientebogota.gov.co"/>
  </r>
  <r>
    <x v="10"/>
    <n v="100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LOS SERVICIOS PROFESIONALES PARA PROYECTAR  LAS ACTUACIONES JURIDICAS DEL PROGRAMA DE CONTROL Y SEGUIMIENTO A USUARIOS DEL RECURSO HÍDRICO Y DEL SUELO EN EL DC EN EL PERÍMETRO URBANO DEL DISTRITO CAPITAL"/>
    <n v="8"/>
    <n v="8"/>
    <n v="4"/>
    <n v="1"/>
    <s v="CCE-05"/>
    <n v="0"/>
    <n v="15616000"/>
    <n v="15616000"/>
    <n v="0"/>
    <n v="0"/>
    <s v="SUBDIRECCION CONTRACTUAL"/>
    <s v="CO-DC-11001"/>
    <s v="CARMEN LUCIA SANCHEZ AVELLANEDA Directora de Control Ambiental "/>
    <n v="3778932"/>
    <s v="carmen.sanchez@ambientebogota.gov.co"/>
  </r>
  <r>
    <x v="10"/>
    <n v="100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LOS SERVICIOS PROFESIONALES PARA ANALIZAR Y APOYAR TÉCNICAMENTE LA SOLICITUD DE LOS INSTRUMENTOS AMBIENTALES DE LOS USUARIOS DEL RECURSO HÍDRICO ASOCIADOS A HIDROCARBUROS EN EL DISTRITO CAPITAL."/>
    <n v="8"/>
    <n v="8"/>
    <n v="4"/>
    <n v="1"/>
    <s v="CCE-05"/>
    <n v="0"/>
    <n v="17980000"/>
    <n v="17980000"/>
    <n v="0"/>
    <n v="0"/>
    <s v="SUBDIRECCION CONTRACTUAL"/>
    <s v="CO-DC-11001"/>
    <s v="CARMEN LUCIA SANCHEZ AVELLANEDA Directora de Control Ambiental "/>
    <n v="3778932"/>
    <s v="carmen.sanchez@ambientebogota.gov.co"/>
  </r>
  <r>
    <x v="10"/>
    <n v="100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LOS SERVICIOS PROFESIONALES PARA PROYECTAR LAS ACTUACIONES JURIDICAS DE LAS SOLICITUDES DEL RECURSO HÍDRICO SUPERFICIAL, SUBTERRÁNEO Y SUELO DE USUARIOS ASOCIADOS A HIDROCARBUROS"/>
    <n v="7"/>
    <n v="7"/>
    <n v="5"/>
    <n v="1"/>
    <s v="CCE-05"/>
    <n v="0"/>
    <n v="15520000"/>
    <n v="15520000"/>
    <n v="0"/>
    <n v="0"/>
    <s v="SUBDIRECCION CONTRACTUAL"/>
    <s v="CO-DC-11001"/>
    <s v="CARMEN LUCIA SANCHEZ AVELLANEDA Directora de Control Ambiental "/>
    <n v="3778932"/>
    <s v="carmen.sanchez@ambientebogota.gov.co"/>
  </r>
  <r>
    <x v="10"/>
    <n v="100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ATENDER 1846 SOLICITUDES DE PERMISO DE VERTIMIENTOS EN EL PERÍMETRO URBANO"/>
    <s v="12-OTROS DISTRITO"/>
    <s v="03-RECURSO HUMANO"/>
    <s v=" 04-GASTOS DE PERSONAL OPERATIVO "/>
    <s v="0253-PERSONAL CONTRATADO PARA EJECUTAR LAS ACTUACIONES DE EVALUACIÓN CONTROL Y SEGUIMIENTO AMBIENTAL EN AMBIENTE URBANO "/>
    <n v="80111600"/>
    <s v="PRESTAR SERVICIOS PROFESIONALES PARA APOYAR Y ANALIZAR TÉCNICAMENTE LAS ACTUACIONES DE CONTROL Y SEGUIMIENTO DE LAS SOLICITUDES DE PERMISO DE VERTIMIENTOS DENTRO DEL PERÍMETRO URBANO DEL DISTRITO CAPITAL"/>
    <n v="10"/>
    <n v="10"/>
    <n v="5"/>
    <n v="1"/>
    <s v="CCE-05"/>
    <n v="0"/>
    <n v="22475000"/>
    <n v="22475000"/>
    <n v="0"/>
    <n v="0"/>
    <s v="SUBDIRECCION CONTRACTUAL"/>
    <s v="CO-DC-11001"/>
    <s v="CARMEN LUCIA SANCHEZ AVELLANEDA Directora de Control Ambiental "/>
    <n v="3778932"/>
    <s v="carmen.sanchez@ambientebogota.gov.co"/>
  </r>
  <r>
    <x v="10"/>
    <n v="100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_x000a_"/>
    <n v="10"/>
    <n v="10"/>
    <n v="4"/>
    <n v="1"/>
    <s v="CCE-05"/>
    <n v="0"/>
    <n v="17980000"/>
    <n v="17980000"/>
    <n v="0"/>
    <n v="0"/>
    <s v="SUBDIRECCION CONTRACTUAL"/>
    <s v="CO-DC-11001"/>
    <s v="CARMEN LUCIA SANCHEZ AVELLANEDA Directora de Control Ambiental "/>
    <n v="3778932"/>
    <s v="carmen.sanchez@ambientebogota.gov.co"/>
  </r>
  <r>
    <x v="10"/>
    <n v="100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_x000a_"/>
    <n v="10"/>
    <n v="10"/>
    <n v="4"/>
    <n v="1"/>
    <s v="CCE-05"/>
    <n v="0"/>
    <n v="17980000"/>
    <n v="17980000"/>
    <n v="0"/>
    <n v="0"/>
    <s v="SUBDIRECCION CONTRACTUAL"/>
    <s v="CO-DC-11001"/>
    <s v="CARMEN LUCIA SANCHEZ AVELLANEDA Directora de Control Ambiental "/>
    <n v="3778932"/>
    <s v="carmen.sanchez@ambientebogota.gov.co"/>
  </r>
  <r>
    <x v="10"/>
    <n v="100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ATENDER 1846 SOLICITUDES DE PERMISO DE VERTIMIENTOS EN EL PERÍMETRO URBANO"/>
    <s v="12-OTROS DISTRITO"/>
    <s v="03-RECURSO HUMANO"/>
    <s v=" 04-GASTOS DE PERSONAL OPERATIVO "/>
    <s v="0253-PERSONAL CONTRATADO PARA EJECUTAR LAS ACTUACIONES DE EVALUACIÓN CONTROL Y SEGUIMIENTO AMBIENTAL EN AMBIENTE URBANO "/>
    <n v="80111600"/>
    <s v="PRESTAR SERVICIOS PROFESIONALES PARA EVALUAR TÉCNICAMENTE LAS SOLICITUDES DE PERMISO DE VERTIMIENTOS  EN EL PERÍMETRO URBANO"/>
    <n v="6"/>
    <n v="6"/>
    <n v="5"/>
    <n v="1"/>
    <s v="CCE-05"/>
    <n v="0"/>
    <n v="15520000"/>
    <n v="15520000"/>
    <n v="0"/>
    <n v="0"/>
    <s v="SUBDIRECCION CONTRACTUAL"/>
    <s v="CO-DC-11001"/>
    <s v="CARMEN LUCIA SANCHEZ AVELLANEDA Directora de Control Ambiental "/>
    <n v="3778932"/>
    <s v="carmen.sanchez@ambientebogota.gov.co"/>
  </r>
  <r>
    <x v="10"/>
    <n v="101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ATENDER 1846 SOLICITUDES DE PERMISO DE VERTIMIENTOS EN EL PERÍMETRO URBANO"/>
    <s v="12-OTROS DISTRITO"/>
    <s v="03-RECURSO HUMANO"/>
    <s v=" 04-GASTOS DE PERSONAL OPERATIVO "/>
    <s v="0253-PERSONAL CONTRATADO PARA EJECUTAR LAS ACTUACIONES DE EVALUACIÓN CONTROL Y SEGUIMIENTO AMBIENTAL EN AMBIENTE URBANO "/>
    <n v="80111600"/>
    <s v="PRESTAR SERVICIOS PROFESIONALES PARA EVALUAR TÉCNICAMENTE LAS SOLICITUDES DE PERMISO DE VERTIMIENTOS  EN EL PERÍMETRO URBANO"/>
    <n v="11"/>
    <n v="11"/>
    <n v="5"/>
    <n v="1"/>
    <s v="CCE-05"/>
    <n v="0"/>
    <n v="15520000"/>
    <n v="15520000"/>
    <n v="0"/>
    <n v="0"/>
    <s v="SUBDIRECCION CONTRACTUAL"/>
    <s v="CO-DC-11001"/>
    <s v="CARMEN LUCIA SANCHEZ AVELLANEDA Directora de Control Ambiental "/>
    <n v="3778932"/>
    <s v="carmen.sanchez@ambientebogota.gov.co"/>
  </r>
  <r>
    <x v="10"/>
    <n v="101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ATENDER 1846 SOLICITUDES DE PERMISO DE VERTIMIENTOS EN EL PERÍMETRO URBANO"/>
    <s v="12-OTROS DISTRITO"/>
    <s v="03-RECURSO HUMANO"/>
    <s v=" 04-GASTOS DE PERSONAL OPERATIVO "/>
    <s v="0253-PERSONAL CONTRATADO PARA EJECUTAR LAS ACTUACIONES DE EVALUACIÓN CONTROL Y SEGUIMIENTO AMBIENTAL EN AMBIENTE URBANO "/>
    <n v="80111600"/>
    <s v="PRESTAR SERVICIOS DE APOYO A LA GESTIÓN PARA REALIZAR EL REGISTRO DE LAS ACTUACIONES TECNICAS Y JURIDICAS DEL PROGRAMA DE CONTROL Y SEGUIMIENTO A USUARIOS DEL RECURSO HÍDRICO Y DEL SUELO "/>
    <n v="6"/>
    <n v="6"/>
    <n v="5"/>
    <n v="1"/>
    <s v="CCE-05"/>
    <n v="0"/>
    <n v="0"/>
    <n v="0"/>
    <n v="0"/>
    <n v="0"/>
    <s v="SUBDIRECCION CONTRACTUAL"/>
    <s v="CO-DC-11001"/>
    <s v="CARMEN LUCIA SANCHEZ AVELLANEDA Directora de Control Ambiental "/>
    <n v="3778932"/>
    <s v="carmen.sanchez@ambientebogota.gov.co"/>
  </r>
  <r>
    <x v="10"/>
    <n v="101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LOS SERVICIOS PROFESIONALES PARA LA GESTIÓN DE LA INFRAESTRUCTURA, DESARROLLO, ACTUALIZACIÓN E INTEGRACIÓN DE LOS PROCESOS Y PROCEDIMIENTOS DEL SISTEMA DE INFORMACIÓN DE PUBLICIDAD EXTERIOR VISUAL, (SIIPEV)."/>
    <n v="5"/>
    <n v="6"/>
    <n v="4"/>
    <n v="1"/>
    <s v="CCE-05"/>
    <n v="0"/>
    <n v="15616000"/>
    <n v="15616000"/>
    <n v="0"/>
    <n v="0"/>
    <s v="SUBDIRECCION CONTRACTUAL"/>
    <s v="CO-DC-11001"/>
    <s v="CARMEN LUCIA SANCHEZ AVELLANEDA Directora de Control Ambiental "/>
    <n v="3778932"/>
    <s v="carmen.sanchez@ambientebogota.gov.co"/>
  </r>
  <r>
    <x v="10"/>
    <n v="101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REALIZAR EL SANEAMIENTO  CONTRACTUAL Y FINANCIERO DE LAS ADQUISICIONES DE  BIENES Y SERVICIOS QUE PERMITEN ADELANTAR LOS TRAMITES RELACIONADOS CON EL PROCESO SANCIONATORIO_x000a_"/>
    <n v="8"/>
    <n v="8"/>
    <n v="4"/>
    <n v="1"/>
    <s v="CCE-05"/>
    <n v="0"/>
    <n v="0"/>
    <n v="0"/>
    <n v="0"/>
    <n v="0"/>
    <s v="SUBDIRECCION CONTRACTUAL"/>
    <s v="CO-DC-11001"/>
    <s v="CARMEN LUCIA SANCHEZ AVELLANEDA Directora de Control Ambiental "/>
    <n v="3778932"/>
    <s v="carmen.sanchez@ambientebogota.gov.co"/>
  </r>
  <r>
    <x v="10"/>
    <n v="101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LOS SERVICIOS PROFESIONALES PARA APOYAR JURÍDICAMENTE LA IMPLEMENTACION Y SEGUIMIENTO AL CUMPLIMIENTO DE LAS ORDENES JUDICIALES RELACIONADAS CON LAS ACTUACIONES DE EVALUACIÓN, CONTROL Y SEGUIMIENTO DEL RECURSO HÍDRICO Y DEL SUELO. "/>
    <n v="9"/>
    <n v="9"/>
    <n v="3"/>
    <n v="1"/>
    <s v="CCE-05"/>
    <n v="0"/>
    <n v="23634000"/>
    <n v="23634000"/>
    <n v="0"/>
    <n v="0"/>
    <s v="SUBDIRECCION CONTRACTUAL"/>
    <s v="CO-DC-11001"/>
    <s v="CARMEN LUCIA SANCHEZ AVELLANEDA Directora de Control Ambiental "/>
    <n v="3778932"/>
    <s v="carmen.sanchez@ambientebogota.gov.co"/>
  </r>
  <r>
    <x v="10"/>
    <n v="101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LOS SERVICIOS PROFESIONALES PARA APOYAR JURÍDICAMENTE LA ESTRATEGIA DE CUMPLIMIENTO DE LAS ORDENES JUDICIALES RELACIONADAS CON LAS ACTUACIONES DE EVALUACIÓN, CONTROL Y SEGUIMIENTO DEL RECURSO HÍDRICO Y DEL SUELO. "/>
    <n v="9"/>
    <n v="9"/>
    <n v="3"/>
    <n v="1"/>
    <s v="CCE-05"/>
    <n v="0"/>
    <n v="17028000"/>
    <n v="17028000"/>
    <n v="0"/>
    <n v="0"/>
    <s v="SUBDIRECCION CONTRACTUAL"/>
    <s v="CO-DC-11001"/>
    <s v="CARMEN LUCIA SANCHEZ AVELLANEDA Directora de Control Ambiental "/>
    <n v="3778932"/>
    <s v="carmen.sanchez@ambientebogota.gov.co"/>
  </r>
  <r>
    <x v="10"/>
    <n v="101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PRESTAR SERVICIOS PROFESIONALES PARA APOYAR Y ANALIZAR TÉCNICAMENTE LAS ACTUACIONES DEL PROGRAMA DE CONTROL Y SEGUIMIENTO A USUARIOS DEL RECURSO HÍDRICO Y DEL SUELO (SALDO META)"/>
    <n v="1"/>
    <n v="1"/>
    <n v="1"/>
    <n v="1"/>
    <s v="CCE-05"/>
    <n v="0"/>
    <n v="2015500"/>
    <n v="2015500"/>
    <n v="0"/>
    <n v="0"/>
    <s v="SUBDIRECCION CONTRACTUAL"/>
    <s v="CO-DC-11001"/>
    <s v="CARMEN LUCIA SANCHEZ AVELLANEDA Directora de Control Ambiental "/>
    <n v="3778932"/>
    <s v="carmen.sanchez@ambientebogota.gov.co"/>
  </r>
  <r>
    <x v="10"/>
    <n v="101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TRASLADO PARA PAGO DE PASIVO EXIGIBLE DEL CONTRATO 20161307 CUYO OBJETO ES: “ADQUIRIR ELEMENTOS DE PROTECCIÓN PERSONAL, SEGURIDAD INDUSTRIAL ERGONÓMICOS DE OFICINA Y ATENCIÓN DE EMERGENCIAS, PARA EL CUMPLIMIENTO DE LAS ACCIONES DESARROLLADAS POR LA SECRETARIA DISTRITAL DE AMBIENTE”"/>
    <n v="9"/>
    <n v="9"/>
    <n v="1"/>
    <n v="1"/>
    <s v="CCE-05"/>
    <n v="0"/>
    <n v="14190064"/>
    <n v="14190064"/>
    <n v="0"/>
    <n v="0"/>
    <s v="SUBDIRECCION CONTRACTUAL"/>
    <s v="CO-DC-11001"/>
    <s v="CARMEN LUCIA SANCHEZ AVELLANEDA Directora de Control Ambiental "/>
    <n v="3778932"/>
    <s v="carmen.sanchez@ambientebogota.gov.co"/>
  </r>
  <r>
    <x v="10"/>
    <n v="101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TRASLADO PARA PAGO DE PASIVO EXIGIBLE DEL CONTRATO 20161307 CUYO OBJETO ES: &quot;ADAPTACION E INSTALACION DE VENTANERIA Y OTROS ELEMENTOS EN VIDRIO PARA LAS SEDES DE LA SECRETARIA DISTRITAL DE AMBIENTE &quot;"/>
    <n v="9"/>
    <n v="9"/>
    <n v="1"/>
    <n v="1"/>
    <s v="CCE-05"/>
    <n v="0"/>
    <n v="1201544"/>
    <n v="1201544"/>
    <n v="0"/>
    <n v="0"/>
    <s v="SUBDIRECCION CONTRACTUAL"/>
    <s v="CO-DC-11001"/>
    <s v="CARMEN LUCIA SANCHEZ AVELLANEDA Directora de Control Ambiental "/>
    <n v="3778932"/>
    <s v="carmen.sanchez@ambientebogota.gov.co"/>
  </r>
  <r>
    <x v="10"/>
    <n v="101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PROFESIONALES NO. 20180618 CUYO OBJETO ES: PRESTAR SERVICIOS PROFESIONALES PARA APOYAR LOS TRÁMITES RELACIONADOS CON LA AFECTACIÓN DE LAS RAÍCES DEL ARBOLADO A LA INFRAESTRUCTURA URBANA. "/>
    <n v="9"/>
    <n v="9"/>
    <n v="3"/>
    <n v="1"/>
    <s v="CCE-05"/>
    <n v="0"/>
    <n v="9312000"/>
    <n v="9312000"/>
    <n v="0"/>
    <n v="0"/>
    <s v="SUBDIRECCION CONTRACTUAL"/>
    <s v="CO-DC-11001"/>
    <s v="CARMEN LUCIA SANCHEZ AVELLANEDA Directora de Control Ambiental "/>
    <n v="3778932"/>
    <s v="carmen.sanchez@ambientebogota.gov.co"/>
  </r>
  <r>
    <x v="10"/>
    <n v="102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1111612"/>
    <s v="ADICIÓN 1 AL CONTRATO NO. 20181243 CUYO OBJETO ES &quot;PRESTAR LOS SERVICIOS DE SOPORTE TÉCNICO, MANTENIMIENTO Y ACTUALIZACIÓN DEL SISTEMA DE INFORMACIÓN PARA EL RECAUDO DE VISITAS TÉCNICAS ONTRACK&quot;"/>
    <n v="9"/>
    <n v="9"/>
    <n v="1"/>
    <n v="1"/>
    <s v="CCE-05"/>
    <n v="0"/>
    <n v="5000000"/>
    <n v="5000000"/>
    <n v="0"/>
    <n v="0"/>
    <s v="SUBDIRECCION CONTRACTUAL"/>
    <s v="CO-DC-11001"/>
    <s v="CARMEN LUCIA SANCHEZ AVELLANEDA Directora de Control Ambiental "/>
    <n v="3778932"/>
    <s v="carmen.sanchez@ambientebogota.gov.co"/>
  </r>
  <r>
    <x v="10"/>
    <n v="102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4-INVESTIGACION Y ESTUDIO"/>
    <s v="01-INVESTIGACION BASICA APLICADA Y ESTUDIOS PROPIOS DEL SECTOR"/>
    <s v="130-INVESTIGACION Y ESTUDIOS DE APOYO A LA GESTION AMBIENTAL"/>
    <s v="77101600;77101700;70151900"/>
    <s v="DIAGNÓSTICO, LEVANTAMIENTO DE INFORMACIÓN Y DISEÑO DEL MODELO PARA EVALUACIÓN  BIOMECÁNICA DE ÁRBOLES EN EL DISTRITO CAPITAL"/>
    <n v="9"/>
    <n v="9"/>
    <n v="8"/>
    <n v="1"/>
    <s v="CCE-04"/>
    <n v="0"/>
    <n v="250000000"/>
    <n v="250000000"/>
    <n v="0"/>
    <n v="0"/>
    <s v="SUBDIRECCION CONTRACTUAL"/>
    <s v="CO-DC-11001"/>
    <s v="CARMEN LUCIA SANCHEZ AVELLANEDA Directora de Control Ambiental "/>
    <n v="3778932"/>
    <s v="carmen.sanchez@ambientebogota.gov.co"/>
  </r>
  <r>
    <x v="10"/>
    <n v="102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Y PROYECTAR JURÍDICAMENTE LAS ACTUACIONES DE EVALUACIÓN, SEGUIMIENTO Y CONTROL A LAS FUENTES FIJAS GENERADORAS DE RUIDO "/>
    <n v="5"/>
    <n v="6"/>
    <n v="5"/>
    <n v="1"/>
    <s v="CCE-05"/>
    <n v="0"/>
    <n v="0"/>
    <n v="0"/>
    <n v="0"/>
    <n v="0"/>
    <s v="SUBDIRECCION CONTRACTUAL"/>
    <s v="CO-DC-11001"/>
    <s v="CARMEN LUCIA SANCHEZ AVELLANEDA Directora de Control Ambiental "/>
    <n v="3778932"/>
    <s v="carmen.sanchez@ambientebogota.gov.co"/>
  </r>
  <r>
    <x v="10"/>
    <n v="102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82121503;82121507"/>
    <s v="ADQUIRIR MATERIAL UTILIZADO EN LA IMPOSICIÓN DE MEDIDAS PREVENTIVAS DENTRO DE LOS PROCESOS SANCIONATORIOS.   "/>
    <n v="9"/>
    <n v="9"/>
    <n v="1"/>
    <n v="1"/>
    <s v="CCE-05"/>
    <n v="0"/>
    <n v="10000000"/>
    <n v="10000000"/>
    <n v="0"/>
    <n v="0"/>
    <s v="SUBDIRECCION CONTRACTUAL"/>
    <s v="CO-DC-11001"/>
    <s v="CARMEN LUCIA SANCHEZ AVELLANEDA Directora de Control Ambiental "/>
    <n v="3778932"/>
    <s v="carmen.sanchez@ambientebogota.gov.co"/>
  </r>
  <r>
    <x v="10"/>
    <n v="1024"/>
    <s v="3-3-1-15-06-39-979-179"/>
    <s v="INTERVENIR 27 HECTÁREAS DE SUELO DEGRADADO Y/O CONTAMINADO"/>
    <s v=" 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MODIFICACIÓN 1, ADICIÓN 1 AL CONTRATO NO 20180699 CUYO OBJETO ES &quot;PRESTAR LOS SERVICIOS PROFESIONALES PARA REALIZAR ACTIVIDADES DE ANÁLISIS DE RIESGO AMBIENTAL A LOS PREDIOS DIAGNOSTICADOS CON POSIBLE AFECTACIÓN AL RECURSO SUELO Y AGUA SUBTERRÁNEA."/>
    <n v="10"/>
    <n v="10"/>
    <n v="3"/>
    <n v="1"/>
    <s v="CCE-05"/>
    <n v="0"/>
    <n v="0"/>
    <n v="0"/>
    <n v="0"/>
    <n v="0"/>
    <s v="SUBDIRECCION CONTRACTUAL"/>
    <s v="CO-DC-11001"/>
    <s v="CARMEN LUCIA SANCHEZ AVELLANEDA Directora de Control Ambiental "/>
    <n v="3778932"/>
    <s v="carmen.sanchez@ambientebogota.gov.co"/>
  </r>
  <r>
    <x v="10"/>
    <n v="102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585 CUYO OBJETO ES  PRESTAR SERVICIOS PROFESIONALES PARA PROYECTAR LAS ACTUACIONES JURIDICAS DEL PROGRAMA DE CONTROL Y SEGUIMIENTO A USUARIOS DEL RECURSO HÍDRICO Y DEL SUELO."/>
    <n v="10"/>
    <n v="10"/>
    <n v="3"/>
    <n v="1"/>
    <s v="CCE-05"/>
    <n v="0"/>
    <n v="0"/>
    <n v="0"/>
    <n v="0"/>
    <n v="0"/>
    <s v="SUBDIRECCION CONTRACTUAL"/>
    <s v="CO-DC-11001"/>
    <s v="CARMEN LUCIA SANCHEZ AVELLANEDA Directora de Control Ambiental "/>
    <n v="3778932"/>
    <s v="carmen.sanchez@ambientebogota.gov.co"/>
  </r>
  <r>
    <x v="10"/>
    <n v="102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587 CUYO OBJETO ES PRESTAR SERVICIOS PROFESIONALES PARA REALIZAR ACTUACIONES JURIDICAS DE EVALUACIÓN DEL PROGRAMA DE CONTROL Y SEGUIMIENTO A USUARIOS DEL RECURSO HÍDRICO Y DEL SUELO, ORIENTADAS A LAS ACCIONES EN DESCONTAMINACIÓN HÍDRICA."/>
    <n v="10"/>
    <n v="10"/>
    <n v="3"/>
    <n v="1"/>
    <s v="CCE-05"/>
    <n v="0"/>
    <n v="9312000"/>
    <n v="9312000"/>
    <n v="0"/>
    <n v="0"/>
    <s v="SUBDIRECCION CONTRACTUAL"/>
    <s v="CO-DC-11001"/>
    <s v="CARMEN LUCIA SANCHEZ AVELLANEDA Directora de Control Ambiental "/>
    <n v="3778932"/>
    <s v="carmen.sanchez@ambientebogota.gov.co"/>
  </r>
  <r>
    <x v="10"/>
    <n v="102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565 CUYO OBJETO ES  PRESTAR SERVICIOS PROFESIONALES PARA REALIZAR ACTUACIONES JURIDICAS DE EVALUACIÓN DEL PROGRAMA DE CONTROL Y SEGUIMIENTO A USUARIOS DEL RECURSO HÍDRICO Y DEL SUELO, ORIENTADAS A LAS ACCIONES EN DESCONTAMINACIÓN HÍDRICA."/>
    <n v="10"/>
    <n v="10"/>
    <n v="3"/>
    <n v="1"/>
    <s v="CCE-05"/>
    <n v="0"/>
    <n v="9312000"/>
    <n v="9312000"/>
    <n v="0"/>
    <n v="0"/>
    <s v="SUBDIRECCION CONTRACTUAL"/>
    <s v="CO-DC-11001"/>
    <s v="CARMEN LUCIA SANCHEZ AVELLANEDA Directora de Control Ambiental "/>
    <n v="3778932"/>
    <s v="carmen.sanchez@ambientebogota.gov.co"/>
  </r>
  <r>
    <x v="10"/>
    <n v="1028"/>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REALIZAR LAS ACTUACIONES TECNICAS DEL PROGRAMA DE CONTROL Y SEGUIMIENTO A USUARIOS DEL RECURSO HÍDRICO Y DEL SUELO EN EL DC"/>
    <n v="11"/>
    <n v="11"/>
    <n v="1"/>
    <n v="1"/>
    <s v="CCE-05"/>
    <n v="0"/>
    <n v="2189000"/>
    <n v="2189000"/>
    <n v="0"/>
    <n v="0"/>
    <s v="SUBDIRECCION CONTRACTUAL"/>
    <s v="CO-DC-11001"/>
    <s v="CARMEN LUCIA SANCHEZ AVELLANEDA Directora de Control Ambiental "/>
    <n v="3778932"/>
    <s v="carmen.sanchez@ambientebogota.gov.co"/>
  </r>
  <r>
    <x v="10"/>
    <n v="102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3211507;43211700"/>
    <s v="ADQUISICIÓN DE COMPUTADORES DE ESCRITORIO Y PERIFERICOS BAJO LA MODALIDAD DEL ACUERDO MARCO DE COLOMBIA COMPRA EFIIENTE "/>
    <n v="10"/>
    <n v="10"/>
    <n v="2"/>
    <n v="1"/>
    <s v="CCE-99"/>
    <n v="0"/>
    <n v="56889360"/>
    <n v="56889360"/>
    <n v="0"/>
    <n v="0"/>
    <s v="SUBDIRECCION CONTRACTUAL"/>
    <s v="CO-DC-11001"/>
    <s v="CARMEN LUCIA SANCHEZ AVELLANEDA Directora de Control Ambiental "/>
    <n v="3778932"/>
    <s v="carmen.sanchez@ambientebogota.gov.co"/>
  </r>
  <r>
    <x v="10"/>
    <n v="1030"/>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DE APOYO A LA GESTIÓN PARA APOYAR EL REGISTRO DE LAS ACTUACIONES TECNICAS Y JURIDICAS DEL PROGRAMA DE CONTROL Y SEGUIMIENTO A USUARIOS DEL RECURSO HÍDRICO Y DEL SUELO DE LAS CUENCAS SALITRE - TORCA, TUNJUELO, FUCHA."/>
    <n v="10"/>
    <n v="10"/>
    <n v="3"/>
    <n v="1"/>
    <s v="CCE-05"/>
    <n v="0"/>
    <n v="5769000"/>
    <n v="5769000"/>
    <n v="0"/>
    <n v="0"/>
    <s v="SUBDIRECCION CONTRACTUAL"/>
    <s v="CO-DC-11001"/>
    <s v="CARMEN LUCIA SANCHEZ AVELLANEDA Directora de Control Ambiental "/>
    <n v="3778932"/>
    <s v="carmen.sanchez@ambientebogota.gov.co"/>
  </r>
  <r>
    <x v="10"/>
    <n v="103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ADELANTAR LAS ACTUACIONES TECNICAS DE EVALUACIÓN DE LOS INSTRUMENTOS AMBIENTALES DE USUARIOS DEL RECURSO HÍDRICO SUPERFICIAL, SUBTERRÁNEO Y SUELO ASOCIADOS A HIDROCARBUROS EN EL DISTRITO CAPITAL"/>
    <n v="10"/>
    <n v="10"/>
    <n v="3"/>
    <n v="1"/>
    <s v="CCE-05"/>
    <n v="0"/>
    <n v="9312000"/>
    <n v="9312000"/>
    <n v="0"/>
    <n v="0"/>
    <s v="SUBDIRECCION CONTRACTUAL"/>
    <s v="CO-DC-11001"/>
    <s v="CARMEN LUCIA SANCHEZ AVELLANEDA Directora de Control Ambiental "/>
    <n v="3778932"/>
    <s v="carmen.sanchez@ambientebogota.gov.co"/>
  </r>
  <r>
    <x v="10"/>
    <n v="103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LOS SERVICIOS DE APOYO A LA GESTION DOCUMENTAL DE LA INFORMACIÓN TECNICA Y JURIDICA DEL CONTROL Y SEGUIMIENTO A  LOS PUNTOS DE CAPTACIÓN DE AGUA SUBTERRÁNEA Y SUELOS INVENTARIADOS POR LA SDA"/>
    <n v="10"/>
    <n v="10"/>
    <n v="4"/>
    <n v="1"/>
    <s v="CCE-05"/>
    <n v="0"/>
    <n v="7136000"/>
    <n v="7136000"/>
    <n v="0"/>
    <n v="0"/>
    <s v="SUBDIRECCION CONTRACTUAL"/>
    <s v="CO-DC-11001"/>
    <s v="CARMEN LUCIA SANCHEZ AVELLANEDA Directora de Control Ambiental "/>
    <n v="3778932"/>
    <s v="carmen.sanchez@ambientebogota.gov.co"/>
  </r>
  <r>
    <x v="10"/>
    <n v="1033"/>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MODIFICACIÓN 1, ADICIÓN 1 Y PRORRIGA 1 AL CONTRATO SDA-CD-20180030 CUYO OBJETO ES: ARRENDAR ELINMUEBLE PARA DESARROLLAR LAS ACTIVIDADES RELACIONADAS CON LA MEDICION DE EMISIONES GENERADAS POR FUENTES MÓVILES"/>
    <n v="11"/>
    <n v="11"/>
    <n v="1"/>
    <n v="1"/>
    <s v="CCE-05"/>
    <n v="0"/>
    <n v="0"/>
    <n v="0"/>
    <n v="0"/>
    <n v="0"/>
    <s v="SUBDIRECCION CONTRACTUAL"/>
    <s v="CO-DC-11001"/>
    <s v="CARMEN LUCIA SANCHEZ AVELLANEDA Directora de Control Ambiental "/>
    <n v="3778932"/>
    <s v="carmen.sanchez@ambientebogota.gov.co"/>
  </r>
  <r>
    <x v="10"/>
    <s v="100A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877 CUYO OBJETO ES PRESTAR SUS SERVICIOS PROFESIONALES PARA  REALIZAR EL SEGUIMIENTO PRESUPUESTAL Y EL REPORTE DE LOS PROCESOS DE PLANEACIÓN, ASÍ COMO LAS ACTUACIONES ADMINISTRATIVAS DERIVADO DE LOS TRÁMITES DE CARÁCTER SANCIONATORIO_x000a_"/>
    <n v="11"/>
    <n v="11"/>
    <n v="2"/>
    <n v="1"/>
    <s v="CCE-05"/>
    <n v="0"/>
    <n v="6208000"/>
    <n v="6208000"/>
    <n v="0"/>
    <n v="0"/>
    <s v="SUBDIRECCION CONTRACTUAL"/>
    <s v="CO-DC-11001"/>
    <s v="CARMEN LUCIA SANCHEZ AVELLANEDA Directora de Control Ambiental "/>
    <n v="3778932"/>
    <s v="carmen.sanchez@ambientebogota.gov.co"/>
  </r>
  <r>
    <x v="10"/>
    <s v="107A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394 CUYO OBJETO ES PRESTAR SERVICIOS PROFESIONALES PARA LA PROYECCIÓN TECNICA DE LAS LICENCIAS Y LA TASACION DE MULTAS DE LOS TRAMITES DE CARÁCTER SANCIONATORIO."/>
    <n v="11"/>
    <n v="11"/>
    <n v="1"/>
    <n v="1"/>
    <s v="CCE-05"/>
    <n v="0"/>
    <n v="3904000"/>
    <n v="3904000"/>
    <n v="0"/>
    <n v="0"/>
    <s v="SUBDIRECCION CONTRACTUAL"/>
    <s v="CO-DC-11001"/>
    <s v="CARMEN LUCIA SANCHEZ AVELLANEDA Directora de Control Ambiental "/>
    <n v="3778932"/>
    <s v="carmen.sanchez@ambientebogota.gov.co"/>
  </r>
  <r>
    <x v="10"/>
    <s v="108A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851 CUYO OBJETO ES PRESTAR SERVICIOS PROFESIONALES PARA LA PROYECCIÓN TECNICA DE LAS LICENCIAS Y LA TASACION DE MULTAS DE LOS TRAMITES DE CARÁCTER SANCIONATORIO."/>
    <n v="11"/>
    <n v="11"/>
    <n v="1"/>
    <n v="1"/>
    <s v="CCE-05"/>
    <n v="0"/>
    <n v="3904000"/>
    <n v="3904000"/>
    <n v="0"/>
    <n v="0"/>
    <s v="SUBDIRECCION CONTRACTUAL"/>
    <s v="CO-DC-11001"/>
    <s v="CARMEN LUCIA SANCHEZ AVELLANEDA Directora de Control Ambiental "/>
    <n v="3778932"/>
    <s v="carmen.sanchez@ambientebogota.gov.co"/>
  </r>
  <r>
    <x v="10"/>
    <s v="109A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o20180213 CUYO OBJETO ES PRESTAR SERVICIOS PROFESIONALES PARA LA PROYECCIÓN TECNICA DE LAS LICENCIAS Y LA TASACION DE MULTAS DE LOS TRAMITES DE CARÁCTER SANCIONATORIO."/>
    <n v="11"/>
    <n v="11"/>
    <n v="1"/>
    <n v="1"/>
    <s v="CCE-05"/>
    <n v="0"/>
    <n v="3904000"/>
    <n v="3904000"/>
    <n v="0"/>
    <n v="0"/>
    <s v="SUBDIRECCION CONTRACTUAL"/>
    <s v="CO-DC-11001"/>
    <s v="CARMEN LUCIA SANCHEZ AVELLANEDA Directora de Control Ambiental "/>
    <n v="3778932"/>
    <s v="carmen.sanchez@ambientebogota.gov.co"/>
  </r>
  <r>
    <x v="10"/>
    <s v="111A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612 CUYO OBJETO ESPRESTAR SERVICIOS PROFESIONALES PARA LA TASACION DE MULTAS DE LOS TRAMITES DE CARÁCTER SANCIONATORIO "/>
    <n v="11"/>
    <n v="11"/>
    <n v="1"/>
    <n v="1"/>
    <s v="CCE-05"/>
    <n v="0"/>
    <n v="3104000"/>
    <n v="3104000"/>
    <n v="0"/>
    <n v="0"/>
    <s v="SUBDIRECCION CONTRACTUAL"/>
    <s v="CO-DC-11001"/>
    <s v="CARMEN LUCIA SANCHEZ AVELLANEDA Directora de Control Ambiental "/>
    <n v="3778932"/>
    <s v="carmen.sanchez@ambientebogota.gov.co"/>
  </r>
  <r>
    <x v="10"/>
    <s v="112A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617 CUYO OBJETO ES PRESTAR SERVICIOS PROFESIONALES PARA LA TASACION DE MULTAS DE LOS TRAMITES DE CARÁCTER SANCIONATORIO "/>
    <n v="11"/>
    <n v="11"/>
    <n v="1"/>
    <n v="1"/>
    <s v="CCE-05"/>
    <n v="0"/>
    <n v="3104000"/>
    <n v="3104000"/>
    <n v="0"/>
    <n v="0"/>
    <s v="SUBDIRECCION CONTRACTUAL"/>
    <s v="CO-DC-11001"/>
    <s v="CARMEN LUCIA SANCHEZ AVELLANEDA Directora de Control Ambiental "/>
    <n v="3778932"/>
    <s v="carmen.sanchez@ambientebogota.gov.co"/>
  </r>
  <r>
    <x v="10"/>
    <s v="113A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806 CUYO OBJETO ES 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
    <n v="11"/>
    <n v="11"/>
    <n v="2"/>
    <n v="1"/>
    <s v="CCE-05"/>
    <n v="0"/>
    <n v="13438000"/>
    <n v="13438000"/>
    <n v="0"/>
    <n v="0"/>
    <s v="SUBDIRECCION CONTRACTUAL"/>
    <s v="CO-DC-11001"/>
    <s v="CARMEN LUCIA SANCHEZ AVELLANEDA Directora de Control Ambiental "/>
    <n v="3778932"/>
    <s v="carmen.sanchez@ambientebogota.gov.co"/>
  </r>
  <r>
    <x v="10"/>
    <s v="115A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175 CUYO OBJETO ES PRESTAR SUS SERVICIOS PROFESIONALES COMO ABOGADO PARA PROYECTAR Y DAR SEGUIMIENTO A LOS TRÁMITES DE CARÁCTER SANCIONATORIO, ASÍ COMO LAS ACTUACIONES ADMINISTRATIVAS DE LA DIRECCIÓN DE CONTROL AMBIENTAL EN EL MARCO DEL PLAN DE MEJORAMIENTO"/>
    <n v="11"/>
    <n v="11"/>
    <n v="2"/>
    <n v="1"/>
    <s v="CCE-05"/>
    <n v="0"/>
    <n v="7808000"/>
    <n v="7808000"/>
    <n v="0"/>
    <n v="0"/>
    <s v="SUBDIRECCION CONTRACTUAL"/>
    <s v="CO-DC-11001"/>
    <s v="CARMEN LUCIA SANCHEZ AVELLANEDA Directora de Control Ambiental "/>
    <n v="3778932"/>
    <s v="carmen.sanchez@ambientebogota.gov.co"/>
  </r>
  <r>
    <x v="10"/>
    <s v="116A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103 CUYO OBJETO ES  PRESTAR SUS SERVICIOS PROFESIONALES PARA REALIZAR EL SEGUIMIENTO TECNICO Y FINANCIERO AL DESARROLLO DE LAS ACTUACIONES ADMINISTRATIVAS DEL PROCESO SANCIONATORIO"/>
    <n v="11"/>
    <n v="11"/>
    <n v="2"/>
    <n v="1"/>
    <s v="CCE-05"/>
    <n v="0"/>
    <n v="6208000"/>
    <n v="6208000"/>
    <n v="0"/>
    <n v="0"/>
    <s v="SUBDIRECCION CONTRACTUAL"/>
    <s v="CO-DC-11001"/>
    <s v="CARMEN LUCIA SANCHEZ AVELLANEDA Directora de Control Ambiental "/>
    <n v="3778932"/>
    <s v="carmen.sanchez@ambientebogota.gov.co"/>
  </r>
  <r>
    <x v="10"/>
    <s v="11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444 CUYO OBJETO ES PRESTAR SERVICIOS DE APOYO A LA GESTIÓN PARA EL DESARROLLO, INTERVENCIÓN Y TRAMITE  DE BASES DE DATOS EN EL PROCESO DE NOTIFICACIÓN, COMUNICACIÓN Y PUBLICACIÓN DE EXPEDIENTES DEL PROCESO SANCIONATORIO."/>
    <n v="11"/>
    <n v="11"/>
    <n v="1"/>
    <n v="1"/>
    <s v="CCE-05"/>
    <n v="0"/>
    <n v="1923000"/>
    <n v="1923000"/>
    <n v="0"/>
    <n v="0"/>
    <s v="SUBDIRECCION CONTRACTUAL"/>
    <s v="CO-DC-11001"/>
    <s v="CARMEN LUCIA SANCHEZ AVELLANEDA Directora de Control Ambiental "/>
    <n v="3778932"/>
    <s v="carmen.sanchez@ambientebogota.gov.co"/>
  </r>
  <r>
    <x v="10"/>
    <s v="125A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294 CUYO OBJETO ES:  PRESTAR SUS SERVICIOS PROFESIONALES PARA ATENDER LAS PETICIONES, QUEJAS Y RECLAMOS PRODUCTO DE LAS ACTIVIDADES DE EVALUACIÓN, SEGUIMIENTO Y CONTROL A LAS FUENTES FIJAS GENERADORAS DE RUIDO."/>
    <n v="11"/>
    <n v="12"/>
    <n v="1"/>
    <n v="1"/>
    <s v="CCE-05"/>
    <n v="0"/>
    <n v="2653000"/>
    <n v="2653000"/>
    <n v="0"/>
    <n v="0"/>
    <s v="SUBDIRECCION CONTRACTUAL"/>
    <s v="CO-DC-11001"/>
    <s v="CARMEN LUCIA SANCHEZ AVELLANEDA Directora de Control Ambiental "/>
    <n v="3778932"/>
    <s v="carmen.sanchez@ambientebogota.gov.co"/>
  </r>
  <r>
    <x v="10"/>
    <s v="126A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183 CUYO OBJETO ES:  PRESTAR SUS SERVICIOS PROFESIONALES PARA ATENDER LAS PETICIONES, QUEJAS Y RECLAMOS PRODUCTO DE LAS ACTIVIDADES DE EVALUACIÓN, SEGUIMIENTO Y CONTROL A LAS FUENTES FIJAS GENERADORAS DE RUIDO."/>
    <n v="11"/>
    <n v="12"/>
    <n v="1"/>
    <n v="1"/>
    <s v="CCE-05"/>
    <n v="0"/>
    <n v="2653000"/>
    <n v="2653000"/>
    <n v="0"/>
    <n v="0"/>
    <s v="SUBDIRECCION CONTRACTUAL"/>
    <s v="CO-DC-11001"/>
    <s v="CARMEN LUCIA SANCHEZ AVELLANEDA Directora de Control Ambiental "/>
    <n v="3778932"/>
    <s v="carmen.sanchez@ambientebogota.gov.co"/>
  </r>
  <r>
    <x v="10"/>
    <s v="132A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264 CUYO OBJETO ES:   PRESTAR SUS SERVICIOS PROFESIONALES PARA APOYAR EN LA PROYECCIÓN DE  DOCUMENTOS TÉCNICOS Y ACOMPAÑAR LA REALIZACIÓN DE LAS ACTUACIONES DE EVALUACIÓN, SEGUIMIENTO Y CONTROL A LAS FUENTES FIJAS GENERADORAS DE RUIDO ."/>
    <n v="11"/>
    <n v="12"/>
    <n v="1"/>
    <n v="1"/>
    <s v="CCE-05"/>
    <n v="0"/>
    <n v="2861000"/>
    <n v="2861000"/>
    <n v="0"/>
    <n v="0"/>
    <s v="SUBDIRECCION CONTRACTUAL"/>
    <s v="CO-DC-11001"/>
    <s v="CARMEN LUCIA SANCHEZ AVELLANEDA Directora de Control Ambiental "/>
    <n v="3778932"/>
    <s v="carmen.sanchez@ambientebogota.gov.co"/>
  </r>
  <r>
    <x v="10"/>
    <s v="144A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393 CUYO OBJETO ES:  PRESTAR SUS SERVICIOS PROFESIONALES PARA ANALIZAR, REVISAR Y/O PROYECTAR LAS ACTUACIONES TÉCNICAS DE EVALUACIÓN, SEGUIMIENTO Y CONTROL A LAS FUENTES FIJAS GENERADORAS DE RUIDO"/>
    <n v="11"/>
    <n v="12"/>
    <n v="1"/>
    <n v="1"/>
    <s v="CCE-05"/>
    <n v="0"/>
    <n v="4495000"/>
    <n v="4495000"/>
    <n v="0"/>
    <n v="0"/>
    <s v="SUBDIRECCION CONTRACTUAL"/>
    <s v="CO-DC-11001"/>
    <s v="CARMEN LUCIA SANCHEZ AVELLANEDA Directora de Control Ambiental "/>
    <n v="3778932"/>
    <s v="carmen.sanchez@ambientebogota.gov.co"/>
  </r>
  <r>
    <x v="10"/>
    <s v="148A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117 CUYO OBJETO ES: PRESTAR SUS SERVICIOS PROFESIONALES PARA LIDERAR LAS ACTIVIDADES DE PROYECCIÓN, REVISIÓN E IMPULSO DE LAS ACTUACIONES JURÍDICAS DE EVALUACIÓN, SEGUIMIENTO Y CONTROL DE LAS ACTUACIONES GENERADAS A LAS FUENTES FIJAS GENERADORAS DE RUIDO "/>
    <n v="11"/>
    <n v="12"/>
    <n v="1"/>
    <n v="1"/>
    <s v="CCE-05"/>
    <n v="0"/>
    <n v="6267000"/>
    <n v="6267000"/>
    <n v="0"/>
    <n v="0"/>
    <s v="SUBDIRECCION CONTRACTUAL"/>
    <s v="CO-DC-11001"/>
    <s v="CARMEN LUCIA SANCHEZ AVELLANEDA Directora de Control Ambiental "/>
    <n v="3778932"/>
    <s v="carmen.sanchez@ambientebogota.gov.co"/>
  </r>
  <r>
    <x v="10"/>
    <s v="149A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154 CUYO OBJETO ES:  PRESTAR SUS SERVICIOS PROFESIONALES PARA LIDERAR LAS ACTIVIDADES DE PLANEACIÓN, IMPLEMENTACIÓN Y VERIFICACIÓN DE LAS ACTUACIONES TÉCNICAS DE EVALUACIÓN, SEGUIMIENTO Y CONTROL A LAS FUENTES FIJAS GENERADORAS DE RUIDO."/>
    <n v="11"/>
    <n v="12"/>
    <n v="1"/>
    <n v="1"/>
    <s v="CCE-05"/>
    <n v="0"/>
    <n v="6267000"/>
    <n v="6267000"/>
    <n v="0"/>
    <n v="0"/>
    <s v="SUBDIRECCION CONTRACTUAL"/>
    <s v="CO-DC-11001"/>
    <s v="CARMEN LUCIA SANCHEZ AVELLANEDA Directora de Control Ambiental "/>
    <n v="3778932"/>
    <s v="carmen.sanchez@ambientebogota.gov.co"/>
  </r>
  <r>
    <x v="10"/>
    <s v="151A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122 CUYO OBJETO ES: PRESTAR LOS SERVICIOS DE APOYO A LA GESTIÓN PARA ACOMPAÑAR ADMINISTRATIVAMENTE EL MANEJO DE LA INFORMACIÓN Y LA DOCUMENTACIÓN DE LAS ACTIVIDADES DE INTERVENCIÓN A LAS FUENTES DE EMISIÓN DE RUIDO"/>
    <n v="11"/>
    <n v="12"/>
    <n v="1"/>
    <n v="1"/>
    <s v="CCE-05"/>
    <n v="0"/>
    <n v="2444000"/>
    <n v="2444000"/>
    <n v="0"/>
    <n v="0"/>
    <s v="SUBDIRECCION CONTRACTUAL"/>
    <s v="CO-DC-11001"/>
    <s v="CARMEN LUCIA SANCHEZ AVELLANEDA Directora de Control Ambiental "/>
    <n v="3778932"/>
    <s v="carmen.sanchez@ambientebogota.gov.co"/>
  </r>
  <r>
    <x v="10"/>
    <s v="16A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549 CUYO OBJETO ES PRESTAR SERVICIOS DE APOYO A LA GESTIÓN PARA EL DESARROLLO, INTERVENCIÓN Y TRAMITE  DE BASES DE DATOS EN EL PROCESO DE NOTIFICACIÓN, COMUNICACIÓN Y PUBLICACIÓN DE EXPEDIENTES DEL PROCESO SANCIONATORIO."/>
    <n v="11"/>
    <n v="11"/>
    <n v="1"/>
    <n v="1"/>
    <s v="CCE-05"/>
    <n v="0"/>
    <n v="1923000"/>
    <n v="1923000"/>
    <n v="0"/>
    <n v="0"/>
    <s v="SUBDIRECCION CONTRACTUAL"/>
    <s v="CO-DC-11001"/>
    <s v="CARMEN LUCIA SANCHEZ AVELLANEDA Directora de Control Ambiental "/>
    <n v="3778932"/>
    <s v="carmen.sanchez@ambientebogota.gov.co"/>
  </r>
  <r>
    <x v="10"/>
    <s v="174A1"/>
    <s v="3-3-1-15-06-39-979-179"/>
    <s v="MANTENER LAS CONCENTRACIONES PROMEDIO ANUALES DE PM10 Y PM2,5 EN TODO EL TERRITORIO DISTRITAL POR DEBAJO DE LA NORMA *50 MG/M3 DE PM10 Y **25 MG/M3 DE PM2,1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128 CUYO OBJETO ES:  PRESTAR LOS SERVICIOS DE APOYO A LA GESTIÓN PARA ACOMPAÑAR ADMINISTRATIVAMENTE LA INFORMACIÓN Y DOCUMENTACIÓN DE LOS PROGRAMAS DE EVALUACIÓN CONTROL Y SEGUIMIENTO A LAS FUENTES MÓVILES."/>
    <n v="11"/>
    <n v="12"/>
    <n v="1"/>
    <n v="1"/>
    <s v="CCE-05"/>
    <n v="0"/>
    <n v="2444000"/>
    <n v="2444000"/>
    <n v="0"/>
    <n v="0"/>
    <s v="SUBDIRECCION CONTRACTUAL"/>
    <s v="CO-DC-11001"/>
    <s v="CARMEN LUCIA SANCHEZ AVELLANEDA Directora de Control Ambiental "/>
    <n v="3778932"/>
    <s v="carmen.sanchez@ambientebogota.gov.co"/>
  </r>
  <r>
    <x v="10"/>
    <s v="178A1"/>
    <s v="3-3-1-15-06-39-979-179"/>
    <s v="MANTENER LAS CONCENTRACIONES PROMEDIO ANUALES DE PM10 Y PM2,5 EN TODO EL TERRITORIO DISTRITAL POR DEBAJO DE LA NORMA *50 MG/M3 DE PM10 Y **25 MG/M3 DE PM2,1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304 CUYO OBJETO ES:  PRESTAR LOS SERVICIOS PROFESIONALES PARA PROYECTAR JURÍDICAMENTE LAS ACTUACIONES DE EVALUACIÓN, CONTROL Y SEGUIMIENTO DE LAS FUENTES MÓVILES."/>
    <n v="11"/>
    <n v="12"/>
    <n v="2"/>
    <n v="1"/>
    <s v="CCE-05"/>
    <n v="0"/>
    <n v="5306000"/>
    <n v="5306000"/>
    <n v="0"/>
    <n v="0"/>
    <s v="SUBDIRECCION CONTRACTUAL"/>
    <s v="CO-DC-11001"/>
    <s v="CARMEN LUCIA SANCHEZ AVELLANEDA Directora de Control Ambiental "/>
    <n v="3778932"/>
    <s v="carmen.sanchez@ambientebogota.gov.co"/>
  </r>
  <r>
    <x v="10"/>
    <s v="179A1"/>
    <s v="3-3-1-15-06-39-979-179"/>
    <s v="MANTENER LAS CONCENTRACIONES PROMEDIO ANUALES DE PM10 Y PM2,5 EN TODO EL TERRITORIO DISTRITAL POR DEBAJO DE LA NORMA *50 MG/M3 DE PM10 Y **25 MG/M3 DE PM2,1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ADICIÓN N°1 Y PRORROGA N°1 AL CONTRATO N° SDA-CPS-20180211 CUYO OBJETO ES:  PRESTAR LOS SERVICIOS PROFESIONALES PARA PROYECTAR JURIDICAMENTE LAS ACTUACIONES DE EVALUACIÓN, CONTROL Y SEGUIMIENTO DE LAS FUENTES MOVILES_x000a_"/>
    <n v="11"/>
    <n v="11"/>
    <n v="1"/>
    <n v="1"/>
    <s v="CCE-05"/>
    <n v="0"/>
    <n v="2653000"/>
    <n v="2653000"/>
    <n v="0"/>
    <n v="0"/>
    <s v="SUBDIRECCION CONTRACTUAL"/>
    <s v="CO-DC-11001"/>
    <s v="CARMEN LUCIA SANCHEZ AVELLANEDA Directora de Control Ambiental "/>
    <n v="3778932"/>
    <s v="carmen.sanchez@ambientebogota.gov.co"/>
  </r>
  <r>
    <x v="10"/>
    <s v="183A1"/>
    <s v="3-3-1-15-06-39-979-179"/>
    <s v="MANTENER LAS CONCENTRACIONES PROMEDIO ANUALES DE PM10 Y PM2,5 EN TODO EL TERRITORIO DISTRITAL POR DEBAJO DE LA NORMA *50 MG/M3 DE PM10 Y **25 MG/M3 DE PM2,1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341 CUYO OBJETO ES:  PRESTAR SUS SERVICIOS PROFESIONALES PARA DESARROLLAR ACTIVIDADES TÉCNICAS DE EVALUACIÓN, CONTROL Y SEGUIMIENTO DEL PROGRAMA DE AUTORREGULACIÓN AMBIENTAL A LAS FUENTES MÓVILES."/>
    <n v="11"/>
    <n v="12"/>
    <n v="1"/>
    <n v="1"/>
    <s v="CCE-05"/>
    <n v="0"/>
    <n v="3104000"/>
    <n v="3104000"/>
    <n v="0"/>
    <n v="0"/>
    <s v="SUBDIRECCION CONTRACTUAL"/>
    <s v="CO-DC-11001"/>
    <s v="CARMEN LUCIA SANCHEZ AVELLANEDA Directora de Control Ambiental "/>
    <n v="3778932"/>
    <s v="carmen.sanchez@ambientebogota.gov.co"/>
  </r>
  <r>
    <x v="10"/>
    <s v="184A1"/>
    <s v="3-3-1-15-06-39-979-179"/>
    <s v="MANTENER LAS CONCENTRACIONES PROMEDIO ANUALES DE PM10 Y PM2,5 EN TODO EL TERRITORIO DISTRITAL POR DEBAJO DE LA NORMA *50 MG/M3 DE PM10 Y **25 MG/M3 DE PM2,1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224 CUYO OBJETO ES:  PRESTAR SUS SERVICIOS PROFESIONALES PARA DESARROLLAR ACTIVIDADES TÉCNICAS DE EVALUACIÓN, CONTROL Y SEGUIMIENTO DEL PROGRAMA DE AUTORREGULACIÓN AMBIENTAL A LAS FUENTES MÓVILES."/>
    <n v="11"/>
    <n v="12"/>
    <n v="1"/>
    <n v="1"/>
    <s v="CCE-05"/>
    <n v="0"/>
    <n v="3104000"/>
    <n v="3104000"/>
    <n v="0"/>
    <n v="0"/>
    <s v="SUBDIRECCION CONTRACTUAL"/>
    <s v="CO-DC-11001"/>
    <s v="CARMEN LUCIA SANCHEZ AVELLANEDA Directora de Control Ambiental "/>
    <n v="3778932"/>
    <s v="carmen.sanchez@ambientebogota.gov.co"/>
  </r>
  <r>
    <x v="10"/>
    <s v="185A1"/>
    <s v="3-3-1-15-06-39-979-179"/>
    <s v="MANTENER LAS CONCENTRACIONES PROMEDIO ANUALES DE PM10 Y PM2,5 EN TODO EL TERRITORIO DISTRITAL POR DEBAJO DE LA NORMA *50 MG/M3 DE PM10 Y **25 MG/M3 DE PM2,1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296 CUYO OBJETO ES:  PRESTAR SUS SERVICIOS PROFESIONALES PARA DESARROLLAR ACTIVIDADES TÉCNICAS DE EVALUACIÓN, CONTROL Y SEGUIMIENTO DEL PROGRAMA DE AUTORREGULACIÓN AMBIENTAL A LAS FUENTES MÓVILES."/>
    <n v="11"/>
    <n v="12"/>
    <n v="1"/>
    <n v="1"/>
    <s v="CCE-05"/>
    <n v="0"/>
    <n v="3104000"/>
    <n v="3104000"/>
    <n v="0"/>
    <n v="0"/>
    <s v="SUBDIRECCION CONTRACTUAL"/>
    <s v="CO-DC-11001"/>
    <s v="CARMEN LUCIA SANCHEZ AVELLANEDA Directora de Control Ambiental "/>
    <n v="3778932"/>
    <s v="carmen.sanchez@ambientebogota.gov.co"/>
  </r>
  <r>
    <x v="10"/>
    <s v="186A1"/>
    <s v="3-3-1-15-06-39-979-179"/>
    <s v="MANTENER LAS CONCENTRACIONES PROMEDIO ANUALES DE PM10 Y PM2,5 EN TODO EL TERRITORIO DISTRITAL POR DEBAJO DE LA NORMA *50 MG/M3 DE PM10 Y **25 MG/M3 DE PM2,1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199 CUYO OBJETO ES:  PRESTAR SUS SERVICIOS PROFESIONALES PARA DESARROLLAR ACTIVIDADES TÉCNICAS DE EVALUACIÓN, CONTROL Y SEGUIMIENTO DEL PROGRAMA DE AUTORREGULACIÓN AMBIENTAL A LAS FUENTES MÓVILES."/>
    <n v="11"/>
    <n v="12"/>
    <n v="1"/>
    <n v="1"/>
    <s v="CCE-05"/>
    <n v="0"/>
    <n v="3104000"/>
    <n v="3104000"/>
    <n v="0"/>
    <n v="0"/>
    <s v="SUBDIRECCION CONTRACTUAL"/>
    <s v="CO-DC-11001"/>
    <s v="CARMEN LUCIA SANCHEZ AVELLANEDA Directora de Control Ambiental "/>
    <n v="3778932"/>
    <s v="carmen.sanchez@ambientebogota.gov.co"/>
  </r>
  <r>
    <x v="10"/>
    <s v="187A1"/>
    <s v="3-3-1-15-06-39-979-179"/>
    <s v="MANTENER LAS CONCENTRACIONES PROMEDIO ANUALES DE PM10 Y PM2,5 EN TODO EL TERRITORIO DISTRITAL POR DEBAJO DE LA NORMA *50 MG/M3 DE PM10 Y **25 MG/M3 DE PM2,1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186 CUYO OBJETO ES:  PRESTAR SUS SERVICIOS PROFESIONALES PARA DESARROLLAR ACTIVIDADES TÉCNICAS DE EVALUACIÓN, CONTROL Y SEGUIMIENTO DEL PROGRAMA DE AUTORREGULACIÓN AMBIENTAL A LAS FUENTES MÓVILES."/>
    <n v="11"/>
    <n v="12"/>
    <n v="1"/>
    <n v="1"/>
    <s v="CCE-05"/>
    <n v="0"/>
    <n v="3104000"/>
    <n v="3104000"/>
    <n v="0"/>
    <n v="0"/>
    <s v="SUBDIRECCION CONTRACTUAL"/>
    <s v="CO-DC-11001"/>
    <s v="CARMEN LUCIA SANCHEZ AVELLANEDA Directora de Control Ambiental "/>
    <n v="3778932"/>
    <s v="carmen.sanchez@ambientebogota.gov.co"/>
  </r>
  <r>
    <x v="10"/>
    <s v="18A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879  CUYO OBJETO ES PRESTAR SERVICIOS DE APOYO A LA GESTIÓN PARA EL DESARROLLO, INTERVENCIÓN Y TRAMITE  DE BASES DE DATOS EN EL PROCESO DE NOTIFICACIÓN, COMUNICACIÓN Y PUBLICACIÓN DE EXPEDIENTES DEL PROCESO SANCIONATORIO."/>
    <n v="11"/>
    <n v="11"/>
    <n v="1"/>
    <n v="1"/>
    <s v="CCE-05"/>
    <n v="0"/>
    <n v="1923000"/>
    <n v="1923000"/>
    <n v="0"/>
    <n v="0"/>
    <s v="SUBDIRECCION CONTRACTUAL"/>
    <s v="CO-DC-11001"/>
    <s v="CARMEN LUCIA SANCHEZ AVELLANEDA Directora de Control Ambiental "/>
    <n v="3778932"/>
    <s v="carmen.sanchez@ambientebogota.gov.co"/>
  </r>
  <r>
    <x v="10"/>
    <s v="193A1"/>
    <s v="3-3-1-15-06-39-979-179"/>
    <s v="MANTENER LAS CONCENTRACIONES PROMEDIO ANUALES DE PM10 Y PM2,5 EN TODO EL TERRITORIO DISTRITAL POR DEBAJO DE LA NORMA *50 MG/M3 DE PM10 Y **25 MG/M3 DE PM2,1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 ADICIÓN 1 Y PRORROGA 1 AL CONTRATO SDA-CPS-20180228 CUYO OBJETO ES:  PRESTAR SUS SERVICIOS PROFESIONALES PARA DESARROLLAR ACTIVIDADES TÉCNICAS DE EVALUACIÓN, CONTROL Y SEGUIMIENTO EN LOS PROGRAMAS DE CONTROL EN VÍA, AUTORREGULACIÓN, Y REQUERIMIENTOS, Y AQUELLOS QUE SURJAN ASOCIADOS A LAS FUENTES MÓVILES."/>
    <n v="11"/>
    <n v="12"/>
    <n v="1"/>
    <n v="1"/>
    <s v="CCE-05"/>
    <n v="0"/>
    <n v="3104000"/>
    <n v="3104000"/>
    <n v="0"/>
    <n v="0"/>
    <s v="SUBDIRECCION CONTRACTUAL"/>
    <s v="CO-DC-11001"/>
    <s v="CARMEN LUCIA SANCHEZ AVELLANEDA Directora de Control Ambiental "/>
    <n v="3778932"/>
    <s v="carmen.sanchez@ambientebogota.gov.co"/>
  </r>
  <r>
    <x v="10"/>
    <s v="199A1"/>
    <s v="3-3-1-15-06-39-979-179"/>
    <s v="MANTENER LAS CONCENTRACIONES PROMEDIO ANUALES DE PM10 Y PM2,5 EN TODO EL TERRITORIO DISTRITAL POR DEBAJO DE LA NORMA *50 MG/M3 DE PM10 Y **25 MG/M3 DE PM2,1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MODIFICACIÓN 1, ADICIÓN 1 Y PRORROGA 1 AL CONTRATO SDA-CPS-20181002 CUYO OBJETO ES: PRESTAR SUS SERVICIOS PROFESIONALES PARA PROGRAMAR LA OPERATIVIDAD DEL CONTROL EN VIA, EL SEGUIMIENTO DE LA MISMA Y LA GENERACIÓN DE REPORTES A LAS FUENTES MÓVILES"/>
    <n v="11"/>
    <n v="12"/>
    <n v="1"/>
    <n v="1"/>
    <s v="CCE-05"/>
    <n v="0"/>
    <n v="3904000"/>
    <n v="3904000"/>
    <n v="0"/>
    <n v="0"/>
    <s v="SUBDIRECCION CONTRACTUAL"/>
    <s v="CO-DC-11001"/>
    <s v="CARMEN LUCIA SANCHEZ AVELLANEDA Directora de Control Ambiental "/>
    <n v="3778932"/>
    <s v="carmen.sanchez@ambientebogota.gov.co"/>
  </r>
  <r>
    <x v="10"/>
    <s v="200A1"/>
    <s v="3-3-1-15-06-39-979-179"/>
    <s v="MANTENER LAS CONCENTRACIONES PROMEDIO ANUALES DE PM10 Y PM2,5 EN TODO EL TERRITORIO DISTRITAL POR DEBAJO DE LA NORMA *50 MG/M3 DE PM10 Y **25 MG/M3 DE PM2,1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025 CUYO OBJETO ES:  PRESTAR SUS SERVICIOS PROFESIONALES PARA LIDERAR, ESTRUCTURAR, IMPULSAR Y CONCEPTUAR JURÍDICAMENTE EN LOS TRÁMITES Y ACTUACIONES ADMINISTRATIVAS RELACIONADAS CON FUENTES MÓVILES DE CONTAMINACIÓN ATMOSFÉRICA."/>
    <n v="11"/>
    <n v="12"/>
    <n v="1"/>
    <n v="1"/>
    <s v="CCE-05"/>
    <n v="0"/>
    <n v="7878000"/>
    <n v="7878000"/>
    <n v="0"/>
    <n v="0"/>
    <s v="SUBDIRECCION CONTRACTUAL"/>
    <s v="CO-DC-11001"/>
    <s v="CARMEN LUCIA SANCHEZ AVELLANEDA Directora de Control Ambiental "/>
    <n v="3778932"/>
    <s v="carmen.sanchez@ambientebogota.gov.co"/>
  </r>
  <r>
    <x v="10"/>
    <s v="201A1"/>
    <s v="3-3-1-15-06-39-979-179"/>
    <s v="MANTENER LAS CONCENTRACIONES PROMEDIO ANUALES DE PM10 Y PM2,5 EN TODO EL TERRITORIO DISTRITAL POR DEBAJO DE LA NORMA *50 MG/M3 DE PM10 Y **25 MG/M3 DE PM2,1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234 CUYO OBJETO ES:  PRESTAR LOS SERVICIOS PROFESIONALES PARA ANALIZAR, PROYECTAR Y REVISAR JURÍDICAMENTE LAS ACTUACIONES DE EVALUACIÓN, CONTROL Y SEGUIMIENTO DE LOS PROGRAMAS A FUENTES MÓVILES."/>
    <n v="11"/>
    <n v="12"/>
    <n v="1"/>
    <n v="1"/>
    <s v="CCE-05"/>
    <n v="0"/>
    <n v="5086000"/>
    <n v="5086000"/>
    <n v="0"/>
    <n v="0"/>
    <s v="SUBDIRECCION CONTRACTUAL"/>
    <s v="CO-DC-11001"/>
    <s v="CARMEN LUCIA SANCHEZ AVELLANEDA Directora de Control Ambiental "/>
    <n v="3778932"/>
    <s v="carmen.sanchez@ambientebogota.gov.co"/>
  </r>
  <r>
    <x v="10"/>
    <s v="20A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334 CUYO OBJETO ES PRESTAR SERVICIOS DE APOYO A LA GESTIÓN PARA EL DESARROLLO, INTERVENCIÓN Y TRAMITE  DE BASES DE DATOS EN EL PROCESO DE NOTIFICACIÓN, COMUNICACIÓN Y PUBLICACIÓN DE EXPEDIENTES DEL PROCESO SANCIONATORIO."/>
    <n v="11"/>
    <n v="11"/>
    <n v="1"/>
    <n v="1"/>
    <s v="CCE-05"/>
    <n v="0"/>
    <n v="1923000"/>
    <n v="1923000"/>
    <n v="0"/>
    <n v="0"/>
    <s v="SUBDIRECCION CONTRACTUAL"/>
    <s v="CO-DC-11001"/>
    <s v="CARMEN LUCIA SANCHEZ AVELLANEDA Directora de Control Ambiental "/>
    <n v="3778932"/>
    <s v="carmen.sanchez@ambientebogota.gov.co"/>
  </r>
  <r>
    <x v="10"/>
    <s v="21A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701 CUYO OBJETO ES PRESTAR SERVICIOS DE APOYO A LA GESTIÓN PARA EL DESARROLLO, INTERVENCIÓN Y TRAMITE  DE BASES DE DATOS EN EL PROCESO DE NOTIFICACIÓN, COMUNICACIÓN Y PUBLICACIÓN DE EXPEDIENTES DEL PROCESO SANCIONATORIO."/>
    <n v="11"/>
    <n v="11"/>
    <n v="1"/>
    <n v="1"/>
    <s v="CCE-05"/>
    <n v="0"/>
    <n v="1923000"/>
    <n v="1923000"/>
    <n v="0"/>
    <n v="0"/>
    <s v="SUBDIRECCION CONTRACTUAL"/>
    <s v="CO-DC-11001"/>
    <s v="CARMEN LUCIA SANCHEZ AVELLANEDA Directora de Control Ambiental "/>
    <n v="3778932"/>
    <s v="carmen.sanchez@ambientebogota.gov.co"/>
  </r>
  <r>
    <x v="10"/>
    <s v="22A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672 CUYO OBJETO ES  PRESTAR SERVICIOS DE APOYO A LA GESTIÓN PARA EL DESARROLLO, INTERVENCIÓN Y TRAMITE  DE BASES DE DATOS EN EL PROCESO DE NOTIFICACIÓN, COMUNICACIÓN Y PUBLICACIÓN DE EXPEDIENTES DEL PROCESO SANCIONATORIO."/>
    <n v="11"/>
    <n v="11"/>
    <n v="1"/>
    <n v="1"/>
    <s v="CCE-05"/>
    <n v="0"/>
    <n v="1923000"/>
    <n v="1923000"/>
    <n v="0"/>
    <n v="0"/>
    <s v="SUBDIRECCION CONTRACTUAL"/>
    <s v="CO-DC-11001"/>
    <s v="CARMEN LUCIA SANCHEZ AVELLANEDA Directora de Control Ambiental "/>
    <n v="3778932"/>
    <s v="carmen.sanchez@ambientebogota.gov.co"/>
  </r>
  <r>
    <x v="10"/>
    <s v="240A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1 Y PRORROGA 1 AL CONTRATO SDA-CPS-20180245 CUYO OBJETO ES: PRESTAR SERVICIOS PROFESIONALES PARA DAR RESPUESTA A LAS PETICIONES, QUEJAS Y RECLAMOS RELACIONADAS CON LAS ACTIVIDADES DE EVALUACIÓN, CONTROL Y SEGUIMIENTO A LOS ELEMENTOS DE PUBLICIDAD EXTERIOR VISUA"/>
    <n v="11"/>
    <n v="12"/>
    <n v="1"/>
    <n v="1"/>
    <s v="CCE-05"/>
    <n v="0"/>
    <n v="2653000"/>
    <n v="2653000"/>
    <n v="0"/>
    <n v="0"/>
    <s v="SUBDIRECCION CONTRACTUAL"/>
    <s v="CO-DC-11001"/>
    <s v="CARMEN LUCIA SANCHEZ AVELLANEDA Directora de Control Ambiental "/>
    <n v="3778932"/>
    <s v="carmen.sanchez@ambientebogota.gov.co"/>
  </r>
  <r>
    <x v="10"/>
    <s v="243A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1 Y PRORROGA 1 AL CONTRATO SDA-CPS-20180191 CUYO OBJETO ES:  PRESTAR SERVICIOS PROFESIONALES PARA APOYAR LAS ACTIVIDADES DE EVALUACIÓN TÉCNICA A LAS SOLICITUDES DE REGISTRO, CONTROL Y SEGUIMIENTO A LOS ELEMENTOS DE PUBLICIDAD EXTERIOR VISUAL."/>
    <n v="11"/>
    <n v="12"/>
    <n v="1"/>
    <n v="1"/>
    <s v="CCE-05"/>
    <n v="0"/>
    <n v="2653000"/>
    <n v="2653000"/>
    <n v="0"/>
    <n v="0"/>
    <s v="SUBDIRECCION CONTRACTUAL"/>
    <s v="CO-DC-11001"/>
    <s v="CARMEN LUCIA SANCHEZ AVELLANEDA Directora de Control Ambiental "/>
    <n v="3778932"/>
    <s v="carmen.sanchez@ambientebogota.gov.co"/>
  </r>
  <r>
    <x v="10"/>
    <s v="244A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1 Y PRORROGA 1 AL CONTRATO SDA-CPS-20180192 CUYO OBJETO ES:  PRESTAR SERVICIOS PROFESIONALES PARA APOYAR LAS ACTIVIDADES DE EVALUACIÓN TÉCNICA A LAS SOLICITUDES DE REGISTRO, CONTROL Y SEGUIMIENTO A LOS ELEMENTOS DE PUBLICIDAD EXTERIOR VISUAL."/>
    <n v="11"/>
    <n v="12"/>
    <n v="1"/>
    <n v="1"/>
    <s v="CCE-05"/>
    <n v="0"/>
    <n v="2653000"/>
    <n v="2653000"/>
    <n v="0"/>
    <n v="0"/>
    <s v="SUBDIRECCION CONTRACTUAL"/>
    <s v="CO-DC-11001"/>
    <s v="CARMEN LUCIA SANCHEZ AVELLANEDA Directora de Control Ambiental "/>
    <n v="3778932"/>
    <s v="carmen.sanchez@ambientebogota.gov.co"/>
  </r>
  <r>
    <x v="10"/>
    <s v="272A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132 CUYO OBJETO ES:  PRESTAR SERVICIOS PROFESIONALES PARA LIDERAR LA EVALUACIÓN TÉCNICA Y AMBIENTAL DE LOS EXPEDIENTES DE CARÁCTER PERMISIVO Y SANCIONATORIO  EN LOS PROCESOS RELACIONADOS CON PUBLICIDAD EXTERIOR VISUAL."/>
    <n v="11"/>
    <n v="12"/>
    <n v="1"/>
    <n v="1"/>
    <s v="CCE-05"/>
    <n v="0"/>
    <n v="6267000"/>
    <n v="6267000"/>
    <n v="0"/>
    <n v="0"/>
    <s v="SUBDIRECCION CONTRACTUAL"/>
    <s v="CO-DC-11001"/>
    <s v="CARMEN LUCIA SANCHEZ AVELLANEDA Directora de Control Ambiental "/>
    <n v="3778932"/>
    <s v="carmen.sanchez@ambientebogota.gov.co"/>
  </r>
  <r>
    <x v="10"/>
    <s v="273A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042 CUYO OBJETO ES:  PRESTAR SERVICIOS PROFESIONALES PARA DESARROLLAR LA GESTIÓN CONTRACTUAL QUE PERMITA EL DESARROLLO DE LAS ACTUACIONES ADMINISTRATIVAS DERIVADAS DE LA INTERVENCIÓN EN LAS RUTAS PRIORIZADAS DE PUBLICIDAD EXTERIOR VISUAL ILEGAL."/>
    <n v="11"/>
    <n v="12"/>
    <n v="1"/>
    <n v="1"/>
    <s v="CCE-05"/>
    <n v="0"/>
    <n v="6267000"/>
    <n v="6267000"/>
    <n v="0"/>
    <n v="0"/>
    <s v="SUBDIRECCION CONTRACTUAL"/>
    <s v="CO-DC-11001"/>
    <s v="CARMEN LUCIA SANCHEZ AVELLANEDA Directora de Control Ambiental "/>
    <n v="3778932"/>
    <s v="carmen.sanchez@ambientebogota.gov.co"/>
  </r>
  <r>
    <x v="10"/>
    <s v="305A1"/>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794 CUYO OBJETO ES:  PRESTAR SERVICIOS PROFESIONALES PARA  APOYAR TÉCNICAMENTE EL DESARROLLO DE LAS ACTIVIDADES DE CONTROL Y SEGUIMIENTO A LAS FUENTES FIJAS."/>
    <n v="11"/>
    <n v="12"/>
    <n v="1"/>
    <n v="1"/>
    <s v="CCE-05"/>
    <n v="0"/>
    <n v="2653000"/>
    <n v="2653000"/>
    <n v="0"/>
    <n v="0"/>
    <s v="SUBDIRECCION CONTRACTUAL"/>
    <s v="CO-DC-11001"/>
    <s v="CARMEN LUCIA SANCHEZ AVELLANEDA Directora de Control Ambiental "/>
    <n v="3778932"/>
    <s v="carmen.sanchez@ambientebogota.gov.co"/>
  </r>
  <r>
    <x v="10"/>
    <s v="326A1"/>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1 Y PRORROGA 1 AL CONTRATO SDA-CPS-20180436 CUYO OBJETO ES: PRESTAR SERVICIOS PROFESIONALES PARA REVISAR LAS ACTUACIONES TECNICAS DE CONTROL Y SEGUIMIENTO A LAS FUENTES FIJAS DE EMISIONES EN EL DISTRITO CAPITAL"/>
    <n v="11"/>
    <n v="12"/>
    <n v="1"/>
    <n v="1"/>
    <s v="CCE-05"/>
    <n v="0"/>
    <n v="4495000"/>
    <n v="4495000"/>
    <n v="0"/>
    <n v="0"/>
    <s v="SUBDIRECCION CONTRACTUAL"/>
    <s v="CO-DC-11001"/>
    <s v="CARMEN LUCIA SANCHEZ AVELLANEDA Directora de Control Ambiental "/>
    <n v="3778932"/>
    <s v="carmen.sanchez@ambientebogota.gov.co"/>
  </r>
  <r>
    <x v="10"/>
    <s v="32A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451 CUYO OBJETO ES  PRESTAR SERVICIOS DE APOYO A LA GESTIÓN PARA EL DESARROLLO, INTERVENCIÓN Y TRAMITE  DOCUMENTAL RELACIONADOS CON EL PROCESO SANCIONATORIO."/>
    <n v="11"/>
    <n v="11"/>
    <n v="1"/>
    <n v="1"/>
    <s v="CCE-05"/>
    <n v="0"/>
    <n v="1923000"/>
    <n v="1923000"/>
    <n v="0"/>
    <n v="0"/>
    <s v="SUBDIRECCION CONTRACTUAL"/>
    <s v="CO-DC-11001"/>
    <s v="CARMEN LUCIA SANCHEZ AVELLANEDA Directora de Control Ambiental "/>
    <n v="3778932"/>
    <s v="carmen.sanchez@ambientebogota.gov.co"/>
  </r>
  <r>
    <x v="10"/>
    <s v="356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687 CUYO OBJETO ES: PRESTAR SERVICIOS PROFESIONALES PARA BRINDAR LOS LINEAMIENTOS TÉCNICOS EN LA ELABORACIÓN Y POSTERIOR REVISION DE LAS ACTUACIONES SILVICULTURALES ADELANTADAS PARA LA EVALUACIÓN, CONTROL Y SEGUIMIENTO  AL MANEJO ADECUADO DEL ARBOLADO URBANO"/>
    <n v="12"/>
    <n v="12"/>
    <n v="45"/>
    <n v="0"/>
    <s v="CCE-05"/>
    <n v="0"/>
    <n v="9400500"/>
    <n v="9400500"/>
    <n v="0"/>
    <n v="0"/>
    <s v="SUBDIRECCION CONTRACTUAL"/>
    <s v="CO-DC-11001"/>
    <s v="CARMEN LUCIA SANCHEZ AVELLANEDA Directora de Control Ambiental "/>
    <n v="3778932"/>
    <s v="carmen.sanchez@ambiente bogota.gov.co"/>
  </r>
  <r>
    <x v="10"/>
    <s v="358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804 CUYO OBJETO ES: PRESTAR SERVICIOS PROFESIONALES PARA PROYECTAR Y REVISAR LAS ACTUACIONES TÉCNICAS DERIVADAS DE  LA EVALUACIÓN, CONTROL Y SEGUIMIENTO  ORIENTADAS AL MANEJO ADECUADO DEL ARBOLADO URBANO."/>
    <n v="12"/>
    <n v="12"/>
    <n v="1"/>
    <n v="1"/>
    <s v="CCE-05"/>
    <n v="0"/>
    <n v="5676000"/>
    <n v="5676000"/>
    <n v="0"/>
    <n v="0"/>
    <s v="SUBDIRECCION CONTRACTUAL"/>
    <s v="CO-DC-11001"/>
    <s v="CARMEN LUCIA SANCHEZ AVELLANEDA Directora de Control Ambiental "/>
    <n v="3778932"/>
    <s v="carmen.sanchez@ambiente bogota.gov.co"/>
  </r>
  <r>
    <x v="10"/>
    <s v="359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528 CUYO OBJETO ES: PRESTAR SERVICIOS PROFESIONALES PARA PROYECTAR Y REVISAR LAS ACTUACIONES TÉCNICAS DERIVADAS DE  LA EVALUACIÓN, CONTROL Y SEGUIMIENTO  ORIENTADAS AL MANEJO ADECUADO DEL ARBOLADO URBANO."/>
    <n v="12"/>
    <n v="12"/>
    <n v="1"/>
    <n v="1"/>
    <s v="CCE-05"/>
    <n v="0"/>
    <n v="5676000"/>
    <n v="5676000"/>
    <n v="0"/>
    <n v="0"/>
    <s v="SUBDIRECCION CONTRACTUAL"/>
    <s v="CO-DC-11001"/>
    <s v="CARMEN LUCIA SANCHEZ AVELLANEDA Directora de Control Ambiental "/>
    <n v="3778932"/>
    <s v="carmen.sanchez@ambiente bogota.gov.co"/>
  </r>
  <r>
    <x v="10"/>
    <s v="363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580 CUYO OBJETO ES: PRESTAR SERVICIOS PROFESIONALES PARA DAR LINEAMIENTOS Y VERIFICAR EL SEGUIMIENTO TÉCNICO DE LAS RESOLUCIONES Y CONCEPTOS,  PLANTACIONES Y PODAS  EMITIDOS  EN DESARROLLO DE LA EVALUACIÓN, CONTROL, SEGUIMIENTO Y CONSERVACIÓN DEL ARBOLADO URBANO."/>
    <n v="12"/>
    <n v="12"/>
    <n v="1"/>
    <n v="1"/>
    <s v="CCE-05"/>
    <n v="0"/>
    <n v="5676000"/>
    <n v="5676000"/>
    <n v="0"/>
    <n v="0"/>
    <s v="SUBDIRECCION CONTRACTUAL"/>
    <s v="CO-DC-11001"/>
    <s v="CARMEN LUCIA SANCHEZ AVELLANEDA Directora de Control Ambiental "/>
    <n v="3778932"/>
    <s v="carmen.sanchez@ambiente bogota.gov.co"/>
  </r>
  <r>
    <x v="10"/>
    <s v="368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PRÓRROGA 1 AL CONTRATO DE PRESTACIÓN DE SERVICIOS NO.  20180409 CUYO OBJETO ES: PRESTAR SERVICIOS PROFESIONALES EN LA ATENCION Y PREVENCION DE EMERGENCIAS Y PROYECTAR LAS ACTUACIONES TÉCNICAS DE EVALUACIÓN, CONTROL Y SEGUIMIENTO AL ARBOLADO URBANO."/>
    <n v="11"/>
    <n v="11"/>
    <n v="1"/>
    <n v="1"/>
    <s v="CCE-05"/>
    <n v="0"/>
    <n v="4495000"/>
    <n v="4495000"/>
    <n v="0"/>
    <n v="0"/>
    <s v="SUBDIRECCION CONTRACTUAL"/>
    <s v="CO-DC-11001"/>
    <s v="CARMEN LUCIA SANCHEZ AVELLANEDA Directora de Control Ambiental "/>
    <n v="3778932"/>
    <s v="carmen.sanchez@ambiente bogota.gov.co"/>
  </r>
  <r>
    <x v="10"/>
    <s v="370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PRÓRROGA 1 AL CONTRATO DE PRESTACIÓN DE SERVICIOS NO.  20180694 CUYO OBJETO ES: PRESTAR SERVICIOS PROFESIONALES EN LA ATENCION Y PREVENCION DE EMERGENCIAS Y PROYECTAR LAS ACTUACIONES TÉCNICAS DE EVALUACIÓN, CONTROL Y SEGUIMIENTO AL ARBOLADO URBANO."/>
    <n v="11"/>
    <n v="11"/>
    <n v="1"/>
    <n v="1"/>
    <s v="CCE-05"/>
    <n v="0"/>
    <n v="4495000"/>
    <n v="4495000"/>
    <n v="0"/>
    <n v="0"/>
    <s v="SUBDIRECCION CONTRACTUAL"/>
    <s v="CO-DC-11001"/>
    <s v="CARMEN LUCIA SANCHEZ AVELLANEDA Directora de Control Ambiental "/>
    <n v="3778932"/>
    <s v="carmen.sanchez@ambiente bogota.gov.co"/>
  </r>
  <r>
    <x v="10"/>
    <s v="371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PRÓRROGA 1 AL CONTRATO DE PRESTACIÓN DE SERVICIOS NO.  20180732 CUYO OBJETO ES: PRESTAR SERVICIOS PROFESIONALES EN LA ATENCION Y PREVENCION DE EMERGENCIAS Y PROYECTAR LAS ACTUACIONES TÉCNICAS DE EVALUACIÓN, CONTROL Y SEGUIMIENTO AL ARBOLADO URBANO."/>
    <n v="11"/>
    <n v="11"/>
    <n v="1"/>
    <n v="1"/>
    <s v="CCE-05"/>
    <n v="0"/>
    <n v="4495000"/>
    <n v="4495000"/>
    <n v="0"/>
    <n v="0"/>
    <s v="SUBDIRECCION CONTRACTUAL"/>
    <s v="CO-DC-11001"/>
    <s v="CARMEN LUCIA SANCHEZ AVELLANEDA Directora de Control Ambiental "/>
    <n v="3778932"/>
    <s v="carmen.sanchez@ambiente bogota.gov.co"/>
  </r>
  <r>
    <x v="10"/>
    <s v="374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674 CUYO OBJETO ES: PRESTAR SERVICIOS PROFESIONALES PARA PROYECTAR Y/O REVISAR ACTUACIONES TÉCNICAS DE SEGUIMIENTO A LAS RESOLUCIONES, CONCEPTOS TECNICOS, PLANTACIONES Y PODAS EMITIDOS  EN DESARROLLO DE LA EVALUACIÓN, CONTROL, SEGUIMIENTO Y CONSERVACIÓN DEL ARBOLADO URBANO."/>
    <n v="12"/>
    <n v="12"/>
    <n v="1"/>
    <n v="1"/>
    <s v="CCE-05"/>
    <n v="0"/>
    <n v="4495000"/>
    <n v="4495000"/>
    <n v="0"/>
    <n v="0"/>
    <s v="SUBDIRECCION CONTRACTUAL"/>
    <s v="CO-DC-11001"/>
    <s v="CARMEN LUCIA SANCHEZ AVELLANEDA Directora de Control Ambiental "/>
    <n v="3778932"/>
    <s v="carmen.sanchez@ambiente bogota.gov.co"/>
  </r>
  <r>
    <x v="10"/>
    <s v="376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678 CUYO OBJETO ES: PRESTAR SERVICIOS PROFESIONALES PARA PROYECTAR Y/O REVISAR ACTUACIONES TÉCNICAS DE SEGUIMIENTO A LAS RESOLUCIONES, CONCEPTOS TECNICOS, PLANTACIONES Y PODAS EMITIDOS  EN DESARROLLO DE LA EVALUACIÓN, CONTROL, SEGUIMIENTO Y CONSERVACIÓN DEL ARBOLADO URBANO."/>
    <n v="12"/>
    <n v="12"/>
    <n v="1"/>
    <n v="1"/>
    <s v="CCE-05"/>
    <n v="0"/>
    <n v="4495000"/>
    <n v="4495000"/>
    <n v="0"/>
    <n v="0"/>
    <s v="SUBDIRECCION CONTRACTUAL"/>
    <s v="CO-DC-11001"/>
    <s v="CARMEN LUCIA SANCHEZ AVELLANEDA Directora de Control Ambiental "/>
    <n v="3778932"/>
    <s v="carmen.sanchez@ambiente bogota.gov.co"/>
  </r>
  <r>
    <x v="10"/>
    <s v="378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757 CUYO OBJETO ES: PRESTAR SERVICIOS PROFESIONALES PARA REALIZAR LAS ACTUACIONES TÉCNICAS DE EVALUACIÓN, CONTROL Y SEGUIMIENTO AL MANEJO ADECUADO DEL ARBOLADO URBANO"/>
    <n v="12"/>
    <n v="12"/>
    <n v="45"/>
    <n v="0"/>
    <s v="CCE-05"/>
    <n v="0"/>
    <n v="5196000"/>
    <n v="5196000"/>
    <n v="0"/>
    <n v="0"/>
    <s v="SUBDIRECCION CONTRACTUAL"/>
    <s v="CO-DC-11001"/>
    <s v="CARMEN LUCIA SANCHEZ AVELLANEDA Directora de Control Ambiental "/>
    <n v="3778932"/>
    <s v="carmen.sanchez@ambiente bogota.gov.co"/>
  </r>
  <r>
    <x v="10"/>
    <s v="379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784 CUYO OBJETO ES: PRESTAR SERVICIOS PROFESIONALES PARA REALIZAR LAS ACTUACIONES TÉCNICAS DE EVALUACIÓN, CONTROL Y SEGUIMIENTO AL MANEJO ADECUADO DEL ARBOLADO URBANO"/>
    <n v="12"/>
    <n v="12"/>
    <n v="45"/>
    <n v="0"/>
    <s v="CCE-05"/>
    <n v="0"/>
    <n v="5196000"/>
    <n v="5196000"/>
    <n v="0"/>
    <n v="0"/>
    <s v="SUBDIRECCION CONTRACTUAL"/>
    <s v="CO-DC-11001"/>
    <s v="CARMEN LUCIA SANCHEZ AVELLANEDA Directora de Control Ambiental "/>
    <n v="3778932"/>
    <s v="carmen.sanchez@ambiente bogota.gov.co"/>
  </r>
  <r>
    <x v="10"/>
    <s v="380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634 CUYO OBJETO ES: PRESTAR SERVICIOS PROFESIONALES PARA REALIZAR LAS ACTUACIONES TÉCNICAS DE EVALUACIÓN, CONTROL Y SEGUIMIENTO AL MANEJO ADECUADO DEL ARBOLADO URBANO"/>
    <n v="12"/>
    <n v="12"/>
    <n v="45"/>
    <n v="0"/>
    <s v="CCE-05"/>
    <n v="0"/>
    <n v="5196000"/>
    <n v="5196000"/>
    <n v="0"/>
    <n v="0"/>
    <s v="SUBDIRECCION CONTRACTUAL"/>
    <s v="CO-DC-11001"/>
    <s v="CARMEN LUCIA SANCHEZ AVELLANEDA Directora de Control Ambiental "/>
    <n v="3778932"/>
    <s v="carmen.sanchez@ambiente bogota.gov.co"/>
  </r>
  <r>
    <x v="10"/>
    <s v="392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518 CUYO OBJETO ES: PRESTAR SERVICIOS PROFESIONALES PARA REALIZAR EL SEGUIMIENTO TÉCNICO A LAS RESOLUCIONES, CONCEPTOS TECNICOS, PLANTACIONES Y PODAS  EMITIDOS  EN DESARROLLO DE LA EVALUACIÓN, CONTROL, SEGUIMIENTO Y CONSERVACIÓN DEL ARBOLADO URBANO"/>
    <n v="12"/>
    <n v="12"/>
    <n v="45"/>
    <n v="0"/>
    <s v="CCE-05"/>
    <n v="0"/>
    <n v="5196000"/>
    <n v="5196000"/>
    <n v="0"/>
    <n v="0"/>
    <s v="SUBDIRECCION CONTRACTUAL"/>
    <s v="CO-DC-11001"/>
    <s v="CARMEN LUCIA SANCHEZ AVELLANEDA Directora de Control Ambiental "/>
    <n v="3778932"/>
    <s v="carmen.sanchez@ambiente bogota.gov.co"/>
  </r>
  <r>
    <x v="10"/>
    <s v="395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516 CUYO OBJETO ES: PRESTAR SERVICIOS PROFESIONALES PARA REALIZAR EL SEGUIMIENTO TÉCNICO A LAS RESOLUCIONES, CONCEPTOS TECNICOS, PLANTACIONES Y PODAS  EMITIDOS  EN DESARROLLO DE LA EVALUACIÓN, CONTROL, SEGUIMIENTO Y CONSERVACIÓN DEL ARBOLADO URBANO"/>
    <n v="12"/>
    <n v="12"/>
    <n v="45"/>
    <n v="0"/>
    <s v="CCE-05"/>
    <n v="0"/>
    <n v="5196000"/>
    <n v="5196000"/>
    <n v="0"/>
    <n v="0"/>
    <s v="SUBDIRECCION CONTRACTUAL"/>
    <s v="CO-DC-11001"/>
    <s v="CARMEN LUCIA SANCHEZ AVELLANEDA Directora de Control Ambiental "/>
    <n v="3778932"/>
    <s v="carmen.sanchez@ambiente bogota.gov.co"/>
  </r>
  <r>
    <x v="10"/>
    <s v="396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658 CUYO OBJETO ES: PRESTAR SERVICIOS PROFESIONALES PARA REALIZAR EL SEGUIMIENTO TÉCNICO A LAS RESOLUCIONES, CONCEPTOS TECNICOS, PLANTACIONES Y PODAS  EMITIDOS  EN DESARROLLO DE LA EVALUACIÓN, CONTROL, SEGUIMIENTO Y CONSERVACIÓN DEL ARBOLADO URBANO"/>
    <n v="12"/>
    <n v="12"/>
    <n v="45"/>
    <n v="0"/>
    <s v="CCE-05"/>
    <n v="0"/>
    <n v="5196000"/>
    <n v="5196000"/>
    <n v="0"/>
    <n v="0"/>
    <s v="SUBDIRECCION CONTRACTUAL"/>
    <s v="CO-DC-11001"/>
    <s v="CARMEN LUCIA SANCHEZ AVELLANEDA Directora de Control Ambiental "/>
    <n v="3778932"/>
    <s v="carmen.sanchez@ambiente bogota.gov.co"/>
  </r>
  <r>
    <x v="10"/>
    <s v="397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388 CUYO OBJETO ES: PRESTAR SERVICIOS PROFESIONALES PARA REALIZAR EL SEGUIMIENTO TÉCNICO A LAS RESOLUCIONES, CONCEPTOS TECNICOS, PLANTACIONES Y PODAS  EMITIDOS  EN DESARROLLO DE LA EVALUACIÓN, CONTROL, SEGUIMIENTO Y CONSERVACIÓN DEL ARBOLADO URBANO"/>
    <n v="12"/>
    <n v="12"/>
    <n v="45"/>
    <n v="0"/>
    <s v="CCE-05"/>
    <n v="0"/>
    <n v="5196000"/>
    <n v="5196000"/>
    <n v="0"/>
    <n v="0"/>
    <s v="SUBDIRECCION CONTRACTUAL"/>
    <s v="CO-DC-11001"/>
    <s v="CARMEN LUCIA SANCHEZ AVELLANEDA Directora de Control Ambiental "/>
    <n v="3778932"/>
    <s v="carmen.sanchez@ambiente bogota.gov.co"/>
  </r>
  <r>
    <x v="10"/>
    <s v="39A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385 CUYO OBJETO ES PRESTAR SERVICIOS DE APOYO A LA GESTIÓN PARA EL DESARROLLO, INTERVENCIÓN Y TRAMITE  DOCUMENTAL RELACIONADOS CON EL PROCESO SANCIONATORIO."/>
    <n v="11"/>
    <n v="11"/>
    <n v="1"/>
    <n v="1"/>
    <s v="CCE-05"/>
    <n v="0"/>
    <n v="1923000"/>
    <n v="1923000"/>
    <n v="0"/>
    <n v="0"/>
    <s v="SUBDIRECCION CONTRACTUAL"/>
    <s v="CO-DC-11001"/>
    <s v="CARMEN LUCIA SANCHEZ AVELLANEDA Directora de Control Ambiental "/>
    <n v="3778932"/>
    <s v="carmen.sanchez@ambientebogota.gov.co"/>
  </r>
  <r>
    <x v="10"/>
    <s v="410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778 CUYO OBJETO ES: PRESTAR SERVICIOS PROFESIONALES PARA ADELANTAR LAS ACTUACIONES SILVICULTURALES PRODUCTO DE LA EVALUACIÓN Y CONTROL PARA EL MANEJO DEL ARBOLADO URBANO"/>
    <n v="12"/>
    <n v="12"/>
    <n v="45"/>
    <n v="0"/>
    <s v="CCE-05"/>
    <n v="0"/>
    <n v="4291500"/>
    <n v="4291500"/>
    <n v="0"/>
    <n v="0"/>
    <s v="SUBDIRECCION CONTRACTUAL"/>
    <s v="CO-DC-11001"/>
    <s v="CARMEN LUCIA SANCHEZ AVELLANEDA Directora de Control Ambiental "/>
    <n v="3778932"/>
    <s v="carmen.sanchez@ambiente bogota.gov.co"/>
  </r>
  <r>
    <x v="10"/>
    <s v="412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371 CUYO OBJETO ES: PRESTAR SERVICIOS PROFESIONALES PARA ADELANTAR LAS ACTUACIONES SILVICULTURALES PRODUCTO DE LA EVALUACIÓN Y CONTROL PARA EL MANEJO DEL ARBOLADO URBANO"/>
    <n v="12"/>
    <n v="12"/>
    <n v="45"/>
    <n v="0"/>
    <s v="CCE-05"/>
    <n v="0"/>
    <n v="4291500"/>
    <n v="4291500"/>
    <n v="0"/>
    <n v="0"/>
    <s v="SUBDIRECCION CONTRACTUAL"/>
    <s v="CO-DC-11001"/>
    <s v="CARMEN LUCIA SANCHEZ AVELLANEDA Directora de Control Ambiental "/>
    <n v="3778932"/>
    <s v="carmen.sanchez@ambiente bogota.gov.co"/>
  </r>
  <r>
    <x v="10"/>
    <s v="417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919 CUYO OBJETO ES: PRESTAR SERVICIOS PROFESIONALES PARA ADELANTAR LAS ACTUACIONES SILVICULTURALES PRODUCTO DE LA EVALUACIÓN Y CONTROL PARA EL MANEJO DEL ARBOLADO URBANO"/>
    <n v="12"/>
    <n v="12"/>
    <n v="45"/>
    <n v="0"/>
    <s v="CCE-05"/>
    <n v="0"/>
    <n v="4291500"/>
    <n v="4291500"/>
    <n v="0"/>
    <n v="0"/>
    <s v="SUBDIRECCION CONTRACTUAL"/>
    <s v="CO-DC-11001"/>
    <s v="CARMEN LUCIA SANCHEZ AVELLANEDA Directora de Control Ambiental "/>
    <n v="3778932"/>
    <s v="carmen.sanchez@ambiente bogota.gov.co"/>
  </r>
  <r>
    <x v="10"/>
    <s v="418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696 CUYO OBJETO ES: PRESTAR SERVICIOS DE APOYO A LA GESTIÓN PARA APOYAR EL TRÁMITE DE EXPEDIENTES Y MANEJO DEL ARCHIVO DE GESTIÓN DOCUMENTAL DERIVADOS DE LA EVALUACIÓN, CONTROL, SEGUIMIENTO, PREVENCIÓN E INVESTIGACIÓN DEL ARBOLADO URBANO"/>
    <n v="12"/>
    <n v="12"/>
    <n v="45"/>
    <n v="0"/>
    <s v="CCE-05"/>
    <n v="0"/>
    <n v="2884500"/>
    <n v="2884500"/>
    <n v="0"/>
    <n v="0"/>
    <s v="SUBDIRECCION CONTRACTUAL"/>
    <s v="CO-DC-11001"/>
    <s v="CARMEN LUCIA SANCHEZ AVELLANEDA Directora de Control Ambiental "/>
    <n v="3778932"/>
    <s v="carmen.sanchez@ambiente bogota.gov.co"/>
  </r>
  <r>
    <x v="10"/>
    <s v="41A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828 CUYO OBJETO ES PRESTAR SERVICIOS DE APOYO A LA GESTIÓN PARA EL DESARROLLO, INTERVENCIÓN Y TRAMITE  DOCUMENTAL RELACIONADOS CON EL PROCESO SANCIONATORIO."/>
    <n v="11"/>
    <n v="11"/>
    <n v="1"/>
    <n v="1"/>
    <s v="CCE-05"/>
    <n v="0"/>
    <n v="1923000"/>
    <n v="1923000"/>
    <n v="0"/>
    <n v="0"/>
    <s v="SUBDIRECCION CONTRACTUAL"/>
    <s v="CO-DC-11001"/>
    <s v="CARMEN LUCIA SANCHEZ AVELLANEDA Directora de Control Ambiental "/>
    <n v="3778932"/>
    <s v="carmen.sanchez@ambientebogota.gov.co"/>
  </r>
  <r>
    <x v="10"/>
    <s v="420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850 CUYO OBJETO ES: PRESTAR SERVICIOS DE APOYO A LA GESTIÓN PARA APOYAR EL TRÁMITE DE EXPEDIENTES Y MANEJO DEL ARCHIVO DE GESTIÓN DOCUMENTAL DERIVADOS DE LA EVALUACIÓN, CONTROL, SEGUIMIENTO, PREVENCIÓN E INVESTIGACIÓN DEL ARBOLADO URBANO"/>
    <n v="12"/>
    <n v="12"/>
    <n v="45"/>
    <n v="0"/>
    <s v="CCE-05"/>
    <n v="0"/>
    <n v="2884500"/>
    <n v="2884500"/>
    <n v="0"/>
    <n v="0"/>
    <s v="SUBDIRECCION CONTRACTUAL"/>
    <s v="CO-DC-11001"/>
    <s v="CARMEN LUCIA SANCHEZ AVELLANEDA Directora de Control Ambiental "/>
    <n v="3778932"/>
    <s v="carmen.sanchez@ambiente bogota.gov.co"/>
  </r>
  <r>
    <x v="10"/>
    <s v="421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644 CUYO OBJETO ES: PRESTAR SERVICIOS PROFESIONALES PARA BRINDAR LOS LINEAMIENTOS JURÍDICOS EN LA ELABORACIÓN Y POSTERIOR REVISION DE LAS ACTUACIONES SILVICULTURALES QUE CONLLEVEN A MITIGAR LOS FACTORES DE DETERIORO DEL ARBOLADO URBANO, DENTRO DEL PROCEDIMIENTO DE EVALUACIÓN, CONTROL Y SEGUIMIENTO EN LA JURISDICCIÓN DE LA SECRETARÍA DISTRITAL DE AMBIENTE"/>
    <n v="12"/>
    <n v="12"/>
    <n v="1"/>
    <n v="1"/>
    <s v="CCE-05"/>
    <n v="0"/>
    <n v="6267000"/>
    <n v="6267000"/>
    <n v="0"/>
    <n v="0"/>
    <s v="SUBDIRECCION CONTRACTUAL"/>
    <s v="CO-DC-11001"/>
    <s v="CARMEN LUCIA SANCHEZ AVELLANEDA Directora de Control Ambiental "/>
    <n v="3778932"/>
    <s v="carmen.sanchez@ambiente bogota.gov.co"/>
  </r>
  <r>
    <x v="10"/>
    <s v="423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659 CUYO OBJETO ES: PRESTAR SERVICIOS PROFESIONALES PARA PROYECTAR Y  REVISAR LAS ACTUACIONES ADMINISTRATIVAS DE CARÁCTER LEGAL AMBIENTAL PARA EL SEGUIMIENTO, APROVECHAMIENTO, CONSERVACIÓN Y PROTECCIÓN DEL ARBOLADO URBANO DEL DISTRITO CAPITAL"/>
    <n v="12"/>
    <n v="12"/>
    <n v="45"/>
    <n v="0"/>
    <s v="CCE-05"/>
    <n v="0"/>
    <n v="8958000"/>
    <n v="8958000"/>
    <n v="0"/>
    <n v="0"/>
    <s v="SUBDIRECCION CONTRACTUAL"/>
    <s v="CO-DC-11001"/>
    <s v="CARMEN LUCIA SANCHEZ AVELLANEDA Directora de Control Ambiental "/>
    <n v="3778932"/>
    <s v="carmen.sanchez@ambiente bogota.gov.co"/>
  </r>
  <r>
    <x v="10"/>
    <s v="42A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445 CUYO OBJETO ES PRESTAR SERVICIOS DE APOYO A LA GESTIÓN PARA EL DESARROLLO, INTERVENCIÓN Y TRAMITE  DOCUMENTAL RELACIONADOS CON EL PROCESO SANCIONATORIO."/>
    <n v="11"/>
    <n v="11"/>
    <n v="1"/>
    <n v="1"/>
    <s v="CCE-05"/>
    <n v="0"/>
    <n v="1923000"/>
    <n v="1923000"/>
    <n v="0"/>
    <n v="0"/>
    <s v="SUBDIRECCION CONTRACTUAL"/>
    <s v="CO-DC-11001"/>
    <s v="CARMEN LUCIA SANCHEZ AVELLANEDA Directora de Control Ambiental "/>
    <n v="3778932"/>
    <s v="carmen.sanchez@ambientebogota.gov.co"/>
  </r>
  <r>
    <x v="10"/>
    <s v="431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PRÓRROGA 1 AL CONTRATO DE PRESTACIÓN DE SERVICIOS NO.  20180871 CUYO OBJETO ES: PRESTAR SERVICIOS PROFESIONALES PARA PROYECTAR LOS ACTOS ADMINISTRATIVOS Y DEMAS ACTUACIONES JURIDICAS RELACIONADAS CON LA CONSERVACIÓN Y PROTECCIÓN DEL RECURSO ARBOREO"/>
    <n v="11"/>
    <n v="11"/>
    <n v="1"/>
    <n v="1"/>
    <s v="CCE-05"/>
    <n v="0"/>
    <n v="3464000"/>
    <n v="3464000"/>
    <n v="0"/>
    <n v="0"/>
    <s v="SUBDIRECCION CONTRACTUAL"/>
    <s v="CO-DC-11001"/>
    <s v="CARMEN LUCIA SANCHEZ AVELLANEDA Directora de Control Ambiental "/>
    <n v="3778932"/>
    <s v="carmen.sanchez@ambiente bogota.gov.co"/>
  </r>
  <r>
    <x v="10"/>
    <s v="432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PRÓRROGA 1 AL CONTRATO DE PRESTACIÓN DE SERVICIOS NO.  20180616 CUYO OBJETO ES: PRESTAR SERVICIOS PROFESIONALES PARA PROYECTAR LOS ACTOS ADMINISTRATIVOS Y DEMAS ACTUACIONES JURIDICAS RELACIONADAS CON LA CONSERVACIÓN Y PROTECCIÓN DEL RECURSO ARBOREO"/>
    <n v="11"/>
    <n v="11"/>
    <n v="1"/>
    <n v="1"/>
    <s v="CCE-05"/>
    <n v="0"/>
    <n v="3464000"/>
    <n v="3464000"/>
    <n v="0"/>
    <n v="0"/>
    <s v="SUBDIRECCION CONTRACTUAL"/>
    <s v="CO-DC-11001"/>
    <s v="CARMEN LUCIA SANCHEZ AVELLANEDA Directora de Control Ambiental "/>
    <n v="3778932"/>
    <s v="carmen.sanchez@ambiente bogota.gov.co"/>
  </r>
  <r>
    <x v="10"/>
    <s v="434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PRÓRROGA 1 AL CONTRATO DE PRESTACIÓN DE SERVICIOS NO.  20180605 CUYO OBJETO ES: PRESTAR SERVICIOS PROFESIONALES PARA PROYECTAR LOS ACTOS ADMINISTRATIVOS Y DEMAS ACTUACIONES JURIDICAS RELACIONADAS CON LA CONSERVACIÓN Y PROTECCIÓN DEL RECURSO ARBOREO"/>
    <n v="11"/>
    <n v="11"/>
    <n v="1"/>
    <n v="1"/>
    <s v="CCE-05"/>
    <n v="0"/>
    <n v="3464000"/>
    <n v="3464000"/>
    <n v="0"/>
    <n v="0"/>
    <s v="SUBDIRECCION CONTRACTUAL"/>
    <s v="CO-DC-11001"/>
    <s v="CARMEN LUCIA SANCHEZ AVELLANEDA Directora de Control Ambiental "/>
    <n v="3778932"/>
    <s v="carmen.sanchez@ambiente bogota.gov.co"/>
  </r>
  <r>
    <x v="10"/>
    <s v="435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PRÓRROGA 1 AL CONTRATO DE PRESTACIÓN DE SERVICIOS NO.  20180373 CUYO OBJETO ES: PRESTAR SERVICIOS PROFESIONALES PARA PROYECTAR LOS ACTOS ADMINISTRATIVOS Y DEMAS ACTUACIONES JURIDICAS RELACIONADAS CON LA CONSERVACIÓN Y PROTECCIÓN DEL RECURSO ARBOREO"/>
    <n v="11"/>
    <n v="11"/>
    <n v="1"/>
    <n v="1"/>
    <s v="CCE-05"/>
    <n v="0"/>
    <n v="3464000"/>
    <n v="3464000"/>
    <n v="0"/>
    <n v="0"/>
    <s v="SUBDIRECCION CONTRACTUAL"/>
    <s v="CO-DC-11001"/>
    <s v="CARMEN LUCIA SANCHEZ AVELLANEDA Directora de Control Ambiental "/>
    <n v="3778932"/>
    <s v="carmen.sanchez@ambiente bogota.gov.co"/>
  </r>
  <r>
    <x v="10"/>
    <s v="437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848 CUYO OBJETO ES: PRESTAR SERVICIOS PROFESIONALES PARA PROYECTAR LAS  ACTUACIONES JURÍDICAS ADMINISTRATIVAS DE IMPULSO A LOS PROCESOS PERMISIVOS DEL ARBOLADO URBANO.  "/>
    <n v="11"/>
    <n v="11"/>
    <n v="45"/>
    <n v="0"/>
    <s v="CCE-05"/>
    <n v="0"/>
    <n v="4291500"/>
    <n v="4291500"/>
    <n v="0"/>
    <n v="0"/>
    <s v="SUBDIRECCION CONTRACTUAL"/>
    <s v="CO-DC-11001"/>
    <s v="CARMEN LUCIA SANCHEZ AVELLANEDA Directora de Control Ambiental "/>
    <n v="3778932"/>
    <s v="carmen.sanchez@ambiente bogota.gov.co"/>
  </r>
  <r>
    <x v="10"/>
    <s v="43A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609 CUYO OBJETO ES  PRESTAR SERVICIOS DE APOYO A LA GESTIÓN PARA EL DESARROLLO, INTERVENCIÓN Y TRAMITE  DOCUMENTAL RELACIONADOS CON EL PROCESO SANCIONATORIO."/>
    <n v="11"/>
    <n v="11"/>
    <n v="1"/>
    <n v="1"/>
    <s v="CCE-05"/>
    <n v="0"/>
    <n v="1923000"/>
    <n v="1923000"/>
    <n v="0"/>
    <n v="0"/>
    <s v="SUBDIRECCION CONTRACTUAL"/>
    <s v="CO-DC-11001"/>
    <s v="CARMEN LUCIA SANCHEZ AVELLANEDA Directora de Control Ambiental "/>
    <n v="3778932"/>
    <s v="carmen.sanchez@ambientebogota.gov.co"/>
  </r>
  <r>
    <x v="10"/>
    <s v="442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PRÓRROGA 1 AL CONTRATO DE PRESTACIÓN DE SERVICIOS NO.  20180404 CUYO OBJETO ES: PRESTAR SERVICIOS PROFESIONALES PARA ACOMPAÑAR JURIDICAMENTE LA PROYECCIÓN DE LAS ACTUACIONES PERMISIVAS DE BAJA COMPLEJIDAD RELACIONADAS CON EL APROVECHAMIENTO, CONSERVACIÓN Y PROTECCIÓN DEL ARBOLADO URBANO"/>
    <n v="11"/>
    <n v="11"/>
    <n v="1"/>
    <n v="1"/>
    <s v="CCE-05"/>
    <n v="0"/>
    <n v="2653000"/>
    <n v="2653000"/>
    <n v="0"/>
    <n v="0"/>
    <s v="SUBDIRECCION CONTRACTUAL"/>
    <s v="CO-DC-11001"/>
    <s v="CARMEN LUCIA SANCHEZ AVELLANEDA Directora de Control Ambiental "/>
    <n v="3778932"/>
    <s v="carmen.sanchez@ambiente bogota.gov.co"/>
  </r>
  <r>
    <x v="10"/>
    <s v="444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PRÓRROGA 1 AL CONTRATO DE PRESTACIÓN DE SERVICIOS NO.  20180750 CUYO OBJETO ES: PRESTAR SERVICIOS PROFESIONALES PARA ACOMPAÑAR JURIDICAMENTE LA PROYECCIÓN DE LAS ACTUACIONES PERMISIVAS DE BAJA COMPLEJIDAD RELACIONADAS CON EL APROVECHAMIENTO, CONSERVACIÓN Y PROTECCIÓN DEL ARBOLADO URBANO"/>
    <n v="11"/>
    <n v="11"/>
    <n v="1"/>
    <n v="1"/>
    <s v="CCE-05"/>
    <n v="0"/>
    <n v="2653000"/>
    <n v="2653000"/>
    <n v="0"/>
    <n v="0"/>
    <s v="SUBDIRECCION CONTRACTUAL"/>
    <s v="CO-DC-11001"/>
    <s v="CARMEN LUCIA SANCHEZ AVELLANEDA Directora de Control Ambiental "/>
    <n v="3778932"/>
    <s v="carmen.sanchez@ambiente bogota.gov.co"/>
  </r>
  <r>
    <x v="10"/>
    <s v="449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564 CUYO OBJETO ES: PRESTAR SERVICIOS DE APOYO A LA GESTIÓN PARA APOYAR EL TRÁMITE DE EXPEDIENTES Y MANEJO DEL ARCHIVO DE GESTIÓN DOCUMENTAL DERIVADOS DE LA EVALUACIÓN, CONTROL, SEGUIMIENTO, PREVENCIÓN E INVESTIGACIÓN DEL ARBOLADO URBANO"/>
    <n v="12"/>
    <n v="12"/>
    <n v="45"/>
    <n v="0"/>
    <s v="CCE-05"/>
    <n v="0"/>
    <n v="2884500"/>
    <n v="2884500"/>
    <n v="0"/>
    <n v="0"/>
    <s v="SUBDIRECCION CONTRACTUAL"/>
    <s v="CO-DC-11001"/>
    <s v="CARMEN LUCIA SANCHEZ AVELLANEDA Directora de Control Ambiental "/>
    <n v="3778932"/>
    <s v="carmen.sanchez@ambiente bogota.gov.co"/>
  </r>
  <r>
    <x v="10"/>
    <s v="454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318 CUYO OBJETO ES: PRESTAR SUS SERVICIOS PROFESIONALES PARA  MONITOREAR Y REALIZAR EL SEGUIMIENTO ADMINISTRATIVO Y FINANCIERO DE LAS ACTUACIONES DE EVALUACIÓN, CONTROL, SEGUIMIENTO, PREVENCIÓN E INVESTIGACIÓN SOBRE EL MANEJO DEL ARBOLADO URBANO."/>
    <n v="12"/>
    <n v="12"/>
    <n v="45"/>
    <n v="0"/>
    <s v="CCE-05"/>
    <n v="0"/>
    <n v="6742500"/>
    <n v="6742500"/>
    <n v="0"/>
    <n v="0"/>
    <s v="SUBDIRECCION CONTRACTUAL"/>
    <s v="CO-DC-11001"/>
    <s v="CARMEN LUCIA SANCHEZ AVELLANEDA Directora de Control Ambiental "/>
    <n v="3778932"/>
    <s v="carmen.sanchez@ambiente bogota.gov.co"/>
  </r>
  <r>
    <x v="10"/>
    <s v="457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140 CUYO OBJETO ES: PRESTAR SERVICIOS PROFESIONALES PARA ADELANTAR JURÍDICAMENTE LOS PROCESOS ADMINISTRATIVOS, CONTRACTUALES Y FINANCIEROS, RELACIONADOS CON  LAS ACTUACIONES DE EVALUACIÓN, CONTROL, SEGUIMIENTO, PREVENCIÓN E INVESTIGACIÓN SOBRE EL MANEJO DEL ARBOLADO URBANO._x000a_"/>
    <n v="12"/>
    <n v="12"/>
    <n v="45"/>
    <n v="0"/>
    <s v="CCE-05"/>
    <n v="0"/>
    <n v="4656000"/>
    <n v="4656000"/>
    <n v="0"/>
    <n v="0"/>
    <s v="SUBDIRECCION CONTRACTUAL"/>
    <s v="CO-DC-11001"/>
    <s v="CARMEN LUCIA SANCHEZ AVELLANEDA Directora de Control Ambiental "/>
    <n v="3778932"/>
    <s v="carmen.sanchez@ambiente bogota.gov.co"/>
  </r>
  <r>
    <x v="10"/>
    <s v="458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538 CUYO OBJETO ES: PRESTAR SERVICIOS DE APOYO A LA GESTIÓN PARA APOYAR LA GESTION ADMINISTRATIVA DE LOS PROCESOS DE EVALUACIÓN, CONTROL Y SEGUIMIENTO AL MANEJO ADECUADO DEL ARBOLADO URBANO."/>
    <n v="12"/>
    <n v="12"/>
    <n v="45"/>
    <n v="0"/>
    <s v="CCE-05"/>
    <n v="0"/>
    <n v="3537000"/>
    <n v="3537000"/>
    <n v="0"/>
    <n v="0"/>
    <s v="SUBDIRECCION CONTRACTUAL"/>
    <s v="CO-DC-11001"/>
    <s v="CARMEN LUCIA SANCHEZ AVELLANEDA Directora de Control Ambiental "/>
    <n v="3778932"/>
    <s v="carmen.sanchez@ambiente bogota.gov.co"/>
  </r>
  <r>
    <x v="10"/>
    <s v="460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397 CUYO OBJETO ES: PRESTAR SERVICIOS PROFESIONALES PARA REALIZAR LAS ACTIVIDADES DE SEGUIMIENTO A LOS PROCESOS Y PROCEDIMIENTOS ENCAMINADOS A MEJORAR LAS ACTUACIONES DE EVALUACIÓN, CONTROL, SEGUIMIENTO, PREVENCIÓN E INVESTIGACIÓN SOBRE EL MANEJO DEL ARBOLADO URBANO EN EL DISTRITO CAPITAL"/>
    <n v="12"/>
    <n v="12"/>
    <n v="1"/>
    <n v="1"/>
    <s v="CCE-05"/>
    <n v="0"/>
    <n v="6267000"/>
    <n v="6267000"/>
    <n v="0"/>
    <n v="0"/>
    <s v="SUBDIRECCION CONTRACTUAL"/>
    <s v="CO-DC-11001"/>
    <s v="CARMEN LUCIA SANCHEZ AVELLANEDA Directora de Control Ambiental "/>
    <n v="3778932"/>
    <s v="carmen.sanchez@ambiente bogota.gov.co"/>
  </r>
  <r>
    <x v="10"/>
    <s v="467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352 CUYO OBJETO ES: PRESTAR SERVICIOS PROFESIONALES PARA BRINDAR LOS LINEAMIENTOS TÉCNICOS EN LA ELABORACIÓN Y POSTERIOR REVISION DE LAS ACTUACIONES ADELANTADAS PARA LA EVALUACIÓN, CONTROL, SEGUIMIENTO, PREVENCIÓN E INVESTIGACIÓN SOBRE EL RECURSO  FAUNA SILVESTRE"/>
    <n v="12"/>
    <n v="12"/>
    <n v="1"/>
    <n v="1"/>
    <s v="CCE-05"/>
    <n v="0"/>
    <n v="6267000"/>
    <n v="6267000"/>
    <n v="0"/>
    <n v="0"/>
    <s v="SUBDIRECCION CONTRACTUAL"/>
    <s v="CO-DC-11001"/>
    <s v="CARMEN LUCIA SANCHEZ AVELLANEDA Directora de Control Ambiental "/>
    <n v="3778932"/>
    <s v="carmen.sanchez@ambiente bogota.gov.co"/>
  </r>
  <r>
    <x v="10"/>
    <s v="46A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925 CUYO OBJETO ES  PRESTAR SERVICIOS DE APOYO A LA GESTIÓN PARA EL DESARROLLO, INTERVENCIÓN Y TRAMITE  DOCUMENTAL RELACIONADOS CON EL PROCESO SANCIONATORIO."/>
    <n v="11"/>
    <n v="11"/>
    <n v="1"/>
    <n v="1"/>
    <s v="CCE-05"/>
    <n v="0"/>
    <n v="1923000"/>
    <n v="1923000"/>
    <n v="0"/>
    <n v="0"/>
    <s v="SUBDIRECCION CONTRACTUAL"/>
    <s v="CO-DC-11001"/>
    <s v="CARMEN LUCIA SANCHEZ AVELLANEDA Directora de Control Ambiental "/>
    <n v="3778932"/>
    <s v="carmen.sanchez@ambientebogota.gov.co"/>
  </r>
  <r>
    <x v="10"/>
    <s v="470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246 CUYO OBJETO ES: PRESTAR SERVICIOS PROFESIONALES PARA REVISAR Y/O PROYECTAR LAS ACTUACIONES TÉCNICAS PERMISIVAS PARA LA EVALUACION, CONTROL, SEGUIMIENTO Y PREVENCIÓN QUE APORTEN A LA ESTRATEGIA DE APROVECHAMIENTO DEL RECURSO FAUNA SILVESTRE "/>
    <n v="12"/>
    <n v="12"/>
    <n v="1"/>
    <n v="1"/>
    <s v="CCE-05"/>
    <n v="0"/>
    <n v="4495000"/>
    <n v="4495000"/>
    <n v="0"/>
    <n v="0"/>
    <s v="SUBDIRECCION CONTRACTUAL"/>
    <s v="CO-DC-11001"/>
    <s v="CARMEN LUCIA SANCHEZ AVELLANEDA Directora de Control Ambiental "/>
    <n v="3778932"/>
    <s v="carmen.sanchez@ambiente bogota.gov.co"/>
  </r>
  <r>
    <x v="10"/>
    <s v="472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187 CUYO OBJETO ES: PRESTAR SERVICIOS PROFESIONALES PARA  PROGRAMAR, EJECUTAR, PROYECTAR Y/O REVISAR LAS ACCIONES TÉCNICAS RELACIONADAS CON EL CONTROL Y SEGUIMIENTO SOBRE EL RECURSO FAUNA SILVESTRE "/>
    <n v="12"/>
    <n v="12"/>
    <n v="1"/>
    <n v="1"/>
    <s v="CCE-05"/>
    <n v="0"/>
    <n v="4495000"/>
    <n v="4495000"/>
    <n v="0"/>
    <n v="0"/>
    <s v="SUBDIRECCION CONTRACTUAL"/>
    <s v="CO-DC-11001"/>
    <s v="CARMEN LUCIA SANCHEZ AVELLANEDA Directora de Control Ambiental "/>
    <n v="3778932"/>
    <s v="carmen.sanchez@ambiente bogota.gov.co"/>
  </r>
  <r>
    <x v="10"/>
    <s v="473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207 CUYO OBJETO ES: PRESTAR SERVICIOS PROFESIONALES PARA  PROGRAMAR, EJECUTAR, PROYECTAR Y/O REVISAR LAS ACCIONES TÉCNICAS RELACIONADAS CON EL CONTROL Y SEGUIMIENTO SOBRE EL RECURSO FAUNA SILVESTRE "/>
    <n v="12"/>
    <n v="12"/>
    <n v="1"/>
    <n v="1"/>
    <s v="CCE-05"/>
    <n v="0"/>
    <n v="4495000"/>
    <n v="4495000"/>
    <n v="0"/>
    <n v="0"/>
    <s v="SUBDIRECCION CONTRACTUAL"/>
    <s v="CO-DC-11001"/>
    <s v="CARMEN LUCIA SANCHEZ AVELLANEDA Directora de Control Ambiental "/>
    <n v="3778932"/>
    <s v="carmen.sanchez@ambiente bogota.gov.co"/>
  </r>
  <r>
    <x v="10"/>
    <s v="475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333 CUYO OBJETO ES: PRESTAR SERVICIOS PROFESIONALES PARA ACOMPAÑAR LAS ACCIONES DE INVESTIGACIÓN DE LA IMPLEMENTACIÓN DE LA ESTRATEGIA DE PREVENCION Y APROVECHAMIENTO DEL RECURSO FAUNA SILVESTRE "/>
    <n v="12"/>
    <n v="12"/>
    <n v="1"/>
    <n v="1"/>
    <s v="CCE-05"/>
    <n v="0"/>
    <n v="3904000"/>
    <n v="3904000"/>
    <n v="0"/>
    <n v="0"/>
    <s v="SUBDIRECCION CONTRACTUAL"/>
    <s v="CO-DC-11001"/>
    <s v="CARMEN LUCIA SANCHEZ AVELLANEDA Directora de Control Ambiental "/>
    <n v="3778932"/>
    <s v="carmen.sanchez@ambiente bogota.gov.co"/>
  </r>
  <r>
    <x v="10"/>
    <s v="476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344 CUYO OBJETO ES: PRESTAR SERVICIOS PROFESIONALES PARA VERIFICAR TÉCNICAMENTE LAS CONDICIONES ESTABLECIDAS PARA LA FAUNA SILVESTRE PRODUCTO DEL CONTROL, SEGUIMIENTO Y PREVENCIÓN AL TRÁFICO Y MOVILIZACIÓN ILEGAL DE FAUNA SILVESTRE  "/>
    <n v="12"/>
    <n v="12"/>
    <n v="1"/>
    <n v="1"/>
    <s v="CCE-05"/>
    <n v="0"/>
    <n v="3464000"/>
    <n v="3464000"/>
    <n v="0"/>
    <n v="0"/>
    <s v="SUBDIRECCION CONTRACTUAL"/>
    <s v="CO-DC-11001"/>
    <s v="CARMEN LUCIA SANCHEZ AVELLANEDA Directora de Control Ambiental "/>
    <n v="3778932"/>
    <s v="carmen.sanchez@ambiente bogota.gov.co"/>
  </r>
  <r>
    <x v="10"/>
    <s v="478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263 CUYO OBJETO ES: PRESTAR SERVICIOS PROFESIONALES PARA VERIFICAR TÉCNICAMENTE LAS CONDICIONES ESTABLECIDAS PARA LA FAUNA SILVESTRE PRODUCTO DEL CONTROL, SEGUIMIENTO Y PREVENCIÓN AL TRÁFICO Y MOVILIZACIÓN ILEGAL DE FAUNA SILVESTRE  "/>
    <n v="12"/>
    <n v="12"/>
    <n v="1"/>
    <n v="1"/>
    <s v="CCE-05"/>
    <n v="0"/>
    <n v="3464000"/>
    <n v="3464000"/>
    <n v="0"/>
    <n v="0"/>
    <s v="SUBDIRECCION CONTRACTUAL"/>
    <s v="CO-DC-11001"/>
    <s v="CARMEN LUCIA SANCHEZ AVELLANEDA Directora de Control Ambiental "/>
    <n v="3778932"/>
    <s v="carmen.sanchez@ambiente bogota.gov.co"/>
  </r>
  <r>
    <x v="10"/>
    <s v="482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681 CUYO OBJETO ES: PRESTAR SERVICIOS PROFESIONALES PARA REALIZAR LAS ACTUACIONES TÉCNICAS PERMISIVAS DEL CONTROL AL TRAFICO DE  FAUNA SILVESTRE"/>
    <n v="12"/>
    <n v="12"/>
    <n v="1"/>
    <n v="1"/>
    <s v="CCE-05"/>
    <n v="0"/>
    <n v="3104000"/>
    <n v="3104000"/>
    <n v="0"/>
    <n v="0"/>
    <s v="SUBDIRECCION CONTRACTUAL"/>
    <s v="CO-DC-11001"/>
    <s v="CARMEN LUCIA SANCHEZ AVELLANEDA Directora de Control Ambiental "/>
    <n v="3778932"/>
    <s v="carmen.sanchez@ambiente bogota.gov.co"/>
  </r>
  <r>
    <x v="10"/>
    <s v="483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398 CUYO OBJETO ES: PRESTAR SERVICIOS PROFESIONALES PARA REALIZAR LAS ACTUACIONES TÉCNICAS PERMISIVAS DEL CONTROL AL TRAFICO DE  FAUNA SILVESTRE"/>
    <n v="12"/>
    <n v="12"/>
    <n v="1"/>
    <n v="1"/>
    <s v="CCE-05"/>
    <n v="0"/>
    <n v="3104000"/>
    <n v="3104000"/>
    <n v="0"/>
    <n v="0"/>
    <s v="SUBDIRECCION CONTRACTUAL"/>
    <s v="CO-DC-11001"/>
    <s v="CARMEN LUCIA SANCHEZ AVELLANEDA Directora de Control Ambiental "/>
    <n v="3778932"/>
    <s v="carmen.sanchez@ambiente bogota.gov.co"/>
  </r>
  <r>
    <x v="10"/>
    <s v="484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223 CUYO OBJETO ES: PRESTAR SERVICIOS PROFESIONALES PARA APOYAR LAS ACTUACIONES TECNICAS DE EVALUACIÓN, CONTROL, SEGUIMIENTO Y PREVENCIÓN  AL TRÁFICO Y MOVILIZACIÓN DE FAUNA SILVESTRE"/>
    <n v="12"/>
    <n v="12"/>
    <n v="1"/>
    <n v="1"/>
    <s v="CCE-05"/>
    <n v="0"/>
    <n v="2861000"/>
    <n v="2861000"/>
    <n v="0"/>
    <n v="0"/>
    <s v="SUBDIRECCION CONTRACTUAL"/>
    <s v="CO-DC-11001"/>
    <s v="CARMEN LUCIA SANCHEZ AVELLANEDA Directora de Control Ambiental "/>
    <n v="3778932"/>
    <s v="carmen.sanchez@ambiente bogota.gov.co"/>
  </r>
  <r>
    <x v="10"/>
    <s v="485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811 CUYO OBJETO ES: PRESTAR SERVICIOS DE APOYO A LA GESTIÓN PARA APOYAR EL TRÁMITE DE EXPEDIENTES Y MANEJO DEL ARCHIVO DE GESTIÓN DOCUMENTAL DERIVADOS DE LA EVALUACIÓN, CONTROL, SEGUIMIENTO SOBRE LOS RECURSOS FLORA Y FAUNA SILVESTRE"/>
    <n v="12"/>
    <n v="12"/>
    <n v="1"/>
    <n v="1"/>
    <s v="CCE-05"/>
    <n v="0"/>
    <n v="1923000"/>
    <n v="1923000"/>
    <n v="0"/>
    <n v="0"/>
    <s v="SUBDIRECCION CONTRACTUAL"/>
    <s v="CO-DC-11001"/>
    <s v="CARMEN LUCIA SANCHEZ AVELLANEDA Directora de Control Ambiental "/>
    <n v="3778932"/>
    <s v="carmen.sanchez@ambiente bogota.gov.co"/>
  </r>
  <r>
    <x v="10"/>
    <s v="488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858 CUYO OBJETO ES: PRESTAR SERVICIOS PROFESIONALES EN LA PROYECCIÓN Y REVISIÓN DE LAS ACTUACIONES TÉCNICAS DERIVADAS DE  LA EVALUACIÓN, CONTROL Y SEGUIMIENTO   AL TRAFICO DE FLORA Y FAUNA SILVESTRE"/>
    <n v="12"/>
    <n v="12"/>
    <n v="1"/>
    <n v="1"/>
    <s v="CCE-05"/>
    <n v="0"/>
    <n v="5086000"/>
    <n v="5086000"/>
    <n v="0"/>
    <n v="0"/>
    <s v="SUBDIRECCION CONTRACTUAL"/>
    <s v="CO-DC-11001"/>
    <s v="CARMEN LUCIA SANCHEZ AVELLANEDA Directora de Control Ambiental "/>
    <n v="3778932"/>
    <s v="carmen.sanchez@ambiente bogota.gov.co"/>
  </r>
  <r>
    <x v="10"/>
    <s v="491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704 CUYO OBJETO ES: PRESTAR SERVICIOS PROFESIONALES PARA VERIFICAR TÉCNICAMENTE LAS CONDICIONES ESTABLECIDAS PARA LA FAUNA SILVESTRE PRODUCTO DEL CONTROL, SEGUIMIENTO Y PREVENCIÓN AL TRÁFICO Y MOVILIZACIÓN ILEGAL DE FAUNA SILVESTRE  "/>
    <n v="12"/>
    <n v="12"/>
    <n v="1"/>
    <n v="1"/>
    <s v="CCE-05"/>
    <n v="0"/>
    <n v="3464000"/>
    <n v="3464000"/>
    <n v="0"/>
    <n v="0"/>
    <s v="SUBDIRECCION CONTRACTUAL"/>
    <s v="CO-DC-11001"/>
    <s v="CARMEN LUCIA SANCHEZ AVELLANEDA Directora de Control Ambiental "/>
    <n v="3778932"/>
    <s v="carmen.sanchez@ambiente bogota.gov.co"/>
  </r>
  <r>
    <x v="10"/>
    <s v="492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330 CUYO OBJETO ES: PRESTAR SERVICIOS PROFESIONALES PARA VERIFICAR TÉCNICAMENTE LAS CONDICIONES ESTABLECIDAS PARA LA FAUNA SILVESTRE PRODUCTO DEL CONTROL, SEGUIMIENTO Y PREVENCIÓN AL TRÁFICO Y MOVILIZACIÓN ILEGAL DE FAUNA SILVESTRE  "/>
    <n v="12"/>
    <n v="12"/>
    <n v="1"/>
    <n v="1"/>
    <s v="CCE-05"/>
    <n v="0"/>
    <n v="3464000"/>
    <n v="3464000"/>
    <n v="0"/>
    <n v="0"/>
    <s v="SUBDIRECCION CONTRACTUAL"/>
    <s v="CO-DC-11001"/>
    <s v="CARMEN LUCIA SANCHEZ AVELLANEDA Directora de Control Ambiental "/>
    <n v="3778932"/>
    <s v="carmen.sanchez@ambiente bogota.gov.co"/>
  </r>
  <r>
    <x v="10"/>
    <s v="493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530 CUYO OBJETO ES: PRESTAR SERVICIOS PROFESIONALES PARA APOYAR EL DESARROLLO DE ACTUACIONES TÉCNICAS DE CONTROL, SEGUIMIENTO Y PREVENCIÓN AL TRÁFICO Y MOVILIZACIÓN DE FAUNA."/>
    <n v="12"/>
    <n v="12"/>
    <n v="1"/>
    <n v="1"/>
    <s v="CCE-05"/>
    <n v="0"/>
    <n v="3104000"/>
    <n v="3104000"/>
    <n v="0"/>
    <n v="0"/>
    <s v="SUBDIRECCION CONTRACTUAL"/>
    <s v="CO-DC-11001"/>
    <s v="CARMEN LUCIA SANCHEZ AVELLANEDA Directora de Control Ambiental "/>
    <n v="3778932"/>
    <s v="carmen.sanchez@ambiente bogota.gov.co"/>
  </r>
  <r>
    <x v="10"/>
    <s v="495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813 CUYO OBJETO ES: PRESTAR SERVICIOS PROFESIONALES PARA APOYAR EL DESARROLLO DE ACTUACIONES TÉCNICAS DE CONTROL, SEGUIMIENTO Y PREVENCIÓN AL TRÁFICO Y MOVILIZACIÓN DE FAUNA."/>
    <n v="12"/>
    <n v="12"/>
    <n v="1"/>
    <n v="1"/>
    <s v="CCE-05"/>
    <n v="0"/>
    <n v="3104000"/>
    <n v="3104000"/>
    <n v="0"/>
    <n v="0"/>
    <s v="SUBDIRECCION CONTRACTUAL"/>
    <s v="CO-DC-11001"/>
    <s v="CARMEN LUCIA SANCHEZ AVELLANEDA Directora de Control Ambiental "/>
    <n v="3778932"/>
    <s v="carmen.sanchez@ambiente bogota.gov.co"/>
  </r>
  <r>
    <x v="10"/>
    <s v="496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767 CUYO OBJETO ES: PRESTAR SERVICIOS PROFESIONALES PARA APOYAR EL DESARROLLO DE ACTUACIONES TÉCNICAS DE CONTROL, SEGUIMIENTO Y PREVENCIÓN AL TRÁFICO Y MOVILIZACIÓN DE FAUNA."/>
    <n v="12"/>
    <n v="12"/>
    <n v="1"/>
    <n v="1"/>
    <s v="CCE-05"/>
    <n v="0"/>
    <n v="3104000"/>
    <n v="3104000"/>
    <n v="0"/>
    <n v="0"/>
    <s v="SUBDIRECCION CONTRACTUAL"/>
    <s v="CO-DC-11001"/>
    <s v="CARMEN LUCIA SANCHEZ AVELLANEDA Directora de Control Ambiental "/>
    <n v="3778932"/>
    <s v="carmen.sanchez@ambiente bogota.gov.co"/>
  </r>
  <r>
    <x v="10"/>
    <s v="500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442 CUYO OBJETO ES: PRESTAR SERVICIOS PROFESIONALES PARA APOYAR LAS ACTUACIONES TÉCNICAS DE CONTROL, SEGUIMIENTO Y PREVENCIÓN AL TRÁFICO Y MOVILIZACIÓN DE FLORA SILVESTRE "/>
    <n v="12"/>
    <n v="12"/>
    <n v="1"/>
    <n v="1"/>
    <s v="CCE-05"/>
    <n v="0"/>
    <n v="3104000"/>
    <n v="3104000"/>
    <n v="0"/>
    <n v="0"/>
    <s v="SUBDIRECCION CONTRACTUAL"/>
    <s v="CO-DC-11001"/>
    <s v="CARMEN LUCIA SANCHEZ AVELLANEDA Directora de Control Ambiental "/>
    <n v="3778932"/>
    <s v="carmen.sanchez@ambiente bogota.gov.co"/>
  </r>
  <r>
    <x v="10"/>
    <s v="501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399 CUYO OBJETO ES: PRESTAR SERVICIOS PROFESIONALES PARA APOYAR LAS ACTUACIONES TÉCNICAS DE CONTROL, SEGUIMIENTO Y PREVENCIÓN AL TRÁFICO Y MOVILIZACIÓN DE FLORA SILVESTRE "/>
    <n v="12"/>
    <n v="12"/>
    <n v="1"/>
    <n v="1"/>
    <s v="CCE-05"/>
    <n v="0"/>
    <n v="3104000"/>
    <n v="3104000"/>
    <n v="0"/>
    <n v="0"/>
    <s v="SUBDIRECCION CONTRACTUAL"/>
    <s v="CO-DC-11001"/>
    <s v="CARMEN LUCIA SANCHEZ AVELLANEDA Directora de Control Ambiental "/>
    <n v="3778932"/>
    <s v="carmen.sanchez@ambiente bogota.gov.co"/>
  </r>
  <r>
    <x v="10"/>
    <s v="504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599 CUYO OBJETO ES: PRESTAR SERVICIOS PROFESIONALES PARA APOYAR EL DESARROLLO DE ACTUACIONES TÉCNICAS DE CONTROL, SEGUIMIENTO Y PREVENCIÓN AL TRÁFICO Y MOVILIZACIÓN DE FAUNA."/>
    <n v="12"/>
    <n v="12"/>
    <n v="1"/>
    <n v="1"/>
    <s v="CCE-05"/>
    <n v="0"/>
    <n v="3104000"/>
    <n v="3104000"/>
    <n v="0"/>
    <n v="0"/>
    <s v="SUBDIRECCION CONTRACTUAL"/>
    <s v="CO-DC-11001"/>
    <s v="CARMEN LUCIA SANCHEZ AVELLANEDA Directora de Control Ambiental "/>
    <n v="3778932"/>
    <s v="carmen.sanchez@ambiente bogota.gov.co"/>
  </r>
  <r>
    <x v="10"/>
    <s v="506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664 CUYO OBJETO ES: PRESTAR SERVICIOS PROFESIONALES PARA APOYAR LAS ACTUACIONES TECNICAS DE EVALUACIÓN, CONTROL, SEGUIMIENTO Y PREVENCIÓN  AL TRÁFICO Y MOVILIZACIÓN DE FAUNA SILVESTRE "/>
    <n v="12"/>
    <n v="12"/>
    <n v="1"/>
    <n v="1"/>
    <s v="CCE-05"/>
    <n v="0"/>
    <n v="2653000"/>
    <n v="2653000"/>
    <n v="0"/>
    <n v="0"/>
    <s v="SUBDIRECCION CONTRACTUAL"/>
    <s v="CO-DC-11001"/>
    <s v="CARMEN LUCIA SANCHEZ AVELLANEDA Directora de Control Ambiental "/>
    <n v="3778932"/>
    <s v="carmen.sanchez@ambiente bogota.gov.co"/>
  </r>
  <r>
    <x v="10"/>
    <s v="509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302 CUYO OBJETO ES: PRESTAR SUS SERVICIOS PROFESIONALES PARA  DESARROLLAR ACTIVIDADES TÉCNICAS EN EL MARCO DE LOS COMPROMISOS ADQUIRIDOS DENTRO DEL PACTO INTERSECTORIAL POR LA MADERA LEGAL EN COLOMBIA Y LA ALIANZA INTERSECTORIAL POR LA MADERA LEGAL EN BOGOTÁ."/>
    <n v="12"/>
    <n v="12"/>
    <n v="1"/>
    <n v="1"/>
    <s v="CCE-05"/>
    <n v="0"/>
    <n v="5086000"/>
    <n v="5086000"/>
    <n v="0"/>
    <n v="0"/>
    <s v="SUBDIRECCION CONTRACTUAL"/>
    <s v="CO-DC-11001"/>
    <s v="CARMEN LUCIA SANCHEZ AVELLANEDA Directora de Control Ambiental "/>
    <n v="3778932"/>
    <s v="carmen.sanchez@ambiente bogota.gov.co"/>
  </r>
  <r>
    <x v="10"/>
    <s v="510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266 CUYO OBJETO ES: PRESTAR SERVICIOS PROFESIONALES PARA REALIZAR ACTUACIONES DE VERIFICACIÓN Y CONTROL DE EXPORTACIONES E IMPORTACIONES DE ESPECIMENES PROVENIENTES DE LA FLORA SILVESTRE "/>
    <n v="12"/>
    <n v="12"/>
    <n v="45"/>
    <n v="0"/>
    <s v="CCE-05"/>
    <n v="0"/>
    <n v="5856000"/>
    <n v="5856000"/>
    <n v="0"/>
    <n v="0"/>
    <s v="SUBDIRECCION CONTRACTUAL"/>
    <s v="CO-DC-11001"/>
    <s v="CARMEN LUCIA SANCHEZ AVELLANEDA Directora de Control Ambiental "/>
    <n v="3778932"/>
    <s v="carmen.sanchez@ambiente bogota.gov.co"/>
  </r>
  <r>
    <x v="10"/>
    <s v="513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269 CUYO OBJETO ES: PRESTAR SERVICIOS PROFESIONALES PARA APOYAR LAS ACTUACIONES RELACIONADAS CON EL SEGUIMIENTO Y CONTROL AL TRAFICO DEL RECURSO FLORA SILVESTRE E INDUSTRIA DE LA MADERA."/>
    <n v="12"/>
    <n v="12"/>
    <n v="1"/>
    <n v="1"/>
    <s v="CCE-05"/>
    <n v="0"/>
    <n v="2861000"/>
    <n v="2861000"/>
    <n v="0"/>
    <n v="0"/>
    <s v="SUBDIRECCION CONTRACTUAL"/>
    <s v="CO-DC-11001"/>
    <s v="CARMEN LUCIA SANCHEZ AVELLANEDA Directora de Control Ambiental "/>
    <n v="3778932"/>
    <s v="carmen.sanchez@ambiente bogota.gov.co"/>
  </r>
  <r>
    <x v="10"/>
    <s v="515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374 CUYO OBJETO ES: PRESTAR SERVICIOS PROFESIONALES PARA APOYAR LAS ACTUACIONES RELACIONADAS CON EL SEGUIMIENTO Y CONTROL AL TRAFICO DEL RECURSO FLORA SILVESTRE E INDUSTRIA DE LA MADERA."/>
    <n v="12"/>
    <n v="12"/>
    <n v="1"/>
    <n v="1"/>
    <s v="CCE-05"/>
    <n v="0"/>
    <n v="2861000"/>
    <n v="2861000"/>
    <n v="0"/>
    <n v="0"/>
    <s v="SUBDIRECCION CONTRACTUAL"/>
    <s v="CO-DC-11001"/>
    <s v="CARMEN LUCIA SANCHEZ AVELLANEDA Directora de Control Ambiental "/>
    <n v="3778932"/>
    <s v="carmen.sanchez@ambiente bogota.gov.co"/>
  </r>
  <r>
    <x v="10"/>
    <s v="516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680 CUYO OBJETO ES: PRESTAR SERVICIOS PROFESIONALES PARA REALIZAR ACTUACIONES TÉCNICAS DE EVALUACIÓN, CONTROL Y SEGUIMIENTO A LA MOVILIZACIÓN, TRANSFORMACIÓN Y COMERCIALIZACIÓN DE PRODUCTOS FORESTALES"/>
    <n v="12"/>
    <n v="12"/>
    <n v="45"/>
    <n v="0"/>
    <s v="CCE-05"/>
    <n v="0"/>
    <n v="5196000"/>
    <n v="5196000"/>
    <n v="0"/>
    <n v="0"/>
    <s v="SUBDIRECCION CONTRACTUAL"/>
    <s v="CO-DC-11001"/>
    <s v="CARMEN LUCIA SANCHEZ AVELLANEDA Directora de Control Ambiental "/>
    <n v="3778932"/>
    <s v="carmen.sanchez@ambiente bogota.gov.co"/>
  </r>
  <r>
    <x v="10"/>
    <s v="519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314 CUYO OBJETO ES: PRESTAR SERVICIOS DE APOYO A LA GESTIÓN PARA APOYAR EL TRÁMITE DE EXPEDIENTES Y MANEJO DEL ARCHIVO DE GESTIÓN DOCUMENTAL DERIVADOS DE LA EVALUACIÓN, CONTROL, SEGUIMIENTO SOBRE LOS RECURSOS FLORA Y FAUNA SILVESTRE"/>
    <n v="12"/>
    <n v="12"/>
    <n v="1"/>
    <n v="1"/>
    <s v="CCE-05"/>
    <n v="0"/>
    <n v="1923000"/>
    <n v="1923000"/>
    <n v="0"/>
    <n v="0"/>
    <s v="SUBDIRECCION CONTRACTUAL"/>
    <s v="CO-DC-11001"/>
    <s v="CARMEN LUCIA SANCHEZ AVELLANEDA Directora de Control Ambiental "/>
    <n v="3778932"/>
    <s v="carmen.sanchez@ambiente bogota.gov.co"/>
  </r>
  <r>
    <x v="10"/>
    <s v="563A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562 CUYO OBJETO ES PRESTAR SUS SERVICIOS DE APOYO PARA LA GESTIÓN A LOS PROCESOS ADMINISTRATIVOS DERIVADOS DE LOS TRÁMITES DE CARÁCTER SANCIONATORIO, ASÍ COMO LAS ACTUACIONES ADMINISTRATIVAS RELACIONADAS CON LA FUNCIÓN DE EVALUACIÓN, CONTROL Y SEGUIMIENTO AMBIENTAL"/>
    <n v="11"/>
    <n v="11"/>
    <n v="2"/>
    <n v="1"/>
    <s v="CCE-05"/>
    <n v="0"/>
    <n v="3846000"/>
    <n v="3846000"/>
    <n v="0"/>
    <n v="0"/>
    <s v="SUBDIRECCION CONTRACTUAL"/>
    <s v="CO-DC-11001"/>
    <s v="CARMEN LUCIA SANCHEZ AVELLANEDA Directora de Control Ambiental "/>
    <n v="3778932"/>
    <s v="carmen.sanchez@ambientebogota.gov.co"/>
  </r>
  <r>
    <x v="10"/>
    <s v="564A1"/>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MODIFICACIÓN 1, ADICIÓN 1 Y PRORROGA 1 AL CONTRATO No.20180698 CUYO OBJETO ES PRESTAR SERVICIOS DE APOYO A LA GESTIÓN PARA APOYAR LA GESTIÓN DOCUMENTAL DE LA INFORMACIÓN TECNICA Y JURIDICA DE SEGUIMIENTO Y CONTROL AMBIENTAL DE USUARIOS DEL RECURSO HÍDRICO Y SUELO"/>
    <n v="11"/>
    <n v="11"/>
    <n v="2"/>
    <n v="1"/>
    <s v="CCE-05"/>
    <n v="0"/>
    <n v="3568000"/>
    <n v="3568000"/>
    <n v="0"/>
    <n v="0"/>
    <s v="SUBDIRECCION CONTRACTUAL"/>
    <s v="CO-DC-11001"/>
    <s v="CARMEN LUCIA SANCHEZ AVELLANEDA Directora de Control Ambiental "/>
    <n v="3778932"/>
    <s v="carmen.sanchez@ambientebogota.gov.co"/>
  </r>
  <r>
    <x v="10"/>
    <s v="56A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579 CUYO OBJETO ES  PRESTAR SERVICIOS DE APOYO A LA GESTIÓN PARA ADELANTAR EL TRAMITE DOCUMENTAL DE LAS ACTUACIONES ADMINISTRATIVAS RELACIONADAS CON EL PROCESO SANCIONATORIO."/>
    <n v="11"/>
    <n v="11"/>
    <n v="1"/>
    <n v="1"/>
    <s v="CCE-05"/>
    <n v="0"/>
    <n v="1784000"/>
    <n v="1784000"/>
    <n v="0"/>
    <n v="0"/>
    <s v="SUBDIRECCION CONTRACTUAL"/>
    <s v="CO-DC-11001"/>
    <s v="CARMEN LUCIA SANCHEZ AVELLANEDA Directora de Control Ambiental "/>
    <n v="3778932"/>
    <s v="carmen.sanchez@ambientebogota.gov.co"/>
  </r>
  <r>
    <x v="10"/>
    <s v="575A1"/>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MODIFICACIÓN 1, ADICIÓN 1 Y PRORROGA 1 AL CONTRATO No.20180210 CUYO OBJETO ES PRESTAR SERVICIOS PROFESIONALES PARA APOYAR LA REVISIÓN TÉCNICA  DE LA GESTIÓN DEL PROGRAMA DE CONTROL A USUARIOS DEL RECURSO HÍDRICO."/>
    <n v="12"/>
    <n v="12"/>
    <n v="1"/>
    <m/>
    <s v="CCE-05"/>
    <n v="0"/>
    <n v="5086000"/>
    <n v="5086000"/>
    <n v="0"/>
    <n v="0"/>
    <s v="SUBDIRECCION CONTRACTUAL"/>
    <s v="CO-DC-11001"/>
    <s v="CARMEN LUCIA SANCHEZ AVELLANEDA Directora de Control Ambiental "/>
    <n v="3778932"/>
    <s v="carmen.sanchez@ambientebogota.gov.co"/>
  </r>
  <r>
    <x v="10"/>
    <s v="591A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MODIFICACIÓN 1, ADICIÓN 1 Y PRORROGA 1 AL CONTRATO No.20180467 CUYO OBJETO ES PRESTAR SERVICIOS PROFESIONALES PARA REALIZAR LAS VISITAS PRODUCTO DE LAS QUEJAS Y DERECHOS DE PETICIÓN A LOS USUARIOS CON PERMISO DE VERTIMIENTOS."/>
    <n v="12"/>
    <n v="12"/>
    <n v="2"/>
    <n v="1"/>
    <s v="CCE-05"/>
    <n v="0"/>
    <n v="5306000"/>
    <n v="5306000"/>
    <n v="0"/>
    <n v="0"/>
    <s v="SUBDIRECCION CONTRACTUAL"/>
    <s v="CO-DC-11001"/>
    <s v="CARMEN LUCIA SANCHEZ AVELLANEDA Directora de Control Ambiental "/>
    <n v="3778932"/>
    <s v="carmen.sanchez@ambientebogota.gov.co"/>
  </r>
  <r>
    <x v="10"/>
    <s v="597A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MODIFICACIÓN 1, ADICIÓN 1 Y PRORROGA 1 AL CONTRATO No.20180481 CUYO OBJETO ES PRESTAR SERVICIOS PROFESIONALES PARA PROYECTAR LAS ACTUACIONES JURIDICAS DE LOS INSTRUMENTOS AMBIENTALES DE LOS USUARIOS DEL RECURSO HÍDRICO ASOCIADOS A HIDROCARBUROS EN EL DISTRITO CAPITAL."/>
    <n v="11"/>
    <n v="11"/>
    <n v="2"/>
    <n v="1"/>
    <s v="CCE-05"/>
    <n v="0"/>
    <n v="6208000"/>
    <n v="6208000"/>
    <n v="0"/>
    <n v="0"/>
    <s v="SUBDIRECCION CONTRACTUAL"/>
    <s v="CO-DC-11001"/>
    <s v="CARMEN LUCIA SANCHEZ AVELLANEDA Directora de Control Ambiental "/>
    <n v="3778932"/>
    <s v="carmen.sanchez@ambientebogota.gov.co"/>
  </r>
  <r>
    <x v="10"/>
    <s v="59A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890 CUYO OBJETO ES  PRESTAR SERVICIOS DE APOYO A LA GESTIÓN PARA ADELANTAR EL TRAMITE DOCUMENTAL DE LAS ACTUACIONES ADMINISTRATIVAS RELACIONADAS CON EL PROCESO SANCIONATORIO."/>
    <n v="11"/>
    <n v="11"/>
    <n v="1"/>
    <n v="1"/>
    <s v="CCE-05"/>
    <n v="0"/>
    <n v="1784000"/>
    <n v="1784000"/>
    <n v="0"/>
    <n v="0"/>
    <s v="SUBDIRECCION CONTRACTUAL"/>
    <s v="CO-DC-11001"/>
    <s v="CARMEN LUCIA SANCHEZ AVELLANEDA Directora de Control Ambiental "/>
    <n v="3778932"/>
    <s v="carmen.sanchez@ambientebogota.gov.co"/>
  </r>
  <r>
    <x v="10"/>
    <s v="609A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479 CUYO OBJETO ES PRESTAR SERVICIOS PROFESIONALES PARA REALIZAR LAS VISITAS PRODUCTO DE LAS QUEJAS Y DERECHOS DE PETICIÓN A LOS USUARIOS DEL PROGRAMA DE CONTROL Y SEGUIMIENTO  DEL RECURSO HÍDRICO Y DEL SUELO."/>
    <n v="11"/>
    <n v="11"/>
    <n v="3"/>
    <n v="1"/>
    <s v="CCE-05"/>
    <n v="0"/>
    <n v="7959000"/>
    <n v="7959000"/>
    <n v="0"/>
    <n v="0"/>
    <s v="SUBDIRECCION CONTRACTUAL"/>
    <s v="CO-DC-11001"/>
    <s v="CARMEN LUCIA SANCHEZ AVELLANEDA Directora de Control Ambiental "/>
    <n v="3778932"/>
    <s v="carmen.sanchez@ambientebogota.gov.co"/>
  </r>
  <r>
    <x v="10"/>
    <s v="612A1"/>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MODIFICACIÓN 1, ADICIÓN 1 Y PRORROGA 1 AL CONTRATO No.20180490 CUYO OBJETO ES PRESTAR SERVICIOS PROFESIONALES PARA PROYECTAR Y REVISAR LAS ACTUACIONES JURÍDICAS  DE EVALUACIÓN, CONTROL Y SEGUIMIENTO A LOS PREDIOS AFECTADOS POR ACTIVIDAD EXTRACTIVA DE MINERALES Y CUMPLIMIENTO SENTENCIA RIO BOGOTÁ"/>
    <n v="11"/>
    <n v="11"/>
    <n v="2"/>
    <n v="1"/>
    <s v="CCE-05"/>
    <n v="0"/>
    <n v="8990000"/>
    <n v="8990000"/>
    <n v="0"/>
    <n v="0"/>
    <s v="SUBDIRECCION CONTRACTUAL"/>
    <s v="CO-DC-11001"/>
    <s v="CARMEN LUCIA SANCHEZ AVELLANEDA Directora de Control Ambiental "/>
    <n v="3778932"/>
    <s v="carmen.sanchez@ambientebogota.gov.co"/>
  </r>
  <r>
    <x v="10"/>
    <s v="619A1"/>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MODIFICACION No 1 ADICION No. 1 Y PRORROGA No. 1 AL CONTRATO DE PRESTACION DE SERVICIOS No. 20180722 CUYO OBJETO ES PRESTAR SERVICIOS PROFESIONALES PARA VERIFICAR, CONSOLIDAR Y ESTANDARIZAR LA INFORMACIÓN TÉCNICA ASOCIADA A LAS SOLICITUDES DE APROVECHAMIENTO DEL RECURSO HÍDRICO SUBTERRÁNEO"/>
    <n v="11"/>
    <n v="11"/>
    <n v="2"/>
    <n v="1"/>
    <s v="CCE-05"/>
    <n v="0"/>
    <n v="6208000"/>
    <n v="6208000"/>
    <n v="0"/>
    <n v="0"/>
    <s v="SUBDIRECCION CONTRACTUAL"/>
    <s v="CO-DC-11001"/>
    <s v="CARMEN LUCIA SANCHEZ AVELLANEDA Directora de Control Ambiental "/>
    <n v="3778932"/>
    <s v="carmen.sanchez@ambientebogota.gov.co"/>
  </r>
  <r>
    <x v="10"/>
    <s v="631A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MODIFICACIÓN 1, ADICIÓN 1 Y PRORROGA 1 AL CONTRATO No.20180749 CUYO OBJETO ES PRESTAR SERVICIOS DE APOYO A LA GESTIÓN PARA APOYAR LA CONSOLIDACIÓN DE LA INFORMACION DE ACTUACIONES TECNICAS Y JURIDICAS RELACIONADAS ASOCIADAS AL APROVECHAMIENTO DEL RECURSO HÍDRICO SUBTERRÁNEO DE MINERIA, AGUAS SUBTERRÁNEAS, SUELOS CONTAMINADOS E HIDROCARBUROS."/>
    <n v="11"/>
    <n v="11"/>
    <n v="2"/>
    <n v="1"/>
    <s v="CCE-05"/>
    <n v="0"/>
    <n v="3846000"/>
    <n v="3846000"/>
    <n v="0"/>
    <n v="0"/>
    <s v="SUBDIRECCION CONTRACTUAL"/>
    <s v="CO-DC-11001"/>
    <s v="CARMEN LUCIA SANCHEZ AVELLANEDA Directora de Control Ambiental "/>
    <n v="3778932"/>
    <s v="carmen.sanchez@ambientebogota.gov.co"/>
  </r>
  <r>
    <x v="10"/>
    <s v="635A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MODIFICACIÓN 1, ADICIÓN 1 Y PRORROGA 1 AL CONTRATO No.20180733 CUYO OBJETO ES PRESTAR SERVICIOS PROFESIONALES PARA REALIZAR LAS VISITAS PRODUCTO DE LAS QUEJAS Y DERECHOS DE PETICIÓN A LOS USUARIOS DEL PROGRAMA DE CONTROL Y SEGUIMIENTO  DEL RECURSO HÍDRICO Y DEL SUELO."/>
    <n v="11"/>
    <n v="11"/>
    <n v="2"/>
    <n v="1"/>
    <s v="CCE-05"/>
    <n v="0"/>
    <n v="5306000"/>
    <n v="5306000"/>
    <n v="0"/>
    <n v="0"/>
    <s v="SUBDIRECCION CONTRACTUAL"/>
    <s v="CO-DC-11001"/>
    <s v="CARMEN LUCIA SANCHEZ AVELLANEDA Directora de Control Ambiental "/>
    <n v="3778932"/>
    <s v="carmen.sanchez@ambientebogota.gov.co"/>
  </r>
  <r>
    <x v="10"/>
    <s v="638A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ADICIÓN 1 Y PRORROGA 1 AL CONTRATO No.20180660 CUYO OBJETO ES PRESTAR SERVICIOS PROFESIONALES PARA REALIZAR LAS VISITAS PRODUCTO DE LAS QUEJAS Y DERECHOS DE PETICIÓN A LOS USUARIOS DEL PROGRAMA DE CONTROL Y SEGUIMIENTO  DEL RECURSO HÍDRICO Y DEL SUELO."/>
    <n v="11"/>
    <n v="11"/>
    <n v="1"/>
    <n v="1"/>
    <s v="CCE-05"/>
    <n v="0"/>
    <n v="2653000"/>
    <n v="2653000"/>
    <n v="0"/>
    <n v="0"/>
    <s v="SUBDIRECCION CONTRACTUAL"/>
    <s v="CO-DC-11001"/>
    <s v="CARMEN LUCIA SANCHEZ AVELLANEDA Directora de Control Ambiental "/>
    <n v="3778932"/>
    <s v="carmen.sanchez@ambientebogota.gov.co"/>
  </r>
  <r>
    <x v="10"/>
    <s v="640A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MODIFICACIÓN 1, ADICIÓN 1 Y PRORROGA 1 AL CONTRATO No.20180708 CUYO OBJETO ES PRESTAR SERVICIOS PROFESIONALES PARA APOYAR Y ANALIZAR TÉCNICAMENTE LAS ACTUACIONES DEL PROGRAMA DE CONTROL Y SEGUIMIENTO A USUARIOS DEL RECURSO HÍDRICO Y DEL SUELO"/>
    <n v="11"/>
    <n v="11"/>
    <n v="2"/>
    <n v="1"/>
    <s v="CCE-05"/>
    <n v="0"/>
    <n v="8990000"/>
    <n v="8990000"/>
    <n v="0"/>
    <n v="0"/>
    <s v="SUBDIRECCION CONTRACTUAL"/>
    <s v="CO-DC-11001"/>
    <s v="CARMEN LUCIA SANCHEZ AVELLANEDA Directora de Control Ambiental "/>
    <n v="3778932"/>
    <s v="carmen.sanchez@ambientebogota.gov.co"/>
  </r>
  <r>
    <x v="10"/>
    <s v="648A1"/>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MODIFICACIÓN 1, ADICIÓN 1 Y PRORROGA 1 AL CONTRATO No.20180728 CUYO OBJETO ES PRESTAR SERVICIOS PROFESIONALES PARA GESTIONAR LOS PROCESOS CONTRACTUALES DE BIENES  QUE SE DERIVAN DEL PROGRAMA DE CONTROL Y SEGUIMIENTO A USUARIOS DEL RECURSO HIDRICO Y EL SUELO GARANTIZANDO EL SEGUIMIENTO A LOS MISMOS."/>
    <n v="11"/>
    <n v="11"/>
    <n v="3"/>
    <n v="1"/>
    <s v="CCE-05"/>
    <n v="0"/>
    <n v="17028000"/>
    <n v="17028000"/>
    <n v="0"/>
    <n v="0"/>
    <s v="SUBDIRECCION CONTRACTUAL"/>
    <s v="CO-DC-11001"/>
    <s v="CARMEN LUCIA SANCHEZ AVELLANEDA Directora de Control Ambiental "/>
    <n v="3778932"/>
    <s v="carmen.sanchez@ambientebogota.gov.co"/>
  </r>
  <r>
    <x v="10"/>
    <s v="64A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430 CUYO OBJETO ES PRESTAR SUS SERVICIOS PROFESIONALES PARA ORIENTAR, REVISAR y VIABILIZAR JURIDICAMENTE LAS ACTUACIONES Y LOS TRAMITES ADMINISTRATIVOS QUE DEDICEN DE FONDO LOS PROCESOS SANCIONATORIOS."/>
    <n v="11"/>
    <n v="11"/>
    <n v="1"/>
    <n v="1"/>
    <s v="CCE-05"/>
    <n v="0"/>
    <n v="6719000"/>
    <n v="6719000"/>
    <n v="0"/>
    <n v="0"/>
    <s v="SUBDIRECCION CONTRACTUAL"/>
    <s v="CO-DC-11001"/>
    <s v="CARMEN LUCIA SANCHEZ AVELLANEDA Directora de Control Ambiental "/>
    <n v="3778932"/>
    <s v="carmen.sanchez@ambientebogota.gov.co"/>
  </r>
  <r>
    <x v="10"/>
    <s v="651A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MODIFICACIÓN 1, ADICIÓN 1 Y PRORROGA 1 AL CONTRATO No.20180226 CUYO OBJETO ES PRESTAR SERVICIOS PROFESIONALES PARA PROYECTAR LAS ACTUACIONES JURÍDICAS DE EVALUACIÓN Y SEGUIMIENTO  DE LAS SOLICITUDES DE PERMISO DE VERTIMIENTOS DENTRO DEL PERÍMETRO URBANO DEL DISTRITO CAPITAL"/>
    <n v="11"/>
    <n v="11"/>
    <n v="2"/>
    <n v="1"/>
    <s v="CCE-05"/>
    <n v="0"/>
    <n v="6208000"/>
    <n v="6208000"/>
    <n v="0"/>
    <n v="0"/>
    <s v="SUBDIRECCION CONTRACTUAL"/>
    <s v="CO-DC-11001"/>
    <s v="CARMEN LUCIA SANCHEZ AVELLANEDA Directora de Control Ambiental "/>
    <n v="3778932"/>
    <s v="carmen.sanchez@ambientebogota.gov.co"/>
  </r>
  <r>
    <x v="10"/>
    <s v="652A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585 CUYO OBJETO ES  PRESTAR SERVICIOS PROFESIONALES PARA PROYECTAR LAS ACTUACIONES JURIDICAS DEL PROGRAMA DE CONTROL Y SEGUIMIENTO A USUARIOS DEL RECURSO HÍDRICO Y DEL SUELO."/>
    <n v="10"/>
    <n v="10"/>
    <n v="3"/>
    <n v="1"/>
    <s v="CCE-05"/>
    <n v="0"/>
    <n v="11712000"/>
    <n v="11712000"/>
    <n v="0"/>
    <n v="0"/>
    <s v="SUBDIRECCION CONTRACTUAL"/>
    <s v="CO-DC-11001"/>
    <s v="CARMEN LUCIA SANCHEZ AVELLANEDA Directora de Control Ambiental "/>
    <n v="3778932"/>
    <s v="carmen.sanchez@ambientebogota.gov.co"/>
  </r>
  <r>
    <x v="10"/>
    <s v="655A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MODIFICACIÓN 1, ADICIÓN 1 Y PRORROGA 1 AL CONTRATO No.20180668 CUYO OBJETO ES PRESTAR SERVICIOS PROFESIONALES PARA PROYECTAR LAS ACTUACIONES JURÍDICAS DE EVALUACIÓN Y SEGUIMIENTO  DE LAS SOLICITUDES DE PERMISO DE VERTIMIENTOS DENTRO DEL PERÍMETRO URBANO DEL DISTRITO CAPITAL"/>
    <n v="11"/>
    <n v="11"/>
    <n v="2"/>
    <n v="1"/>
    <s v="CCE-05"/>
    <n v="0"/>
    <n v="6208000"/>
    <n v="6208000"/>
    <n v="0"/>
    <n v="0"/>
    <s v="SUBDIRECCION CONTRACTUAL"/>
    <s v="CO-DC-11001"/>
    <s v="CARMEN LUCIA SANCHEZ AVELLANEDA Directora de Control Ambiental "/>
    <n v="3778932"/>
    <s v="carmen.sanchez@ambientebogota.gov.co"/>
  </r>
  <r>
    <x v="10"/>
    <s v="656A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MODIFICACIÓN 1, ADICIÓN 1 Y PRORROGA 1 AL CONTRATO No.20180627 CUYO OBJETO ES PRESTAR SERVICIOS PROFESIONALES PARA PROYECTAR LAS ACTUACIONES JURÍDICAS  DE LA EVALUACION, CONTROL Y SEGUIMIENTO DE USUARIOS ASOCIADOS A HIDROCARBUROS."/>
    <n v="11"/>
    <n v="11"/>
    <n v="2"/>
    <n v="1"/>
    <s v="CCE-05"/>
    <n v="0"/>
    <n v="7808000"/>
    <n v="7808000"/>
    <n v="0"/>
    <n v="0"/>
    <s v="SUBDIRECCION CONTRACTUAL"/>
    <s v="CO-DC-11001"/>
    <s v="CARMEN LUCIA SANCHEZ AVELLANEDA Directora de Control Ambiental "/>
    <n v="3778932"/>
    <s v="carmen.sanchez@ambientebogota.gov.co"/>
  </r>
  <r>
    <x v="10"/>
    <s v="658A1"/>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MODIFICACIÓN 1, ADICIÓN 1 Y PRORROGA 1 AL CONTRATO No.20180505 CUYO OBJETO ES PRESTAR SERVICIOS PROFESIONALES PARA ANALIZAR, REVISAR Y GESTIONAR TECNICAMENTE LAS ACTUACIONES DE  EVALUACIÓN CONTROL Y SEGUIMIENTO DE LOS  PREDIOS CON AFECTACION EXTRACTIVA Y EL CUMPLIMIENTO DE SENTENCIA RIO BOGOTÁ"/>
    <n v="12"/>
    <n v="12"/>
    <n v="2"/>
    <n v="1"/>
    <s v="CCE-05"/>
    <n v="0"/>
    <n v="14598000"/>
    <n v="14598000"/>
    <n v="0"/>
    <n v="0"/>
    <s v="SUBDIRECCION CONTRACTUAL"/>
    <s v="CO-DC-11001"/>
    <s v="CARMEN LUCIA SANCHEZ AVELLANEDA Directora de Control Ambiental "/>
    <n v="3778932"/>
    <s v="carmen.sanchez@ambientebogota.gov.co"/>
  </r>
  <r>
    <x v="10"/>
    <s v="659A1"/>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MODIFICACIÓN 1, ADICIÓN 1 Y PRORROGA 1 AL CONTRATO No.20180389 CUYO OBJETO ES PRESTAR SERVICIOS PROFESIONALES PARA LA EVALUACIÓN, CONTROL Y SEGUIMIENTO AMBIENTAL DEL COMPONENTE GEOLÓGICO  DE LOS  PREDIOS CON AFECTACION EXTRACTIVA EN EL PERÍMETRO URBANO Y LA SENTENCIA RIO BOGOTÁ"/>
    <n v="12"/>
    <n v="12"/>
    <n v="1"/>
    <n v="1"/>
    <s v="CCE-05"/>
    <n v="0"/>
    <n v="4495000"/>
    <n v="4495000"/>
    <n v="0"/>
    <n v="0"/>
    <s v="SUBDIRECCION CONTRACTUAL"/>
    <s v="CO-DC-11001"/>
    <s v="CARMEN LUCIA SANCHEZ AVELLANEDA Directora de Control Ambiental "/>
    <n v="3778932"/>
    <s v="carmen.sanchez@ambientebogota.gov.co"/>
  </r>
  <r>
    <x v="10"/>
    <s v="65A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501 CUYO OBJETO ES PRESTAR SUS SERVICIOS PROFESIONALES PARA ORIENTAR, REVISAR y VIABILIZAR JURIDICAMENTE LAS ACTUACIONES Y LOS TRAMITES ADMINISTRATIVOS QUE DEDICEN DE FONDO LOS PROCESOS SANCIONATORIOS."/>
    <n v="11"/>
    <n v="11"/>
    <n v="1"/>
    <n v="1"/>
    <s v="CCE-05"/>
    <n v="0"/>
    <n v="6719000"/>
    <n v="6719000"/>
    <n v="0"/>
    <n v="0"/>
    <s v="SUBDIRECCION CONTRACTUAL"/>
    <s v="CO-DC-11001"/>
    <s v="CARMEN LUCIA SANCHEZ AVELLANEDA Directora de Control Ambiental "/>
    <n v="3778932"/>
    <s v="carmen.sanchez@ambientebogota.gov.co"/>
  </r>
  <r>
    <x v="10"/>
    <s v="661A1"/>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MODIFICACIÓN 1, ADICIÓN 1 Y PRORROGA 1 AL CONTRATO No.20180461 CUYO OBJETO ES PRESTAR SERVICIOS PROFESIONALES PARA EL SEGUIMIENTO, EVALUACIÓN Y CONTROL AMBIENTAL DEL COMPONENTE TOPOGRÁFICO DE LOS  PREDIOS CON AFECTACION EXTRACTIVA Y CUMPLIMIENTO SENTENCIA RIO BOGOTÁ"/>
    <n v="12"/>
    <n v="12"/>
    <n v="1"/>
    <n v="1"/>
    <s v="CCE-05"/>
    <n v="0"/>
    <n v="3904000"/>
    <n v="3904000"/>
    <n v="0"/>
    <n v="0"/>
    <s v="SUBDIRECCION CONTRACTUAL"/>
    <s v="CO-DC-11001"/>
    <s v="CARMEN LUCIA SANCHEZ AVELLANEDA Directora de Control Ambiental "/>
    <n v="3778932"/>
    <s v="carmen.sanchez@ambientebogota.gov.co"/>
  </r>
  <r>
    <x v="10"/>
    <s v="663A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721 CUYO OBJETO ES PRESTAR SERVICIOS PROFESIONALES PARA REALIZAR LAS VISITAS PRODUCTO DE LAS QUEJAS Y DERECHOS DE PETICIÓN A LOS USUARIOS DEL PROGRAMA DE CONTROL Y SEGUIMIENTO  DEL RECURSO HÍDRICO Y DEL SUELO."/>
    <n v="11"/>
    <n v="11"/>
    <n v="2"/>
    <n v="1"/>
    <s v="CCE-05"/>
    <n v="0"/>
    <n v="5306000"/>
    <n v="5306000"/>
    <n v="0"/>
    <n v="0"/>
    <s v="SUBDIRECCION CONTRACTUAL"/>
    <s v="CO-DC-11001"/>
    <s v="CARMEN LUCIA SANCHEZ AVELLANEDA Directora de Control Ambiental "/>
    <n v="3778932"/>
    <s v="carmen.sanchez@ambientebogota.gov.co"/>
  </r>
  <r>
    <x v="10"/>
    <s v="665A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473 CUYO OBJETO ES PRESTAR SERVICIOS PROFESIONALES PARA REALIZAR ACTUACIONES TECNICAS DE EVALUACIÓN PREVISTAS EN EL PROGRAMA DE CONTROL Y SEGUIMIENTO A USUARIOS DEL RECURSO HÍDRICO Y DEL SUELO ENCAMINADAS A LAS ACCIONES EN DESCONTAMINACIÓN HÍDRICA"/>
    <n v="11"/>
    <n v="11"/>
    <n v="2"/>
    <n v="1"/>
    <s v="CCE-05"/>
    <n v="0"/>
    <n v="6208000"/>
    <n v="6208000"/>
    <n v="0"/>
    <n v="0"/>
    <s v="SUBDIRECCION CONTRACTUAL"/>
    <s v="CO-DC-11001"/>
    <s v="CARMEN LUCIA SANCHEZ AVELLANEDA Directora de Control Ambiental "/>
    <n v="3778932"/>
    <s v="carmen.sanchez@ambientebogota.gov.co"/>
  </r>
  <r>
    <x v="10"/>
    <s v="667A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MODIFICACIÓN 1, ADICIÓN 1 Y PRORROGA 1 AL CONTRATO No.20180673 CUYO OBJETO ES PRESTAR SERVICIOS DE APOYO A LA GESTIÓN PARA APOYAR LA CONSOLIDACIÓN DE LA INFORMACION DE ACTUACIONES TECNICAS Y JURIDICAS RELACIONADAS ASOCIADAS AL APROVECHAMIENTO DEL RECURSO HÍDRICO SUBTERRÁNEO DE MINERIA, AGUAS SUBTERRÁNEAS, SUELOS CONTAMINADOS E HIDROCARBUROS."/>
    <n v="11"/>
    <n v="11"/>
    <n v="2"/>
    <n v="1"/>
    <s v="CCE-05"/>
    <n v="0"/>
    <n v="3846000"/>
    <n v="3846000"/>
    <n v="0"/>
    <n v="0"/>
    <s v="SUBDIRECCION CONTRACTUAL"/>
    <s v="CO-DC-11001"/>
    <s v="CARMEN LUCIA SANCHEZ AVELLANEDA Directora de Control Ambiental "/>
    <n v="3778932"/>
    <s v="carmen.sanchez@ambientebogota.gov.co"/>
  </r>
  <r>
    <x v="10"/>
    <s v="668A1"/>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MODIFICACIÓN 1, ADICIÓN 1 Y PRORROGA 1 AL CONTRATO No.20180814 CUYO OBJETO ES PRESTAR SERVICIOS PROFESIONALES PARA  LA EVALUACIÓN, CONTROL Y SEGUIMIENTO AMBIENTAL  DEL COMPONENTE GEOTÉCNICO  DE LOS  PREDIOS CON AFECTACION EXTRACTIVA EN EL PERÍMETRO URBANO Y CUMPLIMIENTO SENTENCIA RIO BOGOTÁ"/>
    <n v="12"/>
    <n v="12"/>
    <n v="1"/>
    <n v="1"/>
    <s v="CCE-05"/>
    <n v="0"/>
    <n v="7299000"/>
    <n v="7299000"/>
    <n v="0"/>
    <n v="0"/>
    <s v="SUBDIRECCION CONTRACTUAL"/>
    <s v="CO-DC-11001"/>
    <s v="CARMEN LUCIA SANCHEZ AVELLANEDA Directora de Control Ambiental "/>
    <n v="3778932"/>
    <s v="carmen.sanchez@ambientebogota.gov.co"/>
  </r>
  <r>
    <x v="10"/>
    <s v="66A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588 CUYO OBJETO ES PRESTAR SUS SERVICIOS PROFESIONALES PARA ORIENTAR, REVISAR y VIABILIZAR JURIDICAMENTE LAS ACTUACIONES Y LOS TRAMITES ADMINISTRATIVOS QUE DEDICEN DE FONDO LOS PROCESOS SANCIONATORIOS."/>
    <n v="11"/>
    <n v="11"/>
    <n v="1"/>
    <n v="1"/>
    <s v="CCE-05"/>
    <n v="0"/>
    <n v="6719000"/>
    <n v="6719000"/>
    <n v="0"/>
    <n v="0"/>
    <s v="SUBDIRECCION CONTRACTUAL"/>
    <s v="CO-DC-11001"/>
    <s v="CARMEN LUCIA SANCHEZ AVELLANEDA Directora de Control Ambiental "/>
    <n v="3778932"/>
    <s v="carmen.sanchez@ambientebogota.gov.co"/>
  </r>
  <r>
    <x v="10"/>
    <s v="676A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MODIFICACIÓN 1, ADICIÓN 1 Y PRORROGA 1 AL CONTRATO No.20180604 CUYO OBJETO ES PRESTAR SERVICIOS PROFESIONALES PARA APOYAR Y ANALIZAR TÉCNICAMENTE LAS ACTUACIONES DE CONTROL Y SEGUIMIENTO DE LAS SOLICITUDES DE PERMISO DE VERTIMIENTOS DENTRO DEL PERÍMETRO URBANO DEL DISTRITO CAPITAL"/>
    <n v="11"/>
    <n v="11"/>
    <n v="2"/>
    <n v="1"/>
    <s v="CCE-05"/>
    <n v="0"/>
    <n v="8990000"/>
    <n v="8990000"/>
    <n v="0"/>
    <n v="0"/>
    <s v="SUBDIRECCION CONTRACTUAL"/>
    <s v="CO-DC-11001"/>
    <s v="CARMEN LUCIA SANCHEZ AVELLANEDA Directora de Control Ambiental "/>
    <n v="3778932"/>
    <s v="carmen.sanchez@ambientebogota.gov.co"/>
  </r>
  <r>
    <x v="10"/>
    <s v="67A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506 CUYO OBJETO ESPRESTAR SUS SERVICIOS PROFESIONALES PARA ORIENTAR, REVISAR y VIABILIZAR JURIDICAMENTE LAS ACTUACIONES Y LOS TRAMITES ADMINISTRATIVOS QUE DEDICEN DE FONDO LOS PROCESOS SANCIONATORIOS."/>
    <n v="11"/>
    <n v="11"/>
    <n v="1"/>
    <n v="1"/>
    <s v="CCE-05"/>
    <n v="0"/>
    <n v="6719000"/>
    <n v="6719000"/>
    <n v="0"/>
    <n v="0"/>
    <s v="SUBDIRECCION CONTRACTUAL"/>
    <s v="CO-DC-11001"/>
    <s v="CARMEN LUCIA SANCHEZ AVELLANEDA Directora de Control Ambiental "/>
    <n v="3778932"/>
    <s v="carmen.sanchez@ambientebogota.gov.co"/>
  </r>
  <r>
    <x v="10"/>
    <s v="683A1"/>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MODIFICACIÓN 1, ADICIÓN 1 Y PRORROGA 1 AL CONTRATO No.20180800 CUYO OBJETO ES PRESTAR SERVICIOS PROFESIONALES PARA PROYECTAR Y REVISAR JURIDICAMENTE  LAS ACTUACIONES DE CONTROL Y SEGUIMIENTO A LOS PUNTOS DE CAPTACIÓN DE AGUA SUBTERRÁNEA Y SUELOS INVENTARIADOS"/>
    <n v="12"/>
    <n v="12"/>
    <n v="1"/>
    <n v="1"/>
    <s v="CCE-05"/>
    <n v="0"/>
    <n v="5086000"/>
    <n v="5086000"/>
    <n v="0"/>
    <n v="0"/>
    <s v="SUBDIRECCION CONTRACTUAL"/>
    <s v="CO-DC-11001"/>
    <s v="CARMEN LUCIA SANCHEZ AVELLANEDA Directora de Control Ambiental "/>
    <n v="3778932"/>
    <s v="carmen.sanchez@ambientebogota.gov.co"/>
  </r>
  <r>
    <x v="10"/>
    <s v="68A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509 CUYO OBJETO ES PRESTAR SUS SERVICIOS PROFESIONALES PARA ORIENTAR, REVISAR y VIABILIZAR JURIDICAMENTE LAS ACTUACIONES Y LOS TRAMITES ADMINISTRATIVOS QUE DEDICEN DE FONDO LOS PROCESOS SANCIONATORIOS."/>
    <n v="11"/>
    <n v="11"/>
    <n v="1"/>
    <n v="1"/>
    <s v="CCE-05"/>
    <n v="0"/>
    <n v="6719000"/>
    <n v="6719000"/>
    <n v="0"/>
    <n v="0"/>
    <s v="SUBDIRECCION CONTRACTUAL"/>
    <s v="CO-DC-11001"/>
    <s v="CARMEN LUCIA SANCHEZ AVELLANEDA Directora de Control Ambiental "/>
    <n v="3778932"/>
    <s v="carmen.sanchez@ambientebogota.gov.co"/>
  </r>
  <r>
    <x v="10"/>
    <s v="694A1"/>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MODIFICACIÓN 1, ADICIÓN 1 Y PRORROGA 1 AL CONTRATO No.20180723 CUYO OBJETO ES PRESTAR SERVICIOS PROFESIONALES PARA REALIZAR ACTUACIONES TÉCNICAS DE  EVALUACIÓN, CONTROL Y SEGUIMIENTO A LOS PUNTOS DE CAPTACIÓN DE AGUA SUBTERRÁNEA INVENTARIADOS"/>
    <n v="12"/>
    <n v="12"/>
    <n v="1"/>
    <n v="1"/>
    <s v="CCE-05"/>
    <n v="0"/>
    <n v="4495000"/>
    <n v="4495000"/>
    <n v="0"/>
    <n v="0"/>
    <s v="SUBDIRECCION CONTRACTUAL"/>
    <s v="CO-DC-11001"/>
    <s v="CARMEN LUCIA SANCHEZ AVELLANEDA Directora de Control Ambiental "/>
    <n v="3778932"/>
    <s v="carmen.sanchez@ambientebogota.gov.co"/>
  </r>
  <r>
    <x v="10"/>
    <s v="697A1"/>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MODIFICACIÓN 1, ADICIÓN 1 Y PRORROGA 1 AL CONTRATO No.20180593 CUYO OBJETO ES PRESTAR SERVICIOS DE APOYO A LA GESTIÓN PARA APOYAR LA GESTIÓN DOCUMENTAL DE LA INFORMACIÓN TECNICA Y JURIDICA DE SEGUIMIENTO Y CONTROL AMBIENTAL DE USUARIOS DEL RECURSO HÍDRICO Y SUELO"/>
    <n v="12"/>
    <n v="12"/>
    <n v="1"/>
    <n v="1"/>
    <s v="CCE-05"/>
    <n v="0"/>
    <n v="1784000"/>
    <n v="1784000"/>
    <n v="0"/>
    <n v="0"/>
    <s v="SUBDIRECCION CONTRACTUAL"/>
    <s v="CO-DC-11001"/>
    <s v="CARMEN LUCIA SANCHEZ AVELLANEDA Directora de Control Ambiental "/>
    <n v="3778932"/>
    <s v="carmen.sanchez@ambientebogota.gov.co"/>
  </r>
  <r>
    <x v="10"/>
    <s v="69A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413 CUYO OBJETO ES PRESTAR SUS SERVICIOS PROFESIONALES PARA ORIENTAR, REVISAR y VIABILIZAR JURIDICAMENTE LAS ACTUACIONES Y LOS TRAMITES ADMINISTRATIVOS QUE DEDICEN DE FONDO LOS PROCESOS SANCIONATORIOS."/>
    <n v="11"/>
    <n v="11"/>
    <n v="1"/>
    <n v="1"/>
    <s v="CCE-05"/>
    <n v="0"/>
    <n v="6719000"/>
    <n v="6719000"/>
    <n v="0"/>
    <n v="0"/>
    <s v="SUBDIRECCION CONTRACTUAL"/>
    <s v="CO-DC-11001"/>
    <s v="CARMEN LUCIA SANCHEZ AVELLANEDA Directora de Control Ambiental "/>
    <n v="3778932"/>
    <s v="carmen.sanchez@ambientebogota.gov.co"/>
  </r>
  <r>
    <x v="10"/>
    <s v="700A1"/>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MODIFICACIÓN 1, ADICIÓN 1 Y PRORROGA 1 AL CONTRATO No.20180703 CUYO OBJETO ES PRESTAR SERVICIOS PROFESIONALES PARA REALIZAR ACTIVIDADES TÉCNICAS DE EVALUACIÓN Y CONTROL  A LOS PUNTOS DE CAPTACIÓN DE AGUAS SUBTERRÁNEAS"/>
    <n v="12"/>
    <n v="12"/>
    <n v="1"/>
    <n v="1"/>
    <s v="CCE-05"/>
    <n v="0"/>
    <n v="3104000"/>
    <n v="3104000"/>
    <n v="0"/>
    <n v="0"/>
    <s v="SUBDIRECCION CONTRACTUAL"/>
    <s v="CO-DC-11001"/>
    <s v="CARMEN LUCIA SANCHEZ AVELLANEDA Directora de Control Ambiental "/>
    <n v="3778932"/>
    <s v="carmen.sanchez@ambientebogota.gov.co"/>
  </r>
  <r>
    <x v="10"/>
    <s v="707A1"/>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MODIFICACIÓN 1, ADICIÓN 1 Y PRORROGA 1 AL CONTRATO No.20180796 CUYO OBJETO ES PRESTAR SERVICIOS PROFESIONALES PARA REALIZAR ACTUACIONES TÉCNICAS DE  EVALUACIÓN, CONTROL Y SEGUIMIENTO A LOS PUNTOS DE CAPTACIÓN DE AGUA SUBTERRÁNEA INVENTARIADOS"/>
    <n v="12"/>
    <n v="12"/>
    <n v="1"/>
    <n v="1"/>
    <s v="CCE-05"/>
    <n v="0"/>
    <n v="4495000"/>
    <n v="4495000"/>
    <n v="0"/>
    <n v="0"/>
    <s v="SUBDIRECCION CONTRACTUAL"/>
    <s v="CO-DC-11001"/>
    <s v="CARMEN LUCIA SANCHEZ AVELLANEDA Directora de Control Ambiental "/>
    <n v="3778932"/>
    <s v="carmen.sanchez@ambientebogota.gov.co"/>
  </r>
  <r>
    <x v="10"/>
    <s v="709A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ADICIÓN 1 Y PRORROGA 1 AL CONTRATO No.20180615 CUYO OBJETO ES PRESTAR SERVICIOS PROFESIONALES PARA PROYECTAR LAS ACTUACIONES JURÍDICAS  DE LA EVALUACION, CONTROL Y SEGUIMIENTO DE USUARIOS ASOCIADOS A HIDROCARBUROS."/>
    <n v="11"/>
    <n v="11"/>
    <n v="1"/>
    <n v="1"/>
    <s v="CCE-05"/>
    <n v="0"/>
    <n v="3904000"/>
    <n v="3904000"/>
    <n v="0"/>
    <n v="0"/>
    <s v="SUBDIRECCION CONTRACTUAL"/>
    <s v="CO-DC-11001"/>
    <s v="CARMEN LUCIA SANCHEZ AVELLANEDA Directora de Control Ambiental "/>
    <n v="3778932"/>
    <s v="carmen.sanchez@ambientebogota.gov.co"/>
  </r>
  <r>
    <x v="10"/>
    <s v="71A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596 CUYO OBJETO ES PRESTAR SUS SERVICIOS PROFESIONALES PARA ORIENTAR, REVISAR y VIABILIZAR JURIDICAMENTE LAS ACTUACIONES Y LOS TRAMITES ADMINISTRATIVOS QUE DEDICEN DE FONDO LOS PROCESOS SANCIONATORIOS."/>
    <n v="11"/>
    <n v="11"/>
    <n v="1"/>
    <n v="1"/>
    <s v="CCE-05"/>
    <n v="0"/>
    <n v="6719000"/>
    <n v="6719000"/>
    <n v="0"/>
    <n v="0"/>
    <s v="SUBDIRECCION CONTRACTUAL"/>
    <s v="CO-DC-11001"/>
    <s v="CARMEN LUCIA SANCHEZ AVELLANEDA Directora de Control Ambiental "/>
    <n v="3778932"/>
    <s v="carmen.sanchez@ambientebogota.gov.co"/>
  </r>
  <r>
    <x v="10"/>
    <s v="72A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647 CUYO OBJETO ES 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
    <n v="11"/>
    <n v="11"/>
    <n v="1"/>
    <n v="1"/>
    <s v="CCE-05"/>
    <n v="0"/>
    <n v="5086000"/>
    <n v="5086000"/>
    <n v="0"/>
    <n v="0"/>
    <s v="SUBDIRECCION CONTRACTUAL"/>
    <s v="CO-DC-11001"/>
    <s v="CARMEN LUCIA SANCHEZ AVELLANEDA Directora de Control Ambiental "/>
    <n v="3778932"/>
    <s v="carmen.sanchez@ambientebogota.gov.co"/>
  </r>
  <r>
    <x v="10"/>
    <s v="732A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MODIFICACIÓN 1, ADICIÓN 1 Y PRORROGA 1 AL CONTRATO No.20180515 CUYO OBJETO ES PRESTAR SERVICIOS PROFESIONALES PARA PROYECTAR LAS ACTUACIONES JURIDICAS DE LOS INSTRUMENTOS AMBIENTALES DE LOS USUARIOS DEL RECURSO HÍDRICO ASOCIADOS A HIDROCARBUROS EN EL DISTRITO CAPITAL."/>
    <n v="11"/>
    <n v="11"/>
    <n v="2"/>
    <n v="1"/>
    <s v="CCE-05"/>
    <n v="0"/>
    <n v="6208000"/>
    <n v="6208000"/>
    <n v="0"/>
    <n v="0"/>
    <s v="SUBDIRECCION CONTRACTUAL"/>
    <s v="CO-DC-11001"/>
    <s v="CARMEN LUCIA SANCHEZ AVELLANEDA Directora de Control Ambiental "/>
    <n v="3778932"/>
    <s v="carmen.sanchez@ambientebogota.gov.co"/>
  </r>
  <r>
    <x v="10"/>
    <s v="74A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053 CUYO OBJETO ES PRESTAR SERVICIOS PROFESIONALES PARA LIDERAR, ORIENTAR Y REALIZAR LA GESTION CONTRACTUAL DE  PERSONAL, BIENES Y SERVICIOS QUE PERMITAN ADELANTAR LOS TRAMITES RELACIONADOS CON EL PROCESO SANCIONATORIO._x000a_"/>
    <n v="11"/>
    <n v="11"/>
    <n v="2"/>
    <n v="1"/>
    <s v="CCE-05"/>
    <n v="0"/>
    <n v="13438000"/>
    <n v="13438000"/>
    <n v="0"/>
    <n v="0"/>
    <s v="SUBDIRECCION CONTRACTUAL"/>
    <s v="CO-DC-11001"/>
    <s v="CARMEN LUCIA SANCHEZ AVELLANEDA Directora de Control Ambiental "/>
    <n v="3778932"/>
    <s v="carmen.sanchez@ambientebogota.gov.co"/>
  </r>
  <r>
    <x v="10"/>
    <s v="75A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589 CUYO OBJETO ES PRESTAR  SERVICIOS PROFESIONALES PARA ANALIZAR Y PROYECTAR JURIDICAMENTE LOS ACTOS ADMINISTRATIVOS DE IMPULSO DEL PROCESO SANCIONATORIO."/>
    <n v="11"/>
    <n v="11"/>
    <n v="1"/>
    <n v="1"/>
    <s v="CCE-05"/>
    <n v="0"/>
    <n v="3904000"/>
    <n v="3904000"/>
    <n v="0"/>
    <n v="0"/>
    <s v="SUBDIRECCION CONTRACTUAL"/>
    <s v="CO-DC-11001"/>
    <s v="CARMEN LUCIA SANCHEZ AVELLANEDA Directora de Control Ambiental "/>
    <n v="3778932"/>
    <s v="carmen.sanchez@ambientebogota.gov.co"/>
  </r>
  <r>
    <x v="10"/>
    <s v="760A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MODIFICACIÓN 1, ADICIÓN 1 Y PRORROGA 1 AL CONTRATO No.20180655 CUYO OBJETO ES PRESTAR SERVICIOS PROFESIONALES PARA PROYECTAR LAS ACTUACIONES JURIDICAS DEL PROGRAMA DE CONTROL Y SEGUIMIENTO A USUARIOS DEL RECURSO HÍDRICO Y DEL SUELO."/>
    <n v="11"/>
    <n v="11"/>
    <n v="2"/>
    <n v="1"/>
    <s v="CCE-05"/>
    <n v="0"/>
    <n v="7808000"/>
    <n v="7808000"/>
    <n v="0"/>
    <n v="0"/>
    <s v="SUBDIRECCION CONTRACTUAL"/>
    <s v="CO-DC-11001"/>
    <s v="CARMEN LUCIA SANCHEZ AVELLANEDA Directora de Control Ambiental "/>
    <n v="3778932"/>
    <s v="carmen.sanchez@ambientebogota.gov.co"/>
  </r>
  <r>
    <x v="10"/>
    <s v="761A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MODIFICACIÓN 1, ADICIÓN 1 Y PRORROGA 1 AL CONTRATO No.20180686 CUYO OBJETO ES PRESTAR SERVICIOS PROFESIONALES PARA REALIZAR LAS VISITAS PRODUCTO DE LAS QUEJAS Y DERECHOS DE PETICIÓN A LOS USUARIOS ASOCIADOS A HIDROCARBUROS."/>
    <n v="11"/>
    <n v="11"/>
    <n v="2"/>
    <n v="1"/>
    <s v="CCE-05"/>
    <n v="0"/>
    <n v="5306000"/>
    <n v="5306000"/>
    <n v="0"/>
    <n v="0"/>
    <s v="SUBDIRECCION CONTRACTUAL"/>
    <s v="CO-DC-11001"/>
    <s v="CARMEN LUCIA SANCHEZ AVELLANEDA Directora de Control Ambiental "/>
    <n v="3778932"/>
    <s v="carmen.sanchez@ambientebogota.gov.co"/>
  </r>
  <r>
    <x v="10"/>
    <s v="762A1"/>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MODIFICACIÓN 1, ADICIÓN 1 Y PRORROGA 1 AL CONTRATO No.20180559 CUYO OBJETO ES PRESTAR SERVICIOS PROFESIONALES PARA ANALIZAR, REVISAR Y GESTIONAR TECNICAMENTE LAS ACTUACIONES DE  CONTROL Y SEGUIMIENTO A LOS PUNTOS DE CAPTACIÓN DE AGUAS SUBTERRÁNEAS"/>
    <n v="12"/>
    <n v="12"/>
    <n v="1"/>
    <n v="1"/>
    <s v="CCE-05"/>
    <n v="0"/>
    <n v="6267000"/>
    <n v="6267000"/>
    <n v="0"/>
    <n v="0"/>
    <s v="SUBDIRECCION CONTRACTUAL"/>
    <s v="CO-DC-11001"/>
    <s v="CARMEN LUCIA SANCHEZ AVELLANEDA Directora de Control Ambiental "/>
    <n v="3778932"/>
    <s v="carmen.sanchez@ambientebogota.gov.co"/>
  </r>
  <r>
    <x v="10"/>
    <s v="764A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ADICIÓN 1 Y PRORROGA 1 AL CONTRATO No.20180835 CUYO OBJETO ES PRESTAR SERVICIOS PROFESIONALES PARA REALIZAR ACTUACIONES TECNICAS DE EVALUACIÓN PREVISTAS EN EL PROGRAMA DE CONTROL Y SEGUIMIENTO A USUARIOS DEL RECURSO HÍDRICO Y DEL SUELO ENCAMINADAS A LAS ACCIONES EN DESCONTAMINACIÓN HÍDRICA"/>
    <n v="11"/>
    <n v="11"/>
    <n v="1"/>
    <n v="1"/>
    <s v="CCE-05"/>
    <n v="0"/>
    <n v="3104000"/>
    <n v="3104000"/>
    <n v="0"/>
    <n v="0"/>
    <s v="SUBDIRECCION CONTRACTUAL"/>
    <s v="CO-DC-11001"/>
    <s v="CARMEN LUCIA SANCHEZ AVELLANEDA Directora de Control Ambiental "/>
    <n v="3778932"/>
    <s v="carmen.sanchez@ambientebogota.gov.co"/>
  </r>
  <r>
    <x v="10"/>
    <s v="766A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MODIFICACIÓN 1, ADICIÓN 1 Y PRORROGA 1 AL CONTRATO No.20180470 CUYO OBJETO ES PRESTAR SERVICIOS PROFESIONALES PARA REALIZAR LAS VISITAS PRODUCTO DE LAS QUEJAS Y DERECHOS DE PETICIÓN A LOS USUARIOS DEL PROGRAMA DE CONTROL Y SEGUIMIENTO  DEL RECURSO HÍDRICO Y DEL SUELO."/>
    <n v="11"/>
    <n v="11"/>
    <n v="2"/>
    <n v="1"/>
    <s v="CCE-05"/>
    <n v="0"/>
    <n v="5306000"/>
    <n v="5306000"/>
    <n v="0"/>
    <n v="0"/>
    <s v="SUBDIRECCION CONTRACTUAL"/>
    <s v="CO-DC-11001"/>
    <s v="CARMEN LUCIA SANCHEZ AVELLANEDA Directora de Control Ambiental "/>
    <n v="3778932"/>
    <s v="carmen.sanchez@ambientebogota.gov.co"/>
  </r>
  <r>
    <x v="10"/>
    <s v="768A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MODIFICACIÓN 1, ADICIÓN 1 Y PRORROGA 1 AL CONTRATO No.20180522 CUYO OBJETO ES PRESTAR SERVICIOS PROFESIONALES PARA REALIZAR LAS VISITAS PRODUCTO DE LAS QUEJAS Y DERECHOS DE PETICIÓN A LOS USUARIOS DEL PROGRAMA DE CONTROL Y SEGUIMIENTO  DEL RECURSO HÍDRICO Y DEL SUELO."/>
    <n v="11"/>
    <n v="11"/>
    <n v="2"/>
    <n v="1"/>
    <s v="CCE-05"/>
    <n v="0"/>
    <n v="5306000"/>
    <n v="5306000"/>
    <n v="0"/>
    <n v="0"/>
    <s v="SUBDIRECCION CONTRACTUAL"/>
    <s v="CO-DC-11001"/>
    <s v="CARMEN LUCIA SANCHEZ AVELLANEDA Directora de Control Ambiental "/>
    <n v="3778932"/>
    <s v="carmen.sanchez@ambientebogota.gov.co"/>
  </r>
  <r>
    <x v="10"/>
    <s v="769A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ADICIÓN 1 Y PRORROGA 1 AL CONTRATO No.20180540 CUYO OBJETO ES PRESTAR SERVICIOS PROFESIONALES PARA REALIZAR LAS VISITAS PRODUCTO DE LAS QUEJAS Y DERECHOS DE PETICIÓN A LOS USUARIOS DEL PROGRAMA DE CONTROL Y SEGUIMIENTO  DEL RECURSO HÍDRICO Y DEL SUELO."/>
    <n v="11"/>
    <n v="11"/>
    <n v="1"/>
    <n v="1"/>
    <s v="CCE-05"/>
    <n v="0"/>
    <n v="2653000"/>
    <n v="2653000"/>
    <n v="0"/>
    <n v="0"/>
    <s v="SUBDIRECCION CONTRACTUAL"/>
    <s v="CO-DC-11001"/>
    <s v="CARMEN LUCIA SANCHEZ AVELLANEDA Directora de Control Ambiental "/>
    <n v="3778932"/>
    <s v="carmen.sanchez@ambientebogota.gov.co"/>
  </r>
  <r>
    <x v="10"/>
    <s v="76A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379 CUYO OBJETO ES PRESTAR  SERVICIOS PROFESIONALES PARA ANALIZAR Y PROYECTAR JURIDICAMENTE LOS ACTOS ADMINISTRATIVOS DE IMPULSO DEL PROCESO SANCIONATORIO."/>
    <n v="11"/>
    <n v="11"/>
    <n v="1"/>
    <n v="1"/>
    <s v="CCE-05"/>
    <n v="0"/>
    <n v="3904000"/>
    <n v="3904000"/>
    <n v="0"/>
    <n v="0"/>
    <s v="SUBDIRECCION CONTRACTUAL"/>
    <s v="CO-DC-11001"/>
    <s v="CARMEN LUCIA SANCHEZ AVELLANEDA Directora de Control Ambiental "/>
    <n v="3778932"/>
    <s v="carmen.sanchez@ambientebogota.gov.co"/>
  </r>
  <r>
    <x v="10"/>
    <s v="770A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MODIFICACIÓN 1, ADICIÓN 1 Y PRORROGA 1 AL CONTRATO No.20180517 CUYO OBJETO ES PRESTAR SERVICIOS PROFESIONALES PARA REALIZAR LAS VISITAS PRODUCTO DE LAS QUEJAS Y DERECHOS DE PETICIÓN A LOS USUARIOS DEL PROGRAMA DE CONTROL Y SEGUIMIENTO  DEL RECURSO HÍDRICO Y DEL SUELO"/>
    <n v="11"/>
    <n v="11"/>
    <n v="2"/>
    <n v="1"/>
    <s v="CCE-05"/>
    <n v="0"/>
    <n v="5306000"/>
    <n v="5306000"/>
    <n v="0"/>
    <n v="0"/>
    <s v="SUBDIRECCION CONTRACTUAL"/>
    <s v="CO-DC-11001"/>
    <s v="CARMEN LUCIA SANCHEZ AVELLANEDA Directora de Control Ambiental "/>
    <n v="3778932"/>
    <s v="carmen.sanchez@ambientebogota.gov.co"/>
  </r>
  <r>
    <x v="10"/>
    <s v="780A1"/>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MODIFICACION No 1 ADICION No. 1 Y PRORROGA No. 1 AL CONTRATO DE PRESTACION DE SERVICIOS No. 20180775 CUYO OBJETO ESPRESTAR SERVICIOS PROFESIONALES PARA ANALIZAR JURIDICAMENTE LAS SOLICITUDES AMBIENTALES ASOCIADAS AL APROVECHAMIENTO DEL RECURSO HÍDRICO SUBTERRÁNEO"/>
    <n v="12"/>
    <n v="12"/>
    <n v="2"/>
    <n v="1"/>
    <s v="CCE-05"/>
    <n v="0"/>
    <n v="6208000"/>
    <n v="6208000"/>
    <n v="0"/>
    <n v="0"/>
    <s v="SUBDIRECCION CONTRACTUAL"/>
    <s v="CO-DC-11001"/>
    <s v="CARMEN LUCIA SANCHEZ AVELLANEDA Directora de Control Ambiental "/>
    <n v="3778932"/>
    <s v="carmen.sanchez@ambientebogota.gov.co"/>
  </r>
  <r>
    <x v="10"/>
    <s v="781A1"/>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
    <n v="80111600"/>
    <s v="MODIFICACIÓN 1, ADICIÓN 1 Y PRORROGA 1 AL CONTRATO No.20180303 CUYO OBJETO ES PRESTAR SERVICIOS PROFESIONALES PARA REALIZAR LAS ACTUACIONES JURIDICAS DE EVALUACIÓN, CONTROL Y SEGUIMIENTO RELACIONADAS CON EL CAMBIO DE USO DE SUELO O CON SOSPECHA DE CONTAMINACIÓN DE LOS PREDIOS DEL ÁREA URBANA"/>
    <n v="12"/>
    <n v="12"/>
    <n v="1"/>
    <n v="1"/>
    <s v="CCE-05"/>
    <n v="0"/>
    <n v="3904000"/>
    <n v="3904000"/>
    <n v="0"/>
    <n v="0"/>
    <s v="SUBDIRECCION CONTRACTUAL"/>
    <s v="CO-DC-11001"/>
    <s v="CARMEN LUCIA SANCHEZ AVELLANEDA Directora de Control Ambiental "/>
    <n v="3778932"/>
    <s v="carmen.sanchez@ambientebogota.gov.co"/>
  </r>
  <r>
    <x v="10"/>
    <s v="782A1"/>
    <s v="3-3-1-15-06-39-979-179"/>
    <s v="INTERVENIR 27 HECTÁREAS DE SUELO DEGRADADO Y/O CONTAMINADO"/>
    <s v=" 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MODIFICACIÓN 1, ADICIÓN 1  Y PRORROGA 1 AL CONTRATO No. 20180699 CUYO OBJETO ES &quot;PRESTAR LOS SERVICIOS PROFESIONALES PARA REALIZAR ACTIVIDADES DE ANÁLISIS DE RIESGO AMBIENTAL A LOS PREDIOS DIAGNOSTICADOS CON POSIBLE AFECTACIÓN AL RECURSO SUELO Y AGUA SUBTERRÁNEA."/>
    <n v="10"/>
    <n v="10"/>
    <n v="3"/>
    <n v="1"/>
    <s v="CCE-05"/>
    <n v="0"/>
    <n v="17028000"/>
    <n v="17028000"/>
    <n v="0"/>
    <n v="0"/>
    <s v="SUBDIRECCION CONTRACTUAL"/>
    <s v="CO-DC-11001"/>
    <s v="CARMEN LUCIA SANCHEZ AVELLANEDA Directora de Control Ambiental "/>
    <n v="3778932"/>
    <s v="carmen.sanchez@ambientebogota.gov.co"/>
  </r>
  <r>
    <x v="10"/>
    <s v="784A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MODIFICACIÓN 1, ADICIÓN 1 Y PRORROGA 1 AL CONTRATO No.20180845 CUYO OBJETO ES PRESTAR SERVICIOS PROFESIONALES PARA ANALIZAR , REVISAR Y GESTIONAR TÉCNICAMENTE LAS ACTUACIONES A USUARIOS ASOCIADOS A HIDROCARBUROS PARA IDENTIFICAR Y DIAGNOSTICAR POSIBLE AFECTACIÓN DEL RECURSO HIDRICO SUPERFICIAL, SUBTERRANEO Y SUELO"/>
    <n v="11"/>
    <n v="11"/>
    <n v="2"/>
    <n v="1"/>
    <s v="CCE-05"/>
    <n v="0"/>
    <n v="12534000"/>
    <n v="12534000"/>
    <n v="0"/>
    <n v="0"/>
    <s v="SUBDIRECCION CONTRACTUAL"/>
    <s v="CO-DC-11001"/>
    <s v="CARMEN LUCIA SANCHEZ AVELLANEDA Directora de Control Ambiental "/>
    <n v="3778932"/>
    <s v="carmen.sanchez@ambientebogota.gov.co"/>
  </r>
  <r>
    <x v="10"/>
    <s v="787A1"/>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MODIFICACIÓN 1, ADICIÓN 1 Y PRORROGA 1 AL CONTRATO No.20180909 CUYO OBJETO ES PRESTAR SERVICIOS PROFESIONALES PARA GESTIONAR LOS PROCESOS CONTRACTUALES DE SERVICIOS QUE SE DERIVAN DEL PROGRAMA DE CONTROL Y SEGUIMIENTO A USUARIOS DEL RECURSO HIDRICO Y EL SUELO GARANTIZANDO EL SEGUIMIENTO A LOS MISMOS."/>
    <n v="12"/>
    <n v="12"/>
    <n v="2"/>
    <n v="1"/>
    <s v="CCE-05"/>
    <n v="0"/>
    <n v="11352000"/>
    <n v="11352000"/>
    <n v="0"/>
    <n v="0"/>
    <s v="SUBDIRECCION CONTRACTUAL"/>
    <s v="CO-DC-11001"/>
    <s v="CARMEN LUCIA SANCHEZ AVELLANEDA Directora de Control Ambiental "/>
    <n v="3778932"/>
    <s v="carmen.sanchez@ambientebogota.gov.co"/>
  </r>
  <r>
    <x v="10"/>
    <s v="801A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MODIFICACIÓN 1, ADICIÓN 1 Y PRORROGA 1 AL CONTRATO No.20180475 CUYO OBJETO ES PRESTAR SERVICIOS PROFESIONALES PARA PROYECTAR LAS ACTUACIONES JURÍDICAS  DE INSTRUMENTOS AMBIENTALES DE USUARIOS ASOCIADOS A HIDROCARBUROS."/>
    <n v="11"/>
    <n v="11"/>
    <n v="2"/>
    <n v="1"/>
    <s v="CCE-05"/>
    <n v="0"/>
    <n v="7808000"/>
    <n v="7808000"/>
    <n v="0"/>
    <n v="0"/>
    <s v="SUBDIRECCION CONTRACTUAL"/>
    <s v="CO-DC-11001"/>
    <s v="CARMEN LUCIA SANCHEZ AVELLANEDA Directora de Control Ambiental "/>
    <n v="3778932"/>
    <s v="carmen.sanchez@ambientebogota.gov.co"/>
  </r>
  <r>
    <x v="10"/>
    <s v="802A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MODIFICACIÓN 1, ADICIÓN 1 Y PRORROGA 1 AL CONTRATO No.20180595 CUYO OBJETO  ES SERVICIOS DE APOYO A LA GESTIÓN PARA APOYAR LA CONSOLIDACIÓN DE LA INFORMACION DE ACTUACIONES TECNICAS Y JURIDICAS RELACIONADAS ASOCIADAS AL APROVECHAMIENTO DEL RECURSO HÍDRICO SUBTERRÁNEO DE MINERIA, AGUAS SUBTERRÁNEAS, SUELOS CONTAMINADOS E HIDROCARBUROS."/>
    <n v="11"/>
    <n v="11"/>
    <n v="2"/>
    <n v="1"/>
    <s v="CCE-05"/>
    <n v="0"/>
    <n v="3846000"/>
    <n v="3846000"/>
    <n v="0"/>
    <n v="0"/>
    <s v="SUBDIRECCION CONTRACTUAL"/>
    <s v="CO-DC-11001"/>
    <s v="CARMEN LUCIA SANCHEZ AVELLANEDA Directora de Control Ambiental "/>
    <n v="3778932"/>
    <s v="carmen.sanchez@ambientebogota.gov.co"/>
  </r>
  <r>
    <x v="10"/>
    <s v="805A1"/>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ADICION 1 Y PRORROGA 1 AL COONTRATO DE PRESTACION DE SERVICIOS No.20180360 CUYO OBJETO ES PRESTAR SERVICIOS PROFESIONALES PARA ANALIZAR Y EVALUAR JUDICAMENTE LAS SOLICITUDES DE EVALUACIÓN, CONTROL Y SEGUIMIENTO ASOCIADAS AL  APROVECHAMIENTO DEL RECURSO HÍDRICO SUBTERRÁNEO"/>
    <n v="11"/>
    <n v="11"/>
    <n v="1"/>
    <n v="1"/>
    <s v="CCE-05"/>
    <n v="0"/>
    <n v="4495000"/>
    <n v="4495000"/>
    <n v="0"/>
    <n v="0"/>
    <s v="SUBDIRECCION CONTRACTUAL"/>
    <s v="CO-DC-11001"/>
    <s v="CARMEN LUCIA SANCHEZ AVELLANEDA Directora de Control Ambiental "/>
    <n v="3778932"/>
    <s v="carmen.sanchez@ambientebogota.gov.co"/>
  </r>
  <r>
    <x v="10"/>
    <s v="807A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MODIFICACIÓN 1, ADICIÓN 1 Y PRORROGA 1 AL CONTRATO No.20180677 CUYO OBJETO ES PRESTAR SERVICIOS PROFESIONALES PARA PROYECTAR LAS ACTUACIONES JURÍDICAS DE EVALUACIÓN Y CONTROL  DE LAS SOLICITUDES DE PERMISO DE VERTIMIENTOS DENTRO DEL PERÍMETRO URBANO DEL DISTRITO CAPITAL"/>
    <n v="11"/>
    <n v="11"/>
    <n v="4"/>
    <n v="1"/>
    <s v="CCE-05"/>
    <n v="0"/>
    <n v="13856000"/>
    <n v="13856000"/>
    <n v="0"/>
    <n v="0"/>
    <s v="SUBDIRECCION CONTRACTUAL"/>
    <s v="CO-DC-11001"/>
    <s v="CARMEN LUCIA SANCHEZ AVELLANEDA Directora de Control Ambiental "/>
    <n v="3778932"/>
    <s v="carmen.sanchez@ambientebogota.gov.co"/>
  </r>
  <r>
    <x v="10"/>
    <s v="813A1"/>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
    <n v="80111600"/>
    <s v="MODIFICACIÓN 1, ADICIÓN 1 Y PRORROGA 1 AL CONTRATO No.20180807 CUYO OBJETO ES PRESTAR SERVICIOS PROFESIONALES PARA REALIZAR LAS ACTUACIONES JURIDICAS DE EVALUACIÓN, CONTROL Y SEGUIMIENTO RELACIONADAS CON EL CAMBIO DE USO DE SUELO O CON SOSPECHA DE CONTAMINACIÓN DE LOS PREDIOS DEL ÁREA URBANA"/>
    <n v="12"/>
    <n v="12"/>
    <n v="1"/>
    <n v="1"/>
    <s v="CCE-05"/>
    <n v="0"/>
    <n v="3904000"/>
    <n v="3904000"/>
    <n v="0"/>
    <n v="0"/>
    <s v="SUBDIRECCION CONTRACTUAL"/>
    <s v="CO-DC-11001"/>
    <s v="CARMEN LUCIA SANCHEZ AVELLANEDA Directora de Control Ambiental "/>
    <n v="3778932"/>
    <s v="carmen.sanchez@ambientebogota.gov.co"/>
  </r>
  <r>
    <x v="10"/>
    <s v="82A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712 CUYO OBJETO ES PRESTAR  SERVICIOS PROFESIONALES PARA ANALIZAR Y PROYECTAR JURIDICAMENTE LOS ACTOS ADMINISTRATIVOS DE IMPULSO DEL PROCESO SANCIONATORIO."/>
    <n v="11"/>
    <n v="11"/>
    <n v="1"/>
    <n v="1"/>
    <s v="CCE-05"/>
    <n v="0"/>
    <n v="3904000"/>
    <n v="3904000"/>
    <n v="0"/>
    <n v="0"/>
    <s v="SUBDIRECCION CONTRACTUAL"/>
    <s v="CO-DC-11001"/>
    <s v="CARMEN LUCIA SANCHEZ AVELLANEDA Directora de Control Ambiental "/>
    <n v="3778932"/>
    <s v="carmen.sanchez@ambientebogota.gov.co"/>
  </r>
  <r>
    <x v="10"/>
    <s v="836A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729 CUYO OBJETO ES  PRESTAR SERVICIOS DE APOYO A LA GESTIÓN PARA ADELANTAR EL TRAMITE DOCUMENTAL DE LAS ACTUACIONES ADMINISTRATIVAS RELACIONADAS CON EL PROCESO SANCIONATORIO."/>
    <n v="11"/>
    <n v="11"/>
    <n v="1"/>
    <n v="1"/>
    <s v="CCE-05"/>
    <n v="0"/>
    <n v="1784000"/>
    <n v="1784000"/>
    <n v="0"/>
    <n v="0"/>
    <s v="SUBDIRECCION CONTRACTUAL"/>
    <s v="CO-DC-11001"/>
    <s v="CARMEN LUCIA SANCHEZ AVELLANEDA Directora de Control Ambiental "/>
    <n v="3778932"/>
    <s v="carmen.sanchez@ambientebogota.gov.co"/>
  </r>
  <r>
    <x v="10"/>
    <s v="83A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884 CUYO OBJETO ES PRESTAR  SERVICIOS PROFESIONALES PARA ANALIZAR Y PROYECTAR JURIDICAMENTE LOS ACTOS ADMINISTRATIVOS DE IMPULSO DEL PROCESO SANCIONATORIO."/>
    <n v="11"/>
    <n v="11"/>
    <n v="1"/>
    <n v="1"/>
    <s v="CCE-05"/>
    <n v="0"/>
    <n v="3904000"/>
    <n v="3904000"/>
    <n v="0"/>
    <n v="0"/>
    <s v="SUBDIRECCION CONTRACTUAL"/>
    <s v="CO-DC-11001"/>
    <s v="CARMEN LUCIA SANCHEZ AVELLANEDA Directora de Control Ambiental "/>
    <n v="3778932"/>
    <s v="carmen.sanchez@ambientebogota.gov.co"/>
  </r>
  <r>
    <x v="10"/>
    <s v="840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PRÓRROGA 1 AL CONTRATO DE PRESTACIÓN DE SERVICIOS NO.  20180355 CUYO OBJETO ES: PRESTAR SERVICIOS PROFESIONALES PARA ACOMPAÑAR JURIDICAMENTE LA PROYECCIÓN DE LAS ACTUACIONES PERMISIVAS DE BAJA COMPLEJIDAD RELACIONADAS CON EL APROVECHAMIENTO, CONSERVACIÓN Y PROTECCIÓN DEL ARBOLADO URBANO"/>
    <n v="11"/>
    <n v="11"/>
    <n v="1"/>
    <n v="1"/>
    <s v="CCE-05"/>
    <n v="0"/>
    <n v="2653000"/>
    <n v="2653000"/>
    <n v="0"/>
    <n v="0"/>
    <s v="SUBDIRECCION CONTRACTUAL"/>
    <s v="CO-DC-11001"/>
    <s v="CARMEN LUCIA SANCHEZ AVELLANEDA Directora de Control Ambiental "/>
    <n v="3778932"/>
    <s v="carmen.sanchez@ambiente bogota.gov.co"/>
  </r>
  <r>
    <x v="10"/>
    <s v="84A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377 CUYO OBJETO ES PRESTAR SERVICIOS PROFESIONALES PARA PROYECTAR JURIDICAMENTE E INICIAR EL PROCESO DE IMPULSO A LOS ACTOS ADMINISTRATIVOS DEL PROCESO SANCIONATORIO."/>
    <n v="11"/>
    <n v="11"/>
    <n v="1"/>
    <n v="1"/>
    <s v="CCE-05"/>
    <n v="0"/>
    <n v="3104000"/>
    <n v="3104000"/>
    <n v="0"/>
    <n v="0"/>
    <s v="SUBDIRECCION CONTRACTUAL"/>
    <s v="CO-DC-11001"/>
    <s v="CARMEN LUCIA SANCHEZ AVELLANEDA Directora de Control Ambiental "/>
    <n v="3778932"/>
    <s v="carmen.sanchez@ambientebogota.gov.co"/>
  </r>
  <r>
    <x v="10"/>
    <s v="86A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502 CUYO OBJETO ES PRESTAR SERVICIOS PROFESIONALES PARA PROYECTAR JURIDICAMENTE E INICIAR EL PROCESO DE IMPULSO A LOS ACTOS ADMINISTRATIVOS DEL PROCESO SANCIONATORIO."/>
    <n v="11"/>
    <n v="11"/>
    <n v="1"/>
    <n v="1"/>
    <s v="CCE-05"/>
    <n v="0"/>
    <n v="3104000"/>
    <n v="3104000"/>
    <n v="0"/>
    <n v="0"/>
    <s v="SUBDIRECCION CONTRACTUAL"/>
    <s v="CO-DC-11001"/>
    <s v="CARMEN LUCIA SANCHEZ AVELLANEDA Directora de Control Ambiental "/>
    <n v="3778932"/>
    <s v="carmen.sanchez@ambientebogota.gov.co"/>
  </r>
  <r>
    <x v="10"/>
    <s v="902A1"/>
    <s v="3-3-1-15-06-39-979-179"/>
    <s v="MANTENER LAS CONCENTRACIONES PROMEDIO ANUALES DE PM10 Y PM2,5 EN TODO EL TERRITORIO DISTRITAL POR DEBAJO DE LA NORMA *50 MG/M3 DE PM10 Y **25 MG/M3 DE PM2,1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MODIFICACIÓN 1, ADICIÓN 1 Y PRORROGA 1 AL CONTRATO SDA-CPS-20181028 CUYO OBJETO ES: PRESTAR SUS SERVICIOS PROFESIONALES PARA LIDERAR LAS ACTIVIDADES DE IMPLEMENTACIÓN Y VERIFICACIÓN DE LAS ACTUACIONES TÉCNICAS DE EVALUACIÓN, SEGUIMIENTO Y CONTROL A LAS FUENTES MOVILES EN BOGOTÁ"/>
    <n v="11"/>
    <n v="12"/>
    <n v="1"/>
    <n v="1"/>
    <s v="CCE-05"/>
    <n v="0"/>
    <n v="5676000"/>
    <n v="5676000"/>
    <n v="0"/>
    <n v="0"/>
    <s v="SUBDIRECCION CONTRACTUAL"/>
    <s v="CO-DC-11001"/>
    <s v="CARMEN LUCIA SANCHEZ AVELLANEDA Directora de Control Ambiental "/>
    <n v="3778932"/>
    <s v="carmen.sanchez@ambientebogota.gov.co"/>
  </r>
  <r>
    <x v="10"/>
    <s v="925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1046 CUYO OBJETO ES: 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
    <n v="12"/>
    <n v="12"/>
    <n v="1"/>
    <n v="1"/>
    <s v="CCE-05"/>
    <n v="0"/>
    <n v="5676000"/>
    <n v="5676000"/>
    <n v="0"/>
    <n v="0"/>
    <s v="SUBDIRECCION CONTRACTUAL"/>
    <s v="CO-DC-11001"/>
    <s v="CARMEN LUCIA SANCHEZ AVELLANEDA Directora de Control Ambiental "/>
    <n v="3778932"/>
    <s v="carmen.sanchez@ambiente bogota.gov.co"/>
  </r>
  <r>
    <x v="10"/>
    <s v="98A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519 CUYO OBJETO ES PRESTAR SERVICIOS PROFESIONALES PARA PROYECTAR JURIDICAMENTE E INICIAR EL PROCESO DE IMPULSO A LOS ACTOS ADMINISTRATIVOS DEL PROCESO SANCIONATORIO."/>
    <n v="11"/>
    <n v="11"/>
    <n v="1"/>
    <n v="1"/>
    <s v="CCE-05"/>
    <n v="0"/>
    <n v="3104000"/>
    <n v="3104000"/>
    <n v="0"/>
    <n v="0"/>
    <s v="SUBDIRECCION CONTRACTUAL"/>
    <s v="CO-DC-11001"/>
    <s v="CARMEN LUCIA SANCHEZ AVELLANEDA Directora de Control Ambiental "/>
    <n v="3778932"/>
    <s v="carmen.sanchez@ambiente bogota.gov.co"/>
  </r>
  <r>
    <x v="10"/>
    <s v="99A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464 CUYO OBJETO ES PRESTAR SERVICIOS PROFESIONALES PARA PROYECTAR JURIDICAMENTE E INICIAR EL PROCESO DE IMPULSO A LOS ACTOS ADMINISTRATIVOS DEL PROCESO SANCIONATORIO."/>
    <n v="11"/>
    <n v="11"/>
    <n v="1"/>
    <n v="1"/>
    <s v="CCE-05"/>
    <n v="0"/>
    <n v="3104000"/>
    <n v="3104000"/>
    <n v="0"/>
    <n v="0"/>
    <s v="SUBDIRECCION CONTRACTUAL"/>
    <s v="CO-DC-11001"/>
    <s v="CARMEN LUCIA SANCHEZ AVELLANEDA Directora de Control Ambiental "/>
    <n v="3778932"/>
    <s v="carmen.sanchez@ambiente bogota.gov.co"/>
  </r>
  <r>
    <x v="10"/>
    <s v="9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443 CUYO OBJETO ES PRESTAR SERVICIOS DE APOYO A LA GESTIÓN PARA EL DESARROLLO, INTERVENCIÓN Y TRAMITE  DE BASES DE DATOS EN EL PROCESO DE NOTIFICACIÓN, COMUNICACIÓN Y PUBLICACIÓN DE EXPEDIENTES DEL PROCESO SANCIONATORIO."/>
    <n v="11"/>
    <n v="11"/>
    <n v="1"/>
    <n v="1"/>
    <s v="CCE-05"/>
    <n v="0"/>
    <n v="1923000"/>
    <n v="1923000"/>
    <n v="0"/>
    <n v="0"/>
    <s v="SUBDIRECCION CONTRACTUAL"/>
    <s v="CO-DC-11001"/>
    <s v="CARMEN LUCIA SANCHEZ AVELLANEDA Directora de Control Ambiental "/>
    <n v="3778932"/>
    <s v="carmen.sanchez@ambientebogota.gov.co"/>
  </r>
  <r>
    <x v="10"/>
    <s v="12A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861 CUYO OBJETO ES PRESTAR SERVICIOS DE APOYO A LA GESTIÓN PARA EL DESARROLLO, INTERVENCIÓN Y TRAMITE  DE BASES DE DATOS EN EL PROCESO DE NOTIFICACIÓN, COMUNICACIÓN Y PUBLICACIÓN DE EXPEDIENTES DEL PROCESO SANCIONATORIO."/>
    <n v="12"/>
    <n v="12"/>
    <n v="1"/>
    <n v="1"/>
    <s v="CCE-05"/>
    <n v="0"/>
    <n v="1923000"/>
    <n v="1923000"/>
    <n v="0"/>
    <n v="0"/>
    <s v="SUBDIRECCION CONTRACTUAL"/>
    <s v="CO-DC-11001"/>
    <s v="CARMEN LUCIA SANCHEZ AVELLANEDA Directora de Control Ambiental "/>
    <n v="3778932"/>
    <s v="carmen.sanchez@ambientebogota.gov.co"/>
  </r>
  <r>
    <x v="10"/>
    <s v="13A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885 CUYO OBJETO ES PRESTAR SERVICIOS DE APOYO A LA GESTIÓN PARA EL DESARROLLO, INTERVENCIÓN Y TRAMITE  DE BASES DE DATOS EN EL PROCESO DE NOTIFICACIÓN, COMUNICACIÓN Y PUBLICACIÓN DE EXPEDIENTES DEL PROCESO SANCIONATORIO."/>
    <n v="11"/>
    <n v="12"/>
    <n v="1"/>
    <n v="1"/>
    <s v="CCE-05"/>
    <n v="0"/>
    <n v="1923000"/>
    <n v="1923000"/>
    <n v="0"/>
    <n v="0"/>
    <s v="SUBDIRECCION CONTRACTUAL"/>
    <s v="CO-DC-11001"/>
    <s v="CARMEN LUCIA SANCHEZ AVELLANEDA Directora de Control Ambiental "/>
    <n v="3778932"/>
    <s v="carmen.sanchez@ambientebogota.gov.co"/>
  </r>
  <r>
    <x v="10"/>
    <s v="14A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450 CUYO OBJETO ES PRESTAR SERVICIOS DE APOYO A LA GESTIÓN PARA EL DESARROLLO, INTERVENCIÓN Y TRAMITE  DE BASES DE DATOS EN EL PROCESO DE NOTIFICACIÓN, COMUNICACIÓN Y PUBLICACIÓN DE EXPEDIENTES DEL PROCESO SANCIONATORIO."/>
    <n v="11"/>
    <n v="12"/>
    <n v="1"/>
    <n v="1"/>
    <s v="CCE-05"/>
    <n v="0"/>
    <n v="1923000"/>
    <n v="1923000"/>
    <n v="0"/>
    <n v="0"/>
    <s v="SUBDIRECCION CONTRACTUAL"/>
    <s v="CO-DC-11001"/>
    <s v="CARMEN LUCIA SANCHEZ AVELLANEDA Directora de Control Ambiental "/>
    <n v="3778932"/>
    <s v="carmen.sanchez@ambientebogota.gov.co"/>
  </r>
  <r>
    <x v="10"/>
    <s v="17A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466 CUYO OBJETO ES PRESTAR SERVICIOS DE APOYO A LA GESTIÓN PARA EL DESARROLLO, INTERVENCIÓN Y TRAMITE  DE BASES DE DATOS EN EL PROCESO DE NOTIFICACIÓN, COMUNICACIÓN Y PUBLICACIÓN DE EXPEDIENTES DEL PROCESO SANCIONATORIO."/>
    <n v="11"/>
    <n v="12"/>
    <n v="1"/>
    <n v="1"/>
    <s v="CCE-05"/>
    <n v="0"/>
    <n v="1923000"/>
    <n v="1923000"/>
    <n v="0"/>
    <n v="0"/>
    <s v="SUBDIRECCION CONTRACTUAL"/>
    <s v="CO-DC-11001"/>
    <s v="CARMEN LUCIA SANCHEZ AVELLANEDA Directora de Control Ambiental "/>
    <n v="3778932"/>
    <s v="carmen.sanchez@ambientebogota.gov.co"/>
  </r>
  <r>
    <x v="10"/>
    <s v="19A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849 CUYO OBJETO ES PRESTAR SERVICIOS DE APOYO A LA GESTIÓN PARA EL DESARROLLO, INTERVENCIÓN Y TRAMITE  DE BASES DE DATOS EN EL PROCESO DE NOTIFICACIÓN, COMUNICACIÓN Y PUBLICACIÓN DE EXPEDIENTES DEL PROCESO SANCIONATORIO."/>
    <n v="11"/>
    <n v="12"/>
    <n v="1"/>
    <n v="1"/>
    <s v="CCE-05"/>
    <n v="0"/>
    <n v="1923000"/>
    <n v="1923000"/>
    <n v="0"/>
    <n v="0"/>
    <s v="SUBDIRECCION CONTRACTUAL"/>
    <s v="CO-DC-11001"/>
    <s v="CARMEN LUCIA SANCHEZ AVELLANEDA Directora de Control Ambiental "/>
    <n v="3778932"/>
    <s v="carmen.sanchez@ambientebogota.gov.co"/>
  </r>
  <r>
    <x v="10"/>
    <s v="24A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636 CUYO OBJETO ES PRESTAR SERVICIOS DE APOYO A LA GESTIÓN PARA EL DESARROLLO, INTERVENCIÓN Y TRAMITE  DE BASES DE DATOS EN EL PROCESO DE NOTIFICACIÓN, COMUNICACIÓN Y PUBLICACIÓN DE EXPEDIENTES DEL PROCESO SANCIONATORIO."/>
    <n v="11"/>
    <n v="12"/>
    <n v="1"/>
    <n v="1"/>
    <s v="CCE-05"/>
    <n v="0"/>
    <n v="1923000"/>
    <n v="1923000"/>
    <n v="0"/>
    <n v="0"/>
    <s v="SUBDIRECCION CONTRACTUAL"/>
    <s v="CO-DC-11001"/>
    <s v="CARMEN LUCIA SANCHEZ AVELLANEDA Directora de Control Ambiental "/>
    <n v="3778932"/>
    <s v="carmen.sanchez@ambientebogota.gov.co"/>
  </r>
  <r>
    <x v="10"/>
    <s v="2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809 CUYO OBJETO ES PRESTAR LOS SERVICIOS PROFESIONALES PARA EL MANEJO, REVISION Y CONTROL DEL TRÁMITE  DE NOTIFICACIÓN, COMUNICACIÓN Y PUBLICACIÓN DE LAS ACTUACIONES ADMINISTRATIVAS RELACIONADOS CON EL PROCESO SANCIONATORIO."/>
    <n v="11"/>
    <n v="12"/>
    <n v="1"/>
    <n v="1"/>
    <s v="CCE-05"/>
    <n v="0"/>
    <n v="2653000"/>
    <n v="2653000"/>
    <n v="0"/>
    <n v="0"/>
    <s v="SUBDIRECCION CONTRACTUAL"/>
    <s v="CO-DC-11001"/>
    <s v="CARMEN LUCIA SANCHEZ AVELLANEDA Directora de Control Ambiental "/>
    <n v="3778932"/>
    <s v="carmen.sanchez@ambientebogota.gov.co"/>
  </r>
  <r>
    <x v="10"/>
    <s v="33A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870 CUYO OBJETO ES PRESTAR SERVICIOS DE APOYO A LA GESTIÓN PARA EL DESARROLLO, INTERVENCIÓN Y TRAMITE  DOCUMENTAL RELACIONADOS CON EL PROCESO SANCIONATORIO."/>
    <n v="11"/>
    <n v="12"/>
    <n v="1"/>
    <n v="1"/>
    <s v="CCE-05"/>
    <n v="0"/>
    <n v="1923000"/>
    <n v="1923000"/>
    <n v="0"/>
    <n v="0"/>
    <s v="SUBDIRECCION CONTRACTUAL"/>
    <s v="CO-DC-11001"/>
    <s v="CARMEN LUCIA SANCHEZ AVELLANEDA Directora de Control Ambiental "/>
    <n v="3778932"/>
    <s v="carmen.sanchez@ambientebogota.gov.co"/>
  </r>
  <r>
    <x v="10"/>
    <s v="34A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427 CUYO OBJETO ES PRESTAR SERVICIOS DE APOYO A LA GESTIÓN PARA EL DESARROLLO, INTERVENCIÓN Y TRAMITE  DOCUMENTAL RELACIONADOS CON EL PROCESO SANCIONATORIO."/>
    <n v="11"/>
    <n v="12"/>
    <n v="1"/>
    <n v="1"/>
    <s v="CCE-05"/>
    <n v="0"/>
    <n v="1923000"/>
    <n v="1923000"/>
    <n v="0"/>
    <n v="0"/>
    <s v="SUBDIRECCION CONTRACTUAL"/>
    <s v="CO-DC-11001"/>
    <s v="CARMEN LUCIA SANCHEZ AVELLANEDA Directora de Control Ambiental "/>
    <n v="3778932"/>
    <s v="carmen.sanchez@ambientebogota.gov.co"/>
  </r>
  <r>
    <x v="10"/>
    <s v="35A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428 CUYO OBJETO ES PRESTAR SERVICIOS DE APOYO A LA GESTIÓN PARA EL DESARROLLO, INTERVENCIÓN Y TRAMITE  DOCUMENTAL RELACIONADOS CON EL PROCESO SANCIONATORIO."/>
    <n v="11"/>
    <n v="12"/>
    <n v="1"/>
    <n v="1"/>
    <s v="CCE-05"/>
    <n v="0"/>
    <n v="1923000"/>
    <n v="1923000"/>
    <n v="0"/>
    <n v="0"/>
    <s v="SUBDIRECCION CONTRACTUAL"/>
    <s v="CO-DC-11001"/>
    <s v="CARMEN LUCIA SANCHEZ AVELLANEDA Directora de Control Ambiental "/>
    <n v="3778932"/>
    <s v="carmen.sanchez@ambientebogota.gov.co"/>
  </r>
  <r>
    <x v="10"/>
    <s v="36A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902 CUYO OBJETO ES PRESTAR SERVICIOS DE APOYO A LA GESTIÓN PARA EL DESARROLLO, INTERVENCIÓN Y TRAMITE  DOCUMENTAL RELACIONADOS CON EL PROCESO SANCIONATORIO."/>
    <n v="11"/>
    <n v="12"/>
    <n v="1"/>
    <n v="1"/>
    <s v="CCE-05"/>
    <n v="0"/>
    <n v="1923000"/>
    <n v="1923000"/>
    <n v="0"/>
    <n v="0"/>
    <s v="SUBDIRECCION CONTRACTUAL"/>
    <s v="CO-DC-11001"/>
    <s v="CARMEN LUCIA SANCHEZ AVELLANEDA Directora de Control Ambiental "/>
    <n v="3778932"/>
    <s v="carmen.sanchez@ambientebogota.gov.co"/>
  </r>
  <r>
    <x v="10"/>
    <s v="37A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905 CUYO OBJETO ES PRESTAR SERVICIOS DE APOYO A LA GESTIÓN PARA EL DESARROLLO, INTERVENCIÓN Y TRAMITE  DOCUMENTAL RELACIONADOS CON EL PROCESO SANCIONATORIO."/>
    <n v="11"/>
    <n v="12"/>
    <n v="1"/>
    <n v="1"/>
    <s v="CCE-05"/>
    <n v="0"/>
    <n v="1923000"/>
    <n v="1923000"/>
    <n v="0"/>
    <n v="0"/>
    <s v="SUBDIRECCION CONTRACTUAL"/>
    <s v="CO-DC-11001"/>
    <s v="CARMEN LUCIA SANCHEZ AVELLANEDA Directora de Control Ambiental "/>
    <n v="3778932"/>
    <s v="carmen.sanchez@ambientebogota.gov.co"/>
  </r>
  <r>
    <x v="10"/>
    <s v="38A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862 CUYO OBJETO ES PRESTAR SERVICIOS DE APOYO A LA GESTIÓN PARA EL DESARROLLO, INTERVENCIÓN Y TRAMITE  DOCUMENTAL RELACIONADOS CON EL PROCESO SANCIONATORIO."/>
    <n v="11"/>
    <n v="12"/>
    <n v="1"/>
    <n v="1"/>
    <s v="CCE-05"/>
    <n v="0"/>
    <n v="1923000"/>
    <n v="1923000"/>
    <n v="0"/>
    <n v="0"/>
    <s v="SUBDIRECCION CONTRACTUAL"/>
    <s v="CO-DC-11001"/>
    <s v="CARMEN LUCIA SANCHEZ AVELLANEDA Directora de Control Ambiental "/>
    <n v="3778932"/>
    <s v="carmen.sanchez@ambientebogota.gov.co"/>
  </r>
  <r>
    <x v="10"/>
    <s v="40A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891 CUYO OBJETO ES PRESTAR SERVICIOS DE APOYO A LA GESTIÓN PARA EL DESARROLLO, INTERVENCIÓN Y TRAMITE  DOCUMENTAL RELACIONADOS CON EL PROCESO SANCIONATORIO."/>
    <n v="11"/>
    <n v="12"/>
    <n v="1"/>
    <n v="1"/>
    <s v="CCE-05"/>
    <n v="0"/>
    <n v="1923000"/>
    <n v="1923000"/>
    <n v="0"/>
    <n v="0"/>
    <s v="SUBDIRECCION CONTRACTUAL"/>
    <s v="CO-DC-11001"/>
    <s v="CARMEN LUCIA SANCHEZ AVELLANEDA Directora de Control Ambiental "/>
    <n v="3778932"/>
    <s v="carmen.sanchez@ambientebogota.gov.co"/>
  </r>
  <r>
    <x v="10"/>
    <s v="55A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911 CUYO OBJETO ES PRESTAR SERVICIOS DE APOYO A LA GESTIÓN PARA ADELANTAR EL TRAMITE DOCUMENTAL DE LAS ACTUACIONES ADMINISTRATIVAS RELACIONADAS CON EL PROCESO SANCIONATORIO."/>
    <n v="11"/>
    <n v="12"/>
    <n v="1"/>
    <n v="1"/>
    <s v="CCE-05"/>
    <n v="0"/>
    <n v="1784000"/>
    <n v="1784000"/>
    <n v="0"/>
    <n v="0"/>
    <s v="SUBDIRECCION CONTRACTUAL"/>
    <s v="CO-DC-11001"/>
    <s v="CARMEN LUCIA SANCHEZ AVELLANEDA Directora de Control Ambiental "/>
    <n v="3778932"/>
    <s v="carmen.sanchez@ambientebogota.gov.co"/>
  </r>
  <r>
    <x v="10"/>
    <s v="57A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613 CUYO OBJETO ES PRESTAR SERVICIOS DE APOYO A LA GESTIÓN PARA ADELANTAR EL TRAMITE DOCUMENTAL DE LAS ACTUACIONES ADMINISTRATIVAS RELACIONADAS CON EL PROCESO SANCIONATORIO."/>
    <n v="11"/>
    <n v="12"/>
    <n v="1"/>
    <n v="1"/>
    <s v="CCE-05"/>
    <n v="0"/>
    <n v="1784000"/>
    <n v="1784000"/>
    <n v="0"/>
    <n v="0"/>
    <s v="SUBDIRECCION CONTRACTUAL"/>
    <s v="CO-DC-11001"/>
    <s v="CARMEN LUCIA SANCHEZ AVELLANEDA Directora de Control Ambiental "/>
    <n v="3778932"/>
    <s v="carmen.sanchez@ambientebogota.gov.co"/>
  </r>
  <r>
    <x v="10"/>
    <s v="58A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350 CUYO OBJETO ES PRESTAR SERVICIOS DE APOYO A LA GESTIÓN PARA ADELANTAR EL TRAMITE DOCUMENTAL DE LAS ACTUACIONES ADMINISTRATIVAS RELACIONADAS CON EL PROCESO SANCIONATORIO."/>
    <n v="11"/>
    <n v="12"/>
    <n v="1"/>
    <n v="1"/>
    <s v="CCE-05"/>
    <n v="0"/>
    <n v="1784000"/>
    <n v="1784000"/>
    <n v="0"/>
    <n v="0"/>
    <s v="SUBDIRECCION CONTRACTUAL"/>
    <s v="CO-DC-11001"/>
    <s v="CARMEN LUCIA SANCHEZ AVELLANEDA Directora de Control Ambiental "/>
    <n v="3778932"/>
    <s v="carmen.sanchez@ambientebogota.gov.co"/>
  </r>
  <r>
    <x v="10"/>
    <s v="834A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881 CUYO OBJETO ES PRESTAR SERVICIOS DE APOYO A LA GESTIÓN PARA ADELANTAR EL TRAMITE DOCUMENTAL DE LAS ACTUACIONES ADMINISTRATIVAS RELACIONADAS CON EL PROCESO SANCIONATORIO."/>
    <n v="11"/>
    <n v="12"/>
    <n v="1"/>
    <n v="1"/>
    <s v="CCE-05"/>
    <n v="0"/>
    <n v="1784000"/>
    <n v="1784000"/>
    <n v="0"/>
    <n v="0"/>
    <s v="SUBDIRECCION CONTRACTUAL"/>
    <s v="CO-DC-11001"/>
    <s v="CARMEN LUCIA SANCHEZ AVELLANEDA Directora de Control Ambiental "/>
    <n v="3778932"/>
    <s v="carmen.sanchez@ambientebogota.gov.co"/>
  </r>
  <r>
    <x v="10"/>
    <s v="835A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645 CUYO OBJETO ES PRESTAR SERVICIOS DE APOYO A LA GESTIÓN PARA ADELANTAR EL TRAMITE DOCUMENTAL DE LAS ACTUACIONES ADMINISTRATIVAS RELACIONADAS CON EL PROCESO SANCIONATORIO."/>
    <n v="11"/>
    <n v="12"/>
    <n v="1"/>
    <n v="1"/>
    <s v="CCE-05"/>
    <n v="0"/>
    <n v="1784000"/>
    <n v="1784000"/>
    <n v="0"/>
    <n v="0"/>
    <s v="SUBDIRECCION CONTRACTUAL"/>
    <s v="CO-DC-11001"/>
    <s v="CARMEN LUCIA SANCHEZ AVELLANEDA Directora de Control Ambiental "/>
    <n v="3778932"/>
    <s v="carmen.sanchez@ambientebogota.gov.co"/>
  </r>
  <r>
    <x v="10"/>
    <s v="79A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520 CUYO OBJETO ES PRESTAR  SERVICIOS PROFESIONALES PARA ANALIZAR Y PROYECTAR JURIDICAMENTE LOS ACTOS ADMINISTRATIVOS DE IMPULSO DEL PROCESO SANCIONATORIO."/>
    <n v="11"/>
    <n v="12"/>
    <n v="1"/>
    <n v="1"/>
    <s v="CCE-05"/>
    <n v="0"/>
    <n v="3904000"/>
    <n v="3904000"/>
    <n v="0"/>
    <n v="0"/>
    <s v="SUBDIRECCION CONTRACTUAL"/>
    <s v="CO-DC-11001"/>
    <s v="CARMEN LUCIA SANCHEZ AVELLANEDA Directora de Control Ambiental "/>
    <n v="3778932"/>
    <s v="carmen.sanchez@ambientebogota.gov.co"/>
  </r>
  <r>
    <x v="10"/>
    <s v="85A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882 CUYO OBJETO ES PRESTAR SERVICIOS PROFESIONALES PARA PROYECTAR JURIDICAMENTE E INICIAR EL PROCESO DE IMPULSO A LOS ACTOS ADMINISTRATIVOS DEL PROCESO SANCIONATORIO."/>
    <n v="11"/>
    <n v="12"/>
    <n v="1"/>
    <n v="1"/>
    <s v="CCE-05"/>
    <n v="0"/>
    <n v="3104000"/>
    <n v="3104000"/>
    <n v="0"/>
    <n v="0"/>
    <s v="SUBDIRECCION CONTRACTUAL"/>
    <s v="CO-DC-11001"/>
    <s v="CARMEN LUCIA SANCHEZ AVELLANEDA Directora de Control Ambiental "/>
    <n v="3778932"/>
    <s v="carmen.sanchez@ambientebogota.gov.co"/>
  </r>
  <r>
    <x v="10"/>
    <s v="87A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887 CUYO OBJETO ES PRESTAR SERVICIOS PROFESIONALES PARA PROYECTAR JURIDICAMENTE E INICIAR EL PROCESO DE IMPULSO A LOS ACTOS ADMINISTRATIVOS DEL PROCESO SANCIONATORIO."/>
    <n v="11"/>
    <n v="12"/>
    <n v="1"/>
    <n v="1"/>
    <s v="CCE-05"/>
    <n v="0"/>
    <n v="3104000"/>
    <n v="3104000"/>
    <n v="0"/>
    <n v="0"/>
    <s v="SUBDIRECCION CONTRACTUAL"/>
    <s v="CO-DC-11001"/>
    <s v="CARMEN LUCIA SANCHEZ AVELLANEDA Directora de Control Ambiental "/>
    <n v="3778932"/>
    <s v="carmen.sanchez@ambientebogota.gov.co"/>
  </r>
  <r>
    <x v="10"/>
    <s v="88A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650 CUYO OBJETO ES PRESTAR SERVICIOS PROFESIONALES PARA PROYECTAR JURIDICAMENTE E INICIAR EL PROCESO DE IMPULSO A LOS ACTOS ADMINISTRATIVOS DEL PROCESO SANCIONATORIO."/>
    <n v="11"/>
    <n v="12"/>
    <n v="1"/>
    <n v="1"/>
    <s v="CCE-05"/>
    <n v="0"/>
    <n v="3104000"/>
    <n v="3104000"/>
    <n v="0"/>
    <n v="0"/>
    <s v="SUBDIRECCION CONTRACTUAL"/>
    <s v="CO-DC-11001"/>
    <s v="CARMEN LUCIA SANCHEZ AVELLANEDA Directora de Control Ambiental "/>
    <n v="3778932"/>
    <s v="carmen.sanchez@ambientebogota.gov.co"/>
  </r>
  <r>
    <x v="10"/>
    <s v="89A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731 CUYO OBJETO ES PRESTAR SERVICIOS PROFESIONALES PARA PROYECTAR JURIDICAMENTE E INICIAR EL PROCESO DE IMPULSO A LOS ACTOS ADMINISTRATIVOS DEL PROCESO SANCIONATORIO."/>
    <n v="11"/>
    <n v="12"/>
    <n v="1"/>
    <n v="1"/>
    <s v="CCE-05"/>
    <n v="0"/>
    <n v="3104000"/>
    <n v="3104000"/>
    <n v="0"/>
    <n v="0"/>
    <s v="SUBDIRECCION CONTRACTUAL"/>
    <s v="CO-DC-11001"/>
    <s v="CARMEN LUCIA SANCHEZ AVELLANEDA Directora de Control Ambiental "/>
    <n v="3778932"/>
    <s v="carmen.sanchez@ambientebogota.gov.co"/>
  </r>
  <r>
    <x v="10"/>
    <s v="91A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752 CUYO OBJETO ES PRESTAR SERVICIOS PROFESIONALES PARA PROYECTAR JURIDICAMENTE E INICIAR EL PROCESO DE IMPULSO A LOS ACTOS ADMINISTRATIVOS DEL PROCESO SANCIONATORIO."/>
    <n v="11"/>
    <n v="12"/>
    <n v="1"/>
    <n v="1"/>
    <s v="CCE-05"/>
    <n v="0"/>
    <n v="3104000"/>
    <n v="3104000"/>
    <n v="0"/>
    <n v="0"/>
    <s v="SUBDIRECCION CONTRACTUAL"/>
    <s v="CO-DC-11001"/>
    <s v="CARMEN LUCIA SANCHEZ AVELLANEDA Directora de Control Ambiental "/>
    <n v="3778932"/>
    <s v="carmen.sanchez@ambientebogota.gov.co"/>
  </r>
  <r>
    <x v="10"/>
    <s v="92A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592 CUYO OBJETO ES PRESTAR SERVICIOS PROFESIONALES PARA PROYECTAR JURIDICAMENTE E INICIAR EL PROCESO DE IMPULSO A LOS ACTOS ADMINISTRATIVOS DEL PROCESO SANCIONATORIO."/>
    <n v="11"/>
    <n v="12"/>
    <n v="1"/>
    <n v="1"/>
    <s v="CCE-05"/>
    <n v="0"/>
    <n v="3104000"/>
    <n v="3104000"/>
    <n v="0"/>
    <n v="0"/>
    <s v="SUBDIRECCION CONTRACTUAL"/>
    <s v="CO-DC-11001"/>
    <s v="CARMEN LUCIA SANCHEZ AVELLANEDA Directora de Control Ambiental "/>
    <n v="3778932"/>
    <s v="carmen.sanchez@ambientebogota.gov.co"/>
  </r>
  <r>
    <x v="10"/>
    <s v="94A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802 CUYO OBJETO ES PRESTAR SERVICIOS PROFESIONALES PARA PROYECTAR JURIDICAMENTE E INICIAR EL PROCESO DE IMPULSO A LOS ACTOS ADMINISTRATIVOS DEL PROCESO SANCIONATORIO."/>
    <n v="11"/>
    <n v="12"/>
    <n v="1"/>
    <n v="1"/>
    <s v="CCE-05"/>
    <n v="0"/>
    <n v="3104000"/>
    <n v="3104000"/>
    <n v="0"/>
    <n v="0"/>
    <s v="SUBDIRECCION CONTRACTUAL"/>
    <s v="CO-DC-11001"/>
    <s v="CARMEN LUCIA SANCHEZ AVELLANEDA Directora de Control Ambiental "/>
    <n v="3778932"/>
    <s v="carmen.sanchez@ambientebogota.gov.co"/>
  </r>
  <r>
    <x v="10"/>
    <s v="95A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856 CUYO OBJETO ES PRESTAR SERVICIOS PROFESIONALES PARA PROYECTAR JURIDICAMENTE E INICIAR EL PROCESO DE IMPULSO A LOS ACTOS ADMINISTRATIVOS DEL PROCESO SANCIONATORIO."/>
    <n v="11"/>
    <n v="12"/>
    <n v="1"/>
    <n v="1"/>
    <s v="CCE-05"/>
    <n v="0"/>
    <n v="3104000"/>
    <n v="3104000"/>
    <n v="0"/>
    <n v="0"/>
    <s v="SUBDIRECCION CONTRACTUAL"/>
    <s v="CO-DC-11001"/>
    <s v="CARMEN LUCIA SANCHEZ AVELLANEDA Directora de Control Ambiental "/>
    <n v="3778932"/>
    <s v="carmen.sanchez@ambientebogota.gov.co"/>
  </r>
  <r>
    <x v="10"/>
    <s v="96A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441 CUYO OBJETO ES PRESTAR SERVICIOS PROFESIONALES PARA PROYECTAR JURIDICAMENTE E INICIAR EL PROCESO DE IMPULSO A LOS ACTOS ADMINISTRATIVOS DEL PROCESO SANCIONATORIO."/>
    <n v="11"/>
    <n v="12"/>
    <n v="1"/>
    <n v="1"/>
    <s v="CCE-05"/>
    <n v="0"/>
    <n v="3104000"/>
    <n v="3104000"/>
    <n v="0"/>
    <n v="0"/>
    <s v="SUBDIRECCION CONTRACTUAL"/>
    <s v="CO-DC-11001"/>
    <s v="CARMEN LUCIA SANCHEZ AVELLANEDA Directora de Control Ambiental "/>
    <n v="3778932"/>
    <s v="carmen.sanchez@ambientebogota.gov.co"/>
  </r>
  <r>
    <x v="10"/>
    <s v="101A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523 CUYO OBJETO ES PRESTAR SERVICIOS PROFESIONALES PARA PROYECTAR JURIDICAMENTE E INICIAR EL PROCESO DE IMPULSO A LOS ACTOS ADMINISTRATIVOS DEL PROCESO SANCIONATORIO."/>
    <n v="11"/>
    <n v="12"/>
    <n v="1"/>
    <n v="1"/>
    <s v="CCE-05"/>
    <n v="0"/>
    <n v="3104000"/>
    <n v="3104000"/>
    <n v="0"/>
    <n v="0"/>
    <s v="SUBDIRECCION CONTRACTUAL"/>
    <s v="CO-DC-11001"/>
    <s v="CARMEN LUCIA SANCHEZ AVELLANEDA Directora de Control Ambiental "/>
    <n v="3778932"/>
    <s v="carmen.sanchez@ambientebogota.gov.co"/>
  </r>
  <r>
    <x v="10"/>
    <s v="122A1"/>
    <s v="3-3-1-15-06-39-979-179"/>
    <s v="PRESTAR SUS SERVICIOS PROFESIONALES PARA  REALIZAR EL SEGUIMIENTO PRESUPUESTAL Y EL REPORTE DE LOS PROCESOS DE PLANEACIÓN, ASÍ COMO LAS ACTUACIONES ADMINISTRATIVAS DERIVADO DE LOS TRÁMITES DE CARÁCTER SANCIONATORIO. "/>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753 CUYO OBJETO ES PRESTAR SUS SERVICIOS PROFESIONALES PARA  REALIZAR EL SEGUIMIENTO FINANCIERO Y EL REPORTE DE LOS PROCESOS DE PLANTACIÓN, ASÍ COMO LAS ACTUACIONES ADMINISTRATIVAS DERIVADO DE LOS TRÁMITES DE CARÁCTER SANCIONATORIO. "/>
    <n v="11"/>
    <n v="12"/>
    <n v="1"/>
    <n v="1"/>
    <s v="CCE-05"/>
    <n v="0"/>
    <n v="3104000"/>
    <n v="3104000"/>
    <n v="0"/>
    <n v="0"/>
    <s v="SUBDIRECCION CONTRACTUAL"/>
    <s v="CO-DC-11001"/>
    <s v="CARMEN LUCIA SANCHEZ AVELLANEDA Directora de Control Ambiental "/>
    <n v="3778932"/>
    <s v="carmen.sanchez@ambientebogota.gov.co"/>
  </r>
  <r>
    <x v="10"/>
    <s v="105A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648 CUYO OBJETO ES PRESTAR SUS SERVICIOS PROFESIONALES PARA EL ANÁLISIS, PROYECCIÓN Y REVISION  TECNICA DE LICENCIAS AMBIENTALES, PLANES DE MANEJO Y PLANES DE RECUPERACION Y RESTAURACION AMBIENTAL."/>
    <n v="11"/>
    <n v="12"/>
    <n v="1"/>
    <n v="1"/>
    <s v="CCE-05"/>
    <n v="0"/>
    <n v="5086000"/>
    <n v="5086000"/>
    <n v="0"/>
    <n v="0"/>
    <s v="SUBDIRECCION CONTRACTUAL"/>
    <s v="CO-DC-11001"/>
    <s v="CARMEN LUCIA SANCHEZ AVELLANEDA Directora de Control Ambiental "/>
    <n v="3778932"/>
    <s v="carmen.sanchez@ambientebogota.gov.co"/>
  </r>
  <r>
    <x v="10"/>
    <s v="119A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054 CUYO OBJETO ES PRESTAR SERVICIOS PROFESIONALES PARA EL ACOMPAÑAMIENTO AL SISTEMA INTEGRADO DE GESTIÓN PRODUCTO DE LOS TRÁMITES ADMINISTRATIVOS DE IMPULSO EN EL PROCESO SANCIONATORIO."/>
    <n v="11"/>
    <n v="11"/>
    <n v="1"/>
    <n v="1"/>
    <s v="CCE-05"/>
    <n v="0"/>
    <n v="6719000"/>
    <n v="6719000"/>
    <n v="0"/>
    <n v="0"/>
    <s v="SUBDIRECCION CONTRACTUAL"/>
    <s v="CO-DC-11001"/>
    <s v="CARMEN LUCIA SANCHEZ AVELLANEDA Directora de Control Ambiental "/>
    <n v="3778932"/>
    <s v="carmen.sanchez@ambientebogota.gov.co"/>
  </r>
  <r>
    <x v="10"/>
    <s v="202A1"/>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DICIÓN 1 Y PRORRIGA 1 AL CONTRATO SDA-CD-20180030 CUYO OBJETO ES: ARRENDAR ELINMUEBLE PARA DESARROLLAR LAS ACTIVIDADES RELACIONADAS CON LA MEDICION DE EMISIONES GENERADAS POR FUENTES MÓVILES"/>
    <n v="11"/>
    <n v="11"/>
    <n v="1"/>
    <n v="1"/>
    <s v="CCE-05"/>
    <n v="0"/>
    <n v="14485662"/>
    <n v="14485662"/>
    <n v="0"/>
    <n v="0"/>
    <s v="SUBDIRECCION CONTRACTUAL"/>
    <s v="CO-DC-11001"/>
    <s v="CARMEN LUCIA SANCHEZ AVELLANEDA Directora de Control Ambiental "/>
    <n v="3778932"/>
    <s v="carmen.sanchez@ambientebogota.gov.co"/>
  </r>
  <r>
    <x v="10"/>
    <s v="182A1"/>
    <s v="3-3-1-15-06-39-979-179"/>
    <s v="MANTENER LAS CONCENTRACIONES PROMEDIO ANUALES DE PM10 Y PM2,5 EN TODO EL TERRITORIO DISTRITAL POR DEBAJO DE LA NORMA *50 MG/M3 DE PM10 Y **25 MG/M3 DE PM2,1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205 CUYO OBJETO ES: PRESTAR SUS SERVICIOS PROFESIONALES PARA DESARROLLAR ACTIVIDADES TÉCNICAS DE EVALUACIÓN, CONTROL Y SEGUIMIENTO DEL PROGRAMA DE AUTORREGULACIÓN AMBIENTAL A LAS FUENTES MÓVILES."/>
    <n v="11"/>
    <n v="12"/>
    <n v="1"/>
    <n v="1"/>
    <s v="CCE-05"/>
    <n v="0"/>
    <n v="3104000"/>
    <n v="3104000"/>
    <n v="0"/>
    <n v="0"/>
    <s v="SUBDIRECCION CONTRACTUAL"/>
    <s v="CO-DC-11001"/>
    <s v="CARMEN LUCIA SANCHEZ AVELLANEDA Directora de Control Ambiental "/>
    <n v="3778932"/>
    <s v="carmen.sanchez@ambientebogota.gov.co"/>
  </r>
  <r>
    <x v="10"/>
    <s v="198A1"/>
    <s v="3-3-1-15-06-39-979-179"/>
    <s v="MANTENER LAS CONCENTRACIONES PROMEDIO ANUALES DE PM10 Y PM2,5 EN TODO EL TERRITORIO DISTRITAL POR DEBAJO DE LA NORMA *50 MG/M3 DE PM10 Y **25 MG/M3 DE PM2,3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ADICIÓN 1 Y PRORROGA 1 AL CONTRATO SDA-CPS-20180242 CUYO OBJETO ES: PRESTAR SUS SERVICIOS PROFESIONALES PARA DESARROLLAR ACTIVIDADES TÉCNICAS DE EVALUACIÓN Y CONTROL A LOS CENTROS DE DIAGNOSTICO AUTOMOTOR A FUENTES MOVILES"/>
    <n v="11"/>
    <n v="12"/>
    <n v="1"/>
    <n v="1"/>
    <s v="CCE-05"/>
    <n v="0"/>
    <n v="4495000"/>
    <n v="4495000"/>
    <n v="0"/>
    <n v="0"/>
    <s v="SUBDIRECCION CONTRACTUAL"/>
    <s v="CO-DC-11001"/>
    <s v="CARMEN LUCIA SANCHEZ AVELLANEDA Directora de Control Ambiental "/>
    <n v="3778932"/>
    <s v="carmen.sanchez@ambientebogota.gov.co"/>
  </r>
  <r>
    <x v="10"/>
    <s v="236A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1 Y PRORROGA 1 AL CONTRATO SDA-CPS-20180368 CUYO OBJETO ES: PRESTAR SERVICIOS DE APOYO A LA GESTIÓN PARA REALIZAR EL PROCESO DE CLASIFICACIÓN, MANEJO Y ADMINISTRACIÓN DE LOS DOCUMENTOS GENERADOS DE LAS ACTUACIONES TECNICAS Y ADMINISTRATIVAS RELACIONADAS CON LOS TRAMITES DE PUBLICIDAD EXTERIOR VISUAL "/>
    <n v="11"/>
    <n v="12"/>
    <n v="1"/>
    <n v="1"/>
    <s v="CCE-05"/>
    <n v="0"/>
    <n v="1923000"/>
    <n v="1923000"/>
    <n v="0"/>
    <n v="0"/>
    <s v="SUBDIRECCION CONTRACTUAL"/>
    <s v="CO-DC-11001"/>
    <s v="CARMEN LUCIA SANCHEZ AVELLANEDA Directora de Control Ambiental "/>
    <n v="3778932"/>
    <s v="carmen.sanchez@ambientebogota.gov.co"/>
  </r>
  <r>
    <x v="10"/>
    <s v="237A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1 Y PRORROGA 1 AL CONTRATO SDA-CPS-20180278 CUYO OBJETO ES: PRESTAR SERVICIOS DE APOYO A LA GESTIÓN PARA REALIZAR EL PROCESO DE CLASIFICACIÓN, MANEJO Y ADMINISTRACIÓN DE LOS DOCUMENTOS GENERADOS DE LAS ACTUACIONES TECNICAS Y ADMINISTRATIVAS RELACIONADAS CON LOS TRAMITES DE PUBLICIDAD EXTERIOR VISUAL "/>
    <n v="11"/>
    <n v="12"/>
    <n v="1"/>
    <n v="1"/>
    <s v="CCE-05"/>
    <n v="0"/>
    <n v="1923000"/>
    <n v="1923000"/>
    <n v="0"/>
    <n v="0"/>
    <s v="SUBDIRECCION CONTRACTUAL"/>
    <s v="CO-DC-11001"/>
    <s v="CARMEN LUCIA SANCHEZ AVELLANEDA Directora de Control Ambiental "/>
    <n v="3778932"/>
    <s v="carmen.sanchez@ambientebogota.gov.co"/>
  </r>
  <r>
    <x v="10"/>
    <s v="239A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1 Y PRORROGA 1 AL CONTRATO SDA-CPS-20180194 CUYO OBJETO ES: PRESTAR SERVICIOS DE APOYO A LA GESTIÓN PARA ORGANIZAR LA INFORMACIÓN DE LAS BASES DE DATOS Y REQUERIMIENTOS ASOCIADOS A LA PUBLICIDAD EXTERIOR VISUAL "/>
    <n v="11"/>
    <n v="12"/>
    <n v="1"/>
    <n v="1"/>
    <s v="CCE-05"/>
    <n v="0"/>
    <n v="2444000"/>
    <n v="2444000"/>
    <n v="0"/>
    <n v="0"/>
    <s v="SUBDIRECCION CONTRACTUAL"/>
    <s v="CO-DC-11001"/>
    <s v="CARMEN LUCIA SANCHEZ AVELLANEDA Directora de Control Ambiental "/>
    <n v="3778932"/>
    <s v="carmen.sanchez@ambientebogota.gov.co"/>
  </r>
  <r>
    <x v="10"/>
    <s v="251A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254 CUYO OBJETO ES:  PRESTAR SERVICIOS PROFESIONALES PARA REALIZAR LA EVALUACIÓN TECNICA A LAS SOLICITUDES DE REGISTRO DE CONTROL Y SEGUIMIENTO A LOS ELEMENTOS DE PUBLICIDAD EXTERIOR VISUAL "/>
    <n v="11"/>
    <n v="12"/>
    <n v="1"/>
    <n v="1"/>
    <s v="CCE-05"/>
    <n v="0"/>
    <n v="2861000"/>
    <n v="2861000"/>
    <n v="0"/>
    <n v="0"/>
    <s v="SUBDIRECCION CONTRACTUAL"/>
    <s v="CO-DC-11001"/>
    <s v="CARMEN LUCIA SANCHEZ AVELLANEDA Directora de Control Ambiental "/>
    <n v="3778932"/>
    <s v="carmen.sanchez@ambientebogota.gov.co"/>
  </r>
  <r>
    <x v="10"/>
    <s v="259A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1 Y PRORROGA 1 AL CONTRATO SDA-CPS-20180600 CUYO OBJETO ES: PRESTAR SERVICIOS PROFESIONALES PARA REALIZAR LAS ACTIVIDADES DE PROYECCIÓN,  ANALISIS Y EVALUACIÓN TECNICA ESTRUCTURAL A LAS SOLICITUDES DE REGISTRO, CONTROL Y SEGUIMIENTO A LOS ELEMENTOS DE PUBLICIDAD EXTERIOR VISUAL"/>
    <n v="11"/>
    <n v="12"/>
    <n v="1"/>
    <n v="1"/>
    <s v="CCE-05"/>
    <n v="0"/>
    <n v="3464000"/>
    <n v="3464000"/>
    <n v="0"/>
    <n v="0"/>
    <s v="SUBDIRECCION CONTRACTUAL"/>
    <s v="CO-DC-11001"/>
    <s v="CARMEN LUCIA SANCHEZ AVELLANEDA Directora de Control Ambiental "/>
    <n v="3778932"/>
    <s v="carmen.sanchez@ambientebogota.gov.co"/>
  </r>
  <r>
    <x v="10"/>
    <s v="274A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166 CUYO OBJETO ES: PRESTAR SERVICIOS PROFESIONALES PARA LIDERAR, REVISAR E IMPULSAR JURIDICAMENTE LAS ACTUACIONES DE EVALUACIÓN, CONTROL Y SEGUIMIENTO RELACIONADAS CON LOS TRAMITES DE PUBLICIDAD EXTERIOR VISUAL"/>
    <n v="11"/>
    <n v="12"/>
    <n v="1"/>
    <n v="1"/>
    <s v="CCE-05"/>
    <n v="0"/>
    <n v="6267000"/>
    <n v="6267000"/>
    <n v="0"/>
    <n v="0"/>
    <s v="SUBDIRECCION CONTRACTUAL"/>
    <s v="CO-DC-11001"/>
    <s v="CARMEN LUCIA SANCHEZ AVELLANEDA Directora de Control Ambiental "/>
    <n v="3778932"/>
    <s v="carmen.sanchez@ambientebogota.gov.co"/>
  </r>
  <r>
    <x v="10"/>
    <s v="596A1"/>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679 CUYO OBJETO ES PRESTAR SERVICIOS PROFESIONALES PARA REALIZAR ACTUACIONES TECNICAS DE EVALUACIÓN PREVISTAS EN EL PROGRAMA DE CONTROL Y SEGUIMIENTO A USUARIOS DEL RECURSO HÍDRICO Y DEL SUELO ENCAMINADAS A LAS ACCIONES EN DESCONTAMINACIÓN HÍDRICAMODIFICACIÓN 1, ADICIÓN 1 Y PRORROGA 1 AL CONTRATO No.20180746"/>
    <n v="11"/>
    <n v="11"/>
    <n v="2"/>
    <n v="1"/>
    <s v="CCE-05"/>
    <n v="0"/>
    <n v="6208000"/>
    <n v="6208000"/>
    <n v="0"/>
    <n v="0"/>
    <s v="SUBDIRECCION CONTRACTUAL"/>
    <s v="CO-DC-11001"/>
    <s v="CARMEN LUCIA SANCHEZ AVELLANEDA Directora de Control Ambiental "/>
    <n v="3778932"/>
    <s v="carmen.sanchez@ambientebogota.gov.co"/>
  </r>
  <r>
    <x v="10"/>
    <s v="608A1"/>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381 CUYO OBJETO ES PRESTAR SERVICIOS PROFESIONALES PARA REALIZAR ACTUACIONES TECNICAS DE EVALUACIÓN PREVISTAS EN EL PROGRAMA DE CONTROL Y SEGUIMIENTO A USUARIOS DEL RECURSO HÍDRICO Y DEL SUELO ENCAMINADAS A LAS ACCIONES EN DESCONTAMINACIÓN HÍDRICA"/>
    <n v="11"/>
    <n v="11"/>
    <n v="2"/>
    <n v="1"/>
    <s v="CCE-05"/>
    <n v="0"/>
    <n v="6208000"/>
    <n v="6208000"/>
    <n v="0"/>
    <n v="0"/>
    <s v="SUBDIRECCION CONTRACTUAL"/>
    <s v="CO-DC-11001"/>
    <s v="CARMEN LUCIA SANCHEZ AVELLANEDA Directora de Control Ambiental "/>
    <n v="3778932"/>
    <s v="carmen.sanchez@ambientebogota.gov.co"/>
  </r>
  <r>
    <x v="10"/>
    <s v="678A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808 CUYO OBJETO ES PRESTAR SERVICIOS PROFESIONALES PARA REVISAR JURÍDICAMENTE LAS ACTUACIONES DEL PROGRAMA DE CONTROL Y SEGUIMIENTO A USUARIOS DEL RECURSO HÍDRICO Y DEL SUELO."/>
    <n v="11"/>
    <n v="11"/>
    <n v="2"/>
    <n v="1"/>
    <s v="CCE-05"/>
    <n v="0"/>
    <n v="7808000"/>
    <n v="7808000"/>
    <n v="0"/>
    <n v="0"/>
    <s v="SUBDIRECCION CONTRACTUAL"/>
    <s v="CO-DC-11001"/>
    <s v="CARMEN LUCIA SANCHEZ AVELLANEDA Directora de Control Ambiental "/>
    <n v="3778932"/>
    <s v="carmen.sanchez@ambientebogota.gov.co"/>
  </r>
  <r>
    <x v="10"/>
    <s v="681A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480 CUYO OBJETO ES PRESTAR SERVICIOS PROFESIONALES PARA REALIZAR ACTUACIONES JURIDICAS DE EVALUACIÓN DEL PROGRAMA DE CONTROL Y SEGUIMIENTO A USUARIOS DEL RECURSO HÍDRICO Y DEL SUELO, ORIENTADAS A LAS ACCIONES EN DESCONTAMINACIÓN HÍDRICA."/>
    <n v="11"/>
    <n v="11"/>
    <n v="3"/>
    <n v="1"/>
    <s v="CCE-05"/>
    <n v="0"/>
    <n v="9312000"/>
    <n v="9312000"/>
    <n v="0"/>
    <n v="0"/>
    <s v="SUBDIRECCION CONTRACTUAL"/>
    <s v="CO-DC-11001"/>
    <s v="CARMEN LUCIA SANCHEZ AVELLANEDA Directora de Control Ambiental "/>
    <n v="3778932"/>
    <s v="carmen.sanchez@ambientebogota.gov.co"/>
  </r>
  <r>
    <x v="10"/>
    <s v="742A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370 CUYO OBJETO ES PRESTAR SERVICIOS PROFESIONALES PARA REALIZAR ACTUACIONES JURIDICAS DE EVALUACIÓN DEL PROGRAMA DE CONTROL Y SEGUIMIENTO A USUARIOS DEL RECURSO HÍDRICO Y DEL SUELO, ORIENTADAS A LAS ACCIONES EN DESCONTAMINACIÓN HÍDRICA."/>
    <n v="11"/>
    <n v="11"/>
    <n v="2"/>
    <n v="1"/>
    <s v="CCE-05"/>
    <n v="0"/>
    <n v="6208000"/>
    <n v="6208000"/>
    <n v="0"/>
    <n v="0"/>
    <s v="SUBDIRECCION CONTRACTUAL"/>
    <s v="CO-DC-11001"/>
    <s v="CARMEN LUCIA SANCHEZ AVELLANEDA Directora de Control Ambiental "/>
    <n v="3778932"/>
    <s v="carmen.sanchez@ambientebogota.gov.co"/>
  </r>
  <r>
    <x v="10"/>
    <s v="666A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539 CUYO OBJETO ES PRESTAR SERVICIOS PROFESIONALES PARA REALIZAR LAS VISITAS PRODUCTO DE LAS QUEJAS Y DERECHOS DE PETICIÓN A LOS USUARIOS DEL PROGRAMA DE CONTROL Y SEGUIMIENTO  DEL RECURSO HÍDRICO Y DEL SUELO."/>
    <n v="12"/>
    <n v="12"/>
    <n v="2"/>
    <n v="1"/>
    <s v="CCE-05"/>
    <n v="0"/>
    <n v="5306000"/>
    <n v="5306000"/>
    <n v="0"/>
    <n v="0"/>
    <s v="SUBDIRECCION CONTRACTUAL"/>
    <s v="CO-DC-11001"/>
    <s v="CARMEN LUCIA SANCHEZ AVELLANEDA Directora de Control Ambiental "/>
    <n v="3778932"/>
    <s v="carmen.sanchez@ambientebogota.gov.co"/>
  </r>
  <r>
    <x v="10"/>
    <s v="703A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265 CUYO OBJETO ES PRESTAR SERVICIOS PROFESIONALES PARA REVISAR JURIDICAMENTE LAS ACTUACIONES JURIDICAS EN EL MARCO DEL  PROGRAMA DE CONTROL Y SEGUIMIENTO A USUARIOS DEL RECURSO HÍDRICO Y DEL SUELO, Y EL CUMPLIMIENTO DE LA SENTENCIA RIO BOGOTÁ"/>
    <n v="12"/>
    <n v="12"/>
    <n v="1"/>
    <n v="1"/>
    <s v="CCE-05"/>
    <n v="0"/>
    <n v="6267000"/>
    <n v="6267000"/>
    <n v="0"/>
    <n v="0"/>
    <s v="SUBDIRECCION CONTRACTUAL"/>
    <s v="CO-DC-11001"/>
    <s v="CARMEN LUCIA SANCHEZ AVELLANEDA Directora de Control Ambiental "/>
    <n v="3778932"/>
    <s v="carmen.sanchez@ambientebogota.gov.co"/>
  </r>
  <r>
    <x v="10"/>
    <n v="103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10122100;70161501"/>
    <s v="SUMINISTRO DE INSUMOS PARA MANUTENCIÓN DE LA FAUNA SILVESTRE QUE SE ENCUENTRE EN PROCESO DE REUBICACIÓN O LIBERACIÓN POR PARTE DE LA SDA"/>
    <n v="11"/>
    <n v="11"/>
    <n v="12"/>
    <n v="1"/>
    <s v="CCE-10"/>
    <n v="0"/>
    <n v="15785662"/>
    <n v="15785662"/>
    <n v="0"/>
    <n v="0"/>
    <s v="SUBDIRECCION CONTRACTUAL"/>
    <s v="CO-DC-11001"/>
    <s v="CARMEN LUCIA SANCHEZ AVELLANEDA Directora de Control Ambiental "/>
    <n v="3778932"/>
    <s v="carmen.sanchez@ambiente bogota.gov.co"/>
  </r>
  <r>
    <x v="11"/>
    <n v="1"/>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N LA ESTRUCTURACIÓN DEL COMPONENTE TÉCNICO PARA LA ADQUISICIÓN DE ELEMENTOS DE LAS ESTACIONES DE MONITOREO DE CALIDAD DEL AIRE PARA BOGOTÁ"/>
    <n v="5"/>
    <n v="6"/>
    <n v="6"/>
    <n v="1"/>
    <s v="CCE-05"/>
    <n v="0"/>
    <n v="15918000"/>
    <n v="15918000"/>
    <n v="0"/>
    <n v="0"/>
    <s v="SUBDIRECCION CONTRACTUAL"/>
    <s v="CO-DC-11001"/>
    <s v="OSCAR ALEXANDER DUCUARA FALLA Subdirector de Calidad de Aire, Auditiva y Visual."/>
    <n v="3778916"/>
    <s v="oscar.ducuara@ambientebogota.gov.co"/>
  </r>
  <r>
    <x v="11"/>
    <n v="2"/>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N LA ESTRUCTURACIÓN DEL COMPONENTE TÉCNICO PARA LA ADQUISICIÓN DE ELEMENTOS DE LAS ESTACIONES DE MONITOREO DE CALIDAD DEL AIRE PARA BOGOTÁ"/>
    <n v="5"/>
    <n v="6"/>
    <n v="6"/>
    <n v="1"/>
    <s v="CCE-05"/>
    <n v="0"/>
    <n v="15918000"/>
    <n v="15918000"/>
    <n v="0"/>
    <n v="0"/>
    <s v="SUBDIRECCION CONTRACTUAL"/>
    <s v="CO-DC-11001"/>
    <s v="OSCAR ALEXANDER DUCUARA FALLA Subdirector de Calidad de Aire, Auditiva y Visual."/>
    <n v="3778916"/>
    <s v="oscar.ducuara@ambientebogota.gov.co"/>
  </r>
  <r>
    <x v="11"/>
    <n v="3"/>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REPARAR LOS INVENTARIOS DE EMISIÓN DE CONTAMINANTES ATMOSFERICOS PARA EL MODELO DE CALIDAD DE AIRE DE BOGOTÁ. "/>
    <n v="5"/>
    <n v="6"/>
    <n v="5"/>
    <n v="1"/>
    <s v="CCE-05"/>
    <n v="0"/>
    <n v="13265000"/>
    <n v="13265000"/>
    <n v="0"/>
    <n v="0"/>
    <s v="SUBDIRECCION CONTRACTUAL"/>
    <s v="CO-DC-11001"/>
    <s v="OSCAR ALEXANDER DUCUARA FALLA Subdirector de Calidad de Aire, Auditiva y Visual."/>
    <n v="3778916"/>
    <s v="oscar.ducuara@ambientebogota.gov.co"/>
  </r>
  <r>
    <x v="11"/>
    <n v="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PROFESIONALES PARA VALIDAR Y HACER SEGUIMIENTO A LOS DATOS GENERADOS POR LAS ESTACIONES DE LA RED DE MONITOREO DE CALIDAD DEL AIRE DE BOGOTÁ"/>
    <n v="5"/>
    <n v="6"/>
    <n v="5"/>
    <n v="1"/>
    <s v="CCE-05"/>
    <n v="0"/>
    <n v="14305000"/>
    <n v="14305000"/>
    <n v="0"/>
    <n v="0"/>
    <s v="SUBDIRECCION CONTRACTUAL"/>
    <s v="CO-DC-11001"/>
    <s v="OSCAR ALEXANDER DUCUARA FALLA Subdirector de Calidad de Aire, Auditiva y Visual."/>
    <n v="3778916"/>
    <s v="oscar.ducuara@ambientebogota.gov.co"/>
  </r>
  <r>
    <x v="11"/>
    <n v="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NALIZAR LOS DATOS DE CONTAMINANTES PROCEDENTES DE LAS ESTACIONES DE LA RED DE MONITOREO DE CALIDAD DEL AIRE DE BOGOTÁ (RMCAB)"/>
    <n v="5"/>
    <n v="6"/>
    <n v="6"/>
    <n v="1"/>
    <s v="CCE-05"/>
    <n v="0"/>
    <n v="17166000"/>
    <n v="17166000"/>
    <n v="0"/>
    <n v="0"/>
    <s v="SUBDIRECCION CONTRACTUAL"/>
    <s v="CO-DC-11001"/>
    <s v="OSCAR ALEXANDER DUCUARA FALLA Subdirector de Calidad de Aire, Auditiva y Visual."/>
    <n v="3778916"/>
    <s v="oscar.ducuara@ambientebogota.gov.co"/>
  </r>
  <r>
    <x v="11"/>
    <n v="6"/>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OS PROCESOS DE CONSOLIDACIÓN Y REPORTE  DE INFORMES Y/O INDICADORES PROVENIENTES DE LA OPERACIÓN DE LA RED DE MONITOREO DE CALIDAD DEL AIRE DE BOGOTÁ."/>
    <n v="5"/>
    <n v="6"/>
    <n v="6"/>
    <n v="1"/>
    <s v="CCE-05"/>
    <n v="0"/>
    <n v="18624000"/>
    <n v="18624000"/>
    <n v="0"/>
    <n v="0"/>
    <s v="SUBDIRECCION CONTRACTUAL"/>
    <s v="CO-DC-11001"/>
    <s v="OSCAR ALEXANDER DUCUARA FALLA Subdirector de Calidad de Aire, Auditiva y Visual."/>
    <n v="3778916"/>
    <s v="oscar.ducuara@ambientebogota.gov.co"/>
  </r>
  <r>
    <x v="11"/>
    <n v="7"/>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MANTENIMIENTO, REPARACIÓN Y CALIBRACIÓN DE LOS EQUIPOS QUE CONFORMAN LA RED DE MONITOREO DE CALIDAD DEL AIRE DE BOGOTÁ D.C"/>
    <n v="5"/>
    <n v="6"/>
    <n v="6"/>
    <n v="1"/>
    <s v="CCE-05"/>
    <n v="0"/>
    <n v="0"/>
    <n v="0"/>
    <n v="0"/>
    <n v="0"/>
    <s v="SUBDIRECCION CONTRACTUAL"/>
    <s v="CO-DC-11001"/>
    <s v="OSCAR ALEXANDER DUCUARA FALLA Subdirector de Calidad de Aire, Auditiva y Visual."/>
    <n v="3778916"/>
    <s v="oscar.ducuara@ambientebogota.gov.co"/>
  </r>
  <r>
    <x v="11"/>
    <n v="8"/>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PROFESIONALES PARA REALIZAR ACTIVIDADES TÉCNICAS PARA LA CORRECTA OPERACIÓN Y MEJORA DE LOS EQUIPOS QUE CONFORMAN LA RED DE MONITOREO DE CALIDAD DEL AIRE DE BOGOTÁ D.C"/>
    <n v="5"/>
    <n v="6"/>
    <n v="5"/>
    <n v="1"/>
    <s v="CCE-05"/>
    <n v="0"/>
    <n v="0"/>
    <n v="0"/>
    <n v="0"/>
    <n v="0"/>
    <s v="SUBDIRECCION CONTRACTUAL"/>
    <s v="CO-DC-11001"/>
    <s v="OSCAR ALEXANDER DUCUARA FALLA Subdirector de Calidad de Aire, Auditiva y Visual."/>
    <n v="3778916"/>
    <s v="oscar.ducuara@ambientebogota.gov.co"/>
  </r>
  <r>
    <x v="11"/>
    <n v="9"/>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MANTENIMIENTO, REPARACIÓN Y CALIBRACIÓN DE LOS EQUIPOS QUE CONFORMAN LA RED DE MONITOREO DE CALIDAD DEL AIRE DE BOGOTÁ D.C"/>
    <n v="5"/>
    <n v="6"/>
    <n v="5"/>
    <n v="1"/>
    <s v="CCE-05"/>
    <n v="0"/>
    <n v="22475000"/>
    <n v="22475000"/>
    <n v="0"/>
    <n v="0"/>
    <s v="SUBDIRECCION CONTRACTUAL"/>
    <s v="CO-DC-11001"/>
    <s v="OSCAR ALEXANDER DUCUARA FALLA Subdirector de Calidad de Aire, Auditiva y Visual."/>
    <n v="3778916"/>
    <s v="oscar.ducuara@ambientebogota.gov.co"/>
  </r>
  <r>
    <x v="11"/>
    <n v="10"/>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NALIZAR LOS DATOS METEOROLÓGICOS PROCEDENTES DE LAS ESTACIONES DE LA RED DE MONITOREO DE CALIDAD DEL AIRE DE BOGOTÁ (RMCAB)”"/>
    <n v="5"/>
    <n v="6"/>
    <n v="5"/>
    <n v="1"/>
    <s v="CCE-05"/>
    <n v="0"/>
    <n v="22475000"/>
    <n v="22475000"/>
    <n v="0"/>
    <n v="0"/>
    <s v="SUBDIRECCION CONTRACTUAL"/>
    <s v="CO-DC-11001"/>
    <s v="OSCAR ALEXANDER DUCUARA FALLA Subdirector de Calidad de Aire, Auditiva y Visual."/>
    <n v="3778916"/>
    <s v="oscar.ducuara@ambientebogota.gov.co"/>
  </r>
  <r>
    <x v="11"/>
    <n v="11"/>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ELABORAR PRONOSTICOS Y PRESENTAR ESCENARIOS DE DIAGNOSTICO DE LA CALIDAD DEL AIRE MEDIANTE EL MODELO DE TRANSPORTE Y TRANSFORMACION QUIMICA DE CONTAMINANTES ATMOSFERICOS  - CMAQ"/>
    <n v="5"/>
    <n v="6"/>
    <n v="5"/>
    <n v="1"/>
    <s v="CCE-05"/>
    <n v="0"/>
    <n v="22475000"/>
    <n v="22475000"/>
    <n v="0"/>
    <n v="0"/>
    <s v="SUBDIRECCION CONTRACTUAL"/>
    <s v="CO-DC-11001"/>
    <s v="OSCAR ALEXANDER DUCUARA FALLA Subdirector de Calidad de Aire, Auditiva y Visual."/>
    <n v="3778916"/>
    <s v="oscar.ducuara@ambientebogota.gov.co"/>
  </r>
  <r>
    <x v="11"/>
    <n v="12"/>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SIMULACIONES ATMOSFERICAS DE PRONOSTICOS Y ESCENARIOS DE DIAGNOSTICO CON EL MODELO METEOROLOGICO WRF Y EL MODULO MCIP COMO INFORMACION DE ENTRADA AL MODELO DE CALIDAD DEL AIRE CMAQ"/>
    <n v="5"/>
    <n v="6"/>
    <n v="5"/>
    <n v="1"/>
    <s v="CCE-05"/>
    <n v="0"/>
    <n v="22475000"/>
    <n v="22475000"/>
    <n v="0"/>
    <n v="0"/>
    <s v="SUBDIRECCION CONTRACTUAL"/>
    <s v="CO-DC-11001"/>
    <s v="OSCAR ALEXANDER DUCUARA FALLA Subdirector de Calidad de Aire, Auditiva y Visual."/>
    <n v="3778916"/>
    <s v="oscar.ducuara@ambientebogota.gov.co"/>
  </r>
  <r>
    <x v="11"/>
    <n v="13"/>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GESTIONAR Y ATENDER REQUERIMIENTOS TÉCNICOS Y/O INSUMOS PARA LA OPERACIÓN DE LOS EQUIPOS DE LA RED DE MONITOREO DE CALIDAD DEL AIRE DE BOGOTA (RMCAB)"/>
    <n v="1"/>
    <n v="1"/>
    <n v="11"/>
    <n v="1"/>
    <s v="CCE-05"/>
    <n v="0"/>
    <n v="49445000"/>
    <n v="49445000"/>
    <n v="0"/>
    <n v="0"/>
    <s v="SUBDIRECCION CONTRACTUAL"/>
    <s v="CO-DC-11001"/>
    <s v="OSCAR ALEXANDER DUCUARA FALLA Subdirector de Calidad de Aire, Auditiva y Visual."/>
    <n v="3778916"/>
    <s v="oscar.ducuara@ambientebogota.gov.co"/>
  </r>
  <r>
    <x v="11"/>
    <n v="1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ORIENTAR Y DESARROLLAR LAS ACTIVIDADES TÉCNICAS DE REPORTE, REVISIÓN Y ANÁLISIS DE LA INFORMACIÓN GENERADA POR LA RED DE MONITOREO DE CALIDAD DEL AIRE DE BOGOTÁ"/>
    <n v="5"/>
    <n v="6"/>
    <n v="5"/>
    <n v="1"/>
    <s v="CCE-05"/>
    <n v="0"/>
    <n v="29860000"/>
    <n v="29860000"/>
    <n v="0"/>
    <n v="0"/>
    <s v="SUBDIRECCION CONTRACTUAL"/>
    <s v="CO-DC-11001"/>
    <s v="OSCAR ALEXANDER DUCUARA FALLA Subdirector de Calidad de Aire, Auditiva y Visual."/>
    <n v="3778916"/>
    <s v="oscar.ducuara@ambientebogota.gov.co"/>
  </r>
  <r>
    <x v="11"/>
    <n v="1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ELABORACIÓN, ACTUALIZACIÓN E IMPLEMENTACIÓN DE LOS  PROCEDIMIENTOS Y METODOLOGÍAS RELACIONADAS CON LA GESTIÓN DE LA RED DE MONITOREO DE CALIDAD DEL AIRE EN BOGOTA TENDIENTES A LAS GESTIONES DE ACREDITACION."/>
    <n v="5"/>
    <n v="6"/>
    <n v="6"/>
    <n v="1"/>
    <s v="CCE-05"/>
    <n v="0"/>
    <n v="0"/>
    <n v="0"/>
    <n v="0"/>
    <n v="0"/>
    <s v="SUBDIRECCION CONTRACTUAL"/>
    <s v="CO-DC-11001"/>
    <s v="OSCAR ALEXANDER DUCUARA FALLA Subdirector de Calidad de Aire, Auditiva y Visual."/>
    <n v="3778916"/>
    <s v="oscar.ducuara@ambientebogota.gov.co"/>
  </r>
  <r>
    <x v="11"/>
    <n v="16"/>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ON PARA INSPECCIONAR LAS ACTIVIADADES DE TRABAJO EN ALTURAS DURANTE LA REVISIÓN, CALIBRACIÓN Y MANTENIMIENTO EN LAS ESTACIONES DE LA RED DE MONITOREO DE CALIDAD DEL AIRE EN BOGOTA"/>
    <n v="1"/>
    <n v="1"/>
    <n v="11"/>
    <n v="1"/>
    <s v="CCE-05"/>
    <n v="0"/>
    <n v="24981000"/>
    <n v="24981000"/>
    <n v="0"/>
    <n v="0"/>
    <s v="SUBDIRECCION CONTRACTUAL"/>
    <s v="CO-DC-11001"/>
    <s v="OSCAR ALEXANDER DUCUARA FALLA Subdirector de Calidad de Aire, Auditiva y Visual."/>
    <n v="3778916"/>
    <s v="oscar.ducuara@ambientebogota.gov.co"/>
  </r>
  <r>
    <x v="11"/>
    <n v="17"/>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TRASLADO PRESUPUESTAL"/>
    <n v="1"/>
    <n v="1"/>
    <n v="11"/>
    <n v="1"/>
    <s v="CCE-05"/>
    <n v="0"/>
    <n v="0"/>
    <n v="0"/>
    <n v="0"/>
    <n v="0"/>
    <s v="SUBDIRECCION CONTRACTUAL"/>
    <s v="CO-DC-11001"/>
    <s v="OSCAR ALEXANDER DUCUARA FALLA Subdirector de Calidad de Aire, Auditiva y Visual."/>
    <n v="3778916"/>
    <s v="oscar.ducuara@ambientebogota.gov.co"/>
  </r>
  <r>
    <x v="11"/>
    <n v="18"/>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639 CUYO OBJETO ES  &quot;PRESTAR SUS SERVICIOS PROFESIONALES PARA PREPARAR INVENTARIOS DE EMISIÓN DE CONTAMINANTES ATMOSFERICOS COMO INFORMACIÓN DE ENTRADA AL MODELO DE CALIDAD DE AIRE DE BOGOTÁ&quot;"/>
    <n v="1"/>
    <n v="1"/>
    <n v="150"/>
    <n v="0"/>
    <s v="CCE-05"/>
    <n v="0"/>
    <n v="12755000"/>
    <n v="12755000"/>
    <n v="0"/>
    <n v="0"/>
    <s v="SUBDIRECCION CONTRACTUAL"/>
    <s v="CO-DC-11001"/>
    <s v="OSCAR ALEXANDER DUCUARA FALLA Subdirector de Calidad de Aire, Auditiva y Visual."/>
    <n v="3778916"/>
    <s v="oscar.ducuara@ambientebogota.gov.co"/>
  </r>
  <r>
    <x v="11"/>
    <n v="19"/>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788 CUYO OBJETO ES &quot;PRESTAR SUS SERVICIOS PROFESIONALES PARA APOYAR LOS PROCESOS DE CONSOLIDACIÓN Y REPORTE DE INFORMES Y/O INDICADORES PROVENIENTES DE LA OPERACIÓN DE LA RED DE MONITOREO DE CALIDAD DEL AIRE DE BOGOTA&quot;"/>
    <n v="1"/>
    <n v="1"/>
    <n v="135"/>
    <n v="0"/>
    <s v="CCE-05"/>
    <n v="0"/>
    <n v="13432500"/>
    <n v="13432500"/>
    <n v="0"/>
    <n v="0"/>
    <s v="SUBDIRECCION CONTRACTUAL"/>
    <s v="CO-DC-11001"/>
    <s v="OSCAR ALEXANDER DUCUARA FALLA Subdirector de Calidad de Aire, Auditiva y Visual."/>
    <n v="3778916"/>
    <s v="oscar.ducuara@ambientebogota.gov.co"/>
  </r>
  <r>
    <x v="11"/>
    <n v="20"/>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814 CUYO OBJETO ES  &quot;PRESTAR SUS SERVICIOS PROFESIONALES PARA ANALIZAR LOS DATOS METEREOLOGICOS PROCEDENTES DE LAS ESTACIONES DE LA RED DE MONITOREO DE CALIDAD DEL AIRE DE BOGOTA. (RMCAB)”"/>
    <n v="1"/>
    <n v="1"/>
    <n v="142"/>
    <n v="0"/>
    <s v="CCE-05"/>
    <n v="0"/>
    <n v="20457467"/>
    <n v="20457467"/>
    <n v="0"/>
    <n v="0"/>
    <s v="SUBDIRECCION CONTRACTUAL"/>
    <s v="CO-DC-11001"/>
    <s v="OSCAR ALEXANDER DUCUARA FALLA Subdirector de Calidad de Aire, Auditiva y Visual."/>
    <n v="3778916"/>
    <s v="oscar.ducuara@ambientebogota.gov.co"/>
  </r>
  <r>
    <x v="11"/>
    <n v="21"/>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760 CUYO OBJETO ES  &quot;PRESTAR SUS SERVICIOS PROFESIONALES PARA REALIZAR SIMULACIONES ATMOSFERICAS DE PRONOSTICOS Y ESCENARIOS DE DIAGNOSTICO CON EL MODELO METEREOLOGICO WRF Y EL MODULO MCIP COMO NFORMACIÓN DE ENTRADA AL MODELO DE CALIDAD DEL AIRE CMAQ&quot;"/>
    <n v="1"/>
    <n v="1"/>
    <n v="150"/>
    <n v="0"/>
    <s v="CCE-05"/>
    <n v="0"/>
    <n v="21610000"/>
    <n v="21610000"/>
    <n v="0"/>
    <n v="0"/>
    <s v="SUBDIRECCION CONTRACTUAL"/>
    <s v="CO-DC-11001"/>
    <s v="OSCAR ALEXANDER DUCUARA FALLA Subdirector de Calidad de Aire, Auditiva y Visual."/>
    <n v="3778916"/>
    <s v="oscar.ducuara@ambientebogota.gov.co"/>
  </r>
  <r>
    <x v="11"/>
    <n v="22"/>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778 CUYO OBJETO ES  &quot;PRESTAR SUS SERVICIOS PROFESIONALES PARA ELABORAR PRONOSTICOS Y ESCENARIOS DE DIAGNOSTICO DE LA CALIDAD DEL AIRE MEDIANTE EL MODELO DE TRANSPORTE Y TRANSFORMACIÓN QUIMICO DE CONTAMINANTES ATMOSFERICOS - CMAQ&quot;"/>
    <n v="1"/>
    <n v="1"/>
    <n v="142"/>
    <n v="0"/>
    <s v="CCE-05"/>
    <n v="0"/>
    <n v="20457467"/>
    <n v="20457467"/>
    <n v="0"/>
    <n v="0"/>
    <s v="SUBDIRECCION CONTRACTUAL"/>
    <s v="CO-DC-11001"/>
    <s v="OSCAR ALEXANDER DUCUARA FALLA Subdirector de Calidad de Aire, Auditiva y Visual."/>
    <n v="3778916"/>
    <s v="oscar.ducuara@ambientebogota.gov.co"/>
  </r>
  <r>
    <x v="11"/>
    <n v="23"/>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855 CUYO OBJETO ES  &quot;PRESTAR SUS SERVICIOS PROFESIONALES PARA VALIDAR Y HACER SEGUIMIENTO A LOS DATOS GENERADOS POR LAS ESTACIONES DE LA RED DE MONITOREO DE CALIDAD DEL AIRE DE BOGOTA&quot;"/>
    <n v="1"/>
    <n v="1"/>
    <n v="142"/>
    <n v="0"/>
    <s v="CCE-05"/>
    <n v="0"/>
    <n v="13021400"/>
    <n v="13021400"/>
    <n v="0"/>
    <n v="0"/>
    <s v="SUBDIRECCION CONTRACTUAL"/>
    <s v="CO-DC-11001"/>
    <s v="OSCAR ALEXANDER DUCUARA FALLA Subdirector de Calidad de Aire, Auditiva y Visual."/>
    <n v="3778916"/>
    <s v="oscar.ducuara@ambientebogota.gov.co"/>
  </r>
  <r>
    <x v="11"/>
    <n v="2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TRASLADO PRESUPUESTAL"/>
    <n v="1"/>
    <n v="1"/>
    <n v="1"/>
    <n v="0"/>
    <s v="CCE-05"/>
    <n v="0"/>
    <n v="0"/>
    <n v="0"/>
    <n v="0"/>
    <n v="0"/>
    <s v="SUBDIRECCION CONTRACTUAL"/>
    <s v="CO-DC-11001"/>
    <s v="OSCAR ALEXANDER DUCUARA FALLA Subdirector de Calidad de Aire, Auditiva y Visual."/>
    <n v="3778916"/>
    <s v="oscar.ducuara@ambientebogota.gov.co"/>
  </r>
  <r>
    <x v="11"/>
    <n v="2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970 CUYO OBJETO ES  &quot;PRESTAR LOS SERVICIOS PROFESIONALES PARA REALIZAR ACTIVIDADES DE ELABORACIÓN, ACTUALIZACIÓN E IMPLEMENTACIÓN DE LOS PROCEDIMIENTOS Y METODOLOGIAS RELACIONADAS CON LA GESTIÓN DE LA RED DE MONITOREO DE CALIDAD DEL AIRE EN BOGOTA&quot;"/>
    <n v="1"/>
    <n v="1"/>
    <n v="135"/>
    <n v="0"/>
    <s v="CCE-05"/>
    <n v="0"/>
    <n v="19449000"/>
    <n v="19449000"/>
    <n v="0"/>
    <n v="0"/>
    <s v="SUBDIRECCION CONTRACTUAL"/>
    <s v="CO-DC-11001"/>
    <s v="OSCAR ALEXANDER DUCUARA FALLA Subdirector de Calidad de Aire, Auditiva y Visual."/>
    <n v="3778916"/>
    <s v="oscar.ducuara@ambientebogota.gov.co"/>
  </r>
  <r>
    <x v="11"/>
    <n v="26"/>
    <s v="3-3-1-15-07-44-0978-193"/>
    <s v="GENERAR INFORMACIÓN Y CONOCIMIENTO SOBRE EL ESTADO DE LOS RECURSOS HÍDRICO, AIRE (RUIDO Y CALIDAD A LOS CIUDADANOS DEL DC"/>
    <s v="RMCAB"/>
    <s v="REALIZAR 51 INFORMES DE CALIDAD DE AIRE RESULTADO DE LA OPERACIÓN DE LA RED."/>
    <s v="12-OTROS DISTRITO"/>
    <s v="01-INFRAESTRUCTURA"/>
    <s v="03-MEJORAMIENTO Y MANTENIMIENTO DE INFRAESTRUCTURA PROPIA DEL SECTOR"/>
    <s v="0106-ADECUACIÓN DE ÁREAS ADMINISTRATIVAS,  DE INTERÉS AMBIENTAL Y DEMÁS ESPACIOS ADMINISTRADOS POR LA SDA"/>
    <s v="77121500;30191500;30191800;7212100"/>
    <s v="CONTRATAR LAS ADECUACIONES LOCATIVAS  EN LA SECRETARÍA DISTRITAL DE AMBIENTE"/>
    <n v="10"/>
    <n v="11"/>
    <n v="6"/>
    <n v="1"/>
    <s v="CCE-02"/>
    <n v="0"/>
    <n v="207200000"/>
    <n v="207200000"/>
    <n v="0"/>
    <n v="0"/>
    <s v="SUBDIRECCION CONTRACTUAL"/>
    <s v="CO-DC-11001"/>
    <s v="OSCAR ALEXANDER DUCUARA FALLA Subdirector de Calidad de Aire, Auditiva y Visual."/>
    <n v="3778916"/>
    <s v="oscar.ducuara@ambientebogota.gov.co"/>
  </r>
  <r>
    <x v="11"/>
    <n v="27"/>
    <s v="3-3-1-15-07-44-0978-193"/>
    <s v="GENERAR INFORMACIÓN Y CONOCIMIENTO SOBRE EL ESTADO DE LOS RECURSOS HÍDRICO, AIRE (RUIDO Y CALIDAD A LOS CIUDADANOS DEL DC"/>
    <s v="RMCAB"/>
    <s v="REALIZAR 51 INFORMES DE CALIDAD DE AIRE RESULTADO DE LA OPERACIÓN DE LA RED."/>
    <s v="12-OTROS DISTRITO"/>
    <s v="01-INFRAESTRUCTURA"/>
    <s v="03-MEJORAMIENTO Y MANTENIMIENTO DE INFRAESTRUCTURA PROPIA DEL SECTOR"/>
    <s v="0106-ADECUACIÓN DE ÁREAS ADMINISTRATIVAS,  DE INTERÉS AMBIENTAL Y DEMÁS ESPACIOS ADMINISTRADOS POR LA SDA"/>
    <s v="77121500;30191500;30191800;7212100"/>
    <s v="TRASLADO, INSTALACIÓN Y PUESTA EN MARCHA DE LA ESTACIÓN MOVIL DE MONITOREO DE CALIDAD DEL AIRE Y METEROROLOGÍA A UN PUNTO FIJO DE LA CIUDAD DE BOGOTÁ"/>
    <n v="6"/>
    <n v="7"/>
    <n v="5"/>
    <n v="1"/>
    <s v="CCE-10"/>
    <n v="0"/>
    <n v="0"/>
    <n v="0"/>
    <n v="0"/>
    <n v="0"/>
    <s v="SUBDIRECCION CONTRACTUAL"/>
    <s v="CO-DC-11001"/>
    <s v="OSCAR ALEXANDER DUCUARA FALLA Subdirector de Calidad de Aire, Auditiva y Visual."/>
    <n v="3778916"/>
    <s v="oscar.ducuara@ambientebogota.gov.co"/>
  </r>
  <r>
    <x v="11"/>
    <n v="28"/>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0101701;72101511"/>
    <s v="CONTRATAR EL MANTENIMIENTO PREVENTIVO Y CORRECTIVO DE LOS EQUIPOS DE AIRE ACONDICIONADO DE LA SECRETARIA DISTRITAL DE AMBIENTE Y DE LAS ESTACIONES DE RED DE MONITOREO DE CALIDAD DEL AIRE"/>
    <n v="10"/>
    <n v="11"/>
    <n v="12"/>
    <n v="1"/>
    <s v="CCE-10"/>
    <n v="0"/>
    <n v="30000000"/>
    <n v="30000000"/>
    <n v="0"/>
    <n v="0"/>
    <s v="SUBDIRECCION CONTRACTUAL"/>
    <s v="CO-DC-11001"/>
    <s v="OSCAR ALEXANDER DUCUARA FALLA Subdirector de Calidad de Aire, Auditiva y Visual."/>
    <n v="3778916"/>
    <s v="oscar.ducuara@ambientebogota.gov.co"/>
  </r>
  <r>
    <x v="11"/>
    <n v="29"/>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1161801"/>
    <s v=" PAGO DE SERVICIOS PÚBLICOS DE LAS ESTACIONES DE MONITOREO DE AIRE"/>
    <n v="5"/>
    <n v="6"/>
    <n v="12"/>
    <n v="1"/>
    <s v="CCE-05"/>
    <n v="0"/>
    <n v="0"/>
    <n v="0"/>
    <n v="0"/>
    <n v="0"/>
    <s v="SUBDIRECCION CONTRACTUAL"/>
    <s v="CO-DC-11001"/>
    <s v="OSCAR ALEXANDER DUCUARA FALLA Subdirector de Calidad de Aire, Auditiva y Visual."/>
    <n v="3778916"/>
    <s v="oscar.ducuara@ambientebogota.gov.co"/>
  </r>
  <r>
    <x v="11"/>
    <n v="30"/>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18"/>
    <s v="ADQUIRIR INSUMOS, REPUESTOS Y CONSUMIBLES NECESARIOS PARA LA OPERACIÓN Y EL MANTENIMIENTO PREVENTIVO Y CORRECTIVO A LOS EQUIPOS DE LA RED DE MONITOREO DE CALIDAD DEL AIRE DE BOGOTÁ-RMCAB  "/>
    <n v="5"/>
    <n v="7"/>
    <n v="3"/>
    <n v="1"/>
    <s v="CCE-06"/>
    <n v="0"/>
    <n v="0"/>
    <n v="0"/>
    <n v="0"/>
    <n v="0"/>
    <s v="SUBDIRECCION CONTRACTUAL"/>
    <s v="CO-DC-11001"/>
    <s v="OSCAR ALEXANDER DUCUARA FALLA Subdirector de Calidad de Aire, Auditiva y Visual."/>
    <n v="3778916"/>
    <s v="oscar.ducuara@ambientebogota.gov.co"/>
  </r>
  <r>
    <x v="11"/>
    <n v="31"/>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12141903;12142106;12142108;12352402;12352401_x000a_"/>
    <s v="SUMINISTRO DE GASES DE REFERENCIA PARA LOS EQUIPOS ANALIZADORES DE GASES DE PROPIEDAD DE LA SECRETARÍA DISTRITAL DE AMBIENTE"/>
    <n v="10"/>
    <n v="11"/>
    <n v="8"/>
    <n v="1"/>
    <s v="CCE-10"/>
    <n v="0"/>
    <n v="35148435"/>
    <n v="35148435"/>
    <n v="0"/>
    <n v="0"/>
    <s v="SUBDIRECCION CONTRACTUAL"/>
    <s v="CO-DC-11001"/>
    <s v="OSCAR ALEXANDER DUCUARA FALLA Subdirector de Calidad de Aire, Auditiva y Visual."/>
    <n v="3778916"/>
    <s v="oscar.ducuara@ambientebogota.gov.co"/>
  </r>
  <r>
    <x v="11"/>
    <n v="32"/>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95121800;95131600;95141700;25172700;41111900"/>
    <s v="TRASLADO PRESUPUESTAL"/>
    <n v="4"/>
    <n v="7"/>
    <n v="3"/>
    <n v="1"/>
    <s v="CCE-06"/>
    <n v="0"/>
    <n v="0"/>
    <n v="0"/>
    <n v="0"/>
    <n v="0"/>
    <s v="SUBDIRECCION CONTRACTUAL"/>
    <s v="CO-DC-11001"/>
    <s v="OSCAR ALEXANDER DUCUARA FALLA Subdirector de Calidad de Aire, Auditiva y Visual."/>
    <n v="3778916"/>
    <s v="oscar.ducuara@ambientebogota.gov.co"/>
  </r>
  <r>
    <x v="11"/>
    <n v="33"/>
    <s v="3-3-1-15-07-44-0978-193"/>
    <s v="GENERAR INFORMACIÓN Y CONOCIMIENTO SOBRE EL ESTADO DE LOS RECURSOS HÍDRICO, AIRE (RUIDO Y CALIDAD A LOS CIUDADANOS DEL DC"/>
    <s v="SATAB"/>
    <s v="IMPLEMENTAR 100% DEL COMPONENTE AIRE DEL SISTEMA DE ALERTAS TEMPRANAS AMBIENTALES DE BOGOTÁ."/>
    <s v="12-OTROS DISTRITO"/>
    <s v="02-DOTACIÓN"/>
    <s v="01-ADQUISICIÓN Y/O PRODUCCIÓN DE EQUIPOS, MATERIALES ,SUMINISTROS Y SERVICIOS PROPIOS DEL SECTOR"/>
    <s v="734-ADQUISICIÓN DE HARDWARE Y/O SOFTWARE"/>
    <s v="43232200;43232400;80101500;81111500;81112200;81151600;81141900;81161500;81111600;81111700;81111800"/>
    <s v="DISEÑAR Y DESARROLLAR UNA APLICACIÓN MOVIL DE ESPACIALIZACIÓN,COMUNICACIÓN Y USO DEL ÍNDICE BOGOTANO DE CALIDAD DE AIRE, IBOCA. FASE II"/>
    <n v="2"/>
    <n v="3"/>
    <n v="6"/>
    <n v="1"/>
    <s v="CCE-04"/>
    <n v="0"/>
    <n v="150000000"/>
    <n v="150000000"/>
    <n v="0"/>
    <n v="0"/>
    <s v="SUBDIRECCION CONTRACTUAL"/>
    <s v="CO-DC-11001"/>
    <s v="OSCAR ALEXANDER DUCUARA FALLA Subdirector de Calidad de Aire, Auditiva y Visual."/>
    <n v="3778916"/>
    <s v="oscar.ducuara@ambientebogota.gov.co"/>
  </r>
  <r>
    <x v="11"/>
    <n v="34"/>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L DESARROLLO E IMPLEMENTACIÓN DE LA ESTRATEGIA PEDAGÓGICA Y COMUNICATIVA INTERINSTITUCIONAL DEL SISTEMA DE ALERTAS TEMPRANAS AMBIENTALES DE BOGOTÁ – SATAB EN SU COMPONENTE  AIRE. "/>
    <n v="5"/>
    <n v="6"/>
    <n v="6"/>
    <n v="1"/>
    <s v="CCE-05"/>
    <n v="0"/>
    <n v="0"/>
    <n v="0"/>
    <n v="0"/>
    <n v="0"/>
    <s v="SUBDIRECCION CONTRACTUAL"/>
    <s v="CO-DC-11001"/>
    <s v="OSCAR ALEXANDER DUCUARA FALLA Subdirector de Calidad de Aire, Auditiva y Visual."/>
    <n v="3778916"/>
    <s v="oscar.ducuara@ambientebogota.gov.co"/>
  </r>
  <r>
    <x v="11"/>
    <n v="35"/>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MESA DE VALIDACIÓN DE ALERTAS POR CONTAMINACIÓN ATMOSFÉRICA DEL SISTEMA DE ALERTAS TEMPRANAS AMBIENTALES DE BOGOTÁ - SATAB EN SU COMPONENTE AIRE. "/>
    <n v="5"/>
    <n v="6"/>
    <n v="6"/>
    <n v="1"/>
    <s v="CCE-05"/>
    <n v="0"/>
    <n v="20784000"/>
    <n v="20784000"/>
    <n v="0"/>
    <n v="0"/>
    <s v="SUBDIRECCION CONTRACTUAL"/>
    <s v="CO-DC-11001"/>
    <s v="OSCAR ALEXANDER DUCUARA FALLA Subdirector de Calidad de Aire, Auditiva y Visual."/>
    <n v="3778916"/>
    <s v="oscar.ducuara@ambientebogota.gov.co"/>
  </r>
  <r>
    <x v="11"/>
    <n v="36"/>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RTICULAR DESDE LA SDA LAS ACTIVIDADES DE GESTIÓN INTERINSTITUCIONAL Y LA CONSTRUCCIÓN DE PROCEDIMIENTOS Y PROTOCOLOS RELACIONADOS CON EL DESARROLLO DEL SISTEMA DE ALERTAS TEMPRANAS AMBIENTALES DE BOGOTÁ, - SATAB EN SU COMPONENTE AIRE. "/>
    <n v="5"/>
    <n v="6"/>
    <n v="6"/>
    <n v="1"/>
    <s v="CCE-05"/>
    <n v="0"/>
    <n v="26970000"/>
    <n v="26970000"/>
    <n v="0"/>
    <n v="0"/>
    <s v="SUBDIRECCION CONTRACTUAL"/>
    <s v="CO-DC-11001"/>
    <s v="OSCAR ALEXANDER DUCUARA FALLA Subdirector de Calidad de Aire, Auditiva y Visual."/>
    <n v="3778916"/>
    <s v="oscar.ducuara@ambientebogota.gov.co"/>
  </r>
  <r>
    <x v="11"/>
    <n v="37"/>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ANALSIS  GEOESTADÍSTICO PARA LA DIVULGACION DE  INFORMACION DEL SISTEMA DE ALERTAS TEMPRANAS AMBIENTALES DE BOGOTÁ, - SATAB EN SU COMPONENTE AIRE."/>
    <n v="5"/>
    <n v="6"/>
    <n v="5"/>
    <n v="1"/>
    <s v="CCE-05"/>
    <n v="0"/>
    <n v="19520000"/>
    <n v="19520000"/>
    <n v="0"/>
    <n v="0"/>
    <s v="SUBDIRECCION CONTRACTUAL"/>
    <s v="CO-DC-11001"/>
    <s v="OSCAR ALEXANDER DUCUARA FALLA Subdirector de Calidad de Aire, Auditiva y Visual."/>
    <n v="3778916"/>
    <s v="oscar.ducuara@ambientebogota.gov.co"/>
  </r>
  <r>
    <x v="11"/>
    <n v="38"/>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EL ANÁLISIS DE DATOS DE MONITOREO AMBIENTAL RELACIONADO CON EL SISTEMA DE ALERTAS TEMPRANAS AMBIENTALES DE BOGOTÁ, - SATAB EN SU COMPONENTE AIRE.  "/>
    <n v="5"/>
    <n v="6"/>
    <n v="5"/>
    <n v="1"/>
    <s v="CCE-05"/>
    <n v="0"/>
    <n v="13265000"/>
    <n v="13265000"/>
    <n v="0"/>
    <n v="0"/>
    <s v="SUBDIRECCION CONTRACTUAL"/>
    <s v="CO-DC-11001"/>
    <s v="OSCAR ALEXANDER DUCUARA FALLA Subdirector de Calidad de Aire, Auditiva y Visual."/>
    <n v="3778916"/>
    <s v="oscar.ducuara@ambientebogota.gov.co"/>
  </r>
  <r>
    <x v="11"/>
    <n v="39"/>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DE APOYO A LA GESTIÓN PARA ATENDER REQUERIMIENTOS ADMINISTRATIVOS Y LOGISTICOS RELACIONADOS CON LOS TEMAS DE SALUD AMBIENTE DEL SISTEMA DE ALERTAS TEMPRANAS AMBIENTALES DE BOGOTÁ- SATAB"/>
    <n v="5"/>
    <n v="6"/>
    <n v="6"/>
    <n v="1"/>
    <s v="CCE-05"/>
    <n v="0"/>
    <n v="0"/>
    <n v="0"/>
    <n v="0"/>
    <n v="0"/>
    <s v="SUBDIRECCION CONTRACTUAL"/>
    <s v="CO-DC-11001"/>
    <s v="OSCAR ALEXANDER DUCUARA FALLA Subdirector de Calidad de Aire, Auditiva y Visual."/>
    <n v="3778916"/>
    <s v="oscar.ducuara@ambientebogota.gov.co"/>
  </r>
  <r>
    <x v="11"/>
    <n v="40"/>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624 CUYO OBJETO ES  &quot;PRESTAR SUS SERVICIOS PROFESIONALES PARA EL ANALISIS INSTRUMENTAL Y DE INFORMACIÓN DEL MONITOREO AMBIENTAL RELACIONADO CON EL DESARROLLO DEL SISTEMA DE ALERTAS TEMPRANAS AMBIENTALES DE BOGOTA, - SATAB EN SU COMPONENTE AIRE&quot;"/>
    <n v="1"/>
    <n v="1"/>
    <n v="142"/>
    <n v="0"/>
    <s v="CCE-05"/>
    <n v="0"/>
    <n v="14129000"/>
    <n v="14129000"/>
    <n v="0"/>
    <n v="0"/>
    <s v="SUBDIRECCION CONTRACTUAL"/>
    <s v="CO-DC-11001"/>
    <s v="OSCAR ALEXANDER DUCUARA FALLA Subdirector de Calidad de Aire, Auditiva y Visual."/>
    <n v="3778916"/>
    <s v="oscar.ducuara@ambientebogota.gov.co"/>
  </r>
  <r>
    <x v="11"/>
    <n v="41"/>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660 CUYO OBJETO ES  &quot;PRESTAR SUS SERVICIOS DE APOYO A LA GESTIÓN PARA REALIZAR DEL ESTUDIO TECNICO AMBIENTAL Y DE VIGILANCIA EPIDEMIOLOGICA DEL SISTEMA DE ALERTAS TEMPRANAS AMBIENTALES DE BOGOTA- SATAB Y EL INDICE BOGOTANO DE CALIDAD DEL AIRE-IBOCA&quot;"/>
    <n v="1"/>
    <n v="1"/>
    <n v="135"/>
    <n v="0"/>
    <s v="CCE-05"/>
    <n v="0"/>
    <n v="8320500"/>
    <n v="8320500"/>
    <n v="0"/>
    <n v="0"/>
    <s v="SUBDIRECCION CONTRACTUAL"/>
    <s v="CO-DC-11001"/>
    <s v="OSCAR ALEXANDER DUCUARA FALLA Subdirector de Calidad de Aire, Auditiva y Visual."/>
    <n v="3778916"/>
    <s v="oscar.ducuara@ambientebogota.gov.co"/>
  </r>
  <r>
    <x v="11"/>
    <n v="42"/>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1097 CUYO OBJETO ES  &quot;PRESTAR SUS SERVICIOS PROFESIONALES PARA APOYAR EL DESARROLLO E IMPLEMENTACIÓN DE LA ESTRATEGIA PEDAGOGICA Y COMUNICATIVA INTERISNTITUCIONAL DEL SISTEMA DE ALERTAS TEMPRANAS AMBIENTALES DE BOGOTA SATAB EN SU COMPONENTE AIRE&quot;"/>
    <n v="1"/>
    <n v="1"/>
    <n v="142"/>
    <n v="0"/>
    <s v="CCE-05"/>
    <n v="0"/>
    <n v="12074733"/>
    <n v="12074733"/>
    <n v="0"/>
    <n v="0"/>
    <s v="SUBDIRECCION CONTRACTUAL"/>
    <s v="CO-DC-11001"/>
    <s v="OSCAR ALEXANDER DUCUARA FALLA Subdirector de Calidad de Aire, Auditiva y Visual."/>
    <n v="3778916"/>
    <s v="oscar.ducuara@ambientebogota.gov.co"/>
  </r>
  <r>
    <x v="11"/>
    <n v="43"/>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1143 CUYO OBJETO ES  &quot;PRESTAR SUS SERVICIOS PROFESIONALES PARA APOYAR EN LA  ESTRUCTURAR DE  LA METODOLOGÍA GEOESTADÍSTICA PARA EL DESARROLLO  DE LA HERRAMIENTA DE DIVULGACIÓN DEL SISTEMA DE ALERTAS TEMPRANAS AMBIENTALES DE BOGOTÁ, - SATAB EN SU COMPONENTE AIRE&quot;"/>
    <n v="1"/>
    <n v="1"/>
    <n v="112"/>
    <n v="0"/>
    <s v="CCE-05"/>
    <n v="0"/>
    <n v="14014934"/>
    <n v="14014934"/>
    <n v="0"/>
    <n v="0"/>
    <s v="SUBDIRECCION CONTRACTUAL"/>
    <s v="CO-DC-11001"/>
    <s v="OSCAR ALEXANDER DUCUARA FALLA Subdirector de Calidad de Aire, Auditiva y Visual."/>
    <n v="3778916"/>
    <s v="oscar.ducuara@ambientebogota.gov.co"/>
  </r>
  <r>
    <x v="11"/>
    <n v="44"/>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TRASLADO PRESUPUESTAL"/>
    <n v="6"/>
    <n v="6"/>
    <n v="6"/>
    <n v="1"/>
    <s v="CCE-05"/>
    <n v="0"/>
    <n v="0"/>
    <n v="0"/>
    <n v="0"/>
    <n v="0"/>
    <s v="SUBDIRECCION CONTRACTUAL"/>
    <s v="CO-DC-11001"/>
    <s v="OSCAR ALEXANDER DUCUARA FALLA Subdirector de Calidad de Aire, Auditiva y Visual."/>
    <n v="3778916"/>
    <s v="oscar.ducuara@ambientebogota.gov.co"/>
  </r>
  <r>
    <x v="11"/>
    <n v="45"/>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TENDER  LOS REQUERIMIENTOS TÉCNICOS INVOLUCRADOS EN EL DESARROLLO DE LA RED DE RUIDO URBANA DE LA CUIDAD DE BOGOTA"/>
    <n v="1"/>
    <n v="1"/>
    <n v="11"/>
    <n v="1"/>
    <s v="CCE-05"/>
    <n v="0"/>
    <n v="49445000"/>
    <n v="49445000"/>
    <n v="0"/>
    <n v="0"/>
    <s v="SUBDIRECCION CONTRACTUAL"/>
    <s v="CO-DC-11001"/>
    <s v="OSCAR ALEXANDER DUCUARA FALLA Subdirector de Calidad de Aire, Auditiva y Visual."/>
    <n v="3778916"/>
    <s v="oscar.ducuara@ambientebogota.gov.co"/>
  </r>
  <r>
    <x v="11"/>
    <n v="46"/>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TRASLADO PRESUPUESTAL"/>
    <n v="5"/>
    <n v="6"/>
    <n v="4"/>
    <n v="1"/>
    <s v="CCE-05"/>
    <n v="0"/>
    <n v="0"/>
    <n v="0"/>
    <n v="0"/>
    <n v="0"/>
    <s v="SUBDIRECCION CONTRACTUAL"/>
    <s v="CO-DC-11001"/>
    <s v="OSCAR ALEXANDER DUCUARA FALLA Subdirector de Calidad de Aire, Auditiva y Visual."/>
    <n v="3778916"/>
    <s v="oscar.ducuara@ambientebogota.gov.co"/>
  </r>
  <r>
    <x v="11"/>
    <n v="47"/>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EL SOPORTE TÉCNICO Y PROGRAMACIÓN DE LAS ESTACIONES DE LA RED DE RUIDO URBANA DE BOGOTÁ"/>
    <n v="5"/>
    <n v="6"/>
    <n v="6"/>
    <n v="1"/>
    <s v="CCE-05"/>
    <n v="0"/>
    <n v="26970000"/>
    <n v="26970000"/>
    <n v="0"/>
    <n v="0"/>
    <s v="SUBDIRECCION CONTRACTUAL"/>
    <s v="CO-DC-11001"/>
    <s v="OSCAR ALEXANDER DUCUARA FALLA Subdirector de Calidad de Aire, Auditiva y Visual."/>
    <n v="3778916"/>
    <s v="oscar.ducuara@ambientebogota.gov.co"/>
  </r>
  <r>
    <x v="11"/>
    <n v="48"/>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20171093 CUYO OBJETO ES  &quot;PRESTAR SUS SERVICIOS PROFESIONALES PARA GESTIONAR LA INFRAESTRUCTURA TECNOLOGICA, MEDIANTE LA INSTALACIÓN, SOPORTE Y PROGRAMACIÓN DE LA RED DE RUIDO&quot;"/>
    <n v="1"/>
    <n v="1"/>
    <n v="120"/>
    <n v="0"/>
    <s v="CCE-05"/>
    <n v="0"/>
    <n v="17288000"/>
    <n v="17288000"/>
    <n v="0"/>
    <n v="0"/>
    <s v="SUBDIRECCION CONTRACTUAL"/>
    <s v="CO-DC-11001"/>
    <s v="OSCAR ALEXANDER DUCUARA FALLA Subdirector de Calidad de Aire, Auditiva y Visual."/>
    <n v="3778916"/>
    <s v="oscar.ducuara@ambientebogota.gov.co"/>
  </r>
  <r>
    <x v="11"/>
    <n v="49"/>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INTEGRAR TÉCNICAMENTE LAS ESTACIONES FIJAS Y MOVILES DE LA RED DE RUIDO URBANA CON EL CENTRO DE INFORMACIÓN Y MODELAMIENTO AMBIENTAL DE BOGOTÁ (SALDO META)"/>
    <n v="5"/>
    <n v="6"/>
    <n v="6"/>
    <n v="1"/>
    <s v="CCE-05"/>
    <n v="0"/>
    <n v="0"/>
    <n v="0"/>
    <n v="0"/>
    <n v="0"/>
    <s v="SUBDIRECCION CONTRACTUAL"/>
    <s v="CO-DC-11001"/>
    <s v="OSCAR ALEXANDER DUCUARA FALLA Subdirector de Calidad de Aire, Auditiva y Visual."/>
    <n v="3778916"/>
    <s v="oscar.ducuara@ambientebogota.gov.co"/>
  </r>
  <r>
    <x v="11"/>
    <n v="50"/>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83112406;43233510"/>
    <s v="PRESTAR LOS SERVICIOS DE TECNOLOGÍAS DE INFORMACIÓN Y COMUNICACIONES PARA LA SECRETARÍA DISTRITAL DE AMBIENTE."/>
    <n v="1"/>
    <n v="2"/>
    <n v="12"/>
    <n v="1"/>
    <s v="CCE-02"/>
    <n v="0"/>
    <n v="0"/>
    <n v="0"/>
    <n v="0"/>
    <n v="0"/>
    <s v="SUBDIRECCION CONTRACTUAL"/>
    <s v="CO-DC-11001"/>
    <s v="OSCAR ALEXANDER DUCUARA FALLA Subdirector de Calidad de Aire, Auditiva y Visual."/>
    <n v="3778916"/>
    <s v="oscar.ducuara@ambientebogota.gov.co"/>
  </r>
  <r>
    <x v="11"/>
    <n v="51"/>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BIEN INMUEBLE PARA UNA SEDE PROVISIONAL DE LA SECRETARIA DISTRITAL DE AMBIENTE"/>
    <n v="9"/>
    <n v="10"/>
    <n v="4"/>
    <n v="1"/>
    <s v="CCE-05"/>
    <n v="0"/>
    <n v="70744480"/>
    <n v="70744480"/>
    <n v="0"/>
    <n v="0"/>
    <s v="SUBDIRECCION CONTRACTUAL"/>
    <s v="CO-DC-11001"/>
    <s v="OSCAR ALEXANDER DUCUARA FALLA Subdirector de Calidad de Aire, Auditiva y Visual."/>
    <n v="3778916"/>
    <s v="oscar.ducuara@ambientebogota.gov.co"/>
  </r>
  <r>
    <x v="11"/>
    <n v="52"/>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3231511;43233506"/>
    <s v="ADQUIRIR UN SISTEMA PARA EL MONITOREO DE NIVELES DE PRESIÓN SONORA URBANA"/>
    <n v="7"/>
    <n v="8"/>
    <n v="1"/>
    <n v="1"/>
    <s v="CCE-05"/>
    <n v="0"/>
    <n v="0"/>
    <n v="0"/>
    <n v="0"/>
    <n v="0"/>
    <s v="SUBDIRECCION CONTRACTUAL"/>
    <s v="CO-DC-11001"/>
    <s v="OSCAR ALEXANDER DUCUARA FALLA Subdirector de Calidad de Aire, Auditiva y Visual."/>
    <n v="3778916"/>
    <s v="oscar.ducuara@ambientebogota.gov.co"/>
  </r>
  <r>
    <x v="11"/>
    <n v="53"/>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734-ADQUISICIÓN DE HARDWARE Y/O SOFTWARE"/>
    <n v="71161202"/>
    <s v="TRASLADO PRESUPUESTAL"/>
    <n v="2"/>
    <n v="3"/>
    <n v="2"/>
    <n v="1"/>
    <s v="CCE-05"/>
    <n v="0"/>
    <n v="0"/>
    <n v="0"/>
    <n v="0"/>
    <n v="0"/>
    <s v="SUBDIRECCION CONTRACTUAL"/>
    <s v="CO-DC-11001"/>
    <s v="OSCAR ALEXANDER DUCUARA FALLA Subdirector de Calidad de Aire, Auditiva y Visual."/>
    <n v="3778916"/>
    <s v="oscar.ducuara@ambientebogota.gov.co"/>
  </r>
  <r>
    <x v="11"/>
    <n v="54"/>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PROFESIONALES PARA ORIENTAR Y DIRIGIR ACCIONES RELACIONADAS CON LA PROGRAMACIÓN, EL SEGUIMIENTO Y REPORTE DE LOS PROGRAMAS Y PROYECTOS RELACIONADOS CON EL PLAN ESTRATEGICO AMBIENTAL"/>
    <n v="1"/>
    <n v="1"/>
    <n v="11"/>
    <n v="1"/>
    <s v="CCE-05"/>
    <n v="0"/>
    <n v="80289000"/>
    <n v="80289000"/>
    <n v="0"/>
    <n v="0"/>
    <s v="SUBDIRECCION CONTRACTUAL"/>
    <s v="CO-DC-11001"/>
    <s v="OSCAR ALEXANDER DUCUARA FALLA Subdirector de Calidad de Aire, Auditiva y Visual."/>
    <n v="3778916"/>
    <s v="oscar.ducuara@ambientebogota.gov.co"/>
  </r>
  <r>
    <x v="11"/>
    <n v="55"/>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PROFESIONALES PARA LIDERAR, ORIENTAR  Y DESARROLLAR LAS ESTRATEGIAS RELACIONADAS CON LA GESTIÓN INTEGRAL DE LA ENERGÍA, MOVILIDAD SOSTENIBLE E INFRAESTRUCTURA URBANA EN EL MARCO DEL PLAN DE DESCONTAMINACIÓN DEL AIRE PARA BOGOTÁ."/>
    <n v="5"/>
    <n v="6"/>
    <n v="6"/>
    <n v="1"/>
    <s v="CCE-05"/>
    <n v="0"/>
    <n v="40314000"/>
    <n v="40314000"/>
    <n v="0"/>
    <n v="0"/>
    <s v="SUBDIRECCION CONTRACTUAL"/>
    <s v="CO-DC-11001"/>
    <s v="OSCAR ALEXANDER DUCUARA FALLA Subdirector de Calidad de Aire, Auditiva y Visual."/>
    <n v="3778916"/>
    <s v="oscar.ducuara@ambientebogota.gov.co"/>
  </r>
  <r>
    <x v="11"/>
    <n v="56"/>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LOS PROCESOS DE FORMULACION Y EVALUACION ECONOMICA Y AMBIENTAL DE LOS PROYECTOS ASOCIADOS AL PLAN DECENAL DE DESCONTAMINACION DEL AIRE PARA BOGOTA"/>
    <n v="5"/>
    <n v="6"/>
    <n v="6"/>
    <n v="1"/>
    <s v="CCE-05"/>
    <n v="0"/>
    <n v="35832000"/>
    <n v="35832000"/>
    <n v="0"/>
    <n v="0"/>
    <s v="SUBDIRECCION CONTRACTUAL"/>
    <s v="CO-DC-11001"/>
    <s v="OSCAR ALEXANDER DUCUARA FALLA Subdirector de Calidad de Aire, Auditiva y Visual."/>
    <n v="3778916"/>
    <s v="oscar.ducuara@ambientebogota.gov.co"/>
  </r>
  <r>
    <x v="11"/>
    <n v="57"/>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L DESARROLLO DE ESTRATEGIAS Y ATENCIÓN DE LOS REQUERIMIENTOS TÉCNICOS DEL PLAN DECENAL DE DESCONTAMINACION  DEL AIRE PARA BOGOTÁ – PDDAB."/>
    <n v="6"/>
    <n v="1"/>
    <n v="1"/>
    <n v="1"/>
    <s v="CCE-05"/>
    <n v="0"/>
    <n v="15918000"/>
    <n v="15918000"/>
    <n v="0"/>
    <n v="0"/>
    <s v="SUBDIRECCION CONTRACTUAL"/>
    <s v="CO-DC-11001"/>
    <s v="OSCAR ALEXANDER DUCUARA FALLA Subdirector de Calidad de Aire, Auditiva y Visual."/>
    <n v="3778916"/>
    <s v="oscar.ducuara@ambientebogota.gov.co"/>
  </r>
  <r>
    <x v="11"/>
    <n v="58"/>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DE GESTIÓN INTEGRAL DE LA ENERGÍA, ASÍ COMO APOYAR EL DESARROLLO DE LAS DEMÁS ESTRATEGIAS TRANSVERSALES EN EL MARCO DE LA ACTUALIZACIÓN DEL PLAN DECENAL DE DESCONTAMINACIÓN DEL AIRE PARA BOGOTÁ – PDDAB."/>
    <n v="5"/>
    <n v="6"/>
    <n v="6"/>
    <n v="1"/>
    <s v="CCE-05"/>
    <n v="0"/>
    <n v="26970000"/>
    <n v="26970000"/>
    <n v="0"/>
    <n v="0"/>
    <s v="SUBDIRECCION CONTRACTUAL"/>
    <s v="CO-DC-11001"/>
    <s v="OSCAR ALEXANDER DUCUARA FALLA Subdirector de Calidad de Aire, Auditiva y Visual."/>
    <n v="3778916"/>
    <s v="oscar.ducuara@ambientebogota.gov.co"/>
  </r>
  <r>
    <x v="11"/>
    <n v="59"/>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MOVILIDAD SOSTENIBLE EN LO RELACIONADO CON EL SISTEMA INTEGRADO DE TRANSPORTE PÚBLICO SITP, ASÍ COMO APOYAR EL DESARROLLO DE LAS DEMÁS ESTRATÉGIAS TRANSVERSALES EN EL MARCO DE LA ACTUALIZACIÓN DEL PLAN DECENAL DE DESCONTAMINACIÓN DEL AIRE PARA BOGOTÁ - PDDAB"/>
    <n v="5"/>
    <n v="6"/>
    <n v="6"/>
    <n v="1"/>
    <s v="CCE-05"/>
    <n v="0"/>
    <n v="26970000"/>
    <n v="26970000"/>
    <n v="0"/>
    <n v="0"/>
    <s v="SUBDIRECCION CONTRACTUAL"/>
    <s v="CO-DC-11001"/>
    <s v="OSCAR ALEXANDER DUCUARA FALLA Subdirector de Calidad de Aire, Auditiva y Visual."/>
    <n v="3778916"/>
    <s v="oscar.ducuara@ambientebogota.gov.co"/>
  </r>
  <r>
    <x v="11"/>
    <n v="60"/>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DE MOVILIDAD SOSTENIBLE EN LO RELACIONADO CON EL TRANSPORTE DE CARGA, ASÍ COMO APOYAR EL DESARROLLO DE LAS DEMÁS ESTRATÉGIAS TRANSVERSALES EN EL MARCO DE LA ACTUALIZACIÓN DEL PLAN DECENAL DE DESCONTAMINACIÓN DEL AIRE PARA BOGOTÁ - PDDAB"/>
    <n v="10"/>
    <n v="11"/>
    <n v="4"/>
    <n v="1"/>
    <s v="CCE-05"/>
    <n v="0"/>
    <n v="17980000"/>
    <n v="17980000"/>
    <n v="0"/>
    <n v="0"/>
    <s v="SUBDIRECCION CONTRACTUAL"/>
    <s v="CO-DC-11001"/>
    <s v="OSCAR ALEXANDER DUCUARA FALLA Subdirector de Calidad de Aire, Auditiva y Visual."/>
    <n v="3778916"/>
    <s v="oscar.ducuara@ambientebogota.gov.co"/>
  </r>
  <r>
    <x v="11"/>
    <n v="61"/>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DE INFRAESTRUCTURA URBANA, ASI COMO APOYAR EL DESARROLLO DE LAS DEMAS ESTRATEGIAS EN EL MARCO DE LA ACTUALIZACIÓN DEL PLAN DECENAL DE DESCONTAMINACIÓN DEL AIRE PARA BOGOTA - PDDAB"/>
    <n v="1"/>
    <n v="1"/>
    <n v="11"/>
    <n v="1"/>
    <s v="CCE-05"/>
    <n v="0"/>
    <n v="49455000"/>
    <n v="49455000"/>
    <n v="0"/>
    <n v="0"/>
    <s v="SUBDIRECCION CONTRACTUAL"/>
    <s v="CO-DC-11001"/>
    <s v="OSCAR ALEXANDER DUCUARA FALLA Subdirector de Calidad de Aire, Auditiva y Visual."/>
    <n v="3778916"/>
    <s v="oscar.ducuara@ambientebogota.gov.co"/>
  </r>
  <r>
    <x v="11"/>
    <n v="62"/>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N LA ESTRUCTURACIÓN, DESARROLLO Y SEGUIMIENTO DE LA ESTRATEGIA MOVILIDAD SOSTENIBLE, EN EL MARCO DE LA ACTUALIZACIÓN DEL PLAN DECENAL DE DESCONTAMINACIÓN DEL AIRE PARA BOGOTÁ - PDDAB."/>
    <n v="1"/>
    <n v="1"/>
    <n v="11"/>
    <n v="1"/>
    <s v="CCE-05"/>
    <n v="0"/>
    <n v="38104000"/>
    <n v="38104000"/>
    <n v="0"/>
    <n v="0"/>
    <s v="SUBDIRECCION CONTRACTUAL"/>
    <s v="CO-DC-11001"/>
    <s v="OSCAR ALEXANDER DUCUARA FALLA Subdirector de Calidad de Aire, Auditiva y Visual."/>
    <n v="3778916"/>
    <s v="oscar.ducuara@ambientebogota.gov.co"/>
  </r>
  <r>
    <x v="11"/>
    <n v="63"/>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N LA ESTRUCTURACIÓN, DESARROLLO Y SEGUIMIENTO DE LA ESTRATEGIA INVESTIGACIÓN E INFORMACIÓN EN CALIDAD DEL AIRE, EN EL MARCO DE LA ACTUALIZACIÓN DEL PLAN DECENAL DE DESCONTAMINACIÓN DEL AIRE PARA BOGOTÁ - PDDAB."/>
    <n v="5"/>
    <n v="6"/>
    <n v="6"/>
    <n v="1"/>
    <s v="CCE-05"/>
    <n v="0"/>
    <n v="17166000"/>
    <n v="17166000"/>
    <n v="0"/>
    <n v="0"/>
    <s v="SUBDIRECCION CONTRACTUAL"/>
    <s v="CO-DC-11001"/>
    <s v="OSCAR ALEXANDER DUCUARA FALLA Subdirector de Calidad de Aire, Auditiva y Visual."/>
    <n v="3778916"/>
    <s v="oscar.ducuara@ambientebogota.gov.co"/>
  </r>
  <r>
    <x v="11"/>
    <n v="64"/>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5"/>
    <n v="6"/>
    <n v="5"/>
    <n v="1"/>
    <s v="CCE-05"/>
    <n v="0"/>
    <n v="0"/>
    <n v="0"/>
    <n v="0"/>
    <n v="0"/>
    <s v="SUBDIRECCION CONTRACTUAL"/>
    <s v="CO-DC-11001"/>
    <s v="OSCAR ALEXANDER DUCUARA FALLA Subdirector de Calidad de Aire, Auditiva y Visual."/>
    <n v="3778916"/>
    <s v="oscar.ducuara@ambientebogota.gov.co"/>
  </r>
  <r>
    <x v="11"/>
    <n v="65"/>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5"/>
    <n v="6"/>
    <n v="5"/>
    <n v="1"/>
    <s v="CCE-05"/>
    <n v="0"/>
    <n v="0"/>
    <n v="0"/>
    <n v="0"/>
    <n v="0"/>
    <s v="SUBDIRECCION CONTRACTUAL"/>
    <s v="CO-DC-11001"/>
    <s v="OSCAR ALEXANDER DUCUARA FALLA Subdirector de Calidad de Aire, Auditiva y Visual."/>
    <n v="3778916"/>
    <s v="oscar.ducuara@ambientebogota.gov.co"/>
  </r>
  <r>
    <x v="11"/>
    <n v="66"/>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5"/>
    <n v="6"/>
    <n v="5"/>
    <n v="1"/>
    <s v="CCE-05"/>
    <n v="0"/>
    <n v="0"/>
    <n v="0"/>
    <n v="0"/>
    <n v="0"/>
    <s v="SUBDIRECCION CONTRACTUAL"/>
    <s v="CO-DC-11001"/>
    <s v="OSCAR ALEXANDER DUCUARA FALLA Subdirector de Calidad de Aire, Auditiva y Visual."/>
    <n v="3778916"/>
    <s v="oscar.ducuara@ambientebogota.gov.co"/>
  </r>
  <r>
    <x v="11"/>
    <n v="67"/>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DEL PLAN DE DESCONTAMINACIÓN DE BOGOTA (SALDO META)"/>
    <n v="3"/>
    <n v="1"/>
    <n v="1"/>
    <n v="0"/>
    <s v="CCE-05"/>
    <n v="0"/>
    <n v="0"/>
    <n v="0"/>
    <n v="0"/>
    <n v="0"/>
    <s v="SUBDIRECCION CONTRACTUAL"/>
    <s v="CO-DC-11001"/>
    <s v="OSCAR ALEXANDER DUCUARA FALLA Subdirector de Calidad de Aire, Auditiva y Visual."/>
    <n v="3778916"/>
    <s v="oscar.ducuara@ambientebogota.gov.co"/>
  </r>
  <r>
    <x v="11"/>
    <n v="68"/>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DICIÓN 1 Y PRORROGA 1 AL CONTRATO No.  20170190 CUYO OBJETO ES  &quot;PRESTAR LOS SERVICIOS PROFESIONALES PARA DESARROLLAR LA ESTRATEGIA FORTALECIMIENTO DEL MARCO REGULATORIO Y DEL CONTROL Y SEGUIMIENTO, ASI COMO APOYAR EL DESARROLLO DE LAS DEMAS ESTRATEGIAS EN EL MARCO DE LA ACTUALIZACIÓN DEL PLAN DECENAL DE DESCONTAMINACIÓN DEL AIRE PARA BOGOTA - PDDAB&quot;"/>
    <n v="1"/>
    <n v="1"/>
    <n v="150"/>
    <n v="0"/>
    <s v="CCE-05"/>
    <n v="0"/>
    <n v="21610000"/>
    <n v="21610000"/>
    <n v="0"/>
    <n v="0"/>
    <s v="SUBDIRECCION CONTRACTUAL"/>
    <s v="CO-DC-11001"/>
    <s v="OSCAR ALEXANDER DUCUARA FALLA Subdirector de Calidad de Aire, Auditiva y Visual."/>
    <n v="3778916"/>
    <s v="oscar.ducuara@ambientebogota.gov.co"/>
  </r>
  <r>
    <x v="11"/>
    <n v="69"/>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211 CUYO OBJETO ES  &quot;PRESTAR LOS SERVICIOS PROFESIONALES PARA APOYAR EL DESARROLLO Y SEGUIMIENTO DE LAS ESTRATEGIAS ESTABLECIDAS EN EL MARCO DE LA ACTUALIZACIÓN DEL PLAN DECENAL DE DESCONTAMINACIÓN DEL AIRE PARA BOGOTA – PDDAB&quot;"/>
    <n v="1"/>
    <n v="1"/>
    <n v="157"/>
    <n v="0"/>
    <s v="CCE-05"/>
    <n v="0"/>
    <n v="14396900"/>
    <n v="14396900"/>
    <n v="0"/>
    <n v="0"/>
    <s v="SUBDIRECCION CONTRACTUAL"/>
    <s v="CO-DC-11001"/>
    <s v="OSCAR ALEXANDER DUCUARA FALLA Subdirector de Calidad de Aire, Auditiva y Visual."/>
    <n v="3778916"/>
    <s v="oscar.ducuara@ambientebogota.gov.co"/>
  </r>
  <r>
    <x v="11"/>
    <n v="70"/>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863 CUYO OBJETO ES  &quot;PRESTAR LOS SERVICIOS PROFESIONALES PARA DESARROLLAR LA ESTRATEGIA DE MOVILIDAD SOSTENIBLE EN EL MARCO DE LA ACTUALIZACIÓN DEL PLAN DECENAL DE DESCONTAMINACIÓN DEL AIRE PARA BOGOTA-PDDAB&quot;"/>
    <n v="1"/>
    <n v="1"/>
    <n v="135"/>
    <n v="0"/>
    <s v="CCE-05"/>
    <n v="0"/>
    <n v="19449000"/>
    <n v="19449000"/>
    <n v="0"/>
    <n v="0"/>
    <s v="SUBDIRECCION CONTRACTUAL"/>
    <s v="CO-DC-11001"/>
    <s v="OSCAR ALEXANDER DUCUARA FALLA Subdirector de Calidad de Aire, Auditiva y Visual."/>
    <n v="3778916"/>
    <s v="oscar.ducuara@ambientebogota.gov.co"/>
  </r>
  <r>
    <x v="11"/>
    <n v="71"/>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PROFESIONALES PARA CONSOLIDAR Y ANALIZAR INFORMACIÓN GENERADA A PARTIR DEL PROGRAMA DE AUTORREGULACIÓN AMBIENTAL EN EL MARCO DEL PLAN DECENAL DE DESCONTAMINACIÓN DEL AIRE PARA BOGOTA"/>
    <n v="5"/>
    <n v="6"/>
    <n v="5"/>
    <n v="1"/>
    <s v="CCE-05"/>
    <n v="0"/>
    <n v="0"/>
    <n v="0"/>
    <n v="0"/>
    <n v="0"/>
    <s v="SUBDIRECCION CONTRACTUAL"/>
    <s v="CO-DC-11001"/>
    <s v="OSCAR ALEXANDER DUCUARA FALLA Subdirector de Calidad de Aire, Auditiva y Visual."/>
    <n v="3778916"/>
    <s v="oscar.ducuara@ambientebogota.gov.co"/>
  </r>
  <r>
    <x v="11"/>
    <n v="72"/>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COORDINAR RECURSOS Y LIDERAR LA FASE I Y II DE LA METODOLOGIA PROSPECTIVA DEL PLAN ESTRATEGICO AMBIENTAL"/>
    <n v="1"/>
    <n v="1"/>
    <n v="6"/>
    <n v="1"/>
    <s v="CCE-05"/>
    <n v="0"/>
    <n v="55602000"/>
    <n v="55602000"/>
    <n v="0"/>
    <n v="0"/>
    <s v="SUBDIRECCION CONTRACTUAL"/>
    <s v="CO-DC-11001"/>
    <s v="OSCAR ALEXANDER DUCUARA FALLA Subdirector de Calidad de Aire, Auditiva y Visual."/>
    <n v="3778916"/>
    <s v="oscar.ducuara@ambientebogota.gov.co"/>
  </r>
  <r>
    <x v="11"/>
    <n v="73"/>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LA CONSTRUCCIÓN DEL PLAN ESTRATEGICO AMBIENTAL "/>
    <n v="1"/>
    <n v="1"/>
    <n v="10"/>
    <n v="1"/>
    <s v="CCE-05"/>
    <n v="0"/>
    <n v="0"/>
    <n v="0"/>
    <n v="0"/>
    <n v="0"/>
    <s v="SUBDIRECCION CONTRACTUAL"/>
    <s v="CO-DC-11001"/>
    <s v="OSCAR ALEXANDER DUCUARA FALLA Subdirector de Calidad de Aire, Auditiva y Visual."/>
    <n v="3778916"/>
    <s v="oscar.ducuara@ambientebogota.gov.co"/>
  </r>
  <r>
    <x v="11"/>
    <n v="74"/>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DELANTAR LA METODOLOGIA PROSPECTIVA DE LA FASE DE DIAGNOSTICO DEL PLAN ESTRATEGICO AMBIENTAL (Saldo meta)"/>
    <n v="1"/>
    <n v="1"/>
    <n v="1"/>
    <n v="1"/>
    <s v="CCE-05"/>
    <n v="0"/>
    <n v="0"/>
    <n v="0"/>
    <n v="0"/>
    <n v="0"/>
    <s v="SUBDIRECCION CONTRACTUAL"/>
    <s v="CO-DC-11001"/>
    <s v="OSCAR ALEXANDER DUCUARA FALLA Subdirector de Calidad de Aire, Auditiva y Visual."/>
    <n v="3778916"/>
    <s v="oscar.ducuara@ambientebogota.gov.co"/>
  </r>
  <r>
    <x v="11"/>
    <n v="75"/>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LA CONSTRUCCIÓN DEL PLAN ESTRATEGICO AMBIENTAL "/>
    <n v="1"/>
    <n v="1"/>
    <n v="10"/>
    <n v="1"/>
    <s v="CCE-05"/>
    <n v="0"/>
    <n v="26530000"/>
    <n v="26530000"/>
    <n v="0"/>
    <n v="0"/>
    <s v="SUBDIRECCION CONTRACTUAL"/>
    <s v="CO-DC-11001"/>
    <s v="OSCAR ALEXANDER DUCUARA FALLA Subdirector de Calidad de Aire, Auditiva y Visual."/>
    <n v="3778916"/>
    <s v="oscar.ducuara@ambientebogota.gov.co"/>
  </r>
  <r>
    <x v="11"/>
    <n v="76"/>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PROFESIONALES PARA APOYAR LOS PROCESOS DE ANALISIS DE INFORMACIÓN EN EL CENTRO DE INFORMACIÓN Y MODELAMIENTO AMBIENTAL."/>
    <n v="1"/>
    <n v="1"/>
    <n v="1"/>
    <n v="1"/>
    <s v="CCE-05"/>
    <n v="0"/>
    <n v="0"/>
    <n v="0"/>
    <n v="0"/>
    <n v="0"/>
    <s v="SUBDIRECCION CONTRACTUAL"/>
    <s v="CO-DC-11001"/>
    <s v="OSCAR ALEXANDER DUCUARA FALLA Subdirector de Calidad de Aire, Auditiva y Visual."/>
    <n v="3778916"/>
    <s v="oscar.ducuara@ambientebogota.gov.co"/>
  </r>
  <r>
    <x v="11"/>
    <n v="78"/>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LANIFICAR, ORGANIZAR  Y ARTICULAR LAS ACTIVIDADES DE MONITOREO DEL RECURSO HÍDRICO Y DEL SUELO Y DE SUS FACTORES CONTAMINANTES EN EL PERÍMETRO URBANO."/>
    <n v="7"/>
    <n v="7"/>
    <n v="6"/>
    <n v="1"/>
    <s v="CCE-05"/>
    <n v="0"/>
    <n v="43794000"/>
    <n v="43794000"/>
    <n v="0"/>
    <n v="0"/>
    <s v="SUBDIRECCION CONTRACTUAL"/>
    <s v="CO-DC-11001"/>
    <s v="OSCAR ALEXANDER DUCUARA FALLA Subdirector de Calidad de Aire, Auditiva y Visual."/>
    <n v="3778916"/>
    <s v="oscar.ducuara@ambientebogota.gov.co"/>
  </r>
  <r>
    <x v="11"/>
    <n v="79"/>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CONSOLIDACIÓN, ANÁLISIS Y PROCESAMIENTO DE LOS RESULTADOS DEL MONITOREO DE CALIDAD HÍDRICA SUPERFICIAL DE BOGOTÁ"/>
    <n v="7"/>
    <n v="7"/>
    <n v="5"/>
    <n v="1"/>
    <s v="CCE-05"/>
    <n v="0"/>
    <n v="0"/>
    <n v="0"/>
    <n v="0"/>
    <n v="0"/>
    <s v="SUBDIRECCION CONTRACTUAL"/>
    <s v="CO-DC-11001"/>
    <s v="OSCAR ALEXANDER DUCUARA FALLA Subdirector de Calidad de Aire, Auditiva y Visual."/>
    <n v="3778916"/>
    <s v="oscar.ducuara@ambientebogota.gov.co"/>
  </r>
  <r>
    <x v="11"/>
    <n v="80"/>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EL ANÁLISIS, PROCESAMIENTO Y MODELAMIENTO DE LOS RESULTADOS DEL MONITOREO DE CANTIDAD Y CALIDAD DEL RECURSO HÍDRICO SUPERFICIAL."/>
    <n v="7"/>
    <n v="7"/>
    <n v="5"/>
    <n v="1"/>
    <s v="CCE-05"/>
    <n v="0"/>
    <n v="22475000"/>
    <n v="22475000"/>
    <n v="0"/>
    <n v="0"/>
    <s v="SUBDIRECCION CONTRACTUAL"/>
    <s v="CO-DC-11001"/>
    <s v="OSCAR ALEXANDER DUCUARA FALLA Subdirector de Calidad de Aire, Auditiva y Visual."/>
    <n v="3778916"/>
    <s v="oscar.ducuara@ambientebogota.gov.co"/>
  </r>
  <r>
    <x v="11"/>
    <n v="81"/>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EL ANÁLISIS, PROCESAMIENTO Y MODELAMIENTO DE LOS RESULTADOS DEL MONITOREO DE CANTIDAD Y CALIDAD DEL RECURSO HÍDRICO SUPERFICIAL."/>
    <n v="1"/>
    <n v="1"/>
    <n v="6"/>
    <n v="1"/>
    <s v="CCE-05"/>
    <n v="0"/>
    <n v="26970000"/>
    <n v="26970000"/>
    <n v="0"/>
    <n v="0"/>
    <s v="SUBDIRECCION CONTRACTUAL"/>
    <s v="CO-DC-11001"/>
    <s v="OSCAR ALEXANDER DUCUARA FALLA Subdirector de Calidad de Aire, Auditiva y Visual."/>
    <n v="3778916"/>
    <s v="oscar.ducuara@ambientebogota.gov.co"/>
  </r>
  <r>
    <x v="11"/>
    <n v="82"/>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7"/>
    <n v="7"/>
    <n v="6"/>
    <n v="1"/>
    <s v="CCE-05"/>
    <n v="0"/>
    <n v="0"/>
    <n v="0"/>
    <n v="0"/>
    <n v="0"/>
    <s v="SUBDIRECCION CONTRACTUAL"/>
    <s v="CO-DC-11001"/>
    <s v="OSCAR ALEXANDER DUCUARA FALLA Subdirector de Calidad de Aire, Auditiva y Visual."/>
    <n v="3778916"/>
    <s v="oscar.ducuara@ambientebogota.gov.co"/>
  </r>
  <r>
    <x v="11"/>
    <n v="83"/>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7"/>
    <n v="7"/>
    <n v="6"/>
    <n v="1"/>
    <s v="CCE-05"/>
    <n v="0"/>
    <n v="2853000"/>
    <n v="2853000"/>
    <n v="0"/>
    <n v="0"/>
    <s v="SUBDIRECCION CONTRACTUAL"/>
    <s v="CO-DC-11001"/>
    <s v="OSCAR ALEXANDER DUCUARA FALLA Subdirector de Calidad de Aire, Auditiva y Visual."/>
    <n v="3778916"/>
    <s v="oscar.ducuara@ambientebogota.gov.co"/>
  </r>
  <r>
    <x v="11"/>
    <n v="84"/>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7"/>
    <n v="7"/>
    <n v="6"/>
    <n v="1"/>
    <s v="CCE-05"/>
    <n v="0"/>
    <n v="9312000"/>
    <n v="9312000"/>
    <n v="0"/>
    <n v="0"/>
    <s v="SUBDIRECCION CONTRACTUAL"/>
    <s v="CO-DC-11001"/>
    <s v="OSCAR ALEXANDER DUCUARA FALLA Subdirector de Calidad de Aire, Auditiva y Visual."/>
    <n v="3778916"/>
    <s v="oscar.ducuara@ambientebogota.gov.co"/>
  </r>
  <r>
    <x v="11"/>
    <n v="85"/>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7"/>
    <n v="7"/>
    <n v="6"/>
    <n v="1"/>
    <s v="CCE-05"/>
    <n v="0"/>
    <n v="20784000"/>
    <n v="20784000"/>
    <n v="0"/>
    <n v="0"/>
    <s v="SUBDIRECCION CONTRACTUAL"/>
    <s v="CO-DC-11001"/>
    <s v="OSCAR ALEXANDER DUCUARA FALLA Subdirector de Calidad de Aire, Auditiva y Visual."/>
    <n v="3778916"/>
    <s v="oscar.ducuara@ambientebogota.gov.co"/>
  </r>
  <r>
    <x v="11"/>
    <n v="86"/>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ÓN PARA REALIZAR  LA RECEPCION  Y CONSOLIDACIÓN DE LA INFORMACIÓN DE MONITOREO DE CALIDAD Y CANTIDAD DEL RECURSO HÍDRICO BOGOTÁ"/>
    <n v="1"/>
    <n v="1"/>
    <n v="6"/>
    <n v="1"/>
    <s v="CCE-05"/>
    <n v="0"/>
    <n v="15918000"/>
    <n v="15918000"/>
    <n v="0"/>
    <n v="0"/>
    <s v="SUBDIRECCION CONTRACTUAL"/>
    <s v="CO-DC-11001"/>
    <s v="OSCAR ALEXANDER DUCUARA FALLA Subdirector de Calidad de Aire, Auditiva y Visual."/>
    <n v="3778916"/>
    <s v="oscar.ducuara@ambientebogota.gov.co"/>
  </r>
  <r>
    <x v="11"/>
    <n v="87"/>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VALIDACION Y ANALISIS DE  LA INFORMACION SECUNDARIA PARA ESTIMACION DE CARGAS CONTAMINANTES  Y TASAS RETRIBUTIVAS RELACIONADA CON LA CALIDAD HÍDRICA SUPERFICIAL"/>
    <n v="7"/>
    <n v="7"/>
    <n v="5"/>
    <n v="1"/>
    <s v="CCE-05"/>
    <n v="0"/>
    <n v="22475000"/>
    <n v="22475000"/>
    <n v="0"/>
    <n v="0"/>
    <s v="SUBDIRECCION CONTRACTUAL"/>
    <s v="CO-DC-11001"/>
    <s v="OSCAR ALEXANDER DUCUARA FALLA Subdirector de Calidad de Aire, Auditiva y Visual."/>
    <n v="3778916"/>
    <s v="oscar.ducuara@ambientebogota.gov.co"/>
  </r>
  <r>
    <x v="11"/>
    <n v="88"/>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TERRITORIALIZACIÓN, GEOREFERENCIACIÓN Y LOCALIZACIÓN DE LA INFORMACION RELACIONADA  CON EL RECURSO HÍDRICO Y DEL SUELO. "/>
    <n v="1"/>
    <n v="1"/>
    <n v="11"/>
    <n v="1"/>
    <s v="CCE-05"/>
    <n v="0"/>
    <n v="38104000"/>
    <n v="38104000"/>
    <n v="0"/>
    <n v="0"/>
    <s v="SUBDIRECCION CONTRACTUAL"/>
    <s v="CO-DC-11001"/>
    <s v="OSCAR ALEXANDER DUCUARA FALLA Subdirector de Calidad de Aire, Auditiva y Visual."/>
    <n v="3778916"/>
    <s v="oscar.ducuara@ambientebogota.gov.co"/>
  </r>
  <r>
    <x v="11"/>
    <n v="89"/>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CIBIR , PROCESAR Y GENERAR REPORTES  A PARTIR DE INFORMACIÓN SECUNDARIA RESULTADO DEL  MONITOREO AL RECURSO HIDRICO DE USUARIOS OBJETO DE CONTROL AMBIENTAL"/>
    <n v="1"/>
    <n v="1"/>
    <n v="6"/>
    <n v="1"/>
    <s v="CCE-05"/>
    <n v="0"/>
    <n v="18624000"/>
    <n v="18624000"/>
    <n v="0"/>
    <n v="0"/>
    <s v="SUBDIRECCION CONTRACTUAL"/>
    <s v="CO-DC-11001"/>
    <s v="OSCAR ALEXANDER DUCUARA FALLA Subdirector de Calidad de Aire, Auditiva y Visual."/>
    <n v="3778916"/>
    <s v="oscar.ducuara@ambientebogota.gov.co"/>
  </r>
  <r>
    <x v="11"/>
    <n v="90"/>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ÓN PARA REALIZAR  LA RECEPCION  Y CONSOLIDACIÓN DE LA INFORMACIÓN DE MONITOREO DE CALIDAD Y CANTIDAD DEL RECURSO HÍDRICO BOGOTÁ"/>
    <n v="8"/>
    <n v="8"/>
    <n v="4"/>
    <n v="1"/>
    <s v="CCE-05"/>
    <n v="0"/>
    <n v="0"/>
    <n v="0"/>
    <n v="0"/>
    <n v="0"/>
    <s v="SUBDIRECCION CONTRACTUAL"/>
    <s v="CO-DC-11001"/>
    <s v="OSCAR ALEXANDER DUCUARA FALLA Subdirector de Calidad de Aire, Auditiva y Visual."/>
    <n v="3778916"/>
    <s v="oscar.ducuara@ambientebogota.gov.co"/>
  </r>
  <r>
    <x v="11"/>
    <n v="91"/>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4-INVESTIGACION Y ESTUDIO"/>
    <s v="01-INVESTIGACIÓN BÁSICA APLICADA Y ESTUDIOS PROPIOS DEL SECTOR"/>
    <s v="0130-INVESTIGACIÓN Y ESTUDIOS DE APOYO A LA GESTIÓN AMBIENTAL"/>
    <n v="77121701"/>
    <s v="_x000a_PRESTAR LOS SERVICIOS DE TOMA DE MUESTRAS Y ANÁLISIS DE LABORATORIO PARA EL MONITOREO DE CALIDAD Y CANTIDAD DEL RECURSO HÍDRICO DE LA CIUDAD DE BOGOTÁ Y SUS FACTORES DE IMPACTO. "/>
    <n v="3"/>
    <n v="3"/>
    <n v="9"/>
    <n v="1"/>
    <s v="CCE-02"/>
    <n v="0"/>
    <n v="0"/>
    <n v="0"/>
    <n v="0"/>
    <n v="0"/>
    <s v="SUBDIRECCION CONTRACTUAL"/>
    <s v="CO-DC-11001"/>
    <s v="OSCAR ALEXANDER DUCUARA FALLA Subdirector de Calidad de Aire, Auditiva y Visual."/>
    <n v="3778916"/>
    <s v="oscar.ducuara@ambientebogota.gov.co"/>
  </r>
  <r>
    <x v="11"/>
    <n v="92"/>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VALIDACION Y  EL ANALISIS DE LA INFORMACION SECUNDARIA PARA  LA ESTIMACION DE CARGAS CONTAMINANTES  Y CALIDAD HÍDRICA SUPERFICIAL. "/>
    <n v="1"/>
    <n v="1"/>
    <n v="1"/>
    <n v="1"/>
    <s v="CCE-05"/>
    <n v="0"/>
    <n v="0"/>
    <n v="0"/>
    <n v="0"/>
    <n v="0"/>
    <s v="SUBDIRECCION CONTRACTUAL"/>
    <s v="CO-DC-11001"/>
    <s v="OSCAR ALEXANDER DUCUARA FALLA Subdirector de Calidad de Aire, Auditiva y Visual."/>
    <n v="3778916"/>
    <s v="oscar.ducuara@ambientebogota.gov.co"/>
  </r>
  <r>
    <x v="11"/>
    <n v="93"/>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21800;41104000;41103800;4104400;41115800"/>
    <s v="REALIZAR LA ADQUISICÓN DE ELEMENTOS Y MATERIALES PARA LA TOMA DE MUESTRA Y LA MEDICIÓN DE PARAMETROS IN SITU."/>
    <n v="3"/>
    <n v="3"/>
    <n v="2"/>
    <n v="1"/>
    <s v="CCE-02"/>
    <n v="0"/>
    <n v="0"/>
    <n v="0"/>
    <n v="0"/>
    <n v="0"/>
    <s v="SUBDIRECCION CONTRACTUAL"/>
    <s v="CO-DC-11001"/>
    <s v="OSCAR ALEXANDER DUCUARA FALLA Subdirector de Calidad de Aire, Auditiva y Visual."/>
    <n v="3778916"/>
    <s v="oscar.ducuara@ambientebogota.gov.co"/>
  </r>
  <r>
    <x v="11"/>
    <n v="94"/>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n v="77101800"/>
    <s v="TRASLADO PRESUPUESTAL"/>
    <n v="6"/>
    <n v="7"/>
    <n v="10"/>
    <n v="1"/>
    <s v="CCE-02"/>
    <n v="0"/>
    <n v="0"/>
    <n v="0"/>
    <n v="0"/>
    <n v="0"/>
    <s v="SUBDIRECCION CONTRACTUAL"/>
    <s v="CO-DC-11001"/>
    <s v="OSCAR ALEXANDER DUCUARA FALLA Subdirector de Calidad de Aire, Auditiva y Visual."/>
    <n v="3778916"/>
    <s v="oscar.ducuara@ambientebogota.gov.co"/>
  </r>
  <r>
    <x v="11"/>
    <n v="95"/>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s v="77101800;81111500;81111700;81111800"/>
    <s v="TRASLADO PRESUPUESTAL"/>
    <n v="2"/>
    <n v="3"/>
    <n v="5"/>
    <n v="1"/>
    <s v="CCE-02"/>
    <n v="0"/>
    <n v="0"/>
    <n v="0"/>
    <n v="0"/>
    <n v="0"/>
    <s v="SUBDIRECCION CONTRACTUAL"/>
    <s v="CO-DC-11001"/>
    <s v="OSCAR ALEXANDER DUCUARA FALLA Subdirector de Calidad de Aire, Auditiva y Visual."/>
    <n v="3778916"/>
    <s v="oscar.ducuara@ambientebogota.gov.co"/>
  </r>
  <r>
    <x v="11"/>
    <n v="96"/>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9"/>
    <n v="9"/>
    <n v="4"/>
    <n v="1"/>
    <s v="CCE-05"/>
    <n v="0"/>
    <n v="9084000"/>
    <n v="9084000"/>
    <n v="0"/>
    <n v="0"/>
    <s v="SUBDIRECCION CONTRACTUAL"/>
    <s v="CO-DC-11001"/>
    <s v="OSCAR ALEXANDER DUCUARA FALLA Subdirector de Calidad de Aire, Auditiva y Visual."/>
    <n v="3778916"/>
    <s v="oscar.ducuara@ambientebogota.gov.co"/>
  </r>
  <r>
    <x v="11"/>
    <n v="97"/>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9"/>
    <n v="9"/>
    <n v="4"/>
    <n v="1"/>
    <s v="CCE-05"/>
    <n v="0"/>
    <n v="9084000"/>
    <n v="9084000"/>
    <n v="0"/>
    <n v="0"/>
    <s v="SUBDIRECCION CONTRACTUAL"/>
    <s v="CO-DC-11001"/>
    <s v="OSCAR ALEXANDER DUCUARA FALLA Subdirector de Calidad de Aire, Auditiva y Visual."/>
    <n v="3778916"/>
    <s v="oscar.ducuara@ambientebogota.gov.co"/>
  </r>
  <r>
    <x v="11"/>
    <n v="98"/>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1"/>
    <n v="1"/>
    <n v="10"/>
    <n v="1"/>
    <s v="CCE-05"/>
    <n v="0"/>
    <n v="23580000"/>
    <n v="23580000"/>
    <n v="0"/>
    <n v="0"/>
    <s v="SUBDIRECCION CONTRACTUAL"/>
    <s v="CO-DC-11001"/>
    <s v="OSCAR ALEXANDER DUCUARA FALLA Subdirector de Calidad de Aire, Auditiva y Visual."/>
    <n v="3778916"/>
    <s v="oscar.ducuara@ambientebogota.gov.co"/>
  </r>
  <r>
    <x v="11"/>
    <n v="99"/>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ÓN PARA ASISITR Y DCOCUMENTAR  EL MONITOREO A SECTORES PRODUCTIVOS QUE GENERAN PRESIÓN SOBRE LA CALIDAD DEL RECURSO HÍDRICO"/>
    <n v="8"/>
    <n v="8"/>
    <n v="4"/>
    <n v="1"/>
    <s v="CCE-05"/>
    <n v="0"/>
    <n v="0"/>
    <n v="0"/>
    <n v="0"/>
    <n v="0"/>
    <s v="SUBDIRECCION CONTRACTUAL"/>
    <s v="CO-DC-11001"/>
    <s v="OSCAR ALEXANDER DUCUARA FALLA Subdirector de Calidad de Aire, Auditiva y Visual."/>
    <n v="3778916"/>
    <s v="oscar.ducuara@ambientebogota.gov.co"/>
  </r>
  <r>
    <x v="11"/>
    <n v="100"/>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9"/>
    <n v="9"/>
    <n v="4"/>
    <n v="1"/>
    <s v="CCE-05"/>
    <n v="0"/>
    <n v="9084000"/>
    <n v="9084000"/>
    <n v="0"/>
    <n v="0"/>
    <s v="SUBDIRECCION CONTRACTUAL"/>
    <s v="CO-DC-11001"/>
    <s v="OSCAR ALEXANDER DUCUARA FALLA Subdirector de Calidad de Aire, Auditiva y Visual."/>
    <n v="3778916"/>
    <s v="oscar.ducuara@ambientebogota.gov.co"/>
  </r>
  <r>
    <x v="11"/>
    <n v="101"/>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n v="80111600"/>
    <s v="ADICIÓN Y PRORROGA AL CONTRATO QUE TIENE POR OBJETO &quot;DESARROLLAR E IMPLEMENTAR UNA PLATAFORMA INTEGRADA DE MONITOREO AMBIENTAL&quot;."/>
    <n v="2"/>
    <n v="2"/>
    <n v="4"/>
    <n v="1"/>
    <s v="CCE-02"/>
    <n v="0"/>
    <n v="0"/>
    <n v="0"/>
    <n v="0"/>
    <n v="0"/>
    <s v="SUBDIRECCION CONTRACTUAL"/>
    <s v="CO-DC-11001"/>
    <s v="OSCAR ALEXANDER DUCUARA FALLA Subdirector de Calidad de Aire, Auditiva y Visual."/>
    <n v="3778916"/>
    <s v="oscar.ducuara@ambientebogota.gov.co"/>
  </r>
  <r>
    <x v="11"/>
    <n v="102"/>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4-INVESTIGACION Y ESTUDIO"/>
    <s v="01-INVESTIGACIÓN BÁSICA APLICADA Y ESTUDIOS PROPIOS DEL SECTOR"/>
    <s v="0130-INVESTIGACIÓN Y ESTUDIOS DE APOYO A LA GESTIÓN AMBIENTAL"/>
    <n v="77121701"/>
    <s v="_x000a_PRESTAR LOS SERVICIOS DE TOMA DE MUESTRAS Y ANÁLISIS DE LABORATORIO PARA EL MONITOREO DE CALIDAD Y CANTIDAD DEL RECURSO HÍDRICO DE LA CIUDAD DE BOGOTÁ Y SUS FACTORES DE IMPACTO. "/>
    <n v="3"/>
    <n v="3"/>
    <n v="9"/>
    <n v="1"/>
    <s v="CCE-02"/>
    <n v="0"/>
    <n v="0"/>
    <n v="0"/>
    <n v="0"/>
    <n v="0"/>
    <s v="SUBDIRECCION CONTRACTUAL"/>
    <s v="CO-DC-11001"/>
    <s v="OSCAR ALEXANDER DUCUARA FALLA Subdirector de Calidad de Aire, Auditiva y Visual."/>
    <n v="3778916"/>
    <s v="oscar.ducuara@ambientebogota.gov.co"/>
  </r>
  <r>
    <x v="11"/>
    <n v="103"/>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n v="77121701"/>
    <s v="_x000a_REALIZAR EL MANTENIMIENTO Y MONITOREO A LA RED DE CALIDAD DE AGUA SUBTERRANEA DEL ACUIFERO SOMERO INSTALADA EN LA LOCALIDAD DE KENNEDY Y DESARROLLAR EL ANALISIS DE RIESGO AMBIENTAL"/>
    <n v="3"/>
    <n v="3"/>
    <n v="4"/>
    <n v="1"/>
    <s v="CCE-04"/>
    <n v="0"/>
    <n v="0"/>
    <n v="0"/>
    <n v="0"/>
    <n v="0"/>
    <s v="SUBDIRECCION CONTRACTUAL"/>
    <s v="CO-DC-11001"/>
    <s v="OSCAR ALEXANDER DUCUARA FALLA Subdirector de Calidad de Aire, Auditiva y Visual."/>
    <n v="3778916"/>
    <s v="oscar.ducuara@ambientebogota.gov.co"/>
  </r>
  <r>
    <x v="11"/>
    <n v="104"/>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n v="77121701"/>
    <s v="TRASLADO PRESUPUESTAL"/>
    <n v="2"/>
    <n v="2"/>
    <n v="4"/>
    <n v="1"/>
    <s v="CCE-04"/>
    <n v="0"/>
    <n v="0"/>
    <n v="0"/>
    <n v="0"/>
    <n v="0"/>
    <s v="SUBDIRECCION CONTRACTUAL"/>
    <s v="CO-DC-11001"/>
    <s v="OSCAR ALEXANDER DUCUARA FALLA Subdirector de Calidad de Aire, Auditiva y Visual."/>
    <n v="3778916"/>
    <s v="oscar.ducuara@ambientebogota.gov.co"/>
  </r>
  <r>
    <x v="11"/>
    <n v="105"/>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s v="77131700;77101700;77101900;77102000;77121600"/>
    <s v="GESTIÓN Y ACTUALIZACIÓN DE INFORMACIÓN DE USUARIOS DEL RECURSOS HIDRICO Y APLICACIÓN DE REPORTE"/>
    <n v="7"/>
    <n v="7"/>
    <n v="4"/>
    <n v="1"/>
    <s v="CCE-04"/>
    <n v="0"/>
    <n v="0"/>
    <n v="0"/>
    <n v="0"/>
    <n v="0"/>
    <s v="SUBDIRECCION CONTRACTUAL"/>
    <s v="CO-DC-11001"/>
    <s v="OSCAR ALEXANDER DUCUARA FALLA Subdirector de Calidad de Aire, Auditiva y Visual."/>
    <n v="3778916"/>
    <s v="oscar.ducuara@ambientebogota.gov.co"/>
  </r>
  <r>
    <x v="11"/>
    <n v="106"/>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n v="80111600"/>
    <s v="ANALISIS MULTITEMPORAL DE LA INFORMACIÓN REPORTADA POR LOS TERCEROS DENTRO DE LOS TRAMITES AMBIENTALES ASOCIADAS A UN RECURSO"/>
    <n v="2"/>
    <n v="2"/>
    <n v="4"/>
    <n v="1"/>
    <s v="CCE-04"/>
    <n v="0"/>
    <n v="0"/>
    <n v="0"/>
    <n v="0"/>
    <n v="0"/>
    <s v="SUBDIRECCION CONTRACTUAL"/>
    <s v="CO-DC-11001"/>
    <s v="OSCAR ALEXANDER DUCUARA FALLA Subdirector de Calidad de Aire, Auditiva y Visual."/>
    <n v="3778916"/>
    <s v="oscar.ducuara@ambientebogota.gov.co"/>
  </r>
  <r>
    <x v="11"/>
    <n v="107"/>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RECEPCION,  CONSOLIDACIÓN DE  LA INFORMACION RELACIONADA  CON EL RECURSO HÍDRICO Y DEL SUELO Y  REALZAR LA  ARTICULACION EN LA CONSTRUCCION DE INFORMES CON OTRAS ENTIDADES."/>
    <n v="5"/>
    <n v="2"/>
    <n v="10"/>
    <n v="1"/>
    <s v="CCE-05"/>
    <n v="0"/>
    <n v="0"/>
    <n v="0"/>
    <n v="0"/>
    <n v="0"/>
    <s v="SUBDIRECCION CONTRACTUAL"/>
    <s v="CO-DC-11001"/>
    <s v="OSCAR ALEXANDER DUCUARA FALLA Subdirector de Calidad de Aire, Auditiva y Visual."/>
    <n v="3778916"/>
    <s v="oscar.ducuara@ambientebogota.gov.co"/>
  </r>
  <r>
    <x v="11"/>
    <n v="108"/>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LA CAPTURA, CLASIFICACIÓN, DEPURACIÓN Y CONSOLIDACIÓN DE INFORMACIÓN DEL SISTEMA GEOGRAFICO PARA EL RECURSO HÍDRICO EN EL DISTRITO CAPITAL "/>
    <n v="5"/>
    <n v="6"/>
    <n v="1"/>
    <n v="1"/>
    <s v="CCE-05"/>
    <n v="0"/>
    <n v="0"/>
    <n v="0"/>
    <n v="0"/>
    <n v="0"/>
    <s v="SUBDIRECCION CONTRACTUAL"/>
    <s v="CO-DC-11001"/>
    <s v="OSCAR ALEXANDER DUCUARA FALLA Subdirector de Calidad de Aire, Auditiva y Visual."/>
    <n v="3778916"/>
    <s v="oscar.ducuara@ambientebogota.gov.co"/>
  </r>
  <r>
    <x v="11"/>
    <n v="109"/>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GESTIONAR ASPECTOS TÉCNICOS-HIDROGEOLÓGICOS DE LOS ACUÍFEROS DE LA SABANA DE BOGOTÁ."/>
    <n v="1"/>
    <n v="1"/>
    <n v="11"/>
    <n v="1"/>
    <s v="CCE-05"/>
    <n v="0"/>
    <n v="62436000"/>
    <n v="62436000"/>
    <n v="0"/>
    <n v="0"/>
    <s v="SUBDIRECCION CONTRACTUAL"/>
    <s v="CO-DC-11001"/>
    <s v="OSCAR ALEXANDER DUCUARA FALLA Subdirector de Calidad de Aire, Auditiva y Visual."/>
    <n v="3778916"/>
    <s v="oscar.ducuara@ambientebogota.gov.co"/>
  </r>
  <r>
    <x v="11"/>
    <n v="110"/>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 PRESTAR LOS SERVICIOS PROFESIONALES PARA REALIZAR LA MODELACIÓN MATEMATICA DE LA INFORMACIÓN HIDROGEOLOGICA, HIDRAULICA E HIDROGEOQUIMICA DISPONIBLE EN LA SDA"/>
    <n v="1"/>
    <n v="1"/>
    <n v="4"/>
    <n v="1"/>
    <s v="CCE-05"/>
    <n v="0"/>
    <n v="20227500"/>
    <n v="20227500"/>
    <n v="0"/>
    <n v="0"/>
    <s v="SUBDIRECCION CONTRACTUAL"/>
    <s v="CO-DC-11001"/>
    <s v="OSCAR ALEXANDER DUCUARA FALLA Subdirector de Calidad de Aire, Auditiva y Visual."/>
    <n v="3778916"/>
    <s v="oscar.ducuara@ambientebogota.gov.co"/>
  </r>
  <r>
    <x v="11"/>
    <n v="111"/>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TRASLADO PRESUPUESTAL"/>
    <n v="2"/>
    <n v="2"/>
    <n v="1"/>
    <n v="1"/>
    <s v="CCE-05"/>
    <n v="0"/>
    <n v="0"/>
    <n v="0"/>
    <n v="0"/>
    <n v="0"/>
    <s v="SUBDIRECCION CONTRACTUAL"/>
    <s v="CO-DC-11001"/>
    <s v="OSCAR ALEXANDER DUCUARA FALLA Subdirector de Calidad de Aire, Auditiva y Visual."/>
    <n v="3778916"/>
    <s v="oscar.ducuara@ambientebogota.gov.co"/>
  </r>
  <r>
    <x v="11"/>
    <n v="112"/>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MODELACIÓN MATEMATICA DE LA INFORMACIÓN HIDROGEOLOGICA, HIDRAULICA E HIDROGEOQUIMICA DISPONIBLE EN LA SDA"/>
    <n v="8"/>
    <n v="8"/>
    <n v="4"/>
    <n v="1"/>
    <s v="CCE-05"/>
    <n v="0"/>
    <n v="17980000"/>
    <n v="17980000"/>
    <n v="0"/>
    <n v="0"/>
    <s v="SUBDIRECCION CONTRACTUAL"/>
    <s v="CO-DC-11001"/>
    <s v="OSCAR ALEXANDER DUCUARA FALLA Subdirector de Calidad de Aire, Auditiva y Visual."/>
    <n v="3778916"/>
    <s v="oscar.ducuara@ambientebogota.gov.co"/>
  </r>
  <r>
    <x v="11"/>
    <n v="113"/>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LA ACREDITACIÓN EN EL MONITOREO Y DETERMINAR EL ESTADO DE LOS RECURSOS HIDRICOS DEL DISTRITO CAPITAL."/>
    <n v="1"/>
    <n v="1"/>
    <n v="11"/>
    <n v="1"/>
    <s v="CCE-05"/>
    <n v="0"/>
    <n v="0"/>
    <n v="0"/>
    <n v="0"/>
    <n v="0"/>
    <s v="SUBDIRECCION CONTRACTUAL"/>
    <s v="CO-DC-11001"/>
    <s v="OSCAR ALEXANDER DUCUARA FALLA Subdirector de Calidad de Aire, Auditiva y Visual."/>
    <n v="3778916"/>
    <s v="oscar.ducuara@ambientebogota.gov.co"/>
  </r>
  <r>
    <x v="11"/>
    <n v="114"/>
    <s v="3-3-1-15-07-44-0978-193"/>
    <s v="GENERAR INFORMACIÓN Y CONOCIMIENTO SOBRE EL ESTADO DE LOS RECURSOS HÍDRICO, AIRE (RUIDO Y CALIDAD A LOS CIUDADANOS DEL DC"/>
    <s v="RED DE AGUA SUBTERRÁNEA"/>
    <s v="IMPLEMENTAR EL 100% DE LA RED DE MONITOREO DE AGUAS SUBTERRÁNEAS ."/>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3232200;43232400;81112200;81141900;81161500;81111500;81111600;81111700;81111800"/>
    <s v="REVISAR CON JOSE COMPRA DE DATALOGGER - PARA CAPTURAR INFORMACION AUTOMICAMENTE"/>
    <n v="6"/>
    <n v="6"/>
    <n v="5"/>
    <n v="1"/>
    <s v="CCE-04"/>
    <n v="0"/>
    <n v="0"/>
    <n v="0"/>
    <n v="0"/>
    <n v="0"/>
    <s v="SUBDIRECCION CONTRACTUAL"/>
    <s v="CO-DC-11001"/>
    <s v="OSCAR ALEXANDER DUCUARA FALLA Subdirector de Calidad de Aire, Auditiva y Visual."/>
    <n v="3778916"/>
    <s v="oscar.ducuara@ambientebogota.gov.co"/>
  </r>
  <r>
    <x v="11"/>
    <n v="115"/>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200;43232400;81112200;81141900;81161500;81111500;81111600;81111700;81111800"/>
    <s v="ADQUIRIR LA AMPLIACION DEL ALMACENAMIENTO DE SERVIDOR CIMAB"/>
    <n v="2"/>
    <n v="3"/>
    <n v="4"/>
    <n v="1"/>
    <s v="CCE-04"/>
    <n v="0"/>
    <n v="0"/>
    <n v="0"/>
    <n v="0"/>
    <n v="0"/>
    <s v="SUBDIRECCION CONTRACTUAL"/>
    <s v="CO-DC-11001"/>
    <s v="OSCAR ALEXANDER DUCUARA FALLA Subdirector de Calidad de Aire, Auditiva y Visual."/>
    <n v="3778916"/>
    <s v="oscar.ducuara@ambientebogota.gov.co"/>
  </r>
  <r>
    <x v="11"/>
    <n v="116"/>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200;43232400;81112200;81141900;81161500;81111500;81111600;81111700;81111800"/>
    <s v="ADQUIRIR LA AMPLIACIÓN PANTALLAS DE VIDEOWALL"/>
    <n v="2"/>
    <n v="3"/>
    <n v="4"/>
    <n v="1"/>
    <s v="CCE-04"/>
    <n v="0"/>
    <n v="0"/>
    <n v="0"/>
    <n v="0"/>
    <n v="0"/>
    <s v="SUBDIRECCION CONTRACTUAL"/>
    <s v="CO-DC-11001"/>
    <s v="OSCAR ALEXANDER DUCUARA FALLA Subdirector de Calidad de Aire, Auditiva y Visual."/>
    <n v="3778916"/>
    <s v="oscar.ducuara@ambientebogota.gov.co"/>
  </r>
  <r>
    <x v="11"/>
    <n v="117"/>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200;43232400;81112200;81141900;81161500;81111500;81111600;81111700;81111800"/>
    <s v="ADQUIRIR TRES LICENCIAS ARCGIS ADVANCE"/>
    <n v="2"/>
    <n v="3"/>
    <n v="4"/>
    <n v="1"/>
    <s v="CCE-04"/>
    <n v="0"/>
    <n v="0"/>
    <n v="0"/>
    <n v="0"/>
    <n v="0"/>
    <s v="SUBDIRECCION CONTRACTUAL"/>
    <s v="CO-DC-11001"/>
    <s v="OSCAR ALEXANDER DUCUARA FALLA Subdirector de Calidad de Aire, Auditiva y Visual."/>
    <n v="3778916"/>
    <s v="oscar.ducuara@ambientebogota.gov.co"/>
  </r>
  <r>
    <x v="11"/>
    <n v="118"/>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EL ANALISIS, PROGRAMACIÓN, Y DESARROLLO DE SOFTWARE EN EL CENTRO DE INFORMACIÓN Y MODELAMIENTO AMBIENTAL "/>
    <n v="1"/>
    <n v="1"/>
    <n v="11"/>
    <n v="1"/>
    <s v="CCE-05"/>
    <n v="0"/>
    <n v="38104000"/>
    <n v="38104000"/>
    <n v="0"/>
    <n v="0"/>
    <s v="SUBDIRECCION CONTRACTUAL"/>
    <s v="CO-DC-11001"/>
    <s v="OSCAR ALEXANDER DUCUARA FALLA Subdirector de Calidad de Aire, Auditiva y Visual."/>
    <n v="3778916"/>
    <s v="oscar.ducuara@ambientebogota.gov.co"/>
  </r>
  <r>
    <x v="11"/>
    <n v="119"/>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UZAR LAS ACTIVIAD DE GESTION, ANALISIS Y PROCESAMIENTO DE  ANALISIS DE INFORMACIÓN GEOESPACIAL  EN  EL  SISTEMA  DE INFORMACION GEOGRAFICO DEL CENTRO DE INFORMACIÓN Y MODELAMIENTO AMBIENTAL"/>
    <n v="1"/>
    <n v="1"/>
    <n v="6"/>
    <n v="1"/>
    <s v="CCE-05"/>
    <n v="0"/>
    <n v="26970000"/>
    <n v="26970000"/>
    <n v="0"/>
    <n v="0"/>
    <s v="SUBDIRECCION CONTRACTUAL"/>
    <s v="CO-DC-11001"/>
    <s v="OSCAR ALEXANDER DUCUARA FALLA Subdirector de Calidad de Aire, Auditiva y Visual."/>
    <n v="3778916"/>
    <s v="oscar.ducuara@ambientebogota.gov.co"/>
  </r>
  <r>
    <x v="11"/>
    <n v="12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UZAR LAS ACTIVIAD DE GESTION, ANALISIS Y PROCESAMIENTO DE  ANALISIS DE INFORMACIÓN GEOESPACIAL  EN  EL  SISTEMA  DE INFORMACION GEOGRAFICO DEL CENTRO DE INFORMACIÓN Y MODELAMIENTO AMBIENTAL"/>
    <n v="1"/>
    <n v="1"/>
    <n v="8"/>
    <n v="1"/>
    <s v="CCE-05"/>
    <n v="0"/>
    <n v="35960000"/>
    <n v="35960000"/>
    <n v="0"/>
    <n v="0"/>
    <s v="SUBDIRECCION CONTRACTUAL"/>
    <s v="CO-DC-11001"/>
    <s v="OSCAR ALEXANDER DUCUARA FALLA Subdirector de Calidad de Aire, Auditiva y Visual."/>
    <n v="3778916"/>
    <s v="oscar.ducuara@ambientebogota.gov.co"/>
  </r>
  <r>
    <x v="11"/>
    <n v="12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DISEÑAR E IMPLEMENTAR LA ARQUITECTURA TECNOLOGICA QUE PERMITA INTEGRAR LAS DIFERENTES REDES DE INFORMACIÓN DE LA SDA"/>
    <n v="1"/>
    <n v="1"/>
    <n v="6"/>
    <n v="1"/>
    <s v="CCE-05"/>
    <n v="0"/>
    <n v="30516000"/>
    <n v="30516000"/>
    <n v="0"/>
    <n v="0"/>
    <s v="SUBDIRECCION CONTRACTUAL"/>
    <s v="CO-DC-11001"/>
    <s v="OSCAR ALEXANDER DUCUARA FALLA Subdirector de Calidad de Aire, Auditiva y Visual."/>
    <n v="3778916"/>
    <s v="oscar.ducuara@ambientebogota.gov.co"/>
  </r>
  <r>
    <x v="11"/>
    <n v="122"/>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 PRESTAR SERVICIOS PROFESIONALES PARA DESARROLLAR E IMPLEMENTAR LA INFRAESTRUCTURA TECNOLOGICA QUE SERÁ UTILIZADA EN EL CIMAB, PERMITIENDO LA MIGRACIÓN DE LA INFRAESTRUCTURA ACTUAL, A PARTIR DEL USO DE TECNOLOGÍAS EN LA NUBE"/>
    <n v="1"/>
    <n v="1"/>
    <n v="6"/>
    <n v="1"/>
    <s v="CCE-05"/>
    <n v="0"/>
    <n v="30516000"/>
    <n v="30516000"/>
    <n v="0"/>
    <n v="0"/>
    <s v="SUBDIRECCION CONTRACTUAL"/>
    <s v="CO-DC-11001"/>
    <s v="OSCAR ALEXANDER DUCUARA FALLA Subdirector de Calidad de Aire, Auditiva y Visual."/>
    <n v="3778916"/>
    <s v="oscar.ducuara@ambientebogota.gov.co"/>
  </r>
  <r>
    <x v="11"/>
    <n v="123"/>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COORDINAR LA ELABORACIÓN E IMPLEMENTACIÓN DEL MODELO DE MINERIA DE DATOS PARA EL CIMAB, APOYANDO LA CONSTRUCCIÓN DE LAS DIFERENTES BASES DE DATOS Y CONFORMACIÓN DE LA BIG DATA PARA LA SDA."/>
    <n v="1"/>
    <n v="1"/>
    <n v="11"/>
    <n v="1"/>
    <s v="CCE-05"/>
    <n v="0"/>
    <n v="55946000"/>
    <n v="55946000"/>
    <n v="0"/>
    <n v="0"/>
    <s v="SUBDIRECCION CONTRACTUAL"/>
    <s v="CO-DC-11001"/>
    <s v="OSCAR ALEXANDER DUCUARA FALLA Subdirector de Calidad de Aire, Auditiva y Visual."/>
    <n v="3778916"/>
    <s v="oscar.ducuara@ambientebogota.gov.co"/>
  </r>
  <r>
    <x v="11"/>
    <n v="124"/>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 PRESTAR LOS SERVICIOS PROFESIONALES PARA REALIZAR LAS ACTIVIADES DE  ANÁLISIS, CONCEPTUALIZACION, DESARROLLO, IMPLEMENTACIÓN  Y MANTENIMIENTO DE LAS DE LAS APLICACIONES EN LA PLATAFORMAS WEB  DEL CIMAB."/>
    <n v="1"/>
    <n v="1"/>
    <n v="6"/>
    <n v="1"/>
    <s v="CCE-05"/>
    <n v="0"/>
    <n v="23424000"/>
    <n v="23424000"/>
    <n v="0"/>
    <n v="0"/>
    <s v="SUBDIRECCION CONTRACTUAL"/>
    <s v="CO-DC-11001"/>
    <s v="OSCAR ALEXANDER DUCUARA FALLA Subdirector de Calidad de Aire, Auditiva y Visual."/>
    <n v="3778916"/>
    <s v="oscar.ducuara@ambientebogota.gov.co"/>
  </r>
  <r>
    <x v="11"/>
    <n v="125"/>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EN LA CONSTRUCCIÓN DE INTERFACES, APLICACIONES MOVILES Y WEB ESPECIALIZADAS EN HTML, CSS, IONIC Y JAVASCRIPT Y EN SEGUIMIENTO A LA IMPLEMENTACIÓN EN EL PROYETO - CENTRO DE INFORMACIÓN Y MODELAMIENTO AMBIENTAL"/>
    <n v="5"/>
    <n v="6"/>
    <n v="6"/>
    <n v="1"/>
    <s v="CCE-05"/>
    <n v="0"/>
    <n v="0"/>
    <n v="0"/>
    <n v="0"/>
    <n v="0"/>
    <s v="SUBDIRECCION CONTRACTUAL"/>
    <s v="CO-DC-11001"/>
    <s v="OSCAR ALEXANDER DUCUARA FALLA Subdirector de Calidad de Aire, Auditiva y Visual."/>
    <n v="3778916"/>
    <s v="oscar.ducuara@ambientebogota.gov.co"/>
  </r>
  <r>
    <x v="11"/>
    <n v="126"/>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OS EJERCICIOS DE INFORMACIÓN AMBIENTAL TRANSVERSAL QUE INVOLUCREN LAS TEMÁTICAS DE PAISAJISMO Y RENOVACIÓN URBANA EN EL CENTRO DE INFORMACIÓN Y MODELAMIENTO AMBIENTAL."/>
    <n v="1"/>
    <n v="1"/>
    <n v="11"/>
    <n v="1"/>
    <s v="CCE-05"/>
    <n v="0"/>
    <n v="55946000"/>
    <n v="55946000"/>
    <n v="0"/>
    <n v="0"/>
    <s v="SUBDIRECCION CONTRACTUAL"/>
    <s v="CO-DC-11001"/>
    <s v="OSCAR ALEXANDER DUCUARA FALLA Subdirector de Calidad de Aire, Auditiva y Visual."/>
    <n v="3778916"/>
    <s v="oscar.ducuara@ambientebogota.gov.co"/>
  </r>
  <r>
    <x v="11"/>
    <n v="127"/>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OS EJERCICIOS DE INFORMACIÓN AMBIENTAL TRANSVERSAL QUE INVOLUCREN LAS TEMÁTICAS DE RIESGO Y ESTADISTICA EN EL CENTRO DE INFORMACIÓN Y MODELAMIENTO AMBIENTAL."/>
    <n v="1"/>
    <n v="1"/>
    <n v="6"/>
    <n v="1"/>
    <s v="CCE-05"/>
    <n v="0"/>
    <n v="30516000"/>
    <n v="30516000"/>
    <n v="0"/>
    <n v="0"/>
    <s v="SUBDIRECCION CONTRACTUAL"/>
    <s v="CO-DC-11001"/>
    <s v="OSCAR ALEXANDER DUCUARA FALLA Subdirector de Calidad de Aire, Auditiva y Visual."/>
    <n v="3778916"/>
    <s v="oscar.ducuara@ambientebogota.gov.co"/>
  </r>
  <r>
    <x v="11"/>
    <n v="128"/>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NÁLISIS TRANSVERSAL DE INFORMACIÓN AMBIENTAL CONSOLIDADA DEL DISTRITO EN EL CENTRO DE INFORMACIÓN Y MODELAMIENTO AMBIENTAL."/>
    <n v="1"/>
    <n v="1"/>
    <n v="6"/>
    <n v="1"/>
    <s v="CCE-05"/>
    <n v="0"/>
    <n v="23424000"/>
    <n v="23424000"/>
    <n v="0"/>
    <n v="0"/>
    <s v="SUBDIRECCION CONTRACTUAL"/>
    <s v="CO-DC-11001"/>
    <s v="OSCAR ALEXANDER DUCUARA FALLA Subdirector de Calidad de Aire, Auditiva y Visual."/>
    <n v="3778916"/>
    <s v="oscar.ducuara@ambientebogota.gov.co"/>
  </r>
  <r>
    <x v="11"/>
    <n v="129"/>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NÁLISIS TRANSVERSAL DE INFORMACIÓN AMBIENTAL CONSOLIDADA DEL DISTRITO EN EL CENTRO DE INFORMACIÓN Y MODELAMIENTO AMBIENTAL. (Saldo meta)"/>
    <n v="5"/>
    <n v="6"/>
    <n v="6"/>
    <n v="1"/>
    <s v="CCE-05"/>
    <n v="0"/>
    <n v="1544000"/>
    <n v="1544000"/>
    <n v="0"/>
    <n v="0"/>
    <s v="SUBDIRECCION CONTRACTUAL"/>
    <s v="CO-DC-11001"/>
    <s v="OSCAR ALEXANDER DUCUARA FALLA Subdirector de Calidad de Aire, Auditiva y Visual."/>
    <n v="3778916"/>
    <s v="oscar.ducuara@ambientebogota.gov.co"/>
  </r>
  <r>
    <x v="11"/>
    <n v="13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NÁLISIS TRANSVERSAL DE INFORMACIÓN AMBIENTAL CONSOLIDADA DEL DISTRITO EN EL CENTRO DE INFORMACIÓN Y MODELAMIENTO AMBIENTAL."/>
    <n v="5"/>
    <n v="6"/>
    <n v="6"/>
    <n v="1"/>
    <s v="CCE-05"/>
    <n v="0"/>
    <n v="0"/>
    <n v="0"/>
    <n v="0"/>
    <n v="0"/>
    <s v="SUBDIRECCION CONTRACTUAL"/>
    <s v="CO-DC-11001"/>
    <s v="OSCAR ALEXANDER DUCUARA FALLA Subdirector de Calidad de Aire, Auditiva y Visual."/>
    <n v="3778916"/>
    <s v="oscar.ducuara@ambientebogota.gov.co"/>
  </r>
  <r>
    <x v="11"/>
    <n v="13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EL FUNCIONAMIENTO DEL CENTRO DE INFORMACION Y MODELAMIENTO AMBIENTAL"/>
    <n v="1"/>
    <n v="1"/>
    <n v="1"/>
    <n v="1"/>
    <s v="CCE-05"/>
    <n v="0"/>
    <n v="1283902"/>
    <n v="1283902"/>
    <n v="0"/>
    <n v="0"/>
    <s v="SUBDIRECCION CONTRACTUAL"/>
    <s v="CO-DC-11001"/>
    <s v="OSCAR ALEXANDER DUCUARA FALLA Subdirector de Calidad de Aire, Auditiva y Visual."/>
    <n v="3778916"/>
    <s v="oscar.ducuara@ambientebogota.gov.co"/>
  </r>
  <r>
    <x v="11"/>
    <n v="132"/>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LA CONSTRUCCIÓN DEL PLAN ESTRATEGICO AMBIENTAL "/>
    <n v="1"/>
    <n v="1"/>
    <n v="8"/>
    <n v="1"/>
    <s v="CCE-05"/>
    <n v="0"/>
    <n v="21224000"/>
    <n v="21224000"/>
    <n v="0"/>
    <n v="0"/>
    <s v="SUBDIRECCION CONTRACTUAL"/>
    <s v="CO-DC-11001"/>
    <s v="OSCAR ALEXANDER DUCUARA FALLA Subdirector de Calidad de Aire, Auditiva y Visual."/>
    <n v="3778916"/>
    <s v="oscar.ducuara@ambientebogota.gov.co"/>
  </r>
  <r>
    <x v="11"/>
    <n v="133"/>
    <s v="3-3-1-15-07-44-0978-193"/>
    <s v="GENERAR INFORMACIÓN Y CONOCIMIENTO SOBRE EL ESTADO DE LOS RECURSOS HÍDRICO, AIRE (RUIDO Y CALIDAD A LOS CIUDADANOS DEL DC"/>
    <s v="RMCAB"/>
    <s v="REALIZAR 51 INFORMES DE CALIDAD DE AIRE RESULTADO DE LA OPERACIÓN DE LA RED."/>
    <s v="12-OTROS DISTRITO"/>
    <s v="01-INFRAESTRUCTURA"/>
    <s v="03-MEJORAMIENTO Y MANTENIMIENTO DE INFRAESTRUCTURA PROPIA DEL SECTOR"/>
    <s v="0106-ADECUACIÓN DE ÁREAS ADMINISTRATIVAS,  DE INTERÉS AMBIENTAL Y DEMÁS ESPACIOS ADMINISTRADOS POR LA SDA"/>
    <n v="83101800"/>
    <s v="ADECUACIONES PARA EL SUMINISTRO DE ENERGÍA ELÉCTRICA PARA LA PUESTA EN FUNCIONAMIENTO DE LA ESTACIÓN FIJA DE LA RED DE MONITOREO DE CALIDAD DE AIRE DE LA SECRETARÍA DISTRITAL DE AMBIENTE EN LA LOCALIDAD DE FONTIBÓN"/>
    <n v="1"/>
    <n v="1"/>
    <n v="1"/>
    <n v="1"/>
    <s v="CCE-04"/>
    <n v="0"/>
    <n v="30000000"/>
    <n v="30000000"/>
    <n v="0"/>
    <n v="0"/>
    <s v="SUBDIRECCION CONTRACTUAL"/>
    <s v="CO-DC-11001"/>
    <s v="OSCAR ALEXANDER DUCUARA FALLA Subdirector de Calidad de Aire, Auditiva y Visual."/>
    <n v="3778916"/>
    <s v="oscar.ducuara@ambientebogota.gov.co"/>
  </r>
  <r>
    <x v="11"/>
    <n v="134"/>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TRASLADO PRESUPUESTAL"/>
    <n v="1"/>
    <n v="1"/>
    <n v="11"/>
    <n v="1"/>
    <s v="CCE-05"/>
    <n v="0"/>
    <n v="0"/>
    <n v="0"/>
    <n v="0"/>
    <n v="0"/>
    <s v="SUBDIRECCION CONTRACTUAL"/>
    <s v="CO-DC-11001"/>
    <s v="OSCAR ALEXANDER DUCUARA FALLA Subdirector de Calidad de Aire, Auditiva y Visual."/>
    <n v="3778916"/>
    <s v="oscar.ducuara@ambientebogota.gov.co"/>
  </r>
  <r>
    <x v="11"/>
    <n v="135"/>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00"/>
    <s v="ADQUIRIR INSUMOS Y REPUESTOS NECESARIOS PARA REALIZAR LA OPERACIÓN Y EL MANTENIMIENTO PREVENTIVO Y CORRECTIVO A LOS EQUIPOS DE MONITOREO DE CALIDAD DEL AIRE DE LA RMCAB MARCA ENVIRONNEMENT"/>
    <n v="7"/>
    <n v="9"/>
    <n v="8"/>
    <n v="1"/>
    <s v="CCE-05"/>
    <n v="0"/>
    <n v="3500000"/>
    <n v="3500000"/>
    <n v="0"/>
    <n v="0"/>
    <s v="SUBDIRECCION CONTRACTUAL"/>
    <s v="CO-DC-11001"/>
    <s v="OSCAR ALEXANDER DUCUARA FALLA Subdirector de Calidad de Aire, Auditiva y Visual."/>
    <n v="3778916"/>
    <s v="oscar.ducuara@ambientebogota.gov.co"/>
  </r>
  <r>
    <x v="11"/>
    <n v="136"/>
    <s v="3-3-1-15-07-44-0978-193"/>
    <s v="GENERAR INFORMACIÓN Y CONOCIMIENTO SOBRE EL ESTADO DE LOS RECURSOS HÍDRICO, AIRE (RUIDO Y CALIDAD A LOS CIUDADANOS DEL DC"/>
    <s v="RMCAB"/>
    <s v="REALIZAR 51 INFORMES DE CALIDAD DE AIRE RESULTADO DE LA OPERACIÓN DE LA RED."/>
    <s v="12-OTROS DISTRITO"/>
    <s v="01-INFRAESTRUCTURA"/>
    <s v="03-MEJORAMIENTO Y MANTENIMIENTO DE INFRAESTRUCTURA PROPIA DEL SECTOR"/>
    <s v="0106-ADECUACIÓN DE ÁREAS ADMINISTRATIVAS,  DE INTERÉS AMBIENTAL Y DEMÁS ESPACIOS ADMINISTRADOS POR LA SDA"/>
    <s v="81101505;30102217;24101620"/>
    <s v="MODIFICACIÓN 1, ADICIÓN  1  Y PRÓRROGA  1  DEL CONTRATO DE OBRA N° 20171365  CUYO OBJETO ES: “REALIZAR LAS OBRAS NECESARIAS PARA EL RETIRO E INSTALACIÓN DE LA CASETA DE MONITOREO AMBIENTAL, LA TORRE METEOROLÓGICA Y EL MINI SHELTER UBICADOS EN LA CUBIERTA DEL MINISTERIO DE AMBIENTE Y DESARROLLO SOSTENIBLE”."/>
    <n v="1"/>
    <n v="1"/>
    <n v="20"/>
    <n v="0"/>
    <s v="CCE-04"/>
    <n v="0"/>
    <n v="2800000"/>
    <n v="2800000"/>
    <n v="0"/>
    <n v="0"/>
    <s v="SUBDIRECCION CONTRACTUAL"/>
    <s v="CO-DC-11001"/>
    <s v="OSCAR ALEXANDER DUCUARA FALLA Subdirector de Calidad de Aire, Auditiva y Visual."/>
    <n v="3778916"/>
    <s v="oscar.ducuara@ambientebogota.gov.co"/>
  </r>
  <r>
    <x v="11"/>
    <n v="137"/>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72154201;81141504  "/>
    <s v="PRESTAR EL SERVICIO DE CALIBRACIÓN DE LOS EQUIPOS MEDIDORES DE FLUJO PERTENECIENTES A LA RED DE MONITOREO DE CALIDAD DEL AIRE DE BOGOTÁ (RMCAB) Y DE PROPIEDAD DE LA SECRETARÍA DISTRITAL DE AMBIENTE"/>
    <n v="5"/>
    <n v="6"/>
    <n v="3"/>
    <n v="1"/>
    <s v="CCE-04"/>
    <n v="0"/>
    <n v="18468882"/>
    <n v="18468882"/>
    <n v="0"/>
    <n v="0"/>
    <s v="SUBDIRECCION CONTRACTUAL"/>
    <s v="CO-DC-11001"/>
    <s v="OSCAR ALEXANDER DUCUARA FALLA Subdirector de Calidad de Aire, Auditiva y Visual."/>
    <n v="3778916"/>
    <s v="oscar.ducuara@ambientebogota.gov.co"/>
  </r>
  <r>
    <x v="11"/>
    <n v="138"/>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00"/>
    <s v="ADQUIRIR INSUMOS Y REPUESTOS NECESARIOS PARA REALIZAR LA OPERACIÓN Y EL MANTENIMIENTO PREVENTIVO Y CORRECTIVO A LOS EQUIPOS DE MONITOREO DE CALIDAD DEL AIRE DE LA RMCAB MARCA TAPI Y MET ONE"/>
    <n v="10"/>
    <n v="11"/>
    <n v="8"/>
    <n v="1"/>
    <s v="CCE-05"/>
    <n v="0"/>
    <n v="112000000"/>
    <n v="112000000"/>
    <n v="0"/>
    <n v="0"/>
    <s v="SUBDIRECCION CONTRACTUAL"/>
    <s v="CO-DC-11001"/>
    <s v="OSCAR ALEXANDER DUCUARA FALLA Subdirector de Calidad de Aire, Auditiva y Visual."/>
    <n v="3778916"/>
    <s v="oscar.ducuara@ambientebogota.gov.co"/>
  </r>
  <r>
    <x v="11"/>
    <n v="139"/>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DISEÑAR E IMPLEMENTAR LA ARQUITECTURA TECNOLOGICA QUE PERMITA INTEGRAR LAS DIFERENTES REDES DE INFORMACIÓN DE LA SDA"/>
    <n v="6"/>
    <n v="6"/>
    <n v="5"/>
    <n v="1"/>
    <s v="CCE-05"/>
    <n v="0"/>
    <n v="0"/>
    <n v="0"/>
    <n v="0"/>
    <n v="0"/>
    <s v="SUBDIRECCION CONTRACTUAL"/>
    <s v="CO-DC-11001"/>
    <s v="OSCAR ALEXANDER DUCUARA FALLA Subdirector de Calidad de Aire, Auditiva y Visual."/>
    <n v="3778916"/>
    <s v="oscar.ducuara@ambientebogota.gov.co"/>
  </r>
  <r>
    <x v="11"/>
    <n v="14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 PRESTAR SERVICIOS PROFESIONALES PARA DESARROLLAR E IMPLEMENTAR LA INFRAESTRUCTURA TECNOLOGICA QUE SERÁ UTILIZADA EN EL CIMAB, PERMITIENDO LA MIGRACIÓN DE LA INFRAESTRUCTURA ACTUAL, A PARTIR DEL USO DE TECNOLOGÍAS EN LA NUBE "/>
    <n v="6"/>
    <n v="6"/>
    <n v="5"/>
    <n v="1"/>
    <s v="CCE-05"/>
    <n v="0"/>
    <n v="0"/>
    <n v="0"/>
    <n v="0"/>
    <n v="0"/>
    <s v="SUBDIRECCION CONTRACTUAL"/>
    <s v="CO-DC-11001"/>
    <s v="OSCAR ALEXANDER DUCUARA FALLA Subdirector de Calidad de Aire, Auditiva y Visual."/>
    <n v="3778916"/>
    <s v="oscar.ducuara@ambientebogota.gov.co"/>
  </r>
  <r>
    <x v="11"/>
    <n v="14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 PRESTAR LOS SERVICIOS PROFESIONALES PARA REALIZAR LAS ACTIVIADES DE  ANÁLISIS, CONCEPTUALIZACION, DESARROLLO, IMPLEMENTACIÓN  Y MANTENIMIENTO DE LAS DE LAS APLICACIONES EN LA PLATAFORMAS WEB  DEL CIMAB. "/>
    <n v="6"/>
    <n v="6"/>
    <n v="5"/>
    <n v="1"/>
    <s v="CCE-05"/>
    <n v="0"/>
    <n v="0"/>
    <n v="0"/>
    <n v="0"/>
    <n v="0"/>
    <s v="SUBDIRECCION CONTRACTUAL"/>
    <s v="CO-DC-11001"/>
    <s v="OSCAR ALEXANDER DUCUARA FALLA Subdirector de Calidad de Aire, Auditiva y Visual."/>
    <n v="3778916"/>
    <s v="oscar.ducuara@ambientebogota.gov.co"/>
  </r>
  <r>
    <x v="11"/>
    <n v="142"/>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AGO DE ARL PROFESIONALES DE CAMPO DE LA RED DE MONITOREO DE CALIDAD DEL AIRE"/>
    <n v="3"/>
    <n v="4"/>
    <n v="9"/>
    <n v="1"/>
    <s v="CCE-05"/>
    <n v="0"/>
    <n v="2700000"/>
    <n v="2700000"/>
    <n v="0"/>
    <n v="0"/>
    <s v="SUBDIRECCION CONTRACTUAL"/>
    <s v="CO-DC-11001"/>
    <s v="OSCAR ALEXANDER DUCUARA FALLA Subdirector de Calidad de Aire, Auditiva y Visual."/>
    <n v="3778916"/>
    <s v="oscar.ducuara@ambientebogota.gov.co"/>
  </r>
  <r>
    <x v="11"/>
    <n v="143"/>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TRASLADO PARA PAGO DE PASIVO EXIGIBLE DEL CONTRATO 876 DE 2011 CUYO OBJETO ES DESARROLLAR LAS ACTIVIDADES DE CONDUCCION DEL CARRO TALLER DE PROPIEDAD DE LA SECRETARIA DISTRITAL DE AMBIENTE, ASIGNADO PARA LOS OPERATIVOS DE CONTROL DE CALIDAD DEL AIRE QUE RALIZA LA RED DE MONITOREO DE BOGOTA EN EL MARCO DEL PROYECTO 574 &quot;CONTROL DE DETERIORO AMBIENTAL EN LOS COMPONENTES AIRE Y PAISAJE&quot;"/>
    <n v="4"/>
    <n v="5"/>
    <n v="1"/>
    <n v="1"/>
    <s v="CCE-05"/>
    <n v="0"/>
    <n v="148002"/>
    <n v="148002"/>
    <n v="0"/>
    <n v="0"/>
    <s v="SUBDIRECCION CONTRACTUAL"/>
    <s v="CO-DC-11001"/>
    <s v="OSCAR ALEXANDER DUCUARA FALLA Subdirector de Calidad de Aire, Auditiva y Visual."/>
    <n v="3778916"/>
    <s v="oscar.ducuara@ambientebogota.gov.co"/>
  </r>
  <r>
    <x v="11"/>
    <n v="14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AGO DE ARL PASANTES "/>
    <n v="3"/>
    <n v="4"/>
    <n v="9"/>
    <n v="1"/>
    <s v="CCE-05"/>
    <n v="0"/>
    <n v="1500000"/>
    <n v="1500000"/>
    <n v="0"/>
    <n v="0"/>
    <s v="SUBDIRECCION CONTRACTUAL"/>
    <s v="CO-DC-11001"/>
    <s v="OSCAR ALEXANDER DUCUARA FALLA Subdirector de Calidad de Aire, Auditiva y Visual."/>
    <n v="3778916"/>
    <s v="oscar.ducuara@ambientebogota.gov.co"/>
  </r>
  <r>
    <x v="11"/>
    <n v="14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APOYAR LAS ACTIVIDADES RELACIONADAS CON LOS TRAMITES DE PROCESOS PRECONTRACTUALES Y SEGUIMIENTO A LA EJECUCIÓN PRESUPUESTAL PRODUCTO DE LA OPERACIÓN DE LA RED DE MONITOREO DE CALIDAD DEL AIRE DE BOGOTÁ"/>
    <n v="5"/>
    <n v="6"/>
    <n v="6"/>
    <n v="1"/>
    <s v="CCE-05"/>
    <n v="0"/>
    <n v="23424000"/>
    <n v="23424000"/>
    <n v="0"/>
    <n v="0"/>
    <s v="SUBDIRECCION CONTRACTUAL"/>
    <s v="CO-DC-11001"/>
    <s v="OSCAR ALEXANDER DUCUARA FALLA Subdirector de Calidad de Aire, Auditiva y Visual."/>
    <n v="3778916"/>
    <s v="oscar.ducuara@ambientebogota.gov.co"/>
  </r>
  <r>
    <x v="11"/>
    <n v="146"/>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11600"/>
    <s v="TRASLADO A PAGO DE PASIVO DEL CONTRATO 20161239 CUYO OBJETO ES: AUNAR CONOCIMIENTOS, RECURSOS FÍSICOS Y TÉCNICOS PARA REALIZAR UNA  CARACTERIZACIÓN PRELIMAR EN BOGOTÁ DEL MATERIAL PARTICULADO PM10 DE  INMISION Y   SUSCEPTIBLE DE  RESUSPENSIÓN, APOYÁNDOSE EN LOS ANÁLISIS DE RESULTADOS DE MODELACIÓN DE CALIDAD DEL AIRE"/>
    <n v="3"/>
    <n v="4"/>
    <n v="1"/>
    <n v="1"/>
    <s v="CCE-04"/>
    <n v="0"/>
    <n v="23839572"/>
    <n v="23839572"/>
    <n v="0"/>
    <n v="0"/>
    <s v="SUBDIRECCION CONTRACTUAL"/>
    <s v="CO-DC-11001"/>
    <s v="OSCAR ALEXANDER DUCUARA FALLA Subdirector de Calidad de Aire, Auditiva y Visual."/>
    <n v="3778916"/>
    <s v="oscar.ducuara@ambientebogota.gov.co"/>
  </r>
  <r>
    <x v="11"/>
    <n v="147"/>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13300;41103400;41106200;41121500"/>
    <s v="REALIZAR LA ADQUISICIÓN DE EQUIPOS PARA LA TOMA DE MUESTRA Y LA MEDICIÓN DE PARAMETROS IN SITU."/>
    <n v="3"/>
    <n v="3"/>
    <n v="2"/>
    <n v="1"/>
    <s v="CCE-04"/>
    <n v="0"/>
    <n v="0"/>
    <n v="0"/>
    <n v="0"/>
    <n v="0"/>
    <s v="SUBDIRECCION CONTRACTUAL"/>
    <s v="CO-DC-11001"/>
    <s v="OSCAR ALEXANDER DUCUARA FALLA Subdirector de Calidad de Aire, Auditiva y Visual."/>
    <n v="3778916"/>
    <s v="oscar.ducuara@ambientebogota.gov.co"/>
  </r>
  <r>
    <x v="11"/>
    <n v="148"/>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04200;41103800;41104400;41115800"/>
    <s v="REALIZAR LA ADQUISICIÓN DE REACTIVOS PARA LA TOMA DE MUESTRA Y LA MEDICIÓN DE PARAMETROS IN SITU."/>
    <n v="3"/>
    <n v="3"/>
    <n v="2"/>
    <n v="1"/>
    <s v="CCE-04"/>
    <n v="0"/>
    <n v="0"/>
    <n v="0"/>
    <n v="0"/>
    <n v="0"/>
    <s v="SUBDIRECCION CONTRACTUAL"/>
    <s v="CO-DC-11001"/>
    <s v="OSCAR ALEXANDER DUCUARA FALLA Subdirector de Calidad de Aire, Auditiva y Visual."/>
    <n v="3778916"/>
    <s v="oscar.ducuara@ambientebogota.gov.co"/>
  </r>
  <r>
    <x v="11"/>
    <n v="149"/>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11600"/>
    <s v="REALIZAR LA ADQUISICIÓN DE REACTIVOS PARA LA TOMA DE MUESTRA Y LA MEDICIÓN DE PARAMETROS IN SITU.(SALDO)"/>
    <n v="1"/>
    <n v="1"/>
    <n v="1"/>
    <n v="1"/>
    <s v="CCE-04"/>
    <n v="0"/>
    <n v="0"/>
    <n v="0"/>
    <n v="0"/>
    <n v="0"/>
    <s v="SUBDIRECCION CONTRACTUAL"/>
    <s v="CO-DC-11001"/>
    <s v="OSCAR ALEXANDER DUCUARA FALLA Subdirector de Calidad de Aire, Auditiva y Visual."/>
    <n v="3778916"/>
    <s v="oscar.ducuara@ambientebogota.gov.co"/>
  </r>
  <r>
    <x v="11"/>
    <n v="150"/>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n v="80111600"/>
    <s v="CONTRATAR LA CONSULTORÍA PARA LA EJECUCIÓN DE UN ESTUDIO DE INVESTIGACIÓN AMBIENTAL DE SUELOS Y AGUAS SUBTERRÁNEAS EN UN ÁREA CON INDICIOS DE CONTAMINACIÓN EN ESPACIO PÚBLICO EN EL D.C."/>
    <n v="3"/>
    <n v="3"/>
    <n v="4"/>
    <n v="1"/>
    <s v="CCE-04"/>
    <n v="0"/>
    <n v="0"/>
    <n v="0"/>
    <n v="0"/>
    <n v="0"/>
    <s v="SUBDIRECCION CONTRACTUAL"/>
    <s v="CO-DC-11001"/>
    <s v="OSCAR ALEXANDER DUCUARA FALLA Subdirector de Calidad de Aire, Auditiva y Visual."/>
    <n v="3778916"/>
    <s v="oscar.ducuara@ambientebogota.gov.co"/>
  </r>
  <r>
    <x v="11"/>
    <n v="151"/>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n v="80111600"/>
    <s v="REALIZAR UN ESTUDIO DE INVESTIGACIÓN AMBIENTAL DE SUELOS Y AGUAS SUBTERRANEAS EN UN ÁREA CON SOSPECHA DE CONTAMINACIÓN (SALDO META) "/>
    <n v="3"/>
    <n v="3"/>
    <n v="4"/>
    <n v="1"/>
    <s v="CCE-04"/>
    <n v="0"/>
    <n v="19440220"/>
    <n v="19440220"/>
    <n v="0"/>
    <n v="0"/>
    <s v="SUBDIRECCION CONTRACTUAL"/>
    <s v="CO-DC-11001"/>
    <s v="OSCAR ALEXANDER DUCUARA FALLA Subdirector de Calidad de Aire, Auditiva y Visual."/>
    <n v="3778916"/>
    <s v="oscar.ducuara@ambientebogota.gov.co"/>
  </r>
  <r>
    <x v="11"/>
    <n v="152"/>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s v="77101800;81111500;81111700;81111800"/>
    <s v="TRASLADO PARA PAGO DE PASIVO EXIGIBLE DEL CONTRATO 0015 DE 2013 CUYO OBJETO ES “AUNAR RECURSOS TÉCNICOS, HUMANOS, FINANCIEROS Y DE CONOCIMIENTO PARA LA INSTALACIÓN DE SISTEMAS DE CONTROL DE EMISIONES EN VEHÍCULOS CICLO DIÉSEL QUE ACTUALMENTE PRESTAN SERVICIO PÚBLICO DE TRANSPORTE TERRESTRE DE PASAJEROS, ASÍ COMO ADELANTAR LAS ACCIONES QUE PERMITAN DETERMINAR LOS NIVELES DE OPACIDAD Y FACTORES DE EMISIÓN CON EL USO DE ESTOS SISTEMAS EN LA CIUDAD DE BOGOTÁ”"/>
    <n v="4"/>
    <n v="5"/>
    <n v="1"/>
    <n v="1"/>
    <s v="CCE-04"/>
    <n v="0"/>
    <n v="59524801"/>
    <n v="59524801"/>
    <n v="0"/>
    <n v="0"/>
    <s v="SUBDIRECCION CONTRACTUAL"/>
    <s v="CO-DC-11001"/>
    <s v="OSCAR ALEXANDER DUCUARA FALLA Subdirector de Calidad de Aire, Auditiva y Visual."/>
    <n v="3778916"/>
    <s v="oscar.ducuara@ambientebogota.gov.co"/>
  </r>
  <r>
    <x v="11"/>
    <n v="153"/>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s v="77101800;81111500;81111700;81111800"/>
    <s v="TRASLADO PARA PAGO DE PASIVO EXIGIBLE DEL CONTRATO 1522 DE 2014 CUYO OBJETO ES “AUNAR RECURSOS TÉCNICOS, HUMANOS, FINANCIEROS Y DE CONOCIMIENTO PARA ADELANTAR LAS ACCIONES QUE PERMITAN LA ACTUALIZACIÓN DE LOS FACTORES DE EMISIÓN DE VEHÍCULOS DE CARGA Y LOS FACTORES DE EFICIENCIA ENERGÉTICA, CON EL FIN DE OBTENER DATOS REALES QUE CONLLEVEN A LA RENOVACIÓN DEL ACTUAL PLAN DE AUTORREGULACIÓN DE VEHÍCULOS DE CARGA, CON EL OBJETIVO DE MITIGAR LA CONTAMINACIÓN DE ESTE TIPO DE VEHÍCULOS”"/>
    <n v="4"/>
    <n v="5"/>
    <n v="1"/>
    <n v="1"/>
    <s v="CCE-04"/>
    <n v="0"/>
    <n v="33885685"/>
    <n v="33885685"/>
    <n v="0"/>
    <n v="0"/>
    <s v="SUBDIRECCION CONTRACTUAL"/>
    <s v="CO-DC-11001"/>
    <s v="OSCAR ALEXANDER DUCUARA FALLA Subdirector de Calidad de Aire, Auditiva y Visual."/>
    <n v="3778916"/>
    <s v="oscar.ducuara@ambientebogota.gov.co"/>
  </r>
  <r>
    <x v="11"/>
    <n v="154"/>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n v="81111508"/>
    <s v="TRASLADO PRESUPUESTAL"/>
    <n v="4"/>
    <n v="5"/>
    <n v="1"/>
    <n v="1"/>
    <s v="CCE-04"/>
    <n v="0"/>
    <n v="46984"/>
    <n v="46984"/>
    <n v="0"/>
    <n v="0"/>
    <s v="SUBDIRECCION CONTRACTUAL"/>
    <s v="CO-DC-11001"/>
    <s v="OSCAR ALEXANDER DUCUARA FALLA Subdirector de Calidad de Aire, Auditiva y Visual."/>
    <n v="3778916"/>
    <s v="oscar.ducuara@ambientebogota.gov.co"/>
  </r>
  <r>
    <x v="11"/>
    <n v="15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TRASLADO PARA PAGO DE PASIVO EXIGIBLE DEL CONTRATO 1862015 CUYO OBJETO ES: PRESTAR SUS SERVICIOS PROFESIONALES PARA REALIZAR EL APOYO Y SEGUIMIENTO A LAS ACTIVIDADES REALIZADAS EN LA RED DE MONITOREO DE CALIDAD DEL AIRE DE BOGOTÁ"/>
    <n v="4"/>
    <n v="5"/>
    <n v="1"/>
    <n v="1"/>
    <s v="CCE-05"/>
    <n v="0"/>
    <n v="92013"/>
    <n v="92013"/>
    <n v="0"/>
    <n v="0"/>
    <s v="SUBDIRECCION CONTRACTUAL"/>
    <s v="CO-DC-11001"/>
    <s v="OSCAR ALEXANDER DUCUARA FALLA Subdirector de Calidad de Aire, Auditiva y Visual."/>
    <n v="3778916"/>
    <s v="oscar.ducuara@ambientebogota.gov.co"/>
  </r>
  <r>
    <x v="11"/>
    <n v="156"/>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81101706;72154201"/>
    <s v="ADQUISICIÓN DE ELEMENTOS DE PROTECCIÓN PERSONAL PARA EL PERSONAL "/>
    <n v="8"/>
    <n v="9"/>
    <n v="1"/>
    <n v="1"/>
    <s v="CCE-04"/>
    <n v="0"/>
    <n v="0"/>
    <n v="0"/>
    <n v="0"/>
    <n v="0"/>
    <s v="SUBDIRECCION CONTRACTUAL"/>
    <s v="CO-DC-11001"/>
    <s v="OSCAR ALEXANDER DUCUARA FALLA Subdirector de Calidad de Aire, Auditiva y Visual."/>
    <n v="3778916"/>
    <s v="oscar.ducuara@ambientebogota.gov.co"/>
  </r>
  <r>
    <x v="11"/>
    <n v="157"/>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DE APOYO A LA GESTIÓN PARA REALIZAR EL PROCESO DE CLASIFICACIÓN, MANEJO Y TRAMITE DE LOS DOCUMENTOS GENERADOS POR LAS DIFERENTES ACTUACIONES TECNICAS RELACIONADAS CON EL MONITOREO DE LOS NIVELES DE RUIDO EN BOGOTÁ"/>
    <n v="5"/>
    <n v="6"/>
    <n v="6"/>
    <n v="1"/>
    <s v="CCE-05"/>
    <n v="0"/>
    <n v="9615000"/>
    <n v="9615000"/>
    <n v="0"/>
    <n v="0"/>
    <s v="SUBDIRECCION CONTRACTUAL"/>
    <s v="CO-DC-11001"/>
    <s v="OSCAR ALEXANDER DUCUARA FALLA Subdirector de Calidad de Aire, Auditiva y Visual."/>
    <n v="3778916"/>
    <s v="oscar.ducuara@ambientebogota.gov.co"/>
  </r>
  <r>
    <x v="11"/>
    <n v="158"/>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DE APOYO A LA GESTIÓN PARA REALIZAR EL PROCESO DE CLASIFICACIÓN, MANEJO Y TRAMITE DE LOS DOCUMENTOS GENERADOS POR LAS DIFERENTES ACTUACIONES TECNICAS RELACIONADAS CON EL MONITOREO DE LOS NIVELES DE RUIDO EN BOGOTÁ"/>
    <n v="7"/>
    <n v="9"/>
    <n v="4"/>
    <n v="1"/>
    <s v="CCE-05"/>
    <n v="0"/>
    <n v="7692000"/>
    <n v="7692000"/>
    <n v="0"/>
    <n v="0"/>
    <s v="SUBDIRECCION CONTRACTUAL"/>
    <s v="CO-DC-11001"/>
    <s v="OSCAR ALEXANDER DUCUARA FALLA Subdirector de Calidad de Aire, Auditiva y Visual."/>
    <n v="3778916"/>
    <s v="oscar.ducuara@ambientebogota.gov.co"/>
  </r>
  <r>
    <x v="11"/>
    <n v="159"/>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DE APOYO A LA GESTIÓN PARA REALIZAR EL PROCESO DE CLASIFICACIÓN, MANEJO Y TRAMITE DE LOS DOCUMENTOS GENERADOS POR LAS DIFERENTES ACTUACIONES TECNICAS RELACIONADAS CON EL MONITOREO DE LOS NIVELES DE RUIDO EN BOGOTÁ"/>
    <n v="7"/>
    <n v="8"/>
    <n v="5"/>
    <n v="1"/>
    <s v="CCE-05"/>
    <n v="0"/>
    <n v="9615000"/>
    <n v="9615000"/>
    <n v="0"/>
    <n v="0"/>
    <s v="SUBDIRECCION CONTRACTUAL"/>
    <s v="CO-DC-11001"/>
    <s v="OSCAR ALEXANDER DUCUARA FALLA Subdirector de Calidad de Aire, Auditiva y Visual."/>
    <n v="3778916"/>
    <s v="oscar.ducuara@ambientebogota.gov.co"/>
  </r>
  <r>
    <x v="11"/>
    <n v="16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11500;43211600;43211900;43232100;43232900;43233000;43233400"/>
    <s v="TRASLADO PRESUPUESTAL"/>
    <n v="8"/>
    <n v="8"/>
    <n v="2"/>
    <n v="1"/>
    <s v="CCE-04"/>
    <n v="0"/>
    <n v="0"/>
    <n v="0"/>
    <n v="0"/>
    <n v="0"/>
    <s v="SUBDIRECCION CONTRACTUAL"/>
    <s v="CO-DC-11001"/>
    <s v="OSCAR ALEXANDER DUCUARA FALLA Subdirector de Calidad de Aire, Auditiva y Visual."/>
    <n v="3778916"/>
    <s v="oscar.ducuara@ambientebogota.gov.co"/>
  </r>
  <r>
    <x v="11"/>
    <n v="16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100;43232400;43232700;43233500;43233700;81112200"/>
    <s v="TRASLADO PRESUPUESTAL"/>
    <n v="6"/>
    <n v="6"/>
    <n v="1"/>
    <n v="1"/>
    <s v="CCE-99"/>
    <n v="0"/>
    <n v="0"/>
    <n v="0"/>
    <n v="0"/>
    <n v="0"/>
    <s v="SUBDIRECCION CONTRACTUAL"/>
    <s v="CO-DC-11001"/>
    <s v="OSCAR ALEXANDER DUCUARA FALLA Subdirector de Calidad de Aire, Auditiva y Visual."/>
    <n v="3778916"/>
    <s v="oscar.ducuara@ambientebogota.gov.co"/>
  </r>
  <r>
    <x v="11"/>
    <n v="162"/>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s v="77131700;77101700;77101900;77102000;77121600"/>
    <s v="REALIZAR EL DIAGNOSTICO E IDENTIFICACIÓN DE ZONAS CONTAMINADAS A TRAVÉS DE RESISTIVIDAD ELÉCTRICA, EN LA JURISDICCIÓN DE LA SECRETARIA DISTRITAL DE AMBIENTE"/>
    <n v="7"/>
    <n v="7"/>
    <n v="5"/>
    <n v="1"/>
    <s v="CCE-04"/>
    <n v="0"/>
    <n v="600000000"/>
    <n v="600000000"/>
    <n v="0"/>
    <n v="0"/>
    <s v="SUBDIRECCION CONTRACTUAL"/>
    <s v="CO-DC-11001"/>
    <s v="OSCAR ALEXANDER DUCUARA FALLA Subdirector de Calidad de Aire, Auditiva y Visual."/>
    <n v="3778916"/>
    <s v="oscar.ducuara@ambientebogota.gov.co"/>
  </r>
  <r>
    <x v="11"/>
    <n v="163"/>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1101706"/>
    <s v="EJECUCIÓN DE LAS ACTIVIDADES DE EVALUACIÓN PARA EL SEGUIMIENTO DE ACCIONES CORRECTIVAS GENERADAS DURANTE LA VISITA REALIZADA EN EL AÑO 2018 CON FINES DE ACREDITACIÓN INICIAL EN LA MATRIZ AIRE"/>
    <n v="6"/>
    <n v="7"/>
    <n v="4"/>
    <n v="1"/>
    <s v="CCE-04"/>
    <n v="0"/>
    <n v="14400000"/>
    <n v="14400000"/>
    <n v="0"/>
    <n v="0"/>
    <s v="SUBDIRECCION CONTRACTUAL"/>
    <s v="CO-DC-11001"/>
    <s v="OSCAR ALEXANDER DUCUARA FALLA Subdirector de Calidad de Aire, Auditiva y Visual."/>
    <n v="3778916"/>
    <s v="oscar.ducuara@ambientebogota.gov.co"/>
  </r>
  <r>
    <x v="11"/>
    <n v="16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PROFESIONALES PARA REALIZAR ACTIVIDADES TÉCNICAS PARA LA CORRECTA OPERACIÓN Y MEJORA DE LOS EQUIPOS QUE CONFORMAN LA RED DE MONITOREO DE CALIDAD DEL AIRE DE BOGOTÁ D.C"/>
    <n v="5"/>
    <n v="6"/>
    <n v="6"/>
    <n v="1"/>
    <s v="CCE-05"/>
    <n v="0"/>
    <n v="20784000"/>
    <n v="20784000"/>
    <n v="0"/>
    <n v="0"/>
    <s v="SUBDIRECCION CONTRACTUAL"/>
    <s v="CO-DC-11001"/>
    <s v="OSCAR ALEXANDER DUCUARA FALLA Subdirector de Calidad de Aire, Auditiva y Visual."/>
    <n v="3778916"/>
    <s v="oscar.ducuara@ambientebogota.gov.co"/>
  </r>
  <r>
    <x v="11"/>
    <n v="165"/>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_x000a_PRESTAR SERVICIOS PROFESIONALES PARA REALIZAR LAS ACTIVIDAD DE GESTIÓN, ANÁLISIS Y PROCESAMIENTO DE  INFORMACIÓN GEOESPACIAL  EN  EL  SISTEMA  DE INFORMACIÓN GEOGRÁFICO DEL CENTRO DE INFORMACIÓN Y MODELAMIENTO AMBIENTAL_x000a_"/>
    <n v="7"/>
    <n v="7"/>
    <n v="4"/>
    <n v="1"/>
    <s v="CCE-05"/>
    <n v="0"/>
    <n v="15616000"/>
    <n v="15616000"/>
    <n v="0"/>
    <n v="0"/>
    <s v="SUBDIRECCION CONTRACTUAL"/>
    <s v="CO-DC-11001"/>
    <s v="OSCAR ALEXANDER DUCUARA FALLA Subdirector de Calidad de Aire, Auditiva y Visual."/>
    <n v="3778916"/>
    <s v="oscar.ducuara@ambientebogota.gov.co"/>
  </r>
  <r>
    <x v="11"/>
    <n v="166"/>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 SDA-CPS-20180816 CUYO OBJETO ES:  PRESTAR SERVICIOS PROFESIONALES PARA REALIZAR LAS ACTIVIDAD DE GESTIÓN, ANÁLISIS Y PROCESAMIENTO DE  INFORMACIÓN GEOESPACIAL  EN  EL  SISTEMA  DE INFORMACIÓN GEOGRÁFICO DEL CENTRO DE INFORMACIÓN Y MODELAMIENTO AMBIENTAL"/>
    <n v="9"/>
    <n v="10"/>
    <n v="2"/>
    <n v="1"/>
    <s v="CCE-05"/>
    <n v="0"/>
    <n v="8990000"/>
    <n v="8990000"/>
    <n v="0"/>
    <n v="0"/>
    <s v="SUBDIRECCION CONTRACTUAL"/>
    <s v="CO-DC-11001"/>
    <s v="OSCAR ALEXANDER DUCUARA FALLA Subdirector de Calidad de Aire, Auditiva y Visual."/>
    <n v="3778916"/>
    <s v="oscar.ducuara@ambientebogota.gov.co"/>
  </r>
  <r>
    <x v="11"/>
    <n v="167"/>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DESARROLLAR LOS PROCESOS TÉCNICOS Y ADMINISTRATIVOS RELACIONADOS CON LAS METAS DEL CENTRO DE INFORMACIÓN Y MODELAMIENTO AMBIENTAL"/>
    <n v="7"/>
    <n v="7"/>
    <n v="5"/>
    <n v="1"/>
    <s v="CCE-05"/>
    <n v="0"/>
    <n v="0"/>
    <n v="0"/>
    <n v="0"/>
    <n v="0"/>
    <s v="SUBDIRECCION CONTRACTUAL"/>
    <s v="CO-DC-11001"/>
    <s v="OSCAR ALEXANDER DUCUARA FALLA Subdirector de Calidad de Aire, Auditiva y Visual."/>
    <n v="3778916"/>
    <s v="oscar.ducuara@ambientebogota.gov.co"/>
  </r>
  <r>
    <x v="11"/>
    <n v="168"/>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APOYAR LA IMPLEMENTACIÓN TECNOLÓGICA QUE PERMITA INTEGRAR LAS DIFERENTES REDES DE INFORMACIÓN DEL CIMAB"/>
    <n v="7"/>
    <n v="8"/>
    <n v="4"/>
    <n v="1"/>
    <s v="CCE-05"/>
    <n v="0"/>
    <n v="20344000"/>
    <n v="20344000"/>
    <n v="0"/>
    <n v="0"/>
    <s v="SUBDIRECCION CONTRACTUAL"/>
    <s v="CO-DC-11001"/>
    <s v="OSCAR ALEXANDER DUCUARA FALLA Subdirector de Calidad de Aire, Auditiva y Visual."/>
    <n v="3778916"/>
    <s v="oscar.ducuara@ambientebogota.gov.co"/>
  </r>
  <r>
    <x v="11"/>
    <n v="169"/>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APOYAR LA IMPLEMENTACIÓN DE LA INFRAESTRUCTURA TECNOLÓGICA Y DE SEGURIDAD INFORMÁTICA, PARA LOS SISTEMAS DE INFORMACIÓN  EN EL CENTRO DE INFORMACIÓN Y MODELAMIENTO AMBIENTAL"/>
    <n v="7"/>
    <n v="7"/>
    <n v="4"/>
    <n v="1"/>
    <s v="CCE-05"/>
    <n v="0"/>
    <n v="12416000"/>
    <n v="12416000"/>
    <n v="0"/>
    <n v="0"/>
    <s v="SUBDIRECCION CONTRACTUAL"/>
    <s v="CO-DC-11001"/>
    <s v="OSCAR ALEXANDER DUCUARA FALLA Subdirector de Calidad de Aire, Auditiva y Visual."/>
    <n v="3778916"/>
    <s v="oscar.ducuara@ambientebogota.gov.co"/>
  </r>
  <r>
    <x v="11"/>
    <n v="17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APOYAR LA CONSTRUCCIÓN DEL MODELO DE ANÁLISIS E INTEGRACIÓN DE DATOS Y FORMULARIOS DE CAPTURA PARA EL CIMAB"/>
    <n v="7"/>
    <n v="7"/>
    <n v="4"/>
    <n v="1"/>
    <s v="CCE-05"/>
    <n v="0"/>
    <n v="20344000"/>
    <n v="20344000"/>
    <n v="0"/>
    <n v="0"/>
    <s v="SUBDIRECCION CONTRACTUAL"/>
    <s v="CO-DC-11001"/>
    <s v="OSCAR ALEXANDER DUCUARA FALLA Subdirector de Calidad de Aire, Auditiva y Visual."/>
    <n v="3778916"/>
    <s v="oscar.ducuara@ambientebogota.gov.co"/>
  </r>
  <r>
    <x v="11"/>
    <n v="171"/>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COORDINAR RECURSOS Y LIDERAR EL DESARROLLO DE LA METODOLOGIA PROSPECTIVA DEL PLAN ESTRATEGICO AMBIENTAL"/>
    <n v="7"/>
    <n v="7"/>
    <n v="5"/>
    <n v="1"/>
    <s v="CCE-05"/>
    <n v="0"/>
    <n v="46335000"/>
    <n v="46335000"/>
    <n v="0"/>
    <n v="0"/>
    <s v="SUBDIRECCION CONTRACTUAL"/>
    <s v="CO-DC-11001"/>
    <s v="OSCAR ALEXANDER DUCUARA FALLA Subdirector de Calidad de Aire, Auditiva y Visual."/>
    <n v="3778916"/>
    <s v="oscar.ducuara@ambientebogota.gov.co"/>
  </r>
  <r>
    <x v="11"/>
    <n v="172"/>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ON N°1 Y PRORROGA N°1 AL CONTRATO N°SDA-CPS-20180727 CUYO OBJETO ES: PRESTAR SERVICIOS PROFESIONALES PARA CONSOLIDAR INFORMACION  AMBIENTAL DEL DISTRITO PARA LA CONSTRUCCIÓN DEL PLAN ESTRATEGICO AMBIENTAL. "/>
    <n v="8"/>
    <n v="9"/>
    <n v="3"/>
    <n v="1"/>
    <s v="CCE-05"/>
    <n v="0"/>
    <n v="7959000"/>
    <n v="7959000"/>
    <n v="0"/>
    <n v="0"/>
    <s v="SUBDIRECCION CONTRACTUAL"/>
    <s v="CO-DC-11001"/>
    <s v="OSCAR ALEXANDER DUCUARA FALLA Subdirector de Calidad de Aire, Auditiva y Visual."/>
    <n v="3778916"/>
    <s v="oscar.ducuara@ambientebogota.gov.co"/>
  </r>
  <r>
    <x v="11"/>
    <n v="173"/>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APOYAR EL DESARROLLO DE LA METODOLOGIA PROSPECTIVA DEL PLAN ESTRATEGICO AMBIENTAL"/>
    <n v="7"/>
    <n v="7"/>
    <n v="6"/>
    <n v="1"/>
    <s v="CCE-05"/>
    <n v="0"/>
    <n v="37602000"/>
    <n v="37602000"/>
    <n v="0"/>
    <n v="0"/>
    <s v="SUBDIRECCION CONTRACTUAL"/>
    <s v="CO-DC-11001"/>
    <s v="OSCAR ALEXANDER DUCUARA FALLA Subdirector de Calidad de Aire, Auditiva y Visual."/>
    <n v="3778916"/>
    <s v="oscar.ducuara@ambientebogota.gov.co"/>
  </r>
  <r>
    <x v="11"/>
    <n v="174"/>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 SDA-CPS-20180695 CUYO OBJETO ES:  PRESTAR SERVICIOS PROFESIONALES PARA CONSOLIDAR INFORMACION  AMBIENTAL DEL DISTRITO PARA LA CONSTRUCCIÓN DEL PLAN ESTRATEGICO AMBIENTAL"/>
    <n v="11"/>
    <n v="12"/>
    <n v="1"/>
    <n v="1"/>
    <s v="CCE-05"/>
    <n v="0"/>
    <n v="2653000"/>
    <n v="2653000"/>
    <n v="0"/>
    <n v="0"/>
    <s v="SUBDIRECCION CONTRACTUAL"/>
    <s v="CO-DC-11001"/>
    <s v="OSCAR ALEXANDER DUCUARA FALLA Subdirector de Calidad de Aire, Auditiva y Visual."/>
    <n v="3778916"/>
    <s v="oscar.ducuara@ambientebogota.gov.co"/>
  </r>
  <r>
    <x v="11"/>
    <n v="175"/>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PROFESIONALES PARA EL MANTENIMIENTO, SOPORTE, DOCUMENTACIÓN Y AJUSTES EN LOS DESARROLLOS Y PROCESOS DE LOS SISTEMAS DE INFORMACIÓN DEL CIMAB "/>
    <n v="7"/>
    <n v="7"/>
    <n v="2"/>
    <n v="1"/>
    <s v="CCE-05"/>
    <n v="0"/>
    <n v="8990000"/>
    <n v="8990000"/>
    <n v="0"/>
    <n v="0"/>
    <s v="SUBDIRECCION CONTRACTUAL"/>
    <s v="CO-DC-11001"/>
    <s v="OSCAR ALEXANDER DUCUARA FALLA Subdirector de Calidad de Aire, Auditiva y Visual."/>
    <n v="3778916"/>
    <s v="oscar.ducuara@ambientebogota.gov.co"/>
  </r>
  <r>
    <x v="11"/>
    <n v="176"/>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ACTUALIZACIÓN E  IMPLEMENTACIÓN DE LOS PROCESOS DE ACREDITACION ASOCIADOS CON LA OPERACIÓN DE LA RED DE MONITOREO DE CALIDAD DEL AIRE EN BOGOTA RMCAB."/>
    <n v="5"/>
    <n v="6"/>
    <n v="6"/>
    <n v="1"/>
    <s v="CCE-05"/>
    <n v="0"/>
    <n v="26970000"/>
    <n v="26970000"/>
    <n v="0"/>
    <n v="0"/>
    <s v="SUBDIRECCION CONTRACTUAL"/>
    <s v="CO-DC-11001"/>
    <s v="OSCAR ALEXANDER DUCUARA FALLA Subdirector de Calidad de Aire, Auditiva y Visual."/>
    <n v="3778916"/>
    <s v="oscar.ducuara@ambientebogota.gov.co"/>
  </r>
  <r>
    <x v="11"/>
    <n v="177"/>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DE APOYO A LA GESTIÓN PARA REALIZAR EL PROCESO DE CLASIFICACIÓN, MANEJO Y TRAMITE DE LOS DOCUMENTOS GENERADOS POR LAS DIFERENTES ACTUACIONES TECNICAS RELACIONADAS CON EL MONITOREO DE LOS NIVELES DE RUIDO EN BOGOTÁ"/>
    <n v="7"/>
    <n v="8"/>
    <n v="5"/>
    <n v="1"/>
    <s v="CCE-05"/>
    <n v="0"/>
    <n v="9615000"/>
    <n v="9615000"/>
    <n v="0"/>
    <n v="0"/>
    <s v="SUBDIRECCION CONTRACTUAL"/>
    <s v="CO-DC-11001"/>
    <s v="OSCAR ALEXANDER DUCUARA FALLA Subdirector de Calidad de Aire, Auditiva y Visual."/>
    <n v="3778916"/>
    <s v="oscar.ducuara@ambientebogota.gov.co"/>
  </r>
  <r>
    <x v="11"/>
    <n v="178"/>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ÓN PARA REALIZAR  LA RECEPCION  Y CONSOLIDACIÓN DE LA INFORMACIÓN DE MONITOREO DE CALIDAD Y CANTIDAD DEL RECURSO HÍDRICO BOGOTÁ"/>
    <n v="8"/>
    <n v="8"/>
    <n v="4"/>
    <n v="1"/>
    <s v="CCE-05"/>
    <n v="0"/>
    <n v="0"/>
    <n v="0"/>
    <n v="0"/>
    <n v="0"/>
    <s v="SUBDIRECCION CONTRACTUAL"/>
    <s v="CO-DC-11001"/>
    <s v="OSCAR ALEXANDER DUCUARA FALLA Subdirector de Calidad de Aire, Auditiva y Visual."/>
    <n v="3778916"/>
    <s v="oscar.ducuara@ambientebogota.gov.co"/>
  </r>
  <r>
    <x v="11"/>
    <n v="179"/>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n v="80111600"/>
    <s v="AUNAR ESFUERZOS TECNICOS  ENTRE LA SECRETARÍA DISTRITAL DE AMBIENTE Y EL DEPARTAMENTO DE PROTECCIÓN AMBIENTAL  DE LA ALCALDÍA DE STUTTGART (ALEMANIA) EN ARAS DE CONTRIBUIR A LA IMPLEMENTACIÓN DE METODOLOGÍAS DE EVALUACIÓN AMBIENTAL DE RECURSO HÍDRICO SUBTERRÁNEO SOMERO EN BOGOTÁ COMO PARTE DE UNA COOPERACIÓN MUNICIPAL INTERNACIONAL (IKZ-POR SUS SIGLAS EN ALEMAN)”"/>
    <n v="8"/>
    <n v="8"/>
    <n v="12"/>
    <n v="1"/>
    <s v="CCE-04"/>
    <n v="0"/>
    <n v="0"/>
    <n v="0"/>
    <n v="0"/>
    <n v="0"/>
    <s v="SUBDIRECCION CONTRACTUAL"/>
    <s v="CO-DC-11001"/>
    <s v="OSCAR ALEXANDER DUCUARA FALLA Subdirector de Calidad de Aire, Auditiva y Visual."/>
    <n v="3778916"/>
    <s v="oscar.ducuara@ambientebogota.gov.co"/>
  </r>
  <r>
    <x v="11"/>
    <n v="180"/>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n v="80111600"/>
    <s v="CONTRATAR LA CONSULTORÍA PARA LA EJECUCIÓN DE UN ESTUDIO DE INVESTIGACIÓN AMBIENTAL DE SUELOS Y AGUAS SUBTERRÁNEAS EN UN ÁREA CON INDICIOS DE CONTAMINACIÓN EN ESPACIO PÚBLICO EN EL D.C."/>
    <n v="8"/>
    <n v="8"/>
    <n v="4"/>
    <n v="1"/>
    <s v="CCE-04"/>
    <n v="0"/>
    <n v="130000000"/>
    <n v="130000000"/>
    <n v="0"/>
    <n v="0"/>
    <s v="SUBDIRECCION CONTRACTUAL"/>
    <s v="CO-DC-11001"/>
    <s v="OSCAR ALEXANDER DUCUARA FALLA Subdirector de Calidad de Aire, Auditiva y Visual."/>
    <n v="3778916"/>
    <s v="oscar.ducuara@ambientebogota.gov.co"/>
  </r>
  <r>
    <x v="11"/>
    <n v="181"/>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TÉCNICAS DE VERIFICACIÓN DE LOS EQUIPOS DE LA RED DE MONITOREO DE CALIDAD DEL AIRE DE BOGOTA-RMCAB"/>
    <n v="5"/>
    <n v="6"/>
    <n v="5"/>
    <n v="1"/>
    <s v="CCE-05"/>
    <n v="0"/>
    <n v="17320000"/>
    <n v="17320000"/>
    <n v="0"/>
    <n v="0"/>
    <s v="SUBDIRECCION CONTRACTUAL"/>
    <s v="CO-DC-11001"/>
    <s v="OSCAR ALEXANDER DUCUARA FALLA Subdirector de Calidad de Aire, Auditiva y Visual."/>
    <n v="3778916"/>
    <s v="oscar.ducuara@ambientebogota.gov.co"/>
  </r>
  <r>
    <x v="11"/>
    <n v="182"/>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DESARROLLAR E IMPLEMENTAR LA ESTRATEGIA PEDAGÓGICA Y SOCIAL DEL SISTEMA DE ALERTAS TEMPRANAS AMBIENTALES DE BOGOTÁ – SATAB,  ASI COMO LA ELABORACIÓN DE INFORMES DE SALUD AMBIENTEL DEL COMPONENTE AIRE."/>
    <n v="7"/>
    <n v="8"/>
    <n v="5"/>
    <n v="1"/>
    <s v="CCE-05"/>
    <n v="0"/>
    <n v="22475000"/>
    <n v="22475000"/>
    <n v="0"/>
    <n v="0"/>
    <s v="SUBDIRECCION CONTRACTUAL"/>
    <s v="CO-DC-11001"/>
    <s v="OSCAR ALEXANDER DUCUARA FALLA Subdirector de Calidad de Aire, Auditiva y Visual."/>
    <n v="3778916"/>
    <s v="oscar.ducuara@ambientebogota.gov.co"/>
  </r>
  <r>
    <x v="11"/>
    <n v="183"/>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00"/>
    <s v="ADQUIRIR INSUMOS Y REPUESTOS NECESARIOS PARA REALIZAR LA OPERACIÓN Y EL MANTENIMIENTO PREVENTIVO Y CORRECTIVO A LOS EQUIPOS DE MONITOREO DE CALIDAD DEL AIRE DE LA RMCAB MARCA ECOTECH"/>
    <n v="7"/>
    <n v="9"/>
    <n v="8"/>
    <n v="1"/>
    <s v="CCE-05"/>
    <n v="0"/>
    <n v="3689000"/>
    <n v="3689000"/>
    <n v="0"/>
    <n v="0"/>
    <s v="SUBDIRECCION CONTRACTUAL"/>
    <s v="CO-DC-11001"/>
    <s v="OSCAR ALEXANDER DUCUARA FALLA Subdirector de Calidad de Aire, Auditiva y Visual."/>
    <n v="3778916"/>
    <s v="oscar.ducuara@ambientebogota.gov.co"/>
  </r>
  <r>
    <x v="11"/>
    <n v="184"/>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00"/>
    <s v="ADQUIRIR INSUMOS Y REPUESTOS NECESARIOS PARA REALIZAR LA OPERACIÓN Y EL MANTENIMIENTO PREVENTIVO Y CORRECTIVO A LOS EQUIPOS DE MONITOREO DE CALIDAD DEL AIRE DE LA RMCAB MARCA THERMO"/>
    <n v="7"/>
    <n v="9"/>
    <n v="8"/>
    <n v="1"/>
    <s v="CCE-05"/>
    <n v="0"/>
    <n v="51943500"/>
    <n v="51943500"/>
    <n v="0"/>
    <n v="0"/>
    <s v="SUBDIRECCION CONTRACTUAL"/>
    <s v="CO-DC-11001"/>
    <s v="OSCAR ALEXANDER DUCUARA FALLA Subdirector de Calidad de Aire, Auditiva y Visual."/>
    <n v="3778916"/>
    <s v="oscar.ducuara@ambientebogota.gov.co"/>
  </r>
  <r>
    <x v="11"/>
    <n v="185"/>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12200;41112300;41112400"/>
    <s v="ADQUISICION DE SENSORES Y PATRONES PARA LA MEDICION Y VERIFICACIÓN DE LAS CONDICIONES DE OPERACIÓN DE LAS ESTACIONES QUE HACEN PARTE DE LA RED DE MONITOREO DE CALIDAD DEL AIRE DE BOGOTÁ"/>
    <n v="7"/>
    <n v="9"/>
    <n v="6"/>
    <n v="1"/>
    <s v="CCE-07"/>
    <n v="0"/>
    <n v="50000000"/>
    <n v="50000000"/>
    <n v="0"/>
    <n v="0"/>
    <s v="SUBDIRECCION CONTRACTUAL"/>
    <s v="CO-DC-11001"/>
    <s v="OSCAR ALEXANDER DUCUARA FALLA Subdirector de Calidad de Aire, Auditiva y Visual."/>
    <n v="3778916"/>
    <s v="oscar.ducuara@ambientebogota.gov.co"/>
  </r>
  <r>
    <x v="11"/>
    <n v="186"/>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80141600;82101600;82121500;90101600"/>
    <s v="CONTRATAR LAS ACCIONES COMUNICATIVAS QUE PERMITAN DIVULGAR LOS EVENTOS, CAMPAÑAS Y MENSAJES INSTITUCIONALES DE LA SECRETARÍA DISTRITAL DE AMBIENTE"/>
    <n v="8"/>
    <n v="9"/>
    <n v="5"/>
    <n v="1"/>
    <s v="CCE-11||03"/>
    <n v="0"/>
    <n v="26000000"/>
    <n v="26000000"/>
    <n v="0"/>
    <n v="0"/>
    <s v="SUBDIRECCION CONTRACTUAL"/>
    <s v="CO-DC-11001"/>
    <s v="OSCAR ALEXANDER DUCUARA FALLA Subdirector de Calidad de Aire, Auditiva y Visual."/>
    <n v="3778916"/>
    <s v="oscar.ducuara@ambientebogota.gov.co"/>
  </r>
  <r>
    <x v="11"/>
    <n v="187"/>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80141600;82101600;82121500;90101600"/>
    <s v="CONTRATAR LAS ACCIONES COMUNICATIVAS QUE PERMITAN DIVULGAR LOS EVENTOS, CAMPAÑAS Y MENSAJES INSTITUCIONALES DE LA SECRETARÍA DISTRITAL DE AMBIENTE"/>
    <n v="8"/>
    <n v="9"/>
    <n v="5"/>
    <n v="1"/>
    <s v="CCE-11||03"/>
    <n v="0"/>
    <n v="27000000"/>
    <n v="27000000"/>
    <n v="0"/>
    <n v="0"/>
    <s v="SUBDIRECCION CONTRACTUAL"/>
    <s v="CO-DC-11001"/>
    <s v="OSCAR ALEXANDER DUCUARA FALLA Subdirector de Calidad de Aire, Auditiva y Visual."/>
    <n v="3778916"/>
    <s v="oscar.ducuara@ambientebogota.gov.co"/>
  </r>
  <r>
    <x v="11"/>
    <n v="188"/>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11501;43222609;43232313;81112006"/>
    <s v="ADQUIRIR E INSTALAR LA INFRAESTRUCTURA DE TECNOLOGÍAS DE LA INFORMACIÓN (TI), PARA LOS PROYECTOS DE INFORMACIÓN Y MODELAMIENTO AMBIENTAL DE LA SECRETARÍA DISTRITAL DE AMBIENTE."/>
    <n v="10"/>
    <n v="11"/>
    <n v="2"/>
    <n v="1"/>
    <s v="CCE-07"/>
    <n v="0"/>
    <n v="240000000"/>
    <n v="240000000"/>
    <n v="0"/>
    <n v="0"/>
    <s v="SUBDIRECCION CONTRACTUAL"/>
    <s v="CO-DC-11001"/>
    <s v="OSCAR ALEXANDER DUCUARA FALLA Subdirector de Calidad de Aire, Auditiva y Visual."/>
    <n v="3778916"/>
    <s v="oscar.ducuara@ambientebogota.gov.co"/>
  </r>
  <r>
    <x v="11"/>
    <n v="189"/>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ORIENTAR, MONITOREAR Y REALIZAR EL REPORTE DE LOS PROCESOS DE PLANEACIÓN Y SEGUIMIENTO FINANCIERO DERIVADOS DE LA EJECUCIÓN DE LAS METAS RELACIONADAS CON EL PLAN ESTRATÉGICO AMBIENTAL"/>
    <n v="8"/>
    <n v="8"/>
    <n v="4"/>
    <n v="1"/>
    <s v="CCE-05"/>
    <n v="0"/>
    <n v="20344000"/>
    <n v="20344000"/>
    <n v="0"/>
    <n v="0"/>
    <s v="SUBDIRECCION CONTRACTUAL"/>
    <s v="CO-DC-11001"/>
    <s v="OSCAR ALEXANDER DUCUARA FALLA Subdirector de Calidad de Aire, Auditiva y Visual."/>
    <n v="3778916"/>
    <s v="oscar.ducuara@ambientebogota.gov.co"/>
  </r>
  <r>
    <x v="11"/>
    <n v="190"/>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NÁLISIS TRANSVERSAL DE INFORMACIÓN AMBIENTAL CONSOLIDADA DEL DISTRITO PARA LA ESTRUCTURACION DEL PLAN ESTRATÉGICO."/>
    <n v="8"/>
    <n v="8"/>
    <n v="4"/>
    <n v="1"/>
    <s v="CCE-05"/>
    <n v="0"/>
    <n v="15616000"/>
    <n v="15616000"/>
    <n v="0"/>
    <n v="0"/>
    <s v="SUBDIRECCION CONTRACTUAL"/>
    <s v="CO-DC-11001"/>
    <s v="OSCAR ALEXANDER DUCUARA FALLA Subdirector de Calidad de Aire, Auditiva y Visual."/>
    <n v="3778916"/>
    <s v="oscar.ducuara@ambientebogota.gov.co"/>
  </r>
  <r>
    <x v="11"/>
    <n v="19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LEVANTAMIENTO DE INFORMACIÓN, DESARROLLO, IMPLEMENTACIÓN Y MANTENIMIENTO DE LAS DE LAS APLICACIONES DEL CIMAB."/>
    <n v="8"/>
    <n v="8"/>
    <n v="4"/>
    <n v="1"/>
    <s v="CCE-05"/>
    <n v="0"/>
    <n v="15616000"/>
    <n v="15616000"/>
    <n v="0"/>
    <n v="0"/>
    <s v="SUBDIRECCION CONTRACTUAL"/>
    <s v="CO-DC-11001"/>
    <s v="OSCAR ALEXANDER DUCUARA FALLA Subdirector de Calidad de Aire, Auditiva y Visual."/>
    <n v="3778916"/>
    <s v="oscar.ducuara@ambientebogota.gov.co"/>
  </r>
  <r>
    <x v="11"/>
    <n v="192"/>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LA VERIFICACIÓN, EVALUACIÓN Y ACTUALIZACIÓN DE LA INFORMACIÓN GEOLÓGICA BASE PARA EL DESARROLLO DEL MODELO HIDROGEOLÓGICO CONCEPTUAL Y NUMÉRICO DEL DISTRITO CAPITAL."/>
    <n v="8"/>
    <n v="8"/>
    <n v="4"/>
    <n v="1"/>
    <s v="CCE-05"/>
    <n v="0"/>
    <n v="12416000"/>
    <n v="12416000"/>
    <n v="0"/>
    <n v="0"/>
    <s v="SUBDIRECCION CONTRACTUAL"/>
    <s v="CO-DC-11001"/>
    <s v="OSCAR ALEXANDER DUCUARA FALLA Subdirector de Calidad de Aire, Auditiva y Visual."/>
    <n v="3778916"/>
    <s v="oscar.ducuara@ambientebogota.gov.co"/>
  </r>
  <r>
    <x v="11"/>
    <n v="193"/>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ÓN PARA ASISTIR Y DOCUMENTAR  EL MONITOREO A SECTORES PRODUCTIVOS QUE GENERAN PRESIÓN SOBRE LA CALIDAD DEL RECURSO HÍDRICO"/>
    <n v="8"/>
    <n v="8"/>
    <n v="4"/>
    <n v="1"/>
    <s v="CCE-05"/>
    <n v="0"/>
    <n v="0"/>
    <n v="0"/>
    <n v="0"/>
    <n v="0"/>
    <s v="SUBDIRECCION CONTRACTUAL"/>
    <s v="CO-DC-11001"/>
    <s v="OSCAR ALEXANDER DUCUARA FALLA Subdirector de Calidad de Aire, Auditiva y Visual."/>
    <n v="3778916"/>
    <s v="oscar.ducuara@ambientebogota.gov.co"/>
  </r>
  <r>
    <x v="11"/>
    <n v="194"/>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81112000;81111800;80101600;81111500;81111700;43232300;43233700;43232400"/>
    <s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n v="9"/>
    <n v="11"/>
    <n v="11"/>
    <n v="1"/>
    <s v="CCE-04"/>
    <n v="0"/>
    <n v="386000000"/>
    <n v="386000000"/>
    <n v="0"/>
    <n v="0"/>
    <s v="SUBDIRECCION CONTRACTUAL"/>
    <s v="CO-DC-11001"/>
    <s v="OSCAR ALEXANDER DUCUARA FALLA Subdirector de Calidad de Aire, Auditiva y Visual."/>
    <n v="3778916"/>
    <s v="oscar.ducuara@ambientebogota.gov.co"/>
  </r>
  <r>
    <x v="11"/>
    <n v="195"/>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EL FUNCIONAMIENTO DEL CENTRO DE INFORMACION Y MODELAMIENTO_x000a_AMBIENTAL"/>
    <n v="9"/>
    <n v="9"/>
    <n v="4"/>
    <n v="1"/>
    <s v="CCE-05"/>
    <n v="0"/>
    <n v="20344000"/>
    <n v="20344000"/>
    <n v="0"/>
    <n v="0"/>
    <s v="SUBDIRECCION CONTRACTUAL"/>
    <s v="CO-DC-11001"/>
    <s v="OSCAR ALEXANDER DUCUARA FALLA Subdirector de Calidad de Aire, Auditiva y Visual."/>
    <n v="3778916"/>
    <s v="oscar.ducuara@ambientebogota.gov.co"/>
  </r>
  <r>
    <x v="11"/>
    <n v="196"/>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APOYAR EL DISEÑO, DESARROLLO E IMPLEMENTACION DE LAS APLICACIONES WEB QUE DESARROLLA EL CENTRO DE INFORMACION Y MODELAMIENTO AMBIENTAL."/>
    <n v="9"/>
    <n v="9"/>
    <n v="4"/>
    <n v="1"/>
    <s v="CCE-05"/>
    <n v="0"/>
    <n v="22704000"/>
    <n v="22704000"/>
    <n v="0"/>
    <n v="0"/>
    <s v="SUBDIRECCION CONTRACTUAL"/>
    <s v="CO-DC-11001"/>
    <s v="OSCAR ALEXANDER DUCUARA FALLA Subdirector de Calidad de Aire, Auditiva y Visual."/>
    <n v="3778916"/>
    <s v="oscar.ducuara@ambientebogota.gov.co"/>
  </r>
  <r>
    <x v="11"/>
    <n v="197"/>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TRASLADO PARA PAGO DE PASIVO EXIGIBLE DEL CONTRATO N°20161307 CUYO OBJETO ES: ADAPTACION E INSTALACION DE VENTANERIA Y OTROS ELEMENTOS EN VIDRIO PARA LAS SEDES DE LA SECRETARIA DISTRITAL DE AMBIENTE "/>
    <n v="9"/>
    <n v="9"/>
    <n v="1"/>
    <n v="1"/>
    <s v="CCE-05"/>
    <n v="0"/>
    <n v="486098"/>
    <n v="486098"/>
    <n v="0"/>
    <n v="0"/>
    <s v="SUBDIRECCION CONTRACTUAL"/>
    <s v="CO-DC-11001"/>
    <s v="OSCAR ALEXANDER DUCUARA FALLA Subdirector de Calidad de Aire, Auditiva y Visual."/>
    <n v="3778916"/>
    <s v="oscar.ducuara@ambientebogota.gov.co"/>
  </r>
  <r>
    <x v="11"/>
    <n v="198"/>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UPZ 97 CHICO EL LAGO LOCALIDAD DE CHAPINERO,PARA LA PUESTA EN MARCHA DE LA RED DE MONITOREO DE RUIDO DEL DISTRITO"/>
    <n v="10"/>
    <n v="11"/>
    <n v="11"/>
    <n v="1"/>
    <s v="CCE-05"/>
    <n v="0"/>
    <n v="2325552"/>
    <n v="2325552"/>
    <n v="0"/>
    <n v="0"/>
    <s v="SUBDIRECCION CONTRACTUAL"/>
    <s v="CO-DC-11002"/>
    <s v="OSCAR ALEXANDER DUCUARA FALLA Subdirector de Calidad de Aire, Auditiva y Visual."/>
    <n v="3778916"/>
    <s v="oscar.ducuara@ambientebogota.gov.co"/>
  </r>
  <r>
    <x v="11"/>
    <n v="199"/>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UPZ 100 GALERIAS EN LA LOCLAIDAD DE TEUSAQUILLO, PARA LA PUESTA EN MARCHA DE LA RED DE MONITOREO DE RUIDO DEL DISTRITO"/>
    <n v="10"/>
    <n v="11"/>
    <n v="11"/>
    <n v="1"/>
    <s v="CCE-05"/>
    <n v="0"/>
    <n v="2325552"/>
    <n v="2325552"/>
    <n v="0"/>
    <n v="0"/>
    <s v="SUBDIRECCION CONTRACTUAL"/>
    <s v="CO-DC-11003"/>
    <s v="OSCAR ALEXANDER DUCUARA FALLA Subdirector de Calidad de Aire, Auditiva y Visual."/>
    <n v="3778916"/>
    <s v="oscar.ducuara@ambientebogota.gov.co"/>
  </r>
  <r>
    <x v="11"/>
    <n v="200"/>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UPZ 38 EL RESTREPO EN LA LOCALIDAD DE ANTONIO NARIÑO,PARA LA PUESTA EN MARCHA DE LA RED DE MONITOREO DE RUIDO DEL DISTRITO"/>
    <n v="10"/>
    <n v="11"/>
    <n v="11"/>
    <n v="1"/>
    <s v="CCE-05"/>
    <n v="0"/>
    <n v="2325552"/>
    <n v="2325552"/>
    <n v="0"/>
    <n v="0"/>
    <s v="SUBDIRECCION CONTRACTUAL"/>
    <s v="CO-DC-11004"/>
    <s v="OSCAR ALEXANDER DUCUARA FALLA Subdirector de Calidad de Aire, Auditiva y Visual."/>
    <n v="3778916"/>
    <s v="oscar.ducuara@ambientebogota.gov.co"/>
  </r>
  <r>
    <x v="11"/>
    <n v="201"/>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UPZ 71 TIBABUYES EN LA LOCALIDAD DE SUBA, PARA LA PUESTA EN MARCHA DE LA RED DE MONITOREO DE RUIDO DEL DISTRITO"/>
    <n v="10"/>
    <n v="11"/>
    <n v="11"/>
    <n v="1"/>
    <s v="CCE-05"/>
    <n v="0"/>
    <n v="2325552"/>
    <n v="2325552"/>
    <n v="0"/>
    <n v="0"/>
    <s v="SUBDIRECCION CONTRACTUAL"/>
    <s v="CO-DC-11005"/>
    <s v="OSCAR ALEXANDER DUCUARA FALLA Subdirector de Calidad de Aire, Auditiva y Visual."/>
    <n v="3778916"/>
    <s v="oscar.ducuara@ambientebogota.gov.co"/>
  </r>
  <r>
    <x v="11"/>
    <n v="202"/>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 UPZ 73  GARCÉS NAVAS EN LA LOCALIDAD DE ENGATIVÁ,PARA LA PUESTA EN MARCHA DE LA RED DE MONITOREO DE RUIDO DEL DISTRITO"/>
    <n v="10"/>
    <n v="11"/>
    <n v="11"/>
    <n v="1"/>
    <s v="CCE-05"/>
    <n v="0"/>
    <n v="2325552"/>
    <n v="2325552"/>
    <n v="0"/>
    <n v="0"/>
    <s v="SUBDIRECCION CONTRACTUAL"/>
    <s v="CO-DC-11006"/>
    <s v="OSCAR ALEXANDER DUCUARA FALLA Subdirector de Calidad de Aire, Auditiva y Visual."/>
    <n v="3778916"/>
    <s v="oscar.ducuara@ambientebogota.gov.co"/>
  </r>
  <r>
    <x v="11"/>
    <n v="203"/>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UPZ 16 SANTA BARBARA EN LA LOCALIDAD DE USAQUEN, PARA LA PUESTA EN MARCHA DE LA RED DE MONITOREO DE RUIDO DEL DISTRITO"/>
    <n v="10"/>
    <n v="11"/>
    <n v="11"/>
    <n v="1"/>
    <s v="CCE-05"/>
    <n v="0"/>
    <n v="2325552"/>
    <n v="2325552"/>
    <n v="0"/>
    <n v="0"/>
    <s v="SUBDIRECCION CONTRACTUAL"/>
    <s v="CO-DC-11007"/>
    <s v="OSCAR ALEXANDER DUCUARA FALLA Subdirector de Calidad de Aire, Auditiva y Visual."/>
    <n v="3778916"/>
    <s v="oscar.ducuara@ambientebogota.gov.co"/>
  </r>
  <r>
    <x v="11"/>
    <n v="204"/>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PARA LA  UPZ 114  MODELIA EN LA LOCALIDAD DE FONTIBON, PARA LA PUESTA EN MARCHA DE LA RED DE MONITOREO DE RUIDO DEL DISTRITO"/>
    <n v="10"/>
    <n v="11"/>
    <n v="11"/>
    <n v="1"/>
    <s v="CCE-05"/>
    <n v="0"/>
    <n v="2325552"/>
    <n v="2325552"/>
    <n v="0"/>
    <n v="0"/>
    <s v="SUBDIRECCION CONTRACTUAL"/>
    <s v="CO-DC-11008"/>
    <s v="OSCAR ALEXANDER DUCUARA FALLA Subdirector de Calidad de Aire, Auditiva y Visual."/>
    <n v="3778916"/>
    <s v="oscar.ducuara@ambientebogota.gov.co"/>
  </r>
  <r>
    <x v="11"/>
    <n v="205"/>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UPZ 99 CHAPINERO EN LA LOCALIDAD DE CHAPINERO, PARA LA PUESTA EN MARCHA DE LA RED DE MONITOREO DE RUIDO DEL DISTRITO"/>
    <n v="10"/>
    <n v="11"/>
    <n v="11"/>
    <n v="1"/>
    <s v="CCE-05"/>
    <n v="0"/>
    <n v="2325552"/>
    <n v="2325552"/>
    <n v="0"/>
    <n v="0"/>
    <s v="SUBDIRECCION CONTRACTUAL"/>
    <s v="CO-DC-11009"/>
    <s v="OSCAR ALEXANDER DUCUARA FALLA Subdirector de Calidad de Aire, Auditiva y Visual."/>
    <n v="3778916"/>
    <s v="oscar.ducuara@ambientebogota.gov.co"/>
  </r>
  <r>
    <x v="11"/>
    <n v="206"/>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UPZ 42 VENECIA EN LA LOCALIDAD DE TUNJUELITO, PARA LA PUESTA EN MARCHA DE LA RED DE MONITOREO DE RUIDO DEL DISTRITO"/>
    <n v="10"/>
    <n v="11"/>
    <n v="11"/>
    <n v="1"/>
    <s v="CCE-05"/>
    <n v="0"/>
    <n v="2325552"/>
    <n v="2325552"/>
    <n v="0"/>
    <n v="0"/>
    <s v="SUBDIRECCION CONTRACTUAL"/>
    <s v="CO-DC-11010"/>
    <s v="OSCAR ALEXANDER DUCUARA FALLA Subdirector de Calidad de Aire, Auditiva y Visual."/>
    <n v="3778916"/>
    <s v="oscar.ducuara@ambientebogota.gov.co"/>
  </r>
  <r>
    <x v="11"/>
    <n v="207"/>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UPZ  26 FERIAS EN LA LOCLAIDAD DE ENGATIVÁ ,PARA LA PUESTA EN MARCHA DE LA RED DE MONITOREO DE RUIDO DEL DISTRITO"/>
    <n v="10"/>
    <n v="11"/>
    <n v="11"/>
    <n v="1"/>
    <s v="CCE-05"/>
    <n v="0"/>
    <n v="2325552"/>
    <n v="2325552"/>
    <n v="0"/>
    <n v="0"/>
    <s v="SUBDIRECCION CONTRACTUAL"/>
    <s v="CO-DC-11011"/>
    <s v="OSCAR ALEXANDER DUCUARA FALLA Subdirector de Calidad de Aire, Auditiva y Visual."/>
    <n v="3778916"/>
    <s v="oscar.ducuara@ambientebogota.gov.co"/>
  </r>
  <r>
    <x v="11"/>
    <n v="208"/>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00"/>
    <s v="TRASLADO PRESUPUESTAL"/>
    <n v="7"/>
    <n v="9"/>
    <n v="8"/>
    <n v="1"/>
    <s v="CCE-05"/>
    <n v="0"/>
    <n v="0"/>
    <n v="0"/>
    <n v="0"/>
    <n v="0"/>
    <s v="SUBDIRECCION CONTRACTUAL"/>
    <s v="CO-DC-11001"/>
    <s v="OSCAR ALEXANDER DUCUARA FALLA Subdirector de Calidad del Aire, Aditiva y Visual"/>
    <n v="3778916"/>
    <s v="oscar.ducuara@ambientebogota.gov.co"/>
  </r>
  <r>
    <x v="11"/>
    <n v="209"/>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DE APOYO A LA GESTIÓN PARA REALIZAR EL PROCESO DE CLASIFICACIÓN, MANEJO Y TRAMITE DE LOS DOCUMENTOS GENERADOS POR LAS DIFERENTES ACTUACIONES TECNICAS RELACIONADAS CON EL MONITOREO DE LOS NIVELES DE RUIDO EN BOGOTÁ"/>
    <n v="5"/>
    <n v="6"/>
    <n v="4"/>
    <n v="1"/>
    <s v="CCE-05"/>
    <n v="0"/>
    <n v="7692000"/>
    <n v="7692000"/>
    <n v="0"/>
    <n v="0"/>
    <s v="SUBDIRECCION CONTRACTUAL"/>
    <s v="CO-DC-11001"/>
    <s v="OSCAR ALEXANDER DUCUARA FALLA Subdirector de Calidad del Aire, Aditiva y Visual"/>
    <n v="3778916"/>
    <s v="oscar.ducuara@ambientebogota.gov.co"/>
  </r>
  <r>
    <x v="11"/>
    <n v="210"/>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1111508"/>
    <s v="PAGO DE TELEFONIA CELULAR "/>
    <n v="11"/>
    <n v="11"/>
    <n v="3"/>
    <n v="1"/>
    <s v="CCE-05"/>
    <n v="0"/>
    <n v="4565125"/>
    <n v="4565125"/>
    <n v="0"/>
    <n v="0"/>
    <s v="SUBDIRECCION CONTRACTUAL"/>
    <s v="CO-DC-11001"/>
    <s v="OSCAR ALEXANDER DUCUARA FALLA Subdirector de Calidad del Aire, Aditiva y Visual"/>
    <n v="3778916"/>
    <s v="oscar.ducuara@ambientebogota.gov.co"/>
  </r>
  <r>
    <x v="11"/>
    <n v="211"/>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10"/>
    <n v="11"/>
    <n v="4"/>
    <n v="1"/>
    <s v="CCE-05"/>
    <n v="0"/>
    <n v="13848000"/>
    <n v="13848000"/>
    <n v="0"/>
    <n v="0"/>
    <s v="SUBDIRECCION CONTRACTUAL"/>
    <s v="CO-DC-11001"/>
    <s v="OSCAR ALEXANDER DUCUARA FALLA Subdirector de Calidad del Aire, Aditiva y Visual"/>
    <n v="3778916"/>
    <s v="oscar.ducuara@ambientebogota.gov.co"/>
  </r>
  <r>
    <x v="11"/>
    <n v="212"/>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10"/>
    <n v="11"/>
    <n v="4"/>
    <n v="1"/>
    <s v="CCE-05"/>
    <n v="0"/>
    <n v="13848000"/>
    <n v="13848000"/>
    <n v="0"/>
    <n v="0"/>
    <s v="SUBDIRECCION CONTRACTUAL"/>
    <s v="CO-DC-11001"/>
    <s v="OSCAR ALEXANDER DUCUARA FALLA Subdirector de Calidad del Aire, Aditiva y Visual"/>
    <n v="3778916"/>
    <s v="oscar.ducuara@ambientebogota.gov.co"/>
  </r>
  <r>
    <x v="11"/>
    <n v="213"/>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10"/>
    <n v="11"/>
    <n v="4"/>
    <n v="1"/>
    <s v="CCE-05"/>
    <n v="0"/>
    <n v="13848000"/>
    <n v="13848000"/>
    <n v="0"/>
    <n v="0"/>
    <s v="SUBDIRECCION CONTRACTUAL"/>
    <s v="CO-DC-11001"/>
    <s v="OSCAR ALEXANDER DUCUARA FALLA Subdirector de Calidad del Aire, Aditiva y Visual"/>
    <n v="3778916"/>
    <s v="oscar.ducuara@ambientebogota.gov.co"/>
  </r>
  <r>
    <x v="11"/>
    <n v="214"/>
    <s v="3-3-1-15-07-44-0978-193"/>
    <s v="GENERAR INFORMACIÓN Y CONOCIMIENTO SOBRE EL ESTADO DE LOS RECURSOS HÍDRICO, AIRE (RUIDO Y CALIDAD A LOS CIUDADANOS DEL DC"/>
    <s v="RMCAB"/>
    <s v="REALIZAR 51 INFORMES DE CALIDAD DE AIRE RESULTADO DE LA OPERACIÓN DE LA RED."/>
    <s v="146-RECURSOS DE BALANCE DE LIBRE DESTINACIÓN"/>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13100;41111600;41114400;41113000;41103400;41111900;41104000"/>
    <s v="ADQUISICION DE EQUIPOS AMBIENTALES PARA LA MODERNIZACIÓN DE LA RED DE MONITOREO DE CALIDAD DEL AIRE DE BOGOTA-RMCAB"/>
    <n v="10"/>
    <n v="11"/>
    <n v="10"/>
    <n v="1"/>
    <s v="CCE-02 "/>
    <n v="0"/>
    <n v="6751000000"/>
    <n v="6751000000"/>
    <n v="0"/>
    <n v="0"/>
    <s v="SUBDIRECCION CONTRACTUAL"/>
    <s v="CO-DC-11001"/>
    <s v="OSCAR ALEXANDER DUCUARA FALLA Subdirector de Calidad del Aire, Aditiva y Visual"/>
    <n v="3778916"/>
    <s v="oscar.ducuara@ambientebogota.gov.co"/>
  </r>
  <r>
    <x v="11"/>
    <n v="215"/>
    <s v="3-3-1-15-07-44-0978-193"/>
    <s v="GENERAR INFORMACIÓN Y CONOCIMIENTO SOBRE EL ESTADO DE LOS RECURSOS HÍDRICO, AIRE (RUIDO Y CALIDAD A LOS CIUDADANOS DEL DC"/>
    <s v="RMCAB"/>
    <s v="REALIZAR 51 INFORMES DE CALIDAD DE AIRE RESULTADO DE LA OPERACIÓN DE LA RED."/>
    <s v="146-RECURSOS DE BALANCE DE LIBRE DESTINACIÓN"/>
    <s v="02-DOTACIÓN"/>
    <s v="01-ADQUISICIÓN Y O PRODUCCIÓN DE EQUIPOS MATERIALES SUMINISTROS Y SERVICIOS PROPIOS DEL SECTOR"/>
    <s v="734- ADQUISICIÓN DE HARDWARE Y/O SOFTWARE"/>
    <s v="81111501;81111508;81111509;81111506"/>
    <s v="ADQUIRIR EL SOFTWARE QUE LLEVA EL REGISTRO Y CONTROL DE MANTENIMIENTOS A LAS ESTACIONES DE CALIDAD DEL AIRE Y METEOROLOGÍA DE LA RMCAB"/>
    <n v="10"/>
    <n v="11"/>
    <n v="4"/>
    <n v="1"/>
    <s v="CCE-06"/>
    <n v="0"/>
    <n v="40000000"/>
    <n v="40000000"/>
    <n v="0"/>
    <n v="0"/>
    <s v="SUBDIRECCION CONTRACTUAL"/>
    <s v="CO-DC-11001"/>
    <s v="OSCAR ALEXANDER DUCUARA FALLA Subdirector de Calidad del Aire, Aditiva y Visual"/>
    <n v="3778916"/>
    <s v="oscar.ducuara@ambientebogota.gov.co"/>
  </r>
  <r>
    <x v="11"/>
    <n v="216"/>
    <s v="3-3-1-15-07-44-0978-193"/>
    <s v="GENERAR INFORMACIÓN Y CONOCIMIENTO SOBRE EL ESTADO DE LOS RECURSOS HÍDRICO, AIRE (RUIDO Y CALIDAD A LOS CIUDADANOS DEL DC"/>
    <s v="SATAB"/>
    <s v="IMPLEMENTAR 100% DEL COMPONENTE AIRE DEL SISTEMA DE ALERTAS TEMPRANAS AMBIENTALES DE BOGOTÁ."/>
    <s v="146-RECURSOS DE BALANCE DE LIBRE DESTINACIÓN"/>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13100;41111600;41114400;41113000;41103400;41111900;41104000"/>
    <s v="ADQUISICION DE EQUIPOS AMBIENTALES PARA LA MODERNIZACIÓN DE LA RED DE MONITOREO DE CALIDAD DEL AIRE DE BOGOTA-RMCAB"/>
    <n v="10"/>
    <n v="11"/>
    <n v="10"/>
    <n v="1"/>
    <s v="CCE-02 "/>
    <n v="0"/>
    <n v="400000000"/>
    <n v="400000000"/>
    <n v="0"/>
    <n v="0"/>
    <s v="SUBDIRECCION CONTRACTUAL"/>
    <s v="CO-DC-11001"/>
    <s v="OSCAR ALEXANDER DUCUARA FALLA Subdirector de Calidad del Aire, Aditiva y Visual"/>
    <n v="3778916"/>
    <s v="oscar.ducuara@ambientebogota.gov.co"/>
  </r>
  <r>
    <x v="11"/>
    <n v="217"/>
    <s v="3-3-1-15-07-44-0978-193"/>
    <s v="GENERAR INFORMACIÓN Y CONOCIMIENTO SOBRE EL ESTADO DE LOS RECURSOS HÍDRICO, AIRE (RUIDO Y CALIDAD A LOS CIUDADANOS DEL DC"/>
    <s v="RED DE RUIDO"/>
    <s v="IMPLEMENTAR 100% DE LA RED DE CALIDAD DE RUIDO."/>
    <s v="146-RECURSOS DE BALANCE DE LIBRE DESTINACIÓN"/>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15500;43232300;43232600"/>
    <s v="ADICIÓN 1 Y PRORROGA 1 DEL CONTRATO No. 20171381 CUYO OBJETO ES &quot;ADQUIRIR UN SISTEMA PARA EL MONITOREO DE NIVELES DE PRESIÓN SONORA URBANA Y DE SEGUIMIENTO A LAS TRAYECTORIAS DE VUELO, ASOCIADAS AL TRÁFICO DE OPERACIONES AÉREAS, COMO PARTE DE LA RED DE RUIDO URBANA EN BOGOTÁ&quot;"/>
    <n v="10"/>
    <n v="11"/>
    <n v="4"/>
    <n v="1"/>
    <s v="CCE-02 "/>
    <n v="0"/>
    <n v="885204000"/>
    <n v="885204000"/>
    <n v="0"/>
    <n v="0"/>
    <s v="SUBDIRECCION CONTRACTUAL"/>
    <s v="CO-DC-11001"/>
    <s v="OSCAR ALEXANDER DUCUARA FALLA Subdirector de Calidad del Aire, Aditiva y Visual"/>
    <n v="3778916"/>
    <s v="oscar.ducuara@ambientebogota.gov.co"/>
  </r>
  <r>
    <x v="11"/>
    <n v="218"/>
    <s v="3-3-1-15-07-44-0978-193"/>
    <s v="GENERAR INFORMACIÓN Y CONOCIMIENTO SOBRE EL ESTADO DE LOS RECURSOS HÍDRICO, AIRE (RUIDO Y CALIDAD A LOS CIUDADANOS DEL DC"/>
    <s v="RED DE RUIDO"/>
    <s v="IMPLEMENTAR 100% DE LA RED DE CALIDAD DE RUIDO."/>
    <s v="146-RECURSOS DE BALANCE DE LIBRE DESTINACIÓN"/>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5500"/>
    <s v="SALDO DEL PRESUPUESTO DEL ID 212 PARA ARRIENDO DE LAS ESTACIONES "/>
    <n v="8"/>
    <n v="10"/>
    <n v="4"/>
    <n v="1"/>
    <s v="CCE-05"/>
    <n v="0"/>
    <n v="14796000"/>
    <n v="14796000"/>
    <n v="0"/>
    <n v="0"/>
    <s v="SUBDIRECCION CONTRACTUAL"/>
    <s v="CO-DC-11001"/>
    <s v="OSCAR ALEXANDER DUCUARA FALLA Subdirector de Calidad del Aire, Aditiva y Visual"/>
    <n v="3778916"/>
    <s v="oscar.ducuara@ambientebogota.gov.co"/>
  </r>
  <r>
    <x v="11"/>
    <n v="219"/>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2-DOTACIÓN"/>
    <s v="01-ADQUISICIÓN Y/O PRODUCCIÓN DE EQUIPOS, MATERIALES ,SUMINISTROS Y SERVICIOS PROPIOS DEL SECTOR"/>
    <s v="734- ADQUISICIÓN DE HARDWARE Y/O SOFTWARE"/>
    <s v="43232200;43232400;81112200;81141900;81161500;81111500;81111600;81111700;81111800"/>
    <s v="DISEÑAR, DESARROLLAR, IMPLEMENTAR Y DAR SOPORTE TÉCNICO A PLATAFORMAS WEB QUE PERMITAN EL REGISTRO, ACTUALIZACIÓN, AUDITORÍA Y GESTIÓN DE INFORMACIÓN ASOCIADA A LA GESTIÓN AMBIENTAL DEL TRANSPORTE EN BOGOTÁ Y DE EMISIONES INDUSTRIALES DENTRO DE LA JURISDICCIÓN DE LA SECRETARÍA DISTRITAL DE AMBIENTE."/>
    <n v="10"/>
    <n v="11"/>
    <n v="10"/>
    <n v="1"/>
    <s v="CCE-04"/>
    <n v="0"/>
    <n v="2200000000"/>
    <n v="2200000000"/>
    <n v="0"/>
    <n v="0"/>
    <s v="SUBDIRECCION CONTRACTUAL"/>
    <s v="CO-DC-11001"/>
    <s v="OSCAR ALEXANDER DUCUARA FALLA Subdirector de Calidad del Aire, Aditiva y Visual"/>
    <n v="3778916"/>
    <s v="oscar.ducuara@ambientebogota.gov.co"/>
  </r>
  <r>
    <x v="11"/>
    <n v="220"/>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PROYECTAR Y HACER SEGUIMIENTO A LOS PROCESOS CONTRACTUALES RELACIONADOS CON LA ADQUISICIÓN DE BIENES Y SERVICIOS DEL PLAN ESTRATÉGICO AMBIENTAL"/>
    <n v="5"/>
    <n v="6"/>
    <n v="4"/>
    <n v="1"/>
    <s v="CCE-05"/>
    <n v="0"/>
    <n v="20344000"/>
    <n v="20344000"/>
    <n v="0"/>
    <n v="0"/>
    <s v="SUBDIRECCION CONTRACTUAL"/>
    <s v="CO-DC-11001"/>
    <s v="OSCAR ALEXANDER DUCUARA FALLA Subdirector de Calidad del Aire, Aditiva y Visual"/>
    <n v="3778916"/>
    <s v="oscar.ducuara@ambientebogota.gov.co"/>
  </r>
  <r>
    <x v="11"/>
    <n v="221"/>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REALIZAR EL REPORTE Y SEGUIMIENTO A LA EJECUCIÓN PRESUPUESTAL DE BIENES Y SERVICIOS DEL PLAN ESTRATÉGICO AMBIENTAL"/>
    <n v="10"/>
    <n v="11"/>
    <n v="4"/>
    <n v="1"/>
    <s v="CCE-05"/>
    <n v="0"/>
    <n v="12416000"/>
    <n v="12416000"/>
    <n v="0"/>
    <n v="0"/>
    <s v="SUBDIRECCION CONTRACTUAL"/>
    <s v="CO-DC-11001"/>
    <s v="OSCAR ALEXANDER DUCUARA FALLA Subdirector de Calidad del Aire, Aditiva y Visual"/>
    <n v="3778916"/>
    <s v="oscar.ducuara@ambientebogota.gov.co"/>
  </r>
  <r>
    <x v="11"/>
    <n v="222"/>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CONTRATACIÓN DE PERSONAL PARA EL DESARROLLO DE LOS PROYECTOS"/>
    <n v="6"/>
    <n v="7"/>
    <n v="6"/>
    <n v="1"/>
    <s v="CCE-05"/>
    <n v="0"/>
    <n v="0"/>
    <n v="0"/>
    <n v="0"/>
    <n v="0"/>
    <s v="SUBDIRECCION CONTRACTUAL"/>
    <s v="CO-DC-11001"/>
    <s v="OSCAR ALEXANDER DUCUARA FALLA Subdirector de Calidad del Aire, Aditiva y Visual"/>
    <n v="3778916"/>
    <s v="oscar.ducuara@ambientebogota.gov.co"/>
  </r>
  <r>
    <x v="11"/>
    <n v="223"/>
    <s v="3-3-1-15-07-44-0978-193"/>
    <s v="GENERAR INFORMACIÓN Y CONOCIMIENTO SOBRE EL ESTADO DE LOS RECURSOS HÍDRICO, AIRE (RUIDO Y CALIDAD A LOS CIUDADANOS DEL DC"/>
    <s v="RED DE AGUA SUBTERRÁNEA"/>
    <s v="IMPLEMENTAR EL 100% DE LA RED DE MONITOREO DE AGUAS SUBTERRÁNEAS ."/>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77101505"/>
    <s v="PAGO DEL PASIVO EXIGIBLE DEL CONVENIO DE ASOCIACIÓN SDA-CV-20161264 CUYO OBJETO: ES AUNAR ESFUERZOS TECNICOS, FINANCIEROS Y ADMINISTRATIVOS PARA DESARROLLAR EL MODELO HIDROGEOLOGICO CONCEPTUAL DEL ACUIFERO SUBSUPERFICIAL O SOMERO EN EL PERIMETRO URANO DEL DISTRITO CAPITAL. "/>
    <n v="12"/>
    <n v="12"/>
    <n v="1"/>
    <n v="1"/>
    <s v="CCE-05"/>
    <n v="0"/>
    <n v="300000000"/>
    <n v="300000000"/>
    <n v="0"/>
    <n v="0"/>
    <s v="SUBDIRECCION CONTRACTUAL"/>
    <s v="CO-DC-11001"/>
    <s v="OSCAR ALEXANDER DUCUARA FALLA Subdirector de Calidad de Aire, Auditiva y Visual."/>
    <n v="3778916"/>
    <s v="oscar.ducuara@ambientebogota.gov.co"/>
  </r>
  <r>
    <x v="11"/>
    <n v="224"/>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n v="80111600"/>
    <s v="REALIZAR UN ESTUDIO DE INVESTIGACIÓN AMBIENTAL DE SUELOS Y AGUAS SUBTERRANEAS EN UN ÁREA CON SOSPECHA DE CONTAMINACIÓN (SALDO META) "/>
    <n v="3"/>
    <n v="3"/>
    <n v="4"/>
    <n v="1"/>
    <s v="CCE-04"/>
    <n v="0"/>
    <n v="6708018"/>
    <n v="6708018"/>
    <n v="0"/>
    <n v="0"/>
    <s v="SUBDIRECCION CONTRACTUAL"/>
    <s v="CO-DC-11001"/>
    <s v="OSCAR ALEXANDER DUCUARA FALLA Subdirector de Calidad de Aire, Auditiva y Visual."/>
    <n v="3778916"/>
    <s v="oscar.ducuara@ambientebogota.gov.co"/>
  </r>
  <r>
    <x v="11"/>
    <n v="225"/>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4-INVESTIGACION Y ESTUDIO"/>
    <s v="01-INVESTIGACIÓN BÁSICA APLICADA Y ESTUDIOS PROPIOS DEL SECTOR"/>
    <s v="0130-INVESTIGACIÓN Y ESTUDIOS DE APOYO A LA GESTIÓN AMBIENTAL"/>
    <s v="77101500;77101600;77101900;77102000;77101800"/>
    <s v="DESARROLLAR E IMPLEMENTAR UNA PLATAFORMA INTEGRADA DE MONITOREO AMBIENTAL"/>
    <n v="11"/>
    <n v="11"/>
    <n v="3"/>
    <n v="1"/>
    <s v="CCE-05"/>
    <n v="0"/>
    <n v="288000000"/>
    <n v="288000000"/>
    <n v="0"/>
    <n v="0"/>
    <s v="SUBDIRECCION CONTRACTUAL"/>
    <s v="CO-DC-11001"/>
    <s v="OSCAR ALEXANDER DUCUARA FALLA Subdirector de Calidad de Aire, Auditiva y Visual."/>
    <n v="3778916"/>
    <s v="oscar.ducuara@ambientebogota.gov.co"/>
  </r>
  <r>
    <x v="11"/>
    <n v="226"/>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S"/>
    <s v="04-INVESTIGACIÓN Y ESTUDOS"/>
    <s v="01-INVESTIGACIÓN BÁSICA APLICADA Y ESTUDIOS PROPIOS DEL SECTOR"/>
    <s v="0130-INVESTIGACIÓN Y ESTUDIOS DE APOYO A LA GESTIÓN AMBIENTAL"/>
    <s v="77101700;77101900;81112000;81131500"/>
    <s v="DESARROLLAR UN ESTUDIO TECNICO DE MEDICION DE CONCENTRACION DE CONTAMINANTES EMITIDOS POR AUTOMOTRES DE DIFERENTES CATEGORIAS VEHICULARES QUE CIRCULAN EN BOGOTA, MEDIANTE LA UTILIZACION DE SENSORES REMOTOS."/>
    <n v="11"/>
    <n v="11"/>
    <n v="3"/>
    <n v="1"/>
    <s v="CCE-04"/>
    <n v="0"/>
    <n v="308000000"/>
    <n v="308000000"/>
    <n v="0"/>
    <n v="0"/>
    <s v="SUBDIRECCION CONTRACTUAL"/>
    <s v="CO-DC-11001"/>
    <s v="OSCAR ALEXANDER DUCUARA FALLA Subdirector de Calidad de Aire, Auditiva y Visual."/>
    <n v="3778916"/>
    <s v="oscar.ducuara@ambientebogota.gov.co"/>
  </r>
  <r>
    <x v="11"/>
    <n v="227"/>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4-INVESTIGACION Y ESTUDIO"/>
    <s v="01-INVESTIGACIÓN BÁSICA APLICADA Y ESTUDIOS PROPIOS DEL SECTOR"/>
    <s v="0130-INVESTIGACIÓN Y ESTUDIOS DE APOYO A LA GESTIÓN AMBIENTAL"/>
    <s v="77101505;77121701;77121707;70171501"/>
    <s v="PRESTAR LOS SERVICIOS DE ANÁLISIS DE LABORATORIO PARA EL MONITOREO DE CALIDAD Y CANTIDAD DEL RECURSO HÍDRICO DE LA CIUDAD DE BOGOTÁ Y SUS FACTORES DE IMPACTO. "/>
    <n v="11"/>
    <n v="11"/>
    <n v="10"/>
    <n v="1"/>
    <s v="CCE-02"/>
    <n v="0"/>
    <n v="474717333"/>
    <n v="474717333"/>
    <n v="0"/>
    <n v="0"/>
    <s v="SUBDIRECCION CONTRACTUAL"/>
    <s v="CO-DC-11001"/>
    <s v="OSCAR ALEXANDER DUCUARA FALLA Subdirector de Calidad de Aire, Auditiva y Visual."/>
    <n v="3778916"/>
    <s v="oscar.ducuara@ambientebogota.gov.co"/>
  </r>
  <r>
    <x v="11"/>
    <n v="228"/>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4-INVESTIGACION Y ESTUDIO"/>
    <s v="01-INVESTIGACIÓN BÁSICA APLICADA Y ESTUDIOS PROPIOS DEL SECTOR"/>
    <s v="0130-INVESTIGACIÓN Y ESTUDIOS DE APOYO A LA GESTIÓN AMBIENTAL"/>
    <s v="77101505;77121701;77121707;70171501"/>
    <s v="AUNAR ESFUERZOS TÉCNICOS, FINANCIEROS Y ADMINISTRATIVOS PARA DESARROLLAR LOS MONITOREOS DE CALIDAD Y CANTIDAD AL RECURSO HÍDRICO DE LA CIUDAD DE BOGOTÁ Y SUS FACTORES DE IMPACTO"/>
    <n v="11"/>
    <n v="11"/>
    <n v="10"/>
    <n v="1"/>
    <s v="CCE-05"/>
    <n v="0"/>
    <n v="436957667"/>
    <n v="436957667"/>
    <n v="0"/>
    <n v="0"/>
    <s v="SUBDIRECCION CONTRACTUAL"/>
    <s v="CO-DC-11001"/>
    <s v="OSCAR ALEXANDER DUCUARA FALLA Subdirector de Calidad de Aire, Auditiva y Visual."/>
    <n v="3778916"/>
    <s v="oscar.ducuara@ambientebogota.gov.co"/>
  </r>
  <r>
    <x v="11"/>
    <n v="229"/>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4-INVESTIGACION Y ESTUDIO"/>
    <s v="01-INVESTIGACIÓN BÁSICA APLICADA Y ESTUDIOS PROPIOS DEL SECTOR"/>
    <s v="0130-INVESTIGACIÓN Y ESTUDIOS DE APOYO A LA GESTIÓN AMBIENTAL"/>
    <s v="77101505;77121701;77121707;70171501"/>
    <s v="AUNAR ESFUERZOS TÉCNICOS, FINANCIEROS Y ADMINISTRATIVOS PARA DESARROLLAR LOS MONITOREOS DE CALIDAD Y CANTIDAD AL RECURSO HÍDRICO DE LA CIUDAD DE BOGOTÁ Y SUS FACTORES DE IMPACTO"/>
    <n v="11"/>
    <n v="11"/>
    <n v="10"/>
    <n v="1"/>
    <s v="CCE-05"/>
    <n v="0"/>
    <n v="429556000"/>
    <n v="429556000"/>
    <n v="0"/>
    <n v="0"/>
    <s v="SUBDIRECCION CONTRACTUAL"/>
    <s v="CO-DC-11001"/>
    <s v="OSCAR ALEXANDER DUCUARA FALLA Subdirector de Calidad de Aire, Auditiva y Visual."/>
    <n v="3778916"/>
    <s v="oscar.ducuara@ambientebogota.gov.co"/>
  </r>
  <r>
    <x v="11"/>
    <n v="230"/>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CONTRATACIÓN DE PERSONAL PARA EL DESARROLLO DE LOS PROYECTOS"/>
    <n v="6"/>
    <n v="7"/>
    <n v="6"/>
    <n v="1"/>
    <s v="CCE-05"/>
    <n v="0"/>
    <n v="4056000"/>
    <n v="4056000"/>
    <n v="0"/>
    <n v="0"/>
    <s v="SUBDIRECCION CONTRACTUAL"/>
    <s v="CO-DC-11001"/>
    <s v="OSCAR ALEXANDER DUCUARA FALLA Subdirector de Calidad de Aire, Auditiva y Visual."/>
    <n v="3778916"/>
    <s v="oscar.ducuara@ambientebogota.gov.co"/>
  </r>
  <r>
    <x v="11"/>
    <n v="231"/>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11"/>
    <n v="11"/>
    <n v="3"/>
    <n v="1"/>
    <s v="CCE-05"/>
    <n v="0"/>
    <n v="10392000"/>
    <n v="10392000"/>
    <n v="0"/>
    <n v="0"/>
    <s v="SUBDIRECCION CONTRACTUAL"/>
    <s v="CO-DC-11001"/>
    <s v="OSCAR ALEXANDER DUCUARA FALLA Subdirector de Calidad de Aire, Auditiva y Visual."/>
    <n v="3778916"/>
    <s v="oscar.ducuara@ambientebogota.gov.co"/>
  </r>
  <r>
    <x v="11"/>
    <n v="232"/>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CIBIR , PROCESAR Y GENERAR REPORTES  A PARTIR DE INFORMACIÓN SECUNDARIA RESULTADO DEL  MONITOREO AL RECURSO HIDRICO DE USUARIOS OBJETO DE CONTROL AMBIENTAL"/>
    <n v="11"/>
    <n v="11"/>
    <n v="3"/>
    <n v="1"/>
    <s v="CCE-05"/>
    <n v="0"/>
    <n v="9312000"/>
    <n v="9312000"/>
    <n v="0"/>
    <n v="0"/>
    <s v="SUBDIRECCION CONTRACTUAL"/>
    <s v="CO-DC-11001"/>
    <s v="OSCAR ALEXANDER DUCUARA FALLA Subdirector de Calidad de Aire, Auditiva y Visual."/>
    <n v="3778916"/>
    <s v="oscar.ducuara@ambientebogota.gov.co"/>
  </r>
  <r>
    <x v="11"/>
    <n v="233"/>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CONSOLIDACIÓN, ANÁLISIS Y PROCESAMIENTO DE LOS RESULTADOS DEL MONITOREO DE CALIDAD HÍDRICA SUPERFICIAL DE BOGOTÁ"/>
    <n v="11"/>
    <n v="11"/>
    <n v="3"/>
    <n v="1"/>
    <s v="CCE-05"/>
    <n v="0"/>
    <n v="9312000"/>
    <n v="9312000"/>
    <n v="0"/>
    <n v="0"/>
    <s v="SUBDIRECCION CONTRACTUAL"/>
    <s v="CO-DC-11001"/>
    <s v="OSCAR ALEXANDER DUCUARA FALLA Subdirector de Calidad de Aire, Auditiva y Visual."/>
    <n v="3778916"/>
    <s v="oscar.ducuara@ambientebogota.gov.co"/>
  </r>
  <r>
    <x v="11"/>
    <n v="234"/>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s v="77101505;77121701;77121707;70171501"/>
    <s v="AUNAR ESFUERZOS TÉCNICOS, FINANCIEROS Y ADMINISTRATIVOS PARA DESARROLLAR LOS MONITOREOS DE CALIDAD Y CANTIDAD AL RECURSO HÍDRICO DE LA CIUDAD DE BOGOTÁ Y SUS FACTORES DE IMPACTO"/>
    <n v="11"/>
    <n v="11"/>
    <n v="10"/>
    <n v="1"/>
    <s v="CCE-05"/>
    <n v="0"/>
    <n v="172851762"/>
    <n v="172851762"/>
    <n v="0"/>
    <n v="0"/>
    <s v="SUBDIRECCION CONTRACTUAL"/>
    <s v="CO-DC-11001"/>
    <s v="OSCAR ALEXANDER DUCUARA FALLA Subdirector de Calidad de Aire, Auditiva y Visual."/>
    <n v="3778916"/>
    <s v="oscar.ducuara@ambientebogota.gov.co"/>
  </r>
  <r>
    <x v="11"/>
    <n v="235"/>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SISTIR Y DOCUMENTAR  EL MONITOREO A SECTORES PRODUCTIVOS QUE GENERAN PRESIÓN SOBRE LA CALIDAD DEL RECURSO HÍDRICO"/>
    <n v="11"/>
    <n v="11"/>
    <n v="4"/>
    <n v="1"/>
    <s v="CCE-05"/>
    <n v="0"/>
    <n v="5896000"/>
    <n v="5896000"/>
    <n v="0"/>
    <n v="0"/>
    <s v="SUBDIRECCION CONTRACTUAL"/>
    <s v="CO-DC-11001"/>
    <s v="OSCAR ALEXANDER DUCUARA FALLA Subdirector de Calidad de Aire, Auditiva y Visual."/>
    <n v="3778916"/>
    <s v="oscar.ducuara@ambientebogota.gov.co"/>
  </r>
  <r>
    <x v="11"/>
    <n v="236"/>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GESTIONAR, Y ORIENTAR A LA SECRETARÍA DISTRITAL DE AMBIENTE EN LOS ASPECTOS TÉCNICOS-HIDROGEOLÓGICOS DE LOS ACUÍFEROS DE LA SABANA DE BOGOTÁ."/>
    <n v="2"/>
    <n v="2"/>
    <n v="1"/>
    <n v="1"/>
    <s v="CCE-05"/>
    <n v="0"/>
    <n v="32178000"/>
    <n v="32178000"/>
    <n v="0"/>
    <n v="0"/>
    <s v="SUBDIRECCION CONTRACTUAL"/>
    <s v="CO-DC-11001"/>
    <s v="CARMEN LUCIA SANCHEZ AVELLANEDA Directora de Control Ambiental "/>
    <n v="3778932"/>
    <s v="carmen.sanchez@ambientebogota.gov.co"/>
  </r>
  <r>
    <x v="11"/>
    <s v="55A1"/>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SDA-CPS-20180977 CUYO OBJETO ES: PRESTAR SUS SERVICIOS PROFESIONALES PARA LIDERAR, ORIENTAR  Y DESARROLLAR LAS ESTRATEGIAS RELACIONADAS CON LA GESTIÓN INTEGRAL DE LA ENERGÍA, MOVILIDAD SOSTENIBLE E INFRAESTRUCTURA URBANA EN EL MARCO DEL PLAN DE DESCONTAMINACIÓN DEL AIRE PARA BOGOTÁ."/>
    <n v="11"/>
    <n v="12"/>
    <n v="2"/>
    <n v="1"/>
    <s v="CCE-05"/>
    <n v="0"/>
    <n v="13438000"/>
    <n v="13438000"/>
    <n v="0"/>
    <n v="0"/>
    <s v="SUBDIRECCION CONTRACTUAL"/>
    <s v="CO-DC-11001"/>
    <s v="OSCAR ALEXANDER DUCUARA FALLA Subdirector de Calidad de Aire, Auditiva y Visual."/>
    <n v="3778916"/>
    <s v="oscar.ducuara@ambientebogota.gov.co"/>
  </r>
  <r>
    <x v="11"/>
    <s v="57A1"/>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SDA-CPS-20180950 CUYO OBJETO ES: PRESTAR LOS SERVICIOS PROFESIONALES PARA APOYAR EL DESARROLLO DE ESTRATEGIAS Y ATENCIÓN DE LOS REQUERIMIENTOS TÉCNICOS DEL PLAN DECENAL DE DESCONTAMINACION  DEL AIRE PARA BOGOTÁ – PDDAB."/>
    <n v="11"/>
    <n v="12"/>
    <n v="2"/>
    <n v="1"/>
    <s v="CCE-05"/>
    <n v="0"/>
    <n v="5306000"/>
    <n v="5306000"/>
    <n v="0"/>
    <n v="0"/>
    <s v="SUBDIRECCION CONTRACTUAL"/>
    <s v="CO-DC-11001"/>
    <s v="OSCAR ALEXANDER DUCUARA FALLA Subdirector de Calidad de Aire, Auditiva y Visual."/>
    <n v="3778916"/>
    <s v="oscar.ducuara@ambientebogota.gov.co"/>
  </r>
  <r>
    <x v="11"/>
    <s v="58A1"/>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SDA-CPS-20180976 CUYO OBJETO ES: PRESTAR LOS SERVICIOS PROFESIONALES PARA DESARROLLAR LA ESTRATEGIA DE GESTIÓN INTEGRAL DE LA ENERGÍA, ASÍ COMO APOYAR EL DESARROLLO DE LAS DEMÁS ESTRATEGIAS TRANSVERSALES EN EL MARCO DE LA ACTUALIZACIÓN DEL PLAN DECENAL DE DESCONTAMINACIÓN DEL AIRE PARA BOGOTÁ – PDDAB."/>
    <n v="11"/>
    <n v="12"/>
    <n v="1"/>
    <n v="1"/>
    <s v="CCE-05"/>
    <n v="0"/>
    <n v="2937100"/>
    <n v="2937100"/>
    <n v="0"/>
    <n v="0"/>
    <s v="SUBDIRECCION CONTRACTUAL"/>
    <s v="CO-DC-11001"/>
    <s v="OSCAR ALEXANDER DUCUARA FALLA Subdirector de Calidad de Aire, Auditiva y Visual."/>
    <n v="3778916"/>
    <s v="oscar.ducuara@ambientebogota.gov.co"/>
  </r>
  <r>
    <x v="11"/>
    <s v="59A1"/>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SDA-CPS-20181051 CUYO OBJETO ES: PRESTAR LOS SERVICIOS PROFESIONALES PARA DESARROLLAR LA ESTRATEGIA MOVILIDAD SOSTENIBLE EN LO RELACIONADO CON EL SISTEMA INTEGRADO DE TRANSPORTE PÚBLICO SITP, ASÍ COMO APOYAR EL DESARROLLO DE LAS DEMÁS ESTRATÉGIAS TRANSVERSALES EN EL MARCO DE LA ACTUALIZACIÓN DEL PLAN DECENAL DE DESCONTAMINACIÓN DEL AIRE PARA BOGOTÁ - PDDAB"/>
    <n v="11"/>
    <n v="12"/>
    <n v="2"/>
    <n v="1"/>
    <s v="CCE-05"/>
    <n v="0"/>
    <n v="8990000"/>
    <n v="8990000"/>
    <n v="0"/>
    <n v="0"/>
    <s v="SUBDIRECCION CONTRACTUAL"/>
    <s v="CO-DC-11001"/>
    <s v="OSCAR ALEXANDER DUCUARA FALLA Subdirector de Calidad de Aire, Auditiva y Visual."/>
    <n v="3778916"/>
    <s v="oscar.ducuara@ambientebogota.gov.co"/>
  </r>
  <r>
    <x v="11"/>
    <s v="62A1"/>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SDA-CPS-20180176 CUYO OBJETO ES:  PRESTAR LOS SERVICIOS PROFESIONALES PARA APOYAR EN LA ESTRUCTURACIÓN, DESARROLLO Y SEGUIMIENTO DE LA ESTRATEGIA MOVILIDAD SOSTENIBLE, EN EL MARCO DE LA ACTUALIZACIÓN DEL PLAN DECENAL DE DESCONTAMINACIÓN DEL AIRE PARA BOGOTÁ - PDDAB."/>
    <n v="1"/>
    <n v="1"/>
    <n v="2"/>
    <n v="1"/>
    <s v="CCE-05"/>
    <n v="0"/>
    <n v="6928000"/>
    <n v="6928000"/>
    <n v="0"/>
    <n v="0"/>
    <s v="SUBDIRECCION CONTRACTUAL"/>
    <s v="CO-DC-11001"/>
    <s v="OSCAR ALEXANDER DUCUARA FALLA Subdirector de Calidad de Aire, Auditiva y Visual."/>
    <n v="3778916"/>
    <s v="oscar.ducuara@ambientebogota.gov.co"/>
  </r>
  <r>
    <x v="11"/>
    <s v="63A1"/>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SDA-CPS-20181075 CUYO OBJETO ES:  PRESTAR LOS SERVICIOS PROFESIONALES PARA APOYAR EN LA ESTRUCTURACIÓN, DESARROLLO Y SEGUIMIENTO DE LA ESTRATEGIA INVESTIGACIÓN E INFORMACIÓN EN CALIDAD DEL AIRE, EN EL MARCO DE LA ACTUALIZACIÓN DEL PLAN DECENAL DE DESCONTAMINACIÓN DEL AIRE PARA BOGOTÁ - PDDAB."/>
    <n v="5"/>
    <n v="6"/>
    <n v="2"/>
    <n v="1"/>
    <s v="CCE-05"/>
    <n v="0"/>
    <n v="5722000"/>
    <n v="5722000"/>
    <n v="0"/>
    <n v="0"/>
    <s v="SUBDIRECCION CONTRACTUAL"/>
    <s v="CO-DC-11001"/>
    <s v="OSCAR ALEXANDER DUCUARA FALLA Subdirector de Calidad de Aire, Auditiva y Visual."/>
    <n v="3778916"/>
    <s v="oscar.ducuara@ambientebogota.gov.co"/>
  </r>
  <r>
    <x v="11"/>
    <s v="109A1"/>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No. 1, ADICIÓN No.1 y PORROGA No.1 DEL CONTRATO DE PRESTACIÓN DE SERVICIOS No. 20180756 CUYO OBJETO ES: PRESTAR LOS SERVICIOS PROFESIONALES PARA GESTIONAR ASPECTOS TÉCNICOS-HIDROGEOLÓGICOS DE LOS ACUÍFEROS DE LA SABANA DE BOGOTA_x000a__x000a_"/>
    <n v="12"/>
    <n v="12"/>
    <n v="2"/>
    <n v="2"/>
    <s v="CCE-05"/>
    <n v="0"/>
    <n v="11352000"/>
    <n v="11352000"/>
    <n v="0"/>
    <n v="0"/>
    <s v="SUBDIRECCION CONTRACTUAL"/>
    <s v="CO-DC-11001"/>
    <s v="OSCAR ALEXANDER DUCUARA FALLA Subdirector de Calidad de Aire, Auditiva y Visual."/>
    <n v="3778916"/>
    <s v="oscar.ducuara@ambientebogota.gov.co"/>
  </r>
  <r>
    <x v="11"/>
    <n v="237"/>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No. 1, ADICIÓN No. 1 Y PRORROGA No. 1 AL CONTRATO No. 20180465 CUYO OBJETO ES: PRESTAR LOS SERVICIOS DE APOYO A LA GESTIÓN PARA LA CAPTURA, REGISTRO, CLASIFICACIÓN, DEPURACIÓN Y CONSOLIDACIÓN DE INFORMACIÓN DE CALIDAD DEL RECURSO HÍDRICO EN EL DISTRITO CAPITAL"/>
    <n v="11"/>
    <n v="11"/>
    <n v="2"/>
    <n v="1"/>
    <s v="CCE-05"/>
    <n v="0"/>
    <n v="4716000"/>
    <n v="4716000"/>
    <n v="0"/>
    <n v="0"/>
    <s v="SUBDIRECCION CONTRACTUAL"/>
    <s v="CO-DC-11001"/>
    <s v="OSCAR ALEXANDER DUCUARA FALLA Subdirector de Calidad de Aire, Auditiva y Visual."/>
    <n v="3778916"/>
    <s v="oscar.ducuara@ambientebogota.gov.co"/>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72">
  <r>
    <n v="1100"/>
    <n v="1"/>
    <x v="0"/>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LA GESTIÓN EN LA EJECUCIÓN DE LOS ROLES DE EVALUACIÓN Y SEGUIMIENTO DE LA OFICINA DE CONTROL INTERNO, ENFOCADOS HACIA LA PREVENCIÓN, ASESORÍA Y ACOMPAÑAMIENTO"/>
    <n v="1"/>
    <n v="2"/>
    <n v="12"/>
    <n v="1"/>
    <s v="CCE-05"/>
    <n v="0"/>
    <n v="39108000"/>
    <n v="39108000"/>
    <n v="0"/>
    <n v="0"/>
    <s v="SUBDIRECCIÓN CONTRACTUAL"/>
    <s v="CO-DC-11001"/>
    <s v="OSCAR FERNEY LÓPEZ ESPITIA - Subsecretario General y de Control Disciplinario "/>
    <n v="3778878"/>
    <s v="oscar.lopez@ambientebogota.gov.co"/>
  </r>
  <r>
    <n v="1100"/>
    <n v="2"/>
    <x v="0"/>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APOYANDO A LA SECRETARÍA DISTRITAL DE AMBIENTE EN EL DESARROLLO DE ROLES DE EVALUACIÓN Y SEGUIMIENTO, ENFOCADOS HACIA LA PREVENCIÓN Y EVALUACIÓN DE LA GESTIÓN DEL RIESGO"/>
    <n v="1"/>
    <n v="2"/>
    <n v="12"/>
    <n v="1"/>
    <s v="CCE-05"/>
    <n v="0"/>
    <n v="56640000"/>
    <n v="56640000"/>
    <n v="0"/>
    <n v="0"/>
    <s v="SUBDIRECCIÓN CONTRACTUAL"/>
    <s v="CO-DC-11001"/>
    <s v="OSCAR FERNEY LÓPEZ ESPITIA - Subsecretario General y de Control Disciplinario "/>
    <n v="3778878"/>
    <s v="oscar.lopez@ambientebogota.gov.co"/>
  </r>
  <r>
    <n v="1100"/>
    <n v="3"/>
    <x v="0"/>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APOYANDO A LA SECRETARÍA DISTRITAL DE AMBIENTE EN EL DESARROLLO DE ROLES DE EVALUACIÓN Y SEGUIMIENTO, ENFOCADOS HACIA LA PREVENCIÓN Y EVALUACIÓN DE LA GESTIÓN DEL RIESGO"/>
    <n v="1"/>
    <n v="2"/>
    <n v="12"/>
    <n v="1"/>
    <s v="CCE-05"/>
    <n v="0"/>
    <n v="56640000"/>
    <n v="56640000"/>
    <n v="0"/>
    <n v="0"/>
    <s v="SUBDIRECCIÓN CONTRACTUAL"/>
    <s v="CO-DC-11001"/>
    <s v="OSCAR FERNEY LÓPEZ ESPITIA - Subsecretario General y de Control Disciplinario "/>
    <n v="3778878"/>
    <s v="oscar.lopez@ambientebogota.gov.co"/>
  </r>
  <r>
    <n v="1100"/>
    <n v="4"/>
    <x v="0"/>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APOYANDO A LA SECRETARÍA DISTRITAL DE AMBIENTE EN EL DESARROLLO DE ROLES DE EVALUACIÓN Y SEGUIMIENTO, ENFOCADOS HACIA LA PREVENCIÓN Y EVALUACIÓN DE LA GESTIÓN DEL RIESGO"/>
    <n v="1"/>
    <n v="2"/>
    <n v="12"/>
    <n v="1"/>
    <s v="CCE-05"/>
    <n v="0"/>
    <n v="56640000"/>
    <n v="56640000"/>
    <n v="0"/>
    <n v="0"/>
    <s v="SUBDIRECCIÓN CONTRACTUAL"/>
    <s v="CO-DC-11001"/>
    <s v="OSCAR FERNEY LÓPEZ ESPITIA - Subsecretario General y de Control Disciplinario "/>
    <n v="3778878"/>
    <s v="oscar.lopez@ambientebogota.gov.co"/>
  </r>
  <r>
    <n v="1100"/>
    <n v="5"/>
    <x v="0"/>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ROL DE EVALUACIÓN Y SEGUIMIENTO Y EVALUACIÓN DE RIESGOS, ENFOCADO HACÍA LA PREVENCIÓN Y RELACIÓN CON ENTES EXTERNOS DE CONTROL"/>
    <n v="1"/>
    <n v="2"/>
    <n v="12"/>
    <n v="1"/>
    <s v="CCE-05"/>
    <n v="0"/>
    <n v="78960000"/>
    <n v="78960000"/>
    <n v="0"/>
    <n v="0"/>
    <s v="SUBDIRECCIÓN CONTRACTUAL"/>
    <s v="CO-DC-11001"/>
    <s v="OSCAR FERNEY LÓPEZ ESPITIA - Subsecretario General y de Control Disciplinario "/>
    <n v="3778878"/>
    <s v="oscar.lopez@ambientebogota.gov.co"/>
  </r>
  <r>
    <n v="1100"/>
    <n v="6"/>
    <x v="0"/>
    <s v="INCREMENTAR A UN 90% LA SOSTENIBILIDAD DEL SIG EN EL GOBIERNO DISTRITAL"/>
    <s v="GOBIERNO ABIERTO Y TRANSPARENTE"/>
    <s v="MANTENER UN SISTEMA DE CONTROL INTERNO "/>
    <s v="12-OTROS DISTRITO"/>
    <s v="02-DOTACIÓN"/>
    <s v="01-ADQUISICIÓN Y/O PRODUCCIÓN DE EQUIPOS MATERIALES SUMINISTROS Y SERVICIOS PROPIOS DEL SECTOR"/>
    <s v="0858-SALUD OCUPACIONAL CONTRATISTAS"/>
    <s v="85122200;85121700;85121800;85101500"/>
    <s v="PRESTAR EL SERVICIO DE EXAMENES MÉDICOS OCUPACIONALES, COMPLEMENTARIOS Y APLICACIÓN DE VACUNAS PARA LOS SERVIDORES DE LA SECRETARÍA DISTRITAL DE AMBIENTE"/>
    <n v="1"/>
    <n v="2"/>
    <n v="12"/>
    <n v="1"/>
    <s v="CCE-02"/>
    <n v="0"/>
    <n v="250000"/>
    <n v="250000"/>
    <n v="0"/>
    <n v="0"/>
    <s v="SUBDIRECCIÓN CONTRACTUAL"/>
    <s v="CO-DC-11001"/>
    <s v="OSCAR FERNEY LÓPEZ ESPITIA - Subsecretario General y de Control Disciplinario "/>
    <n v="3778878"/>
    <s v="oscar.lopez@ambientebogota.gov.co"/>
  </r>
  <r>
    <n v="1100"/>
    <n v="7"/>
    <x v="0"/>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GESTIONAR Y LIDERAR EL GRUPO DE SERVICIO AL CIUDADANO Y CORRESPONDENCIA, EN EL MARCO DE LA POLÍTICA PÚBLICA DISTRITAL DE SERVICIO A LA CIUDADANÍA"/>
    <n v="1"/>
    <n v="2"/>
    <n v="12"/>
    <n v="1"/>
    <s v="CCE-05"/>
    <n v="0"/>
    <n v="75252000"/>
    <n v="75252000"/>
    <n v="0"/>
    <n v="0"/>
    <s v="SUBDIRECCIÓN CONTRACTUAL"/>
    <s v="CO-DC-11001"/>
    <s v="OSCAR FERNEY LÓPEZ ESPITIA - Subsecretario General y de Control Disciplinario "/>
    <n v="3778878"/>
    <s v="oscar.lopez@ambientebogota.gov.co"/>
  </r>
  <r>
    <n v="1100"/>
    <n v="8"/>
    <x v="0"/>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DE APOYO ADMINISTRATIVO Y TÉCNICO A LA COORDINACIÓN DEL GRUPO DE SERVICIO AL CIUDADANO Y CORRESPONDENCIA DE LA SDA"/>
    <n v="1"/>
    <n v="2"/>
    <n v="12"/>
    <n v="1"/>
    <s v="CCE-05"/>
    <n v="0"/>
    <n v="49188000"/>
    <n v="49188000"/>
    <n v="0"/>
    <n v="0"/>
    <s v="SUBDIRECCIÓN CONTRACTUAL"/>
    <s v="CO-DC-11001"/>
    <s v="OSCAR FERNEY LÓPEZ ESPITIA - Subsecretario General y de Control Disciplinario "/>
    <n v="3778878"/>
    <s v="oscar.lopez@ambientebogota.gov.co"/>
  </r>
  <r>
    <n v="1100"/>
    <n v="9"/>
    <x v="0"/>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A LA COORDINACIÓN DE SERVICIO AL CIUDADANO Y CORRESPONDENCIA, PARA LA IMPLEMENTACIÓN DEL MODELO DE SERVICIO DE ATENCIÓN AL CIUDADANO,  ASÍ COMO RADICACIÓN DE DOCUMENTOS  Y ORIENTACIÓN EN TRÁMITES Y SERVICIOS, GESTIÓN DE REQUERIMIENTOS DE ENTES DE CONTROL Y DEL SISTEMA INTEGRADO DE GESTIÓN"/>
    <n v="1"/>
    <n v="2"/>
    <n v="12"/>
    <n v="1"/>
    <s v="CCE-05"/>
    <n v="0"/>
    <n v="39108000"/>
    <n v="39108000"/>
    <n v="0"/>
    <n v="0"/>
    <s v="SUBDIRECCIÓN CONTRACTUAL"/>
    <s v="CO-DC-11001"/>
    <s v="OSCAR FERNEY LÓPEZ ESPITIA - Subsecretario General y de Control Disciplinario "/>
    <n v="3778878"/>
    <s v="oscar.lopez@ambientebogota.gov.co"/>
  </r>
  <r>
    <n v="1100"/>
    <n v="10"/>
    <x v="0"/>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LA GESTIÓN DEL SERVICIO AL CIUDADANO Y LA ADMINISTRACIÓN DEL SISTEMA ÚNICO DE TRÁMITES - SUIT"/>
    <n v="1"/>
    <n v="2"/>
    <n v="12"/>
    <n v="1"/>
    <s v="CCE-05"/>
    <n v="0"/>
    <n v="33432000"/>
    <n v="33432000"/>
    <n v="0"/>
    <n v="0"/>
    <s v="SUBDIRECCIÓN CONTRACTUAL"/>
    <s v="CO-DC-11001"/>
    <s v="OSCAR FERNEY LÓPEZ ESPITIA - Subsecretario General y de Control Disciplinario "/>
    <n v="3778878"/>
    <s v="oscar.lopez@ambientebogota.gov.co"/>
  </r>
  <r>
    <n v="1100"/>
    <n v="11"/>
    <x v="0"/>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2"/>
    <n v="12"/>
    <n v="1"/>
    <s v="CCE-05"/>
    <n v="0"/>
    <n v="33432000"/>
    <n v="33432000"/>
    <n v="0"/>
    <n v="0"/>
    <s v="SUBDIRECCIÓN CONTRACTUAL"/>
    <s v="CO-DC-11001"/>
    <s v="OSCAR FERNEY LÓPEZ ESPITIA - Subsecretario General y de Control Disciplinario "/>
    <n v="3778878"/>
    <s v="oscar.lopez@ambientebogota.gov.co"/>
  </r>
  <r>
    <n v="1100"/>
    <n v="12"/>
    <x v="0"/>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2"/>
    <n v="12"/>
    <n v="1"/>
    <s v="CCE-05"/>
    <n v="0"/>
    <n v="33432000"/>
    <n v="33432000"/>
    <n v="0"/>
    <n v="0"/>
    <s v="SUBDIRECCIÓN CONTRACTUAL"/>
    <s v="CO-DC-11001"/>
    <s v="OSCAR FERNEY LÓPEZ ESPITIA - Subsecretario General y de Control Disciplinario "/>
    <n v="3778878"/>
    <s v="oscar.lopez@ambientebogota.gov.co"/>
  </r>
  <r>
    <n v="1100"/>
    <n v="13"/>
    <x v="0"/>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2"/>
    <n v="12"/>
    <n v="1"/>
    <s v="CCE-05"/>
    <n v="0"/>
    <n v="33432000"/>
    <n v="33432000"/>
    <n v="0"/>
    <n v="0"/>
    <s v="SUBDIRECCIÓN CONTRACTUAL"/>
    <s v="CO-DC-11001"/>
    <s v="OSCAR FERNEY LÓPEZ ESPITIA - Subsecretario General y de Control Disciplinario "/>
    <n v="3778878"/>
    <s v="oscar.lopez@ambientebogota.gov.co"/>
  </r>
  <r>
    <n v="1100"/>
    <n v="14"/>
    <x v="0"/>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2"/>
    <n v="12"/>
    <n v="1"/>
    <s v="CCE-05"/>
    <n v="0"/>
    <n v="33432000"/>
    <n v="33432000"/>
    <n v="0"/>
    <n v="0"/>
    <s v="SUBDIRECCIÓN CONTRACTUAL"/>
    <s v="CO-DC-11001"/>
    <s v="OSCAR FERNEY LÓPEZ ESPITIA - Subsecretario General y de Control Disciplinario "/>
    <n v="3778878"/>
    <s v="oscar.lopez@ambientebogota.gov.co"/>
  </r>
  <r>
    <n v="1100"/>
    <n v="15"/>
    <x v="0"/>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2"/>
    <n v="12"/>
    <n v="1"/>
    <s v="CCE-05"/>
    <n v="0"/>
    <n v="33432000"/>
    <n v="33432000"/>
    <n v="0"/>
    <n v="0"/>
    <s v="SUBDIRECCIÓN CONTRACTUAL"/>
    <s v="CO-DC-11001"/>
    <s v="OSCAR FERNEY LÓPEZ ESPITIA - Subsecretario General y de Control Disciplinario "/>
    <n v="3778878"/>
    <s v="oscar.lopez@ambientebogota.gov.co"/>
  </r>
  <r>
    <n v="1100"/>
    <n v="16"/>
    <x v="0"/>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2"/>
    <n v="12"/>
    <n v="1"/>
    <s v="CCE-05"/>
    <n v="0"/>
    <n v="33432000"/>
    <n v="33432000"/>
    <n v="0"/>
    <n v="0"/>
    <s v="SUBDIRECCIÓN CONTRACTUAL"/>
    <s v="CO-DC-11001"/>
    <s v="OSCAR FERNEY LÓPEZ ESPITIA - Subsecretario General y de Control Disciplinario "/>
    <n v="3778878"/>
    <s v="oscar.lopez@ambientebogota.gov.co"/>
  </r>
  <r>
    <n v="1100"/>
    <n v="17"/>
    <x v="0"/>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2"/>
    <n v="12"/>
    <n v="1"/>
    <s v="CCE-05"/>
    <n v="0"/>
    <n v="33432000"/>
    <n v="33432000"/>
    <n v="0"/>
    <n v="0"/>
    <s v="SUBDIRECCIÓN CONTRACTUAL"/>
    <s v="CO-DC-11001"/>
    <s v="OSCAR FERNEY LÓPEZ ESPITIA - Subsecretario General y de Control Disciplinario "/>
    <n v="3778878"/>
    <s v="oscar.lopez@ambientebogota.gov.co"/>
  </r>
  <r>
    <n v="1100"/>
    <n v="18"/>
    <x v="0"/>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2"/>
    <n v="12"/>
    <n v="1"/>
    <s v="CCE-05"/>
    <n v="0"/>
    <n v="33432000"/>
    <n v="33432000"/>
    <n v="0"/>
    <n v="0"/>
    <s v="SUBDIRECCIÓN CONTRACTUAL"/>
    <s v="CO-DC-11001"/>
    <s v="OSCAR FERNEY LÓPEZ ESPITIA - Subsecretario General y de Control Disciplinario "/>
    <n v="3778878"/>
    <s v="oscar.lopez@ambientebogota.gov.co"/>
  </r>
  <r>
    <n v="1100"/>
    <n v="19"/>
    <x v="0"/>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2"/>
    <n v="12"/>
    <n v="1"/>
    <s v="CCE-05"/>
    <n v="0"/>
    <n v="33432000"/>
    <n v="33432000"/>
    <n v="0"/>
    <n v="0"/>
    <s v="SUBDIRECCIÓN CONTRACTUAL"/>
    <s v="CO-DC-11001"/>
    <s v="OSCAR FERNEY LÓPEZ ESPITIA - Subsecretario General y de Control Disciplinario "/>
    <n v="3778878"/>
    <s v="oscar.lopez@ambientebogota.gov.co"/>
  </r>
  <r>
    <n v="1100"/>
    <n v="20"/>
    <x v="0"/>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2"/>
    <n v="12"/>
    <n v="1"/>
    <s v="CCE-05"/>
    <n v="0"/>
    <n v="33432000"/>
    <n v="33432000"/>
    <n v="0"/>
    <n v="0"/>
    <s v="SUBDIRECCIÓN CONTRACTUAL"/>
    <s v="CO-DC-11001"/>
    <s v="OSCAR FERNEY LÓPEZ ESPITIA - Subsecretario General y de Control Disciplinario "/>
    <n v="3778878"/>
    <s v="oscar.lopez@ambientebogota.gov.co"/>
  </r>
  <r>
    <n v="1100"/>
    <n v="21"/>
    <x v="0"/>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2"/>
    <n v="12"/>
    <n v="1"/>
    <s v="CCE-05"/>
    <n v="0"/>
    <n v="33432000"/>
    <n v="33432000"/>
    <n v="0"/>
    <n v="0"/>
    <s v="SUBDIRECCIÓN CONTRACTUAL"/>
    <s v="CO-DC-11001"/>
    <s v="OSCAR FERNEY LÓPEZ ESPITIA - Subsecretario General y de Control Disciplinario "/>
    <n v="3778878"/>
    <s v="oscar.lopez@ambientebogota.gov.co"/>
  </r>
  <r>
    <n v="1100"/>
    <n v="22"/>
    <x v="0"/>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TÉCNICAMENTE AL DEFENSOR DEL CIUDADANO, CON LA ELABORACIÓN DE INFORMES Y PUBLICACIONES ORIENTADAS AL DESARROLLO DE LA POLÍTICA PÚBLICA DISTRITAL DE SERVICIO A LA CIUDADANÍA"/>
    <n v="1"/>
    <n v="2"/>
    <n v="12"/>
    <n v="1"/>
    <s v="CCE-05"/>
    <n v="0"/>
    <n v="30792000"/>
    <n v="30792000"/>
    <n v="0"/>
    <n v="0"/>
    <s v="SUBDIRECCIÓN CONTRACTUAL"/>
    <s v="CO-DC-11001"/>
    <s v="OSCAR FERNEY LÓPEZ ESPITIA - Subsecretario General y de Control Disciplinario "/>
    <n v="3778878"/>
    <s v="oscar.lopez@ambientebogota.gov.co"/>
  </r>
  <r>
    <n v="1100"/>
    <n v="23"/>
    <x v="0"/>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DE APOYO TÉCNICO EN EL MARCO DEL PROCEDIMIENTO DE SERVICIO AL CIUDADANO Y CORRESPONDENCIA, PARA EL CUMPLIMIENTO DE LA POLÍTICA PÚBLICA DISTRITAL DE SERVICIO A LA CIUDADANÍA, EN LOS PUNTOS HABILITADOS DE LA SDA"/>
    <n v="1"/>
    <n v="2"/>
    <n v="12"/>
    <n v="1"/>
    <s v="CCE-05"/>
    <n v="0"/>
    <n v="28620000"/>
    <n v="28620000"/>
    <n v="0"/>
    <n v="0"/>
    <s v="SUBDIRECCIÓN CONTRACTUAL"/>
    <s v="CO-DC-11001"/>
    <s v="OSCAR FERNEY LÓPEZ ESPITIA - Subsecretario General y de Control Disciplinario "/>
    <n v="3778878"/>
    <s v="oscar.lopez@ambientebogota.gov.co"/>
  </r>
  <r>
    <n v="1100"/>
    <n v="24"/>
    <x v="0"/>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DE APOYO TÉCNICO EN EL MARCO DEL PROCEDIMIENTO DE SERVICIO AL CIUDADANO Y CORRESPONDENCIA, PARA EL CUMPLIMIENTO DE LA POLÍTICA PÚBLICA DISTRITAL DE SERVICIO A LA CIUDADANÍA, EN LOS PUNTOS HABILITADOS DE LA SDA"/>
    <n v="1"/>
    <n v="2"/>
    <n v="12"/>
    <n v="1"/>
    <s v="CCE-05"/>
    <n v="0"/>
    <n v="28620000"/>
    <n v="28620000"/>
    <n v="0"/>
    <n v="0"/>
    <s v="SUBDIRECCIÓN CONTRACTUAL"/>
    <s v="CO-DC-11001"/>
    <s v="OSCAR FERNEY LÓPEZ ESPITIA - Subsecretario General y de Control Disciplinario "/>
    <n v="3778878"/>
    <s v="oscar.lopez@ambientebogota.gov.co"/>
  </r>
  <r>
    <n v="1100"/>
    <n v="25"/>
    <x v="0"/>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DE APOYO TÉCNICO EN EL MARCO DEL PROCEDIMIENTO DE SERVICIO AL CIUDADANO Y CORRESPONDENCIA, PARA EL CUMPLIMIENTO DE LA POLÍTICA PÚBLICA DISTRITAL DE SERVICIO A LA CIUDADANÍA, EN LOS PUNTOS HABILITADOS DE LA SDA"/>
    <n v="1"/>
    <n v="2"/>
    <n v="12"/>
    <n v="1"/>
    <s v="CCE-05"/>
    <n v="0"/>
    <n v="28620000"/>
    <n v="28620000"/>
    <n v="0"/>
    <n v="0"/>
    <s v="SUBDIRECCIÓN CONTRACTUAL"/>
    <s v="CO-DC-11001"/>
    <s v="OSCAR FERNEY LÓPEZ ESPITIA - Subsecretario General y de Control Disciplinario "/>
    <n v="3778878"/>
    <s v="oscar.lopez@ambientebogota.gov.co"/>
  </r>
  <r>
    <n v="1100"/>
    <n v="26"/>
    <x v="0"/>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DE APOYO TÉCNICO EN EL MARCO DEL PROCEDIMIENTO DE SERVICIO AL CIUDADANO Y CORRESPONDENCIA, PARA EL CUMPLIMIENTO DE LA POLÍTICA PÚBLICA DISTRITAL DE SERVICIO A LA CIUDADANÍA, EN LOS PUNTOS HABILITADOS DE LA SDA"/>
    <n v="1"/>
    <n v="2"/>
    <n v="12"/>
    <n v="1"/>
    <s v="CCE-05"/>
    <n v="0"/>
    <n v="28620000"/>
    <n v="28620000"/>
    <n v="0"/>
    <n v="0"/>
    <s v="SUBDIRECCIÓN CONTRACTUAL"/>
    <s v="CO-DC-11001"/>
    <s v="OSCAR FERNEY LÓPEZ ESPITIA - Subsecretario General y de Control Disciplinario "/>
    <n v="3778878"/>
    <s v="oscar.lopez@ambientebogota.gov.co"/>
  </r>
  <r>
    <n v="1100"/>
    <n v="27"/>
    <x v="0"/>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DE APOYO TÉCNICO EN EL MARCO DEL PROCEDIMIENTO DE SERVICIO AL CIUDADANO Y CORRESPONDENCIA, PARA EL CUMPLIMIENTO DE LA POLÍTICA PÚBLICA DISTRITAL DE SERVICIO A LA CIUDADANÍA, EN LOS PUNTOS HABILITADOS DE LA SDA"/>
    <n v="1"/>
    <n v="2"/>
    <n v="12"/>
    <n v="1"/>
    <s v="CCE-05"/>
    <n v="0"/>
    <n v="28620000"/>
    <n v="28620000"/>
    <n v="0"/>
    <n v="0"/>
    <s v="SUBDIRECCIÓN CONTRACTUAL"/>
    <s v="CO-DC-11001"/>
    <s v="OSCAR FERNEY LÓPEZ ESPITIA - Subsecretario General y de Control Disciplinario "/>
    <n v="3778878"/>
    <s v="oscar.lopez@ambientebogota.gov.co"/>
  </r>
  <r>
    <n v="1100"/>
    <n v="28"/>
    <x v="0"/>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DE APOYO TÉCNICO EN EL MARCO DEL PROCEDIMIENTO DE SERVICIO AL CIUDADANO Y CORRESPONDENCIA, PARA EL CUMPLIMIENTO DE LA POLÍTICA PÚBLICA DISTRITAL DE SERVICIO A LA CIUDADANÍA, EN LOS PUNTOS HABILITADOS DE LA SDA"/>
    <n v="1"/>
    <n v="2"/>
    <n v="12"/>
    <n v="1"/>
    <s v="CCE-05"/>
    <n v="0"/>
    <n v="28620000"/>
    <n v="28620000"/>
    <n v="0"/>
    <n v="0"/>
    <s v="SUBDIRECCIÓN CONTRACTUAL"/>
    <s v="CO-DC-11001"/>
    <s v="OSCAR FERNEY LÓPEZ ESPITIA - Subsecretario General y de Control Disciplinario "/>
    <n v="3778878"/>
    <s v="oscar.lopez@ambientebogota.gov.co"/>
  </r>
  <r>
    <n v="1100"/>
    <n v="29"/>
    <x v="0"/>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DE APOYO TÉCNICO EN EL MARCO DEL PROCEDIMIENTO DE SERVICIO AL CIUDADANO Y CORRESPONDENCIA, PARA EL CUMPLIMIENTO DE LA POLÍTICA PÚBLICA DISTRITAL DE SERVICIO A LA CIUDADANÍA, EN LOS PUNTOS HABILITADOS DE LA SDA"/>
    <n v="1"/>
    <n v="2"/>
    <n v="12"/>
    <n v="1"/>
    <s v="CCE-05"/>
    <n v="0"/>
    <n v="28620000"/>
    <n v="28620000"/>
    <n v="0"/>
    <n v="0"/>
    <s v="SUBDIRECCIÓN CONTRACTUAL"/>
    <s v="CO-DC-11001"/>
    <s v="OSCAR FERNEY LÓPEZ ESPITIA - Subsecretario General y de Control Disciplinario "/>
    <n v="3778878"/>
    <s v="oscar.lopez@ambientebogota.gov.co"/>
  </r>
  <r>
    <n v="1100"/>
    <n v="30"/>
    <x v="0"/>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DE APOYO TÉCNICO EN EL MARCO DEL PROCEDIMIENTO DE SERVICIO AL CIUDADANO Y CORRESPONDENCIA, PARA EL CUMPLIMIENTO DE LA POLÍTICA PÚBLICA DISTRITAL DE SERVICIO A LA CIUDADANÍA, EN LOS PUNTOS HABILITADOS DE LA SDA"/>
    <n v="1"/>
    <n v="2"/>
    <n v="12"/>
    <n v="1"/>
    <s v="CCE-05"/>
    <n v="0"/>
    <n v="28620000"/>
    <n v="28620000"/>
    <n v="0"/>
    <n v="0"/>
    <s v="SUBDIRECCIÓN CONTRACTUAL"/>
    <s v="CO-DC-11001"/>
    <s v="OSCAR FERNEY LÓPEZ ESPITIA - Subsecretario General y de Control Disciplinario "/>
    <n v="3778878"/>
    <s v="oscar.lopez@ambientebogota.gov.co"/>
  </r>
  <r>
    <n v="1100"/>
    <n v="31"/>
    <x v="0"/>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DE APOYO TÉCNICO EN EL MARCO DEL PROCEDIMIENTO DE SERVICIO AL CIUDADANO Y CORRESPONDENCIA, PARA EL CUMPLIMIENTO DE LA POLÍTICA PÚBLICA DISTRITAL DE SERVICIO A LA CIUDADANÍA, EN LOS PUNTOS HABILITADOS DE LA SDA"/>
    <n v="1"/>
    <n v="2"/>
    <n v="12"/>
    <n v="1"/>
    <s v="CCE-05"/>
    <n v="0"/>
    <n v="28620000"/>
    <n v="28620000"/>
    <n v="0"/>
    <n v="0"/>
    <s v="SUBDIRECCIÓN CONTRACTUAL"/>
    <s v="CO-DC-11001"/>
    <s v="OSCAR FERNEY LÓPEZ ESPITIA - Subsecretario General y de Control Disciplinario "/>
    <n v="3778878"/>
    <s v="oscar.lopez@ambientebogota.gov.co"/>
  </r>
  <r>
    <n v="1100"/>
    <n v="32"/>
    <x v="0"/>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DE APOYO TÉCNICO EN EL MARCO DEL PROCEDIMIENTO DE SERVICIO AL CIUDADANO Y CORRESPONDENCIA, PARA EL CUMPLIMIENTO DE LA POLÍTICA PÚBLICA DISTRITAL DE SERVICIO A LA CIUDADANÍA, EN LOS PUNTOS HABILITADOS DE LA SDA"/>
    <n v="1"/>
    <n v="2"/>
    <n v="12"/>
    <n v="1"/>
    <s v="CCE-05"/>
    <n v="0"/>
    <n v="28620000"/>
    <n v="28620000"/>
    <n v="0"/>
    <n v="0"/>
    <s v="SUBDIRECCIÓN CONTRACTUAL"/>
    <s v="CO-DC-11001"/>
    <s v="OSCAR FERNEY LÓPEZ ESPITIA - Subsecretario General y de Control Disciplinario "/>
    <n v="3778878"/>
    <s v="oscar.lopez@ambientebogota.gov.co"/>
  </r>
  <r>
    <n v="1100"/>
    <n v="33"/>
    <x v="0"/>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2"/>
    <n v="12"/>
    <n v="1"/>
    <s v="CCE-05"/>
    <n v="0"/>
    <n v="22476000"/>
    <n v="22476000"/>
    <n v="0"/>
    <n v="0"/>
    <s v="SUBDIRECCIÓN CONTRACTUAL"/>
    <s v="CO-DC-11001"/>
    <s v="OSCAR FERNEY LÓPEZ ESPITIA - Subsecretario General y de Control Disciplinario "/>
    <n v="3778878"/>
    <s v="oscar.lopez@ambientebogota.gov.co"/>
  </r>
  <r>
    <n v="1100"/>
    <n v="34"/>
    <x v="0"/>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2"/>
    <n v="12"/>
    <n v="1"/>
    <s v="CCE-05"/>
    <n v="0"/>
    <n v="22476000"/>
    <n v="22476000"/>
    <n v="0"/>
    <n v="0"/>
    <s v="SUBDIRECCIÓN CONTRACTUAL"/>
    <s v="CO-DC-11001"/>
    <s v="OSCAR FERNEY LÓPEZ ESPITIA - Subsecretario General y de Control Disciplinario "/>
    <n v="3778878"/>
    <s v="oscar.lopez@ambientebogota.gov.co"/>
  </r>
  <r>
    <n v="1100"/>
    <n v="35"/>
    <x v="0"/>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2"/>
    <n v="12"/>
    <n v="1"/>
    <s v="CCE-05"/>
    <n v="0"/>
    <n v="22476000"/>
    <n v="22476000"/>
    <n v="0"/>
    <n v="0"/>
    <s v="SUBDIRECCIÓN CONTRACTUAL"/>
    <s v="CO-DC-11001"/>
    <s v="OSCAR FERNEY LÓPEZ ESPITIA - Subsecretario General y de Control Disciplinario "/>
    <n v="3778878"/>
    <s v="oscar.lopez@ambientebogota.gov.co"/>
  </r>
  <r>
    <n v="1100"/>
    <n v="36"/>
    <x v="0"/>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2"/>
    <n v="12"/>
    <n v="1"/>
    <s v="CCE-05"/>
    <n v="0"/>
    <n v="22476000"/>
    <n v="22476000"/>
    <n v="0"/>
    <n v="0"/>
    <s v="SUBDIRECCIÓN CONTRACTUAL"/>
    <s v="CO-DC-11001"/>
    <s v="OSCAR FERNEY LÓPEZ ESPITIA - Subsecretario General y de Control Disciplinario "/>
    <n v="3778878"/>
    <s v="oscar.lopez@ambientebogota.gov.co"/>
  </r>
  <r>
    <n v="1100"/>
    <n v="37"/>
    <x v="0"/>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2"/>
    <n v="12"/>
    <n v="1"/>
    <s v="CCE-05"/>
    <n v="0"/>
    <n v="22476000"/>
    <n v="22476000"/>
    <n v="0"/>
    <n v="0"/>
    <s v="SUBDIRECCIÓN CONTRACTUAL"/>
    <s v="CO-DC-11001"/>
    <s v="OSCAR FERNEY LÓPEZ ESPITIA - Subsecretario General y de Control Disciplinario "/>
    <n v="3778878"/>
    <s v="oscar.lopez@ambientebogota.gov.co"/>
  </r>
  <r>
    <n v="1100"/>
    <n v="38"/>
    <x v="0"/>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2"/>
    <n v="12"/>
    <n v="1"/>
    <s v="CCE-05"/>
    <n v="0"/>
    <n v="22476000"/>
    <n v="22476000"/>
    <n v="0"/>
    <n v="0"/>
    <s v="SUBDIRECCIÓN CONTRACTUAL"/>
    <s v="CO-DC-11001"/>
    <s v="OSCAR FERNEY LÓPEZ ESPITIA - Subsecretario General y de Control Disciplinario "/>
    <n v="3778878"/>
    <s v="oscar.lopez@ambientebogota.gov.co"/>
  </r>
  <r>
    <n v="1100"/>
    <n v="39"/>
    <x v="0"/>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858-SALUD OCUPACIONAL CONTRATISTAS"/>
    <s v="85122200;85121700;85121800;85101500"/>
    <s v="PRESTAR EL SERVICIO DE EXAMENES MÉDICOS OCUPACIONALES, COMPLEMENTARIOS Y APLICACIÓN DE VACUNAS PARA LOS SERVIDORES DE LA SECRETARÍA DISTRITAL DE AMBIENTE"/>
    <n v="1"/>
    <n v="2"/>
    <n v="12"/>
    <n v="1"/>
    <s v="CCE-02"/>
    <n v="0"/>
    <n v="1650000"/>
    <n v="1650000"/>
    <n v="0"/>
    <n v="0"/>
    <s v="SUBDIRECCIÓN CONTRACTUAL"/>
    <s v="CO-DC-11001"/>
    <s v="OSCAR FERNEY LÓPEZ ESPITIA - Subsecretario General y de Control Disciplinario "/>
    <n v="3778878"/>
    <s v="oscar.lopez@ambientebogota.gov.co"/>
  </r>
  <r>
    <n v="1100"/>
    <n v="40"/>
    <x v="0"/>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734-ADQUISICIÓN DE HARDWARE Y/O SOFTWARE"/>
    <n v="81111500"/>
    <s v="ADQUISICIÓN DE SERVICIO DE PBX Y DISTRIBUIDOR AUTOMÁTICO DE LLAMADAS ACD"/>
    <n v="3"/>
    <n v="4"/>
    <n v="12"/>
    <n v="1"/>
    <s v="CCE-10"/>
    <n v="0"/>
    <n v="25000000"/>
    <n v="25000000"/>
    <n v="0"/>
    <n v="0"/>
    <s v="SUBDIRECCIÓN CONTRACTUAL"/>
    <s v="CO-DC-11001"/>
    <s v="OSCAR FERNEY LÓPEZ ESPITIA - Subsecretario General y de Control Disciplinario "/>
    <n v="3778878"/>
    <s v="oscar.lopez@ambientebogota.gov.co"/>
  </r>
  <r>
    <n v="1100"/>
    <n v="41"/>
    <x v="0"/>
    <s v="INCREMENTAR A UN 90% LA SOSTENIBILIDAD DEL SIG EN EL GOBIERNO DISTRITAL"/>
    <s v="GOBIERNO ABIERTO Y TRANSPARENTE"/>
    <s v="MANTENER MÍNIMO 8 PUNTOS HABILITADOS DE ATENCIÓN AL CIUDADANO"/>
    <s v="12-OTROS DISTRITO"/>
    <s v="02 -  DOTACIÓN"/>
    <s v="01-ADQUISICIÓN  Y/O PRODUCCIÓN DE EQUIPOS MATERIALES  SUMINISTROS Y SERVICIOS PROPIOS DEL SECTOR"/>
    <s v="0734-ADQUISICIÓN DE HARDWARE Y/O SOFTWARE"/>
    <n v="92121700"/>
    <s v="ADQUISICIÓN DE CÁMARA DE SEGURIDAD Y/O VIGILANCIA DE EXPEDIENTES DE LA SDA"/>
    <n v="6"/>
    <n v="7"/>
    <n v="2"/>
    <n v="1"/>
    <s v="CCE-10"/>
    <n v="0"/>
    <n v="5000000"/>
    <n v="5000000"/>
    <n v="0"/>
    <n v="0"/>
    <s v="SUBDIRECCIÓN CONTRACTUAL"/>
    <s v="CO-DC-11001"/>
    <s v="OSCAR FERNEY LÓPEZ ESPITIA - Subsecretario General y de Control Disciplinario "/>
    <n v="3778878"/>
    <s v="oscar.lopez@ambientebogota.gov.co"/>
  </r>
  <r>
    <n v="1100"/>
    <n v="42"/>
    <x v="0"/>
    <s v="INCREMENTAR A UN 90% LA SOSTENIBILIDAD DEL SIG EN EL GOBIERNO DISTRITAL"/>
    <s v="GOBIERNO ABIERTO Y TRANSPARENTE"/>
    <s v="MANTENER MÍNIMO 8 PUNTOS HABILITADOS DE ATENCIÓN AL CIUDADANO"/>
    <s v="12-OTROS DISTRITO"/>
    <s v="02 -  DOTACIÓN"/>
    <s v="01-ADQUISICIÓN  Y/O PRODUCCIÓN DE EQUIPOS MATERIALES  SUMINISTROS Y SERVICIOS PROPIOS DEL SECTOR"/>
    <s v="0734-ADQUISICIÓN DE HARDWARE Y/O SOFTWARE"/>
    <n v="81111500"/>
    <s v="ADQUISICIÓN DE EQUIPOS PERIFÉRICOS TECNOLÓGICOS PARA LA SECRETARÍA DISTRITAL DE AMBIENTE"/>
    <n v="3"/>
    <n v="4"/>
    <n v="4"/>
    <n v="1"/>
    <s v="CCE-10"/>
    <n v="0"/>
    <n v="25000000"/>
    <n v="25000000"/>
    <n v="0"/>
    <n v="0"/>
    <s v="SUBDIRECCIÓN CONTRACTUAL"/>
    <s v="CO-DC-11001"/>
    <s v="OSCAR FERNEY LÓPEZ ESPITIA - Subsecretario General y de Control Disciplinario "/>
    <n v="3778878"/>
    <s v="oscar.lopez@ambientebogota.gov.co"/>
  </r>
  <r>
    <n v="1100"/>
    <n v="43"/>
    <x v="0"/>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734-ADQUISICIÓN DE HARDWARE Y/O SOFTWARE"/>
    <n v="81111500"/>
    <s v="ADQUISICIÓN DE SISTEMA DE CHAT “CHATBOT” PARA EL CANAL DE SERVICIO VIRTUAL DE LA SDA"/>
    <n v="3"/>
    <n v="4"/>
    <n v="10"/>
    <n v="1"/>
    <s v="CCE-06"/>
    <n v="0"/>
    <n v="45000000"/>
    <n v="45000000"/>
    <n v="0"/>
    <n v="0"/>
    <s v="SUBDIRECCIÓN CONTRACTUAL"/>
    <s v="CO-DC-11001"/>
    <s v="OSCAR FERNEY LÓPEZ ESPITIA - Subsecretario General y de Control Disciplinario "/>
    <n v="3778878"/>
    <s v="oscar.lopez@ambientebogota.gov.co"/>
  </r>
  <r>
    <n v="1100"/>
    <n v="44"/>
    <x v="0"/>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n v="78102200"/>
    <s v="PRESTAR EL SERVICIO DE MENSAJERÍA ESPECIALIZADA Y CORREO CERTIFICADO PARA LA ADMISIÓN, RECIBO Y ENVÍO A NIVEL URBANO Y NACIONAL DE LA CORRESPONDENCIA GENERADA POR LA SECRETARÍA DISTRITAL DE AMBIENTE EN VIRTUD DE SU GESTIÓN"/>
    <n v="1"/>
    <n v="1"/>
    <n v="12"/>
    <n v="1"/>
    <s v="CCE-05"/>
    <n v="0"/>
    <n v="65000000"/>
    <n v="65000000"/>
    <n v="0"/>
    <n v="0"/>
    <s v="SUBDIRECCIÓN CONTRACTUAL"/>
    <s v="CO-DC-11001"/>
    <s v="OSCAR FERNEY LÓPEZ ESPITIA - Subsecretario General y de Control Disciplinario "/>
    <n v="3778878"/>
    <s v="oscar.lopez@ambientebogota.gov.co"/>
  </r>
  <r>
    <n v="1100"/>
    <n v="45"/>
    <x v="0"/>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n v="83111603"/>
    <s v="PAGO SERVICIO PÚBLICO POR TELEFONÍA MÓVIL"/>
    <n v="1"/>
    <n v="2"/>
    <n v="12"/>
    <n v="1"/>
    <s v="CCE-05"/>
    <n v="0"/>
    <n v="10000000"/>
    <n v="10000000"/>
    <n v="0"/>
    <n v="0"/>
    <s v="SUBDIRECCIÓN CONTRACTUAL"/>
    <s v="CO-DC-11001"/>
    <s v="OSCAR FERNEY LÓPEZ ESPITIA - Subsecretario General y de Control Disciplinario "/>
    <n v="3778878"/>
    <s v="oscar.lopez@ambientebogota.gov.co"/>
  </r>
  <r>
    <n v="1100"/>
    <n v="46"/>
    <x v="0"/>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81110000;81160000"/>
    <s v="MANTENIMIENTO Y SOPORTE DE LA PLATAFORMA TECNOLÓGICA Y EQUIPOS COMPLEMENTARIOS AL SISTEMA DIGITURNO PARA EL SERVICIO DE ATENCIÓN AL CIUDADANO"/>
    <n v="1"/>
    <n v="2"/>
    <n v="12"/>
    <n v="1"/>
    <s v="CCE-05"/>
    <n v="0"/>
    <n v="17300000"/>
    <n v="17300000"/>
    <n v="0"/>
    <n v="0"/>
    <s v="SUBDIRECCIÓN CONTRACTUAL"/>
    <s v="CO-DC-11001"/>
    <s v="OSCAR FERNEY LÓPEZ ESPITIA - Subsecretario General y de Control Disciplinario "/>
    <n v="3778878"/>
    <s v="oscar.lopez@ambientebogota.gov.co"/>
  </r>
  <r>
    <n v="1100"/>
    <n v="47"/>
    <x v="0"/>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A LA COORDINACIÓN DE SERVICIO AL CIUDADANO Y CORRESPONDENCIA, EN LO RELACIONADO CON LA GESTIÓN Y SEGUIMIENTO A LAS PQR´S, INCLUYENDO EL APLICATIVO BOGOTÁ TE ESCUCHA - SDQS"/>
    <n v="1"/>
    <n v="2"/>
    <n v="12"/>
    <n v="1"/>
    <s v="CCE-05"/>
    <n v="0"/>
    <n v="39108000"/>
    <n v="39108000"/>
    <n v="0"/>
    <n v="0"/>
    <s v="SUBDIRECCIÓN CONTRACTUAL"/>
    <s v="CO-DC-11001"/>
    <s v="OSCAR FERNEY LÓPEZ ESPITIA - Subsecretario General y de Control Disciplinario "/>
    <n v="3778878"/>
    <s v="oscar.lopez@ambientebogota.gov.co"/>
  </r>
  <r>
    <n v="1100"/>
    <n v="48"/>
    <x v="0"/>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SDQS, ASÍ COMO SEGUIMIENTO A LAS PQR´S ALLEGADAS A LA SDA"/>
    <n v="1"/>
    <n v="2"/>
    <n v="12"/>
    <n v="1"/>
    <s v="CCE-05"/>
    <n v="0"/>
    <n v="33432000"/>
    <n v="33432000"/>
    <n v="0"/>
    <n v="0"/>
    <s v="SUBDIRECCIÓN CONTRACTUAL"/>
    <s v="CO-DC-11001"/>
    <s v="OSCAR FERNEY LÓPEZ ESPITIA - Subsecretario General y de Control Disciplinario "/>
    <n v="3778878"/>
    <s v="oscar.lopez@ambientebogota.gov.co"/>
  </r>
  <r>
    <n v="1100"/>
    <n v="49"/>
    <x v="0"/>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SDQS, ASÍ COMO SEGUIMIENTO A LAS PQR´S ALLEGADAS A LA SDA"/>
    <n v="1"/>
    <n v="2"/>
    <n v="12"/>
    <n v="1"/>
    <s v="CCE-05"/>
    <n v="0"/>
    <n v="33432000"/>
    <n v="33432000"/>
    <n v="0"/>
    <n v="0"/>
    <s v="SUBDIRECCIÓN CONTRACTUAL"/>
    <s v="CO-DC-11001"/>
    <s v="OSCAR FERNEY LÓPEZ ESPITIA - Subsecretario General y de Control Disciplinario "/>
    <n v="3778878"/>
    <s v="oscar.lopez@ambientebogota.gov.co"/>
  </r>
  <r>
    <n v="1100"/>
    <n v="50"/>
    <x v="0"/>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SDQS, ASÍ COMO SEGUIMIENTO A LAS PQR´S ALLEGADAS A LA SDA"/>
    <n v="1"/>
    <n v="2"/>
    <n v="12"/>
    <n v="1"/>
    <s v="CCE-05"/>
    <n v="0"/>
    <n v="33432000"/>
    <n v="33432000"/>
    <n v="0"/>
    <n v="0"/>
    <s v="SUBDIRECCIÓN CONTRACTUAL"/>
    <s v="CO-DC-11001"/>
    <s v="OSCAR FERNEY LÓPEZ ESPITIA - Subsecretario General y de Control Disciplinario "/>
    <n v="3778878"/>
    <s v="oscar.lopez@ambientebogota.gov.co"/>
  </r>
  <r>
    <n v="1100"/>
    <n v="51"/>
    <x v="0"/>
    <s v="INCREMENTAR A UN 90% LA SOSTENIBILIDAD DEL SIG EN EL GOBIERNO DISTRITAL"/>
    <s v="GOBIERNO ABIERTO Y TRANSPARENTE"/>
    <s v="SEGUIMIENTO 100% PQR'S ASIGNADAS RESPONDIDAS"/>
    <s v="12-OTROS DISTRITO"/>
    <s v="02-DOTACIÓN"/>
    <s v="01-ADQUISICIÓN Y/O PRODUCCIÓN DE EQUIPOS MATERIALES SUMINISTROS Y SERVICIOS PROPIOS DEL SECTOR"/>
    <s v="0858-SALUD OCUPACIONAL CONTRATISTAS"/>
    <s v="85122200;85121700;85121800;85101500"/>
    <s v="PRESTAR EL SERVICIO DE EXAMENES MÉDICOS OCUPACIONALES, COMPLEMENTARIOS Y APLICACIÓN DE VACUNAS PARA LOS SERVIDORES DE LA SECRETARÍA DISTRITAL DE AMBIENTE"/>
    <n v="1"/>
    <n v="2"/>
    <n v="12"/>
    <n v="1"/>
    <s v="CCE-02"/>
    <n v="0"/>
    <n v="200000"/>
    <n v="200000"/>
    <n v="0"/>
    <n v="0"/>
    <s v="SUBDIRECCIÓN CONTRACTUAL"/>
    <s v="CO-DC-11001"/>
    <s v="OSCAR FERNEY LÓPEZ ESPITIA - Subsecretario General y de Control Disciplinario "/>
    <n v="3778878"/>
    <s v="oscar.lopez@ambientebogota.gov.co"/>
  </r>
  <r>
    <n v="1100"/>
    <n v="52"/>
    <x v="0"/>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COORDINAR EL MANTENIMIENTO E IMPLEMENTACIÓN DEL SISTEMA INTEGRADO DE GESTIÓN DE LA SDA"/>
    <n v="1"/>
    <n v="2"/>
    <n v="12"/>
    <n v="1"/>
    <s v="CCE-05"/>
    <n v="0"/>
    <n v="84660000"/>
    <n v="84660000"/>
    <n v="0"/>
    <n v="0"/>
    <s v="SUBDIRECCIÓN CONTRACTUAL"/>
    <s v="CO-DC-11001"/>
    <s v="OSCAR FERNEY LÓPEZ ESPITIA - Subsecretario General y de Control Disciplinario "/>
    <n v="3778878"/>
    <s v="oscar.lopez@ambientebogota.gov.co"/>
  </r>
  <r>
    <n v="1100"/>
    <n v="53"/>
    <x v="0"/>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1"/>
    <n v="2"/>
    <n v="12"/>
    <n v="1"/>
    <s v="CCE-05"/>
    <n v="0"/>
    <n v="43644000"/>
    <n v="43644000"/>
    <n v="0"/>
    <n v="0"/>
    <s v="SUBDIRECCIÓN CONTRACTUAL"/>
    <s v="CO-DC-11001"/>
    <s v="OSCAR FERNEY LÓPEZ ESPITIA - Subsecretario General y de Control Disciplinario "/>
    <n v="3778878"/>
    <s v="oscar.lopez@ambientebogota.gov.co"/>
  </r>
  <r>
    <n v="1100"/>
    <n v="54"/>
    <x v="0"/>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1"/>
    <n v="2"/>
    <n v="12"/>
    <n v="1"/>
    <s v="CCE-05"/>
    <n v="0"/>
    <n v="43644000"/>
    <n v="43644000"/>
    <n v="0"/>
    <n v="0"/>
    <s v="SUBDIRECCIÓN CONTRACTUAL"/>
    <s v="CO-DC-11001"/>
    <s v="OSCAR FERNEY LÓPEZ ESPITIA - Subsecretario General y de Control Disciplinario "/>
    <n v="3778878"/>
    <s v="oscar.lopez@ambientebogota.gov.co"/>
  </r>
  <r>
    <n v="1100"/>
    <n v="55"/>
    <x v="0"/>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1"/>
    <n v="2"/>
    <n v="12"/>
    <n v="1"/>
    <s v="CCE-05"/>
    <n v="0"/>
    <n v="43644000"/>
    <n v="43644000"/>
    <n v="0"/>
    <n v="0"/>
    <s v="SUBDIRECCIÓN CONTRACTUAL"/>
    <s v="CO-DC-11001"/>
    <s v="OSCAR FERNEY LÓPEZ ESPITIA - Subsecretario General y de Control Disciplinario "/>
    <n v="3778878"/>
    <s v="oscar.lopez@ambientebogota.gov.co"/>
  </r>
  <r>
    <n v="1100"/>
    <n v="56"/>
    <x v="0"/>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1"/>
    <n v="2"/>
    <n v="12"/>
    <n v="1"/>
    <s v="CCE-05"/>
    <n v="0"/>
    <n v="43644000"/>
    <n v="43644000"/>
    <n v="0"/>
    <n v="0"/>
    <s v="SUBDIRECCIÓN CONTRACTUAL"/>
    <s v="CO-DC-11001"/>
    <s v="OSCAR FERNEY LÓPEZ ESPITIA - Subsecretario General y de Control Disciplinario "/>
    <n v="3778878"/>
    <s v="oscar.lopez@ambientebogota.gov.co"/>
  </r>
  <r>
    <n v="1100"/>
    <n v="57"/>
    <x v="0"/>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858-SALUD OCUPACIONAL CONTRATISTAS"/>
    <s v="85122200;85121700;85121800;85101500"/>
    <s v="PRESTAR EL SERVICIO DE EXAMENES MÉDICOS OCUPACIONALES, COMPLEMENTARIOS Y APLICACIÓN DE VACUNAS PARA LOS SERVIDORES DE LA SECRETARÍA DISTRITAL DE AMBIENTE"/>
    <n v="1"/>
    <n v="2"/>
    <n v="12"/>
    <n v="1"/>
    <s v="CCE-02"/>
    <n v="0"/>
    <n v="250000"/>
    <n v="250000"/>
    <n v="0"/>
    <n v="0"/>
    <s v="SUBDIRECCIÓN CONTRACTUAL"/>
    <s v="CO-DC-11001"/>
    <s v="OSCAR FERNEY LÓPEZ ESPITIA - Subsecretario General y de Control Disciplinario "/>
    <n v="3778878"/>
    <s v="oscar.lopez@ambientebogota.gov.co"/>
  </r>
  <r>
    <n v="1100"/>
    <n v="58"/>
    <x v="0"/>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n v="84111600"/>
    <s v="CONTRATAR LOS SERVICIOS PROFESIONALES ESPECIALIZADOS PARA REALIZAR LA AUDITORÍA DE SEGUIMIENTO N° 2 A LA CERTIFICACIÓN DEL SISTEMA DE GESTIÓN DE CALIDAD, DE ACUERDO CON LOS REQUISITOS ESTABLECIDOS EN LA ISO 9001:2015."/>
    <n v="1"/>
    <n v="2"/>
    <n v="1"/>
    <n v="1"/>
    <s v="CCE-05"/>
    <n v="0"/>
    <n v="9000000"/>
    <n v="9000000"/>
    <n v="0"/>
    <n v="0"/>
    <s v="SUBDIRECCIÓN CONTRACTUAL"/>
    <s v="CO-DC-11001"/>
    <s v="OSCAR FERNEY LÓPEZ ESPITIA - Subsecretario General y de Control Disciplinario "/>
    <n v="3778878"/>
    <s v="oscar.lopez@ambientebogota.gov.co"/>
  </r>
  <r>
    <n v="1100"/>
    <n v="59"/>
    <x v="0"/>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n v="77101800"/>
    <s v="CONTRATAR LOS SERVICIOS PROFESIONALES ESPECIALIZADOS PARA REALIZAR LA AUDITORÍA DE SEGUIMIENTO N° 1 A LA CERTIFICACIÓN DEL SISTEMA DE GESTIÓN AMBIENTAL DE LA SECRETARÍA DISTRITAL DE AMBIENTE, DE ACUERDO CON LOS REQUISITOS ESTABLECIDOS EN LA ISO 14001."/>
    <n v="1"/>
    <n v="2"/>
    <n v="1"/>
    <n v="1"/>
    <s v="CCE-05"/>
    <n v="0"/>
    <n v="9000000"/>
    <n v="9000000"/>
    <n v="0"/>
    <n v="0"/>
    <s v="SUBDIRECCIÓN CONTRACTUAL"/>
    <s v="CO-DC-11001"/>
    <s v="OSCAR FERNEY LÓPEZ ESPITIA - Subsecretario General y de Control Disciplinario "/>
    <n v="3778878"/>
    <s v="oscar.lopez@ambientebogota.gov.co"/>
  </r>
  <r>
    <n v="1100"/>
    <n v="60"/>
    <x v="0"/>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n v="84111600"/>
    <s v="CONTRATAR LOS SERVICIOS PROFESIONALES ESPECIALIZADOS PARA REALIZAR LA AUDITORÍA DE SEGUIMIENTO N° 1 A LA CERTIFICACIÓN DEL SUBSISTEMA DE SEGURIDAD Y SALUD OCUPACIONAL DE LA SECRETARíA DISTRITAL DE AMBIENTE, DE ACUERDO CON LOS REQUISITOS ESTABLECIDOS EN LA NORMA OHSAS 18001."/>
    <n v="1"/>
    <n v="2"/>
    <n v="1"/>
    <n v="1"/>
    <s v="CCE-05"/>
    <n v="0"/>
    <n v="9000000"/>
    <n v="9000000"/>
    <n v="0"/>
    <n v="0"/>
    <s v="SUBDIRECCIÓN CONTRACTUAL"/>
    <s v="CO-DC-11001"/>
    <s v="OSCAR FERNEY LÓPEZ ESPITIA - Subsecretario General y de Control Disciplinario "/>
    <n v="3778878"/>
    <s v="oscar.lopez@ambientebogota.gov.co"/>
  </r>
  <r>
    <n v="1100"/>
    <n v="61"/>
    <x v="0"/>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n v="84111600"/>
    <s v="CONTRATAR LOS SERVICIOS PROFESIONALES ESPECIALIZADOS PARA REALIZAR LA AUDITORÍA DE SEGUIMIENTO N° 1 A LA CERTIFICACIÓN DEL SUBSISTEMA DE GESTIÓN METROLÓGICA, DE LA SECRETARíA DISTRITAL DE AMBIENTE, DE ACUERDO CON LOS REQUISITOS ESTABLECIDOS EN LA NORMA ISO 17025."/>
    <n v="1"/>
    <n v="2"/>
    <n v="4.5"/>
    <n v="1"/>
    <s v="CCE-05"/>
    <n v="0"/>
    <n v="9000000"/>
    <n v="9000000"/>
    <n v="0"/>
    <n v="0"/>
    <s v="SUBDIRECCIÓN CONTRACTUAL"/>
    <s v="CO-DC-11001"/>
    <s v="OSCAR FERNEY LÓPEZ ESPITIA - Subsecretario General y de Control Disciplinario "/>
    <n v="3778878"/>
    <s v="oscar.lopez@ambientebogota.gov.co"/>
  </r>
  <r>
    <n v="1100"/>
    <n v="62"/>
    <x v="0"/>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n v="84111600"/>
    <s v="CONTRATAR LOS SERVICIOS PROFESIONALES ESPECIALIZADOS PARA REALIZAR LA AUDITORÍA DE CERTIFICACIÓN DEL SUBSISTEMA DE GESTIÓN DE SEGURIDAD DE LA INFORMACIÓN, DE LA SECRETARíA DISTRITAL DE AMBIENTE, DE ACUERDO CON LOS REQUISITOS ESTABLECIDOS EN LA NORMA ISO 27001."/>
    <n v="1"/>
    <n v="2"/>
    <n v="6"/>
    <n v="1"/>
    <s v="CCE-10"/>
    <n v="0"/>
    <n v="20000000"/>
    <n v="20000000"/>
    <n v="0"/>
    <n v="0"/>
    <s v="SUBDIRECCIÓN CONTRACTUAL"/>
    <s v="CO-DC-11001"/>
    <s v="OSCAR FERNEY LÓPEZ ESPITIA - Subsecretario General y de Control Disciplinario "/>
    <n v="3778878"/>
    <s v="oscar.lopez@ambientebogota.gov.co"/>
  </r>
  <r>
    <n v="1100"/>
    <n v="63"/>
    <x v="0"/>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s v="81112200;81161500"/>
    <s v="MANTENIMIENTO Y SOPORTE DE ISOLUCION, HERRAMIENTA DE APOYO INTEGRAL EN LA PLANIFICACIÓN, ADMINISTRACIÓN, ACTUALIZACIÓN Y VERIFICACIÓN DEL SISTEMA INTEGRADO DE GESTIÓN DE LA SECRETARÍA DISTRITAL DE AMBIENTE"/>
    <n v="1"/>
    <n v="2"/>
    <n v="9"/>
    <n v="1"/>
    <s v="CCE-05"/>
    <n v="0"/>
    <n v="20638000"/>
    <n v="20638000"/>
    <n v="0"/>
    <n v="0"/>
    <s v="SUBDIRECCIÓN CONTRACTUAL"/>
    <s v="CO-DC-11001"/>
    <s v="OSCAR FERNEY LÓPEZ ESPITIA - Subsecretario General y de Control Disciplinario "/>
    <n v="3778878"/>
    <s v="oscar.lopez@ambientebogota.gov.co"/>
  </r>
  <r>
    <n v="1100"/>
    <n v="64"/>
    <x v="0"/>
    <s v="INCREMENTAR A UN 90% LA SOSTENIBILIDAD DEL SIG EN EL GOBIERNO DISTRITAL"/>
    <s v="GOBIERNO ABIERTO Y TRANSPARENTE"/>
    <s v="INCREMENTAR 90 % LA SOSTENIBILIDAD DEL SIG EN LA SDA"/>
    <s v="12-OTROS DISTRITO"/>
    <s v="04-INVESTIGACION Y ESTUDIOS"/>
    <s v="01-INVESTIGACION BASICA APLICADA Y ESTUDIOS PROPIOS DEL SECTOR"/>
    <s v="0130-INVESTIGACIÓN Y ESTUDIOS DE APOYO A LA GESTIÓN AMBIENTAL"/>
    <n v="80101500"/>
    <s v="CONTRATAR LOS SERVICIOS PARA EL ANÁLISIS, DISEÑO E IMPLEMENTACIÓN DEL BIA (ANÁLISIS DE IMPACTO AL NEGOCIO) Y BCP (PLAN DE CONTINUIDAD DEL NEGOCIO), DE CONFORMIDAD CON LOS REQUERIMIENTOS DE LA SECRETARÍA DISTRITAL DE AMBIENTE."/>
    <n v="1"/>
    <n v="2"/>
    <n v="12"/>
    <n v="1"/>
    <s v="CCE-07"/>
    <n v="0"/>
    <n v="991634000"/>
    <n v="991634000"/>
    <n v="0"/>
    <n v="0"/>
    <s v="SUBDIRECCIÓN CONTRACTUAL"/>
    <s v="CO-DC-11001"/>
    <s v="OSCAR FERNEY LÓPEZ ESPITIA - Subsecretario General y de Control Disciplinario "/>
    <n v="3778878"/>
    <s v="oscar.lopez@ambientebogota.gov.co"/>
  </r>
  <r>
    <n v="1100"/>
    <n v="65"/>
    <x v="0"/>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OCUMENTAL Y PROCEDIMENTAL DISCIPLINARIA, EN CUMPLIMIENTO DE LA LEY 734 DE 2002 O LA NORMA QUE LA MODIFIQUE O SUSTITUYA"/>
    <n v="1"/>
    <n v="2"/>
    <n v="12"/>
    <n v="1"/>
    <s v="CCE-05"/>
    <n v="0"/>
    <n v="28620000"/>
    <n v="28620000"/>
    <n v="0"/>
    <n v="0"/>
    <s v="SUBDIRECCIÓN CONTRACTUAL"/>
    <s v="CO-DC-11001"/>
    <s v="OSCAR FERNEY LÓPEZ ESPITIA - Subsecretario General y de Control Disciplinario "/>
    <n v="3778878"/>
    <s v="oscar.lopez@ambientebogota.gov.co"/>
  </r>
  <r>
    <n v="1100"/>
    <n v="66"/>
    <x v="0"/>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EN LA GESTIÓN Y DESARROLLO DE ACCIONES DISCIPLINARIAS QUE SE ADELANTAN EN LA SDA, EN CUMPLIMIENTO DE LA LEY 734 DE 2002 O LA NORMA QUE LA MODIFIQUE O SUSTITUYA"/>
    <n v="1"/>
    <n v="2"/>
    <n v="12"/>
    <n v="1"/>
    <s v="CCE-05"/>
    <n v="0"/>
    <n v="84660000"/>
    <n v="84660000"/>
    <n v="0"/>
    <n v="0"/>
    <s v="SUBDIRECCIÓN CONTRACTUAL"/>
    <s v="CO-DC-11001"/>
    <s v="OSCAR FERNEY LÓPEZ ESPITIA - Subsecretario General y de Control Disciplinario "/>
    <n v="3778878"/>
    <s v="oscar.lopez@ambientebogota.gov.co"/>
  </r>
  <r>
    <n v="1100"/>
    <n v="67"/>
    <x v="0"/>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EN LA GESTIÓN Y DESARROLLO DE ACCIONES DISCIPLINARIAS QUE SE ADELANTAN EN LA SDA, EN CUMPLIMIENTO DE LA LEY 734 DE 2002 O LA NORMA QUE LA MODIFIQUE O SUSTITUYA"/>
    <n v="1"/>
    <n v="2"/>
    <n v="12"/>
    <n v="1"/>
    <s v="CCE-05"/>
    <n v="0"/>
    <n v="84660000"/>
    <n v="84660000"/>
    <n v="0"/>
    <n v="0"/>
    <s v="SUBDIRECCIÓN CONTRACTUAL"/>
    <s v="CO-DC-11001"/>
    <s v="OSCAR FERNEY LÓPEZ ESPITIA - Subsecretario General y de Control Disciplinario "/>
    <n v="3778878"/>
    <s v="oscar.lopez@ambientebogota.gov.co"/>
  </r>
  <r>
    <n v="1100"/>
    <n v="68"/>
    <x v="0"/>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DE APOYO PARA MANEJO DE LA INFORMACIÓN Y ORGANIZACIÓN DE TRÁMITES DOCUMENTALES, ASI COMO LA RECEPCIÓN Y TRAMITE DE CUENTAS  DE LOS CONTRATOS DE PRESTACION DE SERVICIOS EN EL MARCO DEL PROCESO DE DIRECCIONAMIENTO ESTRATÉGICO DE LA SDA. "/>
    <n v="1"/>
    <n v="2"/>
    <n v="12"/>
    <n v="1"/>
    <s v="CCE-05"/>
    <n v="0"/>
    <n v="24228000"/>
    <n v="24228000"/>
    <n v="0"/>
    <n v="0"/>
    <s v="SUBDIRECCIÓN CONTRACTUAL"/>
    <s v="CO-DC-11001"/>
    <s v="OSCAR FERNEY LÓPEZ ESPITIA - Subsecretario General y de Control Disciplinario "/>
    <n v="3778878"/>
    <s v="oscar.lopez@ambientebogota.gov.co"/>
  </r>
  <r>
    <n v="1100"/>
    <n v="69"/>
    <x v="0"/>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DESARROLLO Y SEGUIMIENTO A ASPECTOS JURIDICOS EN  PLANES Y PROYECTOS AMBIENTALES Y GESTION CONTRACTUAL, EN EL MARCO DE LA OPERACIÓN DEL PROCESO DE DIRECCIONAMIENTO ESTRATÉGICO DE LA SDA"/>
    <n v="1"/>
    <n v="2"/>
    <n v="12"/>
    <n v="1"/>
    <s v="CCE-05"/>
    <n v="0"/>
    <n v="56640000"/>
    <n v="56640000"/>
    <n v="0"/>
    <n v="0"/>
    <s v="SUBDIRECCIÓN CONTRACTUAL"/>
    <s v="CO-DC-11001"/>
    <s v="OSCAR FERNEY LÓPEZ ESPITIA - Subsecretario General y de Control Disciplinario "/>
    <n v="3778878"/>
    <s v="oscar.lopez@ambientebogota.gov.co"/>
  </r>
  <r>
    <n v="1100"/>
    <n v="70"/>
    <x v="0"/>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PLANEACIÓN Y SEGUIMIENTO A LA EJECUCIÓN DE PROYECTOS Y METAS, EN EL MARCO DE LA OPERACIÓN DEL PROCESO DE DIRECCIONAMIENTO ESTRATÉGICO DE LA SDA"/>
    <n v="1"/>
    <n v="2"/>
    <n v="12"/>
    <n v="1"/>
    <s v="CCE-05"/>
    <n v="0"/>
    <n v="71520000"/>
    <n v="71520000"/>
    <n v="0"/>
    <n v="0"/>
    <s v="SUBDIRECCIÓN CONTRACTUAL"/>
    <s v="CO-DC-11001"/>
    <s v="OSCAR FERNEY LÓPEZ ESPITIA - Subsecretario General y de Control Disciplinario "/>
    <n v="3778878"/>
    <s v="oscar.lopez@ambientebogota.gov.co"/>
  </r>
  <r>
    <n v="1100"/>
    <n v="71"/>
    <x v="0"/>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ORIENTAR TÉCNICAMENTE LAS POLÍTICAS, PLANES, PROGRAMAS Y PROYECTOS AMBIENTALES Y GESTION INTERINSTITUCIONAL, ENMARCADOS EN EL PROCESO DE DIRECCIONAMIENTO ESTRATÉGICO DE LA SDA"/>
    <n v="1"/>
    <n v="2"/>
    <n v="12"/>
    <n v="1"/>
    <s v="CCE-05"/>
    <n v="0"/>
    <n v="84660000"/>
    <n v="84660000"/>
    <n v="0"/>
    <n v="0"/>
    <s v="SUBDIRECCIÓN CONTRACTUAL"/>
    <s v="CO-DC-11001"/>
    <s v="OSCAR FERNEY LÓPEZ ESPITIA - Subsecretario General y de Control Disciplinario "/>
    <n v="3778878"/>
    <s v="oscar.lopez@ambientebogota.gov.co"/>
  </r>
  <r>
    <n v="1100"/>
    <n v="72"/>
    <x v="0"/>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DE APOYO EN LABORES ADMINISTRATIVAS DE ORGANIZACIÓN Y TRÁMITES DOCUMENTALES, QUE SE GENEREN DEL DIRECCIONAMIENTO ESTRATÉGICO EN LA SDA"/>
    <n v="1"/>
    <n v="2"/>
    <n v="12"/>
    <n v="1"/>
    <s v="CCE-05"/>
    <n v="0"/>
    <n v="22476000"/>
    <n v="22476000"/>
    <n v="0"/>
    <n v="0"/>
    <s v="SUBDIRECCIÓN CONTRACTUAL"/>
    <s v="CO-DC-11001"/>
    <s v="OSCAR FERNEY LÓPEZ ESPITIA - Subsecretario General y de Control Disciplinario "/>
    <n v="3778878"/>
    <s v="oscar.lopez@ambientebogota.gov.co"/>
  </r>
  <r>
    <n v="1100"/>
    <n v="73"/>
    <x v="0"/>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DE APOYO PARA MANEJO Y CUSTODIA DE LA ACTOS ADMINISTRATIVOS DERIVADA DEL DIRECCIONAMIENTO ESTRATÉGICO EN LA SDA"/>
    <n v="1"/>
    <n v="2"/>
    <n v="12"/>
    <n v="1"/>
    <s v="CCE-05"/>
    <n v="0"/>
    <n v="22476000"/>
    <n v="22476000"/>
    <n v="0"/>
    <n v="0"/>
    <s v="SUBDIRECCIÓN CONTRACTUAL"/>
    <s v="CO-DC-11001"/>
    <s v="OSCAR FERNEY LÓPEZ ESPITIA - Subsecretario General y de Control Disciplinario "/>
    <n v="3778878"/>
    <s v="oscar.lopez@ambientebogota.gov.co"/>
  </r>
  <r>
    <n v="1100"/>
    <n v="74"/>
    <x v="0"/>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BRINDAR EL ACOMPAÑAMIENTO JURÍDICO Y EL APOYO EN LAS RELACIONES  ESTRATÉGICAS CON LOS ORGANISMOS DE CONTROL POLITICO, EN EL MARCO DE LA OPERACIÓN DEL PROCESO DE DIRECCIONAMIENTO ESTRATÉGICO DE LA SECRETARÍA DISTRITAL DE AMBIENTE"/>
    <n v="1"/>
    <n v="2"/>
    <n v="12"/>
    <n v="1"/>
    <s v="CCE-05"/>
    <n v="0"/>
    <n v="43644000"/>
    <n v="43644000"/>
    <n v="0"/>
    <n v="0"/>
    <s v="SUBDIRECCIÓN CONTRACTUAL"/>
    <s v="CO-DC-11001"/>
    <s v="OSCAR FERNEY LÓPEZ ESPITIA - Subsecretario General y de Control Disciplinario "/>
    <n v="3778878"/>
    <s v="oscar.lopez@ambientebogota.gov.co"/>
  </r>
  <r>
    <n v="1100"/>
    <n v="75"/>
    <x v="0"/>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APOYAR LA GESTIÓN ADMINISTRATIVA DE LA SECRETARÍA DISTRITAL DE AMBIENTE Y SUS RELACIONES CON LA ADMINISTRACIÓN DISTRITAL Y LOS ORGANISMOS DE CONTROL POLÍTICO, EN EL MARCO DEL DIRECCIONAMIENTO ESTRATÉGICO"/>
    <n v="1"/>
    <n v="2"/>
    <n v="12"/>
    <n v="1"/>
    <s v="CCE-05"/>
    <n v="0"/>
    <n v="39108000"/>
    <n v="39108000"/>
    <n v="0"/>
    <n v="0"/>
    <s v="SUBDIRECCIÓN CONTRACTUAL"/>
    <s v="CO-DC-11001"/>
    <s v="OSCAR FERNEY LÓPEZ ESPITIA - Subsecretario General y de Control Disciplinario "/>
    <n v="3778878"/>
    <s v="oscar.lopez@ambientebogota.gov.co"/>
  </r>
  <r>
    <n v="1100"/>
    <n v="76"/>
    <x v="0"/>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BRINDAR EL ACOMPAÑAMIENTO JURÍDICO Y APOYAR A LA SECRETARÍA DISTRITAL DE AMBIENTE, EN EL MARCO DEL PROCESO DE DIRECCIONAMIENTO ESTRATÉGICO DE LA ENTIDAD"/>
    <n v="1"/>
    <n v="2"/>
    <n v="12"/>
    <n v="1"/>
    <s v="CCE-05"/>
    <n v="0"/>
    <n v="56640000"/>
    <n v="56640000"/>
    <n v="0"/>
    <n v="0"/>
    <s v="SUBDIRECCIÓN CONTRACTUAL"/>
    <s v="CO-DC-11001"/>
    <s v="OSCAR FERNEY LÓPEZ ESPITIA - Subsecretario General y de Control Disciplinario "/>
    <n v="3778878"/>
    <s v="oscar.lopez@ambientebogota.gov.co"/>
  </r>
  <r>
    <n v="1100"/>
    <n v="77"/>
    <x v="0"/>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COORDINAR PROCESOS ESTRATÉGICOS QUE PERMITAN REALIZAR  ACTIVIDADES DE COMUNICACIÓN CON EL SISTEMA NACIONAL AMBIENTAL - SINA"/>
    <n v="1"/>
    <n v="2"/>
    <n v="12"/>
    <n v="1"/>
    <s v="CCE-05"/>
    <n v="0"/>
    <n v="91968000"/>
    <n v="91968000"/>
    <n v="0"/>
    <n v="0"/>
    <s v="SUBDIRECCIÓN CONTRACTUAL"/>
    <s v="CO-DC-11001"/>
    <s v="OSCAR FERNEY LÓPEZ ESPITIA - Subsecretario General y de Control Disciplinario "/>
    <n v="3778878"/>
    <s v="oscar.lopez@ambientebogota.gov.co"/>
  </r>
  <r>
    <n v="1100"/>
    <n v="78"/>
    <x v="0"/>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ORIENTAR Y APOYAR PROFESIONALMENTE LA GESTIÓN DE ELABORACIÓN Y SEGUIMIENTO DE PLANES DE MEJORAMIENTO Y RESPUESTAS A REQUERIMIENTOS REALIZADOS POR LOS ENTES DE CONTROL, EN EL MARCO DE LA OPERACIÓN DEL PROCESO DE DIRECCIONAMIENTO ESTRATÉGICO"/>
    <n v="1"/>
    <n v="2"/>
    <n v="12"/>
    <n v="1"/>
    <s v="CCE-05"/>
    <n v="0"/>
    <n v="84660000"/>
    <n v="84660000"/>
    <n v="0"/>
    <n v="0"/>
    <s v="SUBDIRECCIÓN CONTRACTUAL"/>
    <s v="CO-DC-11001"/>
    <s v="OSCAR FERNEY LÓPEZ ESPITIA - Subsecretario General y de Control Disciplinario "/>
    <n v="3778878"/>
    <s v="oscar.lopez@ambientebogota.gov.co"/>
  </r>
  <r>
    <n v="1100"/>
    <n v="79"/>
    <x v="0"/>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ORIENTAR A LA SDA EN LAS ACTUACIONES PENALES DERIVADAS DE LAS ACCIONES DE CONTROL Y SEGUIMIENTO, EN EL MARCO DEL PROCESO DE DIRECCIONAMIENTO ESTRATÉGICO"/>
    <n v="1"/>
    <n v="2"/>
    <n v="12"/>
    <n v="1"/>
    <s v="CCE-05"/>
    <n v="0"/>
    <n v="135756000"/>
    <n v="135756000"/>
    <n v="0"/>
    <n v="0"/>
    <s v="SUBDIRECCIÓN CONTRACTUAL"/>
    <s v="CO-DC-11001"/>
    <s v="OSCAR FERNEY LÓPEZ ESPITIA - Subsecretario General y de Control Disciplinario "/>
    <n v="3778878"/>
    <s v="oscar.lopez@ambientebogota.gov.co"/>
  </r>
  <r>
    <n v="1100"/>
    <n v="80"/>
    <x v="0"/>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IMPLEMENTACIÓN DE LINEAMIENTOS PLANTEADOS POR LA ALTA DIRECCION, PARA LA PREVENCION Y PROTECCION DEL MEDIO AMBIENTE Y ACOMPAÑAR EL AVANCE DEL COMPONENTE AMBIENTAL EN LOS PROYECTOS PARA EL DESARROLLO DE LA CIUDAD, EN EL MARCO DEL DIRECCIONAMIENTO ESTRATÉGICO."/>
    <n v="1"/>
    <n v="2"/>
    <n v="12"/>
    <n v="1"/>
    <s v="CCE-05"/>
    <n v="0"/>
    <n v="135756000"/>
    <n v="135756000"/>
    <n v="0"/>
    <n v="0"/>
    <s v="SUBDIRECCIÓN CONTRACTUAL"/>
    <s v="CO-DC-11001"/>
    <s v="OSCAR FERNEY LÓPEZ ESPITIA - Subsecretario General y de Control Disciplinario "/>
    <n v="3778878"/>
    <s v="oscar.lopez@ambientebogota.gov.co"/>
  </r>
  <r>
    <n v="1100"/>
    <n v="81"/>
    <x v="0"/>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m/>
    <n v="12"/>
    <n v="12"/>
    <n v="1"/>
    <n v="1"/>
    <s v="CCE-05"/>
    <n v="0"/>
    <n v="2772000"/>
    <n v="2772000"/>
    <n v="0"/>
    <n v="0"/>
    <s v="SUBDIRECCIÓN CONTRACTUAL"/>
    <s v="CO-DC-11001"/>
    <s v="OSCAR FERNEY LÓPEZ ESPITIA - Subsecretario General y de Control Disciplinario "/>
    <n v="3778878"/>
    <s v="oscar.lopez@ambientebogota.gov.co"/>
  </r>
  <r>
    <n v="1100"/>
    <n v="82"/>
    <x v="0"/>
    <s v="INCREMENTAR A UN 90% LA SOSTENIBILIDAD DEL SIG EN EL GOBIERNO DISTRITAL"/>
    <s v="GOBIERNO ABIERTO Y TRANSPARENTE"/>
    <s v="OPERAR UN PROCESO DE DIRECCIONAMIENTO ESTRATÉGICO"/>
    <s v="12-OTROS DISTRITO"/>
    <s v="02-DOTACIÓN"/>
    <s v="01-ADQUISICIÓN Y/O PRODUCCIÓN DE EQUIPOS MATERIALES SUMINISTROS Y SERVICIOS PROPIOS DEL SECTOR"/>
    <s v="0858-SALUD OCUPACIONAL CONTRATISTAS"/>
    <s v="85122200;85121700;85121800;85101500"/>
    <s v="PRESTAR EL SERVICIO DE EXAMENES MÉDICOS OCUPACIONALES, COMPLEMENTARIOS Y APLICACIÓN DE VACUNAS PARA LOS SERVIDORES DE LA SECRETARÍA DISTRITAL DE AMBIENTE"/>
    <n v="1"/>
    <n v="2"/>
    <n v="12"/>
    <n v="1"/>
    <s v="CCE-02"/>
    <n v="0"/>
    <n v="800000"/>
    <n v="800000"/>
    <n v="0"/>
    <n v="0"/>
    <s v="SUBDIRECCIÓN CONTRACTUAL"/>
    <s v="CO-DC-11001"/>
    <s v="OSCAR FERNEY LÓPEZ ESPITIA - Subsecretario General y de Control Disciplinario "/>
    <n v="3778878"/>
    <s v="oscar.lopez@ambientebogota.gov.co"/>
  </r>
  <r>
    <n v="1100"/>
    <n v="83"/>
    <x v="0"/>
    <s v="LLEVAR A UN 100% LA IMPLEMENTACIÓN DE LAS LEYES 1712 DE 2014 (LEY DE TRANSPARENCIA Y DEL DERECHO DE ACCESO A LA INFORMACIÓN PÚBLICA) Y 1474 DE 2011"/>
    <s v="GOBIERNO ABIERTO Y TRANSPARENTE"/>
    <s v="SEGUIMIENTO 100% DE LA LEY 1712 Y 1474"/>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ADELANTAR LAS ACCIONES REQUERIDAS PARA LA IMPLEMENTACIÓN Y SEGUIMIENTO DE LOS COMPONENTES DE LA LEY DE TRANSPARENCIA Y ACCESO A LA INFORMACIÓN (LEY 1712 DE 2014) Y LA LEY ANTICORRUPCIÓN (LEY 1474 DE 2011)"/>
    <n v="1"/>
    <n v="2"/>
    <n v="12"/>
    <n v="1"/>
    <s v="CCE-05"/>
    <n v="0"/>
    <n v="78960000"/>
    <n v="78960000"/>
    <n v="0"/>
    <n v="0"/>
    <s v="SUBDIRECCIÓN CONTRACTUAL"/>
    <s v="CO-DC-11001"/>
    <s v="OSCAR FERNEY LÓPEZ ESPITIA - Subsecretario General y de Control Disciplinario "/>
    <n v="3778878"/>
    <s v="oscar.lopez@ambientebogota.gov.co"/>
  </r>
  <r>
    <n v="1100"/>
    <n v="84"/>
    <x v="0"/>
    <s v="LLEVAR A UN 100% LA IMPLEMENTACIÓN DE LAS LEYES 1712 DE 2014 (LEY DE TRANSPARENCIA Y DEL DERECHO DE ACCESO A LA INFORMACIÓN PÚBLICA) Y 1474 DE 2011"/>
    <s v="GOBIERNO ABIERTO Y TRANSPARENTE"/>
    <s v="SEGUIMIENTO 100% DE LA LEY 1712 Y 1474"/>
    <s v="12-OTROS DISTRITO"/>
    <s v="02-DOTACIÓN"/>
    <s v="01-ADQUISICIÓN Y/O PRODUCCIÓN DE EQUIPOS MATERIALES SUMINISTROS Y SERVICIOS PROPIOS DEL SECTOR"/>
    <s v="0858-SALUD OCUPACIONAL CONTRATISTAS"/>
    <s v="85122200;85121700;85121800;85101500"/>
    <s v="PRESTAR EL SERVICIO DE EXAMENES MÉDICOS OCUPACIONALES, COMPLEMENTARIOS Y APLICACIÓN DE VACUNAS PARA LOS SERVIDORES DE LA SECRETARÍA DISTRITAL DE AMBIENTE"/>
    <n v="1"/>
    <n v="2"/>
    <n v="12"/>
    <n v="1"/>
    <s v="CCE-02"/>
    <n v="0"/>
    <n v="50000"/>
    <n v="50000"/>
    <n v="0"/>
    <n v="0"/>
    <s v="SUBDIRECCIÓN CONTRACTUAL"/>
    <s v="CO-DC-11001"/>
    <s v="OSCAR FERNEY LÓPEZ ESPITIA - Subsecretario General y de Control Disciplinario "/>
    <n v="3778878"/>
    <s v="oscar.lopez@ambientebogota.gov.co"/>
  </r>
  <r>
    <n v="1100"/>
    <n v="85"/>
    <x v="0"/>
    <s v="LLEVAR A UN 100% LA IMPLEMENTACIÓN DE LAS LEYES 1712 DE 2014 (LEY DE TRANSPARENCIA Y DEL DERECHO DE ACCESO A LA INFORMACIÓN PÚBLICA) Y 1474 DE 2011"/>
    <s v="GOBIERNO ABIERTO Y TRANSPARENTE"/>
    <s v="SEGUIMIENTO 100% DE LA LEY 1712 Y 1474"/>
    <s v="12-OTROS DISTRITO"/>
    <s v="02-DOTACIÓN"/>
    <s v="01-ADQUISICIÓN Y/O PRODUCCIÓN DE EQUIPOS MATERIALES SUMINISTROS Y SERVICIOS PROPIOS DEL SECTOR"/>
    <s v="0696-ADQUISICIÓN DE EQUIPOS MATERIALES SUMINISTROS Y SERVICIOS PARA EL FORTALECIMIENTO DE LA GESTIÓN INSTITUCIONAL"/>
    <s v="80141600;82101600;82121500;90101600"/>
    <s v="CONTRATAR EL PLAN DE MEDIOS Y LAS ACCIONES QUE FACILITEN EL ACCESO A LOS MEDIOS DE COMUNICACIÓN DIGITALES, MASIVOS, COMUNITARIOS O ALTERNATIVOS PARA LA PROMOCIÓN DE EVENTOS, CAMPAÑAS, PROGRAMAS Y MENSAJES DE LA SECRETARÍA DISTRITAL DE AMBIENTE"/>
    <n v="1"/>
    <n v="2"/>
    <n v="9"/>
    <n v="1"/>
    <s v="CCE-11||03"/>
    <n v="0"/>
    <n v="100000000"/>
    <n v="100000000"/>
    <n v="0"/>
    <n v="0"/>
    <s v="SUBDIRECCIÓN CONTRACTUAL"/>
    <s v="CO-DC-11001"/>
    <s v="OSCAR FERNEY LÓPEZ ESPITIA - Subsecretario General y de Control Disciplinario "/>
    <n v="3778878"/>
    <s v="oscar.lopez@ambientebogota.gov.co"/>
  </r>
  <r>
    <n v="1033"/>
    <n v="1"/>
    <x v="1"/>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POYAR LA COORDINACIÓN DEL ÁREA DE CONCEPTOS Y REGULACIÓN NORMATIVA, Y PRESTAR SOPORTE JURÍDICO EN LOS ASUNTOS QUE LE SEAN REQUERIDOS"/>
    <n v="1"/>
    <n v="1"/>
    <n v="11"/>
    <n v="1"/>
    <s v="CCE-05"/>
    <n v="0"/>
    <n v="106558200"/>
    <n v="106558200"/>
    <n v="0"/>
    <n v="0"/>
    <s v="SUBDIRECCION CONTRACTUAL"/>
    <s v="CO-DC-11001"/>
    <s v="MARIA MARGARITA PALACIO RAMOS  - Directora de Gestión Corporativa "/>
    <n v="3778934"/>
    <s v="maria.palacio@ambientebogota.gov.co"/>
  </r>
  <r>
    <n v="1033"/>
    <n v="2"/>
    <x v="1"/>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quot;."/>
    <n v="1"/>
    <n v="1"/>
    <n v="11"/>
    <n v="1"/>
    <s v="CCE-05"/>
    <n v="0"/>
    <n v="33427800"/>
    <n v="33427800"/>
    <n v="0"/>
    <n v="0"/>
    <s v="SUBDIRECCION CONTRACTUAL"/>
    <s v="CO-DC-11001"/>
    <s v="MARIA MARGARITA PALACIO RAMOS  - Directora de Gestión Corporativa "/>
    <n v="3778934"/>
    <s v="maria.palacio@ambientebogota.gov.co"/>
  </r>
  <r>
    <n v="1033"/>
    <n v="3"/>
    <x v="1"/>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quot;."/>
    <n v="1"/>
    <n v="1"/>
    <n v="11"/>
    <n v="1"/>
    <s v="CCE-05"/>
    <n v="0"/>
    <n v="33427800"/>
    <n v="33427800"/>
    <n v="0"/>
    <n v="0"/>
    <s v="SUBDIRECCION CONTRACTUAL"/>
    <s v="CO-DC-11001"/>
    <s v="MARIA MARGARITA PALACIO RAMOS  - Directora de Gestión Corporativa "/>
    <n v="3778934"/>
    <s v="maria.palacio@ambientebogota.gov.co"/>
  </r>
  <r>
    <n v="1033"/>
    <n v="4"/>
    <x v="1"/>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PARA ASESORAR A LA SECRETARIA DISTRITAL DE AMBIENTE EN LA EMISION DE CONCEPTOS JURIDICOS Y REGULACION NORMATIVA EN ASUNTOS TRIBUTARIOS Y ACTIVIDADES CONEXAS”."/>
    <n v="1"/>
    <n v="1"/>
    <n v="11"/>
    <n v="1"/>
    <s v="CCE-05"/>
    <n v="0"/>
    <n v="106558200"/>
    <n v="106558200"/>
    <n v="0"/>
    <n v="0"/>
    <s v="SUBDIRECCION CONTRACTUAL"/>
    <s v="CO-DC-11001"/>
    <s v="MARIA MARGARITA PALACIO RAMOS  - Directora de Gestión Corporativa "/>
    <n v="3778934"/>
    <s v="maria.palacio@ambientebogota.gov.co"/>
  </r>
  <r>
    <n v="1033"/>
    <n v="5"/>
    <x v="1"/>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LA ELABORACION  Y PROYECCION DE CONCEPTOS, DAR EL APOYO JURIDICO REQUERIDO Y DEMAS ASUNTOS QUE LE SEAN ENCOMENDADOS“."/>
    <n v="1"/>
    <n v="1"/>
    <n v="11"/>
    <n v="1"/>
    <s v="CCE-05"/>
    <n v="0"/>
    <n v="36048540"/>
    <n v="36048540"/>
    <n v="0"/>
    <n v="0"/>
    <s v="SUBDIRECCION CONTRACTUAL"/>
    <s v="CO-DC-11001"/>
    <s v="MARIA MARGARITA PALACIO RAMOS  - Directora de Gestión Corporativa "/>
    <n v="3778934"/>
    <s v="maria.palacio@ambientebogota.gov.co"/>
  </r>
  <r>
    <n v="1033"/>
    <n v="6"/>
    <x v="1"/>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POYAR LA ELABORACION DE CONCEPTOS, NORMAS Y REGULACIONES AMBIENTALES, DAR EL APOYO JURIDICO REQUERIDO Y DEMAS ASUNTOS QUE LE SEAN ENCOMENDADOS&quot;"/>
    <n v="1"/>
    <n v="1"/>
    <n v="11"/>
    <n v="1"/>
    <s v="CCE-05"/>
    <n v="0"/>
    <n v="43646400"/>
    <n v="43646400"/>
    <n v="0"/>
    <n v="0"/>
    <s v="SUBDIRECCION CONTRACTUAL"/>
    <s v="CO-DC-11001"/>
    <s v="MARIA MARGARITA PALACIO RAMOS  - Directora de Gestión Corporativa "/>
    <n v="3778934"/>
    <s v="maria.palacio@ambientebogota.gov.co"/>
  </r>
  <r>
    <n v="1033"/>
    <n v="7"/>
    <x v="1"/>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POYAR LA ELABORACION DE CONCEPTOS, NORMAS Y REGULACIONES AMBIENTALES, DAR EL APOYO JURIDICO REQUERIDO Y DEMAS ASUNTOS QUE LE SEAN ENCOMENDADOS”"/>
    <n v="1"/>
    <n v="1"/>
    <n v="11"/>
    <n v="1"/>
    <s v="CCE-05"/>
    <n v="0"/>
    <n v="43646400"/>
    <n v="43646400"/>
    <n v="0"/>
    <n v="0"/>
    <s v="SUBDIRECCION CONTRACTUAL"/>
    <s v="CO-DC-11001"/>
    <s v="MARIA MARGARITA PALACIO RAMOS  - Directora de Gestión Corporativa "/>
    <n v="3778934"/>
    <s v="maria.palacio@ambientebogota.gov.co"/>
  </r>
  <r>
    <n v="1033"/>
    <n v="8"/>
    <x v="1"/>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BRINDAR APOYO JURÍDICO EN LA COORDINACIÓN INTERNA E INTERINSTITUCIONAL, EJES TEMÁTICOS Y DEMÁS REUNIONES RELACIONADAS CON  LAS ACCIONES POPULARES REFERENTES AL RÍO BOGOTÁ Y CERROS ORIENTALES, Y DEMÁS ACTIVIDADES RELACIONADAS”.  "/>
    <n v="1"/>
    <n v="1"/>
    <n v="11"/>
    <n v="1"/>
    <s v="CCE-05"/>
    <n v="0"/>
    <n v="43646400"/>
    <n v="43646400"/>
    <n v="0"/>
    <n v="0"/>
    <s v="SUBDIRECCION CONTRACTUAL"/>
    <s v="CO-DC-11001"/>
    <s v="MARIA MARGARITA PALACIO RAMOS  - Directora de Gestión Corporativa "/>
    <n v="3778934"/>
    <s v="maria.palacio@ambientebogota.gov.co"/>
  </r>
  <r>
    <n v="1033"/>
    <n v="9"/>
    <x v="1"/>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SESORAR Y ELABORAR CONCEPTOS, NORMAS Y REGULACIONES AMBIENTALES, ASI COMO DAR EL APOYO JURIDICO ACORDE A LAS NECESIDADES DE LA ENTIDAD ”."/>
    <n v="1"/>
    <n v="1"/>
    <n v="11"/>
    <n v="1"/>
    <s v="CCE-05"/>
    <n v="0"/>
    <n v="84659400"/>
    <n v="84659400"/>
    <n v="0"/>
    <n v="0"/>
    <s v="SUBDIRECCION CONTRACTUAL"/>
    <s v="CO-DC-11001"/>
    <s v="MARIA MARGARITA PALACIO RAMOS  - Directora de Gestión Corporativa "/>
    <n v="3778934"/>
    <s v="maria.palacio@ambientebogota.gov.co"/>
  </r>
  <r>
    <n v="1033"/>
    <n v="10"/>
    <x v="1"/>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PROYECTAR REPUESTAS A PETICIONES, APOYAR LA ELABORACION DE CONCEPTOS, NORMAS Y REGULACIONES AMBIENTALES Y DEMAS ASUNTOS QUE LE SEAN ENCOMENDADOS “."/>
    <n v="1"/>
    <n v="1"/>
    <n v="11"/>
    <n v="1"/>
    <s v="CCE-05"/>
    <n v="0"/>
    <n v="39110400"/>
    <n v="39110400"/>
    <n v="0"/>
    <n v="0"/>
    <s v="SUBDIRECCION CONTRACTUAL"/>
    <s v="CO-DC-11001"/>
    <s v="MARIA MARGARITA PALACIO RAMOS  - Directora de Gestión Corporativa "/>
    <n v="3778934"/>
    <s v="maria.palacio@ambientebogota.gov.co"/>
  </r>
  <r>
    <n v="1033"/>
    <n v="11"/>
    <x v="1"/>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LA ELABORACIÓN Y PROYECCIÓN DE CONCEPTOS Y APOYAR EN LA VERIFICACIÓN Y ACTUALIZACIÓN DE LAS ACTUACIONES ADMINISTRATIVAS Y JURÍDICAS DE LA ENTIDAD, EN CUMPLIMIENTO DE LA NORMATIVIDAD VIGENTE&quot;."/>
    <n v="1"/>
    <n v="1"/>
    <n v="11"/>
    <n v="1"/>
    <s v="CCE-05"/>
    <n v="0"/>
    <n v="33427800"/>
    <n v="33427800"/>
    <n v="0"/>
    <n v="0"/>
    <s v="SUBDIRECCION CONTRACTUAL"/>
    <s v="CO-DC-11001"/>
    <s v="MARIA MARGARITA PALACIO RAMOS  - Directora de Gestión Corporativa "/>
    <n v="3778934"/>
    <s v="maria.palacio@ambientebogota.gov.co"/>
  </r>
  <r>
    <n v="1033"/>
    <n v="12"/>
    <x v="1"/>
    <s v="DESARROLLAR EL 100% DE ACTIVIDADES DE INTERVENCIÓN PARA EL MEJORAMIENTO DE LA INFRAESTRUCTURA FÍSICA, DOTACIONAL Y ADMINISTRATIVA"/>
    <s v="FORTALECIMIENTO INSTITUCIONAL "/>
    <s v="EJECUTAR 5 ACCIONES PARA EL SOSTENIMIENTO Y MEJORA DEL PIGA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EL DESARROLLO DE ACCIONES DE ACOMPAÑAMIENTO Y ORIENTACION PARA EL  FORTALECIMIENTO, SOSTENIBILIDAD Y MEJORA DEL SISTEMA INTEGRADO DE GESTION -SUBSISTEMA DE GESTION AMBIENTAL - PIGA"/>
    <n v="1"/>
    <n v="1"/>
    <n v="11"/>
    <n v="1"/>
    <s v="CCE-05"/>
    <n v="0"/>
    <n v="28838880"/>
    <n v="28838880"/>
    <n v="0"/>
    <n v="0"/>
    <s v="SUBDIRECCION CONTRACTUAL"/>
    <s v="CO-DC-11001"/>
    <s v="MARIA MARGARITA PALACIO RAMOS  - Directora de Gestión Corporativa "/>
    <n v="3778934"/>
    <s v="maria.palacio@ambientebogota.gov.co"/>
  </r>
  <r>
    <n v="1033"/>
    <n v="13"/>
    <x v="1"/>
    <s v="DESARROLLAR EL 100% DE ACTIVIDADES DE INTERVENCIÓN PARA EL MEJORAMIENTO DE LA INFRAESTRUCTURA FÍSICA, DOTACIONAL Y ADMINISTRATIVA"/>
    <s v="FORTALECIMIENTO INSTITUCIONAL "/>
    <s v="EJECUTAR 5 ACCIONES PARA EL SOSTENIMIENTO Y MEJORA DEL PIGA DE LA SDA "/>
    <s v="12-OTROS DISTRITO "/>
    <s v="02-DOTACIÓN "/>
    <s v="01-ADQUISICIÓN Y/O PRODUCCIÓN DE EQUIPOS, MATERIALES, SUMINISTROS Y SERVICIOS PROPIOS DEL SECTOR"/>
    <s v="0696-ADQUISICIÓN DE EQUIPOS, MATERIALES, SUMINISTROS Y SERVICIOS PARA EL FORTALECIMIENTO DE LA GESTIÓN INSTITUCIONAL"/>
    <n v="76122300"/>
    <s v="CONTRATAR LA ENTREGA DE RESIDUOS PELIGROSOS GENERADOS EN EL ENTIDAD A GESTOR AUTORIZADO "/>
    <n v="1"/>
    <n v="1"/>
    <n v="11"/>
    <n v="11"/>
    <s v="CCE-05"/>
    <n v="0"/>
    <n v="1000000"/>
    <n v="1000000"/>
    <n v="0"/>
    <n v="0"/>
    <s v="SUBDIRECCION CONTRACTUAL"/>
    <s v="CO-DC-11001"/>
    <s v="MARIA MARGARITA PALACIO RAMOS  - Directora de Gestión Corporativa "/>
    <n v="3778934"/>
    <s v="maria.palacio@ambientebogota.gov.co"/>
  </r>
  <r>
    <n v="1033"/>
    <n v="14"/>
    <x v="1"/>
    <s v="DESARROLLAR EL 100% DE ACTIVIDADES DE INTERVENCIÓN PARA EL MEJORAMIENTO DE LA INFRAESTRUCTURA FÍSICA, DOTACIONAL Y ADMINISTRATIVA"/>
    <s v="FORTALECIMIENTO INSTITUCIONAL "/>
    <s v="EJECUTAR 5 ACCIONES PARA EL SOSTENIMIENTO Y MEJORA DEL PIGA DE LA SDA "/>
    <s v="12-OTROS DISTRITO "/>
    <s v="02-DOTACIÓN "/>
    <s v="01-ADQUISICIÓN Y/O PRODUCCIÓN DE EQUIPOS, MATERIALES, SUMINISTROS Y SERVICIOS PROPIOS DEL SECTOR"/>
    <s v="0696-ADQUISICIÓN DE EQUIPOS, MATERIALES, SUMINISTROS Y SERVICIOS PARA EL FORTALECIMIENTO DE LA GESTIÓN INSTITUCIONAL"/>
    <n v="76122300"/>
    <s v="CONTRATAR EL ACONDICIONAMIENTO DE LAS AREAS PARA ALMACENAMIENTO DE RESIDUOS EN LAS SEDES DE LA SDA."/>
    <n v="1"/>
    <n v="1"/>
    <n v="11"/>
    <n v="11"/>
    <s v="CCE-05"/>
    <n v="0"/>
    <n v="38125000"/>
    <n v="38125000"/>
    <n v="0"/>
    <n v="0"/>
    <s v="SUBDIRECCION CONTRACTUAL"/>
    <s v="CO-DC-11001"/>
    <s v="MARIA MARGARITA PALACIO RAMOS  - Directora de Gestión Corporativa "/>
    <n v="3778934"/>
    <s v="maria.palacio@ambientebogota.gov.co"/>
  </r>
  <r>
    <n v="1033"/>
    <n v="15"/>
    <x v="1"/>
    <s v="DESARROLLAR EL 100% DE ACTIVIDADES DE INTERVENCIÓN PARA EL MEJORAMIENTO DE LA INFRAESTRUCTURA FÍSICA, DOTACIONAL Y ADMINISTRATIVA"/>
    <s v="FORTALECIMIENTO INSTITUCIONAL "/>
    <s v="EJECUTAR 5 ACCIONES PARA EL SOSTENIMIENTO Y MEJORA DEL PIGA DE LA SDA "/>
    <s v="12-OTROS DISTRITO "/>
    <s v="02-DOTACIÓN "/>
    <s v="01-ADQUISICIÓN Y/O PRODUCCIÓN DE EQUIPOS, MATERIALES, SUMINISTROS Y SERVICIOS PROPIOS DEL SECTOR"/>
    <s v="0696-ADQUISICIÓN DE EQUIPOS, MATERIALES, SUMINISTROS Y SERVICIOS PARA EL FORTALECIMIENTO DE LA GESTIÓN INSTITUCIONAL"/>
    <n v="41111926"/>
    <s v="CONTRATAR LA INSTALACIÓN DE IMPLEMENTOS PARA EL PESAJE Y TRANSLADO EN LOS SITIOS  DE ALMACENAMIENTO TEMPORAL. "/>
    <n v="1"/>
    <n v="1"/>
    <n v="11"/>
    <n v="11"/>
    <s v="CCE-05"/>
    <n v="0"/>
    <n v="27125000"/>
    <n v="27125000"/>
    <n v="0"/>
    <n v="0"/>
    <s v="SUBDIRECCION CONTRACTUAL"/>
    <s v="CO-DC-11001"/>
    <s v="MARIA MARGARITA PALACIO RAMOS  - Directora de Gestión Corporativa "/>
    <n v="3778934"/>
    <s v="maria.palacio@ambientebogota.gov.co"/>
  </r>
  <r>
    <n v="1033"/>
    <n v="16"/>
    <x v="1"/>
    <s v="DESARROLLAR EL 100% DE ACTIVIDADES DE INTERVENCIÓN PARA EL MEJORAMIENTO DE LA INFRAESTRUCTURA FÍSICA, DOTACIONAL Y ADMINISTRATIVA"/>
    <s v="FORTALECIMIENTO INSTITUCIONAL "/>
    <s v="EJECUTAR 5 ACCIONES PARA EL SOSTENIMIENTO Y MEJORA DEL PIGA DE LA SDA "/>
    <s v="12-OTROS DISTRITO "/>
    <s v="02-DOTACIÓN "/>
    <s v="01-ADQUISICIÓN Y/O PRODUCCIÓN DE EQUIPOS, MATERIALES, SUMINISTROS Y SERVICIOS PROPIOS DEL SECTOR"/>
    <s v="0696-ADQUISICIÓN DE EQUIPOS, MATERIALES, SUMINISTROS Y SERVICIOS PARA EL FORTALECIMIENTO DE LA GESTIÓN INSTITUCIONAL"/>
    <n v="76122300"/>
    <s v="CONTRATAR EL DISEÑO E INSTALACIÓN DE SISTEMAS DE COMUNICACIÓN VISUAL SENTETIZADO (SEÑALITICA) PARA RESIDUOS. "/>
    <n v="1"/>
    <n v="1"/>
    <n v="11"/>
    <n v="11"/>
    <s v="CCE-05"/>
    <n v="0"/>
    <n v="8000000"/>
    <n v="8000000"/>
    <n v="0"/>
    <n v="0"/>
    <s v="SUBDIRECCION CONTRACTUAL"/>
    <s v="CO-DC-11001"/>
    <s v="MARIA MARGARITA PALACIO RAMOS  - Directora de Gestión Corporativa "/>
    <n v="3778934"/>
    <s v="maria.palacio@ambientebogota.gov.co"/>
  </r>
  <r>
    <n v="1033"/>
    <n v="17"/>
    <x v="1"/>
    <s v="DESARROLLAR EL 100% DE ACTIVIDADES DE INTERVENCIÓN PARA EL MEJORAMIENTO DE LA INFRAESTRUCTURA FÍSICA, DOTACIONAL Y ADMINISTRATIVA"/>
    <s v="FORTALECIMIENTO INSTITUCIONAL "/>
    <s v="EJECUTAR 5 ACCIONES PARA EL SOSTENIMIENTO Y MEJORA DEL PIGA DE LA SDA "/>
    <s v="12-OTROS DISTRITO "/>
    <s v="02-DOTACIÓN "/>
    <s v="01-ADQUISICIÓN Y/O PRODUCCIÓN DE EQUIPOS, MATERIALES, SUMINISTROS Y SERVICIOS PROPIOS DEL SECTOR"/>
    <s v="0696-ADQUISICIÓN DE EQUIPOS, MATERIALES, SUMINISTROS Y SERVICIOS PARA EL FORTALECIMIENTO DE LA GESTIÓN INSTITUCIONAL"/>
    <s v="30131504;30131607;30111601;30102404"/>
    <s v="CONTRATAR LA INSTALACIÓN DE SISTEMAS DE MONITOREO SATELITAL PARA LOS VEHICULOS DE PROPIEDAD DE LA SDA CON EL FIN DE REALIZAR SEGUIMIENTO A LAS CONDICIONES DEL VEHICULO Y LA OPTIMIZACIÓN DE COSTOS. "/>
    <n v="1"/>
    <n v="1"/>
    <n v="11"/>
    <n v="11"/>
    <s v="CCE-05"/>
    <n v="0"/>
    <n v="17125000"/>
    <n v="17125000"/>
    <n v="0"/>
    <n v="0"/>
    <s v="SUBDIRECCION CONTRACTUAL"/>
    <s v="CO-DC-11001"/>
    <s v="MARIA MARGARITA PALACIO RAMOS  - Directora de Gestión Corporativa "/>
    <n v="3778934"/>
    <s v="maria.palacio@ambientebogota.gov.co"/>
  </r>
  <r>
    <n v="1033"/>
    <n v="18"/>
    <x v="1"/>
    <s v="DESARROLLAR EL 100% DE ACTIVIDADES DE INTERVENCIÓN PARA EL MEJORAMIENTO DE LA INFRAESTRUCTURA FÍSICA, DOTACIONAL Y ADMINISTRATIVA"/>
    <s v="FORTALECIMIENTO INSTITUCIONAL "/>
    <s v="EJECUTAR 5 ACCIONES PARA EL SOSTENIMIENTO Y MEJORA DEL PIGA DE LA SDA "/>
    <s v="12-OTROS DISTRITO "/>
    <s v="02-DOTACIÓN "/>
    <s v="01-ADQUISICIÓN Y/O PRODUCCIÓN DE EQUIPOS, MATERIALES, SUMINISTROS Y SERVICIOS PROPIOS DEL SECTOR"/>
    <s v="0696-ADQUISICIÓN DE EQUIPOS, MATERIALES, SUMINISTROS Y SERVICIOS PARA EL FORTALECIMIENTO DE LA GESTIÓN INSTITUCIONAL"/>
    <s v="30131504;30131607;30111601;30102404"/>
    <s v="REALIZAR LA COMPRA DE LECTOR BIOMETRICO CON CAPTURA DE IMAGEN, SOFTWARE INCLUIDO, INSTALACIÓN Y PUESTA EN FUNCIONAMIENTO PARA LOS BICI USUARIOS DE LA SDA. "/>
    <n v="1"/>
    <n v="1"/>
    <n v="11"/>
    <n v="11"/>
    <s v="CCE-05"/>
    <n v="0"/>
    <n v="7000000"/>
    <n v="7000000"/>
    <n v="0"/>
    <n v="0"/>
    <s v="SUBDIRECCION CONTRACTUAL"/>
    <s v="CO-DC-11001"/>
    <s v="MARIA MARGARITA PALACIO RAMOS  - Directora de Gestión Corporativa "/>
    <n v="3778934"/>
    <s v="maria.palacio@ambientebogota.gov.co"/>
  </r>
  <r>
    <n v="1033"/>
    <n v="19"/>
    <x v="1"/>
    <s v="DESARROLLAR EL 100% DE ACTIVIDADES DE INTERVENCIÓN PARA EL MEJORAMIENTO DE LA INFRAESTRUCTURA FÍSICA, DOTACIONAL Y ADMINISTRATIVA"/>
    <s v="FORTALECIMIENTO INSTITUCIONAL "/>
    <s v="EJECUTAR 5 ACCIONES PARA EL SOSTENIMIENTO Y MEJORA DEL PIGA DE LA SDA "/>
    <s v="12-OTROS DISTRITO "/>
    <s v="02-DOTACIÓN "/>
    <s v="01-ADQUISICIÓN Y/O PRODUCCIÓN DE EQUIPOS, MATERIALES, SUMINISTROS Y SERVICIOS PROPIOS DEL SECTOR"/>
    <s v="0696-ADQUISICIÓN DE EQUIPOS, MATERIALES, SUMINISTROS Y SERVICIOS PARA EL FORTALECIMIENTO DE LA GESTIÓN INSTITUCIONAL"/>
    <n v="55121718"/>
    <s v="ADQUIRIR UNA APLICACIÓN MÓVIL PARA BICI USUARIOS "/>
    <n v="1"/>
    <n v="1"/>
    <n v="11"/>
    <n v="11"/>
    <s v="CCE-05"/>
    <n v="0"/>
    <n v="37125000"/>
    <n v="37125000"/>
    <n v="0"/>
    <n v="0"/>
    <s v="SUBDIRECCION CONTRACTUAL"/>
    <s v="CO-DC-11001"/>
    <s v="MARIA MARGARITA PALACIO RAMOS  - Directora de Gestión Corporativa "/>
    <n v="3778934"/>
    <s v="maria.palacio@ambientebogota.gov.co"/>
  </r>
  <r>
    <n v="1033"/>
    <n v="20"/>
    <x v="1"/>
    <s v="DESARROLLAR EL 100% DE ACTIVIDADES DE INTERVENCIÓN PARA EL MEJORAMIENTO DE LA INFRAESTRUCTURA FÍSICA, DOTACIONAL Y ADMINISTRATIVA"/>
    <s v="FORTALECIMIENTO INSTITUCIONAL "/>
    <s v="EJECUTAR 5 ACCIONES PARA EL SOSTENIMIENTO Y MEJORA DEL PIGA DE LA SDA "/>
    <s v="12-OTROS DISTRITO "/>
    <s v="02-DOTACIÓN "/>
    <s v="01-ADQUISICIÓN Y/O PRODUCCIÓN DE EQUIPOS, MATERIALES, SUMINISTROS Y SERVICIOS PROPIOS DEL SECTOR"/>
    <s v="0696-ADQUISICIÓN DE EQUIPOS, MATERIALES, SUMINISTROS Y SERVICIOS PARA EL FORTALECIMIENTO DE LA GESTIÓN INSTITUCIONAL"/>
    <n v="32101656"/>
    <s v="CONTRATAR EL DISEÑO Y ELABORACIÓN DE CARTILLAS  DE LA GUÍA PARA LAS COMPRAS PÚBLICAS SOSTENIBLES EN LA SDA. "/>
    <n v="1"/>
    <n v="1"/>
    <n v="11"/>
    <n v="11"/>
    <s v="CCE-05"/>
    <n v="0"/>
    <n v="5000000"/>
    <n v="5000000"/>
    <n v="0"/>
    <n v="0"/>
    <s v="SUBDIRECCION CONTRACTUAL"/>
    <s v="CO-DC-11001"/>
    <s v="MARIA MARGARITA PALACIO RAMOS  - Directora de Gestión Corporativa "/>
    <n v="3778934"/>
    <s v="maria.palacio@ambientebogota.gov.co"/>
  </r>
  <r>
    <n v="1033"/>
    <n v="21"/>
    <x v="1"/>
    <s v="DESARROLLAR EL 100% DE ACTIVIDADES DE INTERVENCIÓN PARA EL MEJORAMIENTO DE LA INFRAESTRUCTURA FÍSICA, DOTACIONAL Y ADMINISTRATIVA"/>
    <s v="FORTALECIMIENTO INSTITUCIONAL "/>
    <s v="EJECUTAR 5 ACCIONES PARA EL SOSTENIMIENTO Y MEJORA DEL PIGA DE LA SDA "/>
    <s v="12-OTROS DISTRITO "/>
    <s v="02-DOTACIÓN "/>
    <s v="01-ADQUISICIÓN Y/O PRODUCCIÓN DE EQUIPOS, MATERIALES, SUMINISTROS Y SERVICIOS PROPIOS DEL SECTOR"/>
    <s v="0696-ADQUISICIÓN DE EQUIPOS, MATERIALES, SUMINISTROS Y SERVICIOS PARA EL FORTALECIMIENTO DE LA GESTIÓN INSTITUCIONAL"/>
    <n v="39112102"/>
    <s v="CONTRATAR LAS ACCIONES COMUNICATIVAS QUE PERMITAN DIVULGAR LOS EVENTOS, CAMPAÑAS Y MENSAJES INSTITUCIONALES DE LA SECRETARÍA DISTRITAL DE AMBIENTE."/>
    <n v="1"/>
    <n v="1"/>
    <n v="11"/>
    <n v="11"/>
    <s v="CCE-05"/>
    <n v="0"/>
    <n v="10000000"/>
    <n v="10000000"/>
    <n v="0"/>
    <n v="0"/>
    <s v="SUBDIRECCION CONTRACTUAL"/>
    <s v="CO-DC-11001"/>
    <s v="MARIA MARGARITA PALACIO RAMOS  - Directora de Gestión Corporativa "/>
    <n v="3778934"/>
    <s v="maria.palacio@ambientebogota.gov.co"/>
  </r>
  <r>
    <n v="1033"/>
    <n v="22"/>
    <x v="1"/>
    <s v="DESARROLLAR EL 100% DE ACTIVIDADES DE INTERVENCIÓN PARA EL MEJORAMIENTO DE LA INFRAESTRUCTURA FÍSICA, DOTACIONAL Y ADMINISTRATIVA"/>
    <s v="FORTALECIMIENTO INSTITUCIONAL "/>
    <s v="EJECUTAR 5 ACCIONES PARA EL SOSTENIMIENTO Y MEJORA DEL PIGA DE LA SDA "/>
    <s v="12-OTROS DISTRITO "/>
    <s v="02-DOTACIÓN "/>
    <s v="01-ADQUISICIÓN Y/O PRODUCCIÓN DE EQUIPOS, MATERIALES, SUMINISTROS Y SERVICIOS PROPIOS DEL SECTOR"/>
    <s v="0696-ADQUISICIÓN DE EQUIPOS, MATERIALES, SUMINISTROS Y SERVICIOS PARA EL FORTALECIMIENTO DE LA GESTIÓN INSTITUCIONAL"/>
    <n v="43232403"/>
    <s v="CONTRATAR EL MANTENIMIENTO A LOS MEDIDORES DE VOLUMEN  DE AGUA LLUVIA."/>
    <n v="1"/>
    <n v="1"/>
    <n v="11"/>
    <n v="11"/>
    <s v="CCE-05"/>
    <n v="0"/>
    <n v="2000000"/>
    <n v="2000000"/>
    <n v="0"/>
    <n v="0"/>
    <s v="SUBDIRECCION CONTRACTUAL"/>
    <s v="CO-DC-11001"/>
    <s v="MARIA MARGARITA PALACIO RAMOS  - Directora de Gestión Corporativa "/>
    <n v="3778934"/>
    <s v="maria.palacio@ambientebogota.gov.co"/>
  </r>
  <r>
    <n v="1033"/>
    <n v="23"/>
    <x v="1"/>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REALIZAR EL SEGUIMIENTO Y REPORTE DEL AVANCE FISICO Y PRESUPUESTAL EN EL MARCO DEL DESARROLLO DE LAS ACCIONES DE FORTALECIMIENTO INSTITUCIONAL Y PROTECCION Y BIENESTAR ANIMAL"/>
    <n v="1"/>
    <n v="1"/>
    <n v="11"/>
    <n v="1"/>
    <s v="CCE-05"/>
    <n v="0"/>
    <n v="21455280"/>
    <n v="21455280"/>
    <n v="0"/>
    <n v="0"/>
    <s v="SUBDIRECCION CONTRACTUAL"/>
    <s v="CO-DC-11001"/>
    <s v="MARIA MARGARITA PALACIO RAMOS  - Directora de Gestión Corporativa "/>
    <n v="3778934"/>
    <s v="maria.palacio@ambientebogota.gov.co"/>
  </r>
  <r>
    <n v="1033"/>
    <n v="24"/>
    <x v="1"/>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
    <s v="01-INFRAESTRUCTURA "/>
    <s v="03-MEJORAMIENTO Y MANTENIMIENTO DE INFRAESTRUCTURA PROPIA DEL SECTOR"/>
    <s v="0106-ADECUACIÓN DE ÁREAS ADMINISTRATIVAS,  DE INTERÉS AMBIENTAL Y DEMÁS ESPACIOS ADMINISTRADOS POR LA SDA"/>
    <n v="72121400"/>
    <s v="REALIZAR LA ADECUACION DE LOS JARDINES Y ESPACIOS VERDES DE LA SECRETARIA DISTRITAL DE AMBIENTE "/>
    <n v="1"/>
    <n v="1"/>
    <n v="12"/>
    <n v="1"/>
    <s v="CCE-07"/>
    <n v="0"/>
    <n v="360000000"/>
    <n v="360000000"/>
    <n v="0"/>
    <n v="0"/>
    <s v="SUBDIRECCION CONTRACTUAL"/>
    <s v="CO-DC-11001"/>
    <s v="MARIA MARGARITA PALACIO RAMOS  - Directora de Gestión Corporativa "/>
    <n v="3778934"/>
    <s v="maria.palacio@ambientebogota.gov.co"/>
  </r>
  <r>
    <n v="1033"/>
    <n v="25"/>
    <x v="1"/>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
    <s v="02-DOTACIÓN "/>
    <s v="01-ADQUISICIÓN Y/O PRODUCCIÓN DE EQUIPOS, MATERIALES, SUMINISTROS Y SERVICIOS PROPIOS DEL SECTOR"/>
    <s v="0696-ADQUISICIÓN DE EQUIPOS, MATERIALES, SUMINISTROS Y SERVICIOS PARA EL FORTALECIMIENTO DE LA GESTIÓN INSTITUCIONAL"/>
    <n v="72121400"/>
    <s v="ADQUISICION E INSTALACION DE BRAZOS PARA PANTALLA, PARA LOS EQUIPOS DE COMPUTO DE LA  SDA."/>
    <n v="1"/>
    <n v="1"/>
    <n v="11"/>
    <n v="1"/>
    <s v="CCE-05"/>
    <n v="0"/>
    <n v="65974000"/>
    <n v="65974000"/>
    <n v="0"/>
    <n v="0"/>
    <s v="SUBDIRECCION CONTRACTUAL"/>
    <s v="CO-DC-11001"/>
    <s v="MARIA MARGARITA PALACIO RAMOS  - Directora de Gestión Corporativa "/>
    <n v="3778934"/>
    <s v="maria.palacio@ambientebogota.gov.co"/>
  </r>
  <r>
    <n v="1033"/>
    <n v="24"/>
    <x v="1"/>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1"/>
    <n v="1"/>
    <s v="CCE-05"/>
    <n v="0"/>
    <n v="28614600"/>
    <n v="28614600"/>
    <n v="0"/>
    <n v="0"/>
    <s v="SUBDIRECCION CONTRACTUAL"/>
    <s v="CO-DC-11001"/>
    <s v="MARIA MARGARITA PALACIO RAMOS  - Directora de Gestión Corporativa "/>
    <n v="3778934"/>
    <s v="maria.palacio@ambientebogota.gov.co"/>
  </r>
  <r>
    <n v="1033"/>
    <n v="25"/>
    <x v="1"/>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1"/>
    <n v="1"/>
    <s v="CCE-05"/>
    <n v="0"/>
    <n v="28614600"/>
    <n v="28614600"/>
    <n v="0"/>
    <n v="0"/>
    <s v="SUBDIRECCION CONTRACTUAL"/>
    <s v="CO-DC-11001"/>
    <s v="MARIA MARGARITA PALACIO RAMOS  - Directora de Gestión Corporativa "/>
    <n v="3778934"/>
    <s v="maria.palacio@ambientebogota.gov.co"/>
  </r>
  <r>
    <n v="1033"/>
    <n v="26"/>
    <x v="1"/>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1"/>
    <n v="1"/>
    <s v="CCE-05"/>
    <n v="0"/>
    <n v="71725500"/>
    <n v="71725500"/>
    <n v="0"/>
    <n v="0"/>
    <s v="SUBDIRECCION CONTRACTUAL"/>
    <s v="CO-DC-11001"/>
    <s v="MARIA MARGARITA PALACIO RAMOS  - Directora de Gestión Corporativa "/>
    <n v="3778934"/>
    <s v="maria.palacio@ambientebogota.gov.co"/>
  </r>
  <r>
    <n v="1033"/>
    <n v="27"/>
    <x v="1"/>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1"/>
    <n v="1"/>
    <s v="CCE-05"/>
    <n v="0"/>
    <n v="28614600"/>
    <n v="28614600"/>
    <n v="0"/>
    <n v="0"/>
    <s v="SUBDIRECCION CONTRACTUAL"/>
    <s v="CO-DC-11001"/>
    <s v="MARIA MARGARITA PALACIO RAMOS  - Directora de Gestión Corporativa "/>
    <n v="3778934"/>
    <s v="maria.palacio@ambientebogota.gov.co"/>
  </r>
  <r>
    <n v="1033"/>
    <n v="28"/>
    <x v="1"/>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1"/>
    <n v="1"/>
    <s v="CCE-05"/>
    <n v="0"/>
    <n v="22478400"/>
    <n v="22478400"/>
    <n v="0"/>
    <n v="0"/>
    <s v="SUBDIRECCION CONTRACTUAL"/>
    <s v="CO-DC-11001"/>
    <s v="MARIA MARGARITA PALACIO RAMOS  - Directora de Gestión Corporativa "/>
    <n v="3778934"/>
    <s v="maria.palacio@ambientebogota.gov.co"/>
  </r>
  <r>
    <n v="1033"/>
    <n v="29"/>
    <x v="1"/>
    <s v="DESARROLLAR EL 100% DE ACTIVIDADES DE INTERVENCIÓN PARA EL MEJORAMIENTO DE LA INFRAESTRUCTURA FÍSICA, DOTACIONAL Y ADMINISTRATIVA"/>
    <s v="GESTIÓN DOCUMENTAL"/>
    <s v="IMPLEMENTAR 10 PROCESOS QUE INTEGRAN EL PROGRAMA DE GESTIÓN DOCUMENTAL"/>
    <s v="12-OTROS DISTRITO "/>
    <s v="02-DOTACIÓN "/>
    <s v="01-ADQUISICIÓN Y/O PRODUCCIÓN DE EQUIPOS, MATERIALES, SUMINISTROS Y SERVICIOS PROPIOS DEL SECTOR"/>
    <s v="0696-ADQUISICIÓN DE EQUIPOS, MATERIALES, SUMINISTROS Y SERVICIOS PARA EL FORTALECIMIENTO DE LA GESTIÓN INSTITUCIONAL"/>
    <n v="80111600"/>
    <s v="ADQUIRIR  ELEMENTOS PARA LA MOVILIZACION DE ARCHIVO DE LA SECRETARIA DISTRITAL DE AMBIENTE "/>
    <n v="1"/>
    <n v="1"/>
    <n v="11"/>
    <n v="1"/>
    <s v="CCE-05"/>
    <n v="0"/>
    <n v="278000000"/>
    <n v="278000000"/>
    <n v="0"/>
    <n v="0"/>
    <s v="SUBDIRECCION CONTRACTUAL"/>
    <s v="CO-DC-11001"/>
    <s v="MARIA MARGARITA PALACIO RAMOS  - Directora de Gestión Corporativa "/>
    <n v="3778800"/>
    <s v="maria.palacio@ambientebogota.gov.co"/>
  </r>
  <r>
    <n v="1033"/>
    <n v="30"/>
    <x v="1"/>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SUS SERVICIOS PROFESIONALES PARA EJERCER LA REPRESENTACIÓN DE LA SECRETARÍA DISTRITAL DE AMBIENTE EN LOS ASUNTOS JUDICIALES Y EXTRAJUDICIALES, DE LOS PROCESOS DE ALTO IMPACTO QUE SE ASIGNEN Y DEMÁS ACTIVIDADES CONEXAS, EN PROCURA DEL CUMPLIMIENTO DE LAS METAS DE ÉXITO PROCESAL.”"/>
    <n v="1"/>
    <n v="1"/>
    <n v="11"/>
    <n v="1"/>
    <s v="CCE-05"/>
    <n v="0"/>
    <n v="99262800"/>
    <n v="99262800"/>
    <n v="0"/>
    <n v="0"/>
    <s v="SUBDIRECCION CONTRACTUAL"/>
    <s v="CO-DC-11001"/>
    <s v="MARIA MARGARITA PALACIO RAMOS  - Directora de Gestión Corporativa "/>
    <n v="3778934"/>
    <s v="maria.palacio@ambientebogota.gov.co"/>
  </r>
  <r>
    <n v="1033"/>
    <n v="31"/>
    <x v="1"/>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SUS SERVICIOS PROFESIONALES PARA EJERCER LA REPRESENTACIÓN DE LA SECRETARÍA DISTRITAL DE AMBIENTE EN LOS ASUNTOS JUDICIALES Y EXTRAJUDICIALES, DE LOS PROCESOS DE ALTO IMPACTO QUE SE ASIGNEN Y DEMÁS ACTIVIDADES CONEXAS, EN PROCURA DEL CUMPLIMIENTO DE LAS METAS DE ÉXITO PROCESAL.”"/>
    <n v="1"/>
    <n v="1"/>
    <n v="11"/>
    <n v="1"/>
    <s v="CCE-05"/>
    <n v="0"/>
    <n v="106558200"/>
    <n v="106558200"/>
    <n v="0"/>
    <n v="0"/>
    <s v="SUBDIRECCION CONTRACTUAL"/>
    <s v="CO-DC-11001"/>
    <s v="MARIA MARGARITA PALACIO RAMOS  - Directora de Gestión Corporativa "/>
    <n v="3778934"/>
    <s v="maria.palacio@ambientebogota.gov.co"/>
  </r>
  <r>
    <n v="1033"/>
    <n v="32"/>
    <x v="1"/>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SUSTANCIAR ACCIONES DE TUTELA Y DAR EL IMPULSO JURÍDICO A LOS TRÁMITES QUE LE SEAN ASIGNADOS, EN PROCURA DEL CUMPLIMIENTO DE LA META DE ÉXITO PROCESAL”."/>
    <n v="1"/>
    <n v="1"/>
    <n v="11"/>
    <n v="1"/>
    <s v="CCE-05"/>
    <n v="0"/>
    <n v="33427800"/>
    <n v="33427800"/>
    <n v="0"/>
    <n v="0"/>
    <s v="SUBDIRECCION CONTRACTUAL"/>
    <s v="CO-DC-11001"/>
    <s v="MARIA MARGARITA PALACIO RAMOS  - Directora de Gestión Corporativa "/>
    <n v="3778934"/>
    <s v="maria.palacio@ambientebogota.gov.co"/>
  </r>
  <r>
    <n v="1033"/>
    <n v="33"/>
    <x v="1"/>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SUS SERVICIOS PROFESIONALES PARA APOYAR EL EJERCICIO DE LA SECRETARÍA TÉCNICA DEL COMITE DE CONCILIACION, GESTIONAR REPORTES DE TRÁMITES Y TÉRMINOS INHERENTES A LA DEFENSA JUDICIAL Y EXTRAJUDICIAL DE LA ENTIDAD Y EFECTUAR SEGUIMIENTO A SU CUMPLIMIENTO&quot;."/>
    <n v="1"/>
    <n v="1"/>
    <n v="11"/>
    <n v="1"/>
    <s v="CCE-05"/>
    <n v="0"/>
    <n v="33427800"/>
    <n v="33427800"/>
    <n v="0"/>
    <n v="0"/>
    <s v="SUBDIRECCION CONTRACTUAL"/>
    <s v="CO-DC-11001"/>
    <s v="MARIA MARGARITA PALACIO RAMOS  - Directora de Gestión Corporativa "/>
    <n v="3778934"/>
    <s v="maria.palacio@ambientebogota.gov.co"/>
  </r>
  <r>
    <n v="1033"/>
    <n v="34"/>
    <x v="1"/>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PARA EJERCER LA REPRESENTACIÓN DE LA SECRETARÍA DISTRITAL DE AMBIENTE EN LOS PROCESOS PENALES, EN PROCURA DEL CUMPLIMIENTO DE LA META DE ÉXITO PROCESAL"/>
    <n v="1"/>
    <n v="1"/>
    <n v="11"/>
    <n v="1"/>
    <s v="CCE-05"/>
    <n v="0"/>
    <n v="84659400"/>
    <n v="84659400"/>
    <n v="0"/>
    <n v="0"/>
    <s v="SUBDIRECCION CONTRACTUAL"/>
    <s v="CO-DC-11001"/>
    <s v="MARIA MARGARITA PALACIO RAMOS  - Directora de Gestión Corporativa "/>
    <n v="3778934"/>
    <s v="maria.palacio@ambientebogota.gov.co"/>
  </r>
  <r>
    <n v="1033"/>
    <n v="35"/>
    <x v="1"/>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EN LOS ASUNTOS JUDICIALES Y EXTRAJUDICIALES EN REPRESENTACIÓN DE LA SECRETARÍA DISTRITAL DE AMBIENTE, EN PROCURA DEL CUMPLIMIENTO DE LAS METAS DE ÉXITO PROCESAL Y APOYAR EN MATERIA JURIDICA LOS PROCESOS DE ADQUISICIÓN PREDIAL ADELANTADOS POR LA ENTIDAD&quot;."/>
    <n v="1"/>
    <n v="1"/>
    <n v="11"/>
    <n v="1"/>
    <s v="CCE-05"/>
    <n v="0"/>
    <n v="84659400"/>
    <n v="84659400"/>
    <n v="0"/>
    <n v="0"/>
    <s v="SUBDIRECCION CONTRACTUAL"/>
    <s v="CO-DC-11001"/>
    <s v="MARIA MARGARITA PALACIO RAMOS  - Directora de Gestión Corporativa "/>
    <n v="3778934"/>
    <s v="maria.palacio@ambientebogota.gov.co"/>
  </r>
  <r>
    <n v="1033"/>
    <n v="36"/>
    <x v="1"/>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PARA EJERCER LA REPRESENTACIÓN DE LA SECRETARÍA DISTRITAL DE AMBIENTE EN LOS PROCESOS PENALES, EN PROCURA DEL CUMPLIMIENTO DE LA META DE ÉXITO PROCESAL"/>
    <n v="1"/>
    <n v="1"/>
    <n v="11"/>
    <n v="1"/>
    <s v="CCE-05"/>
    <n v="0"/>
    <n v="84659400"/>
    <n v="84659400"/>
    <n v="0"/>
    <n v="0"/>
    <s v="SUBDIRECCION CONTRACTUAL"/>
    <s v="CO-DC-11001"/>
    <s v="MARIA MARGARITA PALACIO RAMOS  - Directora de Gestión Corporativa "/>
    <n v="3778934"/>
    <s v="maria.palacio@ambientebogota.gov.co"/>
  </r>
  <r>
    <n v="1033"/>
    <n v="37"/>
    <x v="1"/>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SUSTANCIAR ACCIONES DE TUTELA Y  BRINDAR APOYO JURÍDICO EN LA COORDINACIÓN INTERNA E INTERINSTITUCIONAL PARA EL TRÁMITE Y CUMPLIMIENTO DE LAS ACCIONES POPULARES QUE SE LE DESIGNEN Y DEMÁS ACTIVIDADES RELACIONADAS”.  "/>
    <n v="1"/>
    <n v="1"/>
    <n v="11"/>
    <n v="1"/>
    <s v="CCE-05"/>
    <n v="0"/>
    <n v="56637000"/>
    <n v="56637000"/>
    <n v="0"/>
    <n v="0"/>
    <s v="SUBDIRECCION CONTRACTUAL"/>
    <s v="CO-DC-11001"/>
    <s v="MARIA MARGARITA PALACIO RAMOS  - Directora de Gestión Corporativa "/>
    <n v="3778934"/>
    <s v="maria.palacio@ambientebogota.gov.co"/>
  </r>
  <r>
    <n v="1033"/>
    <n v="38"/>
    <x v="1"/>
    <s v="DESARROLLAR EL 100% DE ACTIVIDADES DE INTERVENCIÓN PARA EL MEJORAMIENTO DE LA INFRAESTRUCTURA FÍSICA, DOTACIONAL Y ADMINISTRATIVA"/>
    <s v="FORTALECIMIENTO INSTITUCIONAL "/>
    <s v="REALIZAR 25 ACTIVIDADES ORIENTADAS AL FORTALECIMIENTO DEL CLIMA ORGANIZACIONAL DE LA SDA"/>
    <s v="12-OTROS DISTRITO "/>
    <s v="02-DOTACIÓN "/>
    <s v="01-ADQUISICIÓN Y/O PRODUCCIÓN DE EQUIPOS, MATERIALES, SUMINISTROS Y SERVICIOS PROPIOS DEL SECTOR"/>
    <s v="0696-ADQUISICIÓN DE EQUIPOS, MATERIALES, SUMINISTROS Y SERVICIOS PARA EL FORTALECIMIENTO DE LA GESTIÓN INSTITUCIONAL"/>
    <s v="86111602;93141506;80141625"/>
    <s v="PRESTACIÓN DE SERVICIOS DE APOYO A LA GESTION PARA DESARROLLAR LAS ACTIVIDADES CONTEMPLADAS EN EL PLAN INSTITUCIONAL DE CAPACTIACION Y ESTÍMULOS DE LA VIGENCIA 2017 DE LA SECRETARIA DISTRITAL DE AMBIENTE"/>
    <n v="1"/>
    <n v="1"/>
    <n v="11"/>
    <n v="1"/>
    <s v="CCE-05"/>
    <n v="0"/>
    <n v="60000000"/>
    <n v="60000000"/>
    <n v="0"/>
    <n v="0"/>
    <s v="SUBDIRECCION CONTRACTUAL"/>
    <s v="CO-DC-11001"/>
    <s v="MARIA MARGARITA PALACIO RAMOS  - Directora de Gestión Corporativa "/>
    <n v="3778934"/>
    <s v="maria.palacio@ambientebogota.gov.co"/>
  </r>
  <r>
    <n v="981"/>
    <n v="1"/>
    <x v="2"/>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DIVULGACIÓN, ASISTENCIA TÉCNICA Y CAPACITACIÓN DE LA POBLACIÓN"/>
    <s v="0276-PERSONAL CONTRATADO PARA LA GESTIÓN AMBIENTAL Y ESTRATEGIA PARTICIPATIVA LOCAL Y TERRITORIAL"/>
    <n v="80111600"/>
    <s v="DIRIGIR LAS ESTRATEGIAS DE PARTICIPACIÓN, DE LOS PROCESOS RELACIONADOS CON LA GESTIÓN AMBIENTAL LOCAL, EN LAS 20 LOCALIDADES DEL DISTRITO CAPITAL."/>
    <n v="1"/>
    <n v="1"/>
    <n v="11"/>
    <n v="1"/>
    <s v="CCE-05"/>
    <n v="0"/>
    <n v="65557800"/>
    <n v="65557800"/>
    <n v="0"/>
    <n v="0"/>
    <s v="SUBDIRECCIÓN CONTRACTUAL"/>
    <s v="CO-DC-11001"/>
    <s v="ALIX MONTES - Jefe Oficina de Participacion y Educacion Ambiental"/>
    <n v="3778881"/>
    <s v="alix.montes@ambientebogota.gov.co"/>
  </r>
  <r>
    <n v="981"/>
    <n v="2"/>
    <x v="2"/>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DIVULGACIÓN, ASISTENCIA TÉCNICA Y CAPACITACIÓN DE LA POBLACIÓN"/>
    <s v="0276-PERSONAL CONTRATADO PARA LA GESTIÓN AMBIENTAL Y ESTRATEGIA PARTICIPATIVA LOCAL Y TERRITORIAL"/>
    <n v="80111600"/>
    <s v="CONSOLIDAR Y HACER SEGUIMIENTO A LA INFORMACIÓN GENERADA EN LAS DIFERENTES INSTANCIAS DE PARTICIPACIÓN, EN LAS 20 LOCALIDADES DE BOGOTÁ D.C."/>
    <n v="1"/>
    <n v="1"/>
    <n v="7"/>
    <n v="1"/>
    <s v="CCE-05"/>
    <n v="0"/>
    <n v="17963400"/>
    <n v="17963400"/>
    <n v="0"/>
    <n v="0"/>
    <s v="SUBDIRECCIÓN CONTRACTUAL"/>
    <s v="CO-DC-11001"/>
    <s v="ALIX MONTES - Jefe Oficina de Participacion y Educacion Ambiental"/>
    <n v="3778881"/>
    <s v="alix.montes@ambientebogota.gov.co"/>
  </r>
  <r>
    <n v="981"/>
    <n v="3"/>
    <x v="2"/>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7"/>
    <n v="1"/>
    <s v="CCE-05"/>
    <n v="0"/>
    <n v="33038250"/>
    <n v="33038250"/>
    <n v="0"/>
    <n v="0"/>
    <s v="SUBDIRECCIÓN CONTRACTUAL"/>
    <s v="CO-DC-11001"/>
    <s v="ALIX MONTES - Jefe Oficina de Participacion y Educacion Ambiental"/>
    <n v="3778881"/>
    <s v="alix.montes@ambientebogota.gov.co"/>
  </r>
  <r>
    <n v="981"/>
    <n v="4"/>
    <x v="2"/>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8"/>
    <n v="1"/>
    <s v="CCE-05"/>
    <n v="0"/>
    <n v="37758000"/>
    <n v="37758000"/>
    <n v="0"/>
    <n v="0"/>
    <s v="SUBDIRECCIÓN CONTRACTUAL"/>
    <s v="CO-DC-11001"/>
    <s v="ALIX MONTES - Jefe Oficina de Participacion y Educacion Ambiental"/>
    <n v="3778881"/>
    <s v="alix.montes@ambientebogota.gov.co"/>
  </r>
  <r>
    <n v="981"/>
    <n v="5"/>
    <x v="2"/>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51917250"/>
    <n v="51917250"/>
    <n v="0"/>
    <n v="0"/>
    <s v="SUBDIRECCIÓN CONTRACTUAL"/>
    <s v="CO-DC-11001"/>
    <s v="ALIX MONTES - Jefe Oficina de Participacion y Educacion Ambiental"/>
    <n v="3778881"/>
    <s v="alix.montes@ambientebogota.gov.co"/>
  </r>
  <r>
    <n v="981"/>
    <n v="6"/>
    <x v="2"/>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51917250"/>
    <n v="51917250"/>
    <n v="0"/>
    <n v="0"/>
    <s v="SUBDIRECCIÓN CONTRACTUAL"/>
    <s v="CO-DC-11001"/>
    <s v="ALIX MONTES - Jefe Oficina de Participacion y Educacion Ambiental"/>
    <n v="3778881"/>
    <s v="alix.montes@ambientebogota.gov.co"/>
  </r>
  <r>
    <n v="981"/>
    <n v="7"/>
    <x v="2"/>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51917250"/>
    <n v="51917250"/>
    <n v="0"/>
    <n v="0"/>
    <s v="SUBDIRECCIÓN CONTRACTUAL"/>
    <s v="CO-DC-11001"/>
    <s v="ALIX MONTES - Jefe Oficina de Participacion y Educacion Ambiental"/>
    <n v="3778881"/>
    <s v="alix.montes@ambientebogota.gov.co"/>
  </r>
  <r>
    <n v="981"/>
    <n v="8"/>
    <x v="2"/>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51917250"/>
    <n v="51917250"/>
    <n v="0"/>
    <n v="0"/>
    <s v="SUBDIRECCIÓN CONTRACTUAL"/>
    <s v="CO-DC-11001"/>
    <s v="ALIX MONTES - Jefe Oficina de Participacion y Educacion Ambiental"/>
    <n v="3778881"/>
    <s v="alix.montes@ambientebogota.gov.co"/>
  </r>
  <r>
    <n v="981"/>
    <n v="9"/>
    <x v="2"/>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51917250"/>
    <n v="51917250"/>
    <n v="0"/>
    <n v="0"/>
    <s v="SUBDIRECCIÓN CONTRACTUAL"/>
    <s v="CO-DC-11001"/>
    <s v="ALIX MONTES - Jefe Oficina de Participacion y Educacion Ambiental"/>
    <n v="3778881"/>
    <s v="alix.montes@ambientebogota.gov.co"/>
  </r>
  <r>
    <n v="981"/>
    <n v="10"/>
    <x v="2"/>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51917250"/>
    <n v="51917250"/>
    <n v="0"/>
    <n v="0"/>
    <s v="SUBDIRECCIÓN CONTRACTUAL"/>
    <s v="CO-DC-11001"/>
    <s v="ALIX MONTES - Jefe Oficina de Participacion y Educacion Ambiental"/>
    <n v="3778881"/>
    <s v="alix.montes@ambientebogota.gov.co"/>
  </r>
  <r>
    <n v="981"/>
    <n v="11"/>
    <x v="2"/>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51917250"/>
    <n v="51917250"/>
    <n v="0"/>
    <n v="0"/>
    <s v="SUBDIRECCIÓN CONTRACTUAL"/>
    <s v="CO-DC-11001"/>
    <s v="ALIX MONTES - Jefe Oficina de Participacion y Educacion Ambiental"/>
    <n v="3778881"/>
    <s v="alix.montes@ambientebogota.gov.co"/>
  </r>
  <r>
    <n v="981"/>
    <n v="12"/>
    <x v="2"/>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51917250"/>
    <n v="51917250"/>
    <n v="0"/>
    <n v="0"/>
    <s v="SUBDIRECCIÓN CONTRACTUAL"/>
    <s v="CO-DC-11001"/>
    <s v="ALIX MONTES - Jefe Oficina de Participacion y Educacion Ambiental"/>
    <n v="3778881"/>
    <s v="alix.montes@ambientebogota.gov.co"/>
  </r>
  <r>
    <n v="981"/>
    <n v="13"/>
    <x v="2"/>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51917250"/>
    <n v="51917250"/>
    <n v="0"/>
    <n v="0"/>
    <s v="SUBDIRECCIÓN CONTRACTUAL"/>
    <s v="CO-DC-11001"/>
    <s v="ALIX MONTES - Jefe Oficina de Participacion y Educacion Ambiental"/>
    <n v="3778881"/>
    <s v="alix.montes@ambientebogota.gov.co"/>
  </r>
  <r>
    <n v="981"/>
    <n v="14"/>
    <x v="2"/>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51917250"/>
    <n v="51917250"/>
    <n v="0"/>
    <n v="0"/>
    <s v="SUBDIRECCIÓN CONTRACTUAL"/>
    <s v="CO-DC-11001"/>
    <s v="ALIX MONTES - Jefe Oficina de Participacion y Educacion Ambiental"/>
    <n v="3778881"/>
    <s v="alix.montes@ambientebogota.gov.co"/>
  </r>
  <r>
    <n v="981"/>
    <n v="15"/>
    <x v="2"/>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51917250"/>
    <n v="51917250"/>
    <n v="0"/>
    <n v="0"/>
    <s v="SUBDIRECCIÓN CONTRACTUAL"/>
    <s v="CO-DC-11001"/>
    <s v="ALIX MONTES - Jefe Oficina de Participacion y Educacion Ambiental"/>
    <n v="3778881"/>
    <s v="alix.montes@ambientebogota.gov.co"/>
  </r>
  <r>
    <n v="981"/>
    <n v="16"/>
    <x v="2"/>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51917250"/>
    <n v="51917250"/>
    <n v="0"/>
    <n v="0"/>
    <s v="SUBDIRECCIÓN CONTRACTUAL"/>
    <s v="CO-DC-11001"/>
    <s v="ALIX MONTES - Jefe Oficina de Participacion y Educacion Ambiental"/>
    <n v="3778881"/>
    <s v="alix.montes@ambientebogota.gov.co"/>
  </r>
  <r>
    <n v="981"/>
    <n v="17"/>
    <x v="2"/>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51917250"/>
    <n v="51917250"/>
    <n v="0"/>
    <n v="0"/>
    <s v="SUBDIRECCIÓN CONTRACTUAL"/>
    <s v="CO-DC-11001"/>
    <s v="ALIX MONTES - Jefe Oficina de Participacion y Educacion Ambiental"/>
    <n v="3778881"/>
    <s v="alix.montes@ambientebogota.gov.co"/>
  </r>
  <r>
    <n v="981"/>
    <n v="18"/>
    <x v="2"/>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51917250"/>
    <n v="51917250"/>
    <n v="0"/>
    <n v="0"/>
    <s v="SUBDIRECCIÓN CONTRACTUAL"/>
    <s v="CO-DC-11001"/>
    <s v="ALIX MONTES - Jefe Oficina de Participacion y Educacion Ambiental"/>
    <n v="3778881"/>
    <s v="alix.montes@ambientebogota.gov.co"/>
  </r>
  <r>
    <n v="981"/>
    <n v="19"/>
    <x v="2"/>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51917250"/>
    <n v="51917250"/>
    <n v="0"/>
    <n v="0"/>
    <s v="SUBDIRECCIÓN CONTRACTUAL"/>
    <s v="CO-DC-11001"/>
    <s v="ALIX MONTES - Jefe Oficina de Participacion y Educacion Ambiental"/>
    <n v="3778881"/>
    <s v="alix.montes@ambientebogota.gov.co"/>
  </r>
  <r>
    <n v="981"/>
    <n v="20"/>
    <x v="2"/>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51917250"/>
    <n v="51917250"/>
    <n v="0"/>
    <n v="0"/>
    <s v="SUBDIRECCIÓN CONTRACTUAL"/>
    <s v="CO-DC-11001"/>
    <s v="ALIX MONTES - Jefe Oficina de Participacion y Educacion Ambiental"/>
    <n v="3778881"/>
    <s v="alix.montes@ambientebogota.gov.co"/>
  </r>
  <r>
    <n v="981"/>
    <n v="21"/>
    <x v="2"/>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51917250"/>
    <n v="51917250"/>
    <n v="0"/>
    <n v="0"/>
    <s v="SUBDIRECCIÓN CONTRACTUAL"/>
    <s v="CO-DC-11001"/>
    <s v="ALIX MONTES - Jefe Oficina de Participacion y Educacion Ambiental"/>
    <n v="3778881"/>
    <s v="alix.montes@ambientebogota.gov.co"/>
  </r>
  <r>
    <n v="981"/>
    <n v="22"/>
    <x v="2"/>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0"/>
    <n v="1"/>
    <s v="CCE-05"/>
    <n v="0"/>
    <n v="47197500"/>
    <n v="47197500"/>
    <n v="0"/>
    <n v="0"/>
    <s v="SUBDIRECCIÓN CONTRACTUAL"/>
    <s v="CO-DC-11001"/>
    <s v="ALIX MONTES - Jefe Oficina de Participacion y Educacion Ambiental"/>
    <n v="3778881"/>
    <s v="alix.montes@ambientebogota.gov.co"/>
  </r>
  <r>
    <n v="981"/>
    <n v="23"/>
    <x v="2"/>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DIVULGACIÓN, ASISTENCIA TÉCNICA Y CAPACITACIÓN DE LA POBLACIÓN"/>
    <s v="0276-PERSONAL CONTRATADO PARA LA GESTIÓN AMBIENTAL Y ESTRATEGIA PARTICIPATIVA LOCAL Y TERRITORIAL"/>
    <n v="80111600"/>
    <s v="RECOLECTAR, ANALIZAR, SISTEMATIZAR Y CONSOLIDAR LA INFORMACIÓN GENERADA DE LOS PROCESOS DE PARTICIPACIÓN Y EDUCACIÓN AMBIENTAL EN EL DISTRITO CAPITAL."/>
    <n v="1"/>
    <n v="1"/>
    <n v="11"/>
    <n v="1"/>
    <s v="CCE-05"/>
    <n v="0"/>
    <n v="45091200"/>
    <n v="45091200"/>
    <n v="0"/>
    <n v="0"/>
    <s v="SUBDIRECCIÓN CONTRACTUAL"/>
    <s v="CO-DC-11001"/>
    <s v="ALIX MONTES - Jefe Oficina de Participacion y Educacion Ambiental"/>
    <n v="3778881"/>
    <s v="alix.montes@ambientebogota.gov.co"/>
  </r>
  <r>
    <n v="981"/>
    <n v="24"/>
    <x v="2"/>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DIVULGACIÓN, ASISTENCIA TÉCNICA Y CAPACITACIÓN DE LA POBLACIÓN"/>
    <s v="0276-PERSONAL CONTRATADO PARA LA GESTIÓN AMBIENTAL Y ESTRATEGIA PARTICIPATIVA LOCAL Y TERRITORIAL"/>
    <n v="80111600"/>
    <s v="REALIZAR LA RECOLECCIÓN, PROCESAMIENTO, ANÁLISIS Y VALIDACIÓN DE LA INFORMACIÓN AMBIENTAL QUE GENERAN LAS COMUIDADES E INSTITUCIONES  CON EL FIN DE ALIMENTAR EL SISTEMA DE INFORMACIÓN AMBIENTAL DE LA ENTIDAD."/>
    <n v="1"/>
    <n v="1"/>
    <n v="11"/>
    <n v="1"/>
    <s v="CCE-05"/>
    <n v="0"/>
    <n v="45091200"/>
    <n v="45091200"/>
    <n v="0"/>
    <n v="0"/>
    <s v="SUBDIRECCIÓN CONTRACTUAL"/>
    <s v="CO-DC-11001"/>
    <s v="ALIX MONTES - Jefe Oficina de Participacion y Educacion Ambiental"/>
    <n v="3778881"/>
    <s v="alix.montes@ambientebogota.gov.co"/>
  </r>
  <r>
    <n v="981"/>
    <n v="25"/>
    <x v="2"/>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DIVULGACIÓN, ASISTENCIA TÉCNICA Y CAPACITACIÓN DE LA POBLACIÓN"/>
    <s v="0276-PERSONAL CONTRATADO PARA LA GESTIÓN AMBIENTAL Y ESTRATEGIA PARTICIPATIVA LOCAL Y TERRITORIAL"/>
    <n v="80111600"/>
    <s v="EJECUTAR ACTIVIDADES DE PARTICIPACION  EN EL MARCO DEL CONSEJO CONSULTIVO DE AMBIENTE Y LAS MESAS AMBIENTALES DERIVADAS DEL MISMO."/>
    <n v="1"/>
    <n v="1"/>
    <n v="11"/>
    <n v="1"/>
    <s v="CCE-05"/>
    <n v="0"/>
    <n v="51917250"/>
    <n v="51917250"/>
    <n v="0"/>
    <n v="0"/>
    <s v="SUBDIRECCIÓN CONTRACTUAL"/>
    <s v="CO-DC-11001"/>
    <s v="ALIX MONTES - Jefe Oficina de Participacion y Educacion Ambiental"/>
    <n v="3778881"/>
    <s v="alix.montes@ambientebogota.gov.co"/>
  </r>
  <r>
    <n v="981"/>
    <n v="26"/>
    <x v="2"/>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DIVULGACIÓN, ASISTENCIA TÉCNICA Y CAPACITACIÓN DE LA POBLACIÓN"/>
    <s v="0276-PERSONAL CONTRATADO PARA LA GESTIÓN AMBIENTAL Y ESTRATEGIA PARTICIPATIVA LOCAL Y TERRITORIAL"/>
    <n v="80111600"/>
    <s v="REALIZAR ACTIVIDADES DE GESTIÓN Y SEGUIMIENTO A LOS PROCESOS DE PARTICIPACIÓN Y EDUCACIÓN AMBIENTAL ENMARCADAS DENTRO DEL CUMPLIMIENTO DE LOS FALLOS JUDICIALES VIGENTES."/>
    <n v="1"/>
    <n v="1"/>
    <n v="11"/>
    <n v="1"/>
    <s v="CCE-05"/>
    <n v="0"/>
    <n v="40009200"/>
    <n v="40009200"/>
    <n v="0"/>
    <n v="0"/>
    <s v="SUBDIRECCIÓN CONTRACTUAL"/>
    <s v="CO-DC-11001"/>
    <s v="ALIX MONTES - Jefe Oficina de Participacion y Educacion Ambiental"/>
    <n v="3778881"/>
    <s v="alix.montes@ambientebogota.gov.co"/>
  </r>
  <r>
    <n v="981"/>
    <n v="27"/>
    <x v="2"/>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DIVULGACIÓN, ASISTENCIA TÉCNICA Y CAPACITACIÓN DE LA POBLACIÓN"/>
    <s v="0276-PERSONAL CONTRATADO PARA LA GESTIÓN AMBIENTAL Y ESTRATEGIA PARTICIPATIVA LOCAL Y TERRITORIAL"/>
    <n v="80111600"/>
    <s v="GESTIONAR LA IMPLEMENTACIÓN DE LAS POLITICAS PUBLICAS POBLACIONES DENTRO DE LOS PROCESOS DE PARTICIPACIÓN Y EDUCACIÓN AMBEINTAL"/>
    <n v="1"/>
    <n v="1"/>
    <n v="11"/>
    <n v="1"/>
    <s v="CCE-05"/>
    <n v="0"/>
    <n v="45091200"/>
    <n v="45091200"/>
    <n v="0"/>
    <n v="0"/>
    <s v="SUBDIRECCIÓN CONTRACTUAL"/>
    <s v="CO-DC-11001"/>
    <s v="ALIX MONTES - Jefe Oficina de Participacion y Educacion Ambiental"/>
    <n v="3778881"/>
    <s v="alix.montes@ambientebogota.gov.co"/>
  </r>
  <r>
    <n v="981"/>
    <n v="28"/>
    <x v="2"/>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DIVULGACIÓN, ASISTENCIA TÉCNICA Y CAPACITACIÓN DE LA POBLACIÓN"/>
    <s v="0276-PERSONAL CONTRATADO PARA LA GESTIÓN AMBIENTAL Y ESTRATEGIA PARTICIPATIVA LOCAL Y TERRITORIAL"/>
    <n v="80111600"/>
    <s v="GESTIONAR EL PROCESO DE PARTICIPACIÓN CIUDADANA DIGITAL"/>
    <n v="1"/>
    <n v="1"/>
    <n v="11"/>
    <n v="1"/>
    <s v="CCE-05"/>
    <n v="0"/>
    <n v="45091200"/>
    <n v="45091200"/>
    <n v="0"/>
    <n v="0"/>
    <s v="SUBDIRECCIÓN CONTRACTUAL"/>
    <s v="CO-DC-11001"/>
    <s v="ALIX MONTES - Jefe Oficina de Participacion y Educacion Ambiental"/>
    <n v="3778881"/>
    <s v="alix.montes@ambientebogota.gov.co"/>
  </r>
  <r>
    <n v="981"/>
    <n v="29"/>
    <x v="2"/>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DIVULGACIÓN, ASISTENCIA TÉCNICA Y CAPACITACIÓN DE LA POBLACIÓN"/>
    <s v="0276-PERSONAL CONTRATADO PARA LA GESTIÓN AMBIENTAL Y ESTRATEGIA PARTICIPATIVA LOCAL Y TERRITORIAL"/>
    <n v="80111600"/>
    <s v="REALIZAR ACCIONES QUE PERMITAN INCLUIR EL CONOCIMIENTO ETNICO EN LOS PROCESOS DE PARTICIPACIÓN, ARTICULADOS CON LOS CONSEJOS LOCALES DEL DISTRITO CAPITAL."/>
    <n v="1"/>
    <n v="1"/>
    <n v="11"/>
    <n v="1"/>
    <s v="CCE-05"/>
    <n v="0"/>
    <n v="30642150"/>
    <n v="30642150"/>
    <n v="0"/>
    <n v="0"/>
    <s v="SUBDIRECCIÓN CONTRACTUAL"/>
    <s v="CO-DC-11001"/>
    <s v="ALIX MONTES - Jefe Oficina de Participacion y Educacion Ambiental"/>
    <n v="3778881"/>
    <s v="alix.montes@ambientebogota.gov.co"/>
  </r>
  <r>
    <n v="981"/>
    <n v="30"/>
    <x v="2"/>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DIVULGACIÓN, ASISTENCIA TÉCNICA Y CAPACITACIÓN DE LA POBLACIÓN"/>
    <s v="0276-PERSONAL CONTRATADO PARA LA GESTIÓN AMBIENTAL Y ESTRATEGIA PARTICIPATIVA LOCAL Y TERRITORIAL"/>
    <n v="80111600"/>
    <s v="REALIZAR ACCIONES QUE PERMITAN INCLUIR EL CONOCIMIENTO ETNICO EN LOS PROCESOS DE PARTICIPACIÓN, ARTICULADOS CON LOS CONSEJOS LOCALES DEL DISTRITO CAPITAL."/>
    <n v="1"/>
    <n v="1"/>
    <n v="11"/>
    <n v="1"/>
    <s v="CCE-05"/>
    <n v="0"/>
    <n v="30642150"/>
    <n v="30642150"/>
    <n v="0"/>
    <n v="0"/>
    <s v="SUBDIRECCIÓN CONTRACTUAL"/>
    <s v="CO-DC-11001"/>
    <s v="ALIX MONTES - Jefe Oficina de Participacion y Educacion Ambiental"/>
    <n v="3778881"/>
    <s v="alix.montes@ambientebogota.gov.co"/>
  </r>
  <r>
    <n v="981"/>
    <n v="31"/>
    <x v="2"/>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DIVULGACIÓN, ASISTENCIA TÉCNICA Y CAPACITACIÓN DE LA POBLACIÓN"/>
    <s v="0276-PERSONAL CONTRATADO PARA LA GESTIÓN AMBIENTAL Y ESTRATEGIA PARTICIPATIVA LOCAL Y TERRITORIAL"/>
    <n v="80111600"/>
    <s v="APOYAR LA EJECUCIÓN DE LAS  ACCIONES DE PARTICIPACIÓN EN LOS CONSEJOS LOCALES ÉTNICOS DEL DISTRITO CAPITAL."/>
    <n v="1"/>
    <n v="1"/>
    <n v="11"/>
    <n v="1"/>
    <s v="CCE-05"/>
    <n v="0"/>
    <n v="20605200"/>
    <n v="20605200"/>
    <n v="0"/>
    <n v="0"/>
    <s v="SUBDIRECCIÓN CONTRACTUAL"/>
    <s v="CO-DC-11001"/>
    <s v="ALIX MONTES - Jefe Oficina de Participacion y Educacion Ambiental"/>
    <n v="3778881"/>
    <s v="alix.montes@ambientebogota.gov.co"/>
  </r>
  <r>
    <n v="981"/>
    <n v="32"/>
    <x v="2"/>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DIVULGACIÓN, ASISTENCIA TÉCNICA Y CAPACITACIÓN DE LA POBLACIÓN"/>
    <s v="0276-PERSONAL CONTRATADO PARA LA GESTIÓN AMBIENTAL Y ESTRATEGIA PARTICIPATIVA LOCAL Y TERRITORIAL"/>
    <n v="80111600"/>
    <s v="BRINDAR ASESORÍA JURÍDICA Y REALIZAR GESTIÓN REQUERIDA PARA LLEVAR A CABO LOS PROCESOS CONTRACTUALES CONTEMPLADOS EN EL PLAN ANUAL DE ADQUISICIÓN DE LOS PROCESOS DE PARTICIPACIÓN Y EDUCACION AMBIENTAL."/>
    <n v="1"/>
    <n v="1"/>
    <n v="11"/>
    <n v="1"/>
    <s v="CCE-05"/>
    <n v="0"/>
    <n v="30642150"/>
    <n v="30642150"/>
    <n v="0"/>
    <n v="0"/>
    <s v="SUBDIRECCIÓN CONTRACTUAL"/>
    <s v="CO-DC-11001"/>
    <s v="ALIX MONTES - Jefe Oficina de Participacion y Educacion Ambiental"/>
    <n v="3778881"/>
    <s v="alix.montes@ambientebogota.gov.co"/>
  </r>
  <r>
    <n v="981"/>
    <n v="33"/>
    <x v="2"/>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DIVULGACIÓN, ASISTENCIA TÉCNICA Y CAPACITACIÓN DE LA POBLACIÓN"/>
    <s v="0276-PERSONAL CONTRATADO PARA LA GESTIÓN AMBIENTAL Y ESTRATEGIA PARTICIPATIVA LOCAL Y TERRITORIAL"/>
    <n v="80111600"/>
    <s v="REALIZAR EL TRÁMITE ADMINISTRATIVO DE LOS CONTRATOS SUSCRITOS EN DESARROLLO DE LOS PROCESOS DE PARTICIPACIÓN Y EDUCACIÓN AMBIENTAL."/>
    <n v="1"/>
    <n v="1"/>
    <n v="10"/>
    <n v="1"/>
    <s v="CCE-05"/>
    <n v="0"/>
    <n v="25662000"/>
    <n v="25662000"/>
    <n v="0"/>
    <n v="0"/>
    <s v="SUBDIRECCIÓN CONTRACTUAL"/>
    <s v="CO-DC-11001"/>
    <s v="ALIX MONTES - Jefe Oficina de Participacion y Educacion Ambiental"/>
    <n v="3778881"/>
    <s v="alix.montes@ambientebogota.gov.co"/>
  </r>
  <r>
    <n v="981"/>
    <n v="34"/>
    <x v="2"/>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DIVULGACIÓN, ASISTENCIA TÉCNICA Y CAPACITACIÓN DE LA POBLACIÓN"/>
    <s v="0276-PERSONAL CONTRATADO PARA LA GESTIÓN AMBIENTAL Y ESTRATEGIA PARTICIPATIVA LOCAL Y TERRITORIAL"/>
    <n v="80111600"/>
    <s v="REALIZAR SEGUIMIENTO Y ANÁLISIS A LA INFORMACIÓN GENERADA EN LOS PROCESOS DE PARTICIPACIÓN Y EDUCACIÓN AMBIENTAL."/>
    <n v="1"/>
    <n v="1"/>
    <n v="12"/>
    <n v="1"/>
    <s v="CCE-05"/>
    <n v="0"/>
    <n v="56637000"/>
    <n v="56637000"/>
    <n v="0"/>
    <n v="0"/>
    <s v="SUBDIRECCIÓN CONTRACTUAL"/>
    <s v="CO-DC-11001"/>
    <s v="ALIX MONTES - Jefe Oficina de Participacion y Educacion Ambiental"/>
    <n v="3778881"/>
    <s v="alix.montes@ambientebogota.gov.co"/>
  </r>
  <r>
    <n v="981"/>
    <n v="35"/>
    <x v="2"/>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DIVULGACIÓN, ASISTENCIA TÉCNICA Y CAPACITACIÓN DE LA POBLACIÓN"/>
    <s v="0276-PERSONAL CONTRATADO PARA LA GESTIÓN AMBIENTAL Y ESTRATEGIA PARTICIPATIVA LOCAL Y TERRITORIAL"/>
    <n v="80111600"/>
    <s v="EJECUTAR Y REALIZAR SEGUMIENTO A LAS ACTIVIDADES LOGÍSTICAS Y OPERATIVAS REQUERIDAS EN EL PROCESO DE PARTICIPACIÓN."/>
    <n v="1"/>
    <n v="1"/>
    <n v="9"/>
    <n v="1"/>
    <s v="CCE-05"/>
    <n v="0"/>
    <n v="23095800"/>
    <n v="23095800"/>
    <n v="0"/>
    <n v="0"/>
    <s v="SUBDIRECCIÓN CONTRACTUAL"/>
    <s v="CO-DC-11001"/>
    <s v="ALIX MONTES - Jefe Oficina de Participacion y Educacion Ambiental"/>
    <n v="3778881"/>
    <s v="alix.montes@ambientebogota.gov.co"/>
  </r>
  <r>
    <n v="981"/>
    <n v="36"/>
    <x v="2"/>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DIVULGACIÓN, ASISTENCIA TÉCNICA Y CAPACITACIÓN DE LA POBLACIÓN"/>
    <s v="0276-PERSONAL CONTRATADO PARA LA GESTIÓN AMBIENTAL Y ESTRATEGIA PARTICIPATIVA LOCAL Y TERRITORIAL"/>
    <n v="80111600"/>
    <s v="REALIZAR LA GESTIÓN Y EL SEGUIMIENTO A LA EJECUCIÓN FINANCIERA DE LOS PROCESOS DE PARTICIPACIÓN Y EDUCACIÓN AMBIENTAL."/>
    <n v="1"/>
    <n v="1"/>
    <n v="11"/>
    <n v="1"/>
    <s v="CCE-05"/>
    <n v="0"/>
    <n v="30642150"/>
    <n v="30642150"/>
    <n v="0"/>
    <n v="0"/>
    <s v="SUBDIRECCIÓN CONTRACTUAL"/>
    <s v="CO-DC-11001"/>
    <s v="ALIX MONTES - Jefe Oficina de Participacion y Educacion Ambiental"/>
    <n v="3778881"/>
    <s v="alix.montes@ambientebogota.gov.co"/>
  </r>
  <r>
    <n v="981"/>
    <n v="37"/>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REALIZAR EL MANEJO Y ADMINISTRACIÓN DE LOS REGISTROS DOCUMENTALES GENERADOS A TRAVÉS DE LOS PROCESOS DE PARTICIPACIÓN Y EDUCACIÓN AMBIENTAL."/>
    <n v="1"/>
    <n v="1"/>
    <n v="11"/>
    <n v="1"/>
    <s v="CCE-05"/>
    <n v="0"/>
    <n v="28228200"/>
    <n v="28228200"/>
    <n v="0"/>
    <n v="0"/>
    <s v="SUBDIRECCIÓN CONTRACTUAL"/>
    <s v="CO-DC-11001"/>
    <s v="ALIX MONTES - Jefe Oficina de Participacion y Educacion Ambiental"/>
    <n v="3778881"/>
    <s v="alix.montes@ambientebogota.gov.co"/>
  </r>
  <r>
    <n v="981"/>
    <n v="38"/>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EJECUTAR Y REALIZAR SEGUMIENTO A LAS ACTIVIDADES LOGÍSTICAS Y OPERATIVAS REQUERIDAS EN EL PROCESO DE EDUCACIÓN AMBIENTAL."/>
    <n v="1"/>
    <n v="1"/>
    <n v="12"/>
    <n v="1"/>
    <s v="CCE-05"/>
    <n v="0"/>
    <n v="30794400"/>
    <n v="30794400"/>
    <n v="0"/>
    <n v="0"/>
    <s v="SUBDIRECCIÓN CONTRACTUAL"/>
    <s v="CO-DC-11001"/>
    <s v="ALIX MONTES - Jefe Oficina de Participacion y Educacion Ambiental"/>
    <n v="3778881"/>
    <s v="alix.montes@ambientebogota.gov.co"/>
  </r>
  <r>
    <n v="981"/>
    <n v="39"/>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DIRIGIR LAS ESTRATEGIAS DE EDUCACIÓN AMBIENTAL ADELANTADAS POR LA OFICINA DE PARTICIPACIÓN, EDUCACIÓN Y LOCALIDADES EN EL DISTRITO CAPITAL. "/>
    <n v="1"/>
    <n v="1"/>
    <n v="11"/>
    <n v="1"/>
    <s v="CCE-05"/>
    <n v="0"/>
    <n v="45091200"/>
    <n v="45091200"/>
    <n v="0"/>
    <n v="0"/>
    <s v="SUBDIRECCIÓN CONTRACTUAL"/>
    <s v="CO-DC-11001"/>
    <s v="ALIX MONTES - Jefe Oficina de Participacion y Educacion Ambiental"/>
    <n v="3778881"/>
    <s v="alix.montes@ambientebogota.gov.co"/>
  </r>
  <r>
    <n v="981"/>
    <n v="40"/>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CONSOLIDAR Y HACER SEGUIMIENTO A LA INFORMACIÓN GENERADA A TRAVES DE LA IMPLEMENTACIÓN DE LA ESTRATEGIA DE AULAS AMBIENTALES."/>
    <n v="1"/>
    <n v="1"/>
    <n v="11"/>
    <n v="1"/>
    <s v="CCE-05"/>
    <n v="0"/>
    <n v="33044550"/>
    <n v="33044550"/>
    <n v="0"/>
    <n v="0"/>
    <s v="SUBDIRECCIÓN CONTRACTUAL"/>
    <s v="CO-DC-11001"/>
    <s v="ALIX MONTES - Jefe Oficina de Participacion y Educacion Ambiental"/>
    <n v="3778881"/>
    <s v="alix.montes@ambientebogota.gov.co"/>
  </r>
  <r>
    <n v="981"/>
    <n v="41"/>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REALIZAR LA CONSOLIDACIÓN DE LA INFORMACIÓN GENERADA A TRAVÉS DE LAS ESTRATEGIAS DE EDUCACIÓN AMBIENTAL DESARROLLADAS EN LAS LOCALIDADES DEL D.C."/>
    <n v="1"/>
    <n v="1"/>
    <n v="12"/>
    <n v="1"/>
    <s v="CCE-05"/>
    <n v="0"/>
    <n v="33427800"/>
    <n v="33427800"/>
    <n v="0"/>
    <n v="0"/>
    <s v="SUBDIRECCIÓN CONTRACTUAL"/>
    <s v="CO-DC-11001"/>
    <s v="ALIX MONTES - Jefe Oficina de Participacion y Educacion Ambiental"/>
    <n v="3778881"/>
    <s v="alix.montes@ambientebogota.gov.co"/>
  </r>
  <r>
    <n v="981"/>
    <n v="42"/>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REALIZAR LAS ACCIONES REQUERIDAS PARA EL FUNCIONAMIENTO DE LA COMISIÓN INTERSECTORIAL DE EDUCACIÓN AMBIENTAL, PARA AUMENTAR LA COBERTURA DE LA POLÍTICA PÚBLICA DISTRITAL DE EDUCACIÓN AMBIENTAL"/>
    <n v="1"/>
    <n v="1"/>
    <n v="8"/>
    <n v="1"/>
    <s v="CCE-05"/>
    <n v="0"/>
    <n v="37758000"/>
    <n v="37758000"/>
    <n v="0"/>
    <n v="0"/>
    <s v="SUBDIRECCIÓN CONTRACTUAL"/>
    <s v="CO-DC-11001"/>
    <s v="ALIX MONTES - Jefe Oficina de Participacion y Educacion Ambiental"/>
    <n v="3778881"/>
    <s v="alix.montes@ambientebogota.gov.co"/>
  </r>
  <r>
    <n v="981"/>
    <n v="43"/>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2"/>
    <n v="12"/>
    <s v="CCE-05"/>
    <n v="0"/>
    <n v="43646400"/>
    <n v="43646400"/>
    <n v="0"/>
    <n v="0"/>
    <s v="SUBDIRECCIÓN CONTRACTUAL"/>
    <s v="CO-DC-11001"/>
    <s v="ALIX MONTES - Jefe Oficina de Participacion y Educacion Ambiental"/>
    <n v="3778881"/>
    <s v="alix.montes@ambientebogota.gov.co"/>
  </r>
  <r>
    <n v="981"/>
    <n v="44"/>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2"/>
    <n v="12"/>
    <s v="CCE-05"/>
    <n v="0"/>
    <n v="43646400"/>
    <n v="43646400"/>
    <n v="0"/>
    <n v="0"/>
    <s v="SUBDIRECCIÓN CONTRACTUAL"/>
    <s v="CO-DC-11001"/>
    <s v="ALIX MONTES - Jefe Oficina de Participacion y Educacion Ambiental"/>
    <n v="3778881"/>
    <s v="alix.montes@ambientebogota.gov.co"/>
  </r>
  <r>
    <n v="981"/>
    <n v="45"/>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2"/>
    <n v="12"/>
    <s v="CCE-05"/>
    <n v="0"/>
    <n v="43646400"/>
    <n v="43646400"/>
    <n v="0"/>
    <n v="0"/>
    <s v="SUBDIRECCIÓN CONTRACTUAL"/>
    <s v="CO-DC-11001"/>
    <s v="ALIX MONTES - Jefe Oficina de Participacion y Educacion Ambiental"/>
    <n v="3778881"/>
    <s v="alix.montes@ambientebogota.gov.co"/>
  </r>
  <r>
    <n v="981"/>
    <n v="46"/>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2"/>
    <n v="12"/>
    <s v="CCE-05"/>
    <n v="0"/>
    <n v="43646400"/>
    <n v="43646400"/>
    <n v="0"/>
    <n v="0"/>
    <s v="SUBDIRECCIÓN CONTRACTUAL"/>
    <s v="CO-DC-11001"/>
    <s v="ALIX MONTES - Jefe Oficina de Participacion y Educacion Ambiental"/>
    <n v="3778881"/>
    <s v="alix.montes@ambientebogota.gov.co"/>
  </r>
  <r>
    <n v="981"/>
    <n v="47"/>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40009200"/>
    <n v="40009200"/>
    <n v="0"/>
    <n v="0"/>
    <s v="SUBDIRECCIÓN CONTRACTUAL"/>
    <s v="CO-DC-11001"/>
    <s v="ALIX MONTES - Jefe Oficina de Participacion y Educacion Ambiental"/>
    <n v="3778881"/>
    <s v="alix.montes@ambientebogota.gov.co"/>
  </r>
  <r>
    <n v="981"/>
    <n v="48"/>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40009200"/>
    <n v="40009200"/>
    <n v="0"/>
    <n v="0"/>
    <s v="SUBDIRECCIÓN CONTRACTUAL"/>
    <s v="CO-DC-11001"/>
    <s v="ALIX MONTES - Jefe Oficina de Participacion y Educacion Ambiental"/>
    <n v="3778881"/>
    <s v="alix.montes@ambientebogota.gov.co"/>
  </r>
  <r>
    <n v="981"/>
    <n v="49"/>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40009200"/>
    <n v="40009200"/>
    <n v="0"/>
    <n v="0"/>
    <s v="SUBDIRECCIÓN CONTRACTUAL"/>
    <s v="CO-DC-11001"/>
    <s v="ALIX MONTES - Jefe Oficina de Participacion y Educacion Ambiental"/>
    <n v="3778881"/>
    <s v="alix.montes@ambientebogota.gov.co"/>
  </r>
  <r>
    <n v="981"/>
    <n v="50"/>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40009200"/>
    <n v="40009200"/>
    <n v="0"/>
    <n v="0"/>
    <s v="SUBDIRECCIÓN CONTRACTUAL"/>
    <s v="CO-DC-11001"/>
    <s v="ALIX MONTES - Jefe Oficina de Participacion y Educacion Ambiental"/>
    <n v="3778881"/>
    <s v="alix.montes@ambientebogota.gov.co"/>
  </r>
  <r>
    <n v="981"/>
    <n v="51"/>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40009200"/>
    <n v="40009200"/>
    <n v="0"/>
    <n v="0"/>
    <s v="SUBDIRECCIÓN CONTRACTUAL"/>
    <s v="CO-DC-11001"/>
    <s v="ALIX MONTES - Jefe Oficina de Participacion y Educacion Ambiental"/>
    <n v="3778881"/>
    <s v="alix.montes@ambientebogota.gov.co"/>
  </r>
  <r>
    <n v="981"/>
    <n v="52"/>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40009200"/>
    <n v="40009200"/>
    <n v="0"/>
    <n v="0"/>
    <s v="SUBDIRECCIÓN CONTRACTUAL"/>
    <s v="CO-DC-11001"/>
    <s v="ALIX MONTES - Jefe Oficina de Participacion y Educacion Ambiental"/>
    <n v="3778881"/>
    <s v="alix.montes@ambientebogota.gov.co"/>
  </r>
  <r>
    <n v="981"/>
    <n v="53"/>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40009200"/>
    <n v="40009200"/>
    <n v="0"/>
    <n v="0"/>
    <s v="SUBDIRECCIÓN CONTRACTUAL"/>
    <s v="CO-DC-11001"/>
    <s v="ALIX MONTES - Jefe Oficina de Participacion y Educacion Ambiental"/>
    <n v="3778881"/>
    <s v="alix.montes@ambientebogota.gov.co"/>
  </r>
  <r>
    <n v="981"/>
    <n v="54"/>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40009200"/>
    <n v="40009200"/>
    <n v="0"/>
    <n v="0"/>
    <s v="SUBDIRECCIÓN CONTRACTUAL"/>
    <s v="CO-DC-11001"/>
    <s v="ALIX MONTES - Jefe Oficina de Participacion y Educacion Ambiental"/>
    <n v="3778881"/>
    <s v="alix.montes@ambientebogota.gov.co"/>
  </r>
  <r>
    <n v="981"/>
    <n v="55"/>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40009200"/>
    <n v="40009200"/>
    <n v="0"/>
    <n v="0"/>
    <s v="SUBDIRECCIÓN CONTRACTUAL"/>
    <s v="CO-DC-11001"/>
    <s v="ALIX MONTES - Jefe Oficina de Participacion y Educacion Ambiental"/>
    <n v="3778881"/>
    <s v="alix.montes@ambientebogota.gov.co"/>
  </r>
  <r>
    <n v="981"/>
    <n v="56"/>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40009200"/>
    <n v="40009200"/>
    <n v="0"/>
    <n v="0"/>
    <s v="SUBDIRECCIÓN CONTRACTUAL"/>
    <s v="CO-DC-11001"/>
    <s v="ALIX MONTES - Jefe Oficina de Participacion y Educacion Ambiental"/>
    <n v="3778881"/>
    <s v="alix.montes@ambientebogota.gov.co"/>
  </r>
  <r>
    <n v="981"/>
    <n v="57"/>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40009200"/>
    <n v="40009200"/>
    <n v="0"/>
    <n v="0"/>
    <s v="SUBDIRECCIÓN CONTRACTUAL"/>
    <s v="CO-DC-11001"/>
    <s v="ALIX MONTES - Jefe Oficina de Participacion y Educacion Ambiental"/>
    <n v="3778881"/>
    <s v="alix.montes@ambientebogota.gov.co"/>
  </r>
  <r>
    <n v="981"/>
    <n v="58"/>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11"/>
    <n v="1"/>
    <s v="CCE-05"/>
    <n v="0"/>
    <n v="20605200"/>
    <n v="20605200"/>
    <n v="0"/>
    <n v="0"/>
    <s v="SUBDIRECCIÓN CONTRACTUAL"/>
    <s v="CO-DC-11001"/>
    <s v="ALIX MONTES - Jefe Oficina de Participacion y Educacion Ambiental"/>
    <n v="3778881"/>
    <s v="alix.montes@ambientebogota.gov.co"/>
  </r>
  <r>
    <n v="981"/>
    <n v="59"/>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11"/>
    <n v="1"/>
    <s v="CCE-05"/>
    <n v="0"/>
    <n v="20605200"/>
    <n v="20605200"/>
    <n v="0"/>
    <n v="0"/>
    <s v="SUBDIRECCIÓN CONTRACTUAL"/>
    <s v="CO-DC-11001"/>
    <s v="ALIX MONTES - Jefe Oficina de Participacion y Educacion Ambiental"/>
    <n v="3778881"/>
    <s v="alix.montes@ambientebogota.gov.co"/>
  </r>
  <r>
    <n v="981"/>
    <n v="60"/>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11"/>
    <n v="1"/>
    <s v="CCE-05"/>
    <n v="0"/>
    <n v="20605200"/>
    <n v="20605200"/>
    <n v="0"/>
    <n v="0"/>
    <s v="SUBDIRECCIÓN CONTRACTUAL"/>
    <s v="CO-DC-11001"/>
    <s v="ALIX MONTES - Jefe Oficina de Participacion y Educacion Ambiental"/>
    <n v="3778881"/>
    <s v="alix.montes@ambientebogota.gov.co"/>
  </r>
  <r>
    <n v="981"/>
    <n v="61"/>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11"/>
    <n v="1"/>
    <s v="CCE-05"/>
    <n v="0"/>
    <n v="20605200"/>
    <n v="20605200"/>
    <n v="0"/>
    <n v="0"/>
    <s v="SUBDIRECCIÓN CONTRACTUAL"/>
    <s v="CO-DC-11001"/>
    <s v="ALIX MONTES - Jefe Oficina de Participacion y Educacion Ambiental"/>
    <n v="3778881"/>
    <s v="alix.montes@ambientebogota.gov.co"/>
  </r>
  <r>
    <n v="981"/>
    <n v="62"/>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11"/>
    <n v="1"/>
    <s v="CCE-05"/>
    <n v="0"/>
    <n v="20605200"/>
    <n v="20605200"/>
    <n v="0"/>
    <n v="0"/>
    <s v="SUBDIRECCIÓN CONTRACTUAL"/>
    <s v="CO-DC-11001"/>
    <s v="ALIX MONTES - Jefe Oficina de Participacion y Educacion Ambiental"/>
    <n v="3778881"/>
    <s v="alix.montes@ambientebogota.gov.co"/>
  </r>
  <r>
    <n v="981"/>
    <n v="63"/>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11"/>
    <n v="1"/>
    <s v="CCE-05"/>
    <n v="0"/>
    <n v="20605200"/>
    <n v="20605200"/>
    <n v="0"/>
    <n v="0"/>
    <s v="SUBDIRECCIÓN CONTRACTUAL"/>
    <s v="CO-DC-11001"/>
    <s v="ALIX MONTES - Jefe Oficina de Participacion y Educacion Ambiental"/>
    <n v="3778881"/>
    <s v="alix.montes@ambientebogota.gov.co"/>
  </r>
  <r>
    <n v="981"/>
    <n v="64"/>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11"/>
    <n v="1"/>
    <s v="CCE-05"/>
    <n v="0"/>
    <n v="20605200"/>
    <n v="20605200"/>
    <n v="0"/>
    <n v="0"/>
    <s v="SUBDIRECCIÓN CONTRACTUAL"/>
    <s v="CO-DC-11001"/>
    <s v="ALIX MONTES - Jefe Oficina de Participacion y Educacion Ambiental"/>
    <n v="3778881"/>
    <s v="alix.montes@ambientebogota.gov.co"/>
  </r>
  <r>
    <n v="981"/>
    <n v="65"/>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11"/>
    <n v="1"/>
    <s v="CCE-05"/>
    <n v="0"/>
    <n v="20605200"/>
    <n v="20605200"/>
    <n v="0"/>
    <n v="0"/>
    <s v="SUBDIRECCIÓN CONTRACTUAL"/>
    <s v="CO-DC-11001"/>
    <s v="ALIX MONTES - Jefe Oficina de Participacion y Educacion Ambiental"/>
    <n v="3778881"/>
    <s v="alix.montes@ambientebogota.gov.co"/>
  </r>
  <r>
    <n v="981"/>
    <n v="66"/>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11"/>
    <n v="1"/>
    <s v="CCE-05"/>
    <n v="0"/>
    <n v="20605200"/>
    <n v="20605200"/>
    <n v="0"/>
    <n v="0"/>
    <s v="SUBDIRECCIÓN CONTRACTUAL"/>
    <s v="CO-DC-11001"/>
    <s v="ALIX MONTES - Jefe Oficina de Participacion y Educacion Ambiental"/>
    <n v="3778881"/>
    <s v="alix.montes@ambientebogota.gov.co"/>
  </r>
  <r>
    <n v="981"/>
    <n v="67"/>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11"/>
    <n v="1"/>
    <s v="CCE-05"/>
    <n v="0"/>
    <n v="20605200"/>
    <n v="20605200"/>
    <n v="0"/>
    <n v="0"/>
    <s v="SUBDIRECCIÓN CONTRACTUAL"/>
    <s v="CO-DC-11001"/>
    <s v="ALIX MONTES - Jefe Oficina de Participacion y Educacion Ambiental"/>
    <n v="3778881"/>
    <s v="alix.montes@ambientebogota.gov.co"/>
  </r>
  <r>
    <n v="981"/>
    <n v="68"/>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11"/>
    <n v="1"/>
    <s v="CCE-05"/>
    <n v="0"/>
    <n v="20605200"/>
    <n v="20605200"/>
    <n v="0"/>
    <n v="0"/>
    <s v="SUBDIRECCIÓN CONTRACTUAL"/>
    <s v="CO-DC-11001"/>
    <s v="ALIX MONTES - Jefe Oficina de Participacion y Educacion Ambiental"/>
    <n v="3778881"/>
    <s v="alix.montes@ambientebogota.gov.co"/>
  </r>
  <r>
    <n v="981"/>
    <n v="69"/>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11"/>
    <n v="1"/>
    <s v="CCE-05"/>
    <n v="0"/>
    <n v="20605200"/>
    <n v="20605200"/>
    <n v="0"/>
    <n v="0"/>
    <s v="SUBDIRECCIÓN CONTRACTUAL"/>
    <s v="CO-DC-11001"/>
    <s v="ALIX MONTES - Jefe Oficina de Participacion y Educacion Ambiental"/>
    <n v="3778881"/>
    <s v="alix.montes@ambientebogota.gov.co"/>
  </r>
  <r>
    <n v="981"/>
    <n v="70"/>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11"/>
    <n v="1"/>
    <s v="CCE-05"/>
    <n v="0"/>
    <n v="20605200"/>
    <n v="20605200"/>
    <n v="0"/>
    <n v="0"/>
    <s v="SUBDIRECCIÓN CONTRACTUAL"/>
    <s v="CO-DC-11001"/>
    <s v="ALIX MONTES - Jefe Oficina de Participacion y Educacion Ambiental"/>
    <n v="3778881"/>
    <s v="alix.montes@ambientebogota.gov.co"/>
  </r>
  <r>
    <n v="981"/>
    <n v="71"/>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11"/>
    <n v="1"/>
    <s v="CCE-05"/>
    <n v="0"/>
    <n v="20605200"/>
    <n v="20605200"/>
    <n v="0"/>
    <n v="0"/>
    <s v="SUBDIRECCIÓN CONTRACTUAL"/>
    <s v="CO-DC-11001"/>
    <s v="ALIX MONTES - Jefe Oficina de Participacion y Educacion Ambiental"/>
    <n v="3778881"/>
    <s v="alix.montes@ambientebogota.gov.co"/>
  </r>
  <r>
    <n v="981"/>
    <n v="72"/>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11"/>
    <n v="1"/>
    <s v="CCE-05"/>
    <n v="0"/>
    <n v="20605200"/>
    <n v="20605200"/>
    <n v="0"/>
    <n v="0"/>
    <s v="SUBDIRECCIÓN CONTRACTUAL"/>
    <s v="CO-DC-11001"/>
    <s v="ALIX MONTES - Jefe Oficina de Participacion y Educacion Ambiental"/>
    <n v="3778881"/>
    <s v="alix.montes@ambientebogota.gov.co"/>
  </r>
  <r>
    <n v="981"/>
    <n v="73"/>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6193100"/>
    <n v="16193100"/>
    <n v="0"/>
    <n v="0"/>
    <s v="SUBDIRECCIÓN CONTRACTUAL"/>
    <s v="CO-DC-11001"/>
    <s v="ALIX MONTES - Jefe Oficina de Participacion y Educacion Ambiental"/>
    <n v="3778881"/>
    <s v="alix.montes@ambientebogota.gov.co"/>
  </r>
  <r>
    <n v="981"/>
    <n v="74"/>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6193100"/>
    <n v="16193100"/>
    <n v="0"/>
    <n v="0"/>
    <s v="SUBDIRECCIÓN CONTRACTUAL"/>
    <s v="CO-DC-11001"/>
    <s v="ALIX MONTES - Jefe Oficina de Participacion y Educacion Ambiental"/>
    <n v="3778881"/>
    <s v="alix.montes@ambientebogota.gov.co"/>
  </r>
  <r>
    <n v="981"/>
    <n v="75"/>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6193100"/>
    <n v="16193100"/>
    <n v="0"/>
    <n v="0"/>
    <s v="SUBDIRECCIÓN CONTRACTUAL"/>
    <s v="CO-DC-11001"/>
    <s v="ALIX MONTES - Jefe Oficina de Participacion y Educacion Ambiental"/>
    <n v="3778881"/>
    <s v="alix.montes@ambientebogota.gov.co"/>
  </r>
  <r>
    <n v="981"/>
    <n v="76"/>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6193100"/>
    <n v="16193100"/>
    <n v="0"/>
    <n v="0"/>
    <s v="SUBDIRECCIÓN CONTRACTUAL"/>
    <s v="CO-DC-11001"/>
    <s v="ALIX MONTES - Jefe Oficina de Participacion y Educacion Ambiental"/>
    <n v="3778881"/>
    <s v="alix.montes@ambientebogota.gov.co"/>
  </r>
  <r>
    <n v="981"/>
    <n v="77"/>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6193100"/>
    <n v="16193100"/>
    <n v="0"/>
    <n v="0"/>
    <s v="SUBDIRECCIÓN CONTRACTUAL"/>
    <s v="CO-DC-11001"/>
    <s v="ALIX MONTES - Jefe Oficina de Participacion y Educacion Ambiental"/>
    <n v="3778881"/>
    <s v="alix.montes@ambientebogota.gov.co"/>
  </r>
  <r>
    <n v="981"/>
    <n v="78"/>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REALIZAR LA GESTIÓN, PLANEACIÓN Y EJECUCIÓN DE LAS ACTIVIDADES RELACIONADAS CON CAMINATAS ECOLÓGICAS EN EL MARCO DE LA POLÍTICA DISTRITAL DE EDUCACIÓN AMBIENTAL."/>
    <n v="1"/>
    <n v="1"/>
    <n v="11"/>
    <n v="1"/>
    <s v="CCE-05"/>
    <n v="0"/>
    <n v="45091200"/>
    <n v="45091200"/>
    <n v="0"/>
    <n v="0"/>
    <s v="SUBDIRECCIÓN CONTRACTUAL"/>
    <s v="CO-DC-11001"/>
    <s v="ALIX MONTES - Jefe Oficina de Participacion y Educacion Ambiental"/>
    <n v="3778881"/>
    <s v="alix.montes@ambientebogota.gov.co"/>
  </r>
  <r>
    <n v="981"/>
    <n v="79"/>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REALIZAR LA GESTIÓN, PLANEACIÓN Y EJECUCIÓN DE LAS ACTIVIDADES RELACIONADAS CON CAMINATAS ECOLÓGICAS EN EL MARCO DE LA POLÍTICA DISTRITAL DE EDUCACIÓN AMBIENTAL."/>
    <n v="1"/>
    <n v="1"/>
    <n v="11"/>
    <n v="1"/>
    <s v="CCE-05"/>
    <n v="0"/>
    <n v="45091200"/>
    <n v="45091200"/>
    <n v="0"/>
    <n v="0"/>
    <s v="SUBDIRECCIÓN CONTRACTUAL"/>
    <s v="CO-DC-11001"/>
    <s v="ALIX MONTES - Jefe Oficina de Participacion y Educacion Ambiental"/>
    <n v="3778881"/>
    <s v="alix.montes@ambientebogota.gov.co"/>
  </r>
  <r>
    <n v="981"/>
    <n v="80"/>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IMPLEMENTAR LAS CAMINATAS ECOLÓGICAS EN EL MARCO DE LA POLÍTICA DISTRITAL DE EDUCACIÓN AMBIENTAL"/>
    <n v="1"/>
    <n v="1"/>
    <n v="11"/>
    <n v="1"/>
    <s v="CCE-05"/>
    <n v="0"/>
    <n v="28228200"/>
    <n v="28228200"/>
    <n v="0"/>
    <n v="0"/>
    <s v="SUBDIRECCIÓN CONTRACTUAL"/>
    <s v="CO-DC-11001"/>
    <s v="ALIX MONTES - Jefe Oficina de Participacion y Educacion Ambiental"/>
    <n v="3778881"/>
    <s v="alix.montes@ambientebogota.gov.co"/>
  </r>
  <r>
    <n v="981"/>
    <n v="81"/>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IMPLEMENTAR LAS CAMINATAS ECOLÓGICAS EN EL MARCO DE LA POLÍTICA DISTRITAL DE EDUCACIÓN AMBIENTAL"/>
    <n v="1"/>
    <n v="1"/>
    <n v="11"/>
    <n v="1"/>
    <s v="CCE-05"/>
    <n v="0"/>
    <n v="28228200"/>
    <n v="28228200"/>
    <n v="0"/>
    <n v="0"/>
    <s v="SUBDIRECCIÓN CONTRACTUAL"/>
    <s v="CO-DC-11001"/>
    <s v="ALIX MONTES - Jefe Oficina de Participacion y Educacion Ambiental"/>
    <n v="3778881"/>
    <s v="alix.montes@ambientebogota.gov.co"/>
  </r>
  <r>
    <n v="981"/>
    <n v="82"/>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PARTICIPAR EN LA IMPLEMENTACIÓN DE LAS ACCIONES PEDAGÓGICAS EN EL MARCO DE LAS CAMINATAS CAMINATAS ECOLÓGICAS. POR FAVOR REVISAR EL OBJETO DADO QUE SE REPITE CAMINATAS"/>
    <n v="1"/>
    <n v="1"/>
    <n v="11"/>
    <n v="1"/>
    <s v="CCE-05"/>
    <n v="0"/>
    <n v="20605200"/>
    <n v="20605200"/>
    <n v="0"/>
    <n v="0"/>
    <s v="SUBDIRECCIÓN CONTRACTUAL"/>
    <s v="CO-DC-11001"/>
    <s v="ALIX MONTES - Jefe Oficina de Participacion y Educacion Ambiental"/>
    <n v="3778881"/>
    <s v="alix.montes@ambientebogota.gov.co"/>
  </r>
  <r>
    <n v="981"/>
    <n v="83"/>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REALIZAR LA PLANEACIÓN, IMPLEMENTACIÓN Y SEGUIMIENTO DE LA ESTRATEGIA DE EDUCACIÓN AMBIENTAL POR MEDIO DE LAS TECNOLOGÍAS DE INFORMACIÓN Y COMUNICACIÓN - TIC."/>
    <n v="1"/>
    <n v="1"/>
    <n v="12"/>
    <n v="1"/>
    <s v="CCE-05"/>
    <n v="0"/>
    <n v="39110400"/>
    <n v="39110400"/>
    <n v="0"/>
    <n v="0"/>
    <s v="SUBDIRECCIÓN CONTRACTUAL"/>
    <s v="CO-DC-11001"/>
    <s v="ALIX MONTES - Jefe Oficina de Participacion y Educacion Ambiental"/>
    <n v="3778881"/>
    <s v="alix.montes@ambientebogota.gov.co"/>
  </r>
  <r>
    <n v="981"/>
    <n v="84"/>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IMPLEMENTAR LA ESTRATEGIA DE EDUCACIÓN AMBIENTAL POR MEDIO DE LAS TECNOLOGÍAS DE INFORMACIÓN Y COMUNICACIONES - TIC´S."/>
    <n v="1"/>
    <n v="1"/>
    <n v="11"/>
    <n v="1"/>
    <s v="CCE-05"/>
    <n v="0"/>
    <n v="30642150"/>
    <n v="30642150"/>
    <n v="0"/>
    <n v="0"/>
    <s v="SUBDIRECCIÓN CONTRACTUAL"/>
    <s v="CO-DC-11001"/>
    <s v="ALIX MONTES - Jefe Oficina de Participacion y Educacion Ambiental"/>
    <n v="3778881"/>
    <s v="alix.montes@ambientebogota.gov.co"/>
  </r>
  <r>
    <n v="981"/>
    <n v="85"/>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IMPLEMENTAR LA ESTRATEGIA DE EDUCACIÓN AMBIENTAL POR MEDIO DE LAS TECNOLOGÍAS DE INFORMACIÓN Y COMUNICACIONES - TIC´S."/>
    <n v="1"/>
    <n v="1"/>
    <n v="11"/>
    <n v="1"/>
    <s v="CCE-05"/>
    <n v="0"/>
    <n v="30642150"/>
    <n v="30642150"/>
    <n v="0"/>
    <n v="0"/>
    <s v="SUBDIRECCIÓN CONTRACTUAL"/>
    <s v="CO-DC-11001"/>
    <s v="ALIX MONTES - Jefe Oficina de Participacion y Educacion Ambiental"/>
    <n v="3778881"/>
    <s v="alix.montes@ambientebogota.gov.co"/>
  </r>
  <r>
    <n v="981"/>
    <n v="86"/>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APOYAR LA IMPLEMENTACIÓN DE LA ESTRATEGIA DE EDUCACION AMBIENTAL POR MEDIO DE LAS TECNOLOGÍAS DE INFORMACIÓN Y COMUNICACIÓN - TIC."/>
    <n v="1"/>
    <n v="1"/>
    <n v="11"/>
    <n v="1"/>
    <s v="CCE-05"/>
    <n v="0"/>
    <n v="20605200"/>
    <n v="20605200"/>
    <n v="0"/>
    <n v="0"/>
    <s v="SUBDIRECCIÓN CONTRACTUAL"/>
    <s v="CO-DC-11001"/>
    <s v="ALIX MONTES - Jefe Oficina de Participacion y Educacion Ambiental"/>
    <n v="3778881"/>
    <s v="alix.montes@ambientebogota.gov.co"/>
  </r>
  <r>
    <n v="981"/>
    <n v="87"/>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APOYAR LA IMPLEMENTACIÓN DE LA ESTRATEGIA DE EDUCACION AMBIENTAL POR MEDIO DE LAS TECNOLOGÍAS DE INFORMACIÓN Y COMUNICACIÓN - TIC."/>
    <n v="1"/>
    <n v="1"/>
    <n v="11"/>
    <n v="1"/>
    <s v="CCE-05"/>
    <n v="0"/>
    <n v="20605200"/>
    <n v="20605200"/>
    <n v="0"/>
    <n v="0"/>
    <s v="SUBDIRECCIÓN CONTRACTUAL"/>
    <s v="CO-DC-11001"/>
    <s v="ALIX MONTES - Jefe Oficina de Participacion y Educacion Ambiental"/>
    <n v="3778881"/>
    <s v="alix.montes@ambientebogota.gov.co"/>
  </r>
  <r>
    <n v="981"/>
    <n v="88"/>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1"/>
    <n v="1"/>
    <n v="11"/>
    <n v="1"/>
    <s v="CCE-05"/>
    <n v="0"/>
    <n v="45091200"/>
    <n v="45091200"/>
    <n v="0"/>
    <n v="0"/>
    <s v="SUBDIRECCIÓN CONTRACTUAL"/>
    <s v="CO-DC-11001"/>
    <s v="ALIX MONTES - Jefe Oficina de Participacion y Educacion Ambiental"/>
    <n v="3778881"/>
    <s v="alix.montes@ambientebogota.gov.co"/>
  </r>
  <r>
    <n v="981"/>
    <n v="89"/>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1"/>
    <n v="1"/>
    <n v="12"/>
    <n v="1"/>
    <s v="CCE-05"/>
    <n v="0"/>
    <n v="49190400"/>
    <n v="49190400"/>
    <n v="0"/>
    <n v="0"/>
    <s v="SUBDIRECCIÓN CONTRACTUAL"/>
    <s v="CO-DC-11001"/>
    <s v="ALIX MONTES - Jefe Oficina de Participacion y Educacion Ambiental"/>
    <n v="3778881"/>
    <s v="alix.montes@ambientebogota.gov.co"/>
  </r>
  <r>
    <n v="981"/>
    <n v="90"/>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1"/>
    <n v="1"/>
    <n v="12"/>
    <n v="1"/>
    <s v="CCE-05"/>
    <n v="0"/>
    <n v="49190400"/>
    <n v="49190400"/>
    <n v="0"/>
    <n v="0"/>
    <s v="SUBDIRECCIÓN CONTRACTUAL"/>
    <s v="CO-DC-11001"/>
    <s v="ALIX MONTES - Jefe Oficina de Participacion y Educacion Ambiental"/>
    <n v="3778881"/>
    <s v="alix.montes@ambientebogota.gov.co"/>
  </r>
  <r>
    <n v="981"/>
    <n v="91"/>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1"/>
    <n v="1"/>
    <n v="12"/>
    <n v="1"/>
    <s v="CCE-05"/>
    <n v="0"/>
    <n v="49190400"/>
    <n v="49190400"/>
    <n v="0"/>
    <n v="0"/>
    <s v="SUBDIRECCIÓN CONTRACTUAL"/>
    <s v="CO-DC-11001"/>
    <s v="ALIX MONTES - Jefe Oficina de Participacion y Educacion Ambiental"/>
    <n v="3778881"/>
    <s v="alix.montes@ambientebogota.gov.co"/>
  </r>
  <r>
    <n v="981"/>
    <n v="92"/>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11"/>
    <n v="1"/>
    <s v="CCE-05"/>
    <n v="0"/>
    <n v="30642150"/>
    <n v="30642150"/>
    <n v="0"/>
    <n v="0"/>
    <s v="SUBDIRECCIÓN CONTRACTUAL"/>
    <s v="CO-DC-11001"/>
    <s v="ALIX MONTES - Jefe Oficina de Participacion y Educacion Ambiental"/>
    <n v="3778881"/>
    <s v="alix.montes@ambientebogota.gov.co"/>
  </r>
  <r>
    <n v="981"/>
    <n v="93"/>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11"/>
    <n v="1"/>
    <s v="CCE-05"/>
    <n v="0"/>
    <n v="30642150"/>
    <n v="30642150"/>
    <n v="0"/>
    <n v="0"/>
    <s v="SUBDIRECCIÓN CONTRACTUAL"/>
    <s v="CO-DC-11001"/>
    <s v="ALIX MONTES - Jefe Oficina de Participacion y Educacion Ambiental"/>
    <n v="3778881"/>
    <s v="alix.montes@ambientebogota.gov.co"/>
  </r>
  <r>
    <n v="981"/>
    <n v="94"/>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11"/>
    <n v="1"/>
    <s v="CCE-05"/>
    <n v="0"/>
    <n v="30642150"/>
    <n v="30642150"/>
    <n v="0"/>
    <n v="0"/>
    <s v="SUBDIRECCIÓN CONTRACTUAL"/>
    <s v="CO-DC-11001"/>
    <s v="ALIX MONTES - Jefe Oficina de Participacion y Educacion Ambiental"/>
    <n v="3778881"/>
    <s v="alix.montes@ambientebogota.gov.co"/>
  </r>
  <r>
    <n v="981"/>
    <n v="95"/>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11"/>
    <n v="1"/>
    <s v="CCE-05"/>
    <n v="0"/>
    <n v="30642150"/>
    <n v="30642150"/>
    <n v="0"/>
    <n v="0"/>
    <s v="SUBDIRECCIÓN CONTRACTUAL"/>
    <s v="CO-DC-11001"/>
    <s v="ALIX MONTES - Jefe Oficina de Participacion y Educacion Ambiental"/>
    <n v="3778881"/>
    <s v="alix.montes@ambientebogota.gov.co"/>
  </r>
  <r>
    <n v="981"/>
    <n v="96"/>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11"/>
    <n v="1"/>
    <s v="CCE-05"/>
    <n v="0"/>
    <n v="28228200"/>
    <n v="28228200"/>
    <n v="0"/>
    <n v="0"/>
    <s v="SUBDIRECCIÓN CONTRACTUAL"/>
    <s v="CO-DC-11001"/>
    <s v="ALIX MONTES - Jefe Oficina de Participacion y Educacion Ambiental"/>
    <n v="3778881"/>
    <s v="alix.montes@ambientebogota.gov.co"/>
  </r>
  <r>
    <n v="981"/>
    <n v="97"/>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11"/>
    <n v="1"/>
    <s v="CCE-05"/>
    <n v="0"/>
    <n v="28228200"/>
    <n v="28228200"/>
    <n v="0"/>
    <n v="0"/>
    <s v="SUBDIRECCIÓN CONTRACTUAL"/>
    <s v="CO-DC-11001"/>
    <s v="ALIX MONTES - Jefe Oficina de Participacion y Educacion Ambiental"/>
    <n v="3778881"/>
    <s v="alix.montes@ambientebogota.gov.co"/>
  </r>
  <r>
    <n v="981"/>
    <n v="98"/>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11"/>
    <n v="1"/>
    <s v="CCE-05"/>
    <n v="0"/>
    <n v="28228200"/>
    <n v="28228200"/>
    <n v="0"/>
    <n v="0"/>
    <s v="SUBDIRECCIÓN CONTRACTUAL"/>
    <s v="CO-DC-11001"/>
    <s v="ALIX MONTES - Jefe Oficina de Participacion y Educacion Ambiental"/>
    <n v="3778881"/>
    <s v="alix.montes@ambientebogota.gov.co"/>
  </r>
  <r>
    <n v="981"/>
    <n v="99"/>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11"/>
    <n v="1"/>
    <s v="CCE-05"/>
    <n v="0"/>
    <n v="28228200"/>
    <n v="28228200"/>
    <n v="0"/>
    <n v="0"/>
    <s v="SUBDIRECCIÓN CONTRACTUAL"/>
    <s v="CO-DC-11001"/>
    <s v="ALIX MONTES - Jefe Oficina de Participacion y Educacion Ambiental"/>
    <n v="3778881"/>
    <s v="alix.montes@ambientebogota.gov.co"/>
  </r>
  <r>
    <n v="981"/>
    <n v="100"/>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11"/>
    <n v="1"/>
    <s v="CCE-05"/>
    <n v="0"/>
    <n v="28228200"/>
    <n v="28228200"/>
    <n v="0"/>
    <n v="0"/>
    <s v="SUBDIRECCIÓN CONTRACTUAL"/>
    <s v="CO-DC-11001"/>
    <s v="ALIX MONTES - Jefe Oficina de Participacion y Educacion Ambiental"/>
    <n v="3778881"/>
    <s v="alix.montes@ambientebogota.gov.co"/>
  </r>
  <r>
    <n v="981"/>
    <n v="101"/>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11"/>
    <n v="1"/>
    <s v="CCE-05"/>
    <n v="0"/>
    <n v="28228200"/>
    <n v="28228200"/>
    <n v="0"/>
    <n v="0"/>
    <s v="SUBDIRECCIÓN CONTRACTUAL"/>
    <s v="CO-DC-11001"/>
    <s v="ALIX MONTES - Jefe Oficina de Participacion y Educacion Ambiental"/>
    <n v="3778881"/>
    <s v="alix.montes@ambientebogota.gov.co"/>
  </r>
  <r>
    <n v="981"/>
    <n v="102"/>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11"/>
    <n v="1"/>
    <s v="CCE-05"/>
    <n v="0"/>
    <n v="28228200"/>
    <n v="28228200"/>
    <n v="0"/>
    <n v="0"/>
    <s v="SUBDIRECCIÓN CONTRACTUAL"/>
    <s v="CO-DC-11001"/>
    <s v="ALIX MONTES - Jefe Oficina de Participacion y Educacion Ambiental"/>
    <n v="3778881"/>
    <s v="alix.montes@ambientebogota.gov.co"/>
  </r>
  <r>
    <n v="981"/>
    <n v="103"/>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11"/>
    <n v="1"/>
    <s v="CCE-05"/>
    <n v="0"/>
    <n v="28228200"/>
    <n v="28228200"/>
    <n v="0"/>
    <n v="0"/>
    <s v="SUBDIRECCIÓN CONTRACTUAL"/>
    <s v="CO-DC-11001"/>
    <s v="ALIX MONTES - Jefe Oficina de Participacion y Educacion Ambiental"/>
    <n v="3778881"/>
    <s v="alix.montes@ambientebogota.gov.co"/>
  </r>
  <r>
    <n v="981"/>
    <n v="104"/>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FORMULAR Y EJECUTAR EL PROYECTO TEMÁTICO EN EL MARCO DE LA POLÍTICA PÚBLICA DISTRITAL LGBTI, ACORDE CON EL PLAN DE TRABAJO DE LAS AULAS AMBIENTALES"/>
    <n v="1"/>
    <n v="1"/>
    <n v="11"/>
    <n v="1"/>
    <s v="CCE-05"/>
    <n v="0"/>
    <n v="28228200"/>
    <n v="28228200"/>
    <n v="0"/>
    <n v="0"/>
    <s v="SUBDIRECCIÓN CONTRACTUAL"/>
    <s v="CO-DC-11001"/>
    <s v="ALIX MONTES - Jefe Oficina de Participacion y Educacion Ambiental"/>
    <n v="3778881"/>
    <s v="alix.montes@ambientebogota.gov.co"/>
  </r>
  <r>
    <n v="981"/>
    <n v="105"/>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11"/>
    <n v="1"/>
    <s v="CCE-05"/>
    <n v="0"/>
    <n v="20605200"/>
    <n v="20605200"/>
    <n v="0"/>
    <n v="0"/>
    <s v="SUBDIRECCIÓN CONTRACTUAL"/>
    <s v="CO-DC-11001"/>
    <s v="ALIX MONTES - Jefe Oficina de Participacion y Educacion Ambiental"/>
    <n v="3778881"/>
    <s v="alix.montes@ambientebogota.gov.co"/>
  </r>
  <r>
    <n v="981"/>
    <n v="106"/>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11"/>
    <n v="1"/>
    <s v="CCE-05"/>
    <n v="0"/>
    <n v="20605200"/>
    <n v="20605200"/>
    <n v="0"/>
    <n v="0"/>
    <s v="SUBDIRECCIÓN CONTRACTUAL"/>
    <s v="CO-DC-11001"/>
    <s v="ALIX MONTES - Jefe Oficina de Participacion y Educacion Ambiental"/>
    <n v="3778881"/>
    <s v="alix.montes@ambientebogota.gov.co"/>
  </r>
  <r>
    <n v="981"/>
    <n v="107"/>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11"/>
    <n v="1"/>
    <s v="CCE-05"/>
    <n v="0"/>
    <n v="20605200"/>
    <n v="20605200"/>
    <n v="0"/>
    <n v="0"/>
    <s v="SUBDIRECCIÓN CONTRACTUAL"/>
    <s v="CO-DC-11001"/>
    <s v="ALIX MONTES - Jefe Oficina de Participacion y Educacion Ambiental"/>
    <n v="3778881"/>
    <s v="alix.montes@ambientebogota.gov.co"/>
  </r>
  <r>
    <n v="981"/>
    <n v="108"/>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11"/>
    <n v="1"/>
    <s v="CCE-05"/>
    <n v="0"/>
    <n v="20605200"/>
    <n v="20605200"/>
    <n v="0"/>
    <n v="0"/>
    <s v="SUBDIRECCIÓN CONTRACTUAL"/>
    <s v="CO-DC-11001"/>
    <s v="ALIX MONTES - Jefe Oficina de Participacion y Educacion Ambiental"/>
    <n v="3778881"/>
    <s v="alix.montes@ambientebogota.gov.co"/>
  </r>
  <r>
    <n v="981"/>
    <n v="109"/>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11"/>
    <n v="1"/>
    <s v="CCE-05"/>
    <n v="0"/>
    <n v="20605200"/>
    <n v="20605200"/>
    <n v="0"/>
    <n v="0"/>
    <s v="SUBDIRECCIÓN CONTRACTUAL"/>
    <s v="CO-DC-11001"/>
    <s v="ALIX MONTES - Jefe Oficina de Participacion y Educacion Ambiental"/>
    <n v="3778881"/>
    <s v="alix.montes@ambientebogota.gov.co"/>
  </r>
  <r>
    <n v="981"/>
    <n v="110"/>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11"/>
    <n v="1"/>
    <s v="CCE-05"/>
    <n v="0"/>
    <n v="20605200"/>
    <n v="20605200"/>
    <n v="0"/>
    <n v="0"/>
    <s v="SUBDIRECCIÓN CONTRACTUAL"/>
    <s v="CO-DC-11001"/>
    <s v="ALIX MONTES - Jefe Oficina de Participacion y Educacion Ambiental"/>
    <n v="3778881"/>
    <s v="alix.montes@ambientebogota.gov.co"/>
  </r>
  <r>
    <n v="981"/>
    <n v="111"/>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11"/>
    <n v="1"/>
    <s v="CCE-05"/>
    <n v="0"/>
    <n v="20605200"/>
    <n v="20605200"/>
    <n v="0"/>
    <n v="0"/>
    <s v="SUBDIRECCIÓN CONTRACTUAL"/>
    <s v="CO-DC-11001"/>
    <s v="ALIX MONTES - Jefe Oficina de Participacion y Educacion Ambiental"/>
    <n v="3778881"/>
    <s v="alix.montes@ambientebogota.gov.co"/>
  </r>
  <r>
    <n v="981"/>
    <n v="112"/>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11"/>
    <n v="1"/>
    <s v="CCE-05"/>
    <n v="0"/>
    <n v="20605200"/>
    <n v="20605200"/>
    <n v="0"/>
    <n v="0"/>
    <s v="SUBDIRECCIÓN CONTRACTUAL"/>
    <s v="CO-DC-11001"/>
    <s v="ALIX MONTES - Jefe Oficina de Participacion y Educacion Ambiental"/>
    <n v="3778881"/>
    <s v="alix.montes@ambientebogota.gov.co"/>
  </r>
  <r>
    <n v="981"/>
    <n v="113"/>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11"/>
    <n v="1"/>
    <s v="CCE-05"/>
    <n v="0"/>
    <n v="20605200"/>
    <n v="20605200"/>
    <n v="0"/>
    <n v="0"/>
    <s v="SUBDIRECCIÓN CONTRACTUAL"/>
    <s v="CO-DC-11001"/>
    <s v="ALIX MONTES - Jefe Oficina de Participacion y Educacion Ambiental"/>
    <n v="3778881"/>
    <s v="alix.montes@ambientebogota.gov.co"/>
  </r>
  <r>
    <n v="981"/>
    <n v="114"/>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11"/>
    <n v="1"/>
    <s v="CCE-05"/>
    <n v="0"/>
    <n v="20605200"/>
    <n v="20605200"/>
    <n v="0"/>
    <n v="0"/>
    <s v="SUBDIRECCIÓN CONTRACTUAL"/>
    <s v="CO-DC-11001"/>
    <s v="ALIX MONTES - Jefe Oficina de Participacion y Educacion Ambiental"/>
    <n v="3778881"/>
    <s v="alix.montes@ambientebogota.gov.co"/>
  </r>
  <r>
    <n v="981"/>
    <n v="115"/>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11"/>
    <n v="1"/>
    <s v="CCE-05"/>
    <n v="0"/>
    <n v="20605200"/>
    <n v="20605200"/>
    <n v="0"/>
    <n v="0"/>
    <s v="SUBDIRECCIÓN CONTRACTUAL"/>
    <s v="CO-DC-11001"/>
    <s v="ALIX MONTES - Jefe Oficina de Participacion y Educacion Ambiental"/>
    <n v="3778881"/>
    <s v="alix.montes@ambientebogota.gov.co"/>
  </r>
  <r>
    <n v="981"/>
    <n v="116"/>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11"/>
    <n v="1"/>
    <s v="CCE-05"/>
    <n v="0"/>
    <n v="20605200"/>
    <n v="20605200"/>
    <n v="0"/>
    <n v="0"/>
    <s v="SUBDIRECCIÓN CONTRACTUAL"/>
    <s v="CO-DC-11001"/>
    <s v="ALIX MONTES - Jefe Oficina de Participacion y Educacion Ambiental"/>
    <n v="3778881"/>
    <s v="alix.montes@ambientebogota.gov.co"/>
  </r>
  <r>
    <n v="981"/>
    <n v="117"/>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LIDERAR LA GESTIÓN, PLANEACIÓN Y EJECUCIÓN DE LA ESTRATEGIA DEL AULA AMBIENTAL ARTÍSTICA ITINERANTE - AUAMBARI, EN EL MARCO DE LA POLÍTICA PÚBLICA DISTRITAL DE EDUCACIÓN AMBIENTAL."/>
    <n v="1"/>
    <n v="1"/>
    <n v="12"/>
    <n v="1"/>
    <s v="CCE-05"/>
    <n v="0"/>
    <n v="49190400"/>
    <n v="49190400"/>
    <n v="0"/>
    <n v="0"/>
    <s v="SUBDIRECCIÓN CONTRACTUAL"/>
    <s v="CO-DC-11001"/>
    <s v="ALIX MONTES - Jefe Oficina de Participacion y Educacion Ambiental"/>
    <n v="3778881"/>
    <s v="alix.montes@ambientebogota.gov.co"/>
  </r>
  <r>
    <n v="981"/>
    <n v="118"/>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ESTRUCTURAR Y EJECUTAR ACTIVIDADES ARTÍSTICAS, ENMERCADAS EN EL AULA AMBIENTAL ARTÍSTICA ITINERANTE -AUAMBARI, EN EL MARCO DE LA POLÍTICA DISTRITAL DE EDUCACIÓN AMBIENTAL."/>
    <n v="1"/>
    <n v="1"/>
    <n v="11"/>
    <n v="1"/>
    <s v="CCE-05"/>
    <n v="0"/>
    <n v="40009200"/>
    <n v="40009200"/>
    <n v="0"/>
    <n v="0"/>
    <s v="SUBDIRECCIÓN CONTRACTUAL"/>
    <s v="CO-DC-11001"/>
    <s v="ALIX MONTES - Jefe Oficina de Participacion y Educacion Ambiental"/>
    <n v="3778881"/>
    <s v="alix.montes@ambientebogota.gov.co"/>
  </r>
  <r>
    <n v="981"/>
    <n v="119"/>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ESTRUCTURAR Y EJECUTAR ACTIVIDADES ARTÍSTICAS, ENMERCADAS EN EL AULA AMBIENTAL ARTÍSTICA ITINERANTE -AUAMBARI, EN EL MARCO DE LA POLÍTICA DISTRITAL DE EDUCACIÓN AMBIENTAL."/>
    <n v="1"/>
    <n v="1"/>
    <n v="11"/>
    <n v="1"/>
    <s v="CCE-05"/>
    <n v="0"/>
    <n v="40009200"/>
    <n v="40009200"/>
    <n v="0"/>
    <n v="0"/>
    <s v="SUBDIRECCIÓN CONTRACTUAL"/>
    <s v="CO-DC-11001"/>
    <s v="ALIX MONTES - Jefe Oficina de Participacion y Educacion Ambiental"/>
    <n v="3778881"/>
    <s v="alix.montes@ambientebogota.gov.co"/>
  </r>
  <r>
    <n v="981"/>
    <n v="120"/>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FORMULAR Y EJECUTAR EL PROYECTO TEMÁTICO ACORDE CON EL PLAN DE TRABAJO DEL AULA AMBIENTAL ARTÍSTICA ITINERANTE - AUAMBARI."/>
    <n v="1"/>
    <n v="1"/>
    <n v="11"/>
    <n v="1"/>
    <s v="CCE-05"/>
    <n v="0"/>
    <n v="28228200"/>
    <n v="28228200"/>
    <n v="0"/>
    <n v="0"/>
    <s v="SUBDIRECCIÓN CONTRACTUAL"/>
    <s v="CO-DC-11001"/>
    <s v="ALIX MONTES - Jefe Oficina de Participacion y Educacion Ambiental"/>
    <n v="3778881"/>
    <s v="alix.montes@ambientebogota.gov.co"/>
  </r>
  <r>
    <n v="981"/>
    <n v="121"/>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APOYAR LA EJECUCIÓN DE LAS ACTIVIDADES ARTISTICAS , ENMERCADAS EN EL AULA AMBIENTAL ARTISTICA ITINERANTE -AUAMBARI, EN EL MARCO  DE LA POLÍTICA DISTRITAL DE EDUCACIÓN AMBIENTAL."/>
    <n v="1"/>
    <n v="1"/>
    <n v="11"/>
    <n v="1"/>
    <s v="CCE-05"/>
    <n v="0"/>
    <n v="20605200"/>
    <n v="20605200"/>
    <n v="0"/>
    <n v="0"/>
    <s v="SUBDIRECCIÓN CONTRACTUAL"/>
    <s v="CO-DC-11001"/>
    <s v="ALIX MONTES - Jefe Oficina de Participacion y Educacion Ambiental"/>
    <n v="3778881"/>
    <s v="alix.montes@ambientebogota.gov.co"/>
  </r>
  <r>
    <n v="981"/>
    <n v="122"/>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APOYAR LA EJECUCIÓN DE LAS ACTIVIDADES ARTISTICAS , ENMERCADAS EN EL AULA AMBIENTAL ARTISTICA ITINERANTE -AUAMBARI, EN EL MARCO  DE LA POLÍTICA DISTRITAL DE EDUCACIÓN AMBIENTAL."/>
    <n v="1"/>
    <n v="1"/>
    <n v="11"/>
    <n v="1"/>
    <s v="CCE-05"/>
    <n v="0"/>
    <n v="20605200"/>
    <n v="20605200"/>
    <n v="0"/>
    <n v="0"/>
    <s v="SUBDIRECCIÓN CONTRACTUAL"/>
    <s v="CO-DC-11001"/>
    <s v="ALIX MONTES - Jefe Oficina de Participacion y Educacion Ambiental"/>
    <n v="3778881"/>
    <s v="alix.montes@ambientebogota.gov.co"/>
  </r>
  <r>
    <n v="981"/>
    <n v="123"/>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REALIZAR ACCIONES QUE PERMITAN INCLUIR EL CONOCIMIENTO ETNICO EN LOS PROCESOS DE EDUCACIÓN AMBIENTAL DESARROLLADOS EN EL DISTRITO CAPITAL."/>
    <n v="1"/>
    <n v="1"/>
    <n v="11"/>
    <n v="1"/>
    <s v="CCE-05"/>
    <n v="0"/>
    <n v="20605200"/>
    <n v="20605200"/>
    <n v="0"/>
    <n v="0"/>
    <s v="SUBDIRECCIÓN CONTRACTUAL"/>
    <s v="CO-DC-11001"/>
    <s v="ALIX MONTES - Jefe Oficina de Participacion y Educacion Ambiental"/>
    <n v="3778881"/>
    <s v="alix.montes@ambientebogota.gov.co"/>
  </r>
  <r>
    <n v="981"/>
    <n v="124"/>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11"/>
    <n v="1"/>
    <s v="CCE-05"/>
    <n v="0"/>
    <n v="20605200"/>
    <n v="20605200"/>
    <n v="0"/>
    <n v="0"/>
    <s v="SUBDIRECCIÓN CONTRACTUAL"/>
    <s v="CO-DC-11001"/>
    <s v="ALIX MONTES - Jefe Oficina de Participacion y Educacion Ambiental"/>
    <n v="3778881"/>
    <s v="alix.montes@ambientebogota.gov.co"/>
  </r>
  <r>
    <n v="981"/>
    <n v="125"/>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11"/>
    <n v="1"/>
    <s v="CCE-05"/>
    <n v="0"/>
    <n v="20605200"/>
    <n v="20605200"/>
    <n v="0"/>
    <n v="0"/>
    <s v="SUBDIRECCIÓN CONTRACTUAL"/>
    <s v="CO-DC-11001"/>
    <s v="ALIX MONTES - Jefe Oficina de Participacion y Educacion Ambiental"/>
    <n v="3778881"/>
    <s v="alix.montes@ambientebogota.gov.co"/>
  </r>
  <r>
    <n v="981"/>
    <n v="126"/>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11"/>
    <n v="1"/>
    <s v="CCE-05"/>
    <n v="0"/>
    <n v="20605200"/>
    <n v="20605200"/>
    <n v="0"/>
    <n v="0"/>
    <s v="SUBDIRECCIÓN CONTRACTUAL"/>
    <s v="CO-DC-11001"/>
    <s v="ALIX MONTES - Jefe Oficina de Participacion y Educacion Ambiental"/>
    <n v="3778881"/>
    <s v="alix.montes@ambientebogota.gov.co"/>
  </r>
  <r>
    <n v="981"/>
    <n v="127"/>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11"/>
    <n v="1"/>
    <s v="CCE-05"/>
    <n v="0"/>
    <n v="20605200"/>
    <n v="20605200"/>
    <n v="0"/>
    <n v="0"/>
    <s v="SUBDIRECCIÓN CONTRACTUAL"/>
    <s v="CO-DC-11001"/>
    <s v="ALIX MONTES - Jefe Oficina de Participacion y Educacion Ambiental"/>
    <n v="3778881"/>
    <s v="alix.montes@ambientebogota.gov.co"/>
  </r>
  <r>
    <n v="981"/>
    <n v="128"/>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DIVULGACIÓN, ASISTENCIA TÉCNICA Y CAPACITACIÓN DE LA POBLACIÓN"/>
    <s v="0276-PERSONAL CONTRATADO PARA LA GESTIÓN AMBIENTAL Y ESTRATEGIA PARTICIPATIVA LOCAL Y TERRITORIAL"/>
    <n v="80111600"/>
    <s v="PAGO ARL DEL CONTRATO CUYO OBJETO ES EJECUTAR Y REALIZAR SEGUMIENTO A LAS ACTIVIDADES LOGÍSTICAS Y OPERATIVAS REQUERIDAS EN EL PROCESO DE EDUCACIÓN AMBIENTAL."/>
    <n v="1"/>
    <n v="1"/>
    <n v="12"/>
    <n v="1"/>
    <s v="CCE-05"/>
    <n v="0"/>
    <n v="973850"/>
    <n v="973850"/>
    <n v="0"/>
    <n v="0"/>
    <s v="SUBDIRECCIÓN CONTRACTUAL"/>
    <s v="CO-DC-11001"/>
    <s v="ALIX MONTES - Jefe Oficina de Participacion y Educacion Ambiental"/>
    <n v="3778881"/>
    <s v="alix.montes@ambientebogota.gov.co"/>
  </r>
  <r>
    <n v="981"/>
    <n v="129"/>
    <x v="2"/>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DIVULGACIÓN, ASISTENCIA TÉCNICA Y CAPACITACIÓN DE LA POBLACIÓN"/>
    <s v="0276-PERSONAL CONTRATADO PARA LA GESTIÓN AMBIENTAL Y ESTRATEGIA PARTICIPATIVA LOCAL Y TERRITORIAL"/>
    <n v="80111600"/>
    <s v="PAGO ARL DEL CONTRATO CUYO OBJETO ES EJECUTAR Y REALIZAR SEGUMIENTO A LAS ACTIVIDADES LOGÍSTICAS Y OPERATIVAS REQUERIDAS EN EL PROCESO DE PARTICIPACIÓN."/>
    <n v="1"/>
    <n v="1"/>
    <n v="9"/>
    <n v="1"/>
    <s v="CCE-05"/>
    <n v="0"/>
    <n v="3129950"/>
    <n v="3129950"/>
    <n v="0"/>
    <n v="0"/>
    <s v="SUBDIRECCIÓN CONTRACTUAL"/>
    <s v="CO-DC-11001"/>
    <s v="ALIX MONTES - Jefe Oficina de Participacion y Educacion Ambiental"/>
    <n v="3778881"/>
    <s v="alix.montes@ambientebogota.gov.co"/>
  </r>
  <r>
    <n v="981"/>
    <n v="130"/>
    <x v="2"/>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2-DOTACIÓN"/>
    <s v="01-ADQUISICIÓN Y/O PRODUCCIÓN DE EQUIPOS, MATERIALES, SUMINISTROS Y SERVICIOS PROPIOS DEL SECTOR"/>
    <s v="0858-SALUD OCUPACIONAL CONTRATISTAS"/>
    <n v="85101700"/>
    <s v="PAGO EXÁMENES MÉDICOS OCUPACIONALES PERIÓDICOS PARA LOS CONTRATISTAS"/>
    <n v="1"/>
    <n v="1"/>
    <n v="6"/>
    <n v="1"/>
    <s v="CCE-05"/>
    <n v="0"/>
    <n v="2200000"/>
    <n v="2200000"/>
    <n v="0"/>
    <n v="0"/>
    <s v="SUBDIRECCIÓN CONTRACTUAL"/>
    <s v="CO-DC-11001"/>
    <s v="ALIX MONTES - Jefe Oficina de Participacion y Educacion Ambiental"/>
    <n v="3778881"/>
    <s v="alix.montes@ambientebogota.gov.co"/>
  </r>
  <r>
    <n v="981"/>
    <n v="131"/>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1-ADQUISICIÓN Y/O PRODUCCIÓN DE EQUIPOS, MATERIALES, SUMINISTROS Y SERVICIOS PROPIOS DEL SECTOR"/>
    <s v="0858-SALUD OCUPACIONAL CONTRATISTAS"/>
    <n v="85101700"/>
    <s v="PAGO EXÁMENES MÉDICOS OCUPACIONALES PERIÓDICOS PARA LOS CONTRATISTAS"/>
    <n v="1"/>
    <n v="1"/>
    <n v="12"/>
    <n v="1"/>
    <s v="CCE-05"/>
    <n v="0"/>
    <n v="5480000"/>
    <n v="5480000"/>
    <n v="0"/>
    <n v="0"/>
    <s v="SUBDIRECCIÓN CONTRACTUAL"/>
    <s v="CO-DC-11001"/>
    <s v="ALIX MONTES - Jefe Oficina de Participacion y Educacion Ambiental"/>
    <n v="3778881"/>
    <s v="alix.montes@ambientebogota.gov.co"/>
  </r>
  <r>
    <n v="981"/>
    <n v="132"/>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1-ADQUISICIÓN Y/O PRODUCCIÓN DE EQUIPOS, MATERIALES, SUMINISTROS Y SERVICIOS PROPIOS DEL SECTOR"/>
    <s v="0517-ADQUISICIÓN DE EQUIPOS, MATERIALES, SUMINISTROS, SERVICIOS Y/O PRODUCCIÓN DE PIEZAS DIVULGATIVAS PARA LA GESTIÒN PARTICIPATIVA Y TERRITORIAL"/>
    <n v="80141600"/>
    <s v="CONTRATAR LAS ACCIONES COMUNICATIVAS QUE PERMITAN DIVULGAR LOS EVENTOS, CAMPAÑAS Y MENSAJES INSTITUCIONALES DE LA SECRETARÍA DISTRITAL DE AMBIENTE"/>
    <n v="1"/>
    <n v="1"/>
    <n v="10"/>
    <n v="1"/>
    <s v="CCE-11||03"/>
    <n v="0"/>
    <n v="50000000"/>
    <n v="50000000"/>
    <n v="0"/>
    <n v="0"/>
    <s v="SUBDIRECCIÓN CONTRACTUAL"/>
    <s v="CO-DC-11001"/>
    <s v="ALIX MONTES - Jefe Oficina de Participacion y Educacion Ambiental"/>
    <n v="3778881"/>
    <s v="alix.montes@ambientebogota.gov.co"/>
  </r>
  <r>
    <n v="981"/>
    <n v="133"/>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6-GASTOS OPERATIVOS"/>
    <s v="0037-GASTOS DE TRANSPORTE"/>
    <n v="25101503"/>
    <s v="PRESTAR EL SERVICIO DE TRANSPORTE PÚBLICO TERRESTRE AUTOMOTOR ESPECIAL DE PASAJEROS Y DE CARGA PARA EL DESARROLLO DE LAS ACTIVIDADES MISIONALES Y DE INVERSIÓN QUE ADELANTE LA SECRETARÍA DISTRITAL DE AMBIENTE"/>
    <n v="1"/>
    <n v="1"/>
    <n v="6"/>
    <n v="1"/>
    <s v="CCE-02"/>
    <n v="0"/>
    <n v="100000000"/>
    <n v="100000000"/>
    <n v="0"/>
    <n v="0"/>
    <s v="SUBDIRECCIÓN CONTRACTUAL"/>
    <s v="CO-DC-11001"/>
    <s v="ALIX MONTES - Jefe Oficina de Participacion y Educacion Ambiental"/>
    <n v="3778881"/>
    <s v="alix.montes@ambientebogota.gov.co"/>
  </r>
  <r>
    <n v="981"/>
    <n v="134"/>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1-ADQUISICIÓN Y/O PRODUCCIÓN DE EQUIPOS, MATERIALES, SUMINISTROS Y SERVICIOS PROPIOS DEL SECTOR"/>
    <s v="0517-ADQUISICIÓN DE EQUIPOS, MATERIALES, SUMINISTROS, SERVICIOS Y/O PRODUCCIÓN DE PIEZAS DIVULGATIVAS PARA LA GESTIÒN PARTICIPATIVA Y TERRITORIAL"/>
    <n v="72154010"/>
    <s v="ADQUIRIR ELEMENTOS DE: PROTECCIÓN PERSONAL, SEGURIDAD INDUSTRIAL, ERGONÓMICOS DE OFICINA  Y ATENCIÓN DE EMERGENCIAS, PARA EL CUMPLIMIENTO DE LAS ACCIONES DESARROLLADAS POR LA SECRETARIA DISTRITAL DE AMBIENTE"/>
    <n v="1"/>
    <n v="2"/>
    <n v="10"/>
    <n v="1"/>
    <s v="CCE-07"/>
    <n v="0"/>
    <n v="22104000"/>
    <n v="22104000"/>
    <n v="0"/>
    <n v="0"/>
    <s v="SUBDIRECCIÓN CONTRACTUAL"/>
    <s v="CO-DC-11001"/>
    <s v="ALIX MONTES - Jefe Oficina de Participacion y Educacion Ambiental"/>
    <n v="3778881"/>
    <s v="alix.montes@ambientebogota.gov.co"/>
  </r>
  <r>
    <n v="981"/>
    <n v="135"/>
    <x v="2"/>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1-ADQUISICIÓN Y/O PRODUCCIÓN DE EQUIPOS, MATERIALES, SUMINISTROS Y SERVICIOS PROPIOS DEL SECTOR"/>
    <s v="0734-ADQUISICIÓN DE HARDWARE Y/O SOFTWARE"/>
    <s v="45111616;43212110;43211711;43212100"/>
    <s v="ADQUISICIÓN DE EQUIPOS PERIFÉRICOS TECNOLÓGICOS PARA LA SECRETARÍA DISTRITAL DE AMBIENTE"/>
    <n v="1"/>
    <n v="2"/>
    <n v="6"/>
    <n v="1"/>
    <s v="CCE-10"/>
    <n v="0"/>
    <n v="2000000"/>
    <n v="2000000"/>
    <n v="0"/>
    <n v="0"/>
    <s v="SUBDIRECCIÓN CONTRACTUAL"/>
    <s v="CO-DC-11001"/>
    <s v="ALIX MONTES - Jefe Oficina de Participacion y Educacion Ambiental"/>
    <n v="3778881"/>
    <s v="alix.montes@ambientebogota.gov.co"/>
  </r>
  <r>
    <n v="981"/>
    <n v="136"/>
    <x v="2"/>
    <s v="2.500.000 DE CIUDADANOS PARTICIPAN EN LOS PROGRAMAS DE SOCIALIZACIÓN DE LA POLÍTICA AMBIENTAL Y DE LAS ESTRATEGIAS DE GESTIÓN DE RIESGOS Y CAMBIO CLIMÁTICO DE LA CIUDAD"/>
    <s v="PLAN DE COMUNICACIONES"/>
    <s v="DISEÑAR Y EJECUTAR 5 PLANES DE COMUNICACIÓN "/>
    <s v="12-OTROS DISTRITO"/>
    <s v="03-RECURSO HUMANO"/>
    <s v="01- DIVULGACIÓN, ASISTENCIA TÉCNICA Y CAPACITACIÓN DE LA POBLACIÓN"/>
    <s v="0292-PERSONAL CONTRATADO PARA EL DISEÑO E IMPLEMENTACIÓN DE LAS ESTRATEGIAS COMUNICATIVAS DEL SECTOR."/>
    <n v="80111600"/>
    <s v="REALIZAR ACTIVIDADES DE TRÁMITE Y SEGUIMIENTO DE LA INFORMACIÓN Y DOCUMENTACIÓN GENERADA POR EL PLAN DE COMUNICACIONES DE LA SECRETARÍA DISTRITAL DE AMBIENTE"/>
    <n v="1"/>
    <n v="1"/>
    <n v="12"/>
    <n v="1"/>
    <s v="CCE-05"/>
    <n v="0"/>
    <n v="22478400"/>
    <n v="22478400"/>
    <n v="0"/>
    <s v="N/A"/>
    <m/>
    <s v="CO-DC-11001"/>
    <s v="ALIX MONTES - Jefe Oficina de Participacion y Educacion Ambiental "/>
    <n v="3778881"/>
    <s v="alix.montes@ambientebogota.gov.co"/>
  </r>
  <r>
    <n v="981"/>
    <n v="137"/>
    <x v="2"/>
    <s v="2.500.000 DE CIUDADANOS PARTICIPAN EN LOS PROGRAMAS DE SOCIALIZACIÓN DE LA POLÍTICA AMBIENTAL Y DE LAS ESTRATEGIAS DE GESTIÓN DE RIESGOS Y CAMBIO CLIMÁTICO DE LA CIUDAD"/>
    <s v="PLAN DE COMUNICACIONES"/>
    <s v="DISEÑAR Y EJECUTAR 5 PLANES DE COMUNICACIÓN "/>
    <s v="12-OTROS DISTRITO"/>
    <s v="03-RECURSO HUMANO"/>
    <s v="01- DIVULGACIÓN, ASISTENCIA TÉCNICA Y CAPACITACIÓN DE LA POBLACIÓN"/>
    <s v="0292-PERSONAL CONTRATADO PARA EL DISEÑO E IMPLEMENTACIÓN DE LAS ESTRATEGIAS COMUNICATIVAS DEL SECTOR."/>
    <n v="80111600"/>
    <s v="REALIZAR EL CUBRIMIENTO, PRODUCCIÓN Y DIFUSIÓN DE LAS ACTIVIDADES LIDERADAS POR LA ENTIDAD EN EDUCACIÓN AMBIENTAL"/>
    <n v="1"/>
    <n v="1"/>
    <n v="12"/>
    <n v="1"/>
    <s v="CCE-05"/>
    <n v="0"/>
    <n v="36199800"/>
    <n v="36199800"/>
    <n v="0"/>
    <s v="N/A"/>
    <m/>
    <s v="CO-DC-11001"/>
    <s v="ALIX MONTES - Jefe Oficina de Participacion y Educacion Ambiental "/>
    <n v="3778881"/>
    <s v="alix.montes@ambientebogota.gov.co"/>
  </r>
  <r>
    <n v="981"/>
    <n v="138"/>
    <x v="2"/>
    <s v="2.500.000 DE CIUDADANOS PARTICIPAN EN LOS PROGRAMAS DE SOCIALIZACIÓN DE LA POLÍTICA AMBIENTAL Y DE LAS ESTRATEGIAS DE GESTIÓN DE RIESGOS Y CAMBIO CLIMÁTICO DE LA CIUDAD"/>
    <s v="PLAN DE COMUNICACIONES"/>
    <s v="DISEÑAR Y EJECUTAR 5 PLANES DE COMUNICACIÓN "/>
    <s v="12-OTROS DISTRITO"/>
    <s v="03-RECURSO HUMANO"/>
    <s v="01- DIVULGACIÓN, ASISTENCIA TÉCNICA Y CAPACITACIÓN DE LA POBLACIÓN"/>
    <s v="0292-PERSONAL CONTRATADO PARA EL DISEÑO E IMPLEMENTACIÓN DE LAS ESTRATEGIAS COMUNICATIVAS DEL SECTOR."/>
    <n v="80111600"/>
    <s v="ESTRUCTURAR Y DIFUNDIR LOS MENSAJES INSTITUCIONALES, A TRAVÉS DE LAS HERRAMIENTAS DE COMUNICACIÓN INTERNA DE LA SDA"/>
    <n v="1"/>
    <n v="1"/>
    <n v="12"/>
    <n v="1"/>
    <s v="CCE-05"/>
    <n v="0"/>
    <n v="71517600"/>
    <n v="71517600"/>
    <n v="0"/>
    <s v="N/A"/>
    <m/>
    <s v="CO-DC-11001"/>
    <s v="ALIX MONTES - Jefe Oficina de Participacion y Educacion Ambiental "/>
    <n v="3778881"/>
    <s v="alix.montes@ambientebogota.gov.co"/>
  </r>
  <r>
    <n v="981"/>
    <n v="139"/>
    <x v="2"/>
    <s v="2.500.000 DE CIUDADANOS PARTICIPAN EN LOS PROGRAMAS DE SOCIALIZACIÓN DE LA POLÍTICA AMBIENTAL Y DE LAS ESTRATEGIAS DE GESTIÓN DE RIESGOS Y CAMBIO CLIMÁTICO DE LA CIUDAD"/>
    <s v="PLAN DE COMUNICACIONES"/>
    <s v="DISEÑAR Y EJECUTAR 5 PLANES DE COMUNICACIÓN "/>
    <s v="12-OTROS DISTRITO"/>
    <s v="03-RECURSO HUMANO"/>
    <s v="01- DIVULGACIÓN, ASISTENCIA TÉCNICA Y CAPACITACIÓN DE LA POBLACIÓN"/>
    <s v="0292-PERSONAL CONTRATADO PARA EL DISEÑO E IMPLEMENTACIÓN DE LAS ESTRATEGIAS COMUNICATIVAS DEL SECTOR."/>
    <n v="80111600"/>
    <s v="REALIZAR LA DIRECCIÓN CREATIVA DEL MATERIAL AUDIOVISUAL QUE REQUIERA LA SECRETARIA DISTRITAL DE AMBIENTE"/>
    <n v="1"/>
    <n v="1"/>
    <n v="12"/>
    <n v="1"/>
    <s v="CCE-05"/>
    <n v="0"/>
    <n v="43646400"/>
    <n v="43646400"/>
    <n v="0"/>
    <s v="N/A"/>
    <m/>
    <s v="CO-DC-11001"/>
    <s v="ALIX MONTES - Jefe Oficina de Participacion y Educacion Ambiental "/>
    <n v="3778881"/>
    <s v="alix.montes@ambientebogota.gov.co"/>
  </r>
  <r>
    <n v="981"/>
    <n v="140"/>
    <x v="2"/>
    <s v="2.500.000 DE CIUDADANOS PARTICIPAN EN LOS PROGRAMAS DE SOCIALIZACIÓN DE LA POLÍTICA AMBIENTAL Y DE LAS ESTRATEGIAS DE GESTIÓN DE RIESGOS Y CAMBIO CLIMÁTICO DE LA CIUDAD"/>
    <s v="PLAN DE COMUNICACIONES"/>
    <s v="DISEÑAR Y EJECUTAR 5 PLANES DE COMUNICACIÓN "/>
    <s v="12-OTROS DISTRITO"/>
    <s v="03-RECURSO HUMANO"/>
    <s v="01- DIVULGACIÓN, ASISTENCIA TÉCNICA Y CAPACITACIÓN DE LA POBLACIÓN"/>
    <s v="0292-PERSONAL CONTRATADO PARA EL DISEÑO E IMPLEMENTACIÓN DE LAS ESTRATEGIAS COMUNICATIVAS DEL SECTOR."/>
    <n v="80111600"/>
    <s v="REALIZAR LA PREPRODUCCIÓN, PRODUCCIÓN Y EDICIÓN AUDIOVISUAL DEL MATERIAL QUE REQUIERA LA SECRETARIA DISTRITAL DE AMBIENTE"/>
    <n v="1"/>
    <n v="1"/>
    <n v="12"/>
    <n v="1"/>
    <s v="CCE-05"/>
    <n v="0"/>
    <n v="39110400"/>
    <n v="39110400"/>
    <n v="0"/>
    <s v="N/A"/>
    <m/>
    <s v="CO-DC-11001"/>
    <s v="ALIX MONTES - Jefe Oficina de Participacion y Educacion Ambiental "/>
    <n v="3778881"/>
    <s v="alix.montes@ambientebogota.gov.co"/>
  </r>
  <r>
    <n v="981"/>
    <n v="141"/>
    <x v="2"/>
    <s v="2.500.000 DE CIUDADANOS PARTICIPAN EN LOS PROGRAMAS DE SOCIALIZACIÓN DE LA POLÍTICA AMBIENTAL Y DE LAS ESTRATEGIAS DE GESTIÓN DE RIESGOS Y CAMBIO CLIMÁTICO DE LA CIUDAD"/>
    <s v="PLAN DE COMUNICACIONES"/>
    <s v="DISEÑAR Y EJECUTAR 5 PLANES DE COMUNICACIÓN "/>
    <s v="12-OTROS DISTRITO"/>
    <s v="03-RECURSO HUMANO"/>
    <s v="01- DIVULGACIÓN, ASISTENCIA TÉCNICA Y CAPACITACIÓN DE LA POBLACIÓN"/>
    <s v="0292-PERSONAL CONTRATADO PARA EL DISEÑO E IMPLEMENTACIÓN DE LAS ESTRATEGIAS COMUNICATIVAS DEL SECTOR."/>
    <n v="80111600"/>
    <s v="REALIZAR EL CUBRIMIENTO AUDIOVISUAL Y FOTOGRAFICO DE LAS ACTUACIONES REALIZADAS POR LA SDA."/>
    <n v="1"/>
    <n v="1"/>
    <n v="12"/>
    <n v="1"/>
    <s v="CCE-05"/>
    <n v="0"/>
    <n v="22478400"/>
    <n v="22478400"/>
    <n v="0"/>
    <s v="N/A"/>
    <m/>
    <s v="CO-DC-11001"/>
    <s v="ALIX MONTES - Jefe Oficina de Participacion y Educacion Ambiental "/>
    <n v="3778881"/>
    <s v="alix.montes@ambientebogota.gov.co"/>
  </r>
  <r>
    <n v="981"/>
    <n v="142"/>
    <x v="2"/>
    <s v="2.500.000 DE CIUDADANOS PARTICIPAN EN LOS PROGRAMAS DE SOCIALIZACIÓN DE LA POLÍTICA AMBIENTAL Y DE LAS ESTRATEGIAS DE GESTIÓN DE RIESGOS Y CAMBIO CLIMÁTICO DE LA CIUDAD"/>
    <s v="PLAN DE COMUNICACIONES"/>
    <s v="DISEÑAR Y EJECUTAR 5 PLANES DE COMUNICACIÓN "/>
    <s v="12-OTROS DISTRITO"/>
    <s v="03-RECURSO HUMANO"/>
    <s v="01- DIVULGACIÓN, ASISTENCIA TÉCNICA Y CAPACITACIÓN DE LA POBLACIÓN"/>
    <s v="0292-PERSONAL CONTRATADO PARA EL DISEÑO E IMPLEMENTACIÓN DE LAS ESTRATEGIAS COMUNICATIVAS DEL SECTOR."/>
    <n v="80111600"/>
    <s v="ADMINISTRAR LAS REDES SOCIALES PARA DIFUNDIR LA INFORMACIÓN INSTITUCIONAL GENERADA POR LA SDA"/>
    <n v="1"/>
    <n v="1"/>
    <n v="12"/>
    <n v="1"/>
    <s v="CCE-05"/>
    <n v="0"/>
    <n v="56637000"/>
    <n v="56637000"/>
    <n v="0"/>
    <s v="N/A"/>
    <m/>
    <s v="CO-DC-11001"/>
    <s v="ALIX MONTES - Jefe Oficina de Participacion y Educacion Ambiental "/>
    <n v="3778881"/>
    <s v="alix.montes@ambientebogota.gov.co"/>
  </r>
  <r>
    <n v="981"/>
    <n v="143"/>
    <x v="2"/>
    <s v="2.500.000 DE CIUDADANOS PARTICIPAN EN LOS PROGRAMAS DE SOCIALIZACIÓN DE LA POLÍTICA AMBIENTAL Y DE LAS ESTRATEGIAS DE GESTIÓN DE RIESGOS Y CAMBIO CLIMÁTICO DE LA CIUDAD"/>
    <s v="PLAN DE COMUNICACIONES"/>
    <s v="DISEÑAR Y EJECUTAR 5 PLANES DE COMUNICACIÓN "/>
    <s v="12-OTROS DISTRITO"/>
    <s v="03-RECURSO HUMANO"/>
    <s v="01- DIVULGACIÓN, ASISTENCIA TÉCNICA Y CAPACITACIÓN DE LA POBLACIÓN"/>
    <s v="0292-PERSONAL CONTRATADO PARA EL DISEÑO E IMPLEMENTACIÓN DE LAS ESTRATEGIAS COMUNICATIVAS DEL SECTOR."/>
    <n v="80111600"/>
    <s v="ACTUALIZAR LA USABILIDAD Y ACCESIBILIDAD DEL PORTAL WEB PARA ATENDER LOS LINEAMIENTOS DE LA ALTA CONSEJERÍA Y EL MINISTERIO DE LAS TECNOLOGÍAS DE LA INFORMACIÓN Y LA COMUNICACIÓN"/>
    <n v="1"/>
    <n v="1"/>
    <n v="12"/>
    <n v="1"/>
    <s v="CCE-05"/>
    <n v="0"/>
    <n v="33427800"/>
    <n v="33427800"/>
    <n v="0"/>
    <s v="N/A"/>
    <m/>
    <s v="CO-DC-11001"/>
    <s v="ALIX MONTES - Jefe Oficina de Participacion y Educacion Ambiental "/>
    <n v="3778881"/>
    <s v="alix.montes@ambientebogota.gov.co"/>
  </r>
  <r>
    <n v="981"/>
    <n v="144"/>
    <x v="2"/>
    <s v="2.500.000 DE CIUDADANOS PARTICIPAN EN LOS PROGRAMAS DE SOCIALIZACIÓN DE LA POLÍTICA AMBIENTAL Y DE LAS ESTRATEGIAS DE GESTIÓN DE RIESGOS Y CAMBIO CLIMÁTICO DE LA CIUDAD"/>
    <s v="PLAN DE COMUNICACIONES"/>
    <s v="DISEÑAR Y EJECUTAR 5 PLANES DE COMUNICACIÓN "/>
    <s v="12-OTROS DISTRITO"/>
    <s v="03-RECURSO HUMANO"/>
    <s v="01- DIVULGACIÓN, ASISTENCIA TÉCNICA Y CAPACITACIÓN DE LA POBLACIÓN"/>
    <s v="0292-PERSONAL CONTRATADO PARA EL DISEÑO E IMPLEMENTACIÓN DE LAS ESTRATEGIAS COMUNICATIVAS DEL SECTOR."/>
    <n v="80111600"/>
    <s v="REALIZAR LA DIRECCIÓN DE LA ESTRATEGIA PUBLICITARIA Y DIVULGATIVA PARA EL POSICIONAMIENTO DE LA SECRETARÍA DISTRITAL DE AMBIENTE COMO AUTORIDAD AMBIENTAL EN EL DISTRITO CAPITAL"/>
    <n v="1"/>
    <n v="1"/>
    <n v="12"/>
    <n v="1"/>
    <s v="CCE-05"/>
    <n v="0"/>
    <n v="64083600"/>
    <n v="64083600"/>
    <n v="0"/>
    <s v="N/A"/>
    <m/>
    <s v="CO-DC-11001"/>
    <s v="ALIX MONTES - Jefe Oficina de Participacion y Educacion Ambiental "/>
    <n v="3778881"/>
    <s v="alix.montes@ambientebogota.gov.co"/>
  </r>
  <r>
    <n v="981"/>
    <n v="145"/>
    <x v="2"/>
    <s v="2.500.000 DE CIUDADANOS PARTICIPAN EN LOS PROGRAMAS DE SOCIALIZACIÓN DE LA POLÍTICA AMBIENTAL Y DE LAS ESTRATEGIAS DE GESTIÓN DE RIESGOS Y CAMBIO CLIMÁTICO DE LA CIUDAD"/>
    <s v="PLAN DE COMUNICACIONES"/>
    <s v="DISEÑAR Y EJECUTAR 5 PLANES DE COMUNICACIÓN "/>
    <s v="12-OTROS DISTRITO"/>
    <s v="03-RECURSO HUMANO"/>
    <s v="01- DIVULGACIÓN, ASISTENCIA TÉCNICA Y CAPACITACIÓN DE LA POBLACIÓN"/>
    <s v="0292-PERSONAL CONTRATADO PARA EL DISEÑO E IMPLEMENTACIÓN DE LAS ESTRATEGIAS COMUNICATIVAS DEL SECTOR."/>
    <n v="80111600"/>
    <s v="DESARROLLAR PIEZAS DE COMUNICACIÓN GRÁFICA, VISUAL Y DIGITAL QUE REQUIERA LA SECRETARÍA DISTRITAL DE AMBIENTE."/>
    <n v="1"/>
    <n v="1"/>
    <n v="12"/>
    <n v="1"/>
    <s v="CCE-05"/>
    <n v="0"/>
    <n v="56637000"/>
    <n v="56637000"/>
    <n v="0"/>
    <s v="N/A"/>
    <m/>
    <s v="CO-DC-11001"/>
    <s v="ALIX MONTES - Jefe Oficina de Participacion y Educacion Ambiental "/>
    <n v="3778881"/>
    <s v="alix.montes@ambientebogota.gov.co"/>
  </r>
  <r>
    <n v="981"/>
    <n v="146"/>
    <x v="2"/>
    <s v="2.500.000 DE CIUDADANOS PARTICIPAN EN LOS PROGRAMAS DE SOCIALIZACIÓN DE LA POLÍTICA AMBIENTAL Y DE LAS ESTRATEGIAS DE GESTIÓN DE RIESGOS Y CAMBIO CLIMÁTICO DE LA CIUDAD"/>
    <s v="PLAN DE COMUNICACIONES"/>
    <s v="DISEÑAR Y EJECUTAR 5 PLANES DE COMUNICACIÓN "/>
    <s v="12-OTROS DISTRITO"/>
    <s v="03-RECURSO HUMANO"/>
    <s v="01- DIVULGACIÓN, ASISTENCIA TÉCNICA Y CAPACITACIÓN DE LA POBLACIÓN"/>
    <s v="0292-PERSONAL CONTRATADO PARA EL DISEÑO E IMPLEMENTACIÓN DE LAS ESTRATEGIAS COMUNICATIVAS DEL SECTOR."/>
    <n v="80111600"/>
    <s v="REALIZAR LA ILUSTRACIÓN, ANIMACIÓN Y COMPOSICIÓN DIGITAL DE LAS HERRAMIENTAS COMUNICATIVAS QUE SE REQUIEREN EN LA SECRETARÍA DISTRITAL DE AMBIENTE."/>
    <n v="1"/>
    <n v="1"/>
    <n v="12"/>
    <n v="1"/>
    <s v="CCE-05"/>
    <n v="0"/>
    <n v="30794400"/>
    <n v="30794400"/>
    <n v="0"/>
    <s v="N/A"/>
    <m/>
    <s v="CO-DC-11001"/>
    <s v="ALIX MONTES - Jefe Oficina de Participacion y Educacion Ambiental "/>
    <n v="3778881"/>
    <s v="alix.montes@ambientebogota.gov.co"/>
  </r>
  <r>
    <n v="981"/>
    <n v="147"/>
    <x v="2"/>
    <s v="2.500.000 DE CIUDADANOS PARTICIPAN EN LOS PROGRAMAS DE SOCIALIZACIÓN DE LA POLÍTICA AMBIENTAL Y DE LAS ESTRATEGIAS DE GESTIÓN DE RIESGOS Y CAMBIO CLIMÁTICO DE LA CIUDAD"/>
    <s v="PLAN DE COMUNICACIONES"/>
    <s v="DISEÑAR Y EJECUTAR 5 PLANES DE COMUNICACIÓN "/>
    <s v="12-OTROS DISTRITO"/>
    <s v="03-RECURSO HUMANO"/>
    <s v="01- DIVULGACIÓN, ASISTENCIA TÉCNICA Y CAPACITACIÓN DE LA POBLACIÓN"/>
    <s v="0292-PERSONAL CONTRATADO PARA EL DISEÑO E IMPLEMENTACIÓN DE LAS ESTRATEGIAS COMUNICATIVAS DEL SECTOR."/>
    <n v="80111600"/>
    <s v="PLANEAR Y DESARROLLAR PROCESOS DE COMUNICACIÓN ORGANIZACIONAL AL INTERIOR DE LA SECRETARÍA DISTRITAL DE AMBIENTE"/>
    <n v="1"/>
    <n v="1"/>
    <n v="12"/>
    <n v="1"/>
    <s v="CCE-05"/>
    <n v="0"/>
    <n v="91967400"/>
    <n v="91967400"/>
    <n v="0"/>
    <s v="N/A"/>
    <m/>
    <s v="CO-DC-11001"/>
    <s v="ALIX MONTES - Jefe Oficina de Participacion y Educacion Ambiental "/>
    <n v="3778881"/>
    <s v="alix.montes@ambientebogota.gov.co"/>
  </r>
  <r>
    <n v="981"/>
    <n v="148"/>
    <x v="2"/>
    <s v="2.500.000 DE CIUDADANOS PARTICIPAN EN LOS PROGRAMAS DE SOCIALIZACIÓN DE LA POLÍTICA AMBIENTAL Y DE LAS ESTRATEGIAS DE GESTIÓN DE RIESGOS Y CAMBIO CLIMÁTICO DE LA CIUDAD"/>
    <s v="PLAN DE COMUNICACIONES"/>
    <s v="DISEÑAR Y EJECUTAR 5 PLANES DE COMUNICACIÓN "/>
    <s v="12-OTROS DISTRITO"/>
    <s v="03-RECURSO HUMANO"/>
    <s v="01- DIVULGACIÓN, ASISTENCIA TÉCNICA Y CAPACITACIÓN DE LA POBLACIÓN"/>
    <s v="0292-PERSONAL CONTRATADO PARA EL DISEÑO E IMPLEMENTACIÓN DE LAS ESTRATEGIAS COMUNICATIVAS DEL SECTOR."/>
    <n v="80111600"/>
    <s v="DIRECCIONAR LAS ACTIVIDADES DE COMUNICACIÓN EXTERNA Y MANEJO DE PRENSA PARA LA DIVULGACIÓN DE LAS ACCIONES MISIONALES DE LA SECRETARÍA DISTRITAL DE AMBIENTE."/>
    <n v="1"/>
    <n v="1"/>
    <n v="12"/>
    <n v="1"/>
    <s v="CCE-05"/>
    <n v="0"/>
    <n v="71517600"/>
    <n v="71517600"/>
    <n v="0"/>
    <s v="N/A"/>
    <m/>
    <s v="CO-DC-11001"/>
    <s v="ALIX MONTES - Jefe Oficina de Participacion y Educacion Ambiental "/>
    <n v="3778881"/>
    <s v="alix.montes@ambientebogota.gov.co"/>
  </r>
  <r>
    <n v="981"/>
    <n v="149"/>
    <x v="2"/>
    <s v="2.500.000 DE CIUDADANOS PARTICIPAN EN LOS PROGRAMAS DE SOCIALIZACIÓN DE LA POLÍTICA AMBIENTAL Y DE LAS ESTRATEGIAS DE GESTIÓN DE RIESGOS Y CAMBIO CLIMÁTICO DE LA CIUDAD"/>
    <s v="PLAN DE COMUNICACIONES"/>
    <s v="DISEÑAR Y EJECUTAR 5 PLANES DE COMUNICACIÓN "/>
    <s v="12-OTROS DISTRITO"/>
    <s v="03-RECURSO HUMANO"/>
    <s v="01- DIVULGACIÓN, ASISTENCIA TÉCNICA Y CAPACITACIÓN DE LA POBLACIÓN"/>
    <s v="0292-PERSONAL CONTRATADO PARA EL DISEÑO E IMPLEMENTACIÓN DE LAS ESTRATEGIAS COMUNICATIVAS DEL SECTOR."/>
    <n v="80111600"/>
    <s v="REALIZAR ACTIVIDADES DE COMUNICACIÓN EXTERNA E INTERLOCUCIÓN CON LOS MEDIOS DE COMUNICACIÓN MASIVOS PARA DIFUNDIR LAS ACTUACIONES REALIZADAS POR LA SDA"/>
    <n v="1"/>
    <n v="1"/>
    <n v="12"/>
    <n v="1"/>
    <s v="CCE-05"/>
    <n v="0"/>
    <n v="64083600"/>
    <n v="64083600"/>
    <n v="0"/>
    <s v="N/A"/>
    <m/>
    <s v="CO-DC-11001"/>
    <s v="ALIX MONTES - Jefe Oficina de Participacion y Educacion Ambiental "/>
    <n v="3778881"/>
    <s v="alix.montes@ambientebogota.gov.co"/>
  </r>
  <r>
    <n v="981"/>
    <n v="150"/>
    <x v="2"/>
    <s v="2.500.000 DE CIUDADANOS PARTICIPAN EN LOS PROGRAMAS DE SOCIALIZACIÓN DE LA POLÍTICA AMBIENTAL Y DE LAS ESTRATEGIAS DE GESTIÓN DE RIESGOS Y CAMBIO CLIMÁTICO DE LA CIUDAD"/>
    <s v="PLAN DE COMUNICACIONES"/>
    <s v="DISEÑAR Y EJECUTAR 5 PLANES DE COMUNICACIÓN "/>
    <s v="12-OTROS DISTRITO"/>
    <s v="03-RECURSO HUMANO"/>
    <s v="01- DIVULGACIÓN, ASISTENCIA TÉCNICA Y CAPACITACIÓN DE LA POBLACIÓN"/>
    <s v="0292-PERSONAL CONTRATADO PARA EL DISEÑO E IMPLEMENTACIÓN DE LAS ESTRATEGIAS COMUNICATIVAS DEL SECTOR."/>
    <n v="80111600"/>
    <s v="REALIZAR REVISION Y EDICION DE CONTENIDOS PERIODISTICOS Y LABORES DE PRENSA PARA DIFUNDIR LA INFORMACIÓN INSTITUCIONAL"/>
    <n v="1"/>
    <n v="1"/>
    <n v="12"/>
    <n v="1"/>
    <s v="CCE-05"/>
    <n v="0"/>
    <n v="56637000"/>
    <n v="56637000"/>
    <n v="0"/>
    <s v="N/A"/>
    <m/>
    <s v="CO-DC-11001"/>
    <s v="ALIX MONTES - Jefe Oficina de Participacion y Educacion Ambiental "/>
    <n v="3778881"/>
    <s v="alix.montes@ambientebogota.gov.co"/>
  </r>
  <r>
    <n v="981"/>
    <n v="151"/>
    <x v="2"/>
    <s v="2.500.000 DE CIUDADANOS PARTICIPAN EN LOS PROGRAMAS DE SOCIALIZACIÓN DE LA POLÍTICA AMBIENTAL Y DE LAS ESTRATEGIAS DE GESTIÓN DE RIESGOS Y CAMBIO CLIMÁTICO DE LA CIUDAD"/>
    <s v="PLAN DE COMUNICACIONES"/>
    <s v="DISEÑAR Y EJECUTAR 5 PLANES DE COMUNICACIÓN "/>
    <s v="12-OTROS DISTRITO"/>
    <s v="03-RECURSO HUMANO"/>
    <s v="01- DIVULGACIÓN, ASISTENCIA TÉCNICA Y CAPACITACIÓN DE LA POBLACIÓN"/>
    <s v="0292-PERSONAL CONTRATADO PARA EL DISEÑO E IMPLEMENTACIÓN DE LAS ESTRATEGIAS COMUNICATIVAS DEL SECTOR."/>
    <n v="80111600"/>
    <s v="APOYAR LA REALIZACIÓN DE PIEZAS DE COMUNICACIÓN Y LA LOGÍSTICA DE LOS DISTINTOS EVENTOS, CAMPAÑAS Y CELEBRACIONES DEL CALENDARIO ECOLÓGICO"/>
    <n v="1"/>
    <n v="1"/>
    <n v="12"/>
    <n v="1"/>
    <s v="CCE-05"/>
    <n v="0"/>
    <n v="30794400"/>
    <n v="30794400"/>
    <n v="0"/>
    <s v="N/A"/>
    <m/>
    <s v="CO-DC-11001"/>
    <s v="ALIX MONTES - Jefe Oficina de Participacion y Educacion Ambiental "/>
    <n v="3778881"/>
    <s v="alix.montes@ambientebogota.gov.co"/>
  </r>
  <r>
    <n v="981"/>
    <n v="152"/>
    <x v="2"/>
    <s v="2.500.000 DE CIUDADANOS PARTICIPAN EN LOS PROGRAMAS DE SOCIALIZACIÓN DE LA POLÍTICA AMBIENTAL Y DE LAS ESTRATEGIAS DE GESTIÓN DE RIESGOS Y CAMBIO CLIMÁTICO DE LA CIUDAD"/>
    <s v="PLAN DE COMUNICACIONES"/>
    <s v="DISEÑAR Y EJECUTAR 5 PLANES DE COMUNICACIÓN "/>
    <s v="12-OTROS DISTRITO"/>
    <s v="02-DOTACIÓN "/>
    <s v="01-ADQUISICIÓN Y/O PRODUCCIÓN DE EQUIPOS, MATERIALES, SUMINISTROS Y SERVICIOS PROPIOS DEL SECTOR"/>
    <s v="0858-SALUD OCUPACIONAL CONTRATISTAS"/>
    <n v="85101700"/>
    <s v="PAGO EXÁMENES MÉDICOS OCUPACIONALES PERIÓDICOS PARA LOS CONTRATISTAS"/>
    <n v="1"/>
    <n v="1"/>
    <n v="12"/>
    <n v="1"/>
    <s v="CCE-05"/>
    <n v="0"/>
    <n v="960000"/>
    <n v="960000"/>
    <n v="0"/>
    <s v="N/A"/>
    <m/>
    <s v="CO-DC-11001"/>
    <s v="ALIX MONTES - Jefe Oficina de Participacion y Educacion Ambiental "/>
    <n v="3778881"/>
    <s v="alix.montes@ambientebogota.gov.co"/>
  </r>
  <r>
    <n v="981"/>
    <n v="153"/>
    <x v="2"/>
    <s v="2.500.000 DE CIUDADANOS PARTICIPAN EN LOS PROGRAMAS DE SOCIALIZACIÓN DE LA POLÍTICA AMBIENTAL Y DE LAS ESTRATEGIAS DE GESTIÓN DE RIESGOS Y CAMBIO CLIMÁTICO DE LA CIUDAD"/>
    <s v="PLAN DE COMUNICACIONES"/>
    <s v="DISEÑAR Y EJECUTAR 5 PLANES DE COMUNICACIÓN "/>
    <s v="12-OTROS DISTRITO"/>
    <s v="03-RECURSO HUMANO"/>
    <s v="01- DIVULGACIÓN, ASISTENCIA TÉCNICA Y CAPACITACIÓN DE LA POBLACIÓN"/>
    <s v="0292-PERSONAL CONTRATADO PARA EL DISEÑO E IMPLEMENTACIÓN DE LAS ESTRATEGIAS COMUNICATIVAS DEL SECTOR."/>
    <n v="80111600"/>
    <s v="PAGO ARL CONTRAISTAS "/>
    <n v="1"/>
    <n v="1"/>
    <n v="10"/>
    <n v="1"/>
    <s v="CCE-05"/>
    <n v="0"/>
    <n v="1329200"/>
    <n v="1329200"/>
    <n v="0"/>
    <s v="N/A"/>
    <m/>
    <s v="CO-DC-11001"/>
    <s v="ALIX MONTES - Jefe Oficina de Participacion y Educacion Ambiental "/>
    <n v="3778881"/>
    <s v="alix.montes@ambientebogota.gov.co"/>
  </r>
  <r>
    <n v="981"/>
    <n v="154"/>
    <x v="2"/>
    <s v="2.500.000 DE CIUDADANOS PARTICIPAN EN LOS PROGRAMAS DE SOCIALIZACIÓN DE LA POLÍTICA AMBIENTAL Y DE LAS ESTRATEGIAS DE GESTIÓN DE RIESGOS Y CAMBIO CLIMÁTICO DE LA CIUDAD"/>
    <s v="PLAN DE COMUNICACIONES"/>
    <s v="DISEÑAR Y EJECUTAR 5 PLANES DE COMUNICACIÓN "/>
    <s v="12-OTROS DISTRITO"/>
    <s v="02-DOTACIÓN "/>
    <s v="01 - ADQUISICIÓN Y/O PRODUCCIÓN DE EQUIPOS, MATERIALES, SUMINISTROS Y SERVICIOS PROPIOS DEL SECTOR"/>
    <s v="0517-ADQUISICIÓN DE EQUIPOS, MATERIALES, SUMINISTROS, SERVICIOS Y/O PRODUCCIÓN DE PIEZAS DIVULGATIVAS PARA LA GESTIÒN PARTICIPATIVA Y TERRITORIAL"/>
    <s v="80141600; 82101600; 82121500; 90101600_x000a_"/>
    <s v="CONTRATAR LAS ACCIONES COMUNICATIVAS QUE PERMITAN DIVULGAR LOS EVENTOS, CAMPAÑAS Y MENSAJES INSTITUCIONALES DE LA SECRETARÍA DISTRITAL DE AMBIENTE"/>
    <n v="6"/>
    <n v="6"/>
    <n v="11"/>
    <n v="1"/>
    <s v="CCE-11||03"/>
    <n v="0"/>
    <n v="1416500000"/>
    <n v="1416500000"/>
    <n v="0"/>
    <s v="N/A"/>
    <m/>
    <s v="CO-DC-11001"/>
    <s v="ALIX MONTES - Jefe Oficina de Participacion y Educacion Ambiental "/>
    <n v="3778881"/>
    <s v="alix.montes@ambientebogota.gov.co"/>
  </r>
  <r>
    <n v="981"/>
    <n v="155"/>
    <x v="2"/>
    <s v="2.500.000 DE CIUDADANOS PARTICIPAN EN LOS PROGRAMAS DE SOCIALIZACIÓN DE LA POLÍTICA AMBIENTAL Y DE LAS ESTRATEGIAS DE GESTIÓN DE RIESGOS Y CAMBIO CLIMÁTICO DE LA CIUDAD"/>
    <s v="PLAN DE COMUNICACIONES"/>
    <s v="DISEÑAR Y EJECUTAR 5 PLANES DE COMUNICACIÓN "/>
    <s v="12-OTROS DISTRITO"/>
    <s v="02-DOTACIÓN "/>
    <s v="01 - ADQUISICIÓN Y/O PRODUCCIÓN DE EQUIPOS, MATERIALES, SUMINISTROS Y SERVICIOS PROPIOS DEL SECTOR"/>
    <s v="0517-ADQUISICIÓN DE EQUIPOS, MATERIALES, SUMINISTROS, SERVICIOS Y/O PRODUCCIÓN DE PIEZAS DIVULGATIVAS PARA LA GESTIÒN PARTICIPATIVA Y TERRITORIAL"/>
    <s v="83121700; 82111902"/>
    <s v="CONTRATAR EL SERVICIO DE MONITOREO DE MEDIOS PARA REALIZAR EL SEGUIMIENTO A LOS REGISTROS NOTICIOSOS DE LA SECRETARÍA DISTRITAL DE AMBIENTE EN LOS DIFERENTES MEDIOS DE COMUNICACIÓN."/>
    <n v="2"/>
    <n v="2"/>
    <n v="11"/>
    <n v="0"/>
    <s v="CCE-10"/>
    <n v="0"/>
    <n v="30000000"/>
    <n v="30000000"/>
    <n v="0"/>
    <s v="N/A"/>
    <m/>
    <s v="CO-DC-11001"/>
    <s v="ALIX MONTES - Jefe Oficina de Participacion y Educacion Ambiental "/>
    <n v="3778881"/>
    <s v="alix.montes@ambientebogota.gov.co"/>
  </r>
  <r>
    <n v="981"/>
    <n v="156"/>
    <x v="2"/>
    <s v="2.500.000 DE CIUDADANOS PARTICIPAN EN LOS PROGRAMAS DE SOCIALIZACIÓN DE LA POLÍTICA AMBIENTAL Y DE LAS ESTRATEGIAS DE GESTIÓN DE RIESGOS Y CAMBIO CLIMÁTICO DE LA CIUDAD"/>
    <s v="PLAN DE COMUNICACIONES"/>
    <s v="DISEÑAR Y EJECUTAR 5 PLANES DE COMUNICACIÓN "/>
    <s v="12-OTROS DISTRITO"/>
    <s v="02-DOTACIÓN "/>
    <s v="01 - ADQUISICIÓN Y/O PRODUCCIÓN DE EQUIPOS, MATERIALES, SUMINISTROS Y SERVICIOS PROPIOS DEL SECTOR"/>
    <s v="0517-ADQUISICIÓN DE EQUIPOS, MATERIALES, SUMINISTROS, SERVICIOS Y/O PRODUCCIÓN DE PIEZAS DIVULGATIVAS PARA LA GESTIÒN PARTICIPATIVA Y TERRITORIAL"/>
    <n v="45121600"/>
    <s v="ADQUISICIÓN DE ACCESORIOS PARA  LOS EQUIPOS DE COMUNICACIONES Y EDICIÓN DE LA SECRETARÍA DISTRITAL DE AMBIENTE, CON EL FIN DE FORTALECER EL CUBRIMIENTO DE EVENTOS INTERNOS Y EXTERNOS, ACTIVIDADES, CAMPAÑAS INSTITUCIONALES, EVENTOS AMBIENTALES Y CELEBRACIONES DEL CALENDARIO ECOLOGICO "/>
    <n v="5"/>
    <n v="5"/>
    <n v="2"/>
    <n v="0"/>
    <s v="CCE-10"/>
    <n v="0"/>
    <n v="10000000"/>
    <n v="10000000"/>
    <n v="0"/>
    <s v="N/A"/>
    <m/>
    <s v="CO-DC-11001"/>
    <s v="ALIX MONTES - Jefe Oficina de Participacion y Educacion Ambiental "/>
    <n v="3778881"/>
    <s v="alix.montes@ambientebogota.gov.co"/>
  </r>
  <r>
    <n v="1141"/>
    <n v="1"/>
    <x v="3"/>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
    <s v=" 04-GASTOS DE PERSONAL OPERATIVO "/>
    <s v="0253-PERSONAL CONTRATADO PARA EJECUTAR LAS ACTUACIONES DE EVALUACIÓN CONTROL Y SEGUIMIENTO AMBIENTAL EN AMBIENTE URBANO "/>
    <n v="80111600"/>
    <s v="PRESTAR LOS SERVICIOS PROFESIONALES PARA REALIZAR EL SEGIMIENTO A PROYECTOS DE MITIGACIÓN DE CAMBIO CLIMÁTICO, LA GESTIÓN DE LA INFORMACIÓN RELACIONADA, Y SU ARTICULACIÓN CON LOS SISTEMAS DE INFORMACIÓN Y MODELAMIENTO AMBIENTAL DEL DISTRITO CAPITAL"/>
    <n v="1"/>
    <n v="1"/>
    <n v="12"/>
    <n v="1"/>
    <s v="CCE-05"/>
    <n v="0"/>
    <n v="39120000"/>
    <n v="39120000"/>
    <n v="0"/>
    <n v="0"/>
    <s v="SUBDIRECCIÓN CONTRACTUAL"/>
    <s v="CO-DC-11001"/>
    <s v="PATRICIA MARIA GONZALEZ - Subdirectora de Ecourbanismo y Gestion Ambiental Empresarial "/>
    <n v="3778900"/>
    <s v="maria.gonzalez@ambientebogota.gov.co"/>
  </r>
  <r>
    <n v="1141"/>
    <n v="2"/>
    <x v="3"/>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
    <s v=" 04-GASTOS DE PERSONAL OPERATIVO "/>
    <s v="0253-PERSONAL CONTRATADO PARA EJECUTAR LAS ACTUACIONES DE EVALUACIÓN CONTROL Y SEGUIMIENTO AMBIENTAL EN AMBIENTE URBANO "/>
    <n v="80111600"/>
    <s v="PRESTAR LOS SERVICIOS PROFESIONALES PARA COORDINAR LA GESTIÓN DE LA SDA  EN TEMAS  RELACIONADOS CON LA MITIGACIÓN DE CAMBIO CLIMÁTICO Y SU ARTICULACIÓN CON LOS SISTEMAS DE INFORMACIÓN Y MODELAMIENTO AMBIENTAL DEL DISTRITO CAPITAL"/>
    <n v="2"/>
    <n v="3"/>
    <n v="9"/>
    <n v="1"/>
    <s v="CCE-05"/>
    <n v="0"/>
    <n v="69030000"/>
    <n v="69030000"/>
    <n v="0"/>
    <n v="0"/>
    <s v="SUBDIRECCIÓN CONTRACTUAL"/>
    <s v="CO-DC-11001"/>
    <s v="PATRICIA MARIA GONZALEZ - Subdirectora de Ecourbanismo y Gestion Ambiental Empresarial "/>
    <n v="3778900"/>
    <s v="maria.gonzalez@ambientebogota.gov.co"/>
  </r>
  <r>
    <n v="1141"/>
    <n v="3"/>
    <x v="3"/>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
    <s v=" 04-GASTOS DE PERSONAL OPERATIVO "/>
    <s v="0253-PERSONAL CONTRATADO PARA EJECUTAR LAS ACTUACIONES DE EVALUACIÓN CONTROL Y SEGUIMIENTO AMBIENTAL EN AMBIENTE URBANO "/>
    <n v="80111600"/>
    <s v="PRESTAR LOS SERVICIOS PROFESIONALES PARA LA ACTUALIZACIÓN DEL INVENTARIO DE EMISIONES DE GEI, LA GESTIÓN DE LA INFORMACIÓN RELACIONADA, Y SU ARTICULACIÓN CON LOS SISTEMAS DE INFORMACIÓN Y MODELAMIENTO AMBIENTAL DEL DISTRITO CAPITAL"/>
    <n v="2"/>
    <n v="3"/>
    <n v="9"/>
    <n v="1"/>
    <s v="CCE-05"/>
    <n v="0"/>
    <n v="32742000"/>
    <n v="32742000"/>
    <n v="0"/>
    <n v="0"/>
    <s v="SUBDIRECCIÓN CONTRACTUAL"/>
    <s v="CO-DC-11001"/>
    <s v="PATRICIA MARIA GONZALEZ - Subdirectora de Ecourbanismo y Gestion Ambiental Empresarial "/>
    <n v="3778900"/>
    <s v="maria.gonzalez@ambientebogota.gov.co"/>
  </r>
  <r>
    <n v="1141"/>
    <n v="4"/>
    <x v="3"/>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
    <s v=" 04-GASTOS DE PERSONAL OPERATIVO "/>
    <s v="0253-PERSONAL CONTRATADO PARA EJECUTAR LAS ACTUACIONES DE EVALUACIÓN CONTROL Y SEGUIMIENTO AMBIENTAL EN AMBIENTE URBANO "/>
    <n v="80111600"/>
    <s v="PRESTAR LOS SERVICIOS PROFESIONALES PARA LA ACTUALIZACIÓN DEL INVENTARIO DE EMISIONES DE GEI, LA GESTIÓN DE LA INFORMACIÓN RELACIONADA, Y SU ARTICULACIÓN CON LOS SISTEMAS DE INFORMACIÓN Y MODELAMIENTO AMBIENTAL DEL DISTRITO CAPITAL"/>
    <n v="2"/>
    <n v="3"/>
    <n v="9"/>
    <n v="1"/>
    <s v="CCE-05"/>
    <n v="0"/>
    <n v="59220000"/>
    <n v="59220000"/>
    <n v="0"/>
    <n v="0"/>
    <s v="SUBDIRECCIÓN CONTRACTUAL"/>
    <s v="CO-DC-11001"/>
    <s v="PATRICIA MARIA GONZALEZ - Subdirectora de Ecourbanismo y Gestion Ambiental Empresarial "/>
    <n v="3778900"/>
    <s v="maria.gonzalez@ambientebogota.gov.co"/>
  </r>
  <r>
    <n v="1141"/>
    <n v="5"/>
    <x v="3"/>
    <s v="INCORPORAR CRITERIOS DE SOSTENIBILIDAD EN 800 PROYECTOS EN LA ETAPA DE DISEÑO U OPERACIÓN"/>
    <s v="ECOURBANISMO Y CONSTRUCCIÓN SOSTENIBLE "/>
    <s v="INCLUIR 800 PROYECTOS CRITERIOS DE SOSTENIBILIDAD AMBIENTAL "/>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3"/>
    <n v="4"/>
    <n v="9"/>
    <n v="1"/>
    <s v="CCE-02"/>
    <n v="0"/>
    <n v="100000000"/>
    <n v="100000000"/>
    <n v="0"/>
    <n v="0"/>
    <s v="SUBDIRECCIÓN CONTRACTUAL"/>
    <s v="CO-DC-11001"/>
    <s v="PATRICIA MARIA GONZALEZ - Subdirectora de Ecourbanismo y Gestion Ambiental Empresarial "/>
    <n v="3778900"/>
    <s v="maria.gonzalez@ambientebogota.gov.co"/>
  </r>
  <r>
    <n v="1141"/>
    <n v="6"/>
    <x v="3"/>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GENERAR CRITERIOS DE SOSTENIBILIDAD AMBIENTAL PARA INSTRUMENTOS DE PLANEAMIENTO URBANO."/>
    <n v="3"/>
    <n v="4"/>
    <n v="9"/>
    <n v="1"/>
    <s v="CCE-05"/>
    <n v="0"/>
    <n v="59223150"/>
    <n v="59223150"/>
    <n v="0"/>
    <n v="0"/>
    <s v="SUBDIRECCIÓN CONTRACTUAL"/>
    <s v="CO-DC-11001"/>
    <s v="PATRICIA MARIA GONZALEZ - Subdirectora de Ecourbanismo y Gestion Ambiental Empresarial "/>
    <n v="3778900"/>
    <s v="maria.gonzalez@ambientebogota.gov.co"/>
  </r>
  <r>
    <n v="1141"/>
    <n v="7"/>
    <x v="3"/>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GENERAR CRITERIOS DE ECOURBANISMO Y CONSTRUCCIÓN SOSTENIBLE EN PROYECTOS URBANOS Y ARQUITECTONICOS; ADEMAS DE REALIZAR EL SEGUIMIENTO Y REPORTE DEL AVANCE FISICO Y PRESUSPUESTAL EN EL MARCO DEL DESARROLLO DE ACCIONES DE ECOURBANISMO Y GESTION AMBIENTAL."/>
    <n v="3"/>
    <n v="4"/>
    <n v="9"/>
    <n v="1"/>
    <s v="CCE-05"/>
    <n v="0"/>
    <n v="63494550"/>
    <n v="63494550"/>
    <n v="0"/>
    <n v="0"/>
    <s v="SUBDIRECCIÓN CONTRACTUAL"/>
    <s v="CO-DC-11001"/>
    <s v="PATRICIA MARIA GONZALEZ - Subdirectora de Ecourbanismo y Gestion Ambiental Empresarial "/>
    <n v="3778900"/>
    <s v="maria.gonzalez@ambientebogota.gov.co"/>
  </r>
  <r>
    <n v="1141"/>
    <n v="8"/>
    <x v="3"/>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GENERAR CRITERIOS DE ECOURBANISMO Y CONSTRUCCIÓN SOSTENIBLE EN PROYECTOS URBANOS Y ARQUITECTONICOS"/>
    <n v="2"/>
    <n v="3"/>
    <n v="10"/>
    <n v="1"/>
    <s v="CCE-05"/>
    <n v="0"/>
    <n v="62706000"/>
    <n v="62706000"/>
    <n v="0"/>
    <n v="0"/>
    <s v="SUBDIRECCIÓN CONTRACTUAL"/>
    <s v="CO-DC-11001"/>
    <s v="PATRICIA MARIA GONZALEZ - Subdirectora de Ecourbanismo y Gestion Ambiental Empresarial "/>
    <n v="3778900"/>
    <s v="maria.gonzalez@ambientebogota.gov.co"/>
  </r>
  <r>
    <n v="1141"/>
    <n v="9"/>
    <x v="3"/>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EVALUAR EL COMPONENTE FORESTAL Y PAISAJÍSTICO PARA LA REVISIÓN Y APROBACIÓN DE PROYECTOS URBANOS CON CRITERIOS DE SOSTENIBILIDAD AMBIENTAL."/>
    <n v="3"/>
    <n v="4"/>
    <n v="9"/>
    <n v="1"/>
    <s v="CCE-05"/>
    <n v="0"/>
    <n v="59223150"/>
    <n v="59223150"/>
    <n v="0"/>
    <n v="0"/>
    <s v="SUBDIRECCIÓN CONTRACTUAL"/>
    <s v="CO-DC-11001"/>
    <s v="PATRICIA MARIA GONZALEZ - Subdirectora de Ecourbanismo y Gestion Ambiental Empresarial "/>
    <n v="3778900"/>
    <s v="maria.gonzalez@ambientebogota.gov.co"/>
  </r>
  <r>
    <n v="1141"/>
    <n v="10"/>
    <x v="3"/>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APOYAR EL COMPONENTE ARQUITECTÓNICO Y URBANISTICO PARA EL ESTABLECIMIENTO DE CRITERIOS DE SOSTENIBILIDAD AMBIENTAL."/>
    <n v="3"/>
    <n v="4"/>
    <n v="9"/>
    <n v="1"/>
    <s v="CCE-05"/>
    <n v="0"/>
    <n v="32734800"/>
    <n v="32734800"/>
    <n v="0"/>
    <n v="0"/>
    <s v="SUBDIRECCIÓN CONTRACTUAL"/>
    <s v="CO-DC-11001"/>
    <s v="PATRICIA MARIA GONZALEZ - Subdirectora de Ecourbanismo y Gestion Ambiental Empresarial "/>
    <n v="3778900"/>
    <s v="maria.gonzalez@ambientebogota.gov.co"/>
  </r>
  <r>
    <n v="1141"/>
    <n v="11"/>
    <x v="3"/>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GENERAR ESTRATEGIAS DE PROMOCIÓN EN DESARROLLO DEL PROGRAMA BOGOTÁ CONSTRUCCIÓN SOSTENIBLE, INCORPORANDO CRITERIOS DE SOSTENIBILIDAD AMBIENTAL A LOS PROYECTOS INSCRITOS."/>
    <n v="3"/>
    <n v="4"/>
    <n v="9"/>
    <n v="1"/>
    <s v="CCE-05"/>
    <n v="0"/>
    <n v="36892800"/>
    <n v="36892800"/>
    <n v="0"/>
    <n v="0"/>
    <s v="SUBDIRECCIÓN CONTRACTUAL"/>
    <s v="CO-DC-11001"/>
    <s v="PATRICIA MARIA GONZALEZ - Subdirectora de Ecourbanismo y Gestion Ambiental Empresarial "/>
    <n v="3778900"/>
    <s v="maria.gonzalez@ambientebogota.gov.co"/>
  </r>
  <r>
    <n v="1141"/>
    <n v="12"/>
    <x v="3"/>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DESARROLLAR LA GESTIÓN Y SEGUIMIENTO A LOS PROCESOS CONTRACTUALES REQUERIDOS EN LOS PROCESOS DE INCORPORACIÓN DE CRITERIOS DE SOSTENIBILIDAD Y GESTIÓN AMBIENTAL."/>
    <n v="3"/>
    <n v="4"/>
    <n v="9"/>
    <n v="1"/>
    <s v="CCE-05"/>
    <n v="0"/>
    <n v="36892800"/>
    <n v="36892800"/>
    <n v="0"/>
    <n v="0"/>
    <s v="SUBDIRECCIÓN CONTRACTUAL"/>
    <s v="CO-DC-11001"/>
    <s v="PATRICIA MARIA GONZALEZ - Subdirectora de Ecourbanismo y Gestion Ambiental Empresarial "/>
    <n v="3778900"/>
    <s v="maria.gonzalez@ambientebogota.gov.co"/>
  </r>
  <r>
    <n v="1141"/>
    <n v="13"/>
    <x v="3"/>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LIDERAR LAS ACTIVIDADES RELACIONADAS CON LA ARTICULACIÓN Y CUMPLIMIENTO DE LOS CRITERIOS DE SOSTENIBILIDAD AMBIENTAL PARA PROYECTOS URBANOS Y ARQUITECTÓNICOS, EN LA LINEA DE ECOURBANISMO Y CONSTRUCCIÓN SOSTENIBLE."/>
    <n v="3"/>
    <n v="4"/>
    <n v="9"/>
    <n v="1"/>
    <s v="CCE-05"/>
    <n v="0"/>
    <n v="63494550"/>
    <n v="63494550"/>
    <n v="0"/>
    <n v="0"/>
    <s v="SUBDIRECCIÓN CONTRACTUAL"/>
    <s v="CO-DC-11001"/>
    <s v="PATRICIA MARIA GONZALEZ - Subdirectora de Ecourbanismo y Gestion Ambiental Empresarial "/>
    <n v="3778900"/>
    <s v="maria.gonzalez@ambientebogota.gov.co"/>
  </r>
  <r>
    <n v="1141"/>
    <n v="14"/>
    <x v="3"/>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REALIZAR LA GESTION Y TRAMITES ADMINISTRATIVOS  DERIVADOS DE LAS ACCIONES RELACIONADAS CON CRITERIOS DE SOSTENIBILIDAD AMBIENTAL."/>
    <n v="3"/>
    <n v="4"/>
    <n v="9"/>
    <n v="1"/>
    <s v="CCE-05"/>
    <n v="0"/>
    <n v="16858800"/>
    <n v="16858800"/>
    <n v="0"/>
    <n v="0"/>
    <s v="SUBDIRECCIÓN CONTRACTUAL"/>
    <s v="CO-DC-11001"/>
    <s v="PATRICIA MARIA GONZALEZ - Subdirectora de Ecourbanismo y Gestion Ambiental Empresarial "/>
    <n v="3778900"/>
    <s v="maria.gonzalez@ambientebogota.gov.co"/>
  </r>
  <r>
    <n v="1141"/>
    <n v="15"/>
    <x v="3"/>
    <s v="INCORPORAR CRITERIOS DE SOSTENIBILIDAD EN 800 PROYECTOS EN LA ETAPA DE DISEÑO U OPERACIÓN"/>
    <s v="ECOURBANISMO Y CONSTRUCCIÓN SOSTENIBLE "/>
    <s v="INCLUIR 800 PROYECTOS CRITERIOS DE SOSTENIBILIDAD AMBIENTAL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41122400;41115300;41112100;41114400_x000a_"/>
    <s v="CONTRATAR LAS ACCIONES COMUNICATIVAS QUE PERMITAN DIVULGAR LOS EVENTOS, CAMPAÑAS Y MENSAJES INSTITUCIONALES DE LA SECRETARÍA DISTRITAL DE AMBIENTE "/>
    <n v="1"/>
    <n v="1"/>
    <n v="1"/>
    <n v="1"/>
    <s v="CCE-07"/>
    <n v="0"/>
    <n v="224000000"/>
    <n v="224000000"/>
    <n v="0"/>
    <n v="0"/>
    <s v="SUBDIRECCIÓN CONTRACTUAL"/>
    <s v="CO-DC-11001"/>
    <s v="PATRICIA MARIA GONZALEZ - Subdirectora de Ecourbanismo y Gestion Ambiental Empresarial "/>
    <n v="3778900"/>
    <s v="maria.gonzalez@ambientebogota.gov.co"/>
  </r>
  <r>
    <n v="1141"/>
    <n v="16"/>
    <x v="3"/>
    <s v="IMPLEMENTAR LA POLÍTICA DE ECOURBANISMO Y CONSTRUCCIÓN SOSTENIBLE"/>
    <s v="ECOURBANISMO Y CONSTRUCCIÓN SOSTENIBLE "/>
    <s v="IMPLEMENTAR 100% ACCIONES PRIORIZADAS EN CUMPLIMIENTO DEL PLAN DE ACCIÓN DE LA POLÍTICA PÚBLICA DE ECOURBANISMO Y CONSTRUCCIÓN SOSTENIBLE"/>
    <s v="12-OTROS DISTRITO"/>
    <s v="03-RECURSO HUMANO "/>
    <s v=" 04-GASTOS DE PERSONAL OPERATIVO "/>
    <s v="0253-PERSONAL CONTRATADO PARA EJECUTAR LAS ACTUACIONES DE EVALUACIÓN CONTROL Y SEGUIMIENTO AMBIENTAL EN AMBIENTE URBANO "/>
    <n v="80111600"/>
    <s v="PRESTAR LOS SERVICIOS PROFESIONALES BRINDANDO APOYO EN LA IMPLEMENTACIÓN DE LA POLITICA DE ECOURBANISMO Y CONSTRUCCIÓN SOSTENIBLE"/>
    <n v="3"/>
    <n v="4"/>
    <n v="9"/>
    <n v="1"/>
    <s v="CCE-05"/>
    <n v="0"/>
    <n v="32734800"/>
    <n v="32734800"/>
    <n v="0"/>
    <n v="0"/>
    <s v="SUBDIRECCIÓN CONTRACTUAL"/>
    <s v="CO-DC-11001"/>
    <s v="PATRICIA MARIA GONZALEZ - Subdirectora de Ecourbanismo y Gestion Ambiental Empresarial "/>
    <n v="3778900"/>
    <s v="maria.gonzalez@ambientebogota.gov.co"/>
  </r>
  <r>
    <n v="1141"/>
    <n v="17"/>
    <x v="3"/>
    <s v="TECHOS VERDES Y JARDINES VERTICALES IMPLEMENTADOS"/>
    <s v="ECOURBANISMO Y CONSTRUCCIÓN SOSTENIBLE "/>
    <s v="PROMOVER LA IMPLEMENTACIÓN DE 20000 M2 DE TECHOS VERDES Y JARDINES VERTICALES, EN ESPACIO PÚBLICO Y PRIVADO"/>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43211903;60141405"/>
    <s v="IMPLEMENTAR ESTRATEGIAS DE PROMOCIÓN DE INFRAESTRUCTURA VEGETADA EN ESPACIO PUBLICO O PRIVADO, QUE CONTRIBUYA CON EL FORTALECIMIENTO DE LA CONSERVACIÓN Y PROTECCIÓN DE LOS ECOSISTEMAS DE LA CIUDAD"/>
    <n v="3"/>
    <n v="3"/>
    <n v="12"/>
    <n v="1"/>
    <s v="CCE-05"/>
    <n v="0"/>
    <n v="150000000"/>
    <n v="150000000"/>
    <n v="0"/>
    <n v="0"/>
    <s v="SUBDIRECCIÓN CONTRACTUAL"/>
    <s v="CO-DC-11001"/>
    <s v="PATRICIA MARIA GONZALEZ - Subdirectora de Ecourbanismo y Gestion Ambiental Empresarial "/>
    <n v="3778900"/>
    <s v="maria.gonzalez@ambientebogota.gov.co"/>
  </r>
  <r>
    <n v="1141"/>
    <n v="18"/>
    <x v="3"/>
    <s v="TECHOS VERDES Y JARDINES VERTICALES IMPLEMENTADOS"/>
    <s v="ECOURBANISMO Y CONSTRUCCIÓN SOSTENIBLE "/>
    <s v="PROMOVER LA IMPLEMENTACIÓN DE 20000 M2 DE TECHOS VERDES Y JARDINES VERTICALES, EN ESPACIO PÚBLICO Y PRIVADO"/>
    <s v="12-OTROS DISTRITO"/>
    <s v="03-RECURSO HUMANO "/>
    <s v=" 04-GASTOS DE PERSONAL OPERATIVO "/>
    <s v="0253-PERSONAL CONTRATADO PARA EJECUTAR LAS ACTUACIONES DE EVALUACIÓN CONTROL Y SEGUIMIENTO AMBIENTAL EN AMBIENTE URBANO "/>
    <n v="80111600"/>
    <s v="PRESTAR LOS SERVICIOS DE APOYO OPERATIVO PARA LA PROPAGACIÓN, PRODUCCIÓN Y MANTENIMIENTO DE MATERIAL VEGETAL PARA CAMPAÑAS DE PROMOCIÓN DE INFRAESTRUCTURA VEGETADA EN LA CIUDAD."/>
    <n v="3"/>
    <n v="4"/>
    <n v="9"/>
    <n v="1"/>
    <s v="CCE-05"/>
    <n v="0"/>
    <n v="13248900"/>
    <n v="13248900"/>
    <n v="0"/>
    <n v="0"/>
    <s v="SUBDIRECCIÓN CONTRACTUAL"/>
    <s v="CO-DC-11001"/>
    <s v="PATRICIA MARIA GONZALEZ - Subdirectora de Ecourbanismo y Gestion Ambiental Empresarial "/>
    <n v="3778900"/>
    <s v="maria.gonzalez@ambientebogota.gov.co"/>
  </r>
  <r>
    <n v="1141"/>
    <n v="19"/>
    <x v="3"/>
    <s v="TECHOS VERDES Y JARDINES VERTICALES IMPLEMENTADOS"/>
    <s v="ECOURBANISMO Y CONSTRUCCIÓN SOSTENIBLE "/>
    <s v="PROMOVER LA IMPLEMENTACIÓN DE 20000 M2 DE TECHOS VERDES Y JARDINES VERTICALES, EN ESPACIO PÚBLICO Y PRIVADO"/>
    <s v="12-OTROS DISTRITO"/>
    <s v="03-RECURSO HUMANO "/>
    <s v=" 04-GASTOS DE PERSONAL OPERATIVO "/>
    <s v="0253-PERSONAL CONTRATADO PARA EJECUTAR LAS ACTUACIONES DE EVALUACIÓN CONTROL Y SEGUIMIENTO AMBIENTAL EN AMBIENTE URBANO "/>
    <n v="80111600"/>
    <s v="APOYAR LA IMPLEMENTACIÓN DE INFRAESTRUCTURA VEGETADA, EN ESPACIO PÚBLICO Y PRIVADO EN EL DISTRITO CAPITAL"/>
    <n v="3"/>
    <n v="4"/>
    <n v="9"/>
    <n v="1"/>
    <s v="CCE-05"/>
    <n v="0"/>
    <n v="18172350"/>
    <n v="18172350"/>
    <n v="0"/>
    <n v="0"/>
    <s v="SUBDIRECCIÓN CONTRACTUAL"/>
    <s v="CO-DC-11001"/>
    <s v="PATRICIA MARIA GONZALEZ - Subdirectora de Ecourbanismo y Gestion Ambiental Empresarial "/>
    <n v="3778900"/>
    <s v="maria.gonzalez@ambientebogota.gov.co"/>
  </r>
  <r>
    <n v="1141"/>
    <n v="20"/>
    <x v="3"/>
    <s v="TECHOS VERDES Y JARDINES VERTICALES IMPLEMENTADOS"/>
    <s v="ECOURBANISMO Y CONSTRUCCIÓN SOSTENIBLE "/>
    <s v="PROMOVER LA IMPLEMENTACIÓN DE 20000 M2 DE TECHOS VERDES Y JARDINES VERTICALES, EN ESPACIO PÚBLICO Y PRIVADO"/>
    <s v="12-OTROS DISTRITO"/>
    <s v="03-RECURSO HUMANO "/>
    <s v=" 04-GASTOS DE PERSONAL OPERATIVO "/>
    <s v="0253-PERSONAL CONTRATADO PARA EJECUTAR LAS ACTUACIONES DE EVALUACIÓN CONTROL Y SEGUIMIENTO AMBIENTAL EN AMBIENTE URBANO "/>
    <n v="80111600"/>
    <s v="PROMOVER Y GENERAR LOS LINEAMIENTOS PARA LA IMPLEMENTACIÓN DE INFRAESTRUCTURA VEGETADA EN ESPACIO PÚBLICO Y PRIVADO, EN LAS ETAPAS DE DISEÑO, ARQUITECTÓNICOS Y MANTENIMIENTO DE PROYECTOS URBANOS."/>
    <n v="3"/>
    <n v="4"/>
    <n v="9"/>
    <n v="1"/>
    <s v="CCE-05"/>
    <n v="0"/>
    <n v="42477750"/>
    <n v="42477750"/>
    <n v="0"/>
    <n v="0"/>
    <s v="SUBDIRECCIÓN CONTRACTUAL"/>
    <s v="CO-DC-11001"/>
    <s v="PATRICIA MARIA GONZALEZ - Subdirectora de Ecourbanismo y Gestion Ambiental Empresarial "/>
    <n v="3778900"/>
    <s v="maria.gonzalez@ambientebogota.gov.co"/>
  </r>
  <r>
    <n v="1141"/>
    <n v="21"/>
    <x v="3"/>
    <s v="INCORPORAR CRITERIOS DE SOSTENIBILIDAD EN 800 PROYECTOS EN LA ETAPA DE DISEÑO U OPERACIÓN"/>
    <s v="ECOURBANISMO Y CONSTRUCCIÓN SOSTENIBLE "/>
    <s v="INCLUIR 800 PROYECTOS CRITERIOS DE SOSTENIBILIDAD AMBIENTAL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41122400;41115300;41112100;41114400_x000a_"/>
    <s v="PARTICIPACION EN XV EXPOCONSTRUCCIÓN, EXPODISEÑO 2019"/>
    <n v="1"/>
    <n v="1"/>
    <n v="1"/>
    <n v="1"/>
    <s v="CCE-05"/>
    <n v="0"/>
    <n v="20000000"/>
    <n v="20000000"/>
    <n v="0"/>
    <n v="0"/>
    <s v="SUBDIRECCIÓN CONTRACTUAL"/>
    <s v="CO-DC-11001"/>
    <s v="PATRICIA MARIA GONZALEZ - Subdirectora de Ecourbanismo y Gestion Ambiental Empresarial "/>
    <n v="3778900"/>
    <s v="maria.gonzalez@ambientebogota.gov.co"/>
  </r>
  <r>
    <n v="1141"/>
    <n v="22"/>
    <x v="3"/>
    <s v="IMPLEMENTAR LA POLÍTICA DE ECOURBANISMO Y CONSTRUCCIÓN SOSTENIBLE"/>
    <s v="ECOURBANISMO Y CONSTRUCCIÓN SOSTENIBLE "/>
    <s v="IMPLEMENTAR 100% ACCIONES PRIORIZADAS EN CUMPLIMIENTO DEL PLAN DE ACCIÓN DE LA POLÍTICA PÚBLICA DE ECOURBANISMO Y CONSTRUCCIÓN SOSTENIBLE"/>
    <s v="12-OTROS DISTRITO"/>
    <s v="03-RECURSO HUMANO "/>
    <s v=" 04-GASTOS DE PERSONAL OPERATIVO "/>
    <s v="0253-PERSONAL CONTRATADO PARA EJECUTAR LAS ACTUACIONES DE EVALUACIÓN CONTROL Y SEGUIMIENTO AMBIENTAL EN AMBIENTE URBANO "/>
    <n v="80111600"/>
    <s v="SALDO"/>
    <n v="3"/>
    <n v="4"/>
    <n v="9"/>
    <n v="1"/>
    <s v="CCE-05"/>
    <n v="0"/>
    <n v="200"/>
    <n v="200"/>
    <n v="0"/>
    <n v="0"/>
    <s v="SUBDIRECCIÓN CONTRACTUAL"/>
    <s v="CO-DC-11001"/>
    <s v="PATRICIA MARIA GONZALEZ - Subdirectora de Ecourbanismo y Gestion Ambiental Empresarial "/>
    <n v="3778900"/>
    <s v="maria.gonzalez@ambientebogota.gov.co"/>
  </r>
  <r>
    <n v="1141"/>
    <n v="23"/>
    <x v="3"/>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LIDERAR LA ACTUALIZACIÓN DE LA POLITICA DISTRITAL DE PRODUCCIÓN Y CONSUMO SOSTENIBLE, LA ESTRUCTURA PROGRAMÁTICA QUE LA COMPONE Y DEMÁS ACCIONES EN TORNO A LA AUTORREGULACIÓN AMBIENTAL."/>
    <n v="3"/>
    <n v="4"/>
    <n v="9"/>
    <n v="1"/>
    <s v="CCE-05"/>
    <n v="0"/>
    <n v="59223150"/>
    <n v="59223150"/>
    <n v="0"/>
    <n v="0"/>
    <s v="SUBDIRECCIÓN CONTRACTUAL"/>
    <s v="CO-DC-11001"/>
    <s v="PATRICIA MARIA GONZALEZ - Subdirectora de Ecourbanismo y Gestion Ambiental Empresarial "/>
    <n v="3778900"/>
    <s v="maria.gonzalez@ambientebogota.gov.co"/>
  </r>
  <r>
    <n v="1141"/>
    <n v="24"/>
    <x v="3"/>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ORIENTAR LAS ACCIONES NECESARIAS PARA LA IMPLEMENTACIÓN DE LOS PROYECTOS AMBIENTALES EMPRESARIALES EN EL MARCO DE LA PRODUCCIÓN Y CONSUMO SOSTENIBLE."/>
    <n v="3"/>
    <n v="4"/>
    <n v="9"/>
    <n v="1"/>
    <s v="CCE-05"/>
    <n v="0"/>
    <n v="53638200"/>
    <n v="53638200"/>
    <n v="0"/>
    <n v="0"/>
    <s v="SUBDIRECCIÓN CONTRACTUAL"/>
    <s v="CO-DC-11001"/>
    <s v="PATRICIA MARIA GONZALEZ - Subdirectora de Ecourbanismo y Gestion Ambiental Empresarial "/>
    <n v="3778900"/>
    <s v="maria.gonzalez@ambientebogota.gov.co"/>
  </r>
  <r>
    <n v="1141"/>
    <n v="25"/>
    <x v="3"/>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GESTIONAR LA ACTUALIZACIÓN DE LA POLITICA DE PRODUCCIÓN Y CONSUMO SOSTENIBLE "/>
    <n v="3"/>
    <n v="4"/>
    <n v="9"/>
    <n v="1"/>
    <s v="CCE-05"/>
    <n v="0"/>
    <n v="42477750"/>
    <n v="42477750"/>
    <n v="0"/>
    <n v="0"/>
    <s v="SUBDIRECCIÓN CONTRACTUAL"/>
    <s v="CO-DC-11001"/>
    <s v="PATRICIA MARIA GONZALEZ - Subdirectora de Ecourbanismo y Gestion Ambiental Empresarial "/>
    <n v="3778900"/>
    <s v="maria.gonzalez@ambientebogota.gov.co"/>
  </r>
  <r>
    <n v="1141"/>
    <n v="26"/>
    <x v="3"/>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3"/>
    <n v="4"/>
    <n v="9"/>
    <n v="1"/>
    <s v="CCE-05"/>
    <n v="0"/>
    <n v="25070850"/>
    <n v="25070850"/>
    <n v="0"/>
    <n v="0"/>
    <s v="SUBDIRECCIÓN CONTRACTUAL"/>
    <s v="CO-DC-11001"/>
    <s v="PATRICIA MARIA GONZALEZ - Subdirectora de Ecourbanismo y Gestion Ambiental Empresarial "/>
    <n v="3778900"/>
    <s v="maria.gonzalez@ambientebogota.gov.co"/>
  </r>
  <r>
    <n v="1141"/>
    <n v="27"/>
    <x v="3"/>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3"/>
    <n v="4"/>
    <n v="10"/>
    <n v="1"/>
    <s v="CCE-05"/>
    <n v="0"/>
    <n v="27856500"/>
    <n v="27856500"/>
    <n v="0"/>
    <n v="0"/>
    <s v="SUBDIRECCIÓN CONTRACTUAL"/>
    <s v="CO-DC-11001"/>
    <s v="PATRICIA MARIA GONZALEZ - Subdirectora de Ecourbanismo y Gestion Ambiental Empresarial "/>
    <n v="3778900"/>
    <s v="maria.gonzalez@ambientebogota.gov.co"/>
  </r>
  <r>
    <n v="1141"/>
    <n v="28"/>
    <x v="3"/>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GESTIONAR EL DESARROLLO DE LOS TRÁMITES MISIONALES EN MATERIA DE REGISTRO ÚNICO AMBIENTAL, DEPARTAMENTOS DE GESTIÓN AMBIENTAL, INCENTIVOS TRIBUTARIOS Y OTROS EN EL ÁMBITO DE LA GESTIÓN DE LA PRODUCCIÓN Y CONSUMO SOSTENIBLE"/>
    <n v="3"/>
    <n v="4"/>
    <n v="9"/>
    <n v="1"/>
    <s v="CCE-05"/>
    <n v="0"/>
    <n v="42477750"/>
    <n v="42477750"/>
    <n v="0"/>
    <n v="0"/>
    <s v="SUBDIRECCIÓN CONTRACTUAL"/>
    <s v="CO-DC-11001"/>
    <s v="PATRICIA MARIA GONZALEZ - Subdirectora de Ecourbanismo y Gestion Ambiental Empresarial "/>
    <n v="3778900"/>
    <s v="maria.gonzalez@ambientebogota.gov.co"/>
  </r>
  <r>
    <n v="1141"/>
    <n v="29"/>
    <x v="3"/>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ADOPCIÓN, PROMOCIÓN Y COMUNICACIÓN DE LA POLITICA DE PRODUCCIÓN Y CONSUMO SOSTENIBLE Y DEMAS PROYECTOS DEL PROGRAMA DE GESTIÓN AMBIENTAL EMPRESARIAL"/>
    <n v="3"/>
    <n v="4"/>
    <n v="9"/>
    <n v="1"/>
    <s v="CCE-05"/>
    <n v="0"/>
    <n v="27036450"/>
    <n v="27036450"/>
    <n v="0"/>
    <n v="0"/>
    <s v="SUBDIRECCIÓN CONTRACTUAL"/>
    <s v="CO-DC-11001"/>
    <s v="PATRICIA MARIA GONZALEZ - Subdirectora de Ecourbanismo y Gestion Ambiental Empresarial "/>
    <n v="3778900"/>
    <s v="maria.gonzalez@ambientebogota.gov.co"/>
  </r>
  <r>
    <n v="1141"/>
    <n v="30"/>
    <x v="3"/>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3"/>
    <n v="4"/>
    <n v="9"/>
    <n v="1"/>
    <s v="CCE-05"/>
    <n v="0"/>
    <n v="25070850"/>
    <n v="25070850"/>
    <n v="0"/>
    <n v="0"/>
    <s v="SUBDIRECCIÓN CONTRACTUAL"/>
    <s v="CO-DC-11001"/>
    <s v="PATRICIA MARIA GONZALEZ - Subdirectora de Ecourbanismo y Gestion Ambiental Empresarial "/>
    <n v="3778900"/>
    <s v="maria.gonzalez@ambientebogota.gov.co"/>
  </r>
  <r>
    <n v="1141"/>
    <n v="31"/>
    <x v="3"/>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3"/>
    <n v="4"/>
    <n v="10"/>
    <n v="1"/>
    <s v="CCE-05"/>
    <n v="0"/>
    <n v="27856500"/>
    <n v="27856500"/>
    <n v="0"/>
    <n v="0"/>
    <s v="SUBDIRECCIÓN CONTRACTUAL"/>
    <s v="CO-DC-11001"/>
    <s v="PATRICIA MARIA GONZALEZ - Subdirectora de Ecourbanismo y Gestion Ambiental Empresarial "/>
    <n v="3778900"/>
    <s v="maria.gonzalez@ambientebogota.gov.co"/>
  </r>
  <r>
    <n v="1141"/>
    <n v="32"/>
    <x v="3"/>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2"/>
    <n v="1"/>
    <s v="CCE-05"/>
    <n v="0"/>
    <n v="33427800"/>
    <n v="33427800"/>
    <n v="0"/>
    <n v="0"/>
    <s v="SUBDIRECCIÓN CONTRACTUAL"/>
    <s v="CO-DC-11001"/>
    <s v="PATRICIA MARIA GONZALEZ - Subdirectora de Ecourbanismo y Gestion Ambiental Empresarial "/>
    <n v="3778900"/>
    <s v="maria.gonzalez@ambientebogota.gov.co"/>
  </r>
  <r>
    <n v="1141"/>
    <n v="33"/>
    <x v="3"/>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2"/>
    <n v="1"/>
    <s v="CCE-05"/>
    <n v="0"/>
    <n v="33427800"/>
    <n v="33427800"/>
    <n v="0"/>
    <n v="0"/>
    <s v="SUBDIRECCIÓN CONTRACTUAL"/>
    <s v="CO-DC-11001"/>
    <s v="PATRICIA MARIA GONZALEZ - Subdirectora de Ecourbanismo y Gestion Ambiental Empresarial "/>
    <n v="3778900"/>
    <s v="maria.gonzalez@ambientebogota.gov.co"/>
  </r>
  <r>
    <n v="1141"/>
    <n v="34"/>
    <x v="3"/>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2"/>
    <n v="1"/>
    <s v="CCE-05"/>
    <n v="0"/>
    <n v="32034975"/>
    <n v="32034975"/>
    <n v="0"/>
    <n v="0"/>
    <s v="SUBDIRECCIÓN CONTRACTUAL"/>
    <s v="CO-DC-11001"/>
    <s v="PATRICIA MARIA GONZALEZ - Subdirectora de Ecourbanismo y Gestion Ambiental Empresarial "/>
    <n v="3778900"/>
    <s v="maria.gonzalez@ambientebogota.gov.co"/>
  </r>
  <r>
    <n v="1141"/>
    <n v="35"/>
    <x v="3"/>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_x000a_REQUERIDAS PARA LA OPERACIÓN DE LA VENTANILLA DE NEGOCIOS VERDES."/>
    <n v="3"/>
    <n v="4"/>
    <n v="9"/>
    <n v="1"/>
    <s v="CCE-05"/>
    <n v="0"/>
    <n v="27036450"/>
    <n v="27036450"/>
    <n v="0"/>
    <n v="0"/>
    <s v="SUBDIRECCIÓN CONTRACTUAL"/>
    <s v="CO-DC-11001"/>
    <s v="PATRICIA MARIA GONZALEZ - Subdirectora de Ecourbanismo y Gestion Ambiental Empresarial "/>
    <n v="3778900"/>
    <s v="maria.gonzalez@ambientebogota.gov.co"/>
  </r>
  <r>
    <n v="1141"/>
    <n v="36"/>
    <x v="3"/>
    <s v="LOGRAR EN 500 EMPRESAS UN ÍNDICE DE DESEMPEÑO AMBIENTAL EMPRESARIAL –IDAE ENTRE MUY BUENO Y EXCELENTE"/>
    <s v="GESTIÓN AMBIENTAL EMPRESARIAL"/>
    <s v="APOYAR 100% LA FORMULACIÓN Y SEGUIMIENTO DEL PROYECTO PARQUE INDUSTRIAL ECOEFICIENTE DE SAN BENITO-PIESB"/>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CONTRATAR LAS ACCIONES COMUNICATIVAS QUE PERMITAN DIVULGAR LOS EVENTOS, CAMPAÑAS Y MENSAJES INSTITUCIONALES DE LA SECRETARÍA DISTRITAL DE AMBIENTE "/>
    <n v="1"/>
    <n v="1"/>
    <n v="12"/>
    <n v="1"/>
    <s v="CCE-05"/>
    <n v="0"/>
    <n v="6000000"/>
    <n v="6000000"/>
    <n v="0"/>
    <n v="0"/>
    <s v="SUBDIRECCIÓN CONTRACTUAL"/>
    <s v="CO-DC-11001"/>
    <s v="PATRICIA MARIA GONZALEZ - Subdirectora de Ecourbanismo y Gestion Ambiental Empresarial "/>
    <n v="3778900"/>
    <s v="maria.gonzalez@ambientebogota.gov.co"/>
  </r>
  <r>
    <n v="1141"/>
    <n v="37"/>
    <x v="3"/>
    <s v="LOGRAR EN 500 EMPRESAS UN ÍNDICE DE DESEMPEÑO AMBIENTAL EMPRESARIAL –IDAE ENTRE MUY BUENO Y EXCELENTE"/>
    <s v="GESTIÓN AMBIENTAL EMPRESARIAL"/>
    <s v="ACTUALIZAR 100% LA POLÍTICA DISTRITAL DE PRODUCCIÓN Y CONSUMO SOSTENIBLE Y  PONERLA EN MARCHA"/>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CONTRATAR LAS ACCIONES COMUNICATIVAS QUE PERMITAN DIVULGAR LOS EVENTOS, CAMPAÑAS Y MENSAJES INSTITUCIONALES DE LA SECRETARÍA DISTRITAL DE AMBIENTE "/>
    <n v="1"/>
    <n v="1"/>
    <n v="12"/>
    <n v="1"/>
    <s v="CCE-05"/>
    <n v="0"/>
    <n v="256759650"/>
    <n v="256759650"/>
    <n v="0"/>
    <n v="0"/>
    <s v="SUBDIRECCIÓN CONTRACTUAL"/>
    <s v="CO-DC-11001"/>
    <s v="PATRICIA MARIA GONZALEZ - Subdirectora de Ecourbanismo y Gestion Ambiental Empresarial "/>
    <n v="3778900"/>
    <s v="maria.gonzalez@ambientebogota.gov.co"/>
  </r>
  <r>
    <n v="1141"/>
    <n v="38"/>
    <x v="3"/>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CONTRATAR LAS ACCIONES COMUNICATIVAS QUE PERMITAN DIVULGAR LOS EVENTOS, CAMPAÑAS Y MENSAJES INSTITUCIONALES DE LA SECRETARÍA DISTRITAL DE AMBIENTE "/>
    <n v="1"/>
    <n v="1"/>
    <n v="12"/>
    <n v="1"/>
    <s v="CCE-05"/>
    <n v="0"/>
    <n v="200000000"/>
    <n v="200000000"/>
    <n v="0"/>
    <n v="0"/>
    <s v="SUBDIRECCIÓN CONTRACTUAL"/>
    <s v="CO-DC-11001"/>
    <s v="PATRICIA MARIA GONZALEZ - Subdirectora de Ecourbanismo y Gestion Ambiental Empresarial "/>
    <n v="3778900"/>
    <s v="maria.gonzalez@ambientebogota.gov.co"/>
  </r>
  <r>
    <n v="1141"/>
    <n v="39"/>
    <x v="3"/>
    <s v="LOGRAR EN 500 EMPRESAS UN ÍNDICE DE DESEMPEÑO AMBIENTAL EMPRESARIAL –IDAE ENTRE MUY BUENO Y EXCELENTE"/>
    <s v="GESTIÓN AMBIENTAL EMPRESARIAL"/>
    <s v="APOYAR 100% LA FORMULACIÓN Y SEGUIMIENTO DEL PROYECTO PARQUE INDUSTRIAL ECOEFICIENTE DE SAN BENITO-PIESB"/>
    <s v="12-OTROS DISTRITO"/>
    <s v="03-RECURSO HUMANO "/>
    <s v=" 04-GASTOS DE PERSONAL OPERATIVO "/>
    <s v="0253-PERSONAL CONTRATADO PARA EJECUTAR LAS ACTUACIONES DE EVALUACIÓN CONTROL Y SEGUIMIENTO AMBIENTAL EN AMBIENTE URBANO "/>
    <n v="80111600"/>
    <s v="LIDERAR LA ARTICULACIÓN DE LAS ENTIDADES PÚBLICAS Y PRIVADAS PARA APOYAR LA FORMULACIÓN Y SEGUIMIENTO DEL PROYECTO PARQUE INDUSTRIAL ECOEFICIENTE DE SAN BENITO-PIESB DE ACUERDO CON LAS OBLIGACIONES ESTABLECIDAS EN LA SENTENCIA DEL RÍO BOGOTÁ Y LIDERAR EL DESARROLLO DEL INDICE DE DESEMPEÑO AMBIENTAL EMPRESARIAL-IDAE EN EL DISTRITO"/>
    <n v="3"/>
    <n v="4"/>
    <n v="9"/>
    <n v="1"/>
    <s v="CCE-05"/>
    <n v="0"/>
    <n v="68976150"/>
    <n v="68976150"/>
    <n v="0"/>
    <n v="0"/>
    <s v="SUBDIRECCIÓN CONTRACTUAL"/>
    <s v="CO-DC-11001"/>
    <s v="PATRICIA MARIA GONZALEZ - Subdirectora de Ecourbanismo y Gestion Ambiental Empresarial "/>
    <n v="3778900"/>
    <s v="maria.gonzalez@ambientebogota.gov.co"/>
  </r>
  <r>
    <n v="1141"/>
    <n v="40"/>
    <x v="3"/>
    <s v="LOGRAR EN 500 EMPRESAS UN ÍNDICE DE DESEMPEÑO AMBIENTAL EMPRESARIAL –IDAE ENTRE MUY BUENO Y EXCELENTE"/>
    <s v="GESTIÓN AMBIENTAL EMPRESARIAL"/>
    <s v="APOYAR 100% LA FORMULACIÓN Y SEGUIMIENTO DEL PROYECTO PARQUE INDUSTRIAL ECOEFICIENTE DE SAN BENITO-PIESB"/>
    <s v="12-OTROS DISTRITO"/>
    <s v="03-RECURSO HUMANO "/>
    <s v=" 04-GASTOS DE PERSONAL OPERATIVO "/>
    <s v="0253-PERSONAL CONTRATADO PARA EJECUTAR LAS ACTUACIONES DE EVALUACIÓN CONTROL Y SEGUIMIENTO AMBIENTAL EN AMBIENTE URBANO "/>
    <n v="80111600"/>
    <s v="APOYAR LA GESTIÓN AMBIENTAL EMPRESARIAL EN EL SECTOR DE CURTIEMBRES DE SAN BENITO Y EL DESARROLLO DEL INDICE DE DESEMPEÑO AMBIENTAL EMPRESARIAL EN EL DISTRITO"/>
    <n v="3"/>
    <n v="4"/>
    <n v="9"/>
    <n v="1"/>
    <s v="CCE-05"/>
    <n v="0"/>
    <n v="25070850"/>
    <n v="25070850"/>
    <n v="0"/>
    <n v="0"/>
    <s v="SUBDIRECCIÓN CONTRACTUAL"/>
    <s v="CO-DC-11001"/>
    <s v="PATRICIA MARIA GONZALEZ - Subdirectora de Ecourbanismo y Gestion Ambiental Empresarial "/>
    <n v="3778900"/>
    <s v="maria.gonzalez@ambientebogota.gov.co"/>
  </r>
  <r>
    <n v="1141"/>
    <n v="41"/>
    <x v="3"/>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3"/>
    <n v="4"/>
    <n v="9"/>
    <n v="1"/>
    <s v="CCE-02"/>
    <n v="0"/>
    <n v="85500000"/>
    <n v="85500000"/>
    <n v="0"/>
    <n v="0"/>
    <s v="SUBDIRECCIÓN CONTRACTUAL"/>
    <s v="CO-DC-11001"/>
    <s v="PATRICIA MARIA GONZALEZ - Subdirectora de Ecourbanismo y Gestion Ambiental Empresarial "/>
    <n v="3778900"/>
    <s v="maria.gonzalez@ambientebogota.gov.co"/>
  </r>
  <r>
    <n v="1141"/>
    <n v="42"/>
    <x v="3"/>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3"/>
    <n v="4"/>
    <n v="9"/>
    <n v="1"/>
    <s v="CCE-05"/>
    <n v="0"/>
    <n v="36892800"/>
    <n v="36892800"/>
    <n v="0"/>
    <n v="0"/>
    <s v="SUBDIRECCIÓN CONTRACTUAL"/>
    <s v="CO-DC-11001"/>
    <s v="PATRICIA MARIA GONZALEZ - Subdirectora de Ecourbanismo y Gestion Ambiental Empresarial "/>
    <n v="3778900"/>
    <s v="maria.gonzalez@ambientebogota.gov.co"/>
  </r>
  <r>
    <n v="1141"/>
    <n v="43"/>
    <x v="3"/>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POYAR LAS ACTIVIDADES LOGÍSTICAS Y DE ATENCIÓN Y ADMINISTRACIÓN  DE INFORMACIÓN AMBIENTAL QUE SE GENERA EN EL MARCO DEL PROGRAMA DE GESTIÓN AMBIENTAL EMPRESARIAL"/>
    <n v="3"/>
    <n v="4"/>
    <n v="9"/>
    <n v="1"/>
    <s v="CCE-05"/>
    <n v="0"/>
    <n v="13797000"/>
    <n v="13797000"/>
    <n v="0"/>
    <n v="0"/>
    <s v="SUBDIRECCIÓN CONTRACTUAL"/>
    <s v="CO-DC-11001"/>
    <s v="PATRICIA MARIA GONZALEZ - Subdirectora de Ecourbanismo y Gestion Ambiental Empresarial "/>
    <n v="3778900"/>
    <s v="maria.gonzalez@ambientebogota.gov.co"/>
  </r>
  <r>
    <n v="1141"/>
    <n v="44"/>
    <x v="3"/>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DE FORMACIÓN, SEGUIMIENTO Y EVALUACIÓN PARA LA OPERACIÓN DE LA ESTRATEGIA ACERCAR DEL PROGRAMA DE GESTIÓN AMBIENTAL EMPRESARIAL"/>
    <n v="3"/>
    <n v="4"/>
    <n v="9"/>
    <n v="1"/>
    <s v="CCE-05"/>
    <n v="0"/>
    <n v="42477750"/>
    <n v="42477750"/>
    <n v="0"/>
    <n v="0"/>
    <s v="SUBDIRECCIÓN CONTRACTUAL"/>
    <s v="CO-DC-11001"/>
    <s v="PATRICIA MARIA GONZALEZ - Subdirectora de Ecourbanismo y Gestion Ambiental Empresarial "/>
    <n v="3778900"/>
    <s v="maria.gonzalez@ambientebogota.gov.co"/>
  </r>
  <r>
    <n v="1141"/>
    <n v="45"/>
    <x v="3"/>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FOMENTAR PROYECTOS AMBIENTALES EN LA OPERACIÓN DEL PROGRAMA DE GESTIÓN AMBIENTAL EMPRESARIAL"/>
    <n v="1"/>
    <n v="1"/>
    <n v="12"/>
    <n v="1"/>
    <s v="CCE-05"/>
    <n v="0"/>
    <n v="37480800"/>
    <n v="37480800"/>
    <n v="0"/>
    <n v="0"/>
    <s v="SUBDIRECCIÓN CONTRACTUAL"/>
    <s v="CO-DC-11001"/>
    <s v="PATRICIA MARIA GONZALEZ - Subdirectora de Ecourbanismo y Gestion Ambiental Empresarial "/>
    <n v="3778900"/>
    <s v="maria.gonzalez@ambientebogota.gov.co"/>
  </r>
  <r>
    <n v="1141"/>
    <n v="46"/>
    <x v="3"/>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n v="3"/>
    <n v="4"/>
    <n v="9"/>
    <n v="1"/>
    <s v="CCE-05"/>
    <n v="0"/>
    <n v="18172350"/>
    <n v="18172350"/>
    <n v="0"/>
    <n v="0"/>
    <s v="SUBDIRECCIÓN CONTRACTUAL"/>
    <s v="CO-DC-11001"/>
    <s v="PATRICIA MARIA GONZALEZ - Subdirectora de Ecourbanismo y Gestion Ambiental Empresarial "/>
    <n v="3778900"/>
    <s v="maria.gonzalez@ambientebogota.gov.co"/>
  </r>
  <r>
    <n v="1141"/>
    <n v="47"/>
    <x v="3"/>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ORIENTAR LA PLANEACIÓN, IMPLEMENTACIÓN Y SEGUIMIENTO DE LAS ACTIVIDADES REQUERIDAS PARA LA OPERACIÓN DE LA ESTRATEGIA ACERCAR DEL PROGRAMA DE GESTIÓN AMBIENTAL EMPRESARIAL"/>
    <n v="4"/>
    <n v="4"/>
    <n v="9"/>
    <n v="1"/>
    <s v="CCE-05"/>
    <n v="0"/>
    <n v="53638200"/>
    <n v="53638200"/>
    <n v="0"/>
    <n v="0"/>
    <s v="SUBDIRECCIÓN CONTRACTUAL"/>
    <s v="CO-DC-11001"/>
    <s v="PATRICIA MARIA GONZALEZ - Subdirectora de Ecourbanismo y Gestion Ambiental Empresarial "/>
    <n v="3778900"/>
    <s v="maria.gonzalez@ambientebogota.gov.co"/>
  </r>
  <r>
    <n v="1141"/>
    <n v="48"/>
    <x v="3"/>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DE FORMACIÓN, SEGUIMIENTO Y EVALUACIÓN PARA LA OPERACIÓN DE LA ESTRATEGIA ACERCAR DEL PROGRAMA DE GESTIÓN AMBIENTAL EMPRESARIAL"/>
    <n v="3"/>
    <n v="4"/>
    <n v="9"/>
    <n v="1"/>
    <s v="CCE-05"/>
    <n v="0"/>
    <n v="42477750"/>
    <n v="42477750"/>
    <n v="0"/>
    <n v="0"/>
    <s v="SUBDIRECCIÓN CONTRACTUAL"/>
    <s v="CO-DC-11001"/>
    <s v="PATRICIA MARIA GONZALEZ - Subdirectora de Ecourbanismo y Gestion Ambiental Empresarial "/>
    <n v="3778900"/>
    <s v="maria.gonzalez@ambientebogota.gov.co"/>
  </r>
  <r>
    <n v="1141"/>
    <n v="49"/>
    <x v="3"/>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3"/>
    <n v="4"/>
    <n v="9"/>
    <n v="1"/>
    <s v="CCE-05"/>
    <n v="0"/>
    <n v="36892800"/>
    <n v="36892800"/>
    <n v="0"/>
    <n v="0"/>
    <s v="SUBDIRECCIÓN CONTRACTUAL"/>
    <s v="CO-DC-11001"/>
    <s v="PATRICIA MARIA GONZALEZ - Subdirectora de Ecourbanismo y Gestion Ambiental Empresarial "/>
    <n v="3778900"/>
    <s v="maria.gonzalez@ambientebogota.gov.co"/>
  </r>
  <r>
    <n v="1141"/>
    <n v="50"/>
    <x v="3"/>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DE FORMACIÓN, SEGUIMIENTO Y EVALUACIÓN PARA LA OPERACIÓN DE LA ESTRATEGIA ACERCAR DEL PROGRAMA DE GESTIÓN AMBIENTAL EMPRESARIAL"/>
    <n v="2"/>
    <n v="3"/>
    <n v="10"/>
    <n v="1"/>
    <s v="CCE-05"/>
    <n v="0"/>
    <n v="47197500"/>
    <n v="47197500"/>
    <n v="0"/>
    <n v="0"/>
    <s v="SUBDIRECCIÓN CONTRACTUAL"/>
    <s v="CO-DC-11001"/>
    <s v="PATRICIA MARIA GONZALEZ - Subdirectora de Ecourbanismo y Gestion Ambiental Empresarial "/>
    <n v="3778900"/>
    <s v="maria.gonzalez@ambientebogota.gov.co"/>
  </r>
  <r>
    <n v="1141"/>
    <n v="51"/>
    <x v="3"/>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2"/>
    <n v="1"/>
    <s v="CCE-05"/>
    <n v="0"/>
    <n v="32035375"/>
    <n v="32035375"/>
    <n v="0"/>
    <n v="0"/>
    <s v="SUBDIRECCIÓN CONTRACTUAL"/>
    <s v="CO-DC-11001"/>
    <s v="PATRICIA MARIA GONZALEZ - Subdirectora de Ecourbanismo y Gestion Ambiental Empresarial "/>
    <n v="3778900"/>
    <s v="maria.gonzalez@ambientebogota.gov.co"/>
  </r>
  <r>
    <n v="1141"/>
    <n v="52"/>
    <x v="3"/>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n v="4"/>
    <n v="4"/>
    <n v="9"/>
    <n v="1"/>
    <s v="CCE-05"/>
    <n v="0"/>
    <n v="18172350"/>
    <n v="18172350"/>
    <n v="0"/>
    <n v="0"/>
    <s v="SUBDIRECCIÓN CONTRACTUAL"/>
    <s v="CO-DC-11001"/>
    <s v="PATRICIA MARIA GONZALEZ - Subdirectora de Ecourbanismo y Gestion Ambiental Empresarial "/>
    <n v="3778900"/>
    <s v="maria.gonzalez@ambientebogota.gov.co"/>
  </r>
  <r>
    <n v="1141"/>
    <n v="53"/>
    <x v="3"/>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n v="3"/>
    <n v="4"/>
    <n v="9"/>
    <n v="1"/>
    <s v="CCE-05"/>
    <n v="0"/>
    <n v="18172350"/>
    <n v="18172350"/>
    <n v="0"/>
    <n v="0"/>
    <s v="SUBDIRECCIÓN CONTRACTUAL"/>
    <s v="CO-DC-11001"/>
    <s v="PATRICIA MARIA GONZALEZ - Subdirectora de Ecourbanismo y Gestion Ambiental Empresarial "/>
    <n v="3778900"/>
    <s v="maria.gonzalez@ambientebogota.gov.co"/>
  </r>
  <r>
    <n v="1141"/>
    <n v="54"/>
    <x v="3"/>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LIDERAR LA PLANEACIÓN, IMPLEMENTACIÓN Y SEGUIMIENTO DE LAS ACTIVIDADES REQUERIDAS PARA LA OPERACIÓN DEL PROGRAMA GESTIÓN AMBIENTAL EMPRESARIAL Y EL DESARROLLO DEL ÍNDICE DE DESEMPEÑO AMBIENTAL EMPRESARIAL."/>
    <n v="1"/>
    <n v="1"/>
    <n v="12"/>
    <n v="1"/>
    <s v="CCE-05"/>
    <n v="0"/>
    <n v="78964200"/>
    <n v="78964200"/>
    <n v="0"/>
    <n v="0"/>
    <s v="SUBDIRECCIÓN CONTRACTUAL"/>
    <s v="CO-DC-11001"/>
    <s v="PATRICIA MARIA GONZALEZ - Subdirectora de Ecourbanismo y Gestion Ambiental Empresarial "/>
    <n v="3778900"/>
    <s v="maria.gonzalez@ambientebogota.gov.co"/>
  </r>
  <r>
    <n v="1141"/>
    <n v="55"/>
    <x v="3"/>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ACTIVIDADES RELACIONADAS CON LA TERRITORIALIZACIÓN, GEORREFERENCIACIÓN Y CARTOGRAFÍA EN EL MARCO DE LA OPERACIÓN DEL GRUPO DE GESTIÓN AMBIENTAL EMPRESARIAL"/>
    <n v="4"/>
    <n v="4"/>
    <n v="9"/>
    <n v="1"/>
    <s v="CCE-05"/>
    <n v="0"/>
    <n v="25070850"/>
    <n v="25070850"/>
    <n v="0"/>
    <n v="0"/>
    <s v="SUBDIRECCIÓN CONTRACTUAL"/>
    <s v="CO-DC-11001"/>
    <s v="PATRICIA MARIA GONZALEZ - Subdirectora de Ecourbanismo y Gestion Ambiental Empresarial "/>
    <n v="3778900"/>
    <s v="maria.gonzalez@ambientebogota.gov.co"/>
  </r>
  <r>
    <n v="1141"/>
    <n v="56"/>
    <x v="3"/>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POYAR LAS ACTIVIDADES DE GESTION Y SEGUIMIENTO PRESUPUESTAL QUE SE REQUIERAN EN EL MARCO DE LA GESTIÓN AMBIENTAL EMPRESARIAL EN EL D.C."/>
    <n v="1"/>
    <n v="2"/>
    <n v="11"/>
    <n v="1"/>
    <s v="CCE-05"/>
    <n v="0"/>
    <n v="45091200"/>
    <n v="45091200"/>
    <n v="0"/>
    <n v="0"/>
    <s v="SUBDIRECCIÓN CONTRACTUAL"/>
    <s v="CO-DC-11001"/>
    <s v="PATRICIA MARIA GONZALEZ - Subdirectora de Ecourbanismo y Gestion Ambiental Empresarial "/>
    <n v="3778900"/>
    <s v="maria.gonzalez@ambientebogota.gov.co"/>
  </r>
  <r>
    <n v="1141"/>
    <n v="57"/>
    <x v="3"/>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DE SOPORTE OPERATIVO Y TECNICO PARA EL DESARROLLO DEL PROGRAMA DE EXCELENCIA AMBIENTAL DISTRITAL-PREAD "/>
    <n v="3"/>
    <n v="4"/>
    <n v="9"/>
    <n v="1"/>
    <s v="CCE-05"/>
    <n v="0"/>
    <n v="25070850"/>
    <n v="25070850"/>
    <n v="0"/>
    <n v="0"/>
    <s v="SUBDIRECCIÓN CONTRACTUAL"/>
    <s v="CO-DC-11001"/>
    <s v="PATRICIA MARIA GONZALEZ - Subdirectora de Ecourbanismo y Gestion Ambiental Empresarial "/>
    <n v="3778900"/>
    <s v="maria.gonzalez@ambientebogota.gov.co"/>
  </r>
  <r>
    <n v="1141"/>
    <n v="58"/>
    <x v="3"/>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3"/>
    <n v="4"/>
    <n v="9"/>
    <n v="1"/>
    <s v="CCE-05"/>
    <n v="0"/>
    <n v="38942400"/>
    <n v="38942400"/>
    <n v="0"/>
    <n v="0"/>
    <s v="SUBDIRECCIÓN CONTRACTUAL"/>
    <s v="CO-DC-11001"/>
    <s v="PATRICIA MARIA GONZALEZ - Subdirectora de Ecourbanismo y Gestion Ambiental Empresarial "/>
    <n v="3778900"/>
    <s v="maria.gonzalez@ambientebogota.gov.co"/>
  </r>
  <r>
    <n v="1141"/>
    <n v="59"/>
    <x v="3"/>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3"/>
    <n v="4"/>
    <n v="9"/>
    <n v="1"/>
    <s v="CCE-05"/>
    <n v="0"/>
    <n v="38942400"/>
    <n v="38942400"/>
    <n v="0"/>
    <n v="0"/>
    <s v="SUBDIRECCIÓN CONTRACTUAL"/>
    <s v="CO-DC-11001"/>
    <s v="PATRICIA MARIA GONZALEZ - Subdirectora de Ecourbanismo y Gestion Ambiental Empresarial "/>
    <n v="3778900"/>
    <s v="maria.gonzalez@ambientebogota.gov.co"/>
  </r>
  <r>
    <n v="1141"/>
    <n v="60"/>
    <x v="3"/>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EL DESARROLLO ESTADÍSTICO Y ANÁLISIS DE INFORMACIÓN DE LAS DIFERENTES ESTRATEGIAS DEL PROGRAMA DE GESTIÓN AMBIENTAL EMPRESARIAL"/>
    <n v="1"/>
    <n v="1"/>
    <n v="12"/>
    <n v="1"/>
    <s v="CCE-05"/>
    <n v="0"/>
    <n v="49190400"/>
    <n v="49190400"/>
    <n v="0"/>
    <n v="0"/>
    <s v="SUBDIRECCIÓN CONTRACTUAL"/>
    <s v="CO-DC-11001"/>
    <s v="PATRICIA MARIA GONZALEZ - Subdirectora de Ecourbanismo y Gestion Ambiental Empresarial "/>
    <n v="3778900"/>
    <s v="maria.gonzalez@ambientebogota.gov.co"/>
  </r>
  <r>
    <n v="1141"/>
    <n v="61"/>
    <x v="3"/>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EL DESARROLLO DE PIEZAS INFORMATIVAS, ACTUALIZACIÓN DE MEDIOS ELECTRÓNICOS Y LA DIVULGACIÓN A TRAVÉS DE CANALES DE COMUNICACIÓN DE LAS DIFERENTES ESTRATEGIAS DEL PROGRAMA DE GESTIÓN AMBIENTAL EMPRESARIAL"/>
    <n v="1"/>
    <n v="1"/>
    <n v="12"/>
    <n v="1"/>
    <s v="CCE-05"/>
    <n v="0"/>
    <n v="43646400"/>
    <n v="43646400"/>
    <n v="0"/>
    <n v="0"/>
    <s v="SUBDIRECCIÓN CONTRACTUAL"/>
    <s v="CO-DC-11001"/>
    <s v="PATRICIA MARIA GONZALEZ - Subdirectora de Ecourbanismo y Gestion Ambiental Empresarial "/>
    <n v="3778900"/>
    <s v="maria.gonzalez@ambientebogota.gov.co"/>
  </r>
  <r>
    <n v="1141"/>
    <n v="62"/>
    <x v="3"/>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GESTIONAR  LAS ACTIVIDADES PARA LAS FASES DE AGENDA PÚBLICA Y DE FORMULACIÓN  DEL PLAN  DE ACCIÓN PARA LA POLÍTICA DE PRODUCCIÓN Y CONSUMO SOSTENIBLE."/>
    <n v="3"/>
    <n v="4"/>
    <n v="9"/>
    <n v="1"/>
    <s v="CCE-05"/>
    <n v="0"/>
    <n v="32734800"/>
    <n v="32734800"/>
    <n v="0"/>
    <n v="0"/>
    <s v="SUBDIRECCIÓN CONTRACTUAL"/>
    <s v="CO-DC-11001"/>
    <s v="PATRICIA MARIA GONZALEZ - Subdirectora de Ecourbanismo y Gestion Ambiental Empresarial "/>
    <n v="3778900"/>
    <s v="maria.gonzalez@ambientebogota.gov.co"/>
  </r>
  <r>
    <n v="1141"/>
    <n v="63"/>
    <x v="3"/>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GESTIONAR LA ACTUALIZACIÓN DE LA POLITICA DE PRODUCCIÓN Y CONSUMO SOSTENIBLE "/>
    <n v="3"/>
    <n v="4"/>
    <n v="9"/>
    <n v="1"/>
    <s v="CCE-05"/>
    <n v="0"/>
    <n v="29332800"/>
    <n v="29332800"/>
    <n v="0"/>
    <n v="0"/>
    <s v="SUBDIRECCIÓN CONTRACTUAL"/>
    <s v="CO-DC-11001"/>
    <s v="PATRICIA MARIA GONZALEZ - Subdirectora de Ecourbanismo y Gestion Ambiental Empresarial "/>
    <n v="3778900"/>
    <s v="maria.gonzalez@ambientebogota.gov.co"/>
  </r>
  <r>
    <n v="1141"/>
    <n v="64"/>
    <x v="3"/>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REALIZAR LAS AUDITORIAS AMBIENTALES A LAS EMPRESAS PARTICIPANTES DE LA XIX CONVOCATORIA DEL PROGRAMA DE EXCELENCIA AMBIENTAL DISTRITAL (PREAD)"/>
    <n v="1"/>
    <n v="1"/>
    <n v="12"/>
    <n v="1"/>
    <s v="CCE-05"/>
    <n v="0"/>
    <n v="250000000"/>
    <n v="250000000"/>
    <n v="0"/>
    <n v="0"/>
    <s v="SUBDIRECCIÓN CONTRACTUAL"/>
    <s v="CO-DC-11001"/>
    <s v="PATRICIA MARIA GONZALEZ - Subdirectora de Ecourbanismo y Gestion Ambiental Empresarial "/>
    <n v="3778900"/>
    <s v="maria.gonzalez@ambientebogota.gov.co"/>
  </r>
  <r>
    <n v="1141"/>
    <n v="65"/>
    <x v="3"/>
    <s v="LOGRAR EN 500 EMPRESAS UN ÍNDICE DE DESEMPEÑO AMBIENTAL EMPRESARIAL –IDAE ENTRE MUY BUENO Y EXCELENTE"/>
    <s v="GESTIÓN AMBIENTAL EMPRESARIAL"/>
    <s v="APOYAR 100% LA FORMULACIÓN Y SEGUIMIENTO DEL PROYECTO PARQUE INDUSTRIAL ECOEFICIENTE DE SAN BENITO-PIESB"/>
    <s v="12-OTROS DISTRITO"/>
    <s v="04-INVESTIGACION Y ESTUDIOS"/>
    <s v="01-INVESTIGACION BASICA APLICADA Y ESTUDIOS PROPIOS DEL SECTOR"/>
    <s v="0130-INVESTIGACION Y ESTUDIOS DE APOYO A LA GESTION AMBIENTAL"/>
    <s v="77101700;77101800;77101900;77101503"/>
    <s v="REALIZAR DIAGNÓSTICOS E INVESTIGACIONES ENFOCADOS EN LA PROMOCIÓN E IMPLEMENTACIÓN DE ESTRATEGIAS DE PRODUCCIÓN SOSTENIBLE EN EL SECTOR CURTIEMBRES EN EL DISTRITO CAPITAL."/>
    <n v="1"/>
    <n v="1"/>
    <n v="12"/>
    <n v="1"/>
    <s v="CCE-04"/>
    <n v="0"/>
    <n v="23830000"/>
    <n v="23830000"/>
    <n v="0"/>
    <n v="0"/>
    <s v="SUBDIRECCIÓN CONTRACTUAL"/>
    <s v="CO-DC-11001"/>
    <s v="PATRICIA MARIA GONZALEZ - Subdirectora de Ecourbanismo y Gestion Ambiental Empresarial "/>
    <n v="3778900"/>
    <s v="maria.gonzalez@ambientebogota.gov.co"/>
  </r>
  <r>
    <n v="1141"/>
    <n v="66"/>
    <x v="3"/>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ESTRUCTURAR,  PRODUCIR Y PUBLICAR UNA HERRAMIENTA EN LÍNEA PARA EL DESARROLLO DE CAPACITACIONES GENERALES EN MARCO DEL PROGRAMA GESTIÓN AMBIENTAL EMPRESARIAL"/>
    <n v="1"/>
    <n v="1"/>
    <n v="12"/>
    <n v="1"/>
    <s v="CCE-05"/>
    <n v="0"/>
    <n v="400000000"/>
    <n v="400000000"/>
    <n v="0"/>
    <n v="0"/>
    <s v="SUBDIRECCIÓN CONTRACTUAL"/>
    <s v="CO-DC-11001"/>
    <s v="PATRICIA MARIA GONZALEZ - Subdirectora de Ecourbanismo y Gestion Ambiental Empresarial "/>
    <n v="3778900"/>
    <s v="maria.gonzalez@ambientebogota.gov.co"/>
  </r>
  <r>
    <n v="1141"/>
    <n v="67"/>
    <x v="3"/>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SALDO"/>
    <n v="1"/>
    <n v="1"/>
    <n v="12"/>
    <n v="1"/>
    <s v="CCE-05"/>
    <n v="0"/>
    <n v="950"/>
    <n v="950"/>
    <n v="0"/>
    <n v="0"/>
    <s v="SUBDIRECCIÓN CONTRACTUAL"/>
    <s v="CO-DC-11001"/>
    <s v="PATRICIA MARIA GONZALEZ - Subdirectora de Ecourbanismo y Gestion Ambiental Empresarial "/>
    <n v="3778900"/>
    <s v="maria.gonzalez@ambientebogota.gov.co"/>
  </r>
  <r>
    <n v="1141"/>
    <n v="68"/>
    <x v="3"/>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APOYAR LA GESTIÓN NECESARIA PARA EL DESARROLLO DE LOS TRÁMITES MISIONALES EN MATERIA DE REGISTRO ÚNICO AMBIENTAL, DEPARTAMENTOS DE GESTIÓN AMBIENTAL, INCENTIVOS TRIBUTARIOS Y OTROS EN EL ÁMBITO DE LA GESTIÓN DE LA PRODUCCIÓN Y CONSUMO SOSTENIBLE"/>
    <n v="3"/>
    <n v="4"/>
    <n v="9"/>
    <n v="1"/>
    <s v="CCE-04"/>
    <n v="0"/>
    <n v="32734800"/>
    <n v="32734800"/>
    <n v="0"/>
    <n v="0"/>
    <s v="SUBDIRECCIÓN CONTRACTUAL"/>
    <s v="CO-DC-11001"/>
    <s v="PATRICIA MARIA GONZALEZ - Subdirectora de Ecourbanismo y Gestion Ambiental Empresarial "/>
    <n v="3778900"/>
    <s v="maria.gonzalez@ambientebogota.gov.co"/>
  </r>
  <r>
    <n v="1141"/>
    <n v="69"/>
    <x v="3"/>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LIDERAR ACTIVIDADES PARA LA PROMOCIÓN Y EL FORTALECIMIENTO DE LA CADENA DE GESTIÓN DE RESIDUOS PELIGROSOS Y ESPECIALES GENERADOS EN EL DISTRITO CAPITAL, ESPECIALMENTE LLANTAS E IMPLEMENTACION DEL DECRETO 442 DE 2015"/>
    <n v="1"/>
    <n v="1"/>
    <n v="9"/>
    <n v="1"/>
    <s v="CCE-05"/>
    <n v="0"/>
    <n v="42477750"/>
    <n v="42477750"/>
    <n v="0"/>
    <n v="0"/>
    <s v="SUBDIRECCIÓN CONTRACTUAL"/>
    <s v="CO-DC-11001"/>
    <s v="PATRICIA MARIA GONZALEZ - Subdirectora de Ecourbanismo y Gestion Ambiental Empresarial "/>
    <n v="3778900"/>
    <s v="maria.gonzalez@ambientebogota.gov.co"/>
  </r>
  <r>
    <n v="1141"/>
    <n v="70"/>
    <x v="3"/>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
    <n v="1"/>
    <n v="1"/>
    <n v="10"/>
    <n v="1"/>
    <s v="CCE-05"/>
    <n v="0"/>
    <n v="30040500"/>
    <n v="30040500"/>
    <n v="0"/>
    <n v="0"/>
    <s v="SUBDIRECCIÓN CONTRACTUAL"/>
    <s v="CO-DC-11001"/>
    <s v="PATRICIA MARIA GONZALEZ - Subdirectora de Ecourbanismo y Gestion Ambiental Empresarial "/>
    <n v="3778900"/>
    <s v="maria.gonzalez@ambientebogota.gov.co"/>
  </r>
  <r>
    <n v="1141"/>
    <n v="71"/>
    <x v="3"/>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3"/>
    <n v="4"/>
    <n v="9"/>
    <n v="1"/>
    <s v="CCE-02"/>
    <n v="0"/>
    <n v="75000000"/>
    <n v="75000000"/>
    <n v="0"/>
    <n v="0"/>
    <s v="SUBDIRECCIÓN CONTRACTUAL"/>
    <s v="CO-DC-11001"/>
    <s v="PATRICIA MARIA GONZALEZ - Subdirectora de Ecourbanismo y Gestion Ambiental Empresarial "/>
    <n v="3778900"/>
    <s v="maria.gonzalez@ambientebogota.gov.co"/>
  </r>
  <r>
    <n v="1141"/>
    <n v="72"/>
    <x v="3"/>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APOYAR ACCIONES QUE PERMITAN LA PROMOCIÓN Y EL FORTALECIMIENTO DE LA CADENA DE GESTIÓN DE RESIDUOS PELIGROSOS Y ESPECIALES EN EL DISTRITO CAPITAL ADEMAS DE  REALIZAR EL ANALISIS Y REPORTES DE ACEITE VEGETAL USADO."/>
    <n v="1"/>
    <n v="1"/>
    <n v="10"/>
    <n v="1"/>
    <s v="CCE-05"/>
    <n v="0"/>
    <n v="20191500"/>
    <n v="20191500"/>
    <n v="0"/>
    <n v="0"/>
    <s v="SUBDIRECCIÓN CONTRACTUAL"/>
    <s v="CO-DC-11001"/>
    <s v="PATRICIA MARIA GONZALEZ - Subdirectora de Ecourbanismo y Gestion Ambiental Empresarial "/>
    <n v="3778900"/>
    <s v="maria.gonzalez@ambientebogota.gov.co"/>
  </r>
  <r>
    <n v="1141"/>
    <n v="73"/>
    <x v="3"/>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APOYAR ACCIONES QUE PERMITAN LA PROMOCIÓN Y EL FORTALECIMIENTO DE LA CADENA DE GESTIÓN DE RESIDUOS PELIGROSOS Y ESPECIALES EN EL DISTRITO CAPITAL , ADEMAS DE REALIZAR LA EXPEDICION DE REGISTRO DE ACEITE VEGETAL USADO."/>
    <n v="1"/>
    <n v="1"/>
    <n v="10"/>
    <n v="1"/>
    <s v="CCE-05"/>
    <n v="0"/>
    <n v="27856500"/>
    <n v="27856500"/>
    <n v="0"/>
    <n v="0"/>
    <s v="SUBDIRECCIÓN CONTRACTUAL"/>
    <s v="CO-DC-11001"/>
    <s v="PATRICIA MARIA GONZALEZ - Subdirectora de Ecourbanismo y Gestion Ambiental Empresarial "/>
    <n v="3778900"/>
    <s v="maria.gonzalez@ambientebogota.gov.co"/>
  </r>
  <r>
    <n v="1141"/>
    <n v="74"/>
    <x v="3"/>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REALIZAR ACTIVIDADES DE PROMOCIÓN Y FORTALECIMIENTO DE LA CADENA DE GESTIÓN DE RESIDUOS PELIGROSOS Y ESPECIALES GENERADOS EN EL DISTRITO CAPITAL, DESDE LA PLATAFORMA BORSI INCLUYENDO PILAS USADAS, BATERIAS PLOMO ACIDO EN EL DISTRITO CAPITAL."/>
    <n v="1"/>
    <n v="1"/>
    <n v="9"/>
    <n v="1"/>
    <s v="CCE-05"/>
    <n v="0"/>
    <n v="27036450"/>
    <n v="27036450"/>
    <n v="0"/>
    <n v="0"/>
    <s v="SUBDIRECCIÓN CONTRACTUAL"/>
    <s v="CO-DC-11001"/>
    <s v="PATRICIA MARIA GONZALEZ - Subdirectora de Ecourbanismo y Gestion Ambiental Empresarial "/>
    <n v="3778900"/>
    <s v="maria.gonzalez@ambientebogota.gov.co"/>
  </r>
  <r>
    <n v="1141"/>
    <n v="75"/>
    <x v="3"/>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LIDERAR LAS ACCIONES QUE PERMITAN LA PROMOCIÓN Y EL FORTALECIMIENTO DE LA CADENA DE GESTIÓN DE RESIDUOS ORDINARIOS, PELIGROSOS Y ESPECIALES EN EL DISTRITO CAPITAL, ESPECIALMENTE LOS DE ACEITES VEGETALES USADOS E IMPLEMENTACION DEL ACUERDO 634 DE 2015."/>
    <n v="1"/>
    <n v="1"/>
    <n v="9"/>
    <n v="1"/>
    <s v="CCE-05"/>
    <n v="0"/>
    <n v="42477750"/>
    <n v="42477750"/>
    <n v="0"/>
    <n v="0"/>
    <s v="SUBDIRECCIÓN CONTRACTUAL"/>
    <s v="CO-DC-11001"/>
    <s v="PATRICIA MARIA GONZALEZ - Subdirectora de Ecourbanismo y Gestion Ambiental Empresarial "/>
    <n v="3778900"/>
    <s v="maria.gonzalez@ambientebogota.gov.co"/>
  </r>
  <r>
    <n v="1141"/>
    <n v="76"/>
    <x v="3"/>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LIDERAR LAS ACCIONES ORIENTADAS A PROMOVER LA GESTION INTEGRAL DE LOS RESIDUOS PELIGROSOS Y ESPECIALES GENERADOS EN EL DISTRITO CAPITAL"/>
    <n v="1"/>
    <n v="1"/>
    <n v="9"/>
    <n v="1"/>
    <s v="CCE-05"/>
    <n v="0"/>
    <n v="63494550"/>
    <n v="63494550"/>
    <n v="0"/>
    <n v="0"/>
    <s v="SUBDIRECCIÓN CONTRACTUAL"/>
    <s v="CO-DC-11001"/>
    <s v="PATRICIA MARIA GONZALEZ - Subdirectora de Ecourbanismo y Gestion Ambiental Empresarial "/>
    <n v="3778900"/>
    <s v="maria.gonzalez@ambientebogota.gov.co"/>
  </r>
  <r>
    <n v="1141"/>
    <n v="77"/>
    <x v="3"/>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APOYAR LAS ACTIVIDADES DEL GRUPO DE GESTIÓN DE RESIDUOS  PARA LA  PROMOCIÓN Y EL FORTALECIMIENTO DE LA CADENA DE GESTIÓN DE RESIDUOS PELIGROSOS Y ESPECIALES GENERADOS EN EL DISTRITO CAPITAL, ENFOCADAS EN EL CUMPLIMIENTO DE COMPROMISOS INTERNACIONALES."/>
    <n v="1"/>
    <n v="1"/>
    <n v="9"/>
    <n v="1"/>
    <s v="CCE-05"/>
    <n v="0"/>
    <n v="27036450"/>
    <n v="27036450"/>
    <n v="0"/>
    <n v="0"/>
    <s v="SUBDIRECCIÓN CONTRACTUAL"/>
    <s v="CO-DC-11001"/>
    <s v="PATRICIA MARIA GONZALEZ - Subdirectora de Ecourbanismo y Gestion Ambiental Empresarial "/>
    <n v="3778900"/>
    <s v="maria.gonzalez@ambientebogota.gov.co"/>
  </r>
  <r>
    <n v="1141"/>
    <n v="78"/>
    <x v="3"/>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REALIZAR ACCIONES ORIENTADAS A PROMOVER LA GESTIÓN INTEGRAL DE LOS RESIDUOS PELIGROSOS Y ESPECIALES, ESPECIALMENTE LOS RESIDUOS DE APARATOS ELÉCTRICOS Y ELECTRÓNICOS Y RESIDUOS DE ILUMINACIÓN GENERADOS EN EL DISTRITO CAPITAL"/>
    <n v="1"/>
    <n v="1"/>
    <n v="10"/>
    <n v="1"/>
    <s v="CCE-05"/>
    <n v="0"/>
    <n v="40992000"/>
    <n v="40992000"/>
    <n v="0"/>
    <n v="0"/>
    <s v="SUBDIRECCIÓN CONTRACTUAL"/>
    <s v="CO-DC-11001"/>
    <s v="PATRICIA MARIA GONZALEZ - Subdirectora de Ecourbanismo y Gestion Ambiental Empresarial "/>
    <n v="3778900"/>
    <s v="maria.gonzalez@ambientebogota.gov.co"/>
  </r>
  <r>
    <n v="1141"/>
    <n v="79"/>
    <x v="3"/>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APOYAR ACCIONES QUE PERMITAN LA PROMOCIÓN Y EL FORTALECIMIENTO DE LA CADENA DE GESTIÓN DE RESIDUOS PELIGROSOS Y ESPECIALES EN EL DISTRITO CAPITAL , ESPECIALMENTE ACEITE VEGETAL USADO."/>
    <n v="1"/>
    <n v="1"/>
    <n v="10"/>
    <n v="1"/>
    <s v="CCE-05"/>
    <n v="0"/>
    <n v="20191500"/>
    <n v="20191500"/>
    <n v="0"/>
    <n v="0"/>
    <s v="SUBDIRECCIÓN CONTRACTUAL"/>
    <s v="CO-DC-11001"/>
    <s v="PATRICIA MARIA GONZALEZ - Subdirectora de Ecourbanismo y Gestion Ambiental Empresarial "/>
    <n v="3778900"/>
    <s v="maria.gonzalez@ambientebogota.gov.co"/>
  </r>
  <r>
    <n v="1141"/>
    <n v="80"/>
    <x v="3"/>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CONTRATAR LAS ACCIONES COMUNICATIVAS QUE PERMITAN DIVULGAR LOS EVENTOS, CAMPAÑAS Y MENSAJES INSTITUCIONALES DE LA SECRETARÍA DISTRITAL DE AMBIENTE "/>
    <n v="1"/>
    <n v="1"/>
    <n v="12"/>
    <n v="1"/>
    <s v="CCE-05"/>
    <n v="0"/>
    <n v="200000000"/>
    <n v="200000000"/>
    <n v="0"/>
    <n v="0"/>
    <s v="SUBDIRECCIÓN CONTRACTUAL"/>
    <s v="CO-DC-11001"/>
    <s v="PATRICIA MARIA GONZALEZ - Subdirectora de Ecourbanismo y Gestion Ambiental Empresarial "/>
    <n v="3778900"/>
    <s v="maria.gonzalez@ambientebogota.gov.co"/>
  </r>
  <r>
    <n v="1141"/>
    <n v="81"/>
    <x v="3"/>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11600"/>
    <s v="CONTRATAR LA ADQUISICIÓN DE CONTENEDORES PARA LA RECOLECCIÓN DE ACEITE VEGETAL USADO, COMO ESTRATEGIA PARA PROMOVER LA ADECUADA DISPOSICIÓN DE ACEITE VEGETAL USADO EN LA CIUDAD DE BOGOTÁ. "/>
    <n v="1"/>
    <n v="1"/>
    <n v="12"/>
    <n v="1"/>
    <s v="CCE-05"/>
    <n v="0"/>
    <n v="8000000"/>
    <n v="8000000"/>
    <n v="0"/>
    <n v="0"/>
    <s v="SUBDIRECCIÓN CONTRACTUAL"/>
    <s v="CO-DC-11001"/>
    <s v="PATRICIA MARIA GONZALEZ - Subdirectora de Ecourbanismo y Gestion Ambiental Empresarial "/>
    <n v="3778900"/>
    <s v="maria.gonzalez@ambientebogota.gov.co"/>
  </r>
  <r>
    <n v="1141"/>
    <n v="82"/>
    <x v="3"/>
    <s v="APROVECHAR 25.000 TONELADAS DE LLANTAS USADAS."/>
    <s v="CONTROL AL APROVECHAMIENTO DE LLANTAS USADAS EN LA CIUDAD DE BOGOTÁ "/>
    <s v="PROMOVER EL  APROVECHAMIENTO DE 25000 TONELADAS DE LLANTAS USADAS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CONTRATAR LAS ACCIONES COMUNICATIVAS QUE PERMITAN DIVULGAR LOS EVENTOS, CAMPAÑAS Y MENSAJES INSTITUCIONALES DE LA SECRETARÍA DISTRITAL DE AMBIENTE "/>
    <n v="1"/>
    <n v="1"/>
    <n v="12"/>
    <n v="1"/>
    <s v="CCE-05"/>
    <n v="0"/>
    <n v="10000000"/>
    <n v="10000000"/>
    <n v="0"/>
    <n v="0"/>
    <s v="SUBDIRECCIÓN CONTRACTUAL"/>
    <s v="CO-DC-11001"/>
    <s v="PATRICIA MARIA GONZALEZ - Subdirectora de Ecourbanismo y Gestion Ambiental Empresarial "/>
    <n v="3778900"/>
    <s v="maria.gonzalez@ambientebogota.gov.co"/>
  </r>
  <r>
    <n v="1141"/>
    <n v="83"/>
    <x v="3"/>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3"/>
    <n v="4"/>
    <n v="9"/>
    <n v="1"/>
    <s v="CCE-02"/>
    <n v="0"/>
    <n v="110000000"/>
    <n v="110000000"/>
    <n v="0"/>
    <n v="0"/>
    <s v="SUBDIRECCIÓN CONTRACTUAL"/>
    <s v="CO-DC-11001"/>
    <s v="PATRICIA MARIA GONZALEZ - Subdirectora de Ecourbanismo y Gestion Ambiental Empresarial "/>
    <n v="3778900"/>
    <s v="maria.gonzalez@ambientebogota.gov.co"/>
  </r>
  <r>
    <n v="1141"/>
    <n v="84"/>
    <x v="3"/>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ESTABLECIMIENTOS GENERADORES DE RESIDUOS HOSPITALARIOS Y SIMILARES EN EL D.C."/>
    <n v="1"/>
    <n v="1"/>
    <n v="10"/>
    <n v="1"/>
    <s v="CCE-05"/>
    <n v="0"/>
    <n v="47197500"/>
    <n v="47197500"/>
    <n v="0"/>
    <n v="0"/>
    <s v="SUBDIRECCIÓN CONTRACTUAL"/>
    <s v="CO-DC-11001"/>
    <s v="PATRICIA MARIA GONZALEZ - Subdirectora de Ecourbanismo y Gestion Ambiental Empresarial "/>
    <n v="3778900"/>
    <s v="maria.gonzalez@ambientebogota.gov.co"/>
  </r>
  <r>
    <n v="1141"/>
    <n v="85"/>
    <x v="3"/>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 DESARROLLAR ACTIVIDADES TECNICAS Y DE REPORTE  DE LAS ACTIVIDADES DE EVALUACIÓN, CONTROL Y SEGUIMIENTO A LOS ESTABLECIMIENTOS GENERADORES DE RESIDUOS HOSPITALARIOS Y SIMILARES EN EL D.C."/>
    <n v="1"/>
    <n v="1"/>
    <n v="10"/>
    <n v="1"/>
    <s v="CCE-05"/>
    <n v="0"/>
    <n v="32592000"/>
    <n v="32592000"/>
    <n v="0"/>
    <n v="0"/>
    <s v="SUBDIRECCIÓN CONTRACTUAL"/>
    <s v="CO-DC-11001"/>
    <s v="PATRICIA MARIA GONZALEZ - Subdirectora de Ecourbanismo y Gestion Ambiental Empresarial "/>
    <n v="3778900"/>
    <s v="maria.gonzalez@ambientebogota.gov.co"/>
  </r>
  <r>
    <n v="1141"/>
    <n v="86"/>
    <x v="3"/>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ESTABLECIMIENTOS GENERADORES DE RESIDUOS HOSPITALARIOS Y SIMILARES EN EL D.C."/>
    <n v="1"/>
    <n v="1"/>
    <n v="10"/>
    <n v="1"/>
    <s v="CCE-05"/>
    <n v="0"/>
    <n v="27856500"/>
    <n v="27856500"/>
    <n v="0"/>
    <n v="0"/>
    <s v="SUBDIRECCIÓN CONTRACTUAL"/>
    <s v="CO-DC-11001"/>
    <s v="PATRICIA MARIA GONZALEZ - Subdirectora de Ecourbanismo y Gestion Ambiental Empresarial "/>
    <n v="3778900"/>
    <s v="maria.gonzalez@ambientebogota.gov.co"/>
  </r>
  <r>
    <n v="1141"/>
    <n v="87"/>
    <x v="3"/>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ESTABLECIMIENTOS GENERADORES DE RESIDUOS HOSPITALARIOS Y SIMILARES EN EL D.C."/>
    <n v="1"/>
    <n v="1"/>
    <n v="10"/>
    <n v="1"/>
    <s v="CCE-05"/>
    <n v="0"/>
    <n v="47197500"/>
    <n v="47197500"/>
    <n v="0"/>
    <n v="0"/>
    <s v="SUBDIRECCIÓN CONTRACTUAL"/>
    <s v="CO-DC-11001"/>
    <s v="PATRICIA MARIA GONZALEZ - Subdirectora de Ecourbanismo y Gestion Ambiental Empresarial "/>
    <n v="3778900"/>
    <s v="maria.gonzalez@ambientebogota.gov.co"/>
  </r>
  <r>
    <n v="1141"/>
    <n v="88"/>
    <x v="3"/>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ESTABLECIMIENTOS GENERADORES DE RESIDUOS HOSPITALARIOS Y SIMILARES EN EL D.C."/>
    <n v="1"/>
    <n v="1"/>
    <n v="10"/>
    <n v="1"/>
    <s v="CCE-05"/>
    <n v="0"/>
    <n v="47197500"/>
    <n v="47197500"/>
    <n v="0"/>
    <n v="0"/>
    <s v="SUBDIRECCIÓN CONTRACTUAL"/>
    <s v="CO-DC-11001"/>
    <s v="PATRICIA MARIA GONZALEZ - Subdirectora de Ecourbanismo y Gestion Ambiental Empresarial "/>
    <n v="3778900"/>
    <s v="maria.gonzalez@ambientebogota.gov.co"/>
  </r>
  <r>
    <n v="1141"/>
    <n v="89"/>
    <x v="3"/>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REALIZAR EL MANEJO Y SISTEMATIZACIÓN DE LA INFORMACIÓN QUE SE GENERE EN CUMPLIMIENTO DEL CONTROL Y SEGUIMIENTO A LOS ESTABLECIEMIENTOS GENERADORES DE RESIDUOS HOSPITALARIOS Y SIMILARES EN EL D.C."/>
    <n v="1"/>
    <n v="1"/>
    <n v="10"/>
    <n v="1"/>
    <s v="CCE-05"/>
    <n v="0"/>
    <n v="23845500"/>
    <n v="23845500"/>
    <n v="0"/>
    <n v="0"/>
    <s v="SUBDIRECCIÓN CONTRACTUAL"/>
    <s v="CO-DC-11001"/>
    <s v="PATRICIA MARIA GONZALEZ - Subdirectora de Ecourbanismo y Gestion Ambiental Empresarial "/>
    <n v="3778900"/>
    <s v="maria.gonzalez@ambientebogota.gov.co"/>
  </r>
  <r>
    <n v="1141"/>
    <n v="90"/>
    <x v="3"/>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ESTABLECIMIENTOS GENERADORES DE RESIDUOS HOSPITALARIOS Y SIMILARES EN EL D.C."/>
    <n v="1"/>
    <n v="1"/>
    <n v="10"/>
    <n v="1"/>
    <s v="CCE-05"/>
    <n v="0"/>
    <n v="27856500"/>
    <n v="27856500"/>
    <n v="0"/>
    <n v="0"/>
    <s v="SUBDIRECCIÓN CONTRACTUAL"/>
    <s v="CO-DC-11001"/>
    <s v="PATRICIA MARIA GONZALEZ - Subdirectora de Ecourbanismo y Gestion Ambiental Empresarial "/>
    <n v="3778900"/>
    <s v="maria.gonzalez@ambientebogota.gov.co"/>
  </r>
  <r>
    <n v="1141"/>
    <n v="91"/>
    <x v="3"/>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ORIENTAR LAS ACTIVIDADES DE EVALUACIÓN, CONTROL Y SEGUIMIENTO A LOS ESTABLECIMIENTOS GENERADORES DE RESIDUOS HOSPITALARIOS Y SIMILARES EN EL D.C"/>
    <n v="1"/>
    <n v="1"/>
    <n v="10"/>
    <n v="1"/>
    <s v="CCE-05"/>
    <n v="0"/>
    <n v="59598000"/>
    <n v="59598000"/>
    <n v="0"/>
    <n v="0"/>
    <s v="SUBDIRECCIÓN CONTRACTUAL"/>
    <s v="CO-DC-11001"/>
    <s v="PATRICIA MARIA GONZALEZ - Subdirectora de Ecourbanismo y Gestion Ambiental Empresarial "/>
    <n v="3778900"/>
    <s v="maria.gonzalez@ambientebogota.gov.co"/>
  </r>
  <r>
    <n v="1141"/>
    <n v="92"/>
    <x v="3"/>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 DESARROLLAR ACTIVIDADES TECNICAS Y DE REPORTE  DE LAS ACTIVIDADES DE EVALUACIÓN, CONTROL Y SEGUIMIENTO A LOS ESTABLECIMIENTOS GENERADORES DE RESIDUOS HOSPITALARIOS Y SIMILARES EN EL D.C."/>
    <n v="1"/>
    <n v="1"/>
    <n v="10"/>
    <n v="1"/>
    <s v="CCE-05"/>
    <n v="0"/>
    <n v="32592000"/>
    <n v="32592000"/>
    <n v="0"/>
    <n v="0"/>
    <s v="SUBDIRECCIÓN CONTRACTUAL"/>
    <s v="CO-DC-11001"/>
    <s v="PATRICIA MARIA GONZALEZ - Subdirectora de Ecourbanismo y Gestion Ambiental Empresarial "/>
    <n v="3778900"/>
    <s v="maria.gonzalez@ambientebogota.gov.co"/>
  </r>
  <r>
    <n v="1141"/>
    <n v="93"/>
    <x v="3"/>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2101500"/>
    <s v="ELEMENTOS DE PROTECCIÓN PERSONAL"/>
    <n v="2"/>
    <n v="3"/>
    <n v="9"/>
    <n v="1"/>
    <s v="CCE-05"/>
    <n v="0"/>
    <n v="6000000"/>
    <n v="6000000"/>
    <n v="0"/>
    <n v="0"/>
    <s v="SUBDIRECCIÓN CONTRACTUAL"/>
    <s v="CO-DC-11001"/>
    <s v="PATRICIA MARIA GONZALEZ - Subdirectora de Ecourbanismo y Gestion Ambiental Empresarial "/>
    <n v="3778900"/>
    <s v="maria.gonzalez@ambientebogota.gov.co"/>
  </r>
  <r>
    <n v="1141"/>
    <n v="94"/>
    <x v="3"/>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REALIZAR LA GESTION Y TRAMITES ADMINISTRATIVOS  DERIVADOS DE LA EVALUACION, CONTROL Y SEGUIMIENTO DE LOS RESIDUOS PELIGROSOS EN ESTABLECIMIENTOS DE SALUD HUMANA Y AFINES CON  GESTIÓN EXTERNA ADECUADA "/>
    <n v="1"/>
    <n v="1"/>
    <n v="10"/>
    <n v="1"/>
    <s v="CCE-05"/>
    <n v="0"/>
    <n v="18732000"/>
    <n v="18732000"/>
    <n v="0"/>
    <n v="0"/>
    <s v="SUBDIRECCIÓN CONTRACTUAL"/>
    <s v="CO-DC-11001"/>
    <s v="PATRICIA MARIA GONZALEZ - Subdirectora de Ecourbanismo y Gestion Ambiental Empresarial "/>
    <n v="3778900"/>
    <s v="maria.gonzalez@ambientebogota.gov.co"/>
  </r>
  <r>
    <n v="1141"/>
    <n v="95"/>
    <x v="3"/>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2101500"/>
    <s v="CONTRATAR LAS ACCIONES COMUNICATIVAS QUE PERMITAN DIVULGAR LOS EVENTOS, CAMPAÑAS Y MENSAJES INSTITUCIONALES DE LA SECRETARÍA DISTRITAL DE AMBIENTE "/>
    <n v="4"/>
    <n v="6"/>
    <n v="9"/>
    <n v="1"/>
    <s v="CCE-07"/>
    <n v="0"/>
    <n v="15000000"/>
    <n v="15000000"/>
    <n v="0"/>
    <n v="0"/>
    <s v="SUBDIRECCIÓN CONTRACTUAL"/>
    <s v="CO-DC-11001"/>
    <s v="PATRICIA MARIA GONZALEZ - Subdirectora de Ecourbanismo y Gestion Ambiental Empresarial "/>
    <n v="3778900"/>
    <s v="maria.gonzalez@ambientebogota.gov.co"/>
  </r>
  <r>
    <n v="1141"/>
    <n v="96"/>
    <x v="3"/>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1161801"/>
    <s v="PAGO SERVICIO PÚBLICO POR TELEFONIA CELULAR"/>
    <n v="2"/>
    <n v="1"/>
    <n v="9"/>
    <n v="1"/>
    <s v="CCE-05"/>
    <n v="0"/>
    <n v="8000000"/>
    <n v="8000000"/>
    <n v="0"/>
    <n v="0"/>
    <s v="SUBDIRECCIÓN CONTRACTUAL"/>
    <s v="CO-DC-11001"/>
    <s v="PATRICIA MARIA GONZALEZ - Subdirectora de Ecourbanismo y Gestion Ambiental Empresarial "/>
    <n v="3778900"/>
    <s v="maria.gonzalez@ambientebogota.gov.co"/>
  </r>
  <r>
    <n v="1141"/>
    <n v="97"/>
    <x v="3"/>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3"/>
    <n v="4"/>
    <n v="9"/>
    <n v="1"/>
    <s v="CCE-02"/>
    <n v="0"/>
    <n v="110000000"/>
    <n v="110000000"/>
    <n v="0"/>
    <n v="0"/>
    <s v="SUBDIRECCIÓN CONTRACTUAL"/>
    <s v="CO-DC-11001"/>
    <s v="PATRICIA MARIA GONZALEZ - Subdirectora de Ecourbanismo y Gestion Ambiental Empresarial "/>
    <n v="3778900"/>
    <s v="maria.gonzalez@ambientebogota.gov.co"/>
  </r>
  <r>
    <n v="1141"/>
    <n v="98"/>
    <x v="3"/>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ELABORAR LOS DOCUMENTOS TECNICOS Y REALIZAR LA REVISIÓN EL SEGUIMIENTO Y REPORTE DEL AVANCE FISICO Y PRESUSPUESTAL, EN EL MARCO DEL DESARROLLO DE ACCIONES EVALUACIÓN, CONTROL Y SEGUIMIENTO A LAS ACTIVIDADES DE MANEJO, APROVECHAMIENTO Y DISPOSICIÓN FINAL DE LOS RESIDUOS DE CONSTRUCCIÓN Y DEMOLICIÓN EN EL DISTRITO CAPITAL"/>
    <n v="1"/>
    <n v="1"/>
    <n v="10"/>
    <n v="1"/>
    <s v="CCE-05"/>
    <n v="0"/>
    <n v="70560000"/>
    <n v="70560000"/>
    <n v="0"/>
    <n v="0"/>
    <s v="SUBDIRECCIÓN CONTRACTUAL"/>
    <s v="CO-DC-11001"/>
    <s v="PATRICIA MARIA GONZALEZ - Subdirectora de Ecourbanismo y Gestion Ambiental Empresarial "/>
    <n v="3778900"/>
    <s v="maria.gonzalez@ambientebogota.gov.co"/>
  </r>
  <r>
    <n v="1141"/>
    <n v="99"/>
    <x v="3"/>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ALIZAR EL TRAMITE Y SEGUIMIENTO A LAS PETICIONES, REQUERIMIENTOS DE INFORMACIÓN,CONSULTAS Y RECLAMOS QUE SE DERIVADAN DE LAS ACCIONES DE EVALUACIÓN, CONTROL Y SEGUIMIENTO DE LOS RCD Y OTROS RESIDUOS EN EL D.C"/>
    <n v="1"/>
    <n v="1"/>
    <n v="10"/>
    <n v="1"/>
    <s v="CCE-05"/>
    <n v="0"/>
    <n v="25662000"/>
    <n v="25662000"/>
    <n v="0"/>
    <n v="0"/>
    <s v="SUBDIRECCIÓN CONTRACTUAL"/>
    <s v="CO-DC-11001"/>
    <s v="PATRICIA MARIA GONZALEZ - Subdirectora de Ecourbanismo y Gestion Ambiental Empresarial "/>
    <n v="3778900"/>
    <s v="maria.gonzalez@ambientebogota.gov.co"/>
  </r>
  <r>
    <n v="1141"/>
    <n v="100"/>
    <x v="3"/>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MANEJO Y DISPOSICIÓN FINAL DE RCD GENERADOS EN EL D.C."/>
    <n v="1"/>
    <n v="1"/>
    <n v="10"/>
    <n v="1"/>
    <s v="CCE-05"/>
    <n v="0"/>
    <n v="47197500"/>
    <n v="47197500"/>
    <n v="0"/>
    <n v="0"/>
    <s v="SUBDIRECCIÓN CONTRACTUAL"/>
    <s v="CO-DC-11001"/>
    <s v="PATRICIA MARIA GONZALEZ - Subdirectora de Ecourbanismo y Gestion Ambiental Empresarial "/>
    <n v="3778900"/>
    <s v="maria.gonzalez@ambientebogota.gov.co"/>
  </r>
  <r>
    <n v="1141"/>
    <n v="101"/>
    <x v="3"/>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n v="1"/>
    <n v="1"/>
    <n v="10"/>
    <n v="1"/>
    <s v="CCE-05"/>
    <n v="0"/>
    <n v="30000000"/>
    <n v="30000000"/>
    <n v="0"/>
    <n v="0"/>
    <s v="SUBDIRECCIÓN CONTRACTUAL"/>
    <s v="CO-DC-11001"/>
    <s v="PATRICIA MARIA GONZALEZ - Subdirectora de Ecourbanismo y Gestion Ambiental Empresarial "/>
    <n v="3778900"/>
    <s v="maria.gonzalez@ambientebogota.gov.co"/>
  </r>
  <r>
    <n v="1141"/>
    <n v="102"/>
    <x v="3"/>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ALIZAR LA REVISIÓN Y ACTUALIZACIÓN  DE LOS PROCESOS Y PROCEDIMIENTOS DE LAS ACTUACIONES DE EVALUACIÓN, CONTROL Y SEGUIMIENTO A RESIDUOS DE CONSTRUCCIÓN Y OTROS RESIDUOS EN EL D.C."/>
    <n v="1"/>
    <n v="1"/>
    <n v="10"/>
    <n v="1"/>
    <s v="CCE-05"/>
    <n v="0"/>
    <n v="47197500"/>
    <n v="47197500"/>
    <n v="0"/>
    <n v="0"/>
    <s v="SUBDIRECCIÓN CONTRACTUAL"/>
    <s v="CO-DC-11001"/>
    <s v="PATRICIA MARIA GONZALEZ - Subdirectora de Ecourbanismo y Gestion Ambiental Empresarial "/>
    <n v="3778900"/>
    <s v="maria.gonzalez@ambientebogota.gov.co"/>
  </r>
  <r>
    <n v="1141"/>
    <n v="103"/>
    <x v="3"/>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GENERAR E IMPLEMENTAR ESTRATEGIAS TÉCNICAS PARA FORTALECER EL DESARROLLO DE LAS ACCIONES DE  LA EVALUACIÓN, CONTROL Y SEGUIMIENTO A RCD Y OTROS RESIDUOS GENERADOS EN ELD.C."/>
    <n v="1"/>
    <n v="1"/>
    <n v="10"/>
    <n v="1"/>
    <s v="CCE-05"/>
    <n v="0"/>
    <n v="65803500"/>
    <n v="65803500"/>
    <n v="0"/>
    <n v="0"/>
    <s v="SUBDIRECCIÓN CONTRACTUAL"/>
    <s v="CO-DC-11001"/>
    <s v="PATRICIA MARIA GONZALEZ - Subdirectora de Ecourbanismo y Gestion Ambiental Empresarial "/>
    <n v="3778900"/>
    <s v="maria.gonzalez@ambientebogota.gov.co"/>
  </r>
  <r>
    <n v="1141"/>
    <n v="104"/>
    <x v="3"/>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APOYAR LAS ACTIVIDADES DE GESTION Y SEGUIMIENTO PRESUPUESTAL QUE SE REQUIERAN, EN DESARROLLO DE LAS ACTIVIDADES DE EVALUACIÓN, CONTROL Y SEGUIMIENTO AL MANEJO, APROVECHAMIENTO,  TRATAMIENTO Y/O DISPOSICIÓN FINAL DE LOS RESIDUOS DE CONSTRUCCIÓN Y DEMOLICIÓN EN EL DISTRITO CAPITAL. "/>
    <n v="1"/>
    <n v="1"/>
    <n v="10"/>
    <n v="1"/>
    <s v="CCE-05"/>
    <n v="0"/>
    <n v="40992000"/>
    <n v="40992000"/>
    <n v="0"/>
    <n v="0"/>
    <s v="SUBDIRECCIÓN CONTRACTUAL"/>
    <s v="CO-DC-11001"/>
    <s v="PATRICIA MARIA GONZALEZ - Subdirectora de Ecourbanismo y Gestion Ambiental Empresarial "/>
    <n v="3778900"/>
    <s v="maria.gonzalez@ambientebogota.gov.co"/>
  </r>
  <r>
    <n v="1141"/>
    <n v="105"/>
    <x v="3"/>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GENERAR E IMPLEMENTAR ESTRATEGIAS JURIDICAS PARA FORTALECER EL DESARROLLO DE LAS ACCIONES DE  LA EVALUACIÓN, CONTROL Y SEGUIMIENTO A RCD Y OTROS RESIDUOS GENERADOS EN ELD.C."/>
    <n v="1"/>
    <n v="1"/>
    <n v="10"/>
    <n v="1"/>
    <s v="CCE-05"/>
    <n v="0"/>
    <n v="70560000"/>
    <n v="70560000"/>
    <n v="0"/>
    <n v="0"/>
    <s v="SUBDIRECCIÓN CONTRACTUAL"/>
    <s v="CO-DC-11001"/>
    <s v="PATRICIA MARIA GONZALEZ - Subdirectora de Ecourbanismo y Gestion Ambiental Empresarial "/>
    <n v="3778900"/>
    <s v="maria.gonzalez@ambientebogota.gov.co"/>
  </r>
  <r>
    <n v="1141"/>
    <n v="106"/>
    <x v="3"/>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Y DISPOSICIÓN FINAL DE RCD GENERADOS EN EL D.C."/>
    <n v="1"/>
    <n v="1"/>
    <n v="10"/>
    <n v="1"/>
    <s v="CCE-05"/>
    <n v="0"/>
    <n v="32592000"/>
    <n v="32592000"/>
    <n v="0"/>
    <s v="SUBDIRECCIÓN CONTRACTUAL"/>
    <s v="CO-DC-11001"/>
    <s v="PATRICIA MARIA GONZALEZ - Subdirectora de Ecourbanismo y Gestion Ambiental Empresarial "/>
    <s v="PATRICIA MARIA GONZALEZ - Subdirectora de Ecourbanismo y Gestion Ambiental Empresarial "/>
    <s v="maria.gonzalez@ambientebogota.gov.co"/>
    <s v="maria.gonzalez@ambientebogota.gov.co"/>
  </r>
  <r>
    <n v="1141"/>
    <n v="107"/>
    <x v="3"/>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DESARROLLAR LA GESTIÓN Y SEGUIMIENTO A LOS PROCESOS CONTRACTUALES REQUERIDOS PARA REALIZAR LA EVALUACIÓN CONTROL Y SEGUIMIENTO A RCD Y OTROS RESIDUOS GENERADOS EN BOGOTÁ"/>
    <n v="1"/>
    <n v="1"/>
    <n v="10"/>
    <n v="1"/>
    <s v="CCE-05"/>
    <n v="0"/>
    <n v="40992000"/>
    <n v="40992000"/>
    <n v="0"/>
    <n v="0"/>
    <s v="SUBDIRECCIÓN CONTRACTUAL"/>
    <s v="CO-DC-11001"/>
    <s v="PATRICIA MARIA GONZALEZ - Subdirectora de Ecourbanismo y Gestion Ambiental Empresarial "/>
    <n v="3778900"/>
    <s v="maria.gonzalez@ambientebogota.gov.co"/>
  </r>
  <r>
    <n v="1141"/>
    <n v="108"/>
    <x v="3"/>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Y DISPOSICIÓN FINAL DE RCD GENERADOS EN EL D.C."/>
    <n v="1"/>
    <n v="1"/>
    <n v="10"/>
    <n v="1"/>
    <s v="CCE-05"/>
    <n v="0"/>
    <n v="32592000"/>
    <n v="32592000"/>
    <n v="0"/>
    <n v="0"/>
    <s v="SUBDIRECCIÓN CONTRACTUAL"/>
    <s v="CO-DC-11001"/>
    <s v="PATRICIA MARIA GONZALEZ - Subdirectora de Ecourbanismo y Gestion Ambiental Empresarial "/>
    <n v="3778900"/>
    <s v="maria.gonzalez@ambientebogota.gov.co"/>
  </r>
  <r>
    <n v="1141"/>
    <n v="109"/>
    <x v="3"/>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BRINDAR SOPORTE TÉCNICO PARA ORIENTAR Y REALIZAR EL SEGUIMIENTO A LOS ESTUDIOS  ORIENTADOS A  OPTIMIZAR  LAS ACTIVIDADES DE MANEJO, APROVECHAMIENTO,  TRATAMIENTO Y/O DISPOSICIÓN FINAL DE LOS RESIDUOS DE CONSTRUCCIÓN Y DEMOLICIÓN EN EL DISTRITO CAPITAL. "/>
    <n v="1"/>
    <n v="1"/>
    <n v="10"/>
    <n v="1"/>
    <s v="CCE-05"/>
    <n v="0"/>
    <n v="62706000"/>
    <n v="62706000"/>
    <n v="0"/>
    <n v="0"/>
    <s v="SUBDIRECCIÓN CONTRACTUAL"/>
    <s v="CO-DC-11001"/>
    <s v="PATRICIA MARIA GONZALEZ - Subdirectora de Ecourbanismo y Gestion Ambiental Empresarial "/>
    <n v="3778900"/>
    <s v="maria.gonzalez@ambientebogota.gov.co"/>
  </r>
  <r>
    <n v="1141"/>
    <n v="110"/>
    <x v="3"/>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ALIZAR LAS ACCIONES DE  CONTROL PARA LA IDENTIFICACIÓN Y ERRADICACIÓN DE PUNTOS CRÍTICOS POR INADECUADA DISPOSICIÓN DE RESIDUOS DE CONSTRUCCIÓN Y DEMOLICIÓN - RCD EN EL DISTRITO CAPITAL"/>
    <n v="1"/>
    <n v="1"/>
    <n v="10"/>
    <n v="1"/>
    <s v="CCE-05"/>
    <n v="0"/>
    <n v="47197500"/>
    <n v="47197500"/>
    <n v="0"/>
    <n v="0"/>
    <s v="SUBDIRECCIÓN CONTRACTUAL"/>
    <s v="CO-DC-11001"/>
    <s v="PATRICIA MARIA GONZALEZ - Subdirectora de Ecourbanismo y Gestion Ambiental Empresarial "/>
    <n v="3778900"/>
    <s v="maria.gonzalez@ambientebogota.gov.co"/>
  </r>
  <r>
    <n v="1141"/>
    <n v="111"/>
    <x v="3"/>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BRINDAR APOYO A LA IDENTIFICACIÓN Y ERRADICACIÓN DE PUNTOS CRÍTICOS POR INADECUADA DISPOSICIÓN DE RESIDUOS DE CONSTRUCCIÓN Y DEMOLICIÓN - RCD EN EL DISTRITO CAPITAL"/>
    <n v="1"/>
    <n v="1"/>
    <n v="10"/>
    <n v="1"/>
    <s v="CCE-05"/>
    <n v="0"/>
    <n v="36372000"/>
    <n v="36372000"/>
    <n v="0"/>
    <n v="0"/>
    <s v="SUBDIRECCIÓN CONTRACTUAL"/>
    <s v="CO-DC-11001"/>
    <s v="PATRICIA MARIA GONZALEZ - Subdirectora de Ecourbanismo y Gestion Ambiental Empresarial "/>
    <n v="3778900"/>
    <s v="maria.gonzalez@ambientebogota.gov.co"/>
  </r>
  <r>
    <n v="1141"/>
    <n v="112"/>
    <x v="3"/>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MANEJO Y DISPOSICIÓN FINAL DE RCD GENERADOS EN EL D.C."/>
    <n v="1"/>
    <n v="1"/>
    <n v="10"/>
    <n v="1"/>
    <s v="CCE-05"/>
    <n v="0"/>
    <n v="47197500"/>
    <n v="47197500"/>
    <n v="0"/>
    <n v="0"/>
    <s v="SUBDIRECCIÓN CONTRACTUAL"/>
    <s v="CO-DC-11001"/>
    <s v="PATRICIA MARIA GONZALEZ - Subdirectora de Ecourbanismo y Gestion Ambiental Empresarial "/>
    <n v="3778900"/>
    <s v="maria.gonzalez@ambientebogota.gov.co"/>
  </r>
  <r>
    <n v="1141"/>
    <n v="113"/>
    <x v="3"/>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2101500"/>
    <s v="ELEMENTOS DE PROTECCIÓN PERSONAL"/>
    <n v="2"/>
    <n v="3"/>
    <n v="9"/>
    <n v="1"/>
    <s v="CCE-05"/>
    <n v="0"/>
    <n v="5000000"/>
    <n v="5000000"/>
    <n v="0"/>
    <n v="0"/>
    <s v="SUBDIRECCIÓN CONTRACTUAL"/>
    <s v="CO-DC-11001"/>
    <s v="PATRICIA MARIA GONZALEZ - Subdirectora de Ecourbanismo y Gestion Ambiental Empresarial "/>
    <n v="3778900"/>
    <s v="maria.gonzalez@ambientebogota.gov.co"/>
  </r>
  <r>
    <n v="1141"/>
    <n v="114"/>
    <x v="3"/>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3"/>
    <n v="4"/>
    <n v="9"/>
    <n v="1"/>
    <s v="CCE-02"/>
    <n v="0"/>
    <n v="110000000"/>
    <n v="110000000"/>
    <n v="0"/>
    <n v="0"/>
    <s v="SUBDIRECCIÓN CONTRACTUAL"/>
    <s v="CO-DC-11001"/>
    <s v="PATRICIA MARIA GONZALEZ - Subdirectora de Ecourbanismo y Gestion Ambiental Empresarial "/>
    <n v="3778900"/>
    <s v="maria.gonzalez@ambientebogota.gov.co"/>
  </r>
  <r>
    <n v="1141"/>
    <n v="115"/>
    <x v="3"/>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APOYAR EL TRÁMITE DE EXPEDIENTES Y ARCHIVO DE GESTIÓN DOCUMENTAL, DERIVADAS DE LAS ACTIVIDADES DE CONTROL AL TRATAMIENTO Y APROVECHAMIENTO  DE LOS RCD Y OTROS RESIDUOS EN EL D.C."/>
    <n v="1"/>
    <n v="1"/>
    <n v="10"/>
    <n v="1"/>
    <s v="CCE-05"/>
    <n v="0"/>
    <n v="18732000"/>
    <n v="18732000"/>
    <n v="0"/>
    <n v="0"/>
    <s v="SUBDIRECCIÓN CONTRACTUAL"/>
    <s v="CO-DC-11001"/>
    <s v="PATRICIA MARIA GONZALEZ - Subdirectora de Ecourbanismo y Gestion Ambiental Empresarial "/>
    <n v="3778900"/>
    <s v="maria.gonzalez@ambientebogota.gov.co"/>
  </r>
  <r>
    <n v="1141"/>
    <n v="116"/>
    <x v="3"/>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ORIENTAR LAS ACTUACIONES TÉCNICAS  DE EVALUACION CONTROL Y SEGUIMIENTO AL MANEJO APROVECHAMIENTO Y DISPOSICION FINAL DE RCD GENERADOS EN EL DC ; ADEMAS DE APOYAR LA PRODUCCIÓN DE DOCUMENTOS TECNICOS EN EL MARCO DE LA GESTION INTEGRAL DE ESTOS RESIDUOS EN EL D..C."/>
    <n v="1"/>
    <n v="1"/>
    <n v="10"/>
    <n v="1"/>
    <s v="CCE-05"/>
    <n v="0"/>
    <n v="65803500"/>
    <n v="65803500"/>
    <n v="0"/>
    <n v="0"/>
    <s v="SUBDIRECCIÓN CONTRACTUAL"/>
    <s v="CO-DC-11001"/>
    <s v="PATRICIA MARIA GONZALEZ - Subdirectora de Ecourbanismo y Gestion Ambiental Empresarial "/>
    <n v="3778900"/>
    <s v="maria.gonzalez@ambientebogota.gov.co"/>
  </r>
  <r>
    <n v="1141"/>
    <n v="117"/>
    <x v="3"/>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APROVECHAMIENTO Y TRATAMIENTO  DE RCD GENERADOS EN EL D.C."/>
    <n v="1"/>
    <n v="1"/>
    <n v="10"/>
    <n v="1"/>
    <s v="CCE-05"/>
    <n v="0"/>
    <n v="47197500"/>
    <n v="47197500"/>
    <n v="0"/>
    <n v="0"/>
    <s v="SUBDIRECCIÓN CONTRACTUAL"/>
    <s v="CO-DC-11001"/>
    <s v="PATRICIA MARIA GONZALEZ - Subdirectora de Ecourbanismo y Gestion Ambiental Empresarial "/>
    <n v="3778900"/>
    <s v="maria.gonzalez@ambientebogota.gov.co"/>
  </r>
  <r>
    <n v="1141"/>
    <n v="118"/>
    <x v="3"/>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DE EVALUACIÓN, CONTROL Y SEGUIMIENTO AL APROVECHAMIENTO Y TRATAMIENTO FINAL DE RCD EN EL D.C."/>
    <n v="1"/>
    <n v="1"/>
    <n v="10"/>
    <n v="1"/>
    <s v="CCE-05"/>
    <n v="0"/>
    <n v="32592000"/>
    <n v="32592000"/>
    <n v="0"/>
    <n v="0"/>
    <s v="SUBDIRECCIÓN CONTRACTUAL"/>
    <s v="CO-DC-11001"/>
    <s v="PATRICIA MARIA GONZALEZ - Subdirectora de Ecourbanismo y Gestion Ambiental Empresarial "/>
    <n v="3778900"/>
    <s v="maria.gonzalez@ambientebogota.gov.co"/>
  </r>
  <r>
    <n v="1141"/>
    <n v="119"/>
    <x v="3"/>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APROVECHAMIENTO Y TRATAMIENTO  DE RCD GENERADOS EN EL D.C."/>
    <n v="1"/>
    <n v="1"/>
    <n v="10"/>
    <n v="1"/>
    <s v="CCE-05"/>
    <n v="0"/>
    <n v="47197500"/>
    <n v="47197500"/>
    <n v="0"/>
    <n v="0"/>
    <s v="SUBDIRECCIÓN CONTRACTUAL"/>
    <s v="CO-DC-11001"/>
    <s v="PATRICIA MARIA GONZALEZ - Subdirectora de Ecourbanismo y Gestion Ambiental Empresarial "/>
    <n v="3778900"/>
    <s v="maria.gonzalez@ambientebogota.gov.co"/>
  </r>
  <r>
    <n v="1141"/>
    <n v="120"/>
    <x v="3"/>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REALIZAR ACTIVIDADES RELACIONADAS CON LA TERRITORIALIZACIÓN, GEOREFERENCIACIÓN Y CARTOGRAFÍA EN CUMPLIMIENTO DE LAS ACCIONES DE CONTROL Y SEGUIMIENTO A LOS RCD, Y DEMÁS RESIDUOS GENERADOS EN ELD.C."/>
    <n v="1"/>
    <n v="1"/>
    <n v="10"/>
    <n v="1"/>
    <s v="CCE-05"/>
    <n v="0"/>
    <n v="59598000"/>
    <n v="59598000"/>
    <n v="0"/>
    <n v="0"/>
    <s v="SUBDIRECCIÓN CONTRACTUAL"/>
    <s v="CO-DC-11001"/>
    <s v="PATRICIA MARIA GONZALEZ - Subdirectora de Ecourbanismo y Gestion Ambiental Empresarial "/>
    <n v="3778900"/>
    <s v="maria.gonzalez@ambientebogota.gov.co"/>
  </r>
  <r>
    <n v="1141"/>
    <n v="121"/>
    <x v="3"/>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APROVECHAMIENTO Y TRATAMIENTO  DE RCD EN EL D.C."/>
    <n v="1"/>
    <n v="1"/>
    <n v="10"/>
    <n v="1"/>
    <s v="CCE-05"/>
    <n v="0"/>
    <n v="32592000"/>
    <n v="32592000"/>
    <n v="0"/>
    <n v="0"/>
    <s v="SUBDIRECCIÓN CONTRACTUAL"/>
    <s v="CO-DC-11001"/>
    <s v="PATRICIA MARIA GONZALEZ - Subdirectora de Ecourbanismo y Gestion Ambiental Empresarial "/>
    <n v="3778900"/>
    <s v="maria.gonzalez@ambientebogota.gov.co"/>
  </r>
  <r>
    <n v="1141"/>
    <n v="122"/>
    <x v="3"/>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APOYAR EL TRÁMITE DE EXPEDIENTES Y ARCHIVO DE GESTIÓN DOCUMENTAL, DERIVADAS DE LAS ACTIVIDADES DE CONTROL AL TRATAMIENTO Y APROVECHAMIENTO  DE LOS RCD Y OTROS RESIDUOS EN EL D.C."/>
    <n v="1"/>
    <n v="1"/>
    <n v="10"/>
    <n v="1"/>
    <s v="CCE-05"/>
    <n v="0"/>
    <n v="18732000"/>
    <n v="18732000"/>
    <n v="0"/>
    <n v="0"/>
    <s v="SUBDIRECCIÓN CONTRACTUAL"/>
    <s v="CO-DC-11001"/>
    <s v="PATRICIA MARIA GONZALEZ - Subdirectora de Ecourbanismo y Gestion Ambiental Empresarial "/>
    <n v="3778900"/>
    <s v="maria.gonzalez@ambientebogota.gov.co"/>
  </r>
  <r>
    <n v="1141"/>
    <n v="123"/>
    <x v="3"/>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PRESTAR LOS SERVICIOS PROFESIONALES PARA PROYECTAR LAS ACTUACIONES ADMINISTRATIVAS GENERADAS DE LAS ACCIONES DE EVALUACIÓN, CONTROL Y SEGUIMIENTO A RCD Y OTROS RESIDUOS GENERADOS EN EL D.C."/>
    <n v="1"/>
    <n v="1"/>
    <n v="10"/>
    <n v="1"/>
    <s v="CCE-05"/>
    <n v="0"/>
    <n v="32592000"/>
    <n v="32592000"/>
    <n v="0"/>
    <n v="0"/>
    <s v="SUBDIRECCIÓN CONTRACTUAL"/>
    <s v="CO-DC-11001"/>
    <s v="PATRICIA MARIA GONZALEZ - Subdirectora de Ecourbanismo y Gestion Ambiental Empresarial "/>
    <n v="3778900"/>
    <s v="maria.gonzalez@ambientebogota.gov.co"/>
  </r>
  <r>
    <n v="1141"/>
    <n v="124"/>
    <x v="3"/>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DE EVALUACIÓN, CONTROL Y SEGUIMIENTO AL APROVECHAMIENTO Y TRATAMIENTO FINAL DE RCD EN EL D.C."/>
    <n v="1"/>
    <n v="1"/>
    <n v="10"/>
    <n v="1"/>
    <s v="CCE-05"/>
    <n v="0"/>
    <n v="32592000"/>
    <n v="32592000"/>
    <n v="0"/>
    <n v="0"/>
    <s v="SUBDIRECCIÓN CONTRACTUAL"/>
    <s v="CO-DC-11001"/>
    <s v="PATRICIA MARIA GONZALEZ - Subdirectora de Ecourbanismo y Gestion Ambiental Empresarial "/>
    <n v="3778900"/>
    <s v="maria.gonzalez@ambientebogota.gov.co"/>
  </r>
  <r>
    <n v="1141"/>
    <n v="125"/>
    <x v="3"/>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APROVECHAMIENTO Y TRATAMIENTO  DE RCD EN EL D.C."/>
    <n v="1"/>
    <n v="1"/>
    <n v="10"/>
    <n v="1"/>
    <s v="CCE-05"/>
    <n v="0"/>
    <n v="32592000"/>
    <n v="32592000"/>
    <n v="0"/>
    <n v="0"/>
    <s v="SUBDIRECCIÓN CONTRACTUAL"/>
    <s v="CO-DC-11001"/>
    <s v="PATRICIA MARIA GONZALEZ - Subdirectora de Ecourbanismo y Gestion Ambiental Empresarial "/>
    <n v="3778900"/>
    <s v="maria.gonzalez@ambientebogota.gov.co"/>
  </r>
  <r>
    <n v="1141"/>
    <n v="126"/>
    <x v="3"/>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SALDO META  DESARROLLAR ACTIVIDADES TECNICAS Y DE REPORTE DE LAS ACCIONES DE EVALUACIÓN, CONTROL Y SEGUIMIENTO AL  APROVECHAMIENTO Y TRATAMIENTO  DE RCD EN EL D.C.  "/>
    <n v="1"/>
    <n v="1"/>
    <n v="1"/>
    <n v="1"/>
    <s v="CCE-05"/>
    <n v="0"/>
    <n v="3259000"/>
    <n v="3259000"/>
    <n v="0"/>
    <n v="0"/>
    <s v="SUBDIRECCIÓN CONTRACTUAL"/>
    <s v="CO-DC-11001"/>
    <s v="PATRICIA MARIA GONZALEZ - Subdirectora de Ecourbanismo y Gestion Ambiental Empresarial "/>
    <n v="3778900"/>
    <s v="maria.gonzalez@ambientebogota.gov.co"/>
  </r>
  <r>
    <n v="1141"/>
    <n v="127"/>
    <x v="3"/>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APROVECHAMIENTO EN LOS SITIOS AUTORIZADOS PARA DISPOSICIÓN FINAL DE RCD EN BOGOTÁ. "/>
    <n v="1"/>
    <n v="1"/>
    <n v="10"/>
    <n v="1"/>
    <s v="CCE-05"/>
    <n v="0"/>
    <n v="36372000"/>
    <n v="36372000"/>
    <n v="0"/>
    <n v="0"/>
    <s v="SUBDIRECCIÓN CONTRACTUAL"/>
    <s v="CO-DC-11001"/>
    <s v="PATRICIA MARIA GONZALEZ - Subdirectora de Ecourbanismo y Gestion Ambiental Empresarial "/>
    <n v="3778900"/>
    <s v="maria.gonzalez@ambientebogota.gov.co"/>
  </r>
  <r>
    <n v="1141"/>
    <n v="128"/>
    <x v="3"/>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APROVECHAMIENTO EN LOS SITIOS AUTORIZADOS PARA DISPOSICIÓN FINAL DE RCD EN BOGOTÁ. "/>
    <n v="1"/>
    <n v="1"/>
    <n v="10"/>
    <n v="1"/>
    <s v="CCE-05"/>
    <n v="0"/>
    <n v="32592000"/>
    <n v="32592000"/>
    <n v="0"/>
    <n v="0"/>
    <s v="SUBDIRECCIÓN CONTRACTUAL"/>
    <s v="CO-DC-11001"/>
    <s v="PATRICIA MARIA GONZALEZ - Subdirectora de Ecourbanismo y Gestion Ambiental Empresarial "/>
    <n v="3778900"/>
    <s v="maria.gonzalez@ambientebogota.gov.co"/>
  </r>
  <r>
    <n v="1141"/>
    <n v="129"/>
    <x v="3"/>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APROVECHAMIENTO EN LOS SITIOS AUTORIZADOS PARA DISPOSICIÓN FINAL DE RCD EN BOGOTÁ. "/>
    <n v="1"/>
    <n v="1"/>
    <n v="10"/>
    <n v="1"/>
    <s v="CCE-05"/>
    <n v="0"/>
    <n v="32592000"/>
    <n v="32592000"/>
    <n v="0"/>
    <n v="0"/>
    <s v="SUBDIRECCIÓN CONTRACTUAL"/>
    <s v="CO-DC-11001"/>
    <s v="PATRICIA MARIA GONZALEZ - Subdirectora de Ecourbanismo y Gestion Ambiental Empresarial "/>
    <n v="3778900"/>
    <s v="maria.gonzalez@ambientebogota.gov.co"/>
  </r>
  <r>
    <n v="1141"/>
    <n v="130"/>
    <x v="3"/>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
    <s v=" 04-GASTOS DE PERSONAL OPERATIVO "/>
    <s v="0253-PERSONAL CONTRATADO PARA EJECUTAR LAS ACTUACIONES DE EVALUACIÓN CONTROL Y SEGUIMIENTO AMBIENTAL EN AMBIENTE URBANO "/>
    <n v="80111600"/>
    <s v="SALDO META DESARROLLAR ACTIVIDADES TECNICAS Y DE REPORTE DE LAS ACCIONES DE EVALUACIÓN, CONTROL Y SEGUIMIENTO AL MANEJO, APROVECHAMIENTO EN LOS SITIOS AUTORIZADOS PARA DISPOSICIÓN FINAL DE RCD EN BOGOTÁ. "/>
    <n v="1"/>
    <n v="1"/>
    <n v="1"/>
    <n v="1"/>
    <s v="CCE-05"/>
    <n v="0"/>
    <n v="3259000"/>
    <n v="3259000"/>
    <n v="0"/>
    <n v="0"/>
    <s v="SUBDIRECCIÓN CONTRACTUAL"/>
    <s v="CO-DC-11001"/>
    <s v="PATRICIA MARIA GONZALEZ - Subdirectora de Ecourbanismo y Gestion Ambiental Empresarial "/>
    <n v="3778900"/>
    <s v="maria.gonzalez@ambientebogota.gov.co"/>
  </r>
  <r>
    <n v="1141"/>
    <n v="131"/>
    <x v="3"/>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CONTROL Y SEGUIMIENTO A LOS ESTABLECIMIENTOS DE ACOPIO DE LLANTAS O DE SUS DERIVADOS EN EL DISTRITO CAPITAL"/>
    <n v="1"/>
    <n v="1"/>
    <n v="10"/>
    <n v="1"/>
    <s v="CCE-05"/>
    <n v="0"/>
    <n v="32592000"/>
    <n v="32592000"/>
    <n v="0"/>
    <n v="0"/>
    <s v="SUBDIRECCIÓN CONTRACTUAL"/>
    <s v="CO-DC-11001"/>
    <s v="PATRICIA MARIA GONZALEZ - Subdirectora de Ecourbanismo y Gestion Ambiental Empresarial "/>
    <n v="3778900"/>
    <s v="maria.gonzalez@ambientebogota.gov.co"/>
  </r>
  <r>
    <n v="1141"/>
    <n v="132"/>
    <x v="3"/>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CONTROL Y SEGUIMIENTO A LOS ESTABLECIMIENTOS DE ACOPIO DE LLANTAS O DE SUS DERIVADOS EN EL DISTRITO CAPITAL"/>
    <n v="1"/>
    <n v="1"/>
    <n v="10"/>
    <n v="1"/>
    <s v="CCE-05"/>
    <n v="0"/>
    <n v="32592000"/>
    <n v="32592000"/>
    <n v="0"/>
    <n v="0"/>
    <s v="SUBDIRECCIÓN CONTRACTUAL"/>
    <s v="CO-DC-11001"/>
    <s v="PATRICIA MARIA GONZALEZ - Subdirectora de Ecourbanismo y Gestion Ambiental Empresarial "/>
    <n v="3778900"/>
    <s v="maria.gonzalez@ambientebogota.gov.co"/>
  </r>
  <r>
    <n v="1141"/>
    <n v="133"/>
    <x v="3"/>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SALDO META DESARROLLAR ACTIVIDADES TECNICAS Y DE REPORTE DE LAS ACCIONES DE CONTROL Y SEGUIMIENTO A LOS ESTABLECIMIENTOS DE ACOPIO DE LLANTAS O DE SUS DERIVADOS EN EL DISTRITO CAPITAL"/>
    <n v="1"/>
    <n v="1"/>
    <n v="1"/>
    <n v="1"/>
    <s v="CCE-05"/>
    <n v="0"/>
    <n v="3259000"/>
    <n v="3259000"/>
    <n v="0"/>
    <n v="0"/>
    <s v="SUBDIRECCIÓN CONTRACTUAL"/>
    <s v="CO-DC-11001"/>
    <s v="PATRICIA MARIA GONZALEZ - Subdirectora de Ecourbanismo y Gestion Ambiental Empresarial "/>
    <n v="3778900"/>
    <s v="maria.gonzalez@ambientebogota.gov.co"/>
  </r>
  <r>
    <n v="1141"/>
    <n v="134"/>
    <x v="3"/>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1"/>
    <n v="1"/>
    <n v="10"/>
    <n v="1"/>
    <s v="CCE-05"/>
    <n v="0"/>
    <n v="27856500"/>
    <n v="27856500"/>
    <n v="0"/>
    <n v="0"/>
    <s v="SUBDIRECCIÓN CONTRACTUAL"/>
    <s v="CO-DC-11001"/>
    <s v="PATRICIA MARIA GONZALEZ - Subdirectora de Ecourbanismo y Gestion Ambiental Empresarial "/>
    <n v="3778900"/>
    <s v="maria.gonzalez@ambientebogota.gov.co"/>
  </r>
  <r>
    <n v="1141"/>
    <n v="135"/>
    <x v="3"/>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1"/>
    <n v="1"/>
    <n v="10"/>
    <n v="1"/>
    <s v="CCE-05"/>
    <n v="0"/>
    <n v="27856500"/>
    <n v="27856500"/>
    <n v="0"/>
    <n v="0"/>
    <s v="SUBDIRECCIÓN CONTRACTUAL"/>
    <s v="CO-DC-11001"/>
    <s v="PATRICIA MARIA GONZALEZ - Subdirectora de Ecourbanismo y Gestion Ambiental Empresarial "/>
    <n v="3778900"/>
    <s v="maria.gonzalez@ambientebogota.gov.co"/>
  </r>
  <r>
    <n v="1141"/>
    <n v="136"/>
    <x v="3"/>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1"/>
    <n v="1"/>
    <n v="10"/>
    <n v="1"/>
    <s v="CCE-05"/>
    <n v="0"/>
    <n v="27856500"/>
    <n v="27856500"/>
    <n v="0"/>
    <n v="0"/>
    <s v="SUBDIRECCIÓN CONTRACTUAL"/>
    <s v="CO-DC-11001"/>
    <s v="PATRICIA MARIA GONZALEZ - Subdirectora de Ecourbanismo y Gestion Ambiental Empresarial "/>
    <n v="3778900"/>
    <s v="maria.gonzalez@ambientebogota.gov.co"/>
  </r>
  <r>
    <n v="1141"/>
    <n v="137"/>
    <x v="3"/>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1"/>
    <n v="1"/>
    <n v="10"/>
    <n v="1"/>
    <s v="CCE-05"/>
    <n v="0"/>
    <n v="27856500"/>
    <n v="27856500"/>
    <n v="0"/>
    <n v="0"/>
    <s v="SUBDIRECCIÓN CONTRACTUAL"/>
    <s v="CO-DC-11001"/>
    <s v="PATRICIA MARIA GONZALEZ - Subdirectora de Ecourbanismo y Gestion Ambiental Empresarial "/>
    <n v="3778900"/>
    <s v="maria.gonzalez@ambientebogota.gov.co"/>
  </r>
  <r>
    <n v="1141"/>
    <n v="138"/>
    <x v="3"/>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ATENDER LOS TRAMITES AMBIENTALES DE LAS ENTIDADES DISTRITALES EN EL MARCO DEL CUMPLIMIENTO NORMATIVO Y LA IMPLEMENTACION DE LOS PLANES INSTITUCIONALES  DE GESTION AMBIENTAL -PIGA-"/>
    <n v="1"/>
    <n v="1"/>
    <n v="10"/>
    <n v="1"/>
    <s v="CCE-05"/>
    <n v="0"/>
    <n v="32592000"/>
    <n v="32592000"/>
    <n v="0"/>
    <n v="0"/>
    <s v="SUBDIRECCIÓN CONTRACTUAL"/>
    <s v="CO-DC-11001"/>
    <s v="PATRICIA MARIA GONZALEZ - Subdirectora de Ecourbanismo y Gestion Ambiental Empresarial "/>
    <n v="3778900"/>
    <s v="maria.gonzalez@ambientebogota.gov.co"/>
  </r>
  <r>
    <n v="1141"/>
    <n v="139"/>
    <x v="3"/>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APOYAR LAS ACTIVIDADES DE EVALUACIÓN, CONTROL Y SEGUIMIENTO A LOS PLANES INSTITUCIONALES DE GESTIÓN AMBIENTAL DE LAS ENTIDADES DISTRITALES Y AL CUMPLIMIENTO NORMATIVO DE LAS ENTIDADES DE ORDEN NACIONAL UBICADAS EN EL DISTRITO CAPITAL."/>
    <n v="1"/>
    <n v="1"/>
    <n v="10"/>
    <n v="1"/>
    <s v="CCE-05"/>
    <n v="0"/>
    <n v="27856500"/>
    <n v="27856500"/>
    <n v="0"/>
    <n v="0"/>
    <s v="SUBDIRECCIÓN CONTRACTUAL"/>
    <s v="CO-DC-11001"/>
    <s v="PATRICIA MARIA GONZALEZ - Subdirectora de Ecourbanismo y Gestion Ambiental Empresarial "/>
    <n v="3778900"/>
    <s v="maria.gonzalez@ambientebogota.gov.co"/>
  </r>
  <r>
    <n v="1141"/>
    <n v="140"/>
    <x v="3"/>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APOYAR LAS ACTIVIDADES DE EVALUACIÓN, CONTROL Y SEGUIMIENTO A LOS PLANES INSTITUCIONALES DE GESTIÓN AMBIENTAL DE LAS ENTIDADES DISTRITALES Y AL CUMPLIMIENTO NORMATIVO DE LAS ENTIDADES DE ORDEN NACIONAL UBICADAS EN EL DISTRITO CAPITAL."/>
    <n v="1"/>
    <n v="1"/>
    <n v="10"/>
    <n v="1"/>
    <s v="CCE-05"/>
    <n v="0"/>
    <n v="27856500"/>
    <n v="27856500"/>
    <n v="0"/>
    <n v="0"/>
    <s v="SUBDIRECCIÓN CONTRACTUAL"/>
    <s v="CO-DC-11001"/>
    <s v="PATRICIA MARIA GONZALEZ - Subdirectora de Ecourbanismo y Gestion Ambiental Empresarial "/>
    <n v="3778900"/>
    <s v="maria.gonzalez@ambientebogota.gov.co"/>
  </r>
  <r>
    <n v="1141"/>
    <n v="141"/>
    <x v="3"/>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n v="1"/>
    <n v="1"/>
    <n v="10"/>
    <n v="1"/>
    <s v="CCE-05"/>
    <n v="0"/>
    <n v="47197500"/>
    <n v="47197500"/>
    <n v="0"/>
    <n v="0"/>
    <s v="SUBDIRECCIÓN CONTRACTUAL"/>
    <s v="CO-DC-11001"/>
    <s v="PATRICIA MARIA GONZALEZ - Subdirectora de Ecourbanismo y Gestion Ambiental Empresarial "/>
    <n v="3778900"/>
    <s v="maria.gonzalez@ambientebogota.gov.co"/>
  </r>
  <r>
    <n v="1141"/>
    <n v="142"/>
    <x v="3"/>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n v="1"/>
    <n v="1"/>
    <n v="10"/>
    <n v="1"/>
    <s v="CCE-05"/>
    <n v="0"/>
    <n v="47197500"/>
    <n v="47197500"/>
    <n v="0"/>
    <n v="0"/>
    <s v="SUBDIRECCIÓN CONTRACTUAL"/>
    <s v="CO-DC-11001"/>
    <s v="PATRICIA MARIA GONZALEZ - Subdirectora de Ecourbanismo y Gestion Ambiental Empresarial "/>
    <n v="3778900"/>
    <s v="maria.gonzalez@ambientebogota.gov.co"/>
  </r>
  <r>
    <n v="1141"/>
    <n v="143"/>
    <x v="3"/>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REALIZAR EL MANEJO, PROCESAMIENTO, SISTEMATIZACIÓN  Y REPORTES DE LA INFORMACIÓN QUE SE GENERE EN CUMPLIMIENTO DEL CONTROL Y SEGUIMIENTO  A LOS PLANES INSTITUCIONALES DE GESTIÓN AMBIENTAL DE LAS ENTIDADES DISTRITALES "/>
    <n v="1"/>
    <n v="1"/>
    <n v="10"/>
    <n v="1"/>
    <s v="CCE-05"/>
    <n v="0"/>
    <n v="27856500"/>
    <n v="27856500"/>
    <n v="0"/>
    <n v="0"/>
    <s v="SUBDIRECCIÓN CONTRACTUAL"/>
    <s v="CO-DC-11001"/>
    <s v="PATRICIA MARIA GONZALEZ - Subdirectora de Ecourbanismo y Gestion Ambiental Empresarial "/>
    <n v="3778900"/>
    <s v="maria.gonzalez@ambientebogota.gov.co"/>
  </r>
  <r>
    <n v="1141"/>
    <n v="144"/>
    <x v="3"/>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SALDO META REALIZAR EL MANEJO, PROCESAMIENTO, SISTEMATIZACIÓN  Y REPORTES DE LA INFORMACIÓN QUE SE GENERE EN CUMPLIMIENTO DEL CONTROL Y SEGUIMIENTO  A LOS PLANES INSTITUCIONALES DE GESTIÓN AMBIENTAL DE LAS ENTIDADES DISTRITALES "/>
    <n v="1"/>
    <n v="1"/>
    <n v="1"/>
    <n v="1"/>
    <s v="CCE-05"/>
    <n v="0"/>
    <n v="2785000"/>
    <n v="2785000"/>
    <n v="0"/>
    <n v="0"/>
    <s v="SUBDIRECCIÓN CONTRACTUAL"/>
    <s v="CO-DC-11001"/>
    <s v="PATRICIA MARIA GONZALEZ - Subdirectora de Ecourbanismo y Gestion Ambiental Empresarial "/>
    <n v="3778900"/>
    <s v="maria.gonzalez@ambientebogota.gov.co"/>
  </r>
  <r>
    <n v="1141"/>
    <n v="145"/>
    <x v="3"/>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PRESTAR LOS SERVICIOS PROFESIONALES ORIENTANDO LAS ACTIVIDADES DE REVISIÓN, EVALUACIÓN CONTROL Y SEGUIMIENTO A LOS PLANES INSTITUCIONALES DE GESTIÓN AMBIENTAL DE LAS ENTIDADES PÚBLICAS DEL DISTRITO CAPITAL Y AL CUMPLIMIENTO NORMATIVO DE LAS ENTIDADES DE ORDEN NACIONAL UBICADAS EN EL DISTRITO CAPITAL"/>
    <n v="1"/>
    <n v="1"/>
    <n v="10"/>
    <n v="1"/>
    <s v="CCE-05"/>
    <n v="0"/>
    <n v="59598000"/>
    <n v="59598000"/>
    <n v="0"/>
    <n v="0"/>
    <s v="SUBDIRECCIÓN CONTRACTUAL"/>
    <s v="CO-DC-11001"/>
    <s v="PATRICIA MARIA GONZALEZ - Subdirectora de Ecourbanismo y Gestion Ambiental Empresarial "/>
    <n v="3778900"/>
    <s v="maria.gonzalez@ambientebogota.gov.co"/>
  </r>
  <r>
    <n v="1141"/>
    <n v="146"/>
    <x v="3"/>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APOYAR LAS ACTIVIDADES DE EVALUACIÓN, CONTROL Y SEGUIMIENTO A LOS PLANES INSTITUCIONALES DE GESTIÓN AMBIENTAL DE LAS ENTIDADES DISTRITALES Y AL CUMPLIMIENTO NORMATIVO DE LAS ENTIDADES DE ORDEN NACIONAL UBICADAS EN EL DISTRITO CAPITAL."/>
    <n v="1"/>
    <n v="1"/>
    <n v="10"/>
    <n v="1"/>
    <s v="CCE-05"/>
    <n v="0"/>
    <n v="27856500"/>
    <n v="27856500"/>
    <n v="0"/>
    <n v="0"/>
    <s v="SUBDIRECCIÓN CONTRACTUAL"/>
    <s v="CO-DC-11001"/>
    <s v="PATRICIA MARIA GONZALEZ - Subdirectora de Ecourbanismo y Gestion Ambiental Empresarial "/>
    <n v="3778900"/>
    <s v="maria.gonzalez@ambientebogota.gov.co"/>
  </r>
  <r>
    <n v="1141"/>
    <n v="147"/>
    <x v="3"/>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n v="1"/>
    <n v="1"/>
    <n v="10"/>
    <n v="1"/>
    <s v="CCE-05"/>
    <n v="0"/>
    <n v="15000000"/>
    <n v="15000000"/>
    <n v="0"/>
    <n v="0"/>
    <s v="SUBDIRECCIÓN CONTRACTUAL"/>
    <s v="CO-DC-11001"/>
    <s v="PATRICIA MARIA GONZALEZ - Subdirectora de Ecourbanismo y Gestion Ambiental Empresarial "/>
    <n v="3778900"/>
    <s v="maria.gonzalez@ambientebogota.gov.co"/>
  </r>
  <r>
    <n v="1141"/>
    <n v="148"/>
    <x v="3"/>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2592000"/>
    <n v="32592000"/>
    <n v="0"/>
    <n v="0"/>
    <s v="SUBDIRECCIÓN CONTRACTUAL"/>
    <s v="CO-DC-11001"/>
    <s v="PATRICIA MARIA GONZALEZ - Subdirectora de Ecourbanismo y Gestion Ambiental Empresarial "/>
    <n v="3778900"/>
    <s v="maria.gonzalez@ambientebogota.gov.co"/>
  </r>
  <r>
    <n v="1141"/>
    <n v="149"/>
    <x v="3"/>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2592000"/>
    <n v="32592000"/>
    <n v="0"/>
    <n v="0"/>
    <s v="SUBDIRECCIÓN CONTRACTUAL"/>
    <s v="CO-DC-11001"/>
    <s v="PATRICIA MARIA GONZALEZ - Subdirectora de Ecourbanismo y Gestion Ambiental Empresarial "/>
    <n v="3778900"/>
    <s v="maria.gonzalez@ambientebogota.gov.co"/>
  </r>
  <r>
    <n v="1141"/>
    <n v="150"/>
    <x v="3"/>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2592000"/>
    <n v="32592000"/>
    <n v="0"/>
    <n v="0"/>
    <s v="SUBDIRECCIÓN CONTRACTUAL"/>
    <s v="CO-DC-11001"/>
    <s v="PATRICIA MARIA GONZALEZ - Subdirectora de Ecourbanismo y Gestion Ambiental Empresarial "/>
    <n v="3778900"/>
    <s v="maria.gonzalez@ambientebogota.gov.co"/>
  </r>
  <r>
    <n v="1141"/>
    <n v="151"/>
    <x v="3"/>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PROYECTOS ESPECIALES DE INFRAESTRUCTURA GENERADORES DE RCD, EN EL D.C."/>
    <n v="1"/>
    <n v="1"/>
    <n v="10"/>
    <n v="1"/>
    <s v="CCE-05"/>
    <n v="0"/>
    <n v="47197500"/>
    <n v="47197500"/>
    <n v="0"/>
    <n v="0"/>
    <s v="SUBDIRECCIÓN CONTRACTUAL"/>
    <s v="CO-DC-11001"/>
    <s v="PATRICIA MARIA GONZALEZ - Subdirectora de Ecourbanismo y Gestion Ambiental Empresarial "/>
    <n v="3778900"/>
    <s v="maria.gonzalez@ambientebogota.gov.co"/>
  </r>
  <r>
    <n v="1141"/>
    <n v="152"/>
    <x v="3"/>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PROYECTOS ESPECIALES DE INFRAESTRUCTURA GENERADORES DE RCD, EN EL D.C."/>
    <n v="1"/>
    <n v="1"/>
    <n v="10"/>
    <n v="1"/>
    <s v="CCE-05"/>
    <n v="0"/>
    <n v="47197500"/>
    <n v="47197500"/>
    <n v="0"/>
    <n v="0"/>
    <s v="SUBDIRECCIÓN CONTRACTUAL"/>
    <s v="CO-DC-11001"/>
    <s v="PATRICIA MARIA GONZALEZ - Subdirectora de Ecourbanismo y Gestion Ambiental Empresarial "/>
    <n v="3778900"/>
    <s v="maria.gonzalez@ambientebogota.gov.co"/>
  </r>
  <r>
    <n v="1141"/>
    <n v="153"/>
    <x v="3"/>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10"/>
    <n v="1"/>
    <s v="CCE-05"/>
    <n v="0"/>
    <n v="36372000"/>
    <n v="36372000"/>
    <n v="0"/>
    <n v="0"/>
    <s v="SUBDIRECCIÓN CONTRACTUAL"/>
    <s v="CO-DC-11001"/>
    <s v="PATRICIA MARIA GONZALEZ - Subdirectora de Ecourbanismo y Gestion Ambiental Empresarial "/>
    <n v="3778900"/>
    <s v="maria.gonzalez@ambientebogota.gov.co"/>
  </r>
  <r>
    <n v="1141"/>
    <n v="154"/>
    <x v="3"/>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PROYECTOS ESPECIALES DE INFRAESTRUCTURA GENERADORES DE RCD, EN EL D.C."/>
    <n v="1"/>
    <n v="1"/>
    <n v="10"/>
    <n v="1"/>
    <s v="CCE-05"/>
    <n v="0"/>
    <n v="47197500"/>
    <n v="47197500"/>
    <n v="0"/>
    <n v="0"/>
    <s v="SUBDIRECCIÓN CONTRACTUAL"/>
    <s v="CO-DC-11001"/>
    <s v="PATRICIA MARIA GONZALEZ - Subdirectora de Ecourbanismo y Gestion Ambiental Empresarial "/>
    <n v="3778900"/>
    <s v="maria.gonzalez@ambientebogota.gov.co"/>
  </r>
  <r>
    <n v="1141"/>
    <n v="155"/>
    <x v="3"/>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2592000"/>
    <n v="32592000"/>
    <n v="0"/>
    <n v="0"/>
    <s v="SUBDIRECCIÓN CONTRACTUAL"/>
    <s v="CO-DC-11001"/>
    <s v="PATRICIA MARIA GONZALEZ - Subdirectora de Ecourbanismo y Gestion Ambiental Empresarial "/>
    <n v="3778900"/>
    <s v="maria.gonzalez@ambientebogota.gov.co"/>
  </r>
  <r>
    <n v="1141"/>
    <n v="156"/>
    <x v="3"/>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PRESTAR LOS SERVICIOS PROFESIONALES PARA PROYECTAR LAS ACTUACIONES ADMINISTRATIVAS GENERADAS DE LAS ACCIONES  DE EVALUACIÓN, CONTROL Y SEGUIMIENTO A LOS PROYECTOS ESPECIALES DE INFRAESTRUCTURA GENERADORES DE RCD, EN EL D.C."/>
    <n v="1"/>
    <n v="1"/>
    <n v="10"/>
    <n v="1"/>
    <s v="CCE-05"/>
    <n v="0"/>
    <n v="32592000"/>
    <n v="32592000"/>
    <n v="0"/>
    <n v="0"/>
    <s v="SUBDIRECCIÓN CONTRACTUAL"/>
    <s v="CO-DC-11001"/>
    <s v="PATRICIA MARIA GONZALEZ - Subdirectora de Ecourbanismo y Gestion Ambiental Empresarial "/>
    <n v="3778900"/>
    <s v="maria.gonzalez@ambientebogota.gov.co"/>
  </r>
  <r>
    <n v="1141"/>
    <n v="157"/>
    <x v="3"/>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ORIENTAR LAS ACTUACIONES TECNICAS QUE SE DERIVEN DE LA EVALUACIÓN, CONTROL Y SEGUIMIENTO DE LOS RCD GENERADOS EN  PROYECTOS ESPECIALES DE INFRAESTRUCTURA QUE SE DESARROLLEN EN LA CIUDAD DE BOGOTÁ."/>
    <n v="1"/>
    <n v="1"/>
    <n v="10"/>
    <n v="1"/>
    <s v="CCE-05"/>
    <n v="0"/>
    <n v="59598000"/>
    <n v="59598000"/>
    <n v="0"/>
    <n v="0"/>
    <s v="SUBDIRECCIÓN CONTRACTUAL"/>
    <s v="CO-DC-11001"/>
    <s v="PATRICIA MARIA GONZALEZ - Subdirectora de Ecourbanismo y Gestion Ambiental Empresarial "/>
    <n v="3778900"/>
    <s v="maria.gonzalez@ambientebogota.gov.co"/>
  </r>
  <r>
    <n v="1141"/>
    <n v="158"/>
    <x v="3"/>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10"/>
    <n v="1"/>
    <s v="CCE-05"/>
    <n v="0"/>
    <n v="36372000"/>
    <n v="36372000"/>
    <n v="0"/>
    <n v="0"/>
    <s v="SUBDIRECCIÓN CONTRACTUAL"/>
    <s v="CO-DC-11001"/>
    <s v="PATRICIA MARIA GONZALEZ - Subdirectora de Ecourbanismo y Gestion Ambiental Empresarial "/>
    <n v="3778900"/>
    <s v="maria.gonzalez@ambientebogota.gov.co"/>
  </r>
  <r>
    <n v="1141"/>
    <n v="159"/>
    <x v="3"/>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10"/>
    <n v="1"/>
    <s v="CCE-05"/>
    <n v="0"/>
    <n v="36372000"/>
    <n v="36372000"/>
    <n v="0"/>
    <n v="0"/>
    <s v="SUBDIRECCIÓN CONTRACTUAL"/>
    <s v="CO-DC-11001"/>
    <s v="PATRICIA MARIA GONZALEZ - Subdirectora de Ecourbanismo y Gestion Ambiental Empresarial "/>
    <n v="3778900"/>
    <s v="maria.gonzalez@ambientebogota.gov.co"/>
  </r>
  <r>
    <n v="1141"/>
    <n v="160"/>
    <x v="3"/>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SOPORTE TÉCNICO DESDE EL COMPONENTE HIDRAULICO PARA LA EVALUACIÓN, CONTROL Y SEGUIMIENTO EN EL MARCO DE LOS PROYECTOS ESPECIALES DE INFRAESTRUCTURA QUE SE DESARROLLEN EN LA CIUDAD DE BOGOTÁ. "/>
    <n v="1"/>
    <n v="1"/>
    <n v="10"/>
    <n v="1"/>
    <s v="CCE-05"/>
    <n v="0"/>
    <n v="53403000"/>
    <n v="53403000"/>
    <n v="0"/>
    <n v="0"/>
    <s v="SUBDIRECCIÓN CONTRACTUAL"/>
    <s v="CO-DC-11001"/>
    <s v="PATRICIA MARIA GONZALEZ - Subdirectora de Ecourbanismo y Gestion Ambiental Empresarial "/>
    <n v="3778900"/>
    <s v="maria.gonzalez@ambientebogota.gov.co"/>
  </r>
  <r>
    <n v="1141"/>
    <n v="161"/>
    <x v="3"/>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SOPORTE TÉCNICO DESDE EL COMPONENTE GEOLÓGICO PARA REALIZAR  LA EVALUACIÓN, CONTROL Y SEGUIMIENTO EN EL MARCO DE LOS PROYECTOS_x000a_ESPECIALES DE INFRAESTRUCTURA QUE SE DESARROLLEN EN LA CIUDAD DE BOGOTÁ. "/>
    <n v="1"/>
    <n v="1"/>
    <n v="10"/>
    <n v="1"/>
    <s v="CCE-05"/>
    <n v="0"/>
    <n v="59598000"/>
    <n v="59598000"/>
    <n v="0"/>
    <n v="0"/>
    <s v="SUBDIRECCIÓN CONTRACTUAL"/>
    <s v="CO-DC-11001"/>
    <s v="PATRICIA MARIA GONZALEZ - Subdirectora de Ecourbanismo y Gestion Ambiental Empresarial "/>
    <n v="3778900"/>
    <s v="maria.gonzalez@ambientebogota.gov.co"/>
  </r>
  <r>
    <n v="1141"/>
    <n v="162"/>
    <x v="3"/>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SOPORTE TÉCNICODESDE EL COMPONENTE HIDROLÓGICO PARA REALIZAR LA EVALUACIÓN, CONTROL Y SEGUIMIENTO EN EL MARCO DE LOS PROYECTOS_x000a_ESPECIALES DE INFRAESTRUCTURA QUE SE DESARROLLEN EN LA CIUDAD DE BOGOTÁ. "/>
    <n v="1"/>
    <n v="1"/>
    <n v="10"/>
    <n v="1"/>
    <s v="CCE-05"/>
    <n v="0"/>
    <n v="59598000"/>
    <n v="59598000"/>
    <n v="0"/>
    <n v="0"/>
    <s v="SUBDIRECCIÓN CONTRACTUAL"/>
    <s v="CO-DC-11001"/>
    <s v="PATRICIA MARIA GONZALEZ - Subdirectora de Ecourbanismo y Gestion Ambiental Empresarial "/>
    <n v="3778900"/>
    <s v="maria.gonzalez@ambientebogota.gov.co"/>
  </r>
  <r>
    <n v="1141"/>
    <n v="163"/>
    <x v="3"/>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10"/>
    <n v="1"/>
    <s v="CCE-05"/>
    <n v="0"/>
    <n v="36372000"/>
    <n v="36372000"/>
    <n v="0"/>
    <n v="0"/>
    <s v="SUBDIRECCIÓN CONTRACTUAL"/>
    <s v="CO-DC-11001"/>
    <s v="PATRICIA MARIA GONZALEZ - Subdirectora de Ecourbanismo y Gestion Ambiental Empresarial "/>
    <n v="3778900"/>
    <s v="maria.gonzalez@ambientebogota.gov.co"/>
  </r>
  <r>
    <n v="1141"/>
    <n v="164"/>
    <x v="3"/>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REALIZAR LA ADMINISTRACIÓN Y SEGUIMIENTO DE LOS EXPEDIENTES Y ARCHIVO DE GESTIÓN DOCUMENTAL, DERIVADO DE LAS ACTIVIDADES DE EVALUACIÓN, CONTROL Y SEGUIMIENTO DE LOS RCD GENERADOS EN LOS PROYECTOS ESPECIALES DE INFRAESTRUCTURA QUE SE DESARROLLEN EN EL D.C."/>
    <n v="1"/>
    <n v="1"/>
    <n v="10"/>
    <n v="1"/>
    <s v="CCE-05"/>
    <n v="0"/>
    <n v="23845500"/>
    <n v="23845500"/>
    <n v="0"/>
    <n v="0"/>
    <s v="SUBDIRECCIÓN CONTRACTUAL"/>
    <s v="CO-DC-11001"/>
    <s v="PATRICIA MARIA GONZALEZ - Subdirectora de Ecourbanismo y Gestion Ambiental Empresarial "/>
    <n v="3778900"/>
    <s v="maria.gonzalez@ambientebogota.gov.co"/>
  </r>
  <r>
    <n v="1141"/>
    <n v="165"/>
    <x v="3"/>
    <s v="APROVECHAR 25.000 TONELADAS DE LLANTAS USADAS."/>
    <s v="CONTROL AL APROVECHAMIENTO DE LLANTAS USADAS EN LA CIUDAD DE BOGOTÁ "/>
    <s v="DESARROLLAR  E IMPLEMENTAR  100% UN INSTRUMENTO DE CONTROL Y SEGUIMIENTO POR MEDIO DE INNOVACIÓN TECNOLÓGICA PARA EL ACOPIO, TRANSPORTE, TRATAMIENTO Y APROVECHAMIENTO DE LLANTAS USADAS EN LA CIUDAD."/>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1112000;81111800;80101600;81111500;81111700;43232300;43233700;43232400"/>
    <s v=" REALIZAR LA VALIDACIÓN  E IMPLEMENTACIÓN  DEL INSTRUMENTO DE CONTROL Y SEGUIMIENTO PARA LA GESTIÓN INTEGRAL DE RCD Y LLANTAS USADAS EN EL DC.  "/>
    <n v="2"/>
    <n v="3"/>
    <n v="9"/>
    <n v="1"/>
    <s v="CCE-04"/>
    <n v="0"/>
    <n v="200000000"/>
    <n v="200000000"/>
    <n v="0"/>
    <n v="0"/>
    <s v="SUBDIRECCIÓN CONTRACTUAL"/>
    <s v="CO-DC-11001"/>
    <s v="PATRICIA MARIA GONZALEZ - Subdirectora de Ecourbanismo y Gestion Ambiental Empresarial "/>
    <n v="3778900"/>
    <s v="maria.gonzalez@ambientebogota.gov.co"/>
  </r>
  <r>
    <n v="1141"/>
    <n v="166"/>
    <x v="3"/>
    <s v=" CONTROLAR 32.000.000 DE TONELADAS DE RESIDUOS DE CONSTRUCCIÓN Y DEMOLICIÓN RCD "/>
    <s v="EVALUACIÓN, CONTROL Y SEGUIMIENTO A LAS ACTIVIDADES DE MANEJO, APROVECHAMIENTO,  TRATAMIENTO Y/O DISPOSICIÓN FINAL DE LOS RESIDUOS DE CONSTRUCCIÓN Y DEMOLICIÓN EN EL DISTRITO CAPITAL. "/>
    <s v="DESARROLLAR E IMPLEMENTAR 100% UN INSTRUMENTO DE CONTROL A PARTIR DE PROCESOS DE INNOVACIÓN TECNOLÓGICA E INVESTIGACIÓN PARA LA GESTIÓN INTEGRAL DE RCD EN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1112000;81111800;80101600;81111500;81111700;43232300;43233700;43232400"/>
    <s v=" REALIZAR LA VALIDACIÓN  E IMPLEMENTACIÓN  DEL INSTRUMENTO DE CONTROL Y SEGUIMIENTO PARA LA GESTIÓN INTEGRAL DE RCD Y LLANTAS USADAS EN EL DC.  "/>
    <n v="2"/>
    <n v="3"/>
    <n v="9"/>
    <n v="1"/>
    <s v="CCE-04"/>
    <n v="0"/>
    <n v="200000000"/>
    <n v="200000000"/>
    <n v="0"/>
    <n v="0"/>
    <s v="SUBDIRECCIÓN CONTRACTUAL"/>
    <s v="CO-DC-11001"/>
    <s v="PATRICIA MARIA GONZALEZ - Subdirectora de Ecourbanismo y Gestion Ambiental Empresarial "/>
    <n v="3778900"/>
    <s v="maria.gonzalez@ambientebogota.gov.co"/>
  </r>
  <r>
    <n v="1141"/>
    <n v="167"/>
    <x v="3"/>
    <s v=" CONTROLAR Y REALIZAR SEGUIMIENTO A 32.000 TONELADAS DE RESIDUOS PELIGROSOS EN ESTABLECIMIENTOS DE SALUD HUMANA Y AFINES. "/>
    <s v="CONTROL A LA GESTIÓN EXTERNA DE RESIDUOS PELIGROSOS GENERADOS EN ESTABLECIMIENTOS DE SALUD HUMANA Y AFINES EN LA CIUDAD DE BOGOTÁ. "/>
    <s v="DISEÑAR  E IMPLEMENTAR 100% UNA ESTRATEGIA DE CONTROL DE RESIDUOS PELIGROSOS GENERADOS  EN ESTABLECIMIENTOS DE SALUD HUMANA Y AFINES EN LA CIUDAD DE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77101900"/>
    <s v="_x000a_DESARROLLAR  Y PONER EN OPERACIÓN EL CASO DE NEGOCIO QUE GENERE UN INSTRUMENTO DE CONTROL Y SEGUIMIENTO A LA GESTIÓN EXTERNA  DE RESIDUOS PELIGROSOS GENERADOS  EN ESTABLECIMIENTOS DE SALUD HUMANA Y AFINES EN LA CIUDAD DE BOGOTÁ"/>
    <n v="2"/>
    <n v="3"/>
    <n v="9"/>
    <n v="1"/>
    <s v="CCE-04"/>
    <n v="0"/>
    <n v="200000000"/>
    <n v="200000000"/>
    <n v="0"/>
    <n v="0"/>
    <s v="SUBDIRECCIÓN CONTRACTUAL"/>
    <s v="CO-DC-11001"/>
    <s v="PATRICIA MARIA GONZALEZ - Subdirectora de Ecourbanismo y Gestion Ambiental Empresarial "/>
    <n v="3778900"/>
    <s v="maria.gonzalez@ambientebogota.gov.co"/>
  </r>
  <r>
    <n v="1141"/>
    <n v="168"/>
    <x v="3"/>
    <s v="APROVECHAR 25.000 TONELADAS DE LLANTAS USADAS."/>
    <s v="CONTROL AL APROVECHAMIENTO DE LLANTAS USADAS EN LA CIUDAD DE BOGOTÁ "/>
    <s v="PROMOVER EL  APROVECHAMIENTO DE 25000 TONELADAS DE LLANTAS USADAS  "/>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3"/>
    <n v="4"/>
    <n v="9"/>
    <n v="1"/>
    <s v="CCE-02"/>
    <n v="0"/>
    <n v="55000000"/>
    <n v="55000000"/>
    <n v="0"/>
    <n v="0"/>
    <s v="SUBDIRECCIÓN CONTRACTUAL"/>
    <s v="CO-DC-11001"/>
    <s v="PATRICIA MARIA GONZALEZ - Subdirectora de Ecourbanismo y Gestion Ambiental Empresarial "/>
    <n v="3778900"/>
    <s v="maria.gonzalez@ambientebogota.gov.co"/>
  </r>
  <r>
    <n v="1141"/>
    <n v="169"/>
    <x v="3"/>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CONTROL Y SEGUIMIENTO QUE PROMUEVAN EL APROVECHAMIENTO DE LLANTAS O DE SUS DERIVADOS EN EL DISTRITO CAPITAL"/>
    <n v="1"/>
    <n v="1"/>
    <n v="10"/>
    <n v="1"/>
    <s v="CCE-05"/>
    <n v="0"/>
    <n v="47197500"/>
    <n v="47197500"/>
    <n v="0"/>
    <n v="0"/>
    <s v="SUBDIRECCIÓN CONTRACTUAL"/>
    <s v="CO-DC-11001"/>
    <s v="PATRICIA MARIA GONZALEZ - Subdirectora de Ecourbanismo y Gestion Ambiental Empresarial "/>
    <n v="3778900"/>
    <s v="maria.gonzalez@ambientebogota.gov.co"/>
  </r>
  <r>
    <n v="1141"/>
    <n v="170"/>
    <x v="3"/>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BRINDAR APOYO TECNICO EN LAS ACTIVIDADES DE CONTROL QUE PROMUEVAN EL APROVECHAMIENTO DE LLANTAS O DE SUS DERIVADOS EN EL DISTRITO CAPITAL"/>
    <n v="1"/>
    <n v="1"/>
    <n v="10"/>
    <n v="1"/>
    <s v="CCE-05"/>
    <n v="0"/>
    <n v="27856500"/>
    <n v="27856500"/>
    <n v="0"/>
    <n v="0"/>
    <s v="SUBDIRECCIÓN CONTRACTUAL"/>
    <s v="CO-DC-11001"/>
    <s v="PATRICIA MARIA GONZALEZ - Subdirectora de Ecourbanismo y Gestion Ambiental Empresarial "/>
    <n v="3778900"/>
    <s v="maria.gonzalez@ambientebogota.gov.co"/>
  </r>
  <r>
    <n v="1141"/>
    <n v="171"/>
    <x v="3"/>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BRINDAR APOYO TECNICO EN LAS ACTIVIDADES DE CONTROL QUE PROMUEVAN EL APROVECHAMIENTO DE LLANTAS O DE SUS DERIVADOS EN EL DISTRITO CAPITAL"/>
    <n v="1"/>
    <n v="1"/>
    <n v="1"/>
    <n v="1"/>
    <s v="CCE-05"/>
    <n v="0"/>
    <n v="2785500"/>
    <n v="2785500"/>
    <n v="0"/>
    <n v="0"/>
    <s v="SUBDIRECCIÓN CONTRACTUAL"/>
    <s v="CO-DC-11001"/>
    <s v="PATRICIA MARIA GONZALEZ - Subdirectora de Ecourbanismo y Gestion Ambiental Empresarial "/>
    <n v="3778900"/>
    <s v="maria.gonzalez@ambientebogota.gov.co"/>
  </r>
  <r>
    <n v="1141"/>
    <n v="172"/>
    <x v="3"/>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BRINDAR APOYO TECNICO EN LAS ACTIVIDADES DE CONTROL QUE PROMUEVAN EL APROVECHAMIENTO DE LLANTAS O DE SUS DERIVADOS EN EL DISTRITO CAPITAL"/>
    <n v="1"/>
    <n v="1"/>
    <n v="10"/>
    <n v="1"/>
    <s v="CCE-05"/>
    <n v="0"/>
    <n v="27856500"/>
    <n v="27856500"/>
    <n v="0"/>
    <n v="0"/>
    <s v="SUBDIRECCIÓN CONTRACTUAL"/>
    <s v="CO-DC-11001"/>
    <s v="PATRICIA MARIA GONZALEZ - Subdirectora de Ecourbanismo y Gestion Ambiental Empresarial "/>
    <n v="3778900"/>
    <s v="maria.gonzalez@ambientebogota.gov.co"/>
  </r>
  <r>
    <n v="1141"/>
    <n v="173"/>
    <x v="3"/>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ORIENTAR LAS ACCIONES DE CONTROL Y SEGUIMIENTO AL APROVECHAMIENTO DE LLANTAS O DE SUS DERIVADOS EN EL DISTRITO CAPITAL"/>
    <n v="1"/>
    <n v="1"/>
    <n v="10"/>
    <n v="1"/>
    <s v="CCE-05"/>
    <n v="0"/>
    <n v="59598000"/>
    <n v="59598000"/>
    <n v="0"/>
    <n v="0"/>
    <s v="SUBDIRECCIÓN CONTRACTUAL"/>
    <s v="CO-DC-11001"/>
    <s v="PATRICIA MARIA GONZALEZ - Subdirectora de Ecourbanismo y Gestion Ambiental Empresarial "/>
    <n v="3778900"/>
    <s v="maria.gonzalez@ambientebogota.gov.co"/>
  </r>
  <r>
    <n v="1141"/>
    <n v="174"/>
    <x v="3"/>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CONTROL Y SEGUIMIENTO QUE PROMUEVAN EL APROVECHAMIENTO DE LLANTAS O DE SUS DERIVADOS EN EL DISTRITO CAPITAL"/>
    <n v="1"/>
    <n v="1"/>
    <n v="10"/>
    <n v="1"/>
    <s v="CCE-05"/>
    <n v="0"/>
    <n v="47197500"/>
    <n v="47197500"/>
    <n v="0"/>
    <n v="0"/>
    <s v="SUBDIRECCIÓN CONTRACTUAL"/>
    <s v="CO-DC-11001"/>
    <s v="PATRICIA MARIA GONZALEZ - Subdirectora de Ecourbanismo y Gestion Ambiental Empresarial "/>
    <n v="3778900"/>
    <s v="maria.gonzalez@ambientebogota.gov.co"/>
  </r>
  <r>
    <n v="1141"/>
    <n v="175"/>
    <x v="3"/>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CONTROL Y SEGUIMIENTO QUE PROMUEVAN EL APROVECHAMIENTO DE LLANTAS O DE SUS DERIVADOS EN EL DISTRITO CAPITAL"/>
    <n v="1"/>
    <n v="1"/>
    <n v="10"/>
    <n v="1"/>
    <s v="CCE-05"/>
    <n v="0"/>
    <n v="32592000"/>
    <n v="32592000"/>
    <n v="0"/>
    <n v="0"/>
    <s v="SUBDIRECCIÓN CONTRACTUAL"/>
    <s v="CO-DC-11001"/>
    <s v="PATRICIA MARIA GONZALEZ - Subdirectora de Ecourbanismo y Gestion Ambiental Empresarial "/>
    <n v="3778900"/>
    <s v="maria.gonzalez@ambientebogota.gov.co"/>
  </r>
  <r>
    <n v="1141"/>
    <n v="176"/>
    <x v="3"/>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ALIZAR LA ADMINISTRACIÓN Y SEGUIMIENTO DE LOS EXPEDIENTES Y ARCHIVO DE GESTIÓN DOCUMENTAL, DERIVADAS DE LAS ACCIONES DE CONTROL Y SEGUIMIENTO QUE PROMUEVAN EL APROVECHAMIENTO DE LLANTAS O DE SUS DERIVADOS EN EL DISTRITO CAPITAL"/>
    <n v="1"/>
    <n v="1"/>
    <n v="10"/>
    <n v="1"/>
    <s v="CCE-05"/>
    <n v="0"/>
    <n v="23845500"/>
    <n v="23845500"/>
    <n v="0"/>
    <n v="0"/>
    <s v="SUBDIRECCIÓN CONTRACTUAL"/>
    <s v="CO-DC-11001"/>
    <s v="PATRICIA MARIA GONZALEZ - Subdirectora de Ecourbanismo y Gestion Ambiental Empresarial "/>
    <n v="3778900"/>
    <s v="maria.gonzalez@ambientebogota.gov.co"/>
  </r>
  <r>
    <n v="1141"/>
    <n v="177"/>
    <x v="3"/>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BRINDAR APOYO TECNICO Y DE REPORTE DE LAS ACCIONES DE CONTROL Y SEGUIMIENTO QUE PROMUEVAN EL APROVECHAMIENTO DE LLANTAS Y SUS DERIVADOS EN EL DISTRITO CAPITAL"/>
    <n v="1"/>
    <n v="1"/>
    <n v="10"/>
    <n v="1"/>
    <s v="CCE-05"/>
    <n v="0"/>
    <n v="25662000"/>
    <n v="25662000"/>
    <s v="0"/>
    <n v="0"/>
    <s v="SUBDIRECCIÓN CONTRACTUAL"/>
    <s v="CO-DC-11001"/>
    <s v="PATRICIA MARIA GONZALEZ - Subdirectora de Ecourbanismo y Gestion Ambiental Empresarial "/>
    <n v="3778900"/>
    <s v="maria.gonzalez@ambientebogota.gov.co"/>
  </r>
  <r>
    <n v="1141"/>
    <n v="178"/>
    <x v="3"/>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APROVECHAMIENTO Y TRATAMIENTO  DE RCD GENERADOS EN EL D.C."/>
    <n v="1"/>
    <n v="1"/>
    <n v="10"/>
    <n v="1"/>
    <s v="CCE-05"/>
    <n v="0"/>
    <n v="47197500"/>
    <n v="47197500"/>
    <s v="0"/>
    <n v="0"/>
    <s v="SUBDIRECCIÓN CONTRACTUAL"/>
    <s v="CO-DC-11001"/>
    <s v="PATRICIA MARIA GONZALEZ - Subdirectora de Ecourbanismo y Gestion Ambiental Empresarial "/>
    <n v="3778900"/>
    <s v="maria.gonzalez@ambientebogota.gov.co"/>
  </r>
  <r>
    <n v="1141"/>
    <n v="179"/>
    <x v="3"/>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DE EVALUACIÓN, CONTROL Y SEGUIMIENTO AL APROVECHAMIENTO Y TRATAMIENTO FINAL DE RCD EN EL D.C."/>
    <n v="1"/>
    <n v="1"/>
    <n v="10"/>
    <n v="1"/>
    <s v="CCE-05"/>
    <n v="0"/>
    <n v="32592000"/>
    <n v="32592000"/>
    <n v="0"/>
    <n v="0"/>
    <s v="SUBDIRECCIÓN CONTRACTUAL"/>
    <s v="CO-DC-11002"/>
    <s v="PATRICIA MARIA GONZALEZ - Subdirectora de Ecourbanismo y Gestion Ambiental Empresarial "/>
    <n v="3778901"/>
    <s v="maria.gonzalez@ambientebogota.gov.co"/>
  </r>
  <r>
    <n v="1141"/>
    <n v="180"/>
    <x v="3"/>
    <s v="APROVECHAR 25.000 TONELADAS DE LLANTAS USADAS."/>
    <s v="CONTROL AL APROVECHAMIENTO DE LLANTAS USADAS EN LA CIUDAD DE BOGOTÁ "/>
    <s v="PROMOVER EL  APROVECHAMIENTO DE 25000 TONELADAS DE LLANTAS USADAS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25101503"/>
    <s v="INVENTARIO IMPORTACIÓN LLANTAS "/>
    <n v="3"/>
    <n v="4"/>
    <n v="1"/>
    <n v="1"/>
    <s v="CCE-02"/>
    <n v="0"/>
    <n v="60000000"/>
    <n v="60000000"/>
    <n v="0"/>
    <n v="0"/>
    <s v="SUBDIRECCIÓN CONTRACTUAL"/>
    <s v="CO-DC-11001"/>
    <s v="PATRICIA MARIA GONZALEZ - Subdirectora de Ecourbanismo y Gestion Ambiental Empresarial "/>
    <n v="3778900"/>
    <s v="maria.gonzalez@ambientebogota.gov.co"/>
  </r>
  <r>
    <n v="1141"/>
    <n v="181"/>
    <x v="3"/>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2592000"/>
    <n v="32592000"/>
    <n v="0"/>
    <n v="0"/>
    <s v="SUBDIRECCIÓN CONTRACTUAL"/>
    <s v="CO-DC-11001"/>
    <s v="PATRICIA MARIA GONZALEZ - Subdirectora de Ecourbanismo y Gestion Ambiental Empresarial "/>
    <n v="3778900"/>
    <s v="maria.gonzalez@ambientebogota.gov.co"/>
  </r>
  <r>
    <n v="1141"/>
    <n v="182"/>
    <x v="3"/>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CONTROL Y SEGUIMIENTO QUE PROMUEVAN EL APROVECHAMIENTO DE LLANTAS O DE SUS DERIVADOS EN EL DISTRITO CAPITAL"/>
    <n v="1"/>
    <n v="1"/>
    <n v="10"/>
    <n v="1"/>
    <s v="CCE-05"/>
    <n v="0"/>
    <n v="32592000"/>
    <n v="32592000"/>
    <n v="0"/>
    <n v="0"/>
    <s v="SUBDIRECCIÓN CONTRACTUAL"/>
    <s v="CO-DC-11001"/>
    <s v="PATRICIA MARIA GONZALEZ - Subdirectora de Ecourbanismo y Gestion Ambiental Empresarial "/>
    <n v="3778900"/>
    <s v="maria.gonzalez@ambientebogota.gov.co"/>
  </r>
  <r>
    <n v="1141"/>
    <n v="183"/>
    <x v="3"/>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REALIZAR EL MANEJO, PROCESAMIENTO, SISTEMATIZACIÓN  Y REPORTES DE LA INFORMACIÓN QUE SE GENERE EN CUMPLIMIENTO DE LA EVALUACIÓN, CONTROL Y SEGUIMIENTO A RCD Y OTROS RESIDUOS EN EL D.C."/>
    <n v="1"/>
    <n v="1"/>
    <n v="10"/>
    <n v="1"/>
    <s v="CCE-05"/>
    <n v="0"/>
    <n v="36372000"/>
    <n v="36372000"/>
    <s v="0"/>
    <n v="0"/>
    <s v="SUBDIRECCIÓN CONTRACTUAL"/>
    <s v="CO-DC-11001"/>
    <s v="PATRICIA MARIA GONZALEZ - Subdirectora de Ecourbanismo y Gestion Ambiental Empresarial "/>
    <n v="3778900"/>
    <s v="maria.gonzalez@ambientebogota.gov.co"/>
  </r>
  <r>
    <n v="1141"/>
    <n v="184"/>
    <x v="3"/>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APROVECHAMIENTO Y TRATAMIENTO  DE RCD EN EL D.C."/>
    <n v="1"/>
    <n v="1"/>
    <n v="10"/>
    <n v="1"/>
    <s v="CCE-05"/>
    <n v="0"/>
    <n v="32592000"/>
    <n v="32592000"/>
    <s v="0"/>
    <n v="0"/>
    <s v="SUBDIRECCIÓN CONTRACTUAL"/>
    <s v="CO-DC-11001"/>
    <s v="PATRICIA MARIA GONZALEZ - Subdirectora de Ecourbanismo y Gestion Ambiental Empresarial "/>
    <n v="3778900"/>
    <s v="maria.gonzalez@ambientebogota.gov.co"/>
  </r>
  <r>
    <n v="1141"/>
    <n v="185"/>
    <x v="3"/>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n v="1"/>
    <n v="1"/>
    <n v="10"/>
    <n v="1"/>
    <s v="CCE-05"/>
    <n v="0"/>
    <n v="15000000"/>
    <n v="15000000"/>
    <n v="0"/>
    <n v="0"/>
    <s v="SUBDIRECCIÓN CONTRACTUAL"/>
    <s v="CO-DC-11001"/>
    <s v="PATRICIA MARIA GONZALEZ - Subdirectora de Ecourbanismo y Gestion Ambiental Empresarial "/>
    <n v="3778900"/>
    <s v="maria.gonzalez@ambientebogota.gov.co"/>
  </r>
  <r>
    <n v="1141"/>
    <n v="186"/>
    <x v="3"/>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PRESTAR LOS SERVICIOS PROFESIONALES PARA PROYECTAR LAS ACTUACIONES ADMINISTRATIVAS GENERADAS DE LAS ACCIONES DE EVALUACIÓN, CONTROL Y SEGUIMIENTO A RCD Y OTROS RESIDUOS GENERADOS EN EL D.C."/>
    <n v="1"/>
    <n v="1"/>
    <n v="10"/>
    <n v="1"/>
    <s v="CCE-05"/>
    <n v="0"/>
    <n v="32592500"/>
    <n v="32592500"/>
    <n v="0"/>
    <n v="0"/>
    <s v="SUBDIRECCIÓN CONTRACTUAL"/>
    <s v="CO-DC-11001"/>
    <s v="PATRICIA MARIA GONZALEZ - Subdirectora de Ecourbanismo y Gestion Ambiental Empresarial "/>
    <n v="3778900"/>
    <s v="maria.gonzalez@ambientebogota.gov.co"/>
  </r>
  <r>
    <n v="1141"/>
    <n v="187"/>
    <x v="3"/>
    <s v="APROVECHAR 25.000 TONELADAS DE LLANTAS USADAS."/>
    <s v="CONTROL AL APROVECHAMIENTO DE LLANTAS USADAS EN LA CIUDAD DE BOGOTÁ "/>
    <s v="DESARROLLAR  E IMPLEMENTAR  100% UN INSTRUMENTO DE CONTROL Y SEGUIMIENTO POR MEDIO DE INNOVACIÓN TECNOLÓGICA PARA EL ACOPIO, TRANSPORTE, TRATAMIENTO Y APROVECHAMIENTO DE LLANTAS USADAS EN LA CIUDAD."/>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1112000;81111800;80101600;81111500;81111700;43232300;43233700;43232400"/>
    <s v="PRESTAR LOS SERVICIOS DE SOPORTE TÉCNICO, MANTENIMIENTO Y ACTUALIZACIÓN DEL SISTEMA DE INFORMACIÓN PARA EL RECAUDO DE VISITAS TÉCNICAS ONTRACK."/>
    <n v="2"/>
    <n v="3"/>
    <n v="9"/>
    <n v="1"/>
    <s v="CCE-05"/>
    <n v="0"/>
    <n v="15000000"/>
    <n v="15000000"/>
    <n v="0"/>
    <n v="0"/>
    <s v="SUBDIRECCIÓN CONTRACTUAL"/>
    <s v="CO-DC-11001"/>
    <s v="PATRICIA MARIA GONZALEZ - Subdirectora de Ecourbanismo y Gestion Ambiental Empresarial "/>
    <n v="3778900"/>
    <s v="maria.gonzalez@ambientebogota.gov.co"/>
  </r>
  <r>
    <n v="1141"/>
    <n v="188"/>
    <x v="3"/>
    <s v=" CONTROLAR 32.000.000 DE TONELADAS DE RESIDUOS DE CONSTRUCCIÓN Y DEMOLICIÓN RCD "/>
    <s v="EVALUACIÓN, CONTROL Y SEGUIMIENTO A LAS ACTIVIDADES DE MANEJO, APROVECHAMIENTO,  TRATAMIENTO Y/O DISPOSICIÓN FINAL DE LOS RESIDUOS DE CONSTRUCCIÓN Y DEMOLICIÓN EN EL DISTRITO CAPITAL. "/>
    <s v="DESARROLLAR E IMPLEMENTAR 100% UN INSTRUMENTO DE CONTROL A PARTIR DE PROCESOS DE INNOVACIÓN TECNOLÓGICA E INVESTIGACIÓN PARA LA GESTIÓN INTEGRAL DE RCD EN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1111612"/>
    <s v="PRESTAR LOS SERVICIOS DE SOPORTE TÉCNICO, MANTENIMIENTO Y ACTUALIZACIÓN DEL SISTEMA DE INFORMACIÓN PARA EL RECAUDO DE VISITAS TÉCNICAS ONTRACK."/>
    <n v="2"/>
    <n v="3"/>
    <n v="9"/>
    <n v="1"/>
    <s v="CCE-05"/>
    <n v="0"/>
    <n v="15000000"/>
    <n v="15000000"/>
    <n v="0"/>
    <n v="0"/>
    <s v="SUBDIRECCIÓN CONTRACTUAL"/>
    <s v="CO-DC-11001"/>
    <s v="PATRICIA MARIA GONZALEZ - Subdirectora de Ecourbanismo y Gestion Ambiental Empresarial "/>
    <n v="3778900"/>
    <s v="maria.gonzalez@ambientebogota.gov.co"/>
  </r>
  <r>
    <n v="1141"/>
    <n v="189"/>
    <x v="3"/>
    <s v=" CONTROLAR Y REALIZAR SEGUIMIENTO A 32.000 TONELADAS DE RESIDUOS PELIGROSOS EN ESTABLECIMIENTOS DE SALUD HUMANA Y AFINES. "/>
    <s v="CONTROL A LA GESTIÓN EXTERNA DE RESIDUOS PELIGROSOS GENERADOS EN ESTABLECIMIENTOS DE SALUD HUMANA Y AFINES EN LA CIUDAD DE BOGOTÁ. "/>
    <s v="DISEÑAR  E IMPLEMENTAR 100% UNA ESTRATEGIA DE CONTROL DE RESIDUOS PELIGROSOS GENERADOS  EN ESTABLECIMIENTOS DE SALUD HUMANA Y AFINES EN LA CIUDAD DE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1112000;81111800;80101600;81111500;81111700;43232300;43233700;43232400"/>
    <s v="PRESTAR LOS SERVICIOS DE SOPORTE TÉCNICO, MANTENIMIENTO Y ACTUALIZACIÓN DEL SISTEMA DE INFORMACIÓN PARA EL RECAUDO DE VISITAS TÉCNICAS ONTRACK."/>
    <n v="2"/>
    <n v="3"/>
    <n v="9"/>
    <n v="1"/>
    <s v="CCE-05"/>
    <n v="0"/>
    <n v="15000000"/>
    <n v="15000000"/>
    <n v="0"/>
    <n v="0"/>
    <s v="SUBDIRECCIÓN CONTRACTUAL"/>
    <s v="CO-DC-11001"/>
    <s v="PATRICIA MARIA GONZALEZ - Subdirectora de Ecourbanismo y Gestion Ambiental Empresarial "/>
    <n v="3778900"/>
    <s v="maria.gonzalez@ambientebogota.gov.co"/>
  </r>
  <r>
    <n v="1141"/>
    <n v="190"/>
    <x v="3"/>
    <s v=" CONTROLAR Y REALIZAR SEGUIMIENTO A 32.000 TONELADAS DE RESIDUOS PELIGROSOS EN ESTABLECIMIENTOS DE SALUD HUMANA Y AFINES. "/>
    <s v="CONTROL A LA GESTIÓN EXTERNA DE RESIDUOS PELIGROSOS GENERADOS EN ESTABLECIMIENTOS DE SALUD HUMANA Y AFINES EN LA CIUDAD DE BOGOTÁ. "/>
    <s v="DISEÑAR  E IMPLEMENTAR 100% UNA ESTRATEGIA DE CONTROL DE RESIDUOS PELIGROSOS GENERADOS  EN ESTABLECIMIENTOS DE SALUD HUMANA Y AFINES EN LA CIUDAD DE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77101900"/>
    <s v="PAGO DE PASIVOS EXIGIBLES"/>
    <n v="2"/>
    <n v="3"/>
    <n v="1"/>
    <n v="1"/>
    <s v="CCE-04"/>
    <n v="0"/>
    <n v="37560000"/>
    <n v="37560000"/>
    <n v="0"/>
    <n v="0"/>
    <s v="SUBDIRECCIÓN CONTRACTUAL"/>
    <s v="CO-DC-11001"/>
    <s v="PATRICIA MARIA GONZALEZ - Subdirectora de Ecourbanismo y Gestion Ambiental Empresarial "/>
    <n v="3778900"/>
    <s v="maria.gonzalez@ambientebogota.gov.co"/>
  </r>
  <r>
    <n v="1141"/>
    <n v="191"/>
    <x v="3"/>
    <s v="LOGRAR EN 500 EMPRESAS UN ÍNDICE DE DESEMPEÑO AMBIENTAL EMPRESARIAL –IDAE ENTRE MUY BUENO Y EXCELENTE"/>
    <s v="GESTIÓN AMBIENTAL EMPRESARIAL"/>
    <s v="ACTUALIZAR 100% LA POLÍTICA DISTRITAL DE PRODUCCIÓN Y CONSUMO SOSTENIBLE Y  PONERLA EN MARCHA"/>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11600"/>
    <s v="ESTRUCTURAR,  PRODUCIR Y PUBLICAR UN CURSO MASIVO ONLINE ABIERTO SOBRE NEGOCIOS VERDES."/>
    <n v="1"/>
    <n v="1"/>
    <n v="12"/>
    <n v="1"/>
    <s v="CCE-04"/>
    <n v="0"/>
    <n v="112814000"/>
    <n v="112814000"/>
    <n v="0"/>
    <n v="0"/>
    <s v="SUBDIRECCIÓN CONTRACTUAL"/>
    <s v="CO-DC-11001"/>
    <s v="PATRICIA MARIA GONZALEZ - Subdirectora de Ecourbanismo y Gestion Ambiental Empresarial "/>
    <n v="3778900"/>
    <s v="maria.gonzalez@ambientebogota.gov.co"/>
  </r>
  <r>
    <n v="1141"/>
    <n v="192"/>
    <x v="3"/>
    <s v="LOGRAR EN 500 EMPRESAS UN ÍNDICE DE DESEMPEÑO AMBIENTAL EMPRESARIAL –IDAE ENTRE MUY BUENO Y EXCELENTE"/>
    <s v="GESTIÓN AMBIENTAL EMPRESARIAL"/>
    <s v="ACTUALIZAR 100% LA POLÍTICA DISTRITAL DE PRODUCCIÓN Y CONSUMO SOSTENIBLE Y  PONERLA EN MARCHA"/>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SALDO"/>
    <n v="1"/>
    <n v="1"/>
    <n v="12"/>
    <n v="1"/>
    <s v="CCE-05"/>
    <n v="0"/>
    <n v="350"/>
    <n v="350"/>
    <n v="0"/>
    <n v="0"/>
    <s v="SUBDIRECCIÓN CONTRACTUAL"/>
    <s v="CO-DC-11001"/>
    <s v="PATRICIA MARIA GONZALEZ - Subdirectora de Ecourbanismo y Gestion Ambiental Empresarial "/>
    <n v="3778900"/>
    <s v="maria.gonzalez@ambientebogota.gov.co"/>
  </r>
  <r>
    <n v="1141"/>
    <n v="193"/>
    <x v="3"/>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SALDO"/>
    <n v="1"/>
    <n v="1"/>
    <n v="12"/>
    <n v="1"/>
    <s v="CCE-05"/>
    <n v="0"/>
    <n v="300"/>
    <n v="300"/>
    <n v="0"/>
    <n v="0"/>
    <s v="SUBDIRECCIÓN CONTRACTUAL"/>
    <s v="CO-DC-11001"/>
    <s v="PATRICIA MARIA GONZALEZ - Subdirectora de Ecourbanismo y Gestion Ambiental Empresarial "/>
    <n v="3778900"/>
    <s v="maria.gonzalez@ambientebogota.gov.co"/>
  </r>
  <r>
    <n v="1141"/>
    <n v="194"/>
    <x v="3"/>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SALDO"/>
    <n v="1"/>
    <n v="1"/>
    <n v="12"/>
    <n v="1"/>
    <s v="CCE-05"/>
    <n v="0"/>
    <n v="750"/>
    <n v="750"/>
    <n v="0"/>
    <n v="0"/>
    <s v="SUBDIRECCIÓN CONTRACTUAL"/>
    <s v="CO-DC-11001"/>
    <s v="PATRICIA MARIA GONZALEZ - Subdirectora de Ecourbanismo y Gestion Ambiental Empresarial "/>
    <n v="3778900"/>
    <s v="maria.gonzalez@ambientebogota.gov.co"/>
  </r>
  <r>
    <n v="1141"/>
    <n v="195"/>
    <x v="3"/>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1111612"/>
    <s v="PRESTAR LOS SERVICIOS DE ADQUISICIÓN DE EQUIPOS Y EL SOPORTE TÉCNICO, MANTENIMIENTO Y EL DESARROLLO DE UNA HERRAMIENTA TECNOLÓGICA PARA LA CONSTRUCCIÓN, ANÁLISIS Y GENERACIÓN DE REPORTES SOBRE EL DESEMPEÑO AMBIENTAL EMPRESARIAL EN BOGOTÁ."/>
    <n v="1"/>
    <n v="1"/>
    <n v="12"/>
    <n v="1"/>
    <s v="CCE-05"/>
    <n v="0"/>
    <n v="50000000"/>
    <n v="50000000"/>
    <n v="0"/>
    <n v="0"/>
    <s v="SUBDIRECCIÓN CONTRACTUAL"/>
    <s v="CO-DC-11001"/>
    <s v="PATRICIA MARIA GONZALEZ - Subdirectora de Ecourbanismo y Gestion Ambiental Empresarial "/>
    <n v="3778900"/>
    <s v="maria.gonzalez@ambientebogota.gov.co"/>
  </r>
  <r>
    <n v="1141"/>
    <n v="196"/>
    <x v="3"/>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1-ADQUISICIÓN Y/O PRODUCCIÓN DE EQUIPOS, MATERIALES, SUMINISTROS Y SERVICIOS PROPIOS DEL SECTOR "/>
    <s v="0858-SALUD OCUPACIONAL CONTRATISTAS"/>
    <s v="85122200;85121700;85101500"/>
    <s v="RECURSOS CORRESPONDIENTES A LA REALIZACIÓN DE LOS EXÁMENES MÉDICOS OCUPACIONALES PERIÓDICOS PARA LOS CONTRATISTAS Y LA ADQUISICIÓN DE ELEMENTOS DE PROTECCIÓN PERSONAL, SEGURIDAD INDUSTRIAL Y ATENCIÓN DE EMERGENCIAS.  "/>
    <n v="1"/>
    <n v="1"/>
    <n v="12"/>
    <n v="1"/>
    <s v="CCE-05"/>
    <n v="0"/>
    <n v="1800000"/>
    <n v="1800000"/>
    <n v="0"/>
    <n v="0"/>
    <s v="SUBDIRECCIÓN CONTRACTUAL"/>
    <s v="CO-DC-11001"/>
    <s v="PATRICIA MARIA GONZALEZ - Subdirectora de Ecourbanismo y Gestion Ambiental Empresarial "/>
    <n v="3778900"/>
    <s v="maria.gonzalez@ambientebogota.gov.co"/>
  </r>
  <r>
    <n v="1141"/>
    <n v="197"/>
    <x v="3"/>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1-ADQUISICIÓN Y/O PRODUCCIÓN DE EQUIPOS, MATERIALES, SUMINISTROS Y SERVICIOS PROPIOS DEL SECTOR "/>
    <s v="0858-SALUD OCUPACIONAL CONTRATISTAS"/>
    <s v="85122200;85121700;85101501"/>
    <s v="RECURSOS CORRESPONDIENTES A LA REALIZACIÓN DE LOS EXÁMENES MÉDICOS OCUPACIONALES PERIÓDICOS PARA LOS CONTRATISTAS Y LA ADQUISICIÓN DE ELEMENTOS DE PROTECCIÓN PERSONAL, SEGURIDAD INDUSTRIAL Y ATENCIÓN DE EMERGENCIAS.  "/>
    <n v="1"/>
    <n v="1"/>
    <n v="12"/>
    <n v="1"/>
    <s v="CCE-05"/>
    <n v="0"/>
    <n v="800000"/>
    <n v="800000"/>
    <n v="0"/>
    <n v="0"/>
    <s v="SUBDIRECCIÓN CONTRACTUAL"/>
    <s v="CO-DC-11001"/>
    <s v="PATRICIA MARIA GONZALEZ - Subdirectora de Ecourbanismo y Gestion Ambiental Empresarial "/>
    <n v="3778900"/>
    <s v="maria.gonzalez@ambientebogota.gov.co"/>
  </r>
  <r>
    <n v="1141"/>
    <n v="198"/>
    <x v="3"/>
    <s v="APROVECHAR 25.000 TONELADAS DE LLANTAS USADAS."/>
    <s v="CONTROL AL APROVECHAMIENTO DE LLANTAS USADAS EN LA CIUDAD DE BOGOTÁ "/>
    <s v="PROMOVER EL  APROVECHAMIENTO DE 25000 TONELADAS DE LLANTAS USADAS  "/>
    <s v="12-OTROS DISTRITO"/>
    <s v="02-DOTACIÓN  "/>
    <s v="01-ADQUISICIÓN Y/O PRODUCCIÓN DE EQUIPOS, MATERIALES, SUMINISTROS Y SERVICIOS PROPIOS DEL SECTOR "/>
    <s v="0858-SALUD OCUPACIONAL CONTRATISTAS"/>
    <s v="85122200;85121700;85101502"/>
    <s v="RECURSOS CORRESPONDIENTES A LA REALIZACIÓN DE LOS EXÁMENES MÉDICOS OCUPACIONALES PERIÓDICOS PARA LOS CONTRATISTAS Y LA ADQUISICIÓN DE ELEMENTOS DE PROTECCIÓN PERSONAL, SEGURIDAD INDUSTRIAL Y ATENCIÓN DE EMERGENCIAS.  "/>
    <n v="1"/>
    <n v="1"/>
    <n v="12"/>
    <n v="1"/>
    <s v="CCE-05"/>
    <n v="0"/>
    <n v="200000"/>
    <n v="200000"/>
    <n v="0"/>
    <n v="0"/>
    <s v="SUBDIRECCIÓN CONTRACTUAL"/>
    <s v="CO-DC-11001"/>
    <s v="PATRICIA MARIA GONZALEZ - Subdirectora de Ecourbanismo y Gestion Ambiental Empresarial "/>
    <n v="3778900"/>
    <s v="maria.gonzalez@ambientebogota.gov.co"/>
  </r>
  <r>
    <n v="1141"/>
    <n v="199"/>
    <x v="3"/>
    <s v="LOGRAR EN 500 EMPRESAS UN ÍNDICE DE DESEMPEÑO AMBIENTAL EMPRESARIAL –IDAE ENTRE MUY BUENO Y EXCELENTE"/>
    <s v="GESTIÓN AMBIENTAL EMPRESARIAL"/>
    <s v="ACTUALIZAR 100% LA POLÍTICA DISTRITAL DE PRODUCCIÓN Y CONSUMO SOSTENIBLE Y  PONERLA EN MARCHA"/>
    <s v="12-OTROS DISTRITO"/>
    <s v="02-DOTACIÓN  "/>
    <s v="01-ADQUISICIÓN Y/O PRODUCCIÓN DE EQUIPOS, MATERIALES, SUMINISTROS Y SERVICIOS PROPIOS DEL SECTOR "/>
    <s v="0858-SALUD OCUPACIONAL CONTRATISTAS"/>
    <s v="85122200;85121700;85101503"/>
    <s v="RECURSOS CORRESPONDIENTES A LA REALIZACIÓN DE LOS EXÁMENES MÉDICOS OCUPACIONALES PERIÓDICOS PARA LOS CONTRATISTAS Y LA ADQUISICIÓN DE ELEMENTOS DE PROTECCIÓN PERSONAL, SEGURIDAD INDUSTRIAL Y ATENCIÓN DE EMERGENCIAS.  "/>
    <n v="1"/>
    <n v="1"/>
    <n v="12"/>
    <n v="1"/>
    <s v="CCE-04"/>
    <n v="0"/>
    <n v="1700000"/>
    <n v="1700000"/>
    <n v="0"/>
    <n v="0"/>
    <s v="SUBDIRECCIÓN CONTRACTUAL"/>
    <s v="CO-DC-11001"/>
    <s v="PATRICIA MARIA GONZALEZ - Subdirectora de Ecourbanismo y Gestion Ambiental Empresarial "/>
    <n v="3778900"/>
    <s v="maria.gonzalez@ambientebogota.gov.co"/>
  </r>
  <r>
    <n v="1141"/>
    <n v="200"/>
    <x v="3"/>
    <s v="LOGRAR EN 500 EMPRESAS UN ÍNDICE DE DESEMPEÑO AMBIENTAL EMPRESARIAL –IDAE ENTRE MUY BUENO Y EXCELENTE"/>
    <s v="GESTIÓN AMBIENTAL EMPRESARIAL"/>
    <s v="APOYAR 100% LA FORMULACIÓN Y SEGUIMIENTO DEL PROYECTO PARQUE INDUSTRIAL ECOEFICIENTE DE SAN BENITO-PIESB"/>
    <s v="12-OTROS DISTRITO"/>
    <s v="02-DOTACIÓN  "/>
    <s v="01-ADQUISICIÓN Y/O PRODUCCIÓN DE EQUIPOS, MATERIALES, SUMINISTROS Y SERVICIOS PROPIOS DEL SECTOR "/>
    <s v="0858-SALUD OCUPACIONAL CONTRATISTAS"/>
    <s v="85122200;85121700;85101504"/>
    <s v="RECURSOS CORRESPONDIENTES A LA REALIZACIÓN DE LOS EXÁMENES MÉDICOS OCUPACIONALES PERIÓDICOS PARA LOS CONTRATISTAS Y LA ADQUISICIÓN DE ELEMENTOS DE PROTECCIÓN PERSONAL, SEGURIDAD INDUSTRIAL Y ATENCIÓN DE EMERGENCIAS.  "/>
    <n v="1"/>
    <n v="1"/>
    <n v="12"/>
    <n v="1"/>
    <s v="CCE-05"/>
    <n v="0"/>
    <n v="200000"/>
    <n v="200000"/>
    <n v="0"/>
    <n v="0"/>
    <s v="SUBDIRECCIÓN CONTRACTUAL"/>
    <s v="CO-DC-11001"/>
    <s v="PATRICIA MARIA GONZALEZ - Subdirectora de Ecourbanismo y Gestion Ambiental Empresarial "/>
    <n v="3778900"/>
    <s v="maria.gonzalez@ambientebogota.gov.co"/>
  </r>
  <r>
    <n v="1141"/>
    <n v="201"/>
    <x v="3"/>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1-ADQUISICIÓN Y/O PRODUCCIÓN DE EQUIPOS, MATERIALES, SUMINISTROS Y SERVICIOS PROPIOS DEL SECTOR "/>
    <s v="0858-SALUD OCUPACIONAL CONTRATISTAS"/>
    <s v="85122200;85121700;85101505"/>
    <s v="RECURSOS CORRESPONDIENTES A LA REALIZACIÓN DE LOS EXÁMENES MÉDICOS OCUPACIONALES PERIÓDICOS PARA LOS CONTRATISTAS Y LA ADQUISICIÓN DE ELEMENTOS DE PROTECCIÓN PERSONAL, SEGURIDAD INDUSTRIAL Y ATENCIÓN DE EMERGENCIAS.  "/>
    <n v="1"/>
    <n v="1"/>
    <n v="12"/>
    <n v="1"/>
    <s v="CCE-05"/>
    <n v="0"/>
    <n v="1000000"/>
    <n v="1000000"/>
    <n v="0"/>
    <n v="0"/>
    <s v="SUBDIRECCIÓN CONTRACTUAL"/>
    <s v="CO-DC-11001"/>
    <s v="PATRICIA MARIA GONZALEZ - Subdirectora de Ecourbanismo y Gestion Ambiental Empresarial "/>
    <n v="3778900"/>
    <s v="maria.gonzalez@ambientebogota.gov.co"/>
  </r>
  <r>
    <n v="1141"/>
    <n v="202"/>
    <x v="3"/>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2-DOTACIÓN  "/>
    <s v="01-ADQUISICIÓN Y/O PRODUCCIÓN DE EQUIPOS, MATERIALES, SUMINISTROS Y SERVICIOS PROPIOS DEL SECTOR "/>
    <s v="0858-SALUD OCUPACIONAL CONTRATISTAS"/>
    <s v="85122200;85121700;85101506"/>
    <s v="RECURSOS CORRESPONDIENTES A LA REALIZACIÓN DE LOS EXÁMENES MÉDICOS OCUPACIONALES PERIÓDICOS PARA LOS CONTRATISTAS Y LA ADQUISICIÓN DE ELEMENTOS DE PROTECCIÓN PERSONAL, SEGURIDAD INDUSTRIAL Y ATENCIÓN DE EMERGENCIAS.  "/>
    <n v="1"/>
    <n v="1"/>
    <n v="12"/>
    <n v="1"/>
    <s v="CCE-05"/>
    <n v="0"/>
    <n v="1700000"/>
    <n v="1700000"/>
    <n v="0"/>
    <n v="0"/>
    <s v="SUBDIRECCIÓN CONTRACTUAL"/>
    <s v="CO-DC-11001"/>
    <s v="PATRICIA MARIA GONZALEZ - Subdirectora de Ecourbanismo y Gestion Ambiental Empresarial "/>
    <n v="3778900"/>
    <s v="maria.gonzalez@ambientebogota.gov.co"/>
  </r>
  <r>
    <n v="1141"/>
    <n v="203"/>
    <x v="3"/>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2-DOTACIÓN  "/>
    <s v="01-ADQUISICIÓN Y/O PRODUCCIÓN DE EQUIPOS, MATERIALES, SUMINISTROS Y SERVICIOS PROPIOS DEL SECTOR "/>
    <s v="0858-SALUD OCUPACIONAL CONTRATISTAS"/>
    <s v="85122200;85121700;85101507"/>
    <s v="RECURSOS CORRESPONDIENTES A LA REALIZACIÓN DE LOS EXÁMENES MÉDICOS OCUPACIONALES PERIÓDICOS PARA LOS CONTRATISTAS Y LA ADQUISICIÓN DE ELEMENTOS DE PROTECCIÓN PERSONAL, SEGURIDAD INDUSTRIAL Y ATENCIÓN DE EMERGENCIAS.  "/>
    <n v="1"/>
    <n v="1"/>
    <n v="12"/>
    <n v="1"/>
    <s v="CCE-05"/>
    <n v="0"/>
    <n v="1700000"/>
    <n v="1700000"/>
    <n v="0"/>
    <n v="0"/>
    <s v="SUBDIRECCIÓN CONTRACTUAL"/>
    <s v="CO-DC-11001"/>
    <s v="PATRICIA MARIA GONZALEZ - Subdirectora de Ecourbanismo y Gestion Ambiental Empresarial "/>
    <n v="3778900"/>
    <s v="maria.gonzalez@ambientebogota.gov.co"/>
  </r>
  <r>
    <n v="1141"/>
    <n v="204"/>
    <x v="3"/>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2-DOTACIÓN  "/>
    <s v="01-ADQUISICIÓN Y/O PRODUCCIÓN DE EQUIPOS, MATERIALES, SUMINISTROS Y SERVICIOS PROPIOS DEL SECTOR "/>
    <s v="0858-SALUD OCUPACIONAL CONTRATISTAS"/>
    <s v="85122200;85121700;85101508"/>
    <s v="RECURSOS CORRESPONDIENTES A LA REALIZACIÓN DE LOS EXÁMENES MÉDICOS OCUPACIONALES PERIÓDICOS PARA LOS CONTRATISTAS Y LA ADQUISICIÓN DE ELEMENTOS DE PROTECCIÓN PERSONAL, SEGURIDAD INDUSTRIAL Y ATENCIÓN DE EMERGENCIAS.  "/>
    <n v="1"/>
    <n v="1"/>
    <n v="1"/>
    <n v="1"/>
    <s v="CCE-05"/>
    <n v="0"/>
    <n v="400000"/>
    <n v="400000"/>
    <n v="0"/>
    <n v="0"/>
    <s v="SUBDIRECCIÓN CONTRACTUAL"/>
    <s v="CO-DC-11001"/>
    <s v="PATRICIA MARIA GONZALEZ - Subdirectora de Ecourbanismo y Gestion Ambiental Empresarial "/>
    <n v="3778900"/>
    <s v="maria.gonzalez@ambientebogota.gov.co"/>
  </r>
  <r>
    <n v="1141"/>
    <n v="205"/>
    <x v="3"/>
    <s v="APROVECHAR 25.000 TONELADAS DE LLANTAS USADAS."/>
    <s v="CONTROL AL APROVECHAMIENTO DE LLANTAS USADAS EN LA CIUDAD DE BOGOTÁ "/>
    <s v=" HACER SEGUIMIENTO Y CONTROL A 8.000 ESTABLECIMIENTOS  DE ACOPIO DE LLANTAS USADAS"/>
    <s v="12-OTROS DISTRITO"/>
    <s v="02-DOTACIÓN  "/>
    <s v="01-ADQUISICIÓN Y/O PRODUCCIÓN DE EQUIPOS, MATERIALES, SUMINISTROS Y SERVICIOS PROPIOS DEL SECTOR "/>
    <s v="0858-SALUD OCUPACIONAL CONTRATISTAS"/>
    <s v="85122200;85121700;85101513"/>
    <s v="RECURSOS CORRESPONDIENTES A LA REALIZACIÓN DE LOS EXÁMENES MÉDICOS OCUPACIONALES PERIÓDICOS PARA LOS CONTRATISTAS Y LA ADQUISICIÓN DE ELEMENTOS DE PROTECCIÓN PERSONAL, SEGURIDAD INDUSTRIAL Y ATENCIÓN DE EMERGENCIAS.  "/>
    <n v="1"/>
    <n v="1"/>
    <n v="12"/>
    <n v="1"/>
    <s v="CCE-05"/>
    <n v="0"/>
    <n v="800000"/>
    <n v="800000"/>
    <s v="0"/>
    <n v="0"/>
    <s v="SUBDIRECCIÓN CONTRACTUAL"/>
    <s v="CO-DC-11001"/>
    <s v="PATRICIA MARIA GONZALEZ - Subdirectora de Ecourbanismo y Gestion Ambiental Empresarial "/>
    <n v="3778900"/>
    <s v="maria.gonzalez@ambientebogota.gov.co"/>
  </r>
  <r>
    <n v="1141"/>
    <n v="206"/>
    <x v="3"/>
    <s v="IMPLEMENTAR LA POLÍTICA DE ECOURBANISMO Y CONSTRUCCIÓN SOSTENIBLE"/>
    <s v="ECOURBANISMO Y CONSTRUCCIÓN SOSTENIBLE "/>
    <s v="IMPLEMENTAR 100% ACCIONES PRIORIZADAS EN CUMPLIMIENTO DEL PLAN DE ACCIÓN DE LA POLÍTICA PÚBLICA DE ECOURBANISMO Y CONSTRUCCIÓN SOSTENIBLE"/>
    <s v="12-OTROS DISTRITO"/>
    <s v="02-DOTACIÓN  "/>
    <s v="01-ADQUISICIÓN Y/O PRODUCCIÓN DE EQUIPOS, MATERIALES, SUMINISTROS Y SERVICIOS PROPIOS DEL SECTOR "/>
    <s v="0858-SALUD OCUPACIONAL CONTRATISTAS"/>
    <s v="85122200;85121700;85101514"/>
    <s v="RECURSOS CORRESPONDIENTES A LA REALIZACIÓN DE LOS EXÁMENES MÉDICOS OCUPACIONALES PERIÓDICOS PARA LOS CONTRATISTAS Y LA ADQUISICIÓN DE ELEMENTOS DE PROTECCIÓN PERSONAL, SEGURIDAD INDUSTRIAL Y ATENCIÓN DE EMERGENCIAS.  "/>
    <n v="1"/>
    <n v="1"/>
    <n v="12"/>
    <n v="1"/>
    <s v="CCE-05"/>
    <n v="0"/>
    <n v="100000"/>
    <n v="100000"/>
    <n v="0"/>
    <n v="0"/>
    <s v="SUBDIRECCIÓN CONTRACTUAL"/>
    <s v="CO-DC-11001"/>
    <s v="PATRICIA MARIA GONZALEZ - Subdirectora de Ecourbanismo y Gestion Ambiental Empresarial "/>
    <n v="3778900"/>
    <s v="maria.gonzalez@ambientebogota.gov.co"/>
  </r>
  <r>
    <n v="1141"/>
    <n v="207"/>
    <x v="3"/>
    <s v="INCORPORAR CRITERIOS DE SOSTENIBILIDAD EN 800 PROYECTOS EN LA ETAPA DE DISEÑO U OPERACIÓN"/>
    <s v="ECOURBANISMO Y CONSTRUCCIÓN SOSTENIBLE "/>
    <s v="INCLUIR 800 PROYECTOS CRITERIOS DE SOSTENIBILIDAD AMBIENTAL "/>
    <s v="12-OTROS DISTRITO"/>
    <s v="02-DOTACIÓN  "/>
    <s v="01-ADQUISICIÓN Y/O PRODUCCIÓN DE EQUIPOS, MATERIALES, SUMINISTROS Y SERVICIOS PROPIOS DEL SECTOR "/>
    <s v="0858-SALUD OCUPACIONAL CONTRATISTAS"/>
    <s v="85122200;85121700;85101515"/>
    <s v="RECURSOS CORRESPONDIENTES A LA REALIZACIÓN DE LOS EXÁMENES MÉDICOS OCUPACIONALES PERIÓDICOS PARA LOS CONTRATISTAS Y LA ADQUISICIÓN DE ELEMENTOS DE PROTECCIÓN PERSONAL, SEGURIDAD INDUSTRIAL Y ATENCIÓN DE EMERGENCIAS.  "/>
    <n v="1"/>
    <n v="1"/>
    <n v="12"/>
    <n v="1"/>
    <s v="CCE-05"/>
    <n v="0"/>
    <n v="1000000"/>
    <n v="1000000"/>
    <n v="0"/>
    <n v="0"/>
    <s v="SUBDIRECCIÓN CONTRACTUAL"/>
    <s v="CO-DC-11001"/>
    <s v="PATRICIA MARIA GONZALEZ - Subdirectora de Ecourbanismo y Gestion Ambiental Empresarial "/>
    <n v="3778900"/>
    <s v="maria.gonzalez@ambientebogota.gov.co"/>
  </r>
  <r>
    <n v="1141"/>
    <n v="208"/>
    <x v="3"/>
    <s v="APROVECHAR 25.000 TONELADAS DE LLANTAS USADAS."/>
    <s v="CONTROL AL APROVECHAMIENTO DE LLANTAS USADAS EN LA CIUDAD DE BOGOTÁ "/>
    <s v="PROMOVER EL  APROVECHAMIENTO DE 25000 TONELADAS DE LLANTAS USADAS  "/>
    <s v="12-OTROS DISTRITO"/>
    <s v="02-DOTACIÓN  "/>
    <s v="01-ADQUISICIÓN Y/O PRODUCCIÓN DE EQUIPOS, MATERIALES, SUMINISTROS Y SERVICIOS PROPIOS DEL SECTOR "/>
    <s v="0858-SALUD OCUPACIONAL CONTRATISTAS"/>
    <s v="85122200;85121700;85101516"/>
    <s v="RECURSOS CORRESPONDIENTES A LA REALIZACIÓN DE LOS EXÁMENES MÉDICOS OCUPACIONALES PERIÓDICOS PARA LOS CONTRATISTAS Y LA ADQUISICIÓN DE ELEMENTOS DE PROTECCIÓN PERSONAL, SEGURIDAD INDUSTRIAL Y ATENCIÓN DE EMERGENCIAS.  "/>
    <n v="1"/>
    <n v="1"/>
    <n v="12"/>
    <n v="1"/>
    <s v="CCE-05"/>
    <n v="0"/>
    <n v="900000"/>
    <n v="900000"/>
    <n v="0"/>
    <n v="0"/>
    <s v="SUBDIRECCIÓN CONTRACTUAL"/>
    <s v="CO-DC-11001"/>
    <s v="PATRICIA MARIA GONZALEZ - Subdirectora de Ecourbanismo y Gestion Ambiental Empresarial "/>
    <n v="3778900"/>
    <s v="maria.gonzalez@ambientebogota.gov.co"/>
  </r>
  <r>
    <n v="1141"/>
    <n v="209"/>
    <x v="3"/>
    <s v="TECHOS VERDES Y JARDINES VERTICALES IMPLEMENTADOS"/>
    <s v="ECOURBANISMO Y CONSTRUCCIÓN SOSTENIBLE "/>
    <s v="PROMOVER LA IMPLEMENTACIÓN DE 20000 M2 DE TECHOS VERDES Y JARDINES VERTICALES, EN ESPACIO PÚBLICO Y PRIVADO"/>
    <s v="12-OTROS DISTRITO"/>
    <s v="02-DOTACIÓN  "/>
    <s v="01-ADQUISICIÓN Y/O PRODUCCIÓN DE EQUIPOS, MATERIALES, SUMINISTROS Y SERVICIOS PROPIOS DEL SECTOR "/>
    <s v="0858-SALUD OCUPACIONAL CONTRATISTAS"/>
    <s v="85122200;85121700;85101517"/>
    <s v="RECURSOS CORRESPONDIENTES A LA REALIZACIÓN DE LOS EXÁMENES MÉDICOS OCUPACIONALES PERIÓDICOS PARA LOS CONTRATISTAS Y LA ADQUISICIÓN DE ELEMENTOS DE PROTECCIÓN PERSONAL, SEGURIDAD INDUSTRIAL Y ATENCIÓN DE EMERGENCIAS.  "/>
    <n v="1"/>
    <n v="1"/>
    <n v="12"/>
    <n v="1"/>
    <s v="CCE-05"/>
    <n v="0"/>
    <n v="300000"/>
    <n v="300000"/>
    <n v="0"/>
    <n v="0"/>
    <s v="SUBDIRECCIÓN CONTRACTUAL"/>
    <s v="CO-DC-11001"/>
    <s v="PATRICIA MARIA GONZALEZ - Subdirectora de Ecourbanismo y Gestion Ambiental Empresarial "/>
    <n v="3778900"/>
    <s v="maria.gonzalez@ambientebogota.gov.co"/>
  </r>
  <r>
    <n v="1141"/>
    <n v="210"/>
    <x v="3"/>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2-DOTACIÓN  "/>
    <s v="01-ADQUISICIÓN Y/O PRODUCCIÓN DE EQUIPOS, MATERIALES, SUMINISTROS Y SERVICIOS PROPIOS DEL SECTOR "/>
    <s v="0858-SALUD OCUPACIONAL CONTRATISTAS"/>
    <s v="85122200;85121700;85101518"/>
    <s v="RECURSOS CORRESPONDIENTES A LA REALIZACIÓN DE LOS EXÁMENES MÉDICOS OCUPACIONALES PERIÓDICOS PARA LOS CONTRATISTAS Y LA ADQUISICIÓN DE ELEMENTOS DE PROTECCIÓN PERSONAL, SEGURIDAD INDUSTRIAL Y ATENCIÓN DE EMERGENCIAS.  "/>
    <n v="1"/>
    <n v="1"/>
    <n v="12"/>
    <n v="1"/>
    <s v="CCE-05"/>
    <n v="0"/>
    <n v="900000"/>
    <n v="900000"/>
    <n v="0"/>
    <n v="0"/>
    <s v="SUBDIRECCIÓN CONTRACTUAL"/>
    <s v="CO-DC-11001"/>
    <s v="PATRICIA MARIA GONZALEZ - Subdirectora de Ecourbanismo y Gestion Ambiental Empresarial "/>
    <n v="3778900"/>
    <s v="maria.gonzalez@ambientebogota.gov.co"/>
  </r>
  <r>
    <n v="1141"/>
    <n v="211"/>
    <x v="3"/>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2-DOTACIÓN  "/>
    <s v="01-ADQUISICIÓN Y/O PRODUCCIÓN DE EQUIPOS, MATERIALES, SUMINISTROS Y SERVICIOS PROPIOS DEL SECTOR "/>
    <s v="0858-SALUD OCUPACIONAL CONTRATISTAS"/>
    <s v="85122200;85121700;85101519"/>
    <s v="RECURSOS CORRESPONDIENTES A LA REALIZACIÓN DE LOS EXÁMENES MÉDICOS OCUPACIONALES PERIÓDICOS PARA LOS CONTRATISTAS Y LA ADQUISICIÓN DE ELEMENTOS DE PROTECCIÓN PERSONAL, SEGURIDAD INDUSTRIAL Y ATENCIÓN DE EMERGENCIAS.  "/>
    <n v="1"/>
    <n v="1"/>
    <n v="12"/>
    <n v="1"/>
    <s v="CCE-05"/>
    <n v="0"/>
    <n v="1900000"/>
    <n v="1900000"/>
    <n v="0"/>
    <n v="0"/>
    <s v="SUBDIRECCIÓN CONTRACTUAL"/>
    <s v="CO-DC-11001"/>
    <s v="PATRICIA MARIA GONZALEZ - Subdirectora de Ecourbanismo y Gestion Ambiental Empresarial "/>
    <n v="3778900"/>
    <s v="maria.gonzalez@ambientebogota.gov.co"/>
  </r>
  <r>
    <n v="1141"/>
    <n v="212"/>
    <x v="3"/>
    <s v="REDUCIR 800.000 TONELADAS DE LAS EMISIONES DE CO2EQ "/>
    <s v="SEGUIMIENTO A LA REDUCCIÓN DE EMISIONES DE GEI – CAMBIO CLIMÁTICO"/>
    <s v="REALIZAR SEGUIMIENTO A LA REDUCCIÓN DE 800.000 TONELADAS DE GASES DE EFECTO INVERNADERO - GEI EN EL DISTRITO CAPITAL"/>
    <s v="12-OTROS DISTRITO"/>
    <s v="02-DOTACIÓN  "/>
    <s v="01-ADQUISICIÓN Y/O PRODUCCIÓN DE EQUIPOS, MATERIALES, SUMINISTROS Y SERVICIOS PROPIOS DEL SECTOR "/>
    <s v="0858-SALUD OCUPACIONAL CONTRATISTAS"/>
    <s v="85122200;85121700;85101520"/>
    <s v="RECURSOS CORRESPONDIENTES A LA REALIZACIÓN DE LOS EXÁMENES MÉDICOS OCUPACIONALES PERIÓDICOS PARA LOS CONTRATISTAS Y LA ADQUISICIÓN DE ELEMENTOS DE PROTECCIÓN PERSONAL, SEGURIDAD INDUSTRIAL Y ATENCIÓN DE EMERGENCIAS.  "/>
    <n v="1"/>
    <n v="1"/>
    <n v="12"/>
    <n v="1"/>
    <s v="CCE-05"/>
    <n v="0"/>
    <n v="400000"/>
    <n v="400000"/>
    <n v="0"/>
    <n v="0"/>
    <s v="SUBDIRECCIÓN CONTRACTUAL"/>
    <s v="CO-DC-11001"/>
    <s v="PATRICIA MARIA GONZALEZ - Subdirectora de Ecourbanismo y Gestion Ambiental Empresarial "/>
    <n v="3778900"/>
    <s v="maria.gonzalez@ambientebogota.gov.co"/>
  </r>
  <r>
    <n v="1141"/>
    <n v="213"/>
    <x v="3"/>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2101500"/>
    <s v="CONTRATAR LAS ACCIONES COMUNICATIVAS QUE PERMITAN DIVULGAR LOS EVENTOS, CAMPAÑAS Y MENSAJES INSTITUCIONALES DE LA SECRETARÍA DISTRITAL DE AMBIENTE "/>
    <n v="4"/>
    <n v="6"/>
    <n v="6"/>
    <n v="1"/>
    <s v="CCE-07"/>
    <n v="0"/>
    <n v="40000000"/>
    <n v="40000000"/>
    <n v="0"/>
    <n v="0"/>
    <s v="SUBDIRECCIÓN CONTRACTUAL"/>
    <s v="CO-DC-11001"/>
    <s v="PATRICIA MARIA GONZALEZ - Subdirectora de Ecourbanismo y Gestion Ambiental Empresarial "/>
    <n v="3778900"/>
    <s v="maria.gonzalez@ambientebogota.gov.co"/>
  </r>
  <r>
    <n v="1141"/>
    <n v="214"/>
    <x v="3"/>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PRESTAR LOS SERVICIOS PROFESIONALES PARA APOYAR LAS ACTUACIONES TÉCNICO ADMINISTRATIVAS CORRESPONDIENTES A LA EVALUACIÓN, CONTROL Y SEGUIMIENTO DE LAS ACTIVIDADES GENERADORAS QUE LO REQUIERAN, CON LA DIRECCIÓN DE CONTROL AMBIENTAL Y SUS SUBDIRECCIONES."/>
    <n v="1"/>
    <n v="1"/>
    <n v="12"/>
    <n v="1"/>
    <s v="CCE-05"/>
    <n v="0"/>
    <n v="49190400"/>
    <n v="49190400"/>
    <n v="0"/>
    <n v="0"/>
    <s v="SUBDIRECCIÓN CONTRACTUAL"/>
    <s v="CO-DC-11001"/>
    <s v="PATRICIA MARIA GONZALEZ - Subdirectora de Ecourbanismo y Gestion Ambiental Empresarial "/>
    <n v="3778900"/>
    <s v="maria.gonzalez@ambientebogota.gov.co"/>
  </r>
  <r>
    <n v="1141"/>
    <n v="215"/>
    <x v="3"/>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PRESTAR LOS SERVICIOS PROFESIONALES PARA APOYAR LAS ACTUACIONES TÉCNICO ADMINISTRATIVAS CORRESPONDIENTES A LA EVALUACIÓN, CONTROL Y SEGUIMIENTO DE LAS ACTIVIDADES GENERADORAS QUE LO REQUIERAN, CON LA DIRECCIÓN DE CONTROL AMBIENTAL Y SUS SUBDIRECCIONES."/>
    <n v="1"/>
    <n v="1"/>
    <n v="12"/>
    <n v="1"/>
    <s v="CCE-05"/>
    <n v="0"/>
    <n v="49190400"/>
    <n v="49190400"/>
    <n v="0"/>
    <n v="0"/>
    <s v="SUBDIRECCIÓN CONTRACTUAL"/>
    <s v="CO-DC-11001"/>
    <s v="PATRICIA MARIA GONZALEZ - Subdirectora de Ecourbanismo y Gestion Ambiental Empresarial "/>
    <n v="3778900"/>
    <s v="maria.gonzalez@ambientebogota.gov.co"/>
  </r>
  <r>
    <n v="1141"/>
    <n v="216"/>
    <x v="3"/>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PRESTAR SUS SERVICIOS PROFESIONALES PARA REVISAR JURÍDICAMENTE SOBRE LOS TRÁMITES DE CARÁCTER SANCIONATORIO, ASÍ COMO LAS ACTUACIONES ADMINISTRATIVAS RELACIONADAS CON LA FUNCIÓN DE EVALUACIÓN, CONTROL Y SEGUIMIENTO AMBIENTAL QUE SURJAN ENTRE ELLOS, DE LAS EMPRESAS PARTICIPANTES EN EL PROGRAMA DE EXCELENCIA AMBIENTAL DISTRITAL – PREAD Y BOGOTÁ CONSTRUCCIÓN SOSTENIBLE."/>
    <n v="1"/>
    <n v="1"/>
    <n v="12"/>
    <n v="1"/>
    <s v="CCE-05"/>
    <n v="0"/>
    <n v="49190400"/>
    <n v="49190400"/>
    <n v="0"/>
    <n v="0"/>
    <s v="SUBDIRECCIÓN CONTRACTUAL"/>
    <s v="CO-DC-11001"/>
    <s v="PATRICIA MARIA GONZALEZ - Subdirectora de Ecourbanismo y Gestion Ambiental Empresarial "/>
    <n v="3778900"/>
    <s v="maria.gonzalez@ambientebogota.gov.co"/>
  </r>
  <r>
    <n v="1141"/>
    <n v="217"/>
    <x v="3"/>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DE SOPORTE OPERATIVO Y TECNICO PARA EL DESARROLLO DEL PROGRAMA DE EXCELENCIA AMBIENTAL DISTRITAL-PREAD "/>
    <n v="3"/>
    <n v="4"/>
    <n v="9"/>
    <n v="1"/>
    <s v="CCE-05"/>
    <n v="0"/>
    <n v="25070850"/>
    <n v="25070850"/>
    <n v="0"/>
    <n v="0"/>
    <s v="SUBDIRECCIÓN CONTRACTUAL"/>
    <s v="CO-DC-11001"/>
    <s v="PATRICIA MARIA GONZALEZ - Subdirectora de Ecourbanismo y Gestion Ambiental Empresarial "/>
    <n v="3778900"/>
    <s v="maria.gonzalez@ambientebogota.gov.co"/>
  </r>
  <r>
    <n v="1141"/>
    <n v="218"/>
    <x v="3"/>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POYAR LA CAPTURA, ANALISIS, CONSOLIDACIÓN Y SEGUIMIENTO DE LA INFORMACIÓN ASÍ COMO EL DESARROLLO DEL INDICE DE DESEMPEÑO AMBIENTAL EMPRESARIAL EN EL DISTRITO"/>
    <n v="3"/>
    <n v="4"/>
    <n v="9"/>
    <n v="1"/>
    <s v="CCE-05"/>
    <n v="0"/>
    <n v="25070850"/>
    <n v="25070850"/>
    <n v="0"/>
    <n v="0"/>
    <s v="SUBDIRECCIÓN CONTRACTUAL"/>
    <s v="CO-DC-11001"/>
    <s v="PATRICIA MARIA GONZALEZ - Subdirectora de Ecourbanismo y Gestion Ambiental Empresarial "/>
    <n v="3778900"/>
    <s v="maria.gonzalez@ambientebogota.gov.co"/>
  </r>
  <r>
    <n v="1141"/>
    <n v="219"/>
    <x v="3"/>
    <s v="DESARROLLAR 1 PROYECTO DE SISTEMA URBANO DE DRENAJE SOSTENIBLE PARA MANEJO DE AGUAS Y ESCORRENTIAS"/>
    <s v="ECOURBANISMO Y CONSTRUCCIÓN SOSTENIBLE "/>
    <s v="DISEÑO E IMPLEMENTACIÓN DE 1 PROYECTO DE SISTEMA URBANO DE DRENAJE SOSTENIBLE"/>
    <s v="12-OTROS DISTRITO"/>
    <s v="01-INFRAESTRUCTURA"/>
    <s v="01-CONSTRUCCIÓN,ADECUACIÓN Y AMPLIACIÓN DE INFRAESTRUCTURA PROPIA DEL SECTOR"/>
    <s v="0523-CONSTRUCCIÓN DE ÁREAS ADMINISTRATIVAS, DE INTERÉS AMBIENTAL Y DEMÁS ESPACIOS ADMINISTRADOS POR LA SDA. "/>
    <s v="77101900;77101600;77111600"/>
    <s v="AUNAR RECURSOS FÍSICOS, TÉCNICOS, FINANCIEROS Y HUMANOS ENTRE LA SECRETARÍA DISTRITAL DE AMBIENTE Y LA EAAB-ESP PARA CONSTRUIR UN SISTEMA URBANO DE DRENAJE SOSTENIBLE EN LA ZONA DE MEANDROS DEL RIO TUNJUELO, DONDE SE ENCUENTRA INMERSO EL HUMEDAL EL TUNJO."/>
    <n v="5"/>
    <n v="5"/>
    <n v="7"/>
    <n v="1"/>
    <s v="CCE-05"/>
    <n v="0"/>
    <n v="649299000"/>
    <n v="649299000"/>
    <n v="0"/>
    <n v="0"/>
    <s v="SUBDIRECCION CONTRACTUAL"/>
    <s v="CO-DC-11001"/>
    <s v="PATRICIA MARIA GONZALEZ - Subdirectora de Ecourbanismo y Gestion Ambiental Empresarial "/>
    <n v="3778900"/>
    <s v="maria.gonzalez@ambientebogota.gov.co"/>
  </r>
  <r>
    <n v="1141"/>
    <n v="220"/>
    <x v="3"/>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REALIZAR EL ACOMPAÑAMIENTO, MEDICIÓN Y VERIFICACION EN LA INCORPORACION DE CRITERIOS DE SOSTENIBILIDAD AMBIENTAL EN EL COMPONENTE ARQUITECTÓNICO Y URBANÍSTICO DE PROYECTOS QUE HACEN PARTE DEL PROGRAMA BOGOTÁ CONSTRUCCIÓN SOSTENIBLE."/>
    <n v="3"/>
    <n v="4"/>
    <n v="9"/>
    <n v="1"/>
    <s v="CCE-05"/>
    <n v="0"/>
    <n v="32734800"/>
    <n v="32734800"/>
    <n v="0"/>
    <n v="0"/>
    <s v="SUBDIRECCIÓN CONTRACTUAL"/>
    <s v="CO-DC-11001"/>
    <s v="PATRICIA MARIA GONZALEZ - Subdirectora de Ecourbanismo y Gestion Ambiental Empresarial "/>
    <n v="3778900"/>
    <s v="maria.gonzalez@ambientebogota.gov.co"/>
  </r>
  <r>
    <n v="1141"/>
    <n v="221"/>
    <x v="3"/>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GENERAR CRITERIOS DE ECOURBANISMO Y CONSTRUCCIÓN SOSTENIBLE EN PROYECTOS URBANOS Y ARQUITECTONICOS (SALDO)"/>
    <n v="1"/>
    <n v="2"/>
    <n v="11"/>
    <n v="1"/>
    <s v="CCE-05"/>
    <n v="0"/>
    <n v="6270600"/>
    <n v="6270600"/>
    <n v="0"/>
    <n v="0"/>
    <s v="SUBDIRECCIÓN CONTRACTUAL"/>
    <s v="CO-DC-11001"/>
    <s v="PATRICIA MARIA GONZALEZ - Subdirectora de Ecourbanismo y Gestion Ambiental Empresarial "/>
    <n v="3778900"/>
    <s v="maria.gonzalez@ambientebogota.gov.co"/>
  </r>
  <r>
    <n v="980"/>
    <n v="1"/>
    <x v="4"/>
    <s v="ADECUACIÓN DE 15 KILÓMETROS DE SENDERO PANORÁMICO "/>
    <s v="SENDERO PANORÁMICO Y CORTAFUEGOS"/>
    <s v="ADECUAR 15 KILOMETROS LINEALES PARA IMPLANTAR EL SENDERO PANORAMICO"/>
    <s v="7 - CREDITO"/>
    <s v="01-INFRAESTRUCTURA"/>
    <s v="01-CONSTRUCCIÓN,ADECUACIÓN Y AMPLIACIÓN DE INFRAESTRUCTURA PROPIA DEL SECTOR"/>
    <s v="0523-CONSTRUCCIÓN DE ÁREAS ADMINISTRATIVAS, DE INTERÉS AMBIENTAL Y DEMÁS ESPACIOS ADMINISTRADOS POR LA SDA. "/>
    <n v="72121400"/>
    <s v="REALIZAR LA CONSTRUCCIÓN Y ADECUACIÓN DEL SENDERO PANORÁMICO DE LOS CERROS ORIENTALES"/>
    <n v="3"/>
    <n v="3"/>
    <n v="12"/>
    <n v="1"/>
    <s v="CCE-05"/>
    <n v="3"/>
    <n v="223438064000"/>
    <n v="223438064000"/>
    <n v="0"/>
    <n v="0"/>
    <s v="SUBDIRECCION CONTRACTUAL"/>
    <s v="CO-DC-11001"/>
    <s v="ROSANNA SANFELIU GIAIMO - Directora de Planeacion y Sistemas de Informacion Ambiental "/>
    <n v="3778913"/>
    <s v="rosanna.sanfeliu@ambiente.gov.co"/>
  </r>
  <r>
    <n v="1132"/>
    <n v="1"/>
    <x v="5"/>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CIONES DE ADMINISTRACIÓN, MANEJO Y USO SOSTENIBLE EN LOS PARQUES ECOLÓGICOS DISTRITALES DE MONTAÑA Y ÁREAS DE INTERÉS AMBIENTAL A CARGO DE LA SDA. _x000a_"/>
    <n v="1"/>
    <n v="1"/>
    <n v="11"/>
    <n v="1"/>
    <s v="CCE-05"/>
    <n v="0"/>
    <n v="30646000"/>
    <n v="30646000"/>
    <n v="0"/>
    <n v="0"/>
    <s v="SUBDIRECCION CONTRACTUAL"/>
    <s v="CO-DC-11001"/>
    <s v="ADRIANA LUCIA SANTA - Directora de Gestion Ambiental "/>
    <n v="3778899"/>
    <s v="adriana.santa@ambientebogota.gov.co"/>
  </r>
  <r>
    <n v="1132"/>
    <n v="2"/>
    <x v="5"/>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 PLANIFICACIÓN, EL SEGUIMIENTO Y EVALUACIÓN DE LA GESTIÓN AMBIENTAL DESARROLLADA EN LOS PARQUES ECOLÓGICOS DISTRITALES DE MONTAÑA Y ÁREAS DE INTERÉS AMBIENTAL DEL DISTRITO CAPITAL, ADMINISTRADAS POR LA SDA."/>
    <n v="1"/>
    <n v="1"/>
    <n v="11"/>
    <n v="1"/>
    <s v="CCE-05"/>
    <n v="0"/>
    <n v="77605000"/>
    <n v="77605000"/>
    <n v="0"/>
    <n v="0"/>
    <s v="SUBDIRECCION CONTRACTUAL"/>
    <s v="CO-DC-11001"/>
    <s v="ADRIANA LUCIA SANTA - Directora de Gestion Ambiental "/>
    <n v="3778899"/>
    <s v="adriana.santa@ambientebogota.gov.co"/>
  </r>
  <r>
    <n v="1132"/>
    <n v="3"/>
    <x v="5"/>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GESTIÓN INTERINSTITUCIONAL EN EL DESARROLLO DE PROYECTOS EN LOS PARQUES ECOLÓGICOS DISTRITALES DE MONTAÑA Y ÁREAS DE INTERÉS AMBIENTAL A CARGO DE LA SDA."/>
    <n v="1"/>
    <n v="1"/>
    <n v="11"/>
    <n v="1"/>
    <s v="CCE-05"/>
    <n v="0"/>
    <n v="51920000"/>
    <n v="51920000"/>
    <n v="0"/>
    <n v="0"/>
    <s v="SUBDIRECCION CONTRACTUAL"/>
    <s v="CO-DC-11001"/>
    <s v="ADRIANA LUCIA SANTA - Directora de Gestion Ambiental "/>
    <n v="3778899"/>
    <s v="adriana.santa@ambientebogota.gov.co"/>
  </r>
  <r>
    <n v="1132"/>
    <n v="4"/>
    <x v="5"/>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EL SEGUIMIENTO OPERATIVO DE LOS CONTRATOS DE SERVICIOS EJECUTADOS EN LAS ÁREAS ADMINISTRADAS POR LA SDA."/>
    <n v="1"/>
    <n v="1"/>
    <n v="11"/>
    <n v="1"/>
    <s v="CCE-05"/>
    <n v="0"/>
    <n v="35849000"/>
    <n v="35849000"/>
    <n v="0"/>
    <n v="0"/>
    <s v="SUBDIRECCION CONTRACTUAL"/>
    <s v="CO-DC-11001"/>
    <s v="ADRIANA LUCIA SANTA - Directora de Gestion Ambiental "/>
    <n v="3778899"/>
    <s v="adriana.santa@ambientebogota.gov.co"/>
  </r>
  <r>
    <n v="1132"/>
    <n v="5"/>
    <x v="5"/>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PARQUE ECOLÓGICO DISTRITAL DE MONTAÑA O ÁREA DE INTERÉS AMBIENTAL ASIGNADA._x000a_"/>
    <n v="1"/>
    <n v="1"/>
    <n v="11"/>
    <n v="1"/>
    <s v="CCE-05"/>
    <n v="0"/>
    <n v="45089000"/>
    <n v="45089000"/>
    <n v="0"/>
    <n v="0"/>
    <s v="SUBDIRECCION CONTRACTUAL"/>
    <s v="CO-DC-11001"/>
    <s v="ADRIANA LUCIA SANTA - Directora de Gestion Ambiental "/>
    <n v="3778899"/>
    <s v="adriana.santa@ambientebogota.gov.co"/>
  </r>
  <r>
    <n v="1132"/>
    <n v="6"/>
    <x v="5"/>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A NIVEL TÉCNICO Y SOCIAL LA ADMINISTRACIÓN, MANEJO, CONSERVACIÓN Y USO SOSTENIBLE DEL PARQUE ECOLÓGICO DISTRITAL DE MONTAÑA ENTRENUBES"/>
    <n v="1"/>
    <n v="1"/>
    <n v="11"/>
    <n v="1"/>
    <s v="CCE-05"/>
    <n v="0"/>
    <n v="35849000"/>
    <n v="35849000"/>
    <n v="0"/>
    <n v="0"/>
    <s v="SUBDIRECCION CONTRACTUAL"/>
    <s v="CO-DC-11001"/>
    <s v="ADRIANA LUCIA SANTA - Directora de Gestion Ambiental "/>
    <n v="3778899"/>
    <s v="adriana.santa@ambientebogota.gov.co"/>
  </r>
  <r>
    <n v="1132"/>
    <n v="7"/>
    <x v="5"/>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A NIVEL TÉCNICO Y SOCIAL LA ADMINISTRACIÓN, MANEJO, CONSERVACIÓN Y USO SOSTENIBLE DEL PARQUE ECOLÓGICO DISTRITAL DE MONTAÑA ENTRENUBES."/>
    <n v="1"/>
    <n v="1"/>
    <n v="11"/>
    <n v="1"/>
    <s v="CCE-05"/>
    <n v="0"/>
    <n v="35849000"/>
    <n v="35849000"/>
    <n v="0"/>
    <n v="0"/>
    <s v="SUBDIRECCION CONTRACTUAL"/>
    <s v="CO-DC-11001"/>
    <s v="ADRIANA LUCIA SANTA - Directora de Gestion Ambiental "/>
    <n v="3778899"/>
    <s v="adriana.santa@ambientebogota.gov.co"/>
  </r>
  <r>
    <n v="1132"/>
    <n v="8"/>
    <x v="5"/>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PARA LA OPERACIÓN Y MANEJO DEL PUNTO VIVE DIGITAL INSTALADO EN EL PARQUE ECOLÓGICO DISTRITAL DE MONTAÑA ENTRENUBES, ENFOCANDO EL USO ADECUADO DE LAS NUEVAS TECNOLOGÍAS EN UN CONTEXTO ECO AMBIENTAL._x000a_"/>
    <n v="1"/>
    <n v="1"/>
    <n v="11"/>
    <n v="1"/>
    <s v="CCE-05"/>
    <n v="0"/>
    <n v="22209000"/>
    <n v="22209000"/>
    <n v="0"/>
    <n v="0"/>
    <s v="SUBDIRECCION CONTRACTUAL"/>
    <s v="CO-DC-11001"/>
    <s v="ADRIANA LUCIA SANTA - Directora de Gestion Ambiental "/>
    <n v="3778899"/>
    <s v="adriana.santa@ambientebogota.gov.co"/>
  </r>
  <r>
    <n v="1132"/>
    <n v="9"/>
    <x v="5"/>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PARQUE ECOLÓGICO DISTRITAL DE MONTAÑA O ÁREA DE INTERÉS AMBIENTAL ASIGNADA._x000a_"/>
    <n v="1"/>
    <n v="1"/>
    <n v="11"/>
    <n v="1"/>
    <s v="CCE-05"/>
    <n v="0"/>
    <n v="45089000"/>
    <n v="45089000"/>
    <n v="0"/>
    <n v="0"/>
    <s v="SUBDIRECCION CONTRACTUAL"/>
    <s v="CO-DC-11001"/>
    <s v="ADRIANA LUCIA SANTA - Directora de Gestion Ambiental "/>
    <n v="3778899"/>
    <s v="adriana.santa@ambientebogota.gov.co"/>
  </r>
  <r>
    <n v="1132"/>
    <n v="10"/>
    <x v="5"/>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PARQUE ECOLÓGICO DISTRITAL DE MONTAÑA O ÁREA DE INTERÉS AMBIENTAL ASIGNADA._x000a_"/>
    <n v="1"/>
    <n v="1"/>
    <n v="11"/>
    <n v="1"/>
    <s v="CCE-05"/>
    <n v="0"/>
    <n v="45089000"/>
    <n v="45089000"/>
    <n v="0"/>
    <n v="0"/>
    <s v="SUBDIRECCION CONTRACTUAL"/>
    <s v="CO-DC-11001"/>
    <s v="ADRIANA LUCIA SANTA - Directora de Gestion Ambiental "/>
    <n v="3778899"/>
    <s v="adriana.santa@ambientebogota.gov.co"/>
  </r>
  <r>
    <n v="1132"/>
    <n v="11"/>
    <x v="5"/>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MANEJO, ASISTENCIA, ADMINISTRACIÓN, CONTROL Y SEGUIMIENTO DE LA DOCUMENTACIÓN Y LA INFORMACIÓN DERIVADA DE LA EJECUCIÓN DE ACCIONES DE LA ADMINSITRACIÓN DE LOS PARQUES DE MONTAÑA Y ÁREAS DE INTERÉS AMBIENTAL "/>
    <n v="1"/>
    <n v="1"/>
    <n v="11"/>
    <n v="1"/>
    <s v="CCE-05"/>
    <n v="0"/>
    <n v="20603000"/>
    <n v="20603000"/>
    <n v="0"/>
    <n v="0"/>
    <s v="SUBDIRECCION CONTRACTUAL"/>
    <s v="CO-DC-11001"/>
    <s v="ADRIANA LUCIA SANTA - Directora de Gestion Ambiental "/>
    <n v="3778899"/>
    <s v="adriana.santa@ambientebogota.gov.co"/>
  </r>
  <r>
    <n v="1132"/>
    <n v="12"/>
    <x v="5"/>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EFECTUAR EL TRÁMITE ADMINISTRATIVO PARA EL SEGUIMIENTO DE LOS CONTRATOS Y/O CONVENIOS RELACIONADOS CON LA ESTRUCTURA ECOLÓGICA PRINCIPAL"/>
    <n v="1"/>
    <n v="1"/>
    <n v="11"/>
    <n v="1"/>
    <s v="CCE-05"/>
    <n v="0"/>
    <n v="51920000"/>
    <n v="51920000"/>
    <n v="0"/>
    <n v="0"/>
    <s v="SUBDIRECCION CONTRACTUAL"/>
    <s v="CO-DC-11001"/>
    <s v="ADRIANA LUCIA SANTA - Directora de Gestion Ambiental "/>
    <n v="3778899"/>
    <s v="adriana.santa@ambientebogota.gov.co"/>
  </r>
  <r>
    <n v="1132"/>
    <n v="13"/>
    <x v="5"/>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PARQUE ECOLÓGICO DISTRITAL DE MONTAÑA O ÁREA DE INTERÉS AMBIENTAL ASIGNADA._x000a_"/>
    <n v="1"/>
    <n v="1"/>
    <n v="11"/>
    <n v="1"/>
    <s v="CCE-05"/>
    <n v="0"/>
    <n v="45089000"/>
    <n v="45089000"/>
    <n v="0"/>
    <n v="0"/>
    <s v="SUBDIRECCION CONTRACTUAL"/>
    <s v="CO-DC-11001"/>
    <s v="ADRIANA LUCIA SANTA - Directora de Gestion Ambiental "/>
    <n v="3778899"/>
    <s v="adriana.santa@ambientebogota.gov.co"/>
  </r>
  <r>
    <n v="1132"/>
    <n v="14"/>
    <x v="5"/>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n v="1"/>
    <n v="1"/>
    <n v="11"/>
    <n v="1"/>
    <s v="CCE-05"/>
    <n v="0"/>
    <n v="58740000"/>
    <n v="58740000"/>
    <n v="0"/>
    <n v="0"/>
    <s v="SUBDIRECCION CONTRACTUAL"/>
    <s v="CO-DC-11001"/>
    <s v="ADRIANA LUCIA SANTA - Directora de Gestion Ambiental "/>
    <n v="3778899"/>
    <s v="adriana.santa@ambientebogota.gov.co"/>
  </r>
  <r>
    <n v="1132"/>
    <n v="15"/>
    <x v="5"/>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APOYAR EL DESARROLLO DE ACCIONES DE EVALUACIÓN, SEGUIMIENTO Y MONITOREO EN ELEMENTOS PRIORIZADOS DE LA ESTRUCTURA ECOLÓGICA PRINCIPAL."/>
    <n v="1"/>
    <n v="1"/>
    <n v="11"/>
    <n v="1"/>
    <s v="CCE-05"/>
    <n v="0"/>
    <n v="35849000"/>
    <n v="35849000"/>
    <n v="0"/>
    <n v="0"/>
    <s v="SUBDIRECCION CONTRACTUAL"/>
    <s v="CO-DC-11001"/>
    <s v="ADRIANA LUCIA SANTA - Directora de Gestion Ambiental "/>
    <n v="3778899"/>
    <s v="adriana.santa@ambientebogota.gov.co"/>
  </r>
  <r>
    <n v="1132"/>
    <n v="16"/>
    <x v="5"/>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APOYAR EL DESARROLLO DE ACCIONES DE EVALUACIÓN, SEGUIMIENTO Y MONITOREO EN ELEMENTOS PRIORIZADOS DE LA ESTRUCTURA ECOLÓGICA PRINCIPAL."/>
    <n v="1"/>
    <n v="1"/>
    <n v="11"/>
    <n v="1"/>
    <s v="CCE-05"/>
    <n v="0"/>
    <n v="30646000"/>
    <n v="30646000"/>
    <n v="0"/>
    <n v="0"/>
    <s v="SUBDIRECCION CONTRACTUAL"/>
    <s v="CO-DC-11001"/>
    <s v="ADRIANA LUCIA SANTA - Directora de Gestion Ambiental "/>
    <n v="3778899"/>
    <s v="adriana.santa@ambientebogota.gov.co"/>
  </r>
  <r>
    <n v="1132"/>
    <n v="17"/>
    <x v="5"/>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1"/>
    <n v="1"/>
    <n v="11"/>
    <n v="1"/>
    <s v="CCE-05"/>
    <n v="0"/>
    <n v="58740000"/>
    <n v="58740000"/>
    <n v="0"/>
    <n v="0"/>
    <s v="SUBDIRECCION CONTRACTUAL"/>
    <s v="CO-DC-11001"/>
    <s v="ADRIANA LUCIA SANTA - Directora de Gestion Ambiental "/>
    <n v="3778899"/>
    <s v="adriana.santa@ambientebogota.gov.co"/>
  </r>
  <r>
    <n v="1132"/>
    <n v="18"/>
    <x v="5"/>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5-SERVICIO DE CAFETERÍA Y LIMPIEZA LOCATIVA"/>
    <n v="76111500"/>
    <s v="CONTRATAR EL SERVICIO INTEGRAL DE ASEO Y CAFETERIA PARA LAS SEDES ADMINISTRATIVAS Y ESPACIOS ADMINISTRADOS POR LA SECRETARIA DISTRITAL DE AMBIENTE"/>
    <n v="1"/>
    <n v="1"/>
    <n v="12"/>
    <n v="1"/>
    <s v="CCE-99"/>
    <n v="0"/>
    <n v="200000000"/>
    <n v="200000000"/>
    <n v="0"/>
    <n v="0"/>
    <s v="SUBDIRECCION CONTRACTUAL"/>
    <s v="CO-DC-11001"/>
    <s v="ADRIANA LUCIA SANTA - Directora de Gestion Ambiental "/>
    <n v="3778899"/>
    <s v="adriana.santa@ambientebogota.gov.co"/>
  </r>
  <r>
    <n v="1132"/>
    <n v="19"/>
    <x v="5"/>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EL APOYO TÉCNICO EN LOS PROCESOS DE ADQUISICIÓN DE PREDIOS UBICADOS EN ÁREAS PROTEGIDAS DEL DISTRITO CAPITAL"/>
    <n v="1"/>
    <n v="1"/>
    <n v="11"/>
    <n v="1"/>
    <s v="CCE-05"/>
    <n v="0"/>
    <n v="65560000"/>
    <n v="65560000"/>
    <n v="0"/>
    <n v="0"/>
    <s v="SUBDIRECCION CONTRACTUAL"/>
    <s v="CO-DC-11001"/>
    <s v="ADRIANA LUCIA SANTA - Directora de Gestion Ambiental "/>
    <n v="3778899"/>
    <s v="adriana.santa@ambientebogota.gov.co"/>
  </r>
  <r>
    <n v="1132"/>
    <n v="20"/>
    <x v="5"/>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DAR ACOMPAÑAMIENTO JURÍDICO A LA SECRETARIA DISTRITAL DE AMBIENTE, EN LOS PROCESOS ASOCIADOS A LA PARTICIPACIÓN CIUDADANA Y LA EDUCACIÓN AMBIENTAL, INCLUYENDO EL ACOMPAÑAMIENTO A LAS CONSULTAS PREVIAS Y DEMÁS ASUNTOS CONEXOS"/>
    <n v="1"/>
    <n v="1"/>
    <n v="11"/>
    <n v="1"/>
    <s v="CCE-05"/>
    <n v="0"/>
    <n v="77605000"/>
    <n v="77605000"/>
    <n v="0"/>
    <n v="0"/>
    <s v="SUBDIRECCION CONTRACTUAL"/>
    <s v="CO-DC-11001"/>
    <s v="ADRIANA LUCIA SANTA - Directora de Gestion Ambiental "/>
    <n v="3778899"/>
    <s v="adriana.santa@ambientebogota.gov.co"/>
  </r>
  <r>
    <n v="1132"/>
    <n v="21"/>
    <x v="5"/>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 APOYAR JURÍDICA Y ADMINISTRATIVAMENTE LOS TRÁMITES Y PROCESOS QUE SE REQUIERAN DE LA ACTIVIDAD PREDIAL, EN ÁREAS PROTEGIDAS Y OTRAS ÁREAS DE INTERÉS AMBIENTAL."/>
    <n v="1"/>
    <n v="1"/>
    <n v="11"/>
    <n v="1"/>
    <s v="CCE-05"/>
    <n v="0"/>
    <n v="35849000"/>
    <n v="35849000"/>
    <n v="0"/>
    <n v="0"/>
    <s v="SUBDIRECCION CONTRACTUAL"/>
    <s v="CO-DC-11001"/>
    <s v="ADRIANA LUCIA SANTA - Directora de Gestion Ambiental "/>
    <n v="3778899"/>
    <s v="adriana.santa@ambientebogota.gov.co"/>
  </r>
  <r>
    <n v="1132"/>
    <n v="22"/>
    <x v="5"/>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REALIZAR EL SEGUIMIENTO, TRÁMITES OPERATIVOS, CONSULTA, SOLICITUDES Y MANEJO DOCUMENTAL REQUERIDOS EN EL DESARROLLO DE LOS PROCESOS DE ADQUISICIÓN DE PREDIOS UBICADOS EN ÁREAS PROTEGIDAS DEL DISTRITO CAPITAL POR PARTE DE LA SDA"/>
    <n v="1"/>
    <n v="1"/>
    <n v="11"/>
    <n v="1"/>
    <s v="CCE-05"/>
    <n v="0"/>
    <n v="26235000"/>
    <n v="26235000"/>
    <n v="0"/>
    <n v="0"/>
    <s v="SUBDIRECCION CONTRACTUAL"/>
    <s v="CO-DC-11001"/>
    <s v="ADRIANA LUCIA SANTA - Directora de Gestion Ambiental "/>
    <n v="3778899"/>
    <s v="adriana.santa@ambientebogota.gov.co"/>
  </r>
  <r>
    <n v="1132"/>
    <n v="23"/>
    <x v="5"/>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REALIZAR DIAGNOSTICO TÉCNICO CON INFORMACIÓN CATASTRAL QUE PERMITA DIMENSIONAR ÁREAS, NUMERO DE PREDIOS, TIPO PROPIEDAD Y PRIORIZACIÓN PRELIMINAR"/>
    <n v="1"/>
    <n v="1"/>
    <n v="11"/>
    <n v="1"/>
    <s v="CCE-05"/>
    <n v="0"/>
    <n v="84304000"/>
    <n v="84304000"/>
    <n v="0"/>
    <n v="0"/>
    <s v="SUBDIRECCION CONTRACTUAL"/>
    <s v="CO-DC-11001"/>
    <s v="ADRIANA LUCIA SANTA - Directora de Gestion Ambiental "/>
    <n v="3778899"/>
    <s v="adriana.santa@ambientebogota.gov.co"/>
  </r>
  <r>
    <n v="1132"/>
    <n v="24"/>
    <x v="5"/>
    <s v="INTERVENIR EL 100% DE LOS HUMEDALES DECLARADOS EN EL DISTRITO"/>
    <s v="CONSOLIDACIÓN DE ÁREAS PROTEGIDAS Y OTRAS DE INTERÉS AMBIENTAL PARA EL DISFRUTE CIUDADANO"/>
    <s v="EJECUTAR 100 % DEL PLAN DE INTERVENCIÓN EN PARQUES ECOLÓGICOS DISTRITALES DE HUMEDAL DECLARADOS"/>
    <s v="27-FONDO CUENTA FINANCIACIÓN PGA"/>
    <s v="01-INFRAESTRUCTURA"/>
    <s v="01-CONSTRUCCION, ADECUACION Y AMPLIACION DE INFRAESTRUCTURA PROPIA DEL SECTOR "/>
    <s v="0523-CONSTRUCCIÓN DE ÁREAS ADMINISTRATIVAS, DE INTERÉS AMBIENTAL Y DEMÁS ESPACIOS ADMINISTRADOS POR LA SDA"/>
    <s v="77101900;77101600;77111600"/>
    <s v="AUNAR RECURSOS FÍSICOS, TÉCNICOS, FINANCIEROS Y HUMANOS ENTRE LA SECRETARÍA DISTRITAL DE AMBIENTE Y LA EAAB-ESP PARA CONSTRUIR UN SISTEMA URBANO DE DRENAJE SOSTENIBLE EN LA ZONA DE MEANDROS DEL RIO TUNJUELO, DONDE SE ENCUENTRA INMERSO EL HUMEDAL EL TUNJO."/>
    <n v="5"/>
    <n v="5"/>
    <n v="7"/>
    <n v="1"/>
    <s v="CCE-05"/>
    <n v="0"/>
    <n v="2000000000"/>
    <n v="2000000000"/>
    <n v="0"/>
    <n v="0"/>
    <s v="SUBDIRECCION CONTRACTUAL"/>
    <s v="CO-DC-11001"/>
    <s v="ADRIANA LUCIA SANTA - Directora de Gestion Ambiental "/>
    <n v="3778899"/>
    <s v="adriana.santa@ambientebogota.gov.co"/>
  </r>
  <r>
    <n v="1132"/>
    <n v="25"/>
    <x v="5"/>
    <s v="INTERVENIR EL 100% DE LOS HUMEDALES DECLARADOS EN EL DISTRITO"/>
    <s v="CONSOLIDACIÓN DE ÁREAS PROTEGIDAS Y OTRAS DE INTERÉS AMBIENTAL PARA EL DISFRUTE CIUDADANO"/>
    <s v="EJECUTAR 100 % DEL PLAN DE INTERVENCIÓN EN PARQUES ECOLÓGICOS DISTRITALES DE HUMEDAL DECLARADOS"/>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LAS ESTRATEGIAS DE COORDINACIÓN Y PLANIFICACIÓN DE LAS ACCIONES DE ADMINISTRACIÓN, MANEJO Y USO SOSTENIBLE EN LOS PARQUES ECOLÓGICOS DISTRITAES DE HUMEDAL Y OTROS CUERPOS DE AGUA"/>
    <n v="1"/>
    <n v="1"/>
    <n v="11"/>
    <n v="1"/>
    <s v="CCE-05"/>
    <n v="0"/>
    <n v="77605000"/>
    <n v="77605000"/>
    <n v="0"/>
    <n v="0"/>
    <s v="SUBDIRECCION CONTRACTUAL"/>
    <s v="CO-DC-11001"/>
    <s v="ADRIANA LUCIA SANTA - Directora de Gestion Ambiental "/>
    <n v="3778899"/>
    <s v="adriana.santa@ambientebogota.gov.co"/>
  </r>
  <r>
    <n v="1132"/>
    <n v="26"/>
    <x v="5"/>
    <s v="INTERVENIR EL 100% DE LOS HUMEDALES DECLARADOS EN EL DISTRITO"/>
    <s v="CONSOLIDACIÓN DE ÁREAS PROTEGIDAS Y OTRAS DE INTERÉS AMBIENTAL PARA EL DISFRUTE CIUDADANO"/>
    <s v="EJECUTAR 100 % DEL PLAN DE INTERVENCIÓN EN PARQUES ECOLÓGICOS DISTRITALES DE HUMEDAL DECLARADOS"/>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
    <n v="1"/>
    <n v="1"/>
    <n v="11"/>
    <n v="1"/>
    <s v="CCE-05"/>
    <n v="0"/>
    <n v="51920000"/>
    <n v="51920000"/>
    <n v="0"/>
    <n v="0"/>
    <s v="SUBDIRECCION CONTRACTUAL"/>
    <s v="CO-DC-11001"/>
    <s v="ADRIANA LUCIA SANTA - Directora de Gestion Ambiental "/>
    <n v="3778899"/>
    <s v="adriana.santa@ambientebogota.gov.co"/>
  </r>
  <r>
    <n v="1132"/>
    <n v="27"/>
    <x v="5"/>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ORIENTAR LAS ACCIONES PARA EL ACOMPAÑAMIENTO EN LA IMPLEMENTACIÓN DE LOS INSTRUMENTOS INSTITUCIONALES DE GESTIÓN AMBIENTAL PIGA Y PACA"/>
    <n v="1"/>
    <n v="1"/>
    <n v="11"/>
    <n v="1"/>
    <s v="CCE-05"/>
    <n v="0"/>
    <n v="58740000"/>
    <n v="58740000"/>
    <n v="0"/>
    <n v="0"/>
    <s v="SUBDIRECCION CONTRACTUAL"/>
    <s v="CO-DC-11001"/>
    <s v="ADRIANA LUCIA SANTA - Directora de Gestion Ambiental "/>
    <n v="3778899"/>
    <s v="adriana.santa@ambientebogota.gov.co"/>
  </r>
  <r>
    <n v="1132"/>
    <n v="28"/>
    <x v="5"/>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EL DESARROLLO DE ACCIONES DE ACOMPAÑAMIENTO Y ORIENTACIÓN; CON EL FIN DE OPTIMIZAR EL DESEMPEÑO AMBIENTAL DE LAS ENTIDADES PÚBLICAS QUE OPERAN EN LA JURISDICCIÓN DEL DISTRITO CAPITAL"/>
    <n v="1"/>
    <n v="1"/>
    <n v="11"/>
    <n v="1"/>
    <s v="CCE-05"/>
    <n v="0"/>
    <n v="51920000"/>
    <n v="51920000"/>
    <n v="0"/>
    <n v="0"/>
    <s v="SUBDIRECCION CONTRACTUAL"/>
    <s v="CO-DC-11001"/>
    <s v="ADRIANA LUCIA SANTA - Directora de Gestion Ambiental "/>
    <n v="3778899"/>
    <s v="adriana.santa@ambientebogota.gov.co"/>
  </r>
  <r>
    <n v="1132"/>
    <n v="29"/>
    <x v="5"/>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REALIZACIÓN DE VISITAS TÉCNICAS A LOS PREDIOS UBICADOS PARCIAL O TOTALMENTE DENTRO DEL SISTEMA DE ÁREAS PROTEGIDAS DEL DISTRITO CAPITAL DENTRO DEL TRÁMITE DEL CERTIFICADO ESTADO DE CONSERVACIÓN AMBIENTAL (CECA)"/>
    <n v="1"/>
    <n v="1"/>
    <n v="11"/>
    <n v="1"/>
    <s v="CCE-05"/>
    <n v="0"/>
    <n v="30646000"/>
    <n v="30646000"/>
    <n v="0"/>
    <n v="0"/>
    <s v="SUBDIRECCION CONTRACTUAL"/>
    <s v="CO-DC-11001"/>
    <s v="ADRIANA LUCIA SANTA - Directora de Gestion Ambiental "/>
    <n v="3778899"/>
    <s v="adriana.santa@ambientebogota.gov.co"/>
  </r>
  <r>
    <n v="1132"/>
    <n v="30"/>
    <x v="5"/>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EVALUACIÓN TÉCNICA DE SOPORTE, PARA LA EXPEDICIÓN DEL CERTIFICADO DE ESTADO DE CONSERVACIÓN AMBIENTAL (CECA)"/>
    <n v="1"/>
    <n v="1"/>
    <n v="11"/>
    <n v="1"/>
    <s v="CCE-05"/>
    <n v="0"/>
    <n v="51920000"/>
    <n v="51920000"/>
    <n v="0"/>
    <n v="0"/>
    <s v="SUBDIRECCION CONTRACTUAL"/>
    <s v="CO-DC-11001"/>
    <s v="ADRIANA LUCIA SANTA - Directora de Gestion Ambiental "/>
    <n v="3778899"/>
    <s v="adriana.santa@ambientebogota.gov.co"/>
  </r>
  <r>
    <n v="1132"/>
    <n v="31"/>
    <x v="5"/>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ARA LA ACTIVACIÓN DE LA SECRETARÍA DISTRITAL DE AMBIENTE FRENTE A LAS EMERGENCIAS, EN EL MARCO DEL PIRE."/>
    <n v="1"/>
    <n v="1"/>
    <n v="11"/>
    <n v="1"/>
    <s v="CCE-05"/>
    <n v="0"/>
    <n v="20603000"/>
    <n v="20603000"/>
    <n v="0"/>
    <n v="0"/>
    <s v="SUBDIRECCION CONTRACTUAL"/>
    <s v="CO-DC-11001"/>
    <s v="ADRIANA LUCIA SANTA - Directora de Gestion Ambiental "/>
    <n v="3778899"/>
    <s v="adriana.santa@ambientebogota.gov.co"/>
  </r>
  <r>
    <n v="1132"/>
    <n v="32"/>
    <x v="5"/>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ARA LA ACTIVACIÓN DE LA SECRETARÍA DISTRITAL DE AMBIENTE FRENTE A LAS EMERGENCIAS, EN EL MARCO DEL PIRE."/>
    <n v="1"/>
    <n v="1"/>
    <n v="11"/>
    <n v="1"/>
    <s v="CCE-05"/>
    <n v="0"/>
    <n v="20603000"/>
    <n v="20603000"/>
    <n v="0"/>
    <n v="0"/>
    <s v="SUBDIRECCION CONTRACTUAL"/>
    <s v="CO-DC-11001"/>
    <s v="ADRIANA LUCIA SANTA - Directora de Gestion Ambiental "/>
    <n v="3778899"/>
    <s v="adriana.santa@ambientebogota.gov.co"/>
  </r>
  <r>
    <n v="1132"/>
    <n v="33"/>
    <x v="5"/>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ENMARCADAS EN LA GESTIÓN INTEGRAL DEL RIESGO Y AL ADECUADO FUNCIONAMIENTO DEL PLAN INSTITUCIONAL DE RESPUESTA A EMERGENCIAS – PIRE DE LA SECRETARÍA DISTRITAL DE AMBIENTE."/>
    <n v="1"/>
    <n v="1"/>
    <n v="11"/>
    <n v="1"/>
    <s v="CCE-05"/>
    <n v="0"/>
    <n v="30646000"/>
    <n v="30646000"/>
    <n v="0"/>
    <n v="0"/>
    <s v="SUBDIRECCION CONTRACTUAL"/>
    <s v="CO-DC-11001"/>
    <s v="ADRIANA LUCIA SANTA - Directora de Gestion Ambiental "/>
    <n v="3778899"/>
    <s v="adriana.santa@ambientebogota.gov.co"/>
  </r>
  <r>
    <n v="1132"/>
    <n v="34"/>
    <x v="5"/>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ACCIONES DIRIGIDAS A ORIENTAR EL ADECUADO FUNCIONAMIENTO DEL PLAN INSTITUCIONAL DE RESPUESTA A EMERGENCIAS – PIRE DE LA SECRETARÍA DISTRITAL DE AMBIENTE."/>
    <n v="1"/>
    <n v="1"/>
    <n v="11"/>
    <n v="1"/>
    <s v="CCE-05"/>
    <n v="0"/>
    <n v="45089000"/>
    <n v="45089000"/>
    <n v="0"/>
    <n v="0"/>
    <s v="SUBDIRECCION CONTRACTUAL"/>
    <s v="CO-DC-11001"/>
    <s v="ADRIANA LUCIA SANTA - Directora de Gestion Ambiental "/>
    <n v="3778899"/>
    <s v="adriana.santa@ambientebogota.gov.co"/>
  </r>
  <r>
    <n v="1132"/>
    <n v="35"/>
    <x v="5"/>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n v="1"/>
    <n v="1"/>
    <n v="11"/>
    <n v="1"/>
    <s v="CCE-05"/>
    <n v="0"/>
    <n v="51920000"/>
    <n v="51920000"/>
    <n v="0"/>
    <n v="0"/>
    <s v="SUBDIRECCION CONTRACTUAL"/>
    <s v="CO-DC-11001"/>
    <s v="ADRIANA LUCIA SANTA - Directora de Gestion Ambiental "/>
    <n v="3778899"/>
    <s v="adriana.santa@ambientebogota.gov.co"/>
  </r>
  <r>
    <n v="1132"/>
    <n v="36"/>
    <x v="5"/>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EN LAS ACTIVIDADES DEL PLAN INSTITUCIONAL DE RESPUESTA A EMERGENCIAS DE LA SECRETARÍA DISTRITAL DE AMBIENTE"/>
    <n v="1"/>
    <n v="1"/>
    <n v="11"/>
    <n v="1"/>
    <s v="CCE-05"/>
    <n v="0"/>
    <n v="16192000"/>
    <n v="16192000"/>
    <n v="0"/>
    <n v="0"/>
    <s v="SUBDIRECCION CONTRACTUAL"/>
    <s v="CO-DC-11001"/>
    <s v="ADRIANA LUCIA SANTA - Directora de Gestion Ambiental "/>
    <n v="3778899"/>
    <s v="adriana.santa@ambientebogota.gov.co"/>
  </r>
  <r>
    <n v="1132"/>
    <n v="37"/>
    <x v="5"/>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REALIZAR ACTIVIDADES RELACIONADAS CON EL MONITOREO, MANTENIMIENTO Y SEGUIMIENTO DE PROCESOS DE REHABILITACIÓN, RESTAURACIÓN Y/O CONSERVACIÓN DE ECOSISTEMAS."/>
    <n v="1"/>
    <n v="1"/>
    <n v="11"/>
    <n v="1"/>
    <s v="CCE-05"/>
    <n v="0"/>
    <n v="58740000"/>
    <n v="58740000"/>
    <n v="0"/>
    <n v="0"/>
    <s v="SUBDIRECCION CONTRACTUAL"/>
    <s v="CO-DC-11001"/>
    <s v="ADRIANA LUCIA SANTA - Directora de Gestion Ambiental "/>
    <n v="3778899"/>
    <s v="adriana.santa@ambientebogota.gov.co"/>
  </r>
  <r>
    <n v="1132"/>
    <n v="38"/>
    <x v="5"/>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1"/>
    <n v="1"/>
    <n v="11"/>
    <n v="1"/>
    <s v="CCE-05"/>
    <n v="0"/>
    <n v="20603000"/>
    <n v="20603000"/>
    <n v="0"/>
    <n v="0"/>
    <s v="SUBDIRECCION CONTRACTUAL"/>
    <s v="CO-DC-11001"/>
    <s v="ADRIANA LUCIA SANTA - Directora de Gestion Ambiental "/>
    <n v="3778899"/>
    <s v="adriana.santa@ambientebogota.gov.co"/>
  </r>
  <r>
    <n v="1132"/>
    <n v="39"/>
    <x v="5"/>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EFECTUAR EL APOYO TÉCNICO Y SEGUIMIENTO A LA PROPAGACIÓN, PRODUCCIÓN Y MANTENIMIENTO DE MATERIAL VEGETAL E INFRAESTRUCTURA EN LOS VIVEROS ADMINISTRADOS POR LA SDA."/>
    <n v="1"/>
    <n v="1"/>
    <n v="11"/>
    <n v="1"/>
    <s v="CCE-05"/>
    <n v="0"/>
    <n v="28226000"/>
    <n v="28226000"/>
    <n v="0"/>
    <n v="0"/>
    <s v="SUBDIRECCION CONTRACTUAL"/>
    <s v="CO-DC-11001"/>
    <s v="ADRIANA LUCIA SANTA - Directora de Gestion Ambiental "/>
    <n v="3778899"/>
    <s v="adriana.santa@ambientebogota.gov.co"/>
  </r>
  <r>
    <n v="1132"/>
    <n v="40"/>
    <x v="5"/>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1"/>
    <n v="1"/>
    <n v="11"/>
    <n v="1"/>
    <s v="CCE-05"/>
    <n v="0"/>
    <n v="20603000"/>
    <n v="20603000"/>
    <n v="0"/>
    <n v="0"/>
    <s v="SUBDIRECCION CONTRACTUAL"/>
    <s v="CO-DC-11001"/>
    <s v="ADRIANA LUCIA SANTA - Directora de Gestion Ambiental "/>
    <n v="3778899"/>
    <s v="adriana.santa@ambientebogota.gov.co"/>
  </r>
  <r>
    <n v="1132"/>
    <n v="41"/>
    <x v="5"/>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 APOYAR LA GESTIÓN CONTRACTUAL PARA EL CUMPLIMIENTO DE LA META DE MANTENIMIENTO Y SOSTENIBILIDAD ECOLÓGICA DE PROCESOS DE RESTAURACIÓN EN EJECUCIÓN. "/>
    <n v="1"/>
    <n v="1"/>
    <n v="11"/>
    <n v="1"/>
    <s v="CCE-05"/>
    <n v="0"/>
    <n v="35849000"/>
    <n v="35849000"/>
    <n v="0"/>
    <n v="0"/>
    <s v="SUBDIRECCION CONTRACTUAL"/>
    <s v="CO-DC-11001"/>
    <s v="ADRIANA LUCIA SANTA - Directora de Gestion Ambiental "/>
    <n v="3778899"/>
    <s v="adriana.santa@ambientebogota.gov.co"/>
  </r>
  <r>
    <n v="1132"/>
    <n v="42"/>
    <x v="5"/>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1"/>
    <n v="1"/>
    <n v="11"/>
    <n v="1"/>
    <s v="CCE-05"/>
    <n v="0"/>
    <n v="20603000"/>
    <n v="20603000"/>
    <n v="0"/>
    <n v="0"/>
    <s v="SUBDIRECCION CONTRACTUAL"/>
    <s v="CO-DC-11001"/>
    <s v="ADRIANA LUCIA SANTA - Directora de Gestion Ambiental "/>
    <n v="3778899"/>
    <s v="adriana.santa@ambientebogota.gov.co"/>
  </r>
  <r>
    <n v="1132"/>
    <n v="43"/>
    <x v="5"/>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EFECTUAR EL APOYO TÉCNICO Y SEGUIMIENTO A LA PROPAGACIÓN, PRODUCCIÓN Y MANTENIMIENTO DE MATERIAL VEGETAL E INFRAESTRUCTURA EN LOS VIVEROS ADMINISTRADOS POR LA SDA."/>
    <n v="1"/>
    <n v="1"/>
    <n v="11"/>
    <n v="1"/>
    <s v="CCE-05"/>
    <n v="0"/>
    <n v="22209000"/>
    <n v="22209000"/>
    <n v="0"/>
    <n v="0"/>
    <s v="SUBDIRECCION CONTRACTUAL"/>
    <s v="CO-DC-11001"/>
    <s v="ADRIANA LUCIA SANTA - Directora de Gestion Ambiental "/>
    <n v="3778899"/>
    <s v="adriana.santa@ambientebogota.gov.co"/>
  </r>
  <r>
    <n v="1132"/>
    <n v="44"/>
    <x v="5"/>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1"/>
    <n v="1"/>
    <n v="11"/>
    <n v="1"/>
    <s v="CCE-05"/>
    <n v="0"/>
    <n v="20603000"/>
    <n v="20603000"/>
    <n v="0"/>
    <n v="0"/>
    <s v="SUBDIRECCION CONTRACTUAL"/>
    <s v="CO-DC-11001"/>
    <s v="ADRIANA LUCIA SANTA - Directora de Gestion Ambiental "/>
    <n v="3778899"/>
    <s v="adriana.santa@ambientebogota.gov.co"/>
  </r>
  <r>
    <n v="1132"/>
    <n v="45"/>
    <x v="5"/>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EFECTUAR EL APOYO TÉCNICO Y SEGUIMIENTO A LA PROPAGACIÓN, PRODUCCIÓN Y MANTENIMIENTO DE MATERIAL VEGETAL E INFRAESTRUCTURA EN LOS VIVEROS ADMINISTRADOS POR LA SDA."/>
    <n v="1"/>
    <n v="1"/>
    <n v="11"/>
    <n v="1"/>
    <s v="CCE-05"/>
    <n v="0"/>
    <n v="28226000"/>
    <n v="28226000"/>
    <n v="0"/>
    <n v="0"/>
    <s v="SUBDIRECCION CONTRACTUAL"/>
    <s v="CO-DC-11001"/>
    <s v="ADRIANA LUCIA SANTA - Directora de Gestion Ambiental "/>
    <n v="3778899"/>
    <s v="adriana.santa@ambientebogota.gov.co"/>
  </r>
  <r>
    <n v="1132"/>
    <n v="46"/>
    <x v="5"/>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GENERAR INSUMOS TÉCNICOS DESDE EL COMPONENTE HIDRÁULICO E HIDROLÓGICO PARA EVALUAR TÉCNICAMENTE EL 100 POR CIENTO DE SECTORES DEFINIDOS (100 HA) PARA LA GESTIÓN DE DECLARATORIA COMO ÁREA PROTEGIDA Y ELEMENTOS CONECTORES DE LA EEP"/>
    <n v="1"/>
    <n v="1"/>
    <n v="11"/>
    <n v="1"/>
    <s v="CCE-05"/>
    <n v="0"/>
    <n v="124443000"/>
    <n v="124443000"/>
    <n v="0"/>
    <n v="0"/>
    <s v="SUBDIRECCION CONTRACTUAL"/>
    <s v="CO-DC-11001"/>
    <s v="ADRIANA LUCIA SANTA - Directora de Gestion Ambiental "/>
    <n v="3778899"/>
    <s v="adriana.santa@ambientebogota.gov.co"/>
  </r>
  <r>
    <n v="1132"/>
    <n v="47"/>
    <x v="5"/>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ANÁLISIS HIDRÁULICO REQUERIDO PARA LOS PROYECTOS DE ALINDERACIÓN DE CUERPOS DE AGUA Y GESTIÓN PARA LA PROTECCIÓN Y MANEJO DE LA ESTRUCTURA ECOLÓGICA PRINCIPAL DEL DISTRITO CAPITAL, CON ÉNFASIS EN LOS ECOSISTEMAS DE PARAMO, ALTO ANDINO Y CORREDORES ECOLÓGICO DE RONDA"/>
    <n v="1"/>
    <n v="1"/>
    <n v="11"/>
    <n v="1"/>
    <s v="CCE-05"/>
    <n v="0"/>
    <n v="65560000"/>
    <n v="65560000"/>
    <n v="0"/>
    <n v="0"/>
    <s v="SUBDIRECCION CONTRACTUAL"/>
    <s v="CO-DC-11001"/>
    <s v="ADRIANA LUCIA SANTA - Directora de Gestion Ambiental "/>
    <n v="3778899"/>
    <s v="adriana.santa@ambientebogota.gov.co"/>
  </r>
  <r>
    <n v="1132"/>
    <n v="48"/>
    <x v="5"/>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DESDE EL COMPONENTE HIDROLÓGICO E HIDRÁULICO, LAS ACCIONES RELACIONADAS CON DECLARATORIA DE NUEVAS ÁREAS, ESPECIALMENTE CORREDORES ECOLÓGICOS DE RONDA Y ECOSISTEMAS DE PARAMO Y ALTO ANDINO EN EL DISTRITO CAPITAL CONTRIBUYENDO A LA CONSOLIDACIÓN DE LA ESTRUCTURA ECOLÓGICA PRINCIPAL – EEP"/>
    <n v="1"/>
    <n v="1"/>
    <n v="11"/>
    <n v="1"/>
    <s v="CCE-05"/>
    <n v="0"/>
    <n v="68981000"/>
    <n v="68981000"/>
    <n v="0"/>
    <n v="0"/>
    <s v="SUBDIRECCION CONTRACTUAL"/>
    <s v="CO-DC-11001"/>
    <s v="ADRIANA LUCIA SANTA - Directora de Gestion Ambiental "/>
    <n v="3778899"/>
    <s v="adriana.santa@ambientebogota.gov.co"/>
  </r>
  <r>
    <n v="1132"/>
    <n v="49"/>
    <x v="5"/>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
    <n v="1"/>
    <n v="1"/>
    <n v="11"/>
    <n v="1"/>
    <s v="CCE-05"/>
    <n v="0"/>
    <n v="30646000"/>
    <n v="30646000"/>
    <n v="0"/>
    <n v="0"/>
    <s v="SUBDIRECCION CONTRACTUAL"/>
    <s v="CO-DC-11001"/>
    <s v="ADRIANA LUCIA SANTA - Directora de Gestion Ambiental "/>
    <n v="3778899"/>
    <s v="adriana.santa@ambientebogota.gov.co"/>
  </r>
  <r>
    <n v="1132"/>
    <n v="50"/>
    <x v="5"/>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
    <n v="1"/>
    <n v="1"/>
    <n v="11"/>
    <n v="1"/>
    <s v="CCE-05"/>
    <n v="0"/>
    <n v="51920000"/>
    <n v="51920000"/>
    <n v="0"/>
    <n v="0"/>
    <s v="SUBDIRECCION CONTRACTUAL"/>
    <s v="CO-DC-11001"/>
    <s v="ADRIANA LUCIA SANTA - Directora de Gestion Ambiental "/>
    <n v="3778899"/>
    <s v="adriana.santa@ambientebogota.gov.co"/>
  </r>
  <r>
    <n v="1132"/>
    <n v="51"/>
    <x v="5"/>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n v="1"/>
    <n v="1"/>
    <n v="11"/>
    <n v="1"/>
    <s v="CCE-05"/>
    <n v="0"/>
    <n v="65560000"/>
    <n v="65560000"/>
    <n v="0"/>
    <n v="0"/>
    <s v="SUBDIRECCION CONTRACTUAL"/>
    <s v="CO-DC-11001"/>
    <s v="ADRIANA LUCIA SANTA - Directora de Gestion Ambiental "/>
    <n v="3778899"/>
    <s v="adriana.santa@ambientebogota.gov.co"/>
  </r>
  <r>
    <n v="1132"/>
    <n v="52"/>
    <x v="5"/>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GENERAR INSUMOS TÉCNICOS PARA EVALUAR TÉCNICAMENTE EL 100 POR CIENTO DE SECTORES DEFINIDOS (100 HA) PARA LA GESTIÓN DE DECLARATORIA COMO ÁREA PROTEGIDA Y ELEMENTOS CONECTORES DE LA EEP"/>
    <n v="1"/>
    <n v="1"/>
    <n v="11"/>
    <n v="1"/>
    <s v="CCE-05"/>
    <n v="0"/>
    <n v="68981000"/>
    <n v="68981000"/>
    <n v="0"/>
    <n v="0"/>
    <s v="SUBDIRECCION CONTRACTUAL"/>
    <s v="CO-DC-11001"/>
    <s v="ADRIANA LUCIA SANTA - Directora de Gestion Ambiental "/>
    <n v="3778899"/>
    <s v="adriana.santa@ambientebogota.gov.co"/>
  </r>
  <r>
    <n v="1132"/>
    <n v="53"/>
    <x v="5"/>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SUS SERVICIOS PARA REALIZAR LOS LEVANTAMIENTOS TOPOGRÁFICOS REQUERIDOS PARA LA DECLARATORIA DE NUEVAS ÁREAS, ESPECIALMENTE CORREDORES ECOLÓGICOS DE RONDA, ECOSISTEMAS DE PARAMO Y ALTO ANDINO EN EL DISTRITO CAPITAL"/>
    <n v="1"/>
    <n v="1"/>
    <n v="11"/>
    <n v="1"/>
    <s v="CCE-05"/>
    <n v="0"/>
    <n v="35849000"/>
    <n v="35849000"/>
    <n v="0"/>
    <n v="0"/>
    <s v="SUBDIRECCION CONTRACTUAL"/>
    <s v="CO-DC-11001"/>
    <s v="ADRIANA LUCIA SANTA - Directora de Gestion Ambiental "/>
    <n v="3778899"/>
    <s v="adriana.santa@ambientebogota.gov.co"/>
  </r>
  <r>
    <n v="1132"/>
    <n v="54"/>
    <x v="5"/>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POYAR LAS ACCIONES OPERATIVAS PARA EL DESARROLLO DE LEVANTAMIENTOS TOPOGRÁFICOS"/>
    <n v="1"/>
    <n v="1"/>
    <n v="11"/>
    <n v="1"/>
    <s v="CCE-05"/>
    <n v="0"/>
    <n v="20603000"/>
    <n v="20603000"/>
    <n v="0"/>
    <n v="0"/>
    <s v="SUBDIRECCION CONTRACTUAL"/>
    <s v="CO-DC-11001"/>
    <s v="ADRIANA LUCIA SANTA - Directora de Gestion Ambiental "/>
    <n v="3778899"/>
    <s v="adriana.santa@ambientebogota.gov.co"/>
  </r>
  <r>
    <n v="1132"/>
    <n v="55"/>
    <x v="5"/>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POYAR LAS ACCIONES OPERATIVAS PARA EL DESARROLLO DE LEVANTAMIENTOS TOPOGRÁFICOS"/>
    <n v="1"/>
    <n v="1"/>
    <n v="11"/>
    <n v="1"/>
    <s v="CCE-05"/>
    <n v="0"/>
    <n v="20603000"/>
    <n v="20603000"/>
    <n v="0"/>
    <n v="0"/>
    <s v="SUBDIRECCION CONTRACTUAL"/>
    <s v="CO-DC-11001"/>
    <s v="ADRIANA LUCIA SANTA - Directora de Gestion Ambiental "/>
    <n v="3778899"/>
    <s v="adriana.santa@ambientebogota.gov.co"/>
  </r>
  <r>
    <n v="1132"/>
    <n v="56"/>
    <x v="5"/>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LA CONSOLIDACIÓN DE INFORMACIÓN GEOGRAFICA Y EL ANALISIS DE MODELACIÓN ESPACIAL REQUERIDA EN LA GESTIÓN DE DECLARATORIA DE ÁREAS PROTEGIDAS"/>
    <n v="1"/>
    <n v="1"/>
    <n v="11"/>
    <n v="1"/>
    <s v="CCE-05"/>
    <n v="0"/>
    <n v="33044000"/>
    <n v="33044000"/>
    <n v="0"/>
    <n v="0"/>
    <s v="SUBDIRECCION CONTRACTUAL"/>
    <s v="CO-DC-11001"/>
    <s v="ADRIANA LUCIA SANTA - Directora de Gestion Ambiental "/>
    <n v="3778899"/>
    <s v="adriana.santa@ambientebogota.gov.co"/>
  </r>
  <r>
    <n v="1132"/>
    <n v="57"/>
    <x v="5"/>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GENERAR INSUMOS TÉCNICOS PARA LA GESTIÓN DE DECLARATORIA DE NUEVAS ÁREAS PROTEGIDAS DE ECOSISTEMAS DE PARAMO Y ALTO ANDINO EN EL DISTRITO CAPITAL "/>
    <n v="1"/>
    <n v="1"/>
    <n v="11"/>
    <n v="1"/>
    <s v="CCE-05"/>
    <n v="0"/>
    <n v="30646000"/>
    <n v="30646000"/>
    <n v="0"/>
    <n v="0"/>
    <s v="SUBDIRECCION CONTRACTUAL"/>
    <s v="CO-DC-11001"/>
    <s v="ADRIANA LUCIA SANTA - Directora de Gestion Ambiental "/>
    <n v="3778899"/>
    <s v="adriana.santa@ambientebogota.gov.co"/>
  </r>
  <r>
    <n v="1132"/>
    <n v="58"/>
    <x v="5"/>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
    <n v="1"/>
    <n v="1"/>
    <n v="11"/>
    <n v="1"/>
    <s v="CCE-05"/>
    <n v="0"/>
    <n v="77605000"/>
    <n v="77605000"/>
    <n v="0"/>
    <n v="0"/>
    <s v="SUBDIRECCION CONTRACTUAL"/>
    <s v="CO-DC-11001"/>
    <s v="ADRIANA LUCIA SANTA - Directora de Gestion Ambiental "/>
    <n v="3778899"/>
    <s v="adriana.santa@ambientebogota.gov.co"/>
  </r>
  <r>
    <n v="1132"/>
    <n v="59"/>
    <x v="5"/>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DE ACOMPAÑAMIENTO, APOYO Y CONSOLIDACIÓN DESDE EL COMPONENTE JURIDICO EN LOS PROCESOS DE RESPUESTA A REQUERIMIENTOS DE ENTES DE CONTROL Y CIUDADANÍA"/>
    <n v="1"/>
    <n v="1"/>
    <n v="11"/>
    <n v="1"/>
    <s v="CCE-05"/>
    <n v="0"/>
    <n v="77605000"/>
    <n v="77605000"/>
    <n v="0"/>
    <n v="0"/>
    <s v="SUBDIRECCION CONTRACTUAL"/>
    <s v="CO-DC-11001"/>
    <s v="ADRIANA LUCIA SANTA - Directora de Gestion Ambiental "/>
    <n v="3778899"/>
    <s v="adriana.santa@ambientebogota.gov.co"/>
  </r>
  <r>
    <n v="1132"/>
    <n v="60"/>
    <x v="5"/>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
    <n v="1"/>
    <n v="1"/>
    <n v="11"/>
    <n v="1"/>
    <s v="CCE-05"/>
    <n v="0"/>
    <n v="97680000"/>
    <n v="97680000"/>
    <n v="0"/>
    <n v="0"/>
    <s v="SUBDIRECCION CONTRACTUAL"/>
    <s v="CO-DC-11001"/>
    <s v="ADRIANA LUCIA SANTA - Directora de Gestion Ambiental "/>
    <n v="3778899"/>
    <s v="adriana.santa@ambientebogota.gov.co"/>
  </r>
  <r>
    <n v="1132"/>
    <n v="61"/>
    <x v="5"/>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VALUAR Y CONCEPTUAR DESDE EL COMPONENTE JURIDICO LAS GESTIONES QUE SE ADELANTEN EN EL MARCO DE LA DECLARATORIA DE ÁREAS PROTEGIDAS Y OTRAS ÁREAS DE INTERÉS AMBIENTAL, DEL PROYECTO DE INVERSIÓN 1132"/>
    <n v="1"/>
    <n v="1"/>
    <n v="11"/>
    <n v="1"/>
    <s v="CCE-05"/>
    <n v="0"/>
    <n v="72380000"/>
    <n v="72380000"/>
    <n v="0"/>
    <n v="0"/>
    <s v="SUBDIRECCION CONTRACTUAL"/>
    <s v="CO-DC-11001"/>
    <s v="ADRIANA LUCIA SANTA - Directora de Gestion Ambiental "/>
    <n v="3778899"/>
    <s v="adriana.santa@ambientebogota.gov.co"/>
  </r>
  <r>
    <n v="1132"/>
    <n v="62"/>
    <x v="5"/>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VALUAR Y CONCEPTUAR DESDE EL COMPONENTE JURIDICO LAS GESTIONES QUE SE ADELANTEN EN EL MARCO DE LA DECLARATORIA DE ÁREAS PROTEGIDAS Y OTRAS ÁREAS DE INTERÉS AMBIENTAL, DEL PROYECTO DE INVERSIÓN 1132"/>
    <n v="1"/>
    <n v="1"/>
    <n v="11"/>
    <n v="1"/>
    <s v="CCE-05"/>
    <n v="0"/>
    <n v="65560000"/>
    <n v="65560000"/>
    <n v="0"/>
    <n v="0"/>
    <s v="SUBDIRECCION CONTRACTUAL"/>
    <s v="CO-DC-11001"/>
    <s v="ADRIANA LUCIA SANTA - Directora de Gestion Ambiental "/>
    <n v="3778899"/>
    <s v="adriana.santa@ambientebogota.gov.co"/>
  </r>
  <r>
    <n v="1132"/>
    <n v="63"/>
    <x v="5"/>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PARA LA CONSECUCION DE LAS ACCIONES RELACIONADAS CON LOS PROYECTOS A CARGO DE LA DIRECCIÓN DE GESTION AMBIENTAL "/>
    <n v="1"/>
    <n v="1"/>
    <n v="11"/>
    <n v="1"/>
    <s v="CCE-05"/>
    <n v="0"/>
    <n v="26235000"/>
    <n v="26235000"/>
    <n v="0"/>
    <n v="0"/>
    <s v="SUBDIRECCION CONTRACTUAL"/>
    <s v="CO-DC-11001"/>
    <s v="ADRIANA LUCIA SANTA - Directora de Gestion Ambiental "/>
    <n v="3778899"/>
    <s v="adriana.santa@ambientebogota.gov.co"/>
  </r>
  <r>
    <n v="1132"/>
    <n v="64"/>
    <x v="5"/>
    <s v="DECLARAR 100 HECTÁREAS NUEVAS ÁREAS PROTEGIDAS DE ECOSISTEMAS DE PARAMO Y ALTO ANDINO EN EL DISTRITO CAPITAL"/>
    <s v="MEJORAR LA CONFIGURACIÓN DE LA ESTRUCTURA ECOLÓGICA PRINCIPAL - EEP"/>
    <s v="GESTIÓN DE 100 HECTÁREAS PARA LA DECLARATORIA"/>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n v="1"/>
    <n v="1"/>
    <n v="11"/>
    <n v="1"/>
    <s v="CCE-05"/>
    <n v="0"/>
    <n v="72380000"/>
    <n v="72380000"/>
    <n v="0"/>
    <n v="0"/>
    <s v="SUBDIRECCION CONTRACTUAL"/>
    <s v="CO-DC-11001"/>
    <s v="ADRIANA LUCIA SANTA - Directora de Gestion Ambiental "/>
    <n v="3778899"/>
    <s v="adriana.santa@ambientebogota.gov.co"/>
  </r>
  <r>
    <n v="1132"/>
    <n v="65"/>
    <x v="5"/>
    <s v="DECLARAR 100 HECTÁREAS NUEVAS ÁREAS PROTEGIDAS DE ECOSISTEMAS DE PARAMO Y ALTO ANDINO EN EL DISTRITO CAPITAL"/>
    <s v="MEJORAR LA CONFIGURACIÓN DE LA ESTRUCTURA ECOLÓGICA PRINCIPAL - EEP"/>
    <s v="GESTIÓN DE 100 HECTÁREAS PARA LA DECLARATORIA"/>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VALORACIÓN DE ATRIBUTOS ECOLÓGICOS, FUNCIONALIDAD ECOSISTÉMICA Y EVALUACIÓN AMBIENTAL EN LA ESTRUCTURA ECOLÓGICA PRINCIPAL DEL DISTRITO CAPITAL, CON ÉNFASIS EN LOS ECOSISTEMAS DE PARAMO, ALTO ANDINO Y CORREDORES ECOLÓGICO DE RONDA"/>
    <n v="1"/>
    <n v="1"/>
    <n v="11"/>
    <n v="1"/>
    <s v="CCE-05"/>
    <n v="0"/>
    <n v="65560000"/>
    <n v="65560000"/>
    <n v="0"/>
    <n v="0"/>
    <s v="SUBDIRECCION CONTRACTUAL"/>
    <s v="CO-DC-11001"/>
    <s v="ADRIANA LUCIA SANTA - Directora de Gestion Ambiental "/>
    <n v="3778899"/>
    <s v="adriana.santa@ambientebogota.gov.co"/>
  </r>
  <r>
    <n v="1132"/>
    <n v="66"/>
    <x v="5"/>
    <s v="DECLARAR 100 HECTÁREAS NUEVAS ÁREAS PROTEGIDAS DE ECOSISTEMAS DE PARAMO Y ALTO ANDINO EN EL DISTRITO CAPITAL"/>
    <s v="MEJORAR LA CONFIGURACIÓN DE LA ESTRUCTURA ECOLÓGICA PRINCIPAL - EEP"/>
    <s v="GESTIÓN DE 100 HECTÁREAS PARA LA DECLARATORIA"/>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GENERAR INSUMOS TÉCNICOS PARA LA GESTIÓN DE DECLARATORIA DE NUEVAS ÁREAS PROTEGIDAS DE ECOSISTEMAS DE PARAMO Y ALTO ANDINO EN EL DISTRITO CAPITAL "/>
    <n v="1"/>
    <n v="1"/>
    <n v="11"/>
    <n v="1"/>
    <s v="CCE-05"/>
    <n v="0"/>
    <n v="30646000"/>
    <n v="30646000"/>
    <n v="0"/>
    <n v="0"/>
    <s v="SUBDIRECCION CONTRACTUAL"/>
    <s v="CO-DC-11001"/>
    <s v="ADRIANA LUCIA SANTA - Directora de Gestion Ambiental "/>
    <n v="3778899"/>
    <s v="adriana.santa@ambientebogota.gov.co"/>
  </r>
  <r>
    <n v="1132"/>
    <n v="67"/>
    <x v="5"/>
    <s v="DECLARAR 100 HECTÁREAS NUEVAS ÁREAS PROTEGIDAS DE ECOSISTEMAS DE PARAMO Y ALTO ANDINO EN EL DISTRITO CAPITAL"/>
    <s v="MEJORAR LA CONFIGURACIÓN DE LA ESTRUCTURA ECOLÓGICA PRINCIPAL - EEP"/>
    <s v="GESTIÓN DE 100 HECTÁREAS PARA LA DECLARATORIA"/>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LA EVALUACIÓN DE ASPECTOS FÍSICOS CON ÉNFASIS EN GEOLOGÍA PARA LA GESTIÓN DE DECLARATORIA COMO ÁREA PROTEGIDA Y ELEMENTOS CONECTORES DE LA EEP"/>
    <n v="1"/>
    <n v="1"/>
    <n v="11"/>
    <n v="1"/>
    <s v="CCE-05"/>
    <n v="0"/>
    <n v="45089000"/>
    <n v="45089000"/>
    <n v="0"/>
    <n v="0"/>
    <s v="SUBDIRECCION CONTRACTUAL"/>
    <s v="CO-DC-11001"/>
    <s v="ADRIANA LUCIA SANTA - Directora de Gestion Ambiental "/>
    <n v="3778899"/>
    <s v="adriana.santa@ambientebogota.gov.co"/>
  </r>
  <r>
    <n v="1132"/>
    <n v="68"/>
    <x v="5"/>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s v="72121400;72141500;72153900;81101500;95121700;95121900"/>
    <s v="ADICIÓN AL CONTRATO DE CONSTRUCCIÓN DEL AULA EN MIRADOR DE JUAN REY"/>
    <n v="5"/>
    <n v="7"/>
    <n v="4"/>
    <n v="1"/>
    <s v="CCE-02"/>
    <n v="0"/>
    <n v="400000000"/>
    <n v="400000000"/>
    <n v="0"/>
    <n v="0"/>
    <s v="SUBDIRECCION CONTRACTUAL"/>
    <s v="CO-DC-11001"/>
    <s v="ADRIANA LUCIA SANTA - Directora de Gestion Ambiental "/>
    <n v="3778899"/>
    <s v="adriana.santa@ambientebogota.gov.co"/>
  </r>
  <r>
    <n v="1132"/>
    <n v="69"/>
    <x v="5"/>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462-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41500;81101500 "/>
    <s v="ADICIÓN AL CONTRATO DE CONSTRUCCIÓN DE OBRAS DE MITIGACIÓN DE RIESGO EN LA CUENCA ALTA DE LA QUEBRADA HOYA DEL RAMO DEL PARQUE ECOLÓGICO DISTRITAL DE MONTAÑA ENTRENUBES (LOCALIDAD DE USME) EN BOGOTA D.C"/>
    <n v="4"/>
    <n v="7"/>
    <n v="4"/>
    <n v="1"/>
    <s v="CCE-02"/>
    <n v="0"/>
    <n v="98757000"/>
    <n v="98757000"/>
    <n v="0"/>
    <n v="0"/>
    <s v="SUBDIRECCION CONTRACTUAL"/>
    <s v="CO-DC-11001"/>
    <s v="ADRIANA LUCIA SANTA - Directora de Gestion Ambiental "/>
    <n v="3778899"/>
    <s v="adriana.santa@ambientebogota.gov.co"/>
  </r>
  <r>
    <n v="1132"/>
    <n v="70"/>
    <x v="5"/>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551-RECURSOS DEL BALANCE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41500;81101500 "/>
    <s v="ADICIÓN AL CONTRATO DE CONSTRUCCIÓN DE OBRAS DE MITIGACIÓN DE RIESGO EN LA CUENCA ALTA DE LA QUEBRADA HOYA DEL RAMO DEL PARQUE ECOLÓGICO DISTRITAL DE MONTAÑA ENTRENUBES (LOCALIDAD DE USME) EN BOGOTA D.C"/>
    <n v="4"/>
    <n v="7"/>
    <n v="4"/>
    <n v="1"/>
    <s v="CCE-02"/>
    <n v="0"/>
    <n v="201243000"/>
    <n v="201243000"/>
    <n v="0"/>
    <n v="0"/>
    <s v="SUBDIRECCION CONTRACTUAL"/>
    <s v="CO-DC-11001"/>
    <s v="ADRIANA LUCIA SANTA - Directora de Gestion Ambiental "/>
    <n v="3778899"/>
    <s v="adriana.santa@ambientebogota.gov.co"/>
  </r>
  <r>
    <n v="1132"/>
    <n v="71"/>
    <x v="5"/>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ACOMPAÑAMIENTO TÉCNICO Y ADMINISTRATIVO DE PROYECTOS CON COMPONENTES DE DISEÑO Y/O CONSTRUCCIÓN DE OBRA ARQUITECTÓNICA A DESARROLLAR EN LAS ÁREAS PROTEGIDAS Y DE INTERÉS AMBIENTAL A CARGO DE LA SDA"/>
    <n v="1"/>
    <n v="1"/>
    <n v="11"/>
    <n v="1"/>
    <s v="CCE-05"/>
    <n v="0"/>
    <n v="97680000"/>
    <n v="97680000"/>
    <n v="0"/>
    <n v="0"/>
    <s v="SUBDIRECCION CONTRACTUAL"/>
    <s v="CO-DC-11001"/>
    <s v="ADRIANA LUCIA SANTA - Directora de Gestion Ambiental "/>
    <n v="3778899"/>
    <s v="adriana.santa@ambientebogota.gov.co"/>
  </r>
  <r>
    <n v="1132"/>
    <n v="72"/>
    <x v="5"/>
    <s v="2 PROYECTOS DE ADAPTACION AL CAMBIO CLIMATICO FORMULADOS"/>
    <s v="ADAPTACIÓN AL CAMBIO CLIMÁTICO EN EL DISTRITO CAPITAL Y LA REGIÓN"/>
    <s v="IMPLEMENTAR 2 PROYECTOS DE ADAPTACIÓN AL CAMBIO CLIMÁTICO BASADO EN ECOSISTEMAS."/>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LA CONSOLIDACIÓN DE INFORMACIÓN ECOLÓGICA REQUERIDA PARA LA IMPLEMENTACIÓN DE PROYECTOS DE ADAPTACIÓN AL CAMBIO CLIMÁTICO"/>
    <n v="1"/>
    <n v="1"/>
    <n v="11"/>
    <n v="1"/>
    <s v="CCE-05"/>
    <n v="0"/>
    <n v="35849000"/>
    <n v="35849000"/>
    <n v="0"/>
    <n v="0"/>
    <s v="SUBDIRECCION CONTRACTUAL"/>
    <s v="CO-DC-11001"/>
    <s v="ADRIANA LUCIA SANTA - Directora de Gestion Ambiental "/>
    <n v="3778899"/>
    <s v="adriana.santa@ambientebogota.gov.co"/>
  </r>
  <r>
    <n v="1132"/>
    <n v="73"/>
    <x v="5"/>
    <s v="2 PROYECTOS DE ADAPTACION AL CAMBIO CLIMATICO FORMULADOS"/>
    <s v="ADAPTACIÓN AL CAMBIO CLIMÁTICO EN EL DISTRITO CAPITAL Y LA REGIÓN"/>
    <s v="IMPLEMENTAR 2 PROYECTOS DE ADAPTACIÓN AL CAMBIO CLIMÁTICO BASADO EN ECOSISTEMAS."/>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 APOYAR LA CARACTERIZACIÓN DE LOS ASPECTOS BIOLÓGICOS Y ECOLÓGICOS RELACIONADOS CON LA IMPLEMENTACIÓN DE LOS PROYECTOS DE ADAPTACIÓN AL CAMBIO CLIMÁTICO BASADO EN ECOSISTEMAS"/>
    <n v="1"/>
    <n v="1"/>
    <n v="11"/>
    <n v="1"/>
    <s v="CCE-05"/>
    <n v="0"/>
    <n v="35849000"/>
    <n v="35849000"/>
    <n v="0"/>
    <n v="0"/>
    <s v="SUBDIRECCION CONTRACTUAL"/>
    <s v="CO-DC-11001"/>
    <s v="ADRIANA LUCIA SANTA - Directora de Gestion Ambiental "/>
    <n v="3778899"/>
    <s v="adriana.santa@ambientebogota.gov.co"/>
  </r>
  <r>
    <n v="1132"/>
    <n v="74"/>
    <x v="5"/>
    <s v="2 PROYECTOS DE ADAPTACION AL CAMBIO CLIMATICO FORMULADOS"/>
    <s v="ADAPTACIÓN AL CAMBIO CLIMÁTICO EN EL DISTRITO CAPITAL Y LA REGIÓN"/>
    <s v="IMPLEMENTAR 2 PROYECTOS DE ADAPTACIÓN AL CAMBIO CLIMÁTICO BASADO EN ECOSISTEMAS."/>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ORIENTAR Y LIDERAR LA IMPLEMENTACIÓN DE PROYECTOS DE ADAPTACIÓN AL CAMBIO CLIMÁTICO Y DE INSTRUMENTOS DE GESTIÓN AMBIENTAL"/>
    <n v="1"/>
    <n v="1"/>
    <n v="11"/>
    <n v="1"/>
    <s v="CCE-05"/>
    <n v="0"/>
    <n v="77605000"/>
    <n v="77605000"/>
    <n v="0"/>
    <n v="0"/>
    <s v="SUBDIRECCION CONTRACTUAL"/>
    <s v="CO-DC-11001"/>
    <s v="ADRIANA LUCIA SANTA - Directora de Gestion Ambiental "/>
    <n v="3778899"/>
    <s v="adriana.santa@ambientebogota.gov.co"/>
  </r>
  <r>
    <n v="1132"/>
    <n v="75"/>
    <x v="5"/>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1"/>
    <n v="1"/>
    <n v="11"/>
    <n v="1"/>
    <s v="CCE-05"/>
    <n v="0"/>
    <n v="35849000"/>
    <n v="35849000"/>
    <n v="0"/>
    <n v="0"/>
    <s v="SUBDIRECCION CONTRACTUAL"/>
    <s v="CO-DC-11001"/>
    <s v="ADRIANA LUCIA SANTA - Directora de Gestion Ambiental "/>
    <n v="3778899"/>
    <s v="adriana.santa@ambientebogota.gov.co"/>
  </r>
  <r>
    <n v="1132"/>
    <n v="76"/>
    <x v="5"/>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1"/>
    <n v="1"/>
    <n v="11"/>
    <n v="1"/>
    <s v="CCE-05"/>
    <n v="0"/>
    <n v="30646000"/>
    <n v="30646000"/>
    <n v="0"/>
    <n v="0"/>
    <s v="SUBDIRECCION CONTRACTUAL"/>
    <s v="CO-DC-11001"/>
    <s v="ADRIANA LUCIA SANTA - Directora de Gestion Ambiental "/>
    <n v="3778899"/>
    <s v="adriana.santa@ambientebogota.gov.co"/>
  </r>
  <r>
    <n v="1132"/>
    <n v="77"/>
    <x v="5"/>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 GESTIÓN ADMINISTRATIVA DE LOS PROCESOS CONTRACTUALES QUE SE DERIVEN DE LAS ACCIONES DE LA ESTRUCTURA ECOLÓGICA PRINCIPAL"/>
    <n v="1"/>
    <n v="1"/>
    <n v="11"/>
    <n v="1"/>
    <s v="CCE-05"/>
    <n v="0"/>
    <n v="51920000"/>
    <n v="51920000"/>
    <n v="0"/>
    <n v="0"/>
    <s v="SUBDIRECCION CONTRACTUAL"/>
    <s v="CO-DC-11001"/>
    <s v="ADRIANA LUCIA SANTA - Directora de Gestion Ambiental "/>
    <n v="3778899"/>
    <s v="adriana.santa@ambientebogota.gov.co"/>
  </r>
  <r>
    <n v="1132"/>
    <n v="78"/>
    <x v="5"/>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1"/>
    <n v="1"/>
    <n v="11"/>
    <n v="1"/>
    <s v="CCE-05"/>
    <n v="0"/>
    <n v="35849000"/>
    <n v="35849000"/>
    <n v="0"/>
    <n v="0"/>
    <s v="SUBDIRECCION CONTRACTUAL"/>
    <s v="CO-DC-11001"/>
    <s v="ADRIANA LUCIA SANTA - Directora de Gestion Ambiental "/>
    <n v="3778899"/>
    <s v="adriana.santa@ambientebogota.gov.co"/>
  </r>
  <r>
    <n v="1132"/>
    <n v="79"/>
    <x v="5"/>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TIVIDADES PARA EL DESARROLLO DE ACCIONES DE EVALUACIÓN, SEGUIMIENTO Y MONITOREO EN ELEMENTOS PRIORIZADOS DE LA ESTRUCTURA ECOLÓGICA PRINCIPAL."/>
    <n v="1"/>
    <n v="1"/>
    <n v="11"/>
    <n v="1"/>
    <s v="CCE-05"/>
    <n v="0"/>
    <n v="77605000"/>
    <n v="77605000"/>
    <n v="0"/>
    <n v="0"/>
    <s v="SUBDIRECCION CONTRACTUAL"/>
    <s v="CO-DC-11001"/>
    <s v="ADRIANA LUCIA SANTA - Directora de Gestion Ambiental "/>
    <n v="3778899"/>
    <s v="adriana.santa@ambientebogota.gov.co"/>
  </r>
  <r>
    <n v="1132"/>
    <n v="80"/>
    <x v="5"/>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1"/>
    <n v="1"/>
    <n v="11"/>
    <n v="1"/>
    <s v="CCE-05"/>
    <n v="0"/>
    <n v="30646000"/>
    <n v="30646000"/>
    <n v="0"/>
    <n v="0"/>
    <s v="SUBDIRECCION CONTRACTUAL"/>
    <s v="CO-DC-11001"/>
    <s v="ADRIANA LUCIA SANTA - Directora de Gestion Ambiental "/>
    <n v="3778899"/>
    <s v="adriana.santa@ambientebogota.gov.co"/>
  </r>
  <r>
    <n v="1132"/>
    <n v="81"/>
    <x v="5"/>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1"/>
    <n v="1"/>
    <n v="11"/>
    <n v="1"/>
    <s v="CCE-05"/>
    <n v="0"/>
    <n v="30646000"/>
    <n v="30646000"/>
    <n v="0"/>
    <n v="0"/>
    <s v="SUBDIRECCION CONTRACTUAL"/>
    <s v="CO-DC-11001"/>
    <s v="ADRIANA LUCIA SANTA - Directora de Gestion Ambiental "/>
    <n v="3778899"/>
    <s v="adriana.santa@ambientebogota.gov.co"/>
  </r>
  <r>
    <n v="1132"/>
    <n v="82"/>
    <x v="5"/>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s v="551-RECURSOS DEL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1"/>
    <n v="1"/>
    <n v="11"/>
    <n v="1"/>
    <s v="CCE-05"/>
    <n v="0"/>
    <n v="30646000"/>
    <n v="30646000"/>
    <n v="0"/>
    <n v="0"/>
    <s v="SUBDIRECCION CONTRACTUAL"/>
    <s v="CO-DC-11001"/>
    <s v="ADRIANA LUCIA SANTA - Directora de Gestion Ambiental "/>
    <n v="3778899"/>
    <s v="adriana.santa@ambientebogota.gov.co"/>
  </r>
  <r>
    <n v="1132"/>
    <n v="83"/>
    <x v="5"/>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s v="551-RECURSOS DEL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1"/>
    <n v="1"/>
    <n v="11"/>
    <n v="1"/>
    <s v="CCE-05"/>
    <n v="0"/>
    <n v="35849000"/>
    <n v="35849000"/>
    <n v="0"/>
    <n v="0"/>
    <s v="SUBDIRECCION CONTRACTUAL"/>
    <s v="CO-DC-11001"/>
    <s v="ADRIANA LUCIA SANTA - Directora de Gestion Ambiental "/>
    <n v="3778899"/>
    <s v="adriana.santa@ambientebogota.gov.co"/>
  </r>
  <r>
    <n v="1132"/>
    <n v="84"/>
    <x v="5"/>
    <s v="INTERVENIR EL 100% DE LOS HUMEDALES DECLARADOS EN EL DISTRITO"/>
    <s v="CONSOLIDACIÓN DE ÁREAS PROTEGIDAS Y OTRAS DE INTERÉS AMBIENTAL PARA EL DISFRUTE CIUDADANO"/>
    <s v="MANEJAR 15 HUMEDALES MEDIANTE EL DESARROLLO DE ACCIONES DE ADMINISTRACIÓN "/>
    <s v="551-RECURSOS DEL BALANCE PGA"/>
    <s v="03-RECURSO HUMANO"/>
    <s v="03-GASTOS DE PERSONAL "/>
    <s v="090-PERSONAL CONTRATADO PARA LA RESTAURACIÓN, CONSERVACIÓN, MANEJO Y USO SOSTENIBLE DE LOS ECOSISTEMAS URBANOS, DE LAS ÁREAS RURALES Y PARA LA GESTIÓN DEL RIESGO EN EL DISTRITO CAPITAL."/>
    <n v="80111600"/>
    <s v="GESTIONAR LA EJECUCIÓN ARTICULADA DE ACCIONES DE ADMINISTRACIÓN, MANEJO, CONSERVACIÓN Y USO SOSTENIBLE DEL (LOS) PARQUE (S) ECOLÓGICOS DISTRITALES DE HUMEDAL ASIGNADO"/>
    <n v="1"/>
    <n v="1"/>
    <n v="11"/>
    <n v="1"/>
    <s v="CCE-05"/>
    <n v="0"/>
    <n v="45089000"/>
    <n v="45089000"/>
    <n v="0"/>
    <n v="0"/>
    <s v="SUBDIRECCION CONTRACTUAL"/>
    <s v="CO-DC-11001"/>
    <s v="ADRIANA LUCIA SANTA - Directora de Gestion Ambiental "/>
    <n v="3778899"/>
    <s v="adriana.santa@ambientebogota.gov.co"/>
  </r>
  <r>
    <n v="1132"/>
    <n v="85"/>
    <x v="5"/>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51920000"/>
    <n v="51920000"/>
    <n v="0"/>
    <n v="0"/>
    <s v="SUBDIRECCION CONTRACTUAL"/>
    <s v="CO-DC-11001"/>
    <s v="ADRIANA LUCIA SANTA - Directora de Gestion Ambiental "/>
    <n v="3778899"/>
    <s v="adriana.santa@ambientebogota.gov.co"/>
  </r>
  <r>
    <n v="1132"/>
    <n v="86"/>
    <x v="5"/>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51920000"/>
    <n v="51920000"/>
    <n v="0"/>
    <n v="0"/>
    <s v="SUBDIRECCION CONTRACTUAL"/>
    <s v="CO-DC-11001"/>
    <s v="ADRIANA LUCIA SANTA - Directora de Gestion Ambiental "/>
    <n v="3778899"/>
    <s v="adriana.santa@ambientebogota.gov.co"/>
  </r>
  <r>
    <n v="1132"/>
    <n v="87"/>
    <x v="5"/>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51920000"/>
    <n v="51920000"/>
    <n v="0"/>
    <n v="0"/>
    <s v="SUBDIRECCION CONTRACTUAL"/>
    <s v="CO-DC-11001"/>
    <s v="ADRIANA LUCIA SANTA - Directora de Gestion Ambiental "/>
    <n v="3778899"/>
    <s v="adriana.santa@ambientebogota.gov.co"/>
  </r>
  <r>
    <n v="1132"/>
    <n v="88"/>
    <x v="5"/>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51920000"/>
    <n v="51920000"/>
    <n v="0"/>
    <n v="0"/>
    <s v="SUBDIRECCION CONTRACTUAL"/>
    <s v="CO-DC-11001"/>
    <s v="ADRIANA LUCIA SANTA - Directora de Gestion Ambiental "/>
    <n v="3778899"/>
    <s v="adriana.santa@ambientebogota.gov.co"/>
  </r>
  <r>
    <n v="1132"/>
    <n v="89"/>
    <x v="5"/>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51920000"/>
    <n v="51920000"/>
    <n v="0"/>
    <n v="0"/>
    <s v="SUBDIRECCION CONTRACTUAL"/>
    <s v="CO-DC-11001"/>
    <s v="ADRIANA LUCIA SANTA - Directora de Gestion Ambiental "/>
    <n v="3778899"/>
    <s v="adriana.santa@ambientebogota.gov.co"/>
  </r>
  <r>
    <n v="1132"/>
    <n v="90"/>
    <x v="5"/>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51920000"/>
    <n v="51920000"/>
    <n v="0"/>
    <n v="0"/>
    <s v="SUBDIRECCION CONTRACTUAL"/>
    <s v="CO-DC-11001"/>
    <s v="ADRIANA LUCIA SANTA - Directora de Gestion Ambiental "/>
    <n v="3778899"/>
    <s v="adriana.santa@ambientebogota.gov.co"/>
  </r>
  <r>
    <n v="1132"/>
    <n v="91"/>
    <x v="5"/>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51920000"/>
    <n v="51920000"/>
    <n v="0"/>
    <n v="0"/>
    <s v="SUBDIRECCION CONTRACTUAL"/>
    <s v="CO-DC-11001"/>
    <s v="ADRIANA LUCIA SANTA - Directora de Gestion Ambiental "/>
    <n v="3778899"/>
    <s v="adriana.santa@ambientebogota.gov.co"/>
  </r>
  <r>
    <n v="1132"/>
    <n v="92"/>
    <x v="5"/>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51920000"/>
    <n v="51920000"/>
    <n v="0"/>
    <n v="0"/>
    <s v="SUBDIRECCION CONTRACTUAL"/>
    <s v="CO-DC-11001"/>
    <s v="ADRIANA LUCIA SANTA - Directora de Gestion Ambiental "/>
    <n v="3778899"/>
    <s v="adriana.santa@ambientebogota.gov.co"/>
  </r>
  <r>
    <n v="1132"/>
    <n v="93"/>
    <x v="5"/>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GESTIONAR LA EJECUCIÓN ARTICULADA DE ACCIONES DE ADMINISTRACIÓN, MANEJO, CONSERVACIÓN Y USO SOSTENIBLE DEL (LOS) PARQUE (S) ECOLÓGICOS DISTRITALES DE HUMEDAL ASIGNADO"/>
    <n v="1"/>
    <n v="1"/>
    <n v="11"/>
    <n v="1"/>
    <s v="CCE-05"/>
    <n v="0"/>
    <n v="45089000"/>
    <n v="45089000"/>
    <n v="0"/>
    <n v="0"/>
    <s v="SUBDIRECCION CONTRACTUAL"/>
    <s v="CO-DC-11001"/>
    <s v="ADRIANA LUCIA SANTA - Directora de Gestion Ambiental "/>
    <n v="3778899"/>
    <s v="adriana.santa@ambientebogota.gov.co"/>
  </r>
  <r>
    <n v="1132"/>
    <n v="94"/>
    <x v="5"/>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51920000"/>
    <n v="51920000"/>
    <n v="0"/>
    <n v="0"/>
    <s v="SUBDIRECCION CONTRACTUAL"/>
    <s v="CO-DC-11001"/>
    <s v="ADRIANA LUCIA SANTA - Directora de Gestion Ambiental "/>
    <n v="3778899"/>
    <s v="adriana.santa@ambientebogota.gov.co"/>
  </r>
  <r>
    <n v="1132"/>
    <n v="95"/>
    <x v="5"/>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51920000"/>
    <n v="51920000"/>
    <n v="0"/>
    <n v="0"/>
    <s v="SUBDIRECCION CONTRACTUAL"/>
    <s v="CO-DC-11001"/>
    <s v="ADRIANA LUCIA SANTA - Directora de Gestion Ambiental "/>
    <n v="3778899"/>
    <s v="adriana.santa@ambientebogota.gov.co"/>
  </r>
  <r>
    <n v="1132"/>
    <n v="96"/>
    <x v="5"/>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DE ACOMPAÑAMIENTO, APOYO JURÍDICO Y ADMINISTRATIVO EN EL PROCESO CONTRACTUAL EN EL DESARROLLO DE LA CONSOLIDACIÓN DE ÁREAS PROTEGIDAS Y OTRAS DE INTERÉS AMBIENTAL"/>
    <n v="1"/>
    <n v="1"/>
    <n v="11"/>
    <n v="1"/>
    <s v="CCE-05"/>
    <n v="0"/>
    <n v="90992000"/>
    <n v="90992000"/>
    <n v="0"/>
    <n v="0"/>
    <s v="SUBDIRECCION CONTRACTUAL"/>
    <s v="CO-DC-11001"/>
    <s v="ADRIANA LUCIA SANTA - Directora de Gestion Ambiental "/>
    <n v="3778899"/>
    <s v="adriana.santa@ambientebogota.gov.co"/>
  </r>
  <r>
    <n v="1132"/>
    <n v="97"/>
    <x v="5"/>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A LA DIRECCIÓN DE GESTION AMBIENTAL PARA LAS ACCIONES ADMINISTRATIVAS Y DE TRÁMITE RELACIONADAS CON LA CONSOLIDACIÓN DE LA ESTRUCTURA ECOLÓGICA PRINCIPAL"/>
    <n v="1"/>
    <n v="1"/>
    <n v="11"/>
    <n v="1"/>
    <s v="CCE-05"/>
    <n v="0"/>
    <n v="28226000"/>
    <n v="28226000"/>
    <n v="0"/>
    <n v="0"/>
    <s v="SUBDIRECCION CONTRACTUAL"/>
    <s v="CO-DC-11001"/>
    <s v="ADRIANA LUCIA SANTA - Directora de Gestion Ambiental "/>
    <n v="3778899"/>
    <s v="adriana.santa@ambientebogota.gov.co"/>
  </r>
  <r>
    <n v="1132"/>
    <n v="98"/>
    <x v="5"/>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REALIZAR EL ACOMPAÑAMIENTO TECNICO PARA GESTION INTERINSTITUCIONAL EN EL DESARROLLO DE PROYECTOS A CARGO DE LA SDA"/>
    <n v="1"/>
    <n v="1"/>
    <n v="11"/>
    <n v="1"/>
    <s v="CCE-05"/>
    <n v="0"/>
    <n v="35849000"/>
    <n v="35849000"/>
    <n v="0"/>
    <n v="0"/>
    <s v="SUBDIRECCION CONTRACTUAL"/>
    <s v="CO-DC-11001"/>
    <s v="ADRIANA LUCIA SANTA - Directora de Gestion Ambiental "/>
    <n v="3778899"/>
    <s v="adriana.santa@ambientebogota.gov.co"/>
  </r>
  <r>
    <n v="1132"/>
    <n v="99"/>
    <x v="5"/>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22209000"/>
    <n v="22209000"/>
    <n v="0"/>
    <n v="0"/>
    <s v="SUBDIRECCION CONTRACTUAL"/>
    <s v="CO-DC-11001"/>
    <s v="ADRIANA LUCIA SANTA - Directora de Gestion Ambiental "/>
    <n v="3778899"/>
    <s v="adriana.santa@ambientebogota.gov.co"/>
  </r>
  <r>
    <n v="1132"/>
    <n v="100"/>
    <x v="5"/>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22209000"/>
    <n v="22209000"/>
    <n v="0"/>
    <n v="0"/>
    <s v="SUBDIRECCION CONTRACTUAL"/>
    <s v="CO-DC-11001"/>
    <s v="ADRIANA LUCIA SANTA - Directora de Gestion Ambiental "/>
    <n v="3778899"/>
    <s v="adriana.santa@ambientebogota.gov.co"/>
  </r>
  <r>
    <n v="1132"/>
    <n v="101"/>
    <x v="5"/>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22209000"/>
    <n v="22209000"/>
    <n v="0"/>
    <n v="0"/>
    <s v="SUBDIRECCION CONTRACTUAL"/>
    <s v="CO-DC-11001"/>
    <s v="ADRIANA LUCIA SANTA - Directora de Gestion Ambiental "/>
    <n v="3778899"/>
    <s v="adriana.santa@ambientebogota.gov.co"/>
  </r>
  <r>
    <n v="1132"/>
    <n v="102"/>
    <x v="5"/>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ES PARA ORIENTAR LA ESTRATEGIA DE CORRESPONSABILIDAD Y GESTIÓN SOCIAL PARA FORTALECER LOS PROCESOS DE PROTECCIÓN, CONSERVACIÓN Y MANEJO DE LOS HUMEDALES"/>
    <n v="1"/>
    <n v="1"/>
    <n v="11"/>
    <n v="1"/>
    <s v="CCE-05"/>
    <n v="0"/>
    <n v="30646000"/>
    <n v="30646000"/>
    <n v="0"/>
    <n v="0"/>
    <s v="SUBDIRECCION CONTRACTUAL"/>
    <s v="CO-DC-11001"/>
    <s v="ADRIANA LUCIA SANTA - Directora de Gestion Ambiental "/>
    <n v="3778899"/>
    <s v="adriana.santa@ambientebogota.gov.co"/>
  </r>
  <r>
    <n v="1132"/>
    <n v="103"/>
    <x v="5"/>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22209000"/>
    <n v="22209000"/>
    <n v="0"/>
    <n v="0"/>
    <s v="SUBDIRECCION CONTRACTUAL"/>
    <s v="CO-DC-11001"/>
    <s v="ADRIANA LUCIA SANTA - Directora de Gestion Ambiental "/>
    <n v="3778899"/>
    <s v="adriana.santa@ambientebogota.gov.co"/>
  </r>
  <r>
    <n v="1132"/>
    <n v="104"/>
    <x v="5"/>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ES PARA ORIENTAR LA ESTRATEGIA DE CORRESPONSABILIDAD Y GESTIÓN SOCIAL PARA FORTALECER LOS PROCESOS DE PROTECCIÓN, CONSERVACIÓN Y MANEJO DE LOS HUMEDALES"/>
    <n v="1"/>
    <n v="1"/>
    <n v="11"/>
    <n v="1"/>
    <s v="CCE-05"/>
    <n v="0"/>
    <n v="30646000"/>
    <n v="30646000"/>
    <n v="0"/>
    <n v="0"/>
    <s v="SUBDIRECCION CONTRACTUAL"/>
    <s v="CO-DC-11001"/>
    <s v="ADRIANA LUCIA SANTA - Directora de Gestion Ambiental "/>
    <n v="3778899"/>
    <s v="adriana.santa@ambientebogota.gov.co"/>
  </r>
  <r>
    <n v="1132"/>
    <n v="105"/>
    <x v="5"/>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22209000"/>
    <n v="22209000"/>
    <n v="0"/>
    <n v="0"/>
    <s v="SUBDIRECCION CONTRACTUAL"/>
    <s v="CO-DC-11001"/>
    <s v="ADRIANA LUCIA SANTA - Directora de Gestion Ambiental "/>
    <n v="3778899"/>
    <s v="adriana.santa@ambientebogota.gov.co"/>
  </r>
  <r>
    <n v="1132"/>
    <n v="106"/>
    <x v="5"/>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22209000"/>
    <n v="22209000"/>
    <n v="0"/>
    <n v="0"/>
    <s v="SUBDIRECCION CONTRACTUAL"/>
    <s v="CO-DC-11001"/>
    <s v="ADRIANA LUCIA SANTA - Directora de Gestion Ambiental "/>
    <n v="3778899"/>
    <s v="adriana.santa@ambientebogota.gov.co"/>
  </r>
  <r>
    <n v="1132"/>
    <n v="107"/>
    <x v="5"/>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20603000"/>
    <n v="20603000"/>
    <n v="0"/>
    <n v="0"/>
    <s v="SUBDIRECCION CONTRACTUAL"/>
    <s v="CO-DC-11001"/>
    <s v="ADRIANA LUCIA SANTA - Directora de Gestion Ambiental "/>
    <n v="3778899"/>
    <s v="adriana.santa@ambientebogota.gov.co"/>
  </r>
  <r>
    <n v="1132"/>
    <n v="108"/>
    <x v="5"/>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20603000"/>
    <n v="20603000"/>
    <n v="0"/>
    <n v="0"/>
    <s v="SUBDIRECCION CONTRACTUAL"/>
    <s v="CO-DC-11001"/>
    <s v="ADRIANA LUCIA SANTA - Directora de Gestion Ambiental "/>
    <n v="3778899"/>
    <s v="adriana.santa@ambientebogota.gov.co"/>
  </r>
  <r>
    <n v="1132"/>
    <n v="109"/>
    <x v="5"/>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20603000"/>
    <n v="20603000"/>
    <n v="0"/>
    <n v="0"/>
    <s v="SUBDIRECCION CONTRACTUAL"/>
    <s v="CO-DC-11001"/>
    <s v="ADRIANA LUCIA SANTA - Directora de Gestion Ambiental "/>
    <n v="3778899"/>
    <s v="adriana.santa@ambientebogota.gov.co"/>
  </r>
  <r>
    <n v="1132"/>
    <n v="110"/>
    <x v="5"/>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20603000"/>
    <n v="20603000"/>
    <n v="0"/>
    <n v="0"/>
    <s v="SUBDIRECCION CONTRACTUAL"/>
    <s v="CO-DC-11001"/>
    <s v="ADRIANA LUCIA SANTA - Directora de Gestion Ambiental "/>
    <n v="3778899"/>
    <s v="adriana.santa@ambientebogota.gov.co"/>
  </r>
  <r>
    <n v="1132"/>
    <n v="111"/>
    <x v="5"/>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A LA GESTION PARA ORIENTAR LA ESTRATEGIA DE CORRESPONSABILIDAD Y GESTIÓN SOCIAL PARA FORTALECER LOS PROCESOS DE PROTECCIÓN, CONSERVACIÓN Y MANEJO DE LOS HUMEDALES"/>
    <n v="1"/>
    <n v="1"/>
    <n v="11"/>
    <n v="1"/>
    <s v="CCE-05"/>
    <n v="0"/>
    <n v="30646000"/>
    <n v="30646000"/>
    <n v="0"/>
    <n v="0"/>
    <s v="SUBDIRECCION CONTRACTUAL"/>
    <s v="CO-DC-11001"/>
    <s v="ADRIANA LUCIA SANTA - Directora de Gestion Ambiental "/>
    <n v="3778899"/>
    <s v="adriana.santa@ambientebogota.gov.co"/>
  </r>
  <r>
    <n v="1132"/>
    <n v="112"/>
    <x v="5"/>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22209000"/>
    <n v="22209000"/>
    <n v="0"/>
    <n v="0"/>
    <s v="SUBDIRECCION CONTRACTUAL"/>
    <s v="CO-DC-11001"/>
    <s v="ADRIANA LUCIA SANTA - Directora de Gestion Ambiental "/>
    <n v="3778899"/>
    <s v="adriana.santa@ambientebogota.gov.co"/>
  </r>
  <r>
    <n v="1132"/>
    <n v="113"/>
    <x v="5"/>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ES PARA ORIENTAR LA ESTRATEGIA DE CORRESPONSABILIDAD Y GESTIÓN SOCIAL PARA FORTALECER LOS PROCESOS DE PROTECCIÓN, CONSERVACIÓN Y MANEJO DE LOS HUMEDALES"/>
    <n v="1"/>
    <n v="1"/>
    <n v="11"/>
    <n v="1"/>
    <s v="CCE-05"/>
    <n v="0"/>
    <n v="30646000"/>
    <n v="30646000"/>
    <n v="0"/>
    <n v="0"/>
    <s v="SUBDIRECCION CONTRACTUAL"/>
    <s v="CO-DC-11001"/>
    <s v="ADRIANA LUCIA SANTA - Directora de Gestion Ambiental "/>
    <n v="3778899"/>
    <s v="adriana.santa@ambientebogota.gov.co"/>
  </r>
  <r>
    <n v="1132"/>
    <n v="114"/>
    <x v="5"/>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5089000"/>
    <n v="45089000"/>
    <n v="0"/>
    <n v="0"/>
    <s v="SUBDIRECCION CONTRACTUAL"/>
    <s v="CO-DC-11001"/>
    <s v="ADRIANA LUCIA SANTA - Directora de Gestion Ambiental "/>
    <n v="3778899"/>
    <s v="adriana.santa@ambientebogota.gov.co"/>
  </r>
  <r>
    <n v="1132"/>
    <n v="115"/>
    <x v="5"/>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GESTIONAR LA EJECUCIÓN ARTICULADA DE ACCIONES DE ADMINISTRACIÓN, MANEJO, CONSERVACIÓN Y SEGUIMIENTO A LA ADECUACIÓN FÍSICA DEL (LOS) PARQUE (S) ECOLÓGICOS DISTRITALES DE HUMEDAL ASIGNADO (S)."/>
    <n v="1"/>
    <n v="1"/>
    <n v="11"/>
    <n v="1"/>
    <s v="CCE-05"/>
    <n v="0"/>
    <n v="51920000"/>
    <n v="51920000"/>
    <n v="0"/>
    <n v="0"/>
    <s v="SUBDIRECCION CONTRACTUAL"/>
    <s v="CO-DC-11001"/>
    <s v="ADRIANA LUCIA SANTA - Directora de Gestion Ambiental "/>
    <n v="3778899"/>
    <s v="adriana.santa@ambientebogota.gov.co"/>
  </r>
  <r>
    <n v="1132"/>
    <n v="116"/>
    <x v="5"/>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REALIZAR ACTIVIDADES DE PLANEACIÓN Y EJECUCIÓN, PARA LA IMPLEMENTACIÓN DEL VOLUNTARIADO AMBIENTAL, EN ELMARCO DEL ACUERDO 607 DE 2015"/>
    <n v="1"/>
    <n v="1"/>
    <n v="11"/>
    <n v="1"/>
    <s v="CCE-05"/>
    <n v="0"/>
    <n v="68981000"/>
    <n v="68981000"/>
    <n v="0"/>
    <n v="0"/>
    <s v="SUBDIRECCION CONTRACTUAL"/>
    <s v="CO-DC-11001"/>
    <s v="ADRIANA LUCIA SANTA - Directora de Gestion Ambiental "/>
    <n v="3778899"/>
    <s v="adriana.santa@ambientebogota.gov.co"/>
  </r>
  <r>
    <n v="1132"/>
    <n v="117"/>
    <x v="5"/>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GESTIONAR LA EJECUCIÓN ARTICULADA DE ACCIONES DE ADMINISTRACIÓN, MANEJO, CONSERVACIÓN Y SEGUIMIENTO A LA ADECUACIÓN FÍSICA DEL (LOS) PARQUE (S) ECOLÓGICOS DISTRITALES DE HUMEDAL ASIGNADO (S)."/>
    <n v="1"/>
    <n v="1"/>
    <n v="11"/>
    <n v="1"/>
    <s v="CCE-05"/>
    <n v="0"/>
    <n v="51920000"/>
    <n v="51920000"/>
    <n v="0"/>
    <n v="0"/>
    <s v="SUBDIRECCION CONTRACTUAL"/>
    <s v="CO-DC-11001"/>
    <s v="ADRIANA LUCIA SANTA - Directora de Gestion Ambiental "/>
    <n v="3778899"/>
    <s v="adriana.santa@ambientebogota.gov.co"/>
  </r>
  <r>
    <n v="1132"/>
    <n v="118"/>
    <x v="5"/>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5-SERVICIO DE CAFETERÍA Y LIMPIEZA LOCATIVA"/>
    <n v="76111500"/>
    <s v="CONTRATAR EL SERVICIO INTEGRAL DE ASEO Y CAFETERIA PARA LAS SEDES ADMINISTRATIVAS Y ESPACIOS ADMINISTRADOS POR LA SECRETARIA DISTRITAL DE AMBIENTE"/>
    <n v="1"/>
    <n v="1"/>
    <n v="12"/>
    <n v="1"/>
    <s v="CCE-99"/>
    <n v="0"/>
    <n v="49000000"/>
    <n v="49000000"/>
    <n v="0"/>
    <n v="0"/>
    <s v="SUBDIRECCION CONTRACTUAL"/>
    <s v="CO-DC-11001"/>
    <s v="ADRIANA LUCIA SANTA - Directora de Gestion Ambiental "/>
    <n v="3778899"/>
    <s v="adriana.santa@ambientebogota.gov.co"/>
  </r>
  <r>
    <n v="1132"/>
    <n v="119"/>
    <x v="5"/>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POYO Y ACOMPAÑAMIENTO A LAS METAS DEL PROYECTO 1132 EN LOS ASPECTOS ADMINISTRATIVOS, LOGÍSTICOS Y FINANCIEROS EN LA ESTRUCTURA ECOLÓGICA PRINCIPAL DE BOGOTA D.C."/>
    <n v="1"/>
    <n v="1"/>
    <n v="11"/>
    <n v="1"/>
    <s v="CCE-05"/>
    <n v="0"/>
    <n v="51920000"/>
    <n v="51920000"/>
    <n v="0"/>
    <n v="0"/>
    <s v="SUBDIRECCION CONTRACTUAL"/>
    <s v="CO-DC-11001"/>
    <s v="ADRIANA LUCIA SANTA - Directora de Gestion Ambiental "/>
    <n v="3778899"/>
    <s v="adriana.santa@ambientebogota.gov.co"/>
  </r>
  <r>
    <n v="1132"/>
    <n v="120"/>
    <x v="5"/>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ORIENTADAS A RECUPERAR Y MANEJAR AMBIENTALMENTE ZONAS DEL SUELO DE PROTECCIÓN POR RIESGO EN EL ÁREA URBANA DE BOGOTÁ D.C."/>
    <n v="1"/>
    <n v="1"/>
    <n v="11"/>
    <n v="1"/>
    <s v="CCE-05"/>
    <n v="0"/>
    <n v="30646000"/>
    <n v="30646000"/>
    <n v="0"/>
    <n v="0"/>
    <s v="SUBDIRECCION CONTRACTUAL"/>
    <s v="CO-DC-11001"/>
    <s v="ADRIANA LUCIA SANTA - Directora de Gestion Ambiental "/>
    <n v="3778899"/>
    <s v="adriana.santa@ambientebogota.gov.co"/>
  </r>
  <r>
    <n v="1132"/>
    <n v="121"/>
    <x v="5"/>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SEGUIMIENTO A LAS ACCIONES ORIENTADAS A RECUPERAR Y MANEJAR AMBIENTALMENTE ZONAS DEL SUELO DE PROTECCIÓN POR RIESGO EN EL ÁREA URBANA DE BOGOTÁ D.C."/>
    <n v="1"/>
    <n v="1"/>
    <n v="11"/>
    <n v="1"/>
    <s v="CCE-05"/>
    <n v="0"/>
    <n v="45089000"/>
    <n v="45089000"/>
    <n v="0"/>
    <n v="0"/>
    <s v="SUBDIRECCION CONTRACTUAL"/>
    <s v="CO-DC-11001"/>
    <s v="ADRIANA LUCIA SANTA - Directora de Gestion Ambiental "/>
    <n v="3778899"/>
    <s v="adriana.santa@ambientebogota.gov.co"/>
  </r>
  <r>
    <n v="1132"/>
    <n v="122"/>
    <x v="5"/>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551-RECURSOS DEL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TIVIDADES DE IMPLEMENTACIÓN, DISEÑO, DESARROLLO Y SEGUIMIENTO TÉCNICO A LOS PROCESOS DE RESTAURACIÓN ECOLÓGICA, REHABILITACION, RECUPERACIÓN Y MANEJO DE LA ESTRUCTURA ECOLÓGICA PRINCIPAL."/>
    <n v="1"/>
    <n v="1"/>
    <n v="11"/>
    <n v="1"/>
    <s v="CCE-05"/>
    <n v="0"/>
    <n v="77605000"/>
    <n v="77605000"/>
    <n v="0"/>
    <n v="0"/>
    <s v="SUBDIRECCION CONTRACTUAL"/>
    <s v="CO-DC-11001"/>
    <s v="ADRIANA LUCIA SANTA - Directora de Gestion Ambiental "/>
    <n v="3778899"/>
    <s v="adriana.santa@ambientebogota.gov.co"/>
  </r>
  <r>
    <n v="1132"/>
    <n v="123"/>
    <x v="5"/>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551-RECURSOS DEL BALANCE PGA"/>
    <s v="03-RECURSO HUMANO"/>
    <s v="03-GASTOS DE PERSONAL "/>
    <s v="090-PERSONAL CONTRATADO PARA LA RESTAURACIÓN, CONSERVACIÓN, MANEJO Y USO SOSTENIBLE DE LOS ECOSISTEMAS URBANOS, DE LAS ÁREAS RURALES Y PARA LA GESTIÓN DEL RIESGO EN EL DISTRITO CAPITAL."/>
    <n v="80111600"/>
    <s v="REALIZAR ACTIVIDADES DE IMPLEMENTACIÓN, DISEÑO, DESARROLLO Y SEGUIMIENTO TÉCNICO A LOS PROCESOS DE RESTAURACIÓN ECOLÓGICA, REHABILITACION, RECUPERACIÓN Y MANEJO DE LA ESTRUCTURA ECOLÓGICA PRINCIPAL EN 200 HA NUEVAS,"/>
    <n v="1"/>
    <n v="1"/>
    <n v="11"/>
    <n v="1"/>
    <s v="CCE-05"/>
    <n v="0"/>
    <n v="58740000"/>
    <n v="58740000"/>
    <n v="0"/>
    <n v="0"/>
    <s v="SUBDIRECCION CONTRACTUAL"/>
    <s v="CO-DC-11001"/>
    <s v="ADRIANA LUCIA SANTA - Directora de Gestion Ambiental "/>
    <n v="3778899"/>
    <s v="adriana.santa@ambientebogota.gov.co"/>
  </r>
  <r>
    <n v="1132"/>
    <n v="124"/>
    <x v="5"/>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551-RECURSOS DEL BALANCE PGA"/>
    <s v="03-RECURSO HUMANO"/>
    <s v="03-GASTOS DE PERSONAL "/>
    <s v="090-PERSONAL CONTRATADO PARA LA RESTAURACIÓN, CONSERVACIÓN, MANEJO Y USO SOSTENIBLE DE LOS ECOSISTEMAS URBANOS, DE LAS ÁREAS RURALES Y PARA LA GESTIÓN DEL RIESGO EN EL DISTRITO CAPITAL."/>
    <n v="80111600"/>
    <s v="ADELANTAR ACTIVIDADES DE APOYO A LA IMPLEMENTACIÓN, DISEÑO, DESARROLLO Y SEGUIMIENTO TÉCNICO A LOS PROCESOS DE RESTAURACIÓN ECOLÓGICA, REHABILITACION, RECUPERACIÓN Y MANEJO DE LA ESTRUCTURA ECOLÓGICA PRINCIPAL EN 200 HA NUEVAS,"/>
    <n v="1"/>
    <n v="1"/>
    <n v="11"/>
    <n v="1"/>
    <s v="CCE-05"/>
    <n v="0"/>
    <n v="28226000"/>
    <n v="28226000"/>
    <n v="0"/>
    <n v="0"/>
    <s v="SUBDIRECCION CONTRACTUAL"/>
    <s v="CO-DC-11001"/>
    <s v="ADRIANA LUCIA SANTA - Directora de Gestion Ambiental "/>
    <n v="3778899"/>
    <s v="adriana.santa@ambientebogota.gov.co"/>
  </r>
  <r>
    <n v="1132"/>
    <n v="125"/>
    <x v="5"/>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551-RECURSOS DEL BALANCE PGA"/>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EL APOYO A LA SUPERVISIÓN Y SEGUIMIENTO A LOS PROCESOS DE RESTAURACIÓN, REHABILITACIÓN, RECUPERACIÓN Y MANEJO DE LA ESTRUCTURA ECOLÓGICA PRINCIPAL EN 200 HECTÁREAS NUEVAS "/>
    <n v="1"/>
    <n v="1"/>
    <n v="11"/>
    <n v="1"/>
    <s v="CCE-05"/>
    <n v="0"/>
    <n v="45089000"/>
    <n v="45089000"/>
    <n v="0"/>
    <n v="0"/>
    <s v="SUBDIRECCION CONTRACTUAL"/>
    <s v="CO-DC-11001"/>
    <s v="ADRIANA LUCIA SANTA - Directora de Gestion Ambiental "/>
    <n v="3778899"/>
    <s v="adriana.santa@ambientebogota.gov.co"/>
  </r>
  <r>
    <n v="1132"/>
    <n v="126"/>
    <x v="5"/>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551-RECURSOS DEL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GESTIONAR Y APOYAR EL SEGUIMIENTO A LOS PROCESOS DE RESTAURACIÓN, REHABILITACIÓN, RECUPERACIÓN Y MANEJO DE LA ESTRUCTURA ECOLÓGICA PRINCIPAL EN 200 HECTÁREAS NUEVAS "/>
    <n v="1"/>
    <n v="1"/>
    <n v="11"/>
    <n v="1"/>
    <s v="CCE-05"/>
    <n v="0"/>
    <n v="40007000"/>
    <n v="40007000"/>
    <n v="0"/>
    <n v="0"/>
    <s v="SUBDIRECCION CONTRACTUAL"/>
    <s v="CO-DC-11001"/>
    <s v="ADRIANA LUCIA SANTA - Directora de Gestion Ambiental "/>
    <n v="3778899"/>
    <s v="adriana.santa@ambientebogota.gov.co"/>
  </r>
  <r>
    <n v="1132"/>
    <n v="127"/>
    <x v="5"/>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551-RECURSOS DEL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GESTIONAR Y APOYAR EL SEGUIMIENTO A LOS PROCESOS DE RESTAURACIÓN, REHABILITACIÓN, RECUPERACIÓN Y MANEJO DE LA ESTRUCTURA ECOLÓGICA PRINCIPAL EN 200 HECTÁREAS NUEVAS "/>
    <n v="1"/>
    <n v="1"/>
    <n v="11"/>
    <n v="1"/>
    <s v="CCE-05"/>
    <n v="0"/>
    <n v="40007000"/>
    <n v="40007000"/>
    <n v="0"/>
    <n v="0"/>
    <s v="SUBDIRECCION CONTRACTUAL"/>
    <s v="CO-DC-11001"/>
    <s v="ADRIANA LUCIA SANTA - Directora de Gestion Ambiental "/>
    <n v="3778899"/>
    <s v="adriana.santa@ambientebogota.gov.co"/>
  </r>
  <r>
    <n v="1132"/>
    <n v="128"/>
    <x v="5"/>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551-RECURSOS DEL BALANCE PGA"/>
    <s v="03-RECURSO HUMANO"/>
    <s v="03-GASTOS DE PERSONAL "/>
    <s v="090-PERSONAL CONTRATADO PARA LA RESTAURACIÓN, CONSERVACIÓN, MANEJO Y USO SOSTENIBLE DE LOS ECOSISTEMAS URBANOS, DE LAS ÁREAS RURALES Y PARA LA GESTIÓN DEL RIESGO EN EL DISTRITO CAPITAL."/>
    <n v="80111600"/>
    <s v="APOYAR EL SEGUIMIENTO A LOS PROCESOS DE RESTAURACIÓN, REHABILITACIÓN, RECUPERACIÓN Y MANEJO DE LA ESTRUCTURA ECOLÓGICA PRINCIPAL EN 200 HECTÁREAS NUEVAS "/>
    <n v="1"/>
    <n v="1"/>
    <n v="11"/>
    <n v="1"/>
    <s v="CCE-05"/>
    <n v="0"/>
    <n v="30646000"/>
    <n v="30646000"/>
    <n v="0"/>
    <n v="0"/>
    <s v="SUBDIRECCION CONTRACTUAL"/>
    <s v="CO-DC-11001"/>
    <s v="ADRIANA LUCIA SANTA - Directora de Gestion Ambiental "/>
    <n v="3778899"/>
    <s v="adriana.santa@ambientebogota.gov.co"/>
  </r>
  <r>
    <n v="1132"/>
    <n v="129"/>
    <x v="5"/>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551-RECURSOS DEL BALANCE PGA"/>
    <s v="03-RECURSO HUMANO"/>
    <s v="03-GASTOS DE PERSONAL "/>
    <s v="090-PERSONAL CONTRATADO PARA LA RESTAURACIÓN, CONSERVACIÓN, MANEJO Y USO SOSTENIBLE DE LOS ECOSISTEMAS URBANOS, DE LAS ÁREAS RURALES Y PARA LA GESTIÓN DEL RIESGO EN EL DISTRITO CAPITAL."/>
    <n v="80111600"/>
    <s v="APOYAR TÉCNICA Y ADMINISTRATIVAMENTE LOS PROCESOS DE RESTAURACIÓN, REHABILITACIÓN, RECUPERACIÓN Y MANEJO DE LA ESTRUCTURA ECOLÓGICA PRINCIPAL EN 200 HECTÁREAS NUEVAS "/>
    <n v="1"/>
    <n v="1"/>
    <n v="11"/>
    <n v="1"/>
    <s v="CCE-05"/>
    <n v="0"/>
    <n v="30646000"/>
    <n v="30646000"/>
    <n v="0"/>
    <n v="0"/>
    <s v="SUBDIRECCION CONTRACTUAL"/>
    <s v="CO-DC-11001"/>
    <s v="ADRIANA LUCIA SANTA - Directora de Gestion Ambiental "/>
    <n v="3778899"/>
    <s v="adriana.santa@ambientebogota.gov.co"/>
  </r>
  <r>
    <n v="1132"/>
    <n v="130"/>
    <x v="5"/>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50000000"/>
    <n v="50000000"/>
    <n v="0"/>
    <n v="0"/>
    <s v="SUBDIRECCION CONTRACTUAL"/>
    <s v="CO-DC-11001"/>
    <s v="ADRIANA LUCIA SANTA - Directora de Gestion Ambiental "/>
    <n v="3778899"/>
    <s v="adriana.santa@ambientebogota.gov.co"/>
  </r>
  <r>
    <n v="1132"/>
    <n v="131"/>
    <x v="5"/>
    <s v="2 PROYECTOS DE ADAPTACION AL CAMBIO CLIMATICO FORMULADOS"/>
    <s v="ADAPTACIÓN AL CAMBIO CLIMÁTICO EN EL DISTRITO CAPITAL Y LA REGIÓN"/>
    <s v="EJECUTAR 4 INSTRUMENTOS INSTITUCIONALES CON ENFOQUE DE ADAPTACIÓN AL CAMBIO CLIMÁTICO"/>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10"/>
    <n v="1"/>
    <s v="CCE-02"/>
    <n v="0"/>
    <n v="100000000"/>
    <n v="100000000"/>
    <n v="0"/>
    <n v="0"/>
    <s v="SUBDIRECCION CONTRACTUAL"/>
    <s v="CO-DC-11001"/>
    <s v="ADRIANA LUCIA SANTA - Directora de Gestion Ambiental "/>
    <n v="3778899"/>
    <s v="adriana.santa@ambientebogota.gov.co"/>
  </r>
  <r>
    <n v="1132"/>
    <n v="132"/>
    <x v="5"/>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50000000"/>
    <n v="50000000"/>
    <n v="0"/>
    <n v="0"/>
    <s v="SUBDIRECCION CONTRACTUAL"/>
    <s v="CO-DC-11001"/>
    <s v="ADRIANA LUCIA SANTA - Directora de Gestion Ambiental "/>
    <n v="3778899"/>
    <s v="adriana.santa@ambientebogota.gov.co"/>
  </r>
  <r>
    <n v="1132"/>
    <n v="133"/>
    <x v="5"/>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8"/>
    <n v="1"/>
    <s v="CCE-02"/>
    <n v="0"/>
    <n v="82349000"/>
    <n v="82349000"/>
    <n v="0"/>
    <n v="0"/>
    <s v="SUBDIRECCION CONTRACTUAL"/>
    <s v="CO-DC-11001"/>
    <s v="ADRIANA LUCIA SANTA - Directora de Gestion Ambiental "/>
    <n v="3778899"/>
    <s v="adriana.santa@ambientebogota.gov.co"/>
  </r>
  <r>
    <n v="1132"/>
    <n v="134"/>
    <x v="5"/>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6"/>
    <n v="1"/>
    <s v="CCE-02"/>
    <n v="0"/>
    <n v="64000000"/>
    <n v="64000000"/>
    <n v="0"/>
    <n v="0"/>
    <s v="SUBDIRECCION CONTRACTUAL"/>
    <s v="CO-DC-11001"/>
    <s v="ADRIANA LUCIA SANTA - Directora de Gestion Ambiental "/>
    <n v="3778899"/>
    <s v="adriana.santa@ambientebogota.gov.co"/>
  </r>
  <r>
    <n v="1132"/>
    <n v="135"/>
    <x v="5"/>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100000000"/>
    <n v="100000000"/>
    <n v="0"/>
    <n v="0"/>
    <s v="SUBDIRECCION CONTRACTUAL"/>
    <s v="CO-DC-11001"/>
    <s v="ADRIANA LUCIA SANTA - Directora de Gestion Ambiental "/>
    <n v="3778899"/>
    <s v="adriana.santa@ambientebogota.gov.co"/>
  </r>
  <r>
    <n v="1132"/>
    <n v="136"/>
    <x v="5"/>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50000000"/>
    <n v="50000000"/>
    <n v="0"/>
    <n v="0"/>
    <s v="SUBDIRECCION CONTRACTUAL"/>
    <s v="CO-DC-11001"/>
    <s v="ADRIANA LUCIA SANTA - Directora de Gestion Ambiental "/>
    <n v="3778899"/>
    <s v="adriana.santa@ambientebogota.gov.co"/>
  </r>
  <r>
    <n v="1132"/>
    <n v="137"/>
    <x v="5"/>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8-VIGILANCIA"/>
    <n v="92101501"/>
    <s v="PRESTAR EL SERVICIO DE VIGILANCIA Y SEGURIDAD PRIVADA, PARA LAS SEDES DE LA SECRETARÍA DISTRITAL DE AMBIENTE"/>
    <n v="3"/>
    <n v="4"/>
    <n v="10"/>
    <n v="1"/>
    <s v="CCE-02"/>
    <n v="0"/>
    <n v="2044240000"/>
    <n v="2044240000"/>
    <n v="0"/>
    <n v="0"/>
    <s v="SUBDIRECCION CONTRACTUAL"/>
    <s v="CO-DC-11001"/>
    <s v="ADRIANA LUCIA SANTA - Directora de Gestion Ambiental "/>
    <n v="3778899"/>
    <s v="adriana.santa@ambientebogota.gov.co"/>
  </r>
  <r>
    <n v="1132"/>
    <n v="138"/>
    <x v="5"/>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8-VIGILANCIA"/>
    <n v="92101501"/>
    <s v="PRESTAR EL SERVICIO DE VIGILANCIA Y SEGURIDAD PRIVADA, PARA LAS SEDES DE LA SECRETARÍA DISTRITAL DE AMBIENTE"/>
    <n v="3"/>
    <n v="4"/>
    <n v="10"/>
    <n v="1"/>
    <s v="CCE-02"/>
    <n v="0"/>
    <n v="384330000"/>
    <n v="384330000"/>
    <n v="0"/>
    <n v="0"/>
    <s v="SUBDIRECCION CONTRACTUAL"/>
    <s v="CO-DC-11001"/>
    <s v="ADRIANA LUCIA SANTA - Directora de Gestion Ambiental "/>
    <n v="3778899"/>
    <s v="adriana.santa@ambientebogota.gov.co"/>
  </r>
  <r>
    <n v="1132"/>
    <n v="139"/>
    <x v="5"/>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551-RECURSOS DEL BALANCE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4"/>
    <n v="7"/>
    <n v="12"/>
    <n v="1"/>
    <s v="CCE-05"/>
    <n v="0"/>
    <n v="2300000000"/>
    <n v="2300000000"/>
    <n v="0"/>
    <n v="0"/>
    <s v="SUBDIRECCION CONTRACTUAL"/>
    <s v="CO-DC-11001"/>
    <s v="ADRIANA LUCIA SANTA - Directora de Gestion Ambiental "/>
    <n v="3778899"/>
    <s v="adriana.santa@ambientebogota.gov.co"/>
  </r>
  <r>
    <n v="1132"/>
    <n v="140"/>
    <x v="5"/>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3300;72102900;72101500;72153900;81101500;72141500"/>
    <s v="CONTRATAR LOS ESTUDIOS Y DISEÑOS DE LAS REDES DE ACUEDUCTO Y ALCANTARILLADO DEL PARQUE SORATAMA"/>
    <n v="3"/>
    <n v="6"/>
    <n v="5"/>
    <n v="1"/>
    <s v="CCE-06"/>
    <n v="0"/>
    <n v="100000000"/>
    <n v="100000000"/>
    <n v="0"/>
    <n v="0"/>
    <s v="SUBDIRECCION CONTRACTUAL"/>
    <s v="CO-DC-11001"/>
    <s v="ADRIANA LUCIA SANTA - Directora de Gestion Ambiental "/>
    <n v="3778899"/>
    <s v="adriana.santa@ambientebogota.gov.co"/>
  </r>
  <r>
    <n v="1132"/>
    <n v="141"/>
    <x v="5"/>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3300;72102900;72101500;72153900;81101500;72141500"/>
    <s v="CONTRATAR LAS ADECUACIONES LOCATIVAS EN LOS PARQUES ECOLÓGICOS DISTRITALES DE MONTAÑA Y OTRAS ÁREAS DE INTERÉS AMBIENTAL"/>
    <n v="3"/>
    <n v="6"/>
    <n v="5"/>
    <n v="1"/>
    <s v="CCE-06"/>
    <n v="0"/>
    <n v="200000000"/>
    <n v="200000000"/>
    <n v="0"/>
    <n v="0"/>
    <s v="SUBDIRECCION CONTRACTUAL"/>
    <s v="CO-DC-11001"/>
    <s v="ADRIANA LUCIA SANTA - Directora de Gestion Ambiental "/>
    <n v="3778899"/>
    <s v="adriana.santa@ambientebogota.gov.co"/>
  </r>
  <r>
    <n v="1132"/>
    <n v="142"/>
    <x v="5"/>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m/>
    <s v="01-INFRAESTRUCTURA"/>
    <s v="02-ADQUISICIÓN DE INFRAESTRUCTURA PROPIA DEL SECTOR"/>
    <s v="0027-ADQUISICIÓN DE PREDIOS"/>
    <n v="95101800"/>
    <s v="DESARROLLAR PROCESOS DE ADQUISICIÓN PREDIAL EN ÁREAS DE INTERÉS AMBIENTAL "/>
    <n v="7"/>
    <n v="9"/>
    <n v="3"/>
    <n v="1"/>
    <s v="CCE-05"/>
    <n v="0"/>
    <n v="750000000"/>
    <n v="750000000"/>
    <n v="0"/>
    <n v="0"/>
    <s v="SUBDIRECCION CONTRACTUAL"/>
    <s v="CO-DC-11001"/>
    <s v="ADRIANA LUCIA SANTA - Directora de Gestion Ambiental "/>
    <n v="3778899"/>
    <s v="adriana.santa@ambientebogota.gov.co"/>
  </r>
  <r>
    <n v="1132"/>
    <n v="143"/>
    <x v="5"/>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551-RECURSOS DEL BALANCE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01600;93141500;77101500;10151500;10161500;10171500;10171600;10171800;10191500;11111600;11111700;11121600;11101700;21101500;30121800;30121900;70131500;70131600;70151800;70151900;77101500;77101600;77102000;77111600;81151600;81151700;81151900;72102900;77101600;77101700;93141600"/>
    <s v="AUNAR ESFUERZOS TÉCNICOS, ADMINISTRATIVOS Y FINANCIEROS TENDIENTES A LA CONTINUIDAD Y SOSTENIBILIDAD DEL CENTRO DE RESTAURACIÓN AMBIENTAL (CERESA - IDIPRON) PARA LA FORMACIÓN VOCACIONAL DE JOVENES BENEFICIARIOS DE IDIPRON, MEDIANTE LA REALIZACIÓN DE ACTIVIDADES DE RESTAURACIÓN, MANTENIMIENTO Y REHABILITACIÓN O RECUPERACIÓN ECOLÓGICA EN LA LOCALIDAD DE SAN CRSITOBAL Y OTRAS AREAS DEL DISTRITO CAPITAL."/>
    <n v="3"/>
    <n v="9"/>
    <n v="12"/>
    <n v="1"/>
    <s v="CCE-05"/>
    <n v="0"/>
    <n v="1500000000"/>
    <n v="1500000000"/>
    <n v="0"/>
    <n v="0"/>
    <s v="SUBDIRECCION CONTRACTUAL"/>
    <s v="CO-DC-11001"/>
    <s v="ADRIANA LUCIA SANTA - Directora de Gestion Ambiental "/>
    <n v="3778899"/>
    <s v="adriana.santa@ambientebogota.gov.co"/>
  </r>
  <r>
    <n v="1132"/>
    <n v="144"/>
    <x v="5"/>
    <s v="2 PROYECTOS DE ADAPTACION AL CAMBIO CLIMATICO FORMULADOS"/>
    <s v="ADAPTACIÓN AL CAMBIO CLIMÁTICO EN EL DISTRITO CAPITAL Y LA REGIÓN"/>
    <s v="IMPLEMENTAR 2 PROYECTOS DE ADAPTACIÓN AL CAMBIO CLIMÁTICO BASADO EN ECOSISTEMAS."/>
    <s v="551-RECURSOS DEL BALANCE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7101700;77101600;80101600;10151500;10171500;30103600;70111700"/>
    <s v="CONTRATAR LOS SERVICIOS PARA IMPLEMENTAR LAS MEDIDAS DE ADAPTACIÓN AL CAMBIO CLIMÁTICO BASADA EN ECOSISTEMAS (ABE), INCLUIDAS EN LA FASE I DE LOS DOS (2) PROYECTOS FORMULADOS PARA LAS LOCALIDADES DE USME (RURAL) Y SAN CRISTÓBAL (URBANA)"/>
    <n v="5"/>
    <n v="7"/>
    <n v="4"/>
    <n v="1"/>
    <s v="CCE-06"/>
    <n v="0"/>
    <n v="247197000"/>
    <n v="247197000"/>
    <n v="0"/>
    <n v="0"/>
    <s v="SUBDIRECCION CONTRACTUAL"/>
    <s v="CO-DC-11001"/>
    <s v="ADRIANA LUCIA SANTA - Directora de Gestion Ambiental "/>
    <n v="3778899"/>
    <s v="adriana.santa@ambientebogota.gov.co"/>
  </r>
  <r>
    <n v="1132"/>
    <n v="145"/>
    <x v="5"/>
    <s v="2 PROYECTOS DE ADAPTACION AL CAMBIO CLIMATICO FORMULADOS"/>
    <s v="ADAPTACIÓN AL CAMBIO CLIMÁTICO EN EL DISTRITO CAPITAL Y LA REGIÓN"/>
    <s v="IMPLEMENTAR 2 PROYECTOS DE ADAPTACIÓN AL CAMBIO CLIMÁTICO BASADO EN ECOSISTEMAS."/>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7101700;77101600;80101600;10151500;10171500;30103600;70111700"/>
    <s v="CONTRATAR LOS SERVICIOS PARA IMPLEMENTAR LAS MEDIDAS DE ADAPTACIÓN AL CAMBIO CLIMÁTICO BASADA EN ECOSISTEMAS (ABE), INCLUIDAS EN LA FASE I DE LOS DOS (2) PROYECTOS FORMULADOS PARA LAS LOCALIDADES DE USME (RURAL) Y SAN CRISTÓBAL (URBANA)"/>
    <n v="5"/>
    <n v="7"/>
    <n v="4"/>
    <n v="1"/>
    <s v="CCE-06"/>
    <n v="0"/>
    <n v="52803000"/>
    <n v="52803000"/>
    <n v="0"/>
    <n v="0"/>
    <s v="SUBDIRECCION CONTRACTUAL"/>
    <s v="CO-DC-11001"/>
    <s v="ADRIANA LUCIA SANTA - Directora de Gestion Ambiental "/>
    <n v="3778899"/>
    <s v="adriana.santa@ambientebogota.gov.co"/>
  </r>
  <r>
    <n v="1132"/>
    <n v="146"/>
    <x v="5"/>
    <s v="INTERVENIR EL 100% DE LOS HUMEDALES DECLARADOS EN EL DISTRITO"/>
    <s v="CONSOLIDACIÓN DE ÁREAS PROTEGIDAS Y OTRAS DE INTERÉS AMBIENTAL PARA EL DISFRUTE CIUDADANO"/>
    <s v="MANEJAR 15 HUMEDALES MEDIANTE EL DESARROLLO DE ACCIONES DE ADMINISTRACIÓN "/>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4"/>
    <n v="7"/>
    <n v="6"/>
    <n v="1"/>
    <s v="CCE-05"/>
    <n v="0"/>
    <n v="2500000000"/>
    <n v="2500000000"/>
    <n v="0"/>
    <n v="0"/>
    <s v="SUBDIRECCION CONTRACTUAL"/>
    <s v="CO-DC-11001"/>
    <s v="ADRIANA LUCIA SANTA - Directora de Gestion Ambiental "/>
    <n v="3778899"/>
    <s v="adriana.santa@ambientebogota.gov.co"/>
  </r>
  <r>
    <n v="1132"/>
    <n v="147"/>
    <x v="5"/>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551-RECURSOS DEL BALANCE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7111600;77111500;70131600;70131700;70131500;70141600;70141700;70151500;70151600;70151700;70151800;70151900;70161700;80101600"/>
    <s v="REALIZAR ACCIONES DE RECUPERACIÓN Y/O REHABILITACIÓN Y/O RESTAURACIÓN ECOLÓGICA EN LA ESTRUCTURA ECOLÓGICA PRINCIPAL, ZONAS DE ALTO RIESGO NO MITIGABLE Y FRANJA DE ADECUACIÓN EN EL DISTRITO CAPITAL."/>
    <n v="6"/>
    <n v="9"/>
    <n v="12"/>
    <n v="1"/>
    <s v="CCE-02"/>
    <n v="0"/>
    <n v="769200000"/>
    <n v="769200000"/>
    <n v="0"/>
    <n v="0"/>
    <s v="SUBDIRECCION CONTRACTUAL"/>
    <s v="CO-DC-11001"/>
    <s v="ADRIANA LUCIA SANTA - Directora de Gestion Ambiental "/>
    <n v="3778899"/>
    <s v="adriana.santa@ambientebogota.gov.co"/>
  </r>
  <r>
    <n v="1132"/>
    <n v="148"/>
    <x v="5"/>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7111600;77111500;70131600;70131700;70131500;70141600;70141700;70151500;70151600;70151700;70151800;70151900;70161700;80101600"/>
    <s v="REALIZAR ACCIONES DE RECUPERACIÓN Y/O REHABILITACIÓN Y/O RESTAURACIÓN ECOLÓGICA EN LA ESTRUCTURA ECOLÓGICA PRINCIPAL, ZONAS DE ALTO RIESGO NO MITIGABLE Y FRANJA DE ADECUACIÓN EN EL DISTRITO CAPITAL."/>
    <n v="6"/>
    <n v="9"/>
    <n v="12"/>
    <n v="1"/>
    <s v="CCE-02"/>
    <n v="0"/>
    <n v="1130800000"/>
    <n v="1130800000"/>
    <n v="0"/>
    <n v="0"/>
    <s v="SUBDIRECCION CONTRACTUAL"/>
    <s v="CO-DC-11001"/>
    <s v="ADRIANA LUCIA SANTA - Directora de Gestion Ambiental "/>
    <n v="3778899"/>
    <s v="adriana.santa@ambientebogota.gov.co"/>
  </r>
  <r>
    <n v="1132"/>
    <n v="149"/>
    <x v="5"/>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7111600;77111500;70131600;70131700;70131500;70141600;70141700;70151500;70151600;70151700;70151800;70151900;70161700;80101600"/>
    <s v="REALIZAR ACCIONES DE RECUPERACIÓN Y/O REHABILITACIÓN Y/O RESTAURACIÓN ECOLÓGICA EN LA ESTRUCTURA ECOLÓGICA PRINCIPAL, ZONAS DE ALTO RIESGO NO MITIGABLE Y FRANJA DE ADECUACIÓN EN EL DISTRITO CAPITAL."/>
    <n v="6"/>
    <n v="9"/>
    <n v="12"/>
    <n v="1"/>
    <s v="CCE-02"/>
    <n v="0"/>
    <n v="1200000000"/>
    <n v="1200000000"/>
    <n v="0"/>
    <n v="0"/>
    <s v="SUBDIRECCION CONTRACTUAL"/>
    <s v="CO-DC-11001"/>
    <s v="ADRIANA LUCIA SANTA - Directora de Gestion Ambiental "/>
    <n v="3778899"/>
    <s v="adriana.santa@ambientebogota.gov.co"/>
  </r>
  <r>
    <n v="1132"/>
    <n v="150"/>
    <x v="5"/>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2000000"/>
    <n v="2000000"/>
    <n v="0"/>
    <n v="0"/>
    <s v="SUBDIRECCION CONTRACTUAL"/>
    <s v="CO-DC-11001"/>
    <s v="ADRIANA LUCIA SANTA - Directora de Gestion Ambiental "/>
    <n v="3778899"/>
    <s v="adriana.santa@ambientebogota.gov.co"/>
  </r>
  <r>
    <n v="1132"/>
    <n v="151"/>
    <x v="5"/>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0141600"/>
    <s v="CONTRATAR LAS ACCIONES COMUNICATIVAS QUE PERMITAN DIVULGAR LOS EVENTOS, CAMPAÑAS Y MENSAJES INSTITUCIONALES DE LA SECRETARÍA DISTRITAL DE AMBIENTE "/>
    <n v="1"/>
    <n v="2"/>
    <n v="5"/>
    <n v="1"/>
    <s v="CCE-05"/>
    <n v="0"/>
    <n v="60000000"/>
    <n v="60000000"/>
    <n v="0"/>
    <n v="0"/>
    <s v="SUBDIRECCION CONTRACTUAL"/>
    <s v="CO-DC-11001"/>
    <s v="ADRIANA LUCIA SANTA - Directora de Gestion Ambiental "/>
    <n v="3778899"/>
    <s v="adriana.santa@ambientebogota.gov.co"/>
  </r>
  <r>
    <n v="1132"/>
    <n v="152"/>
    <x v="5"/>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0141600"/>
    <s v="CONTRATAR EL DISEÑO E INSTALACIÓN DE SEÑALETICA PARA LOS PARQUES DE MONTAÑA Y AREAS DE INTERÉS AMBIENTAL"/>
    <n v="1"/>
    <n v="2"/>
    <n v="6"/>
    <n v="1"/>
    <s v="CCE-05"/>
    <n v="0"/>
    <n v="100000000"/>
    <n v="100000000"/>
    <n v="0"/>
    <n v="0"/>
    <s v="SUBDIRECCION CONTRACTUAL"/>
    <s v="CO-DC-11001"/>
    <s v="ADRIANA LUCIA SANTA - Directora de Gestion Ambiental "/>
    <n v="3778899"/>
    <s v="adriana.santa@ambientebogota.gov.co"/>
  </r>
  <r>
    <n v="1132"/>
    <n v="153"/>
    <x v="5"/>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0141600"/>
    <s v="CONTRATAR EL SUMINISTRO DE MOBILIARIO PARA LOS PARQUES DE MONTAÑA Y ÁREAS DE INTERÉS AMBIENTAL"/>
    <n v="1"/>
    <n v="2"/>
    <n v="4"/>
    <n v="1"/>
    <s v="CCE-05"/>
    <n v="0"/>
    <n v="60000000"/>
    <n v="60000000"/>
    <n v="0"/>
    <n v="0"/>
    <s v="SUBDIRECCION CONTRACTUAL"/>
    <s v="CO-DC-11001"/>
    <s v="ADRIANA LUCIA SANTA - Directora de Gestion Ambiental "/>
    <n v="3778899"/>
    <s v="adriana.santa@ambientebogota.gov.co"/>
  </r>
  <r>
    <n v="1132"/>
    <n v="154"/>
    <x v="5"/>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10161500;21102301;30102904;30102904;30102905;27112036;13102017;31152002;21101914;70111500;43200000;41102600;52161518;41114212"/>
    <s v="SUMINISTRO DE INSUMOS, ELEMENTOS, EQUIPOS Y HERRAMIENTAS PARA LA EJECUCIÓN DE ACCIONES SOBRE ÁREAS DE INTERÉS AMBIENTAL QUE ADELANTA LA SECRETARÍA DISTRITAL DE AMBIENTE EN EL DISTRITO CAPITAL"/>
    <n v="6"/>
    <n v="6"/>
    <n v="4"/>
    <n v="1"/>
    <s v="CCE-07"/>
    <n v="0"/>
    <n v="80000000"/>
    <n v="80000000"/>
    <n v="0"/>
    <n v="0"/>
    <s v="SUBDIRECCION CONTRACTUAL"/>
    <s v="CO-DC-11001"/>
    <s v="ADRIANA LUCIA SANTA - Directora de Gestion Ambiental "/>
    <n v="3778899"/>
    <s v="adriana.santa@ambientebogota.gov.co"/>
  </r>
  <r>
    <n v="1132"/>
    <n v="155"/>
    <x v="5"/>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35000000"/>
    <n v="35000000"/>
    <n v="0"/>
    <n v="0"/>
    <s v="SUBDIRECCION CONTRACTUAL"/>
    <s v="CO-DC-11001"/>
    <s v="ADRIANA LUCIA SANTA - Directora de Gestion Ambiental "/>
    <n v="3778899"/>
    <s v="adriana.santa@ambientebogota.gov.co"/>
  </r>
  <r>
    <n v="1132"/>
    <n v="156"/>
    <x v="5"/>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0141600"/>
    <s v="CONTRATAR LAS ACCIONES COMUNICATIVAS QUE PERMITAN DIVULGAR LOS EVENTOS, CAMPAÑAS Y MENSAJES INSTITUCIONALES DE LA SECRETARÍA DISTRITAL DE AMBIENTE "/>
    <n v="1"/>
    <n v="2"/>
    <n v="5"/>
    <n v="1"/>
    <s v="CCE-05"/>
    <n v="0"/>
    <n v="10000000"/>
    <n v="10000000"/>
    <n v="0"/>
    <n v="0"/>
    <s v="SUBDIRECCION CONTRACTUAL"/>
    <s v="CO-DC-11001"/>
    <s v="ADRIANA LUCIA SANTA - Directora de Gestion Ambiental "/>
    <n v="3778899"/>
    <s v="adriana.santa@ambientebogota.gov.co"/>
  </r>
  <r>
    <n v="1132"/>
    <n v="157"/>
    <x v="5"/>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6111601;86111602;86111604;86141501"/>
    <s v="REALIZAR CAPACITACIONES EN LA TEMÁTICA DE GESTIÓN DEL RIESGO DE DESASTRES Y CAMBIO CLIMÁTICO, PARA FORTALECER TÉCNICAMENTE AL PERSONAL DE LA SECRETARÍA DISTRITAL DE AMBIENTE QUE APOYA LA ATENCIÓN DE EMERGENCIAS"/>
    <n v="3"/>
    <n v="6"/>
    <n v="6"/>
    <n v="1"/>
    <s v="CCE-10"/>
    <n v="0"/>
    <n v="40000000"/>
    <n v="40000000"/>
    <n v="0"/>
    <n v="0"/>
    <s v="SUBDIRECCION CONTRACTUAL"/>
    <s v="CO-DC-11001"/>
    <s v="ADRIANA LUCIA SANTA - Directora de Gestion Ambiental "/>
    <n v="3778899"/>
    <s v="adriana.santa@ambientebogota.gov.co"/>
  </r>
  <r>
    <n v="1132"/>
    <n v="158"/>
    <x v="5"/>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3111600"/>
    <s v="PAGO SERVICIO PUBLICO POR TELEFONIA MOVIL"/>
    <n v="2"/>
    <n v="2"/>
    <n v="12"/>
    <n v="1"/>
    <s v="CCE-05"/>
    <n v="0"/>
    <n v="33600000"/>
    <n v="33600000"/>
    <n v="0"/>
    <n v="0"/>
    <s v="SUBDIRECCION CONTRACTUAL"/>
    <s v="CO-DC-11001"/>
    <s v="ADRIANA LUCIA SANTA - Directora de Gestion Ambiental "/>
    <n v="3778899"/>
    <s v="adriana.santa@ambientebogota.gov.co"/>
  </r>
  <r>
    <n v="1132"/>
    <n v="159"/>
    <x v="5"/>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3111600"/>
    <s v="PAGO SERVICIO PUBLICO POR TELEFONIA MOVIL"/>
    <n v="2"/>
    <n v="2"/>
    <n v="12"/>
    <n v="1"/>
    <s v="CCE-05"/>
    <n v="0"/>
    <n v="20000000"/>
    <n v="20000000"/>
    <n v="0"/>
    <n v="0"/>
    <s v="SUBDIRECCION CONTRACTUAL"/>
    <s v="CO-DC-11001"/>
    <s v="ADRIANA LUCIA SANTA - Directora de Gestion Ambiental "/>
    <n v="3778899"/>
    <s v="adriana.santa@ambientebogota.gov.co"/>
  </r>
  <r>
    <n v="1132"/>
    <n v="160"/>
    <x v="5"/>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10161500;21102301;30102904;30102904;30102905;27112036;13102017;31152002;21101914;70111500;43200000;41102600;52161518;41114212"/>
    <s v="SUMINISTRO DE INSUMOS, ELEMENTOS, EQUIPOS Y HERRAMIENTAS PARA LA EJECUCIÓN DE ACCIONES SOBRE ÁREAS DE INTERÉS AMBIENTAL QUE ADELANTA LA SECRETARÍA DISTRITAL DE AMBIENTE EN EL DISTRITO CAPITAL"/>
    <n v="6"/>
    <n v="6"/>
    <n v="6"/>
    <n v="1"/>
    <s v="CCE-07"/>
    <n v="0"/>
    <n v="80000000"/>
    <n v="80000000"/>
    <n v="0"/>
    <n v="0"/>
    <s v="SUBDIRECCION CONTRACTUAL"/>
    <s v="CO-DC-11001"/>
    <s v="ADRIANA LUCIA SANTA - Directora de Gestion Ambiental "/>
    <n v="3778899"/>
    <s v="adriana.santa@ambientebogota.gov.co"/>
  </r>
  <r>
    <n v="1132"/>
    <n v="161"/>
    <x v="5"/>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7000000"/>
    <n v="7000000"/>
    <n v="0"/>
    <n v="0"/>
    <s v="SUBDIRECCION CONTRACTUAL"/>
    <s v="CO-DC-11001"/>
    <s v="ADRIANA LUCIA SANTA - Directora de Gestion Ambiental "/>
    <n v="3778899"/>
    <s v="adriana.santa@ambientebogota.gov.co"/>
  </r>
  <r>
    <n v="1132"/>
    <n v="162"/>
    <x v="5"/>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10161500;21102301;30102904;30102904;30102905;27112036;13102017;31152002;21101914;70111500;43200000;41102600;52161518;41114212"/>
    <s v="SUMINISTRO DE INSUMOS, ELEMENTOS, EQUIPOS Y HERRAMIENTAS PARA LA EJECUCIÓN DE ACCIONES SOBRE ÁREAS DE INTERÉS AMBIENTAL QUE ADELANTA LA SECRETARÍA DISTRITAL DE AMBIENTE EN EL DISTRITO CAPITAL"/>
    <n v="6"/>
    <n v="6"/>
    <n v="6"/>
    <n v="1"/>
    <s v="CCE-07"/>
    <n v="0"/>
    <n v="40000000"/>
    <n v="40000000"/>
    <n v="0"/>
    <n v="0"/>
    <s v="SUBDIRECCION CONTRACTUAL"/>
    <s v="CO-DC-11001"/>
    <s v="ADRIANA LUCIA SANTA - Directora de Gestion Ambiental "/>
    <n v="3778899"/>
    <s v="adriana.santa@ambientebogota.gov.co"/>
  </r>
  <r>
    <n v="1132"/>
    <n v="163"/>
    <x v="5"/>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6000000"/>
    <n v="6000000"/>
    <n v="0"/>
    <n v="0"/>
    <s v="SUBDIRECCION CONTRACTUAL"/>
    <s v="CO-DC-11001"/>
    <s v="ADRIANA LUCIA SANTA - Directora de Gestion Ambiental "/>
    <n v="3778899"/>
    <s v="adriana.santa@ambientebogota.gov.co"/>
  </r>
  <r>
    <n v="1132"/>
    <n v="164"/>
    <x v="5"/>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77102000;77101900;77101700;77121700"/>
    <s v="PRESTAR LOS SERVICIOS DE TOMA DE MUESTRAS Y ANÁLISIS DE LABORATORIO PARA EL MONITOREO DE CALIDAD Y CANTIDAD DEL RECURSO HÍDRICO DE LA CIUDAD DE BOGOTÁ Y SUS FACTORES DE IMPACTO"/>
    <n v="6"/>
    <n v="8"/>
    <n v="8"/>
    <n v="1"/>
    <s v="CCE-04"/>
    <n v="0"/>
    <n v="300000000"/>
    <n v="300000000"/>
    <n v="0"/>
    <n v="0"/>
    <s v="SUBDIRECCION CONTRACTUAL"/>
    <s v="CO-DC-11001"/>
    <s v="ADRIANA LUCIA SANTA - Directora de Gestion Ambiental "/>
    <n v="3778899"/>
    <s v="adriana.santa@ambientebogota.gov.co"/>
  </r>
  <r>
    <n v="1132"/>
    <n v="165"/>
    <x v="5"/>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5000000"/>
    <n v="5000000"/>
    <n v="0"/>
    <n v="0"/>
    <s v="SUBDIRECCION CONTRACTUAL"/>
    <s v="CO-DC-11001"/>
    <s v="ADRIANA LUCIA SANTA - Directora de Gestion Ambiental "/>
    <n v="3778899"/>
    <s v="adriana.santa@ambientebogota.gov.co"/>
  </r>
  <r>
    <n v="1132"/>
    <n v="166"/>
    <x v="5"/>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0141600"/>
    <s v="CONTRATAR LAS ACCIONES COMUNICATIVAS QUE PERMITAN DIVULGAR LOS EVENTOS, CAMPAÑAS Y MENSAJES INSTITUCIONALES DE LA SECRETARÍA DISTRITAL DE AMBIENTE "/>
    <n v="1"/>
    <n v="2"/>
    <n v="5"/>
    <n v="1"/>
    <s v="CCE-05"/>
    <n v="0"/>
    <n v="20000000"/>
    <n v="20000000"/>
    <n v="0"/>
    <n v="0"/>
    <s v="SUBDIRECCION CONTRACTUAL"/>
    <s v="CO-DC-11001"/>
    <s v="ADRIANA LUCIA SANTA - Directora de Gestion Ambiental "/>
    <n v="3778899"/>
    <s v="adriana.santa@ambientebogota.gov.co"/>
  </r>
  <r>
    <n v="1132"/>
    <n v="167"/>
    <x v="5"/>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12000000"/>
    <n v="12000000"/>
    <n v="0"/>
    <n v="0"/>
    <s v="SUBDIRECCION CONTRACTUAL"/>
    <s v="CO-DC-11001"/>
    <s v="ADRIANA LUCIA SANTA - Directora de Gestion Ambiental "/>
    <n v="3778899"/>
    <s v="adriana.santa@ambientebogota.gov.co"/>
  </r>
  <r>
    <n v="1132"/>
    <n v="168"/>
    <x v="5"/>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6010000;11100000;11120000;12160000;15120000;15120000;23270000;24110000;26110000;26120000;27110000;27120000;30100000;30150000;30170000;30180000;30260000;31150000;31160000;31162801;31162801;31200000;31210000;31280000;31800000;32130000;32210000;3911000;39120000;40140000;47130000;52171002;56110000;71130000;72150000;73140000; 40151501"/>
    <s v="SUMINISTRO DE INSUMOS, ELEMENTOS, EQUIPOS Y HERRAMIENTAS PARA LA EJECUCIÓN DE ACCIONES SOBRE ÁREAS DE INTERÉS AMBIENTAL QUE ADELANTA LA SECRETARÍA DISTRITAL DE AMBIENTE EN EL DISTRITO CAPITAL"/>
    <n v="4"/>
    <n v="4"/>
    <n v="12"/>
    <n v="1"/>
    <s v="CCE-07"/>
    <n v="0"/>
    <n v="25000000"/>
    <n v="25000000"/>
    <n v="0"/>
    <n v="0"/>
    <s v="SUBDIRECCION CONTRACTUAL"/>
    <s v="CO-DC-11001"/>
    <s v="ADRIANA LUCIA SANTA - Directora de Gestion Ambiental "/>
    <n v="3778899"/>
    <s v="adriana.santa@ambientebogota.gov.co"/>
  </r>
  <r>
    <n v="1132"/>
    <n v="169"/>
    <x v="5"/>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77102000;77101900;77101700;77121700"/>
    <s v="SUMINISTRO DE INSUMOS, ELEMENTOS, EQUIPOS Y HERRAMIENTAS PARA LA EJECUCIÓN DE ACCIONES SOBRE ÁREAS DE INTERÉS AMBIENTAL QUE ADELANTA LA SECRETARÍA DISTRITAL DE AMBIENTE EN EL DISTRITO CAPITAL"/>
    <n v="6"/>
    <n v="8"/>
    <n v="8"/>
    <n v="1"/>
    <s v="CCE-04"/>
    <n v="0"/>
    <n v="10000000"/>
    <n v="10000000"/>
    <n v="0"/>
    <n v="0"/>
    <s v="SUBDIRECCION CONTRACTUAL"/>
    <s v="CO-DC-11001"/>
    <s v="ADRIANA LUCIA SANTA - Directora de Gestion Ambiental "/>
    <n v="3778899"/>
    <s v="adriana.santa@ambientebogota.gov.co"/>
  </r>
  <r>
    <n v="1132"/>
    <n v="170"/>
    <x v="5"/>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s v="12-OTROS DISTRITO"/>
    <s v="04-INVESTIGACION Y ESTUDIOS"/>
    <s v="01-INVESTIGACIÓN BÁSICA APLICADA Y ESTUDIOS PROPIOS DEL SECTOR"/>
    <s v="0130-INVESTIGACIÓN Y ESTUDIOS DE APOYO A LA GESTIÓN AMBIENTAL"/>
    <s v="81111500;77101700;82131600;81161500"/>
    <s v="PUBLICACIONES / GUÍAS"/>
    <n v="6"/>
    <n v="8"/>
    <n v="8"/>
    <n v="1"/>
    <s v="CCE-04"/>
    <n v="0"/>
    <n v="150000000"/>
    <n v="150000000"/>
    <n v="0"/>
    <n v="0"/>
    <s v="SUBDIRECCION CONTRACTUAL"/>
    <s v="CO-DC-11001"/>
    <s v="ADRIANA LUCIA SANTA - Directora de Gestion Ambiental "/>
    <n v="3778899"/>
    <s v="adriana.santa@ambientebogota.gov.co"/>
  </r>
  <r>
    <n v="1132"/>
    <n v="171"/>
    <x v="5"/>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858-SALUD OCUPACIONAL CONTRATISTAS"/>
    <n v="85101700"/>
    <s v="PRESTAR EL SERVICIO DE EXÁMENES MÉDICOS OCUPACIONALES, COMPLEMENTARIOS Y APLICACIÓN DE VACUNAS PARA LOS SERVIDORES DE LA SECRETARÍA DISTRITAL DE AMBIENTE"/>
    <n v="1"/>
    <n v="1"/>
    <n v="12"/>
    <n v="1"/>
    <s v="CCE-02"/>
    <n v="0"/>
    <n v="1020000"/>
    <n v="1020000"/>
    <n v="0"/>
    <n v="0"/>
    <s v="SUBDIRECCION CONTRACTUAL"/>
    <s v="CO-DC-11001"/>
    <s v="ADRIANA LUCIA SANTA - Directora de Gestion Ambiental "/>
    <n v="3778899"/>
    <s v="adriana.santa@ambientebogota.gov.co"/>
  </r>
  <r>
    <n v="1132"/>
    <n v="172"/>
    <x v="5"/>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12-OTROS DISTRITO"/>
    <s v="03-RECURSO HUMANO"/>
    <s v="03-GASTOS DE PERSONAL "/>
    <s v="0858-SALUD OCUPACIONAL CONTRATISTAS"/>
    <n v="85101700"/>
    <s v="PRESTAR EL SERVICIO DE EXÁMENES MÉDICOS OCUPACIONALES, COMPLEMENTARIOS Y APLICACIÓN DE VACUNAS PARA LOS SERVIDORES DE LA SECRETARÍA DISTRITAL DE AMBIENTE"/>
    <n v="1"/>
    <n v="1"/>
    <n v="12"/>
    <n v="1"/>
    <s v="CCE-02"/>
    <n v="0"/>
    <n v="300000"/>
    <n v="300000"/>
    <n v="0"/>
    <n v="0"/>
    <s v="SUBDIRECCION CONTRACTUAL"/>
    <s v="CO-DC-11001"/>
    <s v="ADRIANA LUCIA SANTA - Directora de Gestion Ambiental "/>
    <n v="3778899"/>
    <s v="adriana.santa@ambientebogota.gov.co"/>
  </r>
  <r>
    <n v="1132"/>
    <n v="173"/>
    <x v="5"/>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3-RECURSO HUMANO"/>
    <s v="03-GASTOS DE PERSONAL "/>
    <s v="0858-SALUD OCUPACIONAL CONTRATISTAS"/>
    <n v="85101700"/>
    <s v="PRESTAR EL SERVICIO DE EXÁMENES MÉDICOS OCUPACIONALES, COMPLEMENTARIOS Y APLICACIÓN DE VACUNAS PARA LOS SERVIDORES DE LA SECRETARÍA DISTRITAL DE AMBIENTE"/>
    <n v="1"/>
    <n v="1"/>
    <n v="12"/>
    <n v="1"/>
    <s v="CCE-02"/>
    <n v="0"/>
    <n v="120000"/>
    <n v="120000"/>
    <n v="0"/>
    <n v="0"/>
    <s v="SUBDIRECCION CONTRACTUAL"/>
    <s v="CO-DC-11001"/>
    <s v="ADRIANA LUCIA SANTA - Directora de Gestion Ambiental "/>
    <n v="3778899"/>
    <s v="adriana.santa@ambientebogota.gov.co"/>
  </r>
  <r>
    <n v="1132"/>
    <n v="174"/>
    <x v="5"/>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858-SALUD OCUPACIONAL CONTRATISTAS"/>
    <n v="85101700"/>
    <s v="PRESTAR EL SERVICIO DE EXÁMENES MÉDICOS OCUPACIONALES, COMPLEMENTARIOS Y APLICACIÓN DE VACUNAS PARA LOS SERVIDORES DE LA SECRETARÍA DISTRITAL DE AMBIENTE"/>
    <n v="1"/>
    <n v="1"/>
    <n v="12"/>
    <n v="1"/>
    <s v="CCE-02"/>
    <n v="0"/>
    <n v="600000"/>
    <n v="600000"/>
    <n v="0"/>
    <n v="0"/>
    <s v="SUBDIRECCION CONTRACTUAL"/>
    <s v="CO-DC-11001"/>
    <s v="ADRIANA LUCIA SANTA - Directora de Gestion Ambiental "/>
    <n v="3778899"/>
    <s v="adriana.santa@ambientebogota.gov.co"/>
  </r>
  <r>
    <n v="1132"/>
    <n v="175"/>
    <x v="5"/>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858-SALUD OCUPACIONAL CONTRATISTAS"/>
    <n v="85101700"/>
    <s v="PRESTAR EL SERVICIO DE EXÁMENES MÉDICOS OCUPACIONALES, COMPLEMENTARIOS Y APLICACIÓN DE VACUNAS PARA LOS SERVIDORES DE LA SECRETARÍA DISTRITAL DE AMBIENTE"/>
    <n v="1"/>
    <n v="1"/>
    <n v="12"/>
    <n v="1"/>
    <s v="CCE-02"/>
    <n v="0"/>
    <n v="540000"/>
    <n v="540000"/>
    <n v="0"/>
    <n v="0"/>
    <s v="SUBDIRECCION CONTRACTUAL"/>
    <s v="CO-DC-11001"/>
    <s v="ADRIANA LUCIA SANTA - Directora de Gestion Ambiental "/>
    <n v="3778899"/>
    <s v="adriana.santa@ambientebogota.gov.co"/>
  </r>
  <r>
    <n v="1132"/>
    <n v="176"/>
    <x v="5"/>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858-SALUD OCUPACIONAL CONTRATISTAS"/>
    <n v="85101700"/>
    <s v="PRESTAR EL SERVICIO DE EXÁMENES MÉDICOS OCUPACIONALES, COMPLEMENTARIOS Y APLICACIÓN DE VACUNAS PARA LOS SERVIDORES DE LA SECRETARÍA DISTRITAL DE AMBIENTE"/>
    <n v="1"/>
    <n v="1"/>
    <n v="12"/>
    <n v="1"/>
    <s v="CCE-02"/>
    <n v="0"/>
    <n v="1080000"/>
    <n v="1080000"/>
    <n v="0"/>
    <n v="0"/>
    <s v="SUBDIRECCION CONTRACTUAL"/>
    <s v="CO-DC-11001"/>
    <s v="ADRIANA LUCIA SANTA - Directora de Gestion Ambiental "/>
    <n v="3778899"/>
    <s v="adriana.santa@ambientebogota.gov.co"/>
  </r>
  <r>
    <n v="1132"/>
    <n v="177"/>
    <x v="5"/>
    <s v="DECLARAR 100 HECTÁREAS NUEVAS ÁREAS PROTEGIDAS DE ECOSISTEMAS DE PARAMO Y ALTO ANDINO EN EL DISTRITO CAPITAL"/>
    <s v="MEJORAR LA CONFIGURACIÓN DE LA ESTRUCTURA ECOLÓGICA PRINCIPAL - EEP"/>
    <s v="GESTIÓN DE 100 HECTÁREAS PARA LA DECLARATORIA"/>
    <s v="12-OTROS DISTRITO"/>
    <s v="03-RECURSO HUMANO"/>
    <s v="03-GASTOS DE PERSONAL "/>
    <s v="0858-SALUD OCUPACIONAL CONTRATISTAS"/>
    <n v="85101700"/>
    <s v="PRESTAR EL SERVICIO DE EXÁMENES MÉDICOS OCUPACIONALES, COMPLEMENTARIOS Y APLICACIÓN DE VACUNAS PARA LOS SERVIDORES DE LA SECRETARÍA DISTRITAL DE AMBIENTE"/>
    <n v="1"/>
    <n v="1"/>
    <n v="12"/>
    <n v="1"/>
    <s v="CCE-02"/>
    <n v="0"/>
    <n v="240000"/>
    <n v="240000"/>
    <n v="0"/>
    <n v="0"/>
    <s v="SUBDIRECCION CONTRACTUAL"/>
    <s v="CO-DC-11001"/>
    <s v="ADRIANA LUCIA SANTA - Directora de Gestion Ambiental "/>
    <n v="3778899"/>
    <s v="adriana.santa@ambientebogota.gov.co"/>
  </r>
  <r>
    <n v="1132"/>
    <n v="178"/>
    <x v="5"/>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3-RECURSO HUMANO"/>
    <s v="03-GASTOS DE PERSONAL "/>
    <s v="0858-SALUD OCUPACIONAL CONTRATISTAS"/>
    <n v="85101700"/>
    <s v="PRESTAR EL SERVICIO DE EXÁMENES MÉDICOS OCUPACIONALES, COMPLEMENTARIOS Y APLICACIÓN DE VACUNAS PARA LOS SERVIDORES DE LA SECRETARÍA DISTRITAL DE AMBIENTE"/>
    <n v="1"/>
    <n v="1"/>
    <n v="12"/>
    <n v="1"/>
    <s v="CCE-02"/>
    <n v="0"/>
    <n v="60000"/>
    <n v="60000"/>
    <n v="0"/>
    <n v="0"/>
    <s v="SUBDIRECCION CONTRACTUAL"/>
    <s v="CO-DC-11001"/>
    <s v="ADRIANA LUCIA SANTA - Directora de Gestion Ambiental "/>
    <n v="3778899"/>
    <s v="adriana.santa@ambientebogota.gov.co"/>
  </r>
  <r>
    <n v="1132"/>
    <n v="179"/>
    <x v="5"/>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858-SALUD OCUPACIONAL CONTRATISTAS"/>
    <n v="85101700"/>
    <s v="PRESTAR EL SERVICIO DE EXÁMENES MÉDICOS OCUPACIONALES, COMPLEMENTARIOS Y APLICACIÓN DE VACUNAS PARA LOS SERVIDORES DE LA SECRETARÍA DISTRITAL DE AMBIENTE"/>
    <n v="1"/>
    <n v="1"/>
    <n v="12"/>
    <n v="1"/>
    <s v="CCE-02"/>
    <n v="0"/>
    <n v="180000"/>
    <n v="180000"/>
    <n v="0"/>
    <n v="0"/>
    <s v="SUBDIRECCION CONTRACTUAL"/>
    <s v="CO-DC-11001"/>
    <s v="ADRIANA LUCIA SANTA - Directora de Gestion Ambiental "/>
    <n v="3778899"/>
    <s v="adriana.santa@ambientebogota.gov.co"/>
  </r>
  <r>
    <n v="1132"/>
    <n v="180"/>
    <x v="5"/>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s v="12-OTROS DISTRITO"/>
    <s v="03-RECURSO HUMANO"/>
    <s v="03-GASTOS DE PERSONAL "/>
    <s v="0858-SALUD OCUPACIONAL CONTRATISTAS"/>
    <n v="85101700"/>
    <s v="PRESTAR EL SERVICIO DE EXÁMENES MÉDICOS OCUPACIONALES, COMPLEMENTARIOS Y APLICACIÓN DE VACUNAS PARA LOS SERVIDORES DE LA SECRETARÍA DISTRITAL DE AMBIENTE"/>
    <n v="1"/>
    <n v="1"/>
    <n v="12"/>
    <n v="1"/>
    <s v="CCE-02"/>
    <n v="0"/>
    <n v="540000"/>
    <n v="540000"/>
    <n v="0"/>
    <n v="0"/>
    <s v="SUBDIRECCION CONTRACTUAL"/>
    <s v="CO-DC-11001"/>
    <s v="ADRIANA LUCIA SANTA - Directora de Gestion Ambiental "/>
    <n v="3778899"/>
    <s v="adriana.santa@ambientebogota.gov.co"/>
  </r>
  <r>
    <n v="1132"/>
    <n v="181"/>
    <x v="5"/>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858-SALUD OCUPACIONAL CONTRATISTAS"/>
    <n v="85101700"/>
    <s v="PRESTAR EL SERVICIO DE EXÁMENES MÉDICOS OCUPACIONALES, COMPLEMENTARIOS Y APLICACIÓN DE VACUNAS PARA LOS SERVIDORES DE LA SECRETARÍA DISTRITAL DE AMBIENTE"/>
    <n v="1"/>
    <n v="1"/>
    <n v="12"/>
    <n v="1"/>
    <s v="CCE-02"/>
    <n v="0"/>
    <n v="2100000"/>
    <n v="2100000"/>
    <n v="0"/>
    <n v="0"/>
    <s v="SUBDIRECCION CONTRACTUAL"/>
    <s v="CO-DC-11001"/>
    <s v="ADRIANA LUCIA SANTA - Directora de Gestion Ambiental "/>
    <n v="3778899"/>
    <s v="adriana.santa@ambientebogota.gov.co"/>
  </r>
  <r>
    <n v="1132"/>
    <n v="182"/>
    <x v="5"/>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858-SALUD OCUPACIONAL CONTRATISTAS"/>
    <n v="85101700"/>
    <s v="PRESTAR EL SERVICIO DE EXÁMENES MÉDICOS OCUPACIONALES, COMPLEMENTARIOS Y APLICACIÓN DE VACUNAS PARA LOS SERVIDORES DE LA SECRETARÍA DISTRITAL DE AMBIENTE"/>
    <n v="1"/>
    <n v="1"/>
    <n v="12"/>
    <n v="1"/>
    <s v="CCE-02"/>
    <n v="0"/>
    <n v="180000"/>
    <n v="180000"/>
    <n v="0"/>
    <n v="0"/>
    <s v="SUBDIRECCION CONTRACTUAL"/>
    <s v="CO-DC-11001"/>
    <s v="ADRIANA LUCIA SANTA - Directora de Gestion Ambiental "/>
    <n v="3778899"/>
    <s v="adriana.santa@ambientebogota.gov.co"/>
  </r>
  <r>
    <n v="1132"/>
    <n v="183"/>
    <x v="5"/>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858-SALUD OCUPACIONAL CONTRATISTAS"/>
    <n v="85101700"/>
    <s v="PRESTAR EL SERVICIO DE EXÁMENES MÉDICOS OCUPACIONALES, COMPLEMENTARIOS Y APLICACIÓN DE VACUNAS PARA LOS SERVIDORES DE LA SECRETARÍA DISTRITAL DE AMBIENTE"/>
    <n v="1"/>
    <n v="1"/>
    <n v="12"/>
    <n v="1"/>
    <s v="CCE-02"/>
    <n v="0"/>
    <n v="480000"/>
    <n v="480000"/>
    <n v="0"/>
    <n v="0"/>
    <s v="SUBDIRECCION CONTRACTUAL"/>
    <s v="CO-DC-11001"/>
    <s v="ADRIANA LUCIA SANTA - Directora de Gestion Ambiental "/>
    <n v="3778899"/>
    <s v="adriana.santa@ambientebogota.gov.co"/>
  </r>
  <r>
    <n v="1132"/>
    <n v="184"/>
    <x v="5"/>
    <s v="MANEJAR INTEGRALMENTE 800 HAS DE PARQUE ECOLÓGICO DISTRITAL DE MONTAÑA Y ÁREAS DE INTERÉS AMBIENTAL"/>
    <s v="PAGO VIGENCIAS ANTERIORES FENECIDAS"/>
    <s v="PAGAR 100 % COMPROMISOS DE VIGENCIAS ANTERIORES FENECIDAS"/>
    <s v="263-RECURSOS PASIVOS PLUSVALIA "/>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84111500"/>
    <s v="TRASLADO A PASIVOS EXIGIBLES"/>
    <n v="4"/>
    <n v="5"/>
    <n v="1"/>
    <n v="1"/>
    <s v="CCE-05"/>
    <n v="0"/>
    <n v="207328000"/>
    <n v="207328000"/>
    <n v="0"/>
    <n v="0"/>
    <s v="SUBDIRECCION CONTRACTUAL"/>
    <s v="CO-DC-11001"/>
    <s v="ADRIANA LUCIA SANTA - Directora de Gestion Ambiental "/>
    <n v="3778899"/>
    <s v="adriana.santa@ambientebogota.gov.co"/>
  </r>
  <r>
    <n v="1132"/>
    <n v="185"/>
    <x v="5"/>
    <s v="MANEJAR INTEGRALMENTE 800 HAS DE PARQUE ECOLÓGICO DISTRITAL DE MONTAÑA Y ÁREAS DE INTERÉS AMBIENTAL"/>
    <s v="PAGO VIGENCIAS ANTERIORES FENECIDAS"/>
    <s v="PAGAR 100 % COMPROMISOS DE VIGENCIAS ANTERIORES FENECIDAS"/>
    <s v="307-RECURSOS PASIVOS EXIGIBLES - RECURSOS DEL BALANCE PLUSVALÍ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84111500"/>
    <s v="TRASLADO A PASIVOS EXIGIBLES"/>
    <n v="4"/>
    <n v="5"/>
    <n v="1"/>
    <n v="1"/>
    <s v="CCE-05"/>
    <n v="0"/>
    <n v="329894000"/>
    <n v="329894000"/>
    <n v="0"/>
    <n v="0"/>
    <s v="SUBDIRECCION CONTRACTUAL"/>
    <s v="CO-DC-11001"/>
    <s v="ADRIANA LUCIA SANTA - Directora de Gestion Ambiental "/>
    <n v="3778899"/>
    <s v="adriana.santa@ambientebogota.gov.co"/>
  </r>
  <r>
    <n v="1132"/>
    <n v="186"/>
    <x v="5"/>
    <s v="MANEJAR INTEGRALMENTE 800 HAS DE PARQUE ECOLÓGICO DISTRITAL DE MONTAÑA Y ÁREAS DE INTERÉS AMBIENTAL"/>
    <s v="PAGO VIGENCIAS ANTERIORES FENECIDAS"/>
    <s v="PAGAR 100 % COMPROMISOS DE VIGENCIAS ANTERIORES FENECIDAS"/>
    <s v="559-PASIVOS EXIGIBLES TASA USO DE AGUAS SUBTERRÁNEAS"/>
    <s v="03-RECURSO HUMANO"/>
    <s v="03-GASTOS DE PERSONAL "/>
    <s v="090-PERSONAL CONTRATADO PARA LA RESTAURACIÓN, CONSERVACIÓN, MANEJO Y USO SOSTENIBLE DE LOS ECOSISTEMAS URBANOS, DE LAS ÁREAS RURALES Y PARA LA GESTIÓN DEL RIESGO EN EL DISTRITO CAPITAL."/>
    <n v="84111500"/>
    <s v="TRASLADO A PASIVOS EXIGIBLES"/>
    <n v="4"/>
    <n v="5"/>
    <n v="1"/>
    <n v="1"/>
    <s v="CCE-05"/>
    <n v="0"/>
    <n v="12996000"/>
    <n v="12996000"/>
    <n v="0"/>
    <n v="0"/>
    <s v="SUBDIRECCION CONTRACTUAL"/>
    <s v="CO-DC-11001"/>
    <s v="ADRIANA LUCIA SANTA - Directora de Gestion Ambiental "/>
    <n v="3778899"/>
    <s v="adriana.santa@ambientebogota.gov.co"/>
  </r>
  <r>
    <n v="7517"/>
    <n v="1"/>
    <x v="6"/>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APROPIACIÓN POR PARTE DE LAS COMUNIDADES RURALES DE ACCIONES EN RESTAURACIÓN ECOLÓGICA PARTICIPATIVA EN SUELO RURAL DISTRITAL."/>
    <n v="1"/>
    <n v="1"/>
    <n v="11"/>
    <n v="1"/>
    <s v="CCE-05"/>
    <n v="0"/>
    <n v="30646000"/>
    <n v="30646000"/>
    <n v="0"/>
    <n v="0"/>
    <s v="SUBDIRECCION CONTRACTUAL"/>
    <s v="CO-DC-11001"/>
    <s v="ADRIANA LUCIA SANTA-Directora de Gestion Ambiental"/>
    <n v="3778914"/>
    <s v="adriana.santa@ambientebogota.gov.co_x000a_"/>
  </r>
  <r>
    <n v="7517"/>
    <n v="2"/>
    <x v="6"/>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TIVIDADES DE PLANEACIÓN, EVALUACIÓN E INTERVENCIÓN INSTITUCIONAL DE LA SER EN EL TERRITORIO RURAL DEL D.C"/>
    <n v="1"/>
    <n v="1"/>
    <n v="11"/>
    <n v="1"/>
    <s v="CCE-05"/>
    <n v="0"/>
    <n v="77605000"/>
    <n v="77605000"/>
    <n v="0"/>
    <n v="0"/>
    <s v="SUBDIRECCION CONTRACTUAL"/>
    <s v="CO-DC-11001"/>
    <s v="ADRIANA LUCIA SANTA-Directora de Gestion Ambiental"/>
    <n v="3778914"/>
    <s v="adriana.santa@ambientebogota.gov.co_x000a_"/>
  </r>
  <r>
    <n v="7517"/>
    <n v="3"/>
    <x v="6"/>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ADELANTAR LA GESTIÓN AMBIENTAL EN  LA RECUPERACIÓN, PROTECCIÓN Y MANEJO SOSTENIBLE ÁREAS DE ABASTECIMIENTO DE ACUEDUCTOS VEREDALES ASOCIADAS A ECOSISTEMAS DE MONTAÑA, BOSQUES, HUMEDALES, RÍOS, NACIMIENTOS, RESERVORIOS Y/O  LAGOS EN EL D.C."/>
    <n v="1"/>
    <n v="1"/>
    <n v="11"/>
    <n v="1"/>
    <s v="CCE-05"/>
    <n v="0"/>
    <n v="4153000"/>
    <n v="4153000"/>
    <n v="0"/>
    <n v="0"/>
    <s v="SUBDIRECCION CONTRACTUAL"/>
    <s v="CO-DC-11001"/>
    <s v="ADRIANA LUCIA SANTA-Directora de Gestion Ambiental"/>
    <n v="3778914"/>
    <s v="adriana.santa@ambientebogota.gov.co_x000a_"/>
  </r>
  <r>
    <n v="7517"/>
    <n v="4"/>
    <x v="6"/>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APOYAR LA GESTIÓN AMBIENTAL PARA AUMENTAR LAS ÁREAS CON PROCESOS DE RESTAURACIÓN ECOLÓGICA PARTICIPATIVA O CONSERVACIÓN Y/O MANTENIMIENTO EN LA RURALIDAD BOGOTANA."/>
    <n v="1"/>
    <n v="1"/>
    <n v="11"/>
    <n v="1"/>
    <s v="CCE-05"/>
    <n v="0"/>
    <n v="30646000"/>
    <n v="30646000"/>
    <n v="0"/>
    <n v="0"/>
    <s v="SUBDIRECCION CONTRACTUAL"/>
    <s v="CO-DC-11001"/>
    <s v="ADRIANA LUCIA SANTA-Directora de Gestion Ambiental"/>
    <n v="3778914"/>
    <s v="adriana.santa@ambientebogota.gov.co_x000a_"/>
  </r>
  <r>
    <n v="7517"/>
    <n v="5"/>
    <x v="6"/>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TECNICO EN LA GESTIÓN AMBIENTAL PARA AUMENTAR LAS ÁREAS CON PROCESOS DE RESTAURACIÓN ECOLÓGICA PARTICIPATIVA O CONSERVACIÓN Y/O MANTENIMIENTO EN LA RURALIDAD BOGOTANA."/>
    <n v="1"/>
    <n v="1"/>
    <n v="11"/>
    <n v="1"/>
    <s v="CCE-05"/>
    <n v="0"/>
    <n v="22209000"/>
    <n v="22209000"/>
    <n v="0"/>
    <n v="0"/>
    <s v="SUBDIRECCION CONTRACTUAL"/>
    <s v="CO-DC-11001"/>
    <s v="ADRIANA LUCIA SANTA-Directora de Gestion Ambiental"/>
    <n v="3778914"/>
    <s v="adriana.santa@ambientebogota.gov.co_x000a_"/>
  </r>
  <r>
    <n v="7517"/>
    <n v="6"/>
    <x v="6"/>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APOYAR LA GESTIÓN AMBIENTAL PARA AUMENTAR LAS ÁREAS CON PROCESOS DE RESTAURACIÓN ECOLÓGICA PARTICIPATIVA O CONSERVACIÓN Y/O MANTENIMIENTO EN LA RURALIDAD BOGOTANA."/>
    <n v="1"/>
    <n v="1"/>
    <n v="11"/>
    <n v="1"/>
    <s v="CCE-05"/>
    <n v="0"/>
    <n v="35849000"/>
    <n v="35849000"/>
    <n v="0"/>
    <n v="0"/>
    <s v="SUBDIRECCION CONTRACTUAL"/>
    <s v="CO-DC-11001"/>
    <s v="ADRIANA LUCIA SANTA-Directora de Gestion Ambiental"/>
    <n v="3778914"/>
    <s v="adriana.santa@ambientebogota.gov.co_x000a_"/>
  </r>
  <r>
    <n v="7517"/>
    <n v="7"/>
    <x v="6"/>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GESTIÓN AMBIENTAL PARA AUMENTAR LAS ÁREAS CON PROCESOS DE RESTAURACIÓN ECOLÓGICA PARTICIPATIVA O CONSERVACIÓN Y/O MANTENIMIENTO EN LA RURALIDAD BOGOTANA."/>
    <n v="1"/>
    <n v="1"/>
    <n v="11"/>
    <n v="1"/>
    <s v="CCE-05"/>
    <n v="0"/>
    <n v="16192000"/>
    <n v="16192000"/>
    <n v="0"/>
    <n v="0"/>
    <s v="SUBDIRECCION CONTRACTUAL"/>
    <s v="CO-DC-11001"/>
    <s v="ADRIANA LUCIA SANTA-Directora de Gestion Ambiental"/>
    <n v="3778914"/>
    <s v="adriana.santa@ambientebogota.gov.co_x000a_"/>
  </r>
  <r>
    <n v="7517"/>
    <n v="8"/>
    <x v="6"/>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GESTIÓN AMBIENTAL PARA AUMENTAR LAS ÁREAS CON PROCESOS DE RESTAURACIÓN ECOLÓGICA PARTICIPATIVA O CONSERVACIÓN Y/O MANTENIMIENTO EN LA RURALIDAD BOGOTANA."/>
    <n v="1"/>
    <n v="1"/>
    <n v="11"/>
    <n v="1"/>
    <s v="CCE-05"/>
    <n v="0"/>
    <n v="16192000"/>
    <n v="16192000"/>
    <n v="0"/>
    <n v="0"/>
    <s v="SUBDIRECCION CONTRACTUAL"/>
    <s v="CO-DC-11001"/>
    <s v="ADRIANA LUCIA SANTA-Directora de Gestion Ambiental"/>
    <n v="3778914"/>
    <s v="adriana.santa@ambientebogota.gov.co_x000a_"/>
  </r>
  <r>
    <n v="7517"/>
    <n v="9"/>
    <x v="6"/>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NÁLISIS, SEGUIMIENTO Y REPORTE DE LOS PROCESOS DE PLANEACIÓN EN LOS COMPONENTES FÍSICOS Y PRESUPUESTALES QUE SE REQUIERAN PARA LOS PROCESOS DE RESTAURACIÓN Y/O CONSERVACIÓN DE ECOSISTEMAS"/>
    <n v="1"/>
    <n v="1"/>
    <n v="11"/>
    <n v="1"/>
    <s v="CCE-05"/>
    <n v="0"/>
    <n v="51920000"/>
    <n v="51920000"/>
    <n v="0"/>
    <n v="0"/>
    <s v="SUBDIRECCION CONTRACTUAL"/>
    <s v="CO-DC-11001"/>
    <s v="ADRIANA LUCIA SANTA-Directora de Gestion Ambiental"/>
    <n v="3778914"/>
    <s v="adriana.santa@ambientebogota.gov.co_x000a_"/>
  </r>
  <r>
    <n v="7517"/>
    <n v="10"/>
    <x v="6"/>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31151500_x000a_31152000_x000a_70111500_x000a_11111500_x000a_30102900"/>
    <s v="SUMINISTRO DE INSUMOS PARA LA EJECUCIÓN DE ACCIONES SOBRE ÁREAS DE INTERÉS AMBIENTAL QUE ADELANTA LA SECRETARÍA DISTRITAL DE AMBIENTE EN EL DISTRITO CAPITAL"/>
    <n v="1"/>
    <n v="1"/>
    <n v="6"/>
    <n v="1"/>
    <s v="CCE-07"/>
    <n v="0"/>
    <n v="400000000"/>
    <n v="400000000"/>
    <n v="0"/>
    <n v="0"/>
    <s v="SUBDIRECCION CONTRACTUAL"/>
    <s v="CO-DC-11001"/>
    <s v="ADRIANA LUCIA SANTA-Directora de Gestion Ambiental"/>
    <n v="3778914"/>
    <s v="adriana.santa@ambientebogota.gov.co_x000a_"/>
  </r>
  <r>
    <n v="7517"/>
    <n v="11"/>
    <x v="6"/>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2-DOTACIÓN"/>
    <s v="06-GASTOS OPERATIVOS"/>
    <s v="0037 - GASTOS DE TRANSPORTE"/>
    <n v="78111808"/>
    <s v="PRESTAR  EL SERVICIO DE TRANSPORTE PÚBLICO TERRESTRE AUTOMOTOR ESPECIAL DE PASAJEROS Y DE CARGA PARA EL DESARROLLO DE LAS ACTIVIDADES MISIONALES Y DE INVERSIÓN QUE ADELANTE LA SECRETARIA DISTRITAL DE AMBIENTE"/>
    <n v="1"/>
    <n v="1"/>
    <n v="12"/>
    <n v="1"/>
    <s v="CCE-05"/>
    <n v="0"/>
    <n v="150000000"/>
    <n v="150000000"/>
    <n v="0"/>
    <n v="0"/>
    <s v="SUBDIRECCION CONTRACTUAL"/>
    <s v="CO-DC-11001"/>
    <s v="ADRIANA LUCIA SANTA-Directora de Gestion Ambiental"/>
    <n v="3778914"/>
    <s v="adriana.santa@ambientebogota.gov.co_x000a_"/>
  </r>
  <r>
    <n v="7517"/>
    <n v="12"/>
    <x v="6"/>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 DE LAS ACCIONES DESARROLLADAS POR LA SECRETARIA DISTRITAL DE AMBIENTE"/>
    <n v="1"/>
    <n v="1"/>
    <n v="6"/>
    <n v="1"/>
    <s v="CCE-07"/>
    <n v="0"/>
    <n v="4000000"/>
    <n v="4000000"/>
    <n v="0"/>
    <n v="0"/>
    <s v="SUBDIRECCION CONTRACTUAL"/>
    <s v="CO-DC-11001"/>
    <s v="ADRIANA LUCIA SANTA-Directora de Gestion Ambiental"/>
    <n v="3778914"/>
    <s v="adriana.santa@ambientebogota.gov.co_x000a_"/>
  </r>
  <r>
    <n v="7517"/>
    <n v="13"/>
    <x v="6"/>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Y SEGUIMIENTO DE PREDIOS EN LA CUENCA DEL RÍO SUMAPAZ EN PROCESOS DE PROMOCIÓN DE BUENAS PRÁCTICAS PRODUCTIVAS, DESDE EL COMPONENTE AGROAMBIENTAL."/>
    <n v="1"/>
    <n v="1"/>
    <n v="11"/>
    <n v="1"/>
    <s v="CCE-05"/>
    <n v="0"/>
    <n v="51920000"/>
    <n v="51920000"/>
    <n v="0"/>
    <n v="0"/>
    <s v="SUBDIRECCION CONTRACTUAL"/>
    <s v="CO-DC-11001"/>
    <s v="ADRIANA LUCIA SANTA-Directora de Gestion Ambiental"/>
    <n v="3778914"/>
    <s v="adriana.santa@ambientebogota.gov.co_x000a_"/>
  </r>
  <r>
    <n v="7517"/>
    <n v="14"/>
    <x v="6"/>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SUMAPAZ EN PROCESOS DE PROMOCIÓN DE BUENAS PRÁCTICAS PRODUCTIVAS, DESDE EL COMPONENTE PECUARIO."/>
    <n v="1"/>
    <n v="1"/>
    <n v="11"/>
    <n v="1"/>
    <s v="CCE-05"/>
    <n v="0"/>
    <n v="35849000"/>
    <n v="35849000"/>
    <n v="0"/>
    <n v="0"/>
    <s v="SUBDIRECCION CONTRACTUAL"/>
    <s v="CO-DC-11001"/>
    <s v="ADRIANA LUCIA SANTA-Directora de Gestion Ambiental"/>
    <n v="3778914"/>
    <s v="adriana.santa@ambientebogota.gov.co_x000a_"/>
  </r>
  <r>
    <n v="7517"/>
    <n v="15"/>
    <x v="6"/>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Y SEGUIMIENTO DE PREDIOS EN LA CUENCA DEL RÍO BLANCO  EN PROCESOS DE PROMOCIÓN DE BUENAS PRÁCTICAS PRODUCTIVAS, DESDE EL COMPONENTE AGROAMBIENTAL."/>
    <n v="1"/>
    <n v="1"/>
    <n v="11"/>
    <n v="1"/>
    <s v="CCE-05"/>
    <n v="0"/>
    <n v="51920000"/>
    <n v="51920000"/>
    <n v="0"/>
    <n v="0"/>
    <s v="SUBDIRECCION CONTRACTUAL"/>
    <s v="CO-DC-11001"/>
    <s v="ADRIANA LUCIA SANTA-Directora de Gestion Ambiental"/>
    <n v="3778914"/>
    <s v="adriana.santa@ambientebogota.gov.co_x000a_"/>
  </r>
  <r>
    <n v="7517"/>
    <n v="16"/>
    <x v="6"/>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POYO A LA VINCULACIÓN DE PREDIOS EN LA CUENCA DEL RÍO BLANCO EN PROCESOS DE PROMOCIÓN DE BUENAS PRÁCTICAS PRODUCTIVAS, DESDE EL COMPONENTE PECUARIO."/>
    <n v="1"/>
    <n v="1"/>
    <n v="11"/>
    <n v="1"/>
    <s v="CCE-05"/>
    <n v="0"/>
    <n v="30646000"/>
    <n v="30646000"/>
    <n v="0"/>
    <n v="0"/>
    <s v="SUBDIRECCION CONTRACTUAL"/>
    <s v="CO-DC-11001"/>
    <s v="ADRIANA LUCIA SANTA-Directora de Gestion Ambiental"/>
    <n v="3778914"/>
    <s v="adriana.santa@ambientebogota.gov.co_x000a_"/>
  </r>
  <r>
    <n v="7517"/>
    <n v="17"/>
    <x v="6"/>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TECNICO EN LA CUENCA DEL RÍO TUNJUELO  EN PROCESOS DE PROMOCIÓN DE BUENAS PRÁCTICAS PRODUCTIVAS."/>
    <n v="1"/>
    <n v="1"/>
    <n v="11"/>
    <n v="1"/>
    <s v="CCE-05"/>
    <n v="0"/>
    <n v="22209000"/>
    <n v="22209000"/>
    <n v="0"/>
    <n v="0"/>
    <s v="SUBDIRECCION CONTRACTUAL"/>
    <s v="CO-DC-11001"/>
    <s v="ADRIANA LUCIA SANTA-Directora de Gestion Ambiental"/>
    <n v="3778914"/>
    <s v="adriana.santa@ambientebogota.gov.co_x000a_"/>
  </r>
  <r>
    <n v="7517"/>
    <n v="18"/>
    <x v="6"/>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CUENCA DEL RÍO TUNJUELO EN LA PROMOCIÓN DE BUENAS PRÁCTICAS PRODUCTIVAS."/>
    <n v="1"/>
    <n v="1"/>
    <n v="11"/>
    <n v="1"/>
    <s v="CCE-05"/>
    <n v="0"/>
    <n v="30646000"/>
    <n v="30646000"/>
    <n v="0"/>
    <n v="0"/>
    <s v="SUBDIRECCION CONTRACTUAL"/>
    <s v="CO-DC-11001"/>
    <s v="ADRIANA LUCIA SANTA-Directora de Gestion Ambiental"/>
    <n v="3778914"/>
    <s v="adriana.santa@ambientebogota.gov.co_x000a_"/>
  </r>
  <r>
    <n v="7517"/>
    <n v="19"/>
    <x v="6"/>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Y SEGUIMIENTO DE PREDIOS EN LA CUENCA DEL RÍO TUNJUELO EN PROCESOS DE PROMOCIÓN DE BUENAS PRÁCTICAS PRODUCTIVAS, DESDE EL COMPONENTE PECUARIO"/>
    <n v="1"/>
    <n v="1"/>
    <n v="11"/>
    <n v="1"/>
    <s v="CCE-05"/>
    <n v="0"/>
    <n v="51920000"/>
    <n v="51920000"/>
    <n v="0"/>
    <n v="0"/>
    <s v="SUBDIRECCION CONTRACTUAL"/>
    <s v="CO-DC-11001"/>
    <s v="ADRIANA LUCIA SANTA-Directora de Gestion Ambiental"/>
    <n v="3778914"/>
    <s v="adriana.santa@ambientebogota.gov.co_x000a_"/>
  </r>
  <r>
    <n v="7517"/>
    <n v="20"/>
    <x v="6"/>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Y SEGUIMIENTO DE PREDIOS RURALES UBICADOS EN CERROS ORIENTALES Y/O ZONA RURAL DE SUBA EN PROCESOS DE PROMOCIÓN DE BUENAS PRÁCTICAS PRODUCTIVAS, DESDE EL COMPONENTE PECUARIO."/>
    <n v="1"/>
    <n v="1"/>
    <n v="11"/>
    <n v="1"/>
    <s v="CCE-05"/>
    <n v="0"/>
    <n v="51920000"/>
    <n v="51920000"/>
    <n v="0"/>
    <n v="0"/>
    <s v="SUBDIRECCION CONTRACTUAL"/>
    <s v="CO-DC-11001"/>
    <s v="ADRIANA LUCIA SANTA-Directora de Gestion Ambiental"/>
    <n v="3778914"/>
    <s v="adriana.santa@ambientebogota.gov.co_x000a_"/>
  </r>
  <r>
    <n v="7517"/>
    <n v="21"/>
    <x v="6"/>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Y SEGUIMIENTO DE PREDIOS EN PREDIOS RURALES UBICADOS EN CERROS ORIENTALES Y/O ZONA RURAL DE SUBA EN PROCESOS DE PROMOCIÓN DE BUENAS PRÁCTICAS PRODUCTIVAS, DESDE EL COMPONENTE AGROAMBIENTAL"/>
    <n v="1"/>
    <n v="1"/>
    <n v="11"/>
    <n v="1"/>
    <s v="CCE-05"/>
    <n v="0"/>
    <n v="51920000"/>
    <n v="51920000"/>
    <n v="0"/>
    <n v="0"/>
    <s v="SUBDIRECCION CONTRACTUAL"/>
    <s v="CO-DC-11001"/>
    <s v="ADRIANA LUCIA SANTA-Directora de Gestion Ambiental"/>
    <n v="3778914"/>
    <s v="adriana.santa@ambientebogota.gov.co_x000a_"/>
  </r>
  <r>
    <n v="7517"/>
    <n v="22"/>
    <x v="6"/>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PREDIOS DE CERROS ORIENTALES Y/O SUBA EN PROCESOS DE PROMOCIÓN DE BUENAS PRÁCTICAS PRODUCTIVAS."/>
    <n v="1"/>
    <n v="1"/>
    <n v="11"/>
    <n v="1"/>
    <s v="CCE-05"/>
    <n v="0"/>
    <n v="16192000"/>
    <n v="16192000"/>
    <n v="0"/>
    <n v="0"/>
    <s v="SUBDIRECCION CONTRACTUAL"/>
    <s v="CO-DC-11001"/>
    <s v="ADRIANA LUCIA SANTA-Directora de Gestion Ambiental"/>
    <n v="3778914"/>
    <s v="adriana.santa@ambientebogota.gov.co_x000a_"/>
  </r>
  <r>
    <n v="7517"/>
    <n v="23"/>
    <x v="6"/>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PREDIOS DE CERROS ORIENTALES Y/O SUBA EN PROCESOS DE PROMOCIÓN DE BUENAS PRÁCTICAS PRODUCTIVAS."/>
    <n v="1"/>
    <n v="1"/>
    <n v="11"/>
    <n v="1"/>
    <s v="CCE-05"/>
    <n v="0"/>
    <n v="16192000"/>
    <n v="16192000"/>
    <n v="0"/>
    <n v="0"/>
    <s v="SUBDIRECCION CONTRACTUAL"/>
    <s v="CO-DC-11001"/>
    <s v="ADRIANA LUCIA SANTA-Directora de Gestion Ambiental"/>
    <n v="3778914"/>
    <s v="adriana.santa@ambientebogota.gov.co_x000a_"/>
  </r>
  <r>
    <n v="7517"/>
    <n v="24"/>
    <x v="6"/>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IO TUNJUELO EN PROCESOS DE PROMOCIÓN DE BUENAS PRÁCTICAS PRODUCTIVAS."/>
    <n v="1"/>
    <n v="1"/>
    <n v="11"/>
    <n v="1"/>
    <s v="CCE-05"/>
    <n v="0"/>
    <n v="16192000"/>
    <n v="16192000"/>
    <n v="0"/>
    <n v="0"/>
    <s v="SUBDIRECCION CONTRACTUAL"/>
    <s v="CO-DC-11001"/>
    <s v="ADRIANA LUCIA SANTA-Directora de Gestion Ambiental"/>
    <n v="3778914"/>
    <s v="adriana.santa@ambientebogota.gov.co_x000a_"/>
  </r>
  <r>
    <n v="7517"/>
    <n v="25"/>
    <x v="6"/>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IO TUNJUELO EN PROCESOS DE PROMOCIÓN DE BUENAS PRÁCTICAS PRODUCTIVAS."/>
    <n v="1"/>
    <n v="1"/>
    <n v="11"/>
    <n v="1"/>
    <s v="CCE-05"/>
    <n v="0"/>
    <n v="16192000"/>
    <n v="16192000"/>
    <n v="0"/>
    <n v="0"/>
    <s v="SUBDIRECCION CONTRACTUAL"/>
    <s v="CO-DC-11001"/>
    <s v="ADRIANA LUCIA SANTA-Directora de Gestion Ambiental"/>
    <n v="3778914"/>
    <s v="adriana.santa@ambientebogota.gov.co_x000a_"/>
  </r>
  <r>
    <n v="7517"/>
    <n v="26"/>
    <x v="6"/>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TECNICO EN LA LOCALIDAD DE SUMAPAZ EN PROCESOS DE PROMOCIÓN DE BUENAS PRÁCTICAS PRODUCTIVAS."/>
    <n v="1"/>
    <n v="1"/>
    <n v="11"/>
    <n v="1"/>
    <s v="CCE-05"/>
    <n v="0"/>
    <n v="28226000"/>
    <n v="28226000"/>
    <n v="0"/>
    <n v="0"/>
    <s v="SUBDIRECCION CONTRACTUAL"/>
    <s v="CO-DC-11001"/>
    <s v="ADRIANA LUCIA SANTA-Directora de Gestion Ambiental"/>
    <n v="3778914"/>
    <s v="adriana.santa@ambientebogota.gov.co_x000a_"/>
  </r>
  <r>
    <n v="7517"/>
    <n v="27"/>
    <x v="6"/>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LOCALIDAD DE SUMAPAZ EN PROCESOS DE PROMOCIÓN DE BUENAS PRÁCTICAS PRODUCTIVAS."/>
    <n v="1"/>
    <n v="1"/>
    <n v="11"/>
    <n v="1"/>
    <s v="CCE-05"/>
    <n v="0"/>
    <n v="16192000"/>
    <n v="16192000"/>
    <n v="0"/>
    <n v="0"/>
    <s v="SUBDIRECCION CONTRACTUAL"/>
    <s v="CO-DC-11001"/>
    <s v="ADRIANA LUCIA SANTA-Directora de Gestion Ambiental"/>
    <n v="3778914"/>
    <s v="adriana.santa@ambientebogota.gov.co_x000a_"/>
  </r>
  <r>
    <n v="7517"/>
    <n v="28"/>
    <x v="6"/>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APOYAR LA IMPLEMENTACIÓN DE INSTRUMENTOS DE PLANEACIÓN Y SEGUIMIENTO QUE CONTRIBUYAN  A LA GESTIÓN AMBIENTAL EN LA ADAPTACIÓN Y REDUCCIÓN DE LA VULNERABILIDAD FRENTE AL CAMBIO CLIMÁTICO Y LA PROMOCIÓN DEL DESARROLLO SOSTENIBLE"/>
    <n v="1"/>
    <n v="1"/>
    <n v="11"/>
    <n v="1"/>
    <s v="CCE-05"/>
    <n v="0"/>
    <n v="72380000"/>
    <n v="72380000"/>
    <n v="0"/>
    <n v="0"/>
    <s v="SUBDIRECCION CONTRACTUAL"/>
    <s v="CO-DC-11001"/>
    <s v="ADRIANA LUCIA SANTA-Directora de Gestion Ambiental"/>
    <n v="3778914"/>
    <s v="adriana.santa@ambientebogota.gov.co_x000a_"/>
  </r>
  <r>
    <n v="7517"/>
    <n v="29"/>
    <x v="6"/>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31151500_x000a_31152000_x000a_70111500_x000a_11111500_x000a_30102900"/>
    <s v="SUMINISTRO DE INSUMOS PARA LA EJECUCIÓN DE ACCIONES SOBRE ÁREAS DE INTERÉS AMBIENTAL QUE ADELANTA LA SECRETARÍA DISTRITAL DE AMBIENTE EN EL DISTRITO CAPITAL"/>
    <n v="1"/>
    <n v="1"/>
    <n v="6"/>
    <n v="1"/>
    <s v="CCE-07"/>
    <n v="0"/>
    <n v="450000000"/>
    <n v="450000000"/>
    <n v="0"/>
    <n v="0"/>
    <s v="SUBDIRECCION CONTRACTUAL"/>
    <s v="CO-DC-11001"/>
    <s v="ADRIANA LUCIA SANTA-Directora de Gestion Ambiental"/>
    <n v="3778914"/>
    <s v="adriana.santa@ambientebogota.gov.co_x000a_"/>
  </r>
  <r>
    <n v="7517"/>
    <n v="30"/>
    <x v="6"/>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2-DOTACIÓN"/>
    <s v="06-GASTOS OPERATIVOS"/>
    <s v="0037 - GASTOS DE TRANSPORTE"/>
    <n v="78111808"/>
    <s v="PRESTAR  EL SERVICIO DE TRANSPORTE PÚBLICO TERRESTRE AUTOMOTOR ESPECIAL DE PASAJEROS Y DE CARGA PARA EL DESARROLLO DE LAS ACTIVIDADES MISIONALES Y DE INVERSIÓN QUE ADELANTE LA SECRETARIA DISTRITAL DE AMBIENTE"/>
    <n v="1"/>
    <n v="1"/>
    <n v="12"/>
    <n v="1"/>
    <s v="CCE-05"/>
    <n v="0"/>
    <n v="150000000"/>
    <n v="150000000"/>
    <n v="0"/>
    <n v="0"/>
    <s v="SUBDIRECCION CONTRACTUAL"/>
    <s v="CO-DC-11001"/>
    <s v="ADRIANA LUCIA SANTA-Directora de Gestion Ambiental"/>
    <n v="3778914"/>
    <s v="adriana.santa@ambientebogota.gov.co_x000a_"/>
  </r>
  <r>
    <n v="7517"/>
    <n v="31"/>
    <x v="6"/>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n v="80141607"/>
    <s v="CONTRATAR EL PLAN DE MEDIOS Y LAS ACCIONES QUE FACILITEN EL ACCESO A LOS MEDIOS DE COMUNICACIÓN DIGITALES, MASIVOS, COMUNITARIOS O ALTERNATIVOS PARA LA PROMOCIÓN DE EVENTOS, CAMPAÑAS, PROGRAMAS Y MENSAJES DE LA SECRETARÍADISTRITAL DE AMBIENTE "/>
    <n v="1"/>
    <n v="1"/>
    <n v="6"/>
    <n v="1"/>
    <s v="CCE-05"/>
    <n v="0"/>
    <n v="45000000"/>
    <n v="45000000"/>
    <n v="0"/>
    <n v="0"/>
    <s v="SUBDIRECCION CONTRACTUAL"/>
    <s v="CO-DC-11001"/>
    <s v="ADRIANA LUCIA SANTA-Directora de Gestion Ambiental"/>
    <n v="3778914"/>
    <s v="adriana.santa@ambientebogota.gov.co_x000a_"/>
  </r>
  <r>
    <n v="7517"/>
    <n v="33"/>
    <x v="6"/>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ÍO BLANCO EN PROCESOS DE PROMOCIÓN DE BUENAS PRÁCTICAS PRODUCTIVAS."/>
    <n v="1"/>
    <n v="1"/>
    <n v="11"/>
    <n v="1"/>
    <s v="CCE-05"/>
    <n v="0"/>
    <n v="16192000"/>
    <n v="16192000"/>
    <n v="0"/>
    <n v="0"/>
    <s v="SUBDIRECCION CONTRACTUAL"/>
    <s v="CO-DC-11001"/>
    <s v="ADRIANA LUCIA SANTA-Directora de Gestion Ambiental"/>
    <n v="3778914"/>
    <s v="adriana.santa@ambientebogota.gov.co_x000a_"/>
  </r>
  <r>
    <n v="7517"/>
    <n v="34"/>
    <x v="6"/>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ÍO BLANCO EN PROCESOS DE PROMOCIÓN DE BUENAS PRÁCTICAS PRODUCTIVAS."/>
    <n v="1"/>
    <n v="1"/>
    <n v="11"/>
    <n v="1"/>
    <s v="CCE-05"/>
    <n v="0"/>
    <n v="16192000"/>
    <n v="16192000"/>
    <n v="0"/>
    <n v="0"/>
    <s v="SUBDIRECCION CONTRACTUAL"/>
    <s v="CO-DC-11001"/>
    <s v="ADRIANA LUCIA SANTA-Directora de Gestion Ambiental"/>
    <n v="3778914"/>
    <s v="adriana.santa@ambientebogota.gov.co_x000a_"/>
  </r>
  <r>
    <n v="7517"/>
    <n v="35"/>
    <x v="6"/>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 DE LAS ACCIONES DESARROLLADAS POR LA SECRETARIA DISTRITAL DE AMBIENTE"/>
    <n v="1"/>
    <n v="1"/>
    <n v="6"/>
    <n v="1"/>
    <s v="CCE-07"/>
    <n v="0"/>
    <n v="3500000"/>
    <n v="3500000"/>
    <n v="0"/>
    <n v="0"/>
    <s v="SUBDIRECCION CONTRACTUAL"/>
    <s v="CO-DC-11001"/>
    <s v="ADRIANA LUCIA SANTA-Directora de Gestion Ambiental"/>
    <n v="3778914"/>
    <s v="adriana.santa@ambientebogota.gov.co_x000a_"/>
  </r>
  <r>
    <n v="7517"/>
    <n v="36"/>
    <x v="6"/>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TUNJUELO EN PROCESOS DE PROMOCIÓN DE BUENAS PRÁCTICAS PRODUCTIVAS."/>
    <n v="1"/>
    <n v="1"/>
    <n v="11"/>
    <n v="1"/>
    <s v="CCE-05"/>
    <n v="0"/>
    <n v="16192000"/>
    <n v="16192000"/>
    <n v="0"/>
    <n v="0"/>
    <s v="SUBDIRECCION CONTRACTUAL"/>
    <s v="CO-DC-11001"/>
    <s v="ADRIANA LUCIA SANTA-Directora de Gestion Ambiental"/>
    <n v="3778914"/>
    <s v="adriana.santa@ambientebogota.gov.co_x000a_"/>
  </r>
  <r>
    <n v="7517"/>
    <n v="37"/>
    <x v="6"/>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PARA EL APOYO A LA VINCULACIÓN DE PREDIOS EN PREDIOS RURALES UBICADOS EN CERROS ORIENTALES Y/O ZONA RURAL DE SUBA EN PROCESOS DE PROMOCIÓN DE BUENAS PRÁCTICAS PRODUCTIVAS."/>
    <n v="1"/>
    <n v="1"/>
    <n v="11"/>
    <n v="1"/>
    <s v="CCE-05"/>
    <n v="0"/>
    <n v="30646000"/>
    <n v="30646000"/>
    <n v="0"/>
    <n v="0"/>
    <s v="SUBDIRECCION CONTRACTUAL"/>
    <s v="CO-DC-11001"/>
    <s v="ADRIANA LUCIA SANTA-Directora de Gestion Ambiental"/>
    <n v="3778914"/>
    <s v="adriana.santa@ambientebogota.gov.co_x000a_"/>
  </r>
  <r>
    <n v="7517"/>
    <n v="38"/>
    <x v="6"/>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2-DOTACIÓN"/>
    <s v="01-ADQUISICIÓN Y/O PRODUCCIÓN DE EQUIPOS,MATERIALES,SUMINISTROS Y SERVICIOS PROPIOS DEL SECTOR"/>
    <s v="858-SALUD OCUPACIONAL CONTRATISTAS"/>
    <n v="85101700"/>
    <s v="EXAMENES MEDICOS(OFICINA)"/>
    <n v="1"/>
    <n v="1"/>
    <n v="11"/>
    <n v="1"/>
    <s v="CCE-02"/>
    <n v="0"/>
    <n v="50000"/>
    <n v="50000"/>
    <n v="0"/>
    <n v="0"/>
    <s v="SUBDIRECCION CONTRACTUAL"/>
    <s v="CO-DC-11002"/>
    <s v="ADRIANA LUCIA SANTA-Directora de Gestion Ambiental"/>
    <n v="3778914"/>
    <s v="adriana.santa@ambientebogota.gov.co_x000a_"/>
  </r>
  <r>
    <n v="7517"/>
    <n v="39"/>
    <x v="6"/>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2-DOTACIÓN"/>
    <s v="01-ADQUISICIÓN Y/O PRODUCCIÓN DE EQUIPOS,MATERIALES,SUMINISTROS Y SERVICIOS PROPIOS DEL SECTOR"/>
    <s v="858-SALUD OCUPACIONAL CONTRATISTAS"/>
    <n v="85101700"/>
    <s v="EXAMENES MEDICOS(OFICINA)"/>
    <n v="1"/>
    <n v="1"/>
    <n v="11"/>
    <n v="1"/>
    <s v="CCE-02"/>
    <n v="0"/>
    <n v="50000"/>
    <n v="50000"/>
    <n v="0"/>
    <n v="0"/>
    <s v="SUBDIRECCION CONTRACTUAL"/>
    <s v="CO-DC-11003"/>
    <s v="ADRIANA LUCIA SANTA-Directora de Gestion Ambiental"/>
    <n v="3778914"/>
    <s v="adriana.santa@ambientebogota.gov.co_x000a_"/>
  </r>
  <r>
    <n v="7517"/>
    <n v="40"/>
    <x v="6"/>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2-DOTACIÓN"/>
    <s v="01-ADQUISICIÓN Y/O PRODUCCIÓN DE EQUIPOS,MATERIALES,SUMINISTROS Y SERVICIOS PROPIOS DEL SECTOR"/>
    <s v="858-SALUD OCUPACIONAL CONTRATISTAS"/>
    <n v="85101700"/>
    <s v="EXAMENES MEDICOS(CAMPO)"/>
    <n v="1"/>
    <n v="1"/>
    <n v="11"/>
    <n v="1"/>
    <s v="CCE-02"/>
    <n v="0"/>
    <n v="480000"/>
    <n v="480000"/>
    <n v="0"/>
    <n v="0"/>
    <s v="SUBDIRECCION CONTRACTUAL"/>
    <s v="CO-DC-11001"/>
    <s v="ADRIANA LUCIA SANTA-Directora de Gestion Ambiental"/>
    <n v="3778914"/>
    <s v="adriana.santa@ambientebogota.gov.co_x000a_"/>
  </r>
  <r>
    <n v="7517"/>
    <n v="41"/>
    <x v="6"/>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2-DOTACIÓN"/>
    <s v="01-ADQUISICIÓN Y/O PRODUCCIÓN DE EQUIPOS,MATERIALES,SUMINISTROS Y SERVICIOS PROPIOS DEL SECTOR"/>
    <s v="858-SALUD OCUPACIONAL CONTRATISTAS"/>
    <n v="85101700"/>
    <s v="EXAMENES MEDICOS(CAMPO)"/>
    <n v="1"/>
    <n v="1"/>
    <n v="11"/>
    <n v="1"/>
    <s v="CCE-02"/>
    <n v="0"/>
    <n v="1080000"/>
    <n v="1080000"/>
    <n v="0"/>
    <n v="0"/>
    <s v="SUBDIRECCION CONTRACTUAL"/>
    <s v="CO-DC-11001"/>
    <s v="ADRIANA LUCIA SANTA-Directora de Gestion Ambiental"/>
    <n v="3778914"/>
    <s v="adriana.santa@ambientebogota.gov.co_x000a_"/>
  </r>
  <r>
    <n v="1150"/>
    <n v="1"/>
    <x v="7"/>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12-OTROS DISTRITO"/>
    <s v="03-RECURSO HUMANO"/>
    <s v="03-GASTOS DE PERSONAL"/>
    <s v="090-PERSONAL CONTRATADO PARA LA RESTAURACIÓN, CONSERVACIÓN, MANEJO Y USO SOSTENIBLE DE LOS ECOSISTEMAS URBANOS, DE LAS ÁREAS RURALES Y PARA LA GESTIÓN DEL RIESGO EN EL DISTRITO CAPITAL"/>
    <n v="80111600"/>
    <s v="PRESTAR LOS SERVICIOS PROFESIONALES PARA REALIZAR LOS ANÁLISIS DE MODELACIÓN ESPACIAL, ADMINISTRACIÓN Y ACTUALIZACIÓN DE BASES DE DATOS DE INFORMACIÓN GEOGRÁFICA REQUERIDOS COMO PARTE DE LOS PROCESOS DE GESTIÓN AMBIENTAL CON ÉNFASIS EN ADQUISICIÓN PREDIAL"/>
    <n v="1"/>
    <n v="2"/>
    <n v="11"/>
    <n v="1"/>
    <s v="CCE-05"/>
    <n v="0"/>
    <n v="84304000"/>
    <n v="84304000"/>
    <n v="0"/>
    <n v="0"/>
    <s v="SUBDIRECCION CONTRACTUAL"/>
    <s v="CO-DC-11001"/>
    <s v="ADRIANA LUCIA SANTA-Directora de Gestion Ambiental"/>
    <s v="tel 3778914"/>
    <s v="adriana.santa@ambientebogota.gov.co"/>
  </r>
  <r>
    <n v="1150"/>
    <n v="2"/>
    <x v="7"/>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12-OTROS DISTRITO"/>
    <s v="03-RECURSO HUMANO"/>
    <s v="03-GASTOS DE PERSONAL"/>
    <s v="090-PERSONAL CONTRATADO PARA LA RESTAURACIÓN, CONSERVACIÓN, MANEJO Y USO SOSTENIBLE DE LOS ECOSISTEMAS URBANOS, DE LAS ÁREAS RURALES Y PARA LA GESTIÓN DEL RIESGO EN EL DISTRITO CAPITAL"/>
    <n v="80111600"/>
    <s v="PRESTACIÓN DE SERVICIOS PROFESIONALES PARA COORDINAR, ORIENTAR Y REALIZAR EL SEGUIMIENTO LOS PROCESOS, TRÁMITES Y GESTIONES REQUERIDAS PARA LA ADQUISICIÓN DE PREDIOS UBICADOS EN ÁREAS PROTEGIDAS DEL DISTRITO CAPITAL"/>
    <n v="1"/>
    <n v="2"/>
    <n v="11"/>
    <n v="1"/>
    <s v="CCE-05"/>
    <n v="0"/>
    <n v="77604000"/>
    <n v="77604000"/>
    <n v="0"/>
    <n v="0"/>
    <s v="SUBDIRECCION CONTRACTUAL"/>
    <s v="CO-DC-11001"/>
    <s v="ADRIANA LUCIA SANTA-Directora de Gestion Ambiental"/>
    <s v="tel 3778914"/>
    <s v="adriana.santa@ambientebogota.gov.co"/>
  </r>
  <r>
    <n v="1150"/>
    <n v="3"/>
    <x v="7"/>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12-OTROS DISTRITO"/>
    <s v="02-DOTACIÓN"/>
    <s v="1-ADQUISICIÓN Y/O PRODUCCIÓN DE EQUIPOS, MATERIALES, SUMINISTROS Y SERVICIOS PROPIOS DEL SECTOR"/>
    <s v="0858-SALUD OCUPACIONAL CONTRATISTAS"/>
    <s v="85122200;8512170;85121800;85101500"/>
    <s v="PRESTAR EL SERVICIO DE EXÁMENES MÉDICOS OCUPACIONALES, COMPLEMENTARIOS Y APLICACIÓN DE VACUNAS PARA LOS SERVIDORES DE LA SECRETARÍA DISTRITAL DE AMBIENTE"/>
    <n v="1"/>
    <n v="1"/>
    <n v="12"/>
    <n v="1"/>
    <s v="CCE-02"/>
    <n v="0"/>
    <n v="110000"/>
    <n v="110000"/>
    <n v="0"/>
    <n v="0"/>
    <s v="SUBDIRECCION CONTRACTUAL"/>
    <s v="CO-DC-11001"/>
    <s v="ADRIANA LUCIA SANTA-Directora de Gestion Ambiental"/>
    <s v="tel 3778914"/>
    <s v="adriana.santa@ambientebogota.gov.co"/>
  </r>
  <r>
    <n v="1150"/>
    <n v="4"/>
    <x v="7"/>
    <s v="PLAN DE MANEJO DE LA FRANJA DE ADECUACIÓN Y LA RESERVA FORESTAL PROTECTORA DE LOS CERROS ORIENTALES EN PROCESO DE IMPLEMENTACIÓN"/>
    <s v="HABILITACIÓN DE ESPACIOS PARA EL DISFRUTE DE LA OFERTA NATURAL DE LOS CERROS ORIENTALES"/>
    <s v="ADQUIRIR 25 HECTÁREAS DE PREDIOS PRIORIZADOS EN LOS CERROS ORIENTALES"/>
    <s v="41-PLUSVALIA"/>
    <s v="01-INFRAESTRUCTURA"/>
    <s v="02-ADQUISICIÓN DE INFRAESTRUCTURA PROPIA DEL SECTOR"/>
    <s v="0027-ADQUISICIÓN DE PREDIOS"/>
    <s v="95101500;95101600"/>
    <s v="ADQUISICIÓN PREDIAL EN ÁREAS DE INTERÉS AMBIENTAL "/>
    <n v="1"/>
    <n v="3"/>
    <n v="5"/>
    <n v="1"/>
    <s v="CCE-05"/>
    <n v="0"/>
    <n v="1296635000"/>
    <n v="1296635000"/>
    <n v="0"/>
    <n v="0"/>
    <s v="SUBDIRECCION CONTRACTUAL"/>
    <s v="CO-DC-11001"/>
    <s v="ADRIANA LUCIA SANTA-Directora de Gestion Ambiental"/>
    <s v="tel 3778914"/>
    <s v="adriana.santa@ambientebogota.gov.co"/>
  </r>
  <r>
    <n v="1150"/>
    <n v="5"/>
    <x v="7"/>
    <s v="PLAN DE MANEJO DE LA FRANJA DE ADECUACIÓN Y LA RESERVA FORESTAL PROTECTORA DE LOS CERROS ORIENTALES EN PROCESO DE IMPLEMENTACIÓN"/>
    <s v="HABILITACIÓN DE ESPACIOS PARA EL DISFRUTE DE LA OFERTA NATURAL DE LOS CERROS ORIENTALES"/>
    <s v="ADQUIRIR 25 HECTÁREAS DE PREDIOS PRIORIZADOS EN LOS CERROS ORIENTALES"/>
    <s v="265-RECURSOS BALANCE PLUSVALIA"/>
    <s v="01-INFRAESTRUCTURA"/>
    <s v="02-ADQUISICIÓN DE INFRAESTRUCTURA PROPIA DEL SECTOR"/>
    <s v="0027-ADQUISICIÓN DE PREDIOS"/>
    <s v="95101500;95101600"/>
    <s v="ADQUISICIÓN PREDIAL EN ÁREAS DE INTERÉS AMBIENTAL "/>
    <n v="1"/>
    <n v="3"/>
    <n v="5"/>
    <n v="1"/>
    <s v="CCE-05"/>
    <n v="0"/>
    <n v="1232927000"/>
    <n v="1232927000"/>
    <n v="0"/>
    <n v="0"/>
    <s v="SUBDIRECCION CONTRACTUAL"/>
    <s v="CO-DC-11001"/>
    <s v="ADRIANA LUCIA SANTA-Directora de Gestion Ambiental"/>
    <s v="tel 3778914"/>
    <s v="adriana.santa@ambientebogota.gov.co"/>
  </r>
  <r>
    <n v="1150"/>
    <n v="6"/>
    <x v="7"/>
    <s v="PLAN DE MANEJO DE LA FRANJA DE ADECUACIÓN Y LA RESERVA FORESTAL PROTECTORA DE LOS CERROS ORIENTALES EN PROCESO DE IMPLEMENTACIÓN"/>
    <s v="HABILITACIÓN DE ESPACIOS PARA EL DISFRUTE DE LA OFERTA NATURAL DE LOS CERROS ORIENTALES"/>
    <s v="ADQUIRIR 25 HECTÁREAS DE PREDIOS PRIORIZADOS EN LOS CERROS ORIENTALES"/>
    <s v="270-RECURSOS DEL BALANCE REAFORO PLUSVALIA"/>
    <s v="01-INFRAESTRUCTURA"/>
    <s v="02-ADQUISICIÓN DE INFRAESTRUCTURA PROPIA DEL SECTOR"/>
    <s v="0027-ADQUISICIÓN DE PREDIOS"/>
    <s v="95101500;95101600"/>
    <s v="ADQUISICIÓN PREDIAL EN ÁREAS DE INTERÉS AMBIENTAL "/>
    <n v="1"/>
    <n v="3"/>
    <n v="5"/>
    <n v="1"/>
    <s v="CCE-05"/>
    <n v="0"/>
    <n v="665438000"/>
    <n v="665438000"/>
    <n v="0"/>
    <n v="0"/>
    <s v="SUBDIRECCION CONTRACTUAL"/>
    <s v="CO-DC-11001"/>
    <s v="ADRIANA LUCIA SANTA-Directora de Gestion Ambiental"/>
    <s v="tel 3778914"/>
    <s v="adriana.santa@ambientebogota.gov.co"/>
  </r>
  <r>
    <n v="1150"/>
    <n v="7"/>
    <x v="7"/>
    <s v="PLAN DE MANEJO DE LA FRANJA DE ADECUACIÓN Y LA RESERVA FORESTAL PROTECTORA DE LOS CERROS ORIENTALES EN PROCESO DE IMPLEMENTACIÓN"/>
    <s v="HABILITACIÓN DE ESPACIOS PARA EL DISFRUTE DE LA OFERTA NATURAL DE LOS CERROS ORIENTALES"/>
    <s v="ADQUIRIR 25 HECTÁREAS DE PREDIOS PRIORIZADOS EN LOS CERROS ORIENTALES"/>
    <s v="562-PCC RECURSOS DEL BALANCE PLUSVALÍ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95101500;95101600"/>
    <s v="ADQUISICIÓN PREDIAL EN ÁREAS DE INTERÉS AMBIENTAL "/>
    <n v="1"/>
    <n v="3"/>
    <n v="5"/>
    <n v="1"/>
    <s v="CCE-05"/>
    <n v="0"/>
    <n v="835022000"/>
    <n v="835022000"/>
    <n v="0"/>
    <n v="0"/>
    <s v="SUBDIRECCION CONTRACTUAL"/>
    <s v="CO-DC-11001"/>
    <s v="ADRIANA LUCIA SANTA-Directora de Gestion Ambiental"/>
    <s v="tel 3778914"/>
    <s v="adriana.santa@ambientebogota.gov.co"/>
  </r>
  <r>
    <n v="1150"/>
    <n v="8"/>
    <x v="7"/>
    <s v="PLAN DE MANEJO DE LA FRANJA DE ADECUACIÓN Y LA RESERVA FORESTAL PROTECTORA DE LOS CERROS ORIENTALES EN PROCESO DE IMPLEMENTACIÓN"/>
    <s v="HABILITACIÓN DE ESPACIOS PARA EL DISFRUTE DE LA OFERTA NATURAL DE LOS CERROS ORIENTALES"/>
    <s v="ADQUIRIR 25 HECTÁREAS DE PREDIOS PRIORIZADOS EN LOS CERROS ORIENTALES"/>
    <s v="561-PCC PLUSVALÍ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95101500;95101600"/>
    <s v="ADQUISICIÓN PREDIAL EN ÁREAS DE INTERÉS AMBIENTAL "/>
    <n v="1"/>
    <n v="3"/>
    <n v="5"/>
    <n v="1"/>
    <s v="CCE-05"/>
    <n v="0"/>
    <n v="164978000"/>
    <n v="164978000"/>
    <n v="0"/>
    <n v="0"/>
    <s v="SUBDIRECCION CONTRACTUAL"/>
    <s v="CO-DC-11001"/>
    <s v="ADRIANA LUCIA SANTA-Directora de Gestion Ambiental"/>
    <s v="tel 3778914"/>
    <s v="adriana.santa@ambientebogota.gov.co"/>
  </r>
  <r>
    <n v="1150"/>
    <n v="9"/>
    <x v="7"/>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APOYAR LA RECOLECCIÓN, PROCESAMIENTO Y CONSOLIDACIÓN DE LA INFORMACIÓN DE LOS PROCESOS AMBIENTALES EN LA FRANJA DE ADECUACIÓN Y LA RESERVA FORESTAL PROTECTORA DE LOS CERROS ORIENTALES"/>
    <n v="1"/>
    <n v="2"/>
    <n v="10"/>
    <n v="1"/>
    <s v="CCE-05"/>
    <n v="0"/>
    <n v="27860000"/>
    <n v="27860000"/>
    <n v="0"/>
    <n v="0"/>
    <s v="SUBDIRECCION CONTRACTUAL"/>
    <s v="CO-DC-11001"/>
    <s v="ADRIANA LUCIA SANTA-Directora de Gestion Ambiental"/>
    <s v="tel 3778914"/>
    <s v="adriana.santa@ambientebogota.gov.co"/>
  </r>
  <r>
    <n v="1150"/>
    <n v="10"/>
    <x v="7"/>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APOYAR LA RECOLECCIÓN, ANÁLISIS, PROCESAMIENTO Y CONSOLIDACIÓN DE LA INFORMACIÓN DE LOS PROCESOS AMBIENTALES EN LA FRANJA DE ADECUACIÓN Y LA RESERVA FORESTAL PROTECTORA DE LOS CERROS ORIENTALES"/>
    <n v="1"/>
    <n v="2"/>
    <n v="1"/>
    <n v="1"/>
    <s v="CCE-05"/>
    <n v="0"/>
    <n v="2780800"/>
    <n v="2780800"/>
    <n v="0"/>
    <n v="0"/>
    <s v="SUBDIRECCION CONTRACTUAL"/>
    <s v="CO-DC-11001"/>
    <s v="ADRIANA LUCIA SANTA-Directora de Gestion Ambiental"/>
    <s v="tel 3778914"/>
    <s v="adriana.santa@ambientebogota.gov.co"/>
  </r>
  <r>
    <n v="1150"/>
    <n v="11"/>
    <x v="7"/>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EN INGENIERÍA CIVIL PARA APOYAR EN LOS PROYECTOS DISEÑO, ADECUACIÓN Y MANTENIMIENTO  DE LA INFRAESTRUCTURA DE SENDEROS UBICADOS EN LA FRANJA DE ADECUACIÓN"/>
    <n v="1"/>
    <n v="2"/>
    <n v="11"/>
    <n v="1"/>
    <s v="CCE-05"/>
    <n v="0"/>
    <n v="115071000"/>
    <n v="115071000"/>
    <n v="0"/>
    <n v="0"/>
    <s v="SUBDIRECCION CONTRACTUAL"/>
    <s v="CO-DC-11001"/>
    <s v="ADRIANA LUCIA SANTA-Directora de Gestion Ambiental"/>
    <s v="tel 3778914"/>
    <s v="adriana.santa@ambientebogota.gov.co"/>
  </r>
  <r>
    <n v="1150"/>
    <n v="12"/>
    <x v="7"/>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EL APOYO Y ACOMPAÑAMIENTO EN LOS ASPECTOS ADMINISTRATIVOS Y FINANCIEROS, SEGUIMIENTO AL CUMPLIMIENTO DE METAS Y CONSOLIDACION DE INFORMES DE GESTION EN LA FRANJA DE ADECUACIÓN Y LA RESERVA FORESTAL PROTECTORA DE LOS CERROS ORIENTALES"/>
    <n v="1"/>
    <n v="2"/>
    <n v="11"/>
    <n v="1"/>
    <s v="CCE-05"/>
    <n v="0"/>
    <n v="51920000"/>
    <n v="51920000"/>
    <n v="0"/>
    <n v="0"/>
    <s v="SUBDIRECCION CONTRACTUAL"/>
    <s v="CO-DC-11001"/>
    <s v="ADRIANA LUCIA SANTA-Directora de Gestion Ambiental"/>
    <s v="tel 3778914"/>
    <s v="adriana.santa@ambientebogota.gov.co"/>
  </r>
  <r>
    <n v="1150"/>
    <n v="13"/>
    <x v="7"/>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s v="113-RECURSOS DEL BALANCE EXPLOTACIÓN DE CANTERAS"/>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2101500;72102900;77111600;77101600;77101800;80101600;81101500;90151502;81141800"/>
    <s v="AUNAR ESFUERZOS TÉCNICOS, ADMINISTRATIVOS Y FINACIEROS PARA LA HABILITACIÓN Y PLANIFICACIÓN ECOTURISTICA EN SENDEROS ECOLÓGICOS SECUNDARIOS UBICADOS EN CERROS ORIENTALES Y FRANJA DE ADECUACIÓN EN EL DSITRITO CAPITAL"/>
    <n v="1"/>
    <n v="3"/>
    <n v="9"/>
    <n v="1"/>
    <s v="CCE-05"/>
    <n v="0"/>
    <n v="222431000"/>
    <n v="222431000"/>
    <n v="0"/>
    <n v="0"/>
    <s v="SUBDIRECCION CONTRACTUAL"/>
    <s v="CO-DC-11001"/>
    <s v="ADRIANA LUCIA SANTA-Directora de Gestion Ambiental"/>
    <s v="tel 3778914"/>
    <s v="adriana.santa@ambientebogota.gov.co"/>
  </r>
  <r>
    <n v="1150"/>
    <n v="14"/>
    <x v="7"/>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s v="260-RENDIMIENTOS EXPLOTACIÓN DE CANTERAS"/>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2101500;72102900;77111600;77101600;77101800;80101600;81101500;90151502;81141800"/>
    <s v="AUNAR ESFUERZOS TÉCNICOS, ADMINISTRATIVOS Y FINACIEROS PARA LA HABILITACIÓN Y PLANIFICACIÓN ECOTURISTICA EN SENDEROS ECOLÓGICOS SECUNDARIOS UBICADOS EN CERROS ORIENTALES Y FRANJA DE ADECUACIÓN EN EL DSITRITO CAPITAL"/>
    <n v="1"/>
    <n v="3"/>
    <n v="9"/>
    <n v="1"/>
    <s v="CCE-05"/>
    <n v="0"/>
    <n v="629951000"/>
    <n v="629951000"/>
    <n v="0"/>
    <n v="0"/>
    <s v="SUBDIRECCION CONTRACTUAL"/>
    <s v="CO-DC-11001"/>
    <s v="ADRIANA LUCIA SANTA-Directora de Gestion Ambiental"/>
    <s v="tel 3778914"/>
    <s v="adriana.santa@ambientebogota.gov.co"/>
  </r>
  <r>
    <n v="1150"/>
    <n v="15"/>
    <x v="7"/>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s v="12-OTROS DISTRITO"/>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2101500;72102900;77111600;77101600;77101800;80101600;81101500;90151502;81141800"/>
    <s v="AUNAR ESFUERZOS TÉCNICOS, ADMINISTRATIVOS Y FINACIEROS PARA LA HABILITACIÓN Y PLANIFICACIÓN ECOTURISTICA EN SENDEROS ECOLÓGICOS SECUNDARIOS UBICADOS EN CERROS ORIENTALES Y FRANJA DE ADECUACIÓN EN EL DSITRITO CAPITAL"/>
    <n v="1"/>
    <n v="3"/>
    <n v="9"/>
    <n v="1"/>
    <s v="CCE-05"/>
    <n v="0"/>
    <n v="537881000"/>
    <n v="537881000"/>
    <n v="0"/>
    <n v="0"/>
    <s v="SUBDIRECCION CONTRACTUAL"/>
    <s v="CO-DC-11001"/>
    <s v="ADRIANA LUCIA SANTA-Directora de Gestion Ambiental"/>
    <s v="tel 3778914"/>
    <s v="adriana.santa@ambientebogota.gov.co"/>
  </r>
  <r>
    <n v="1150"/>
    <n v="16"/>
    <x v="7"/>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s v="12-OTROS DISTRITO"/>
    <s v="02-DOTACIÓN"/>
    <s v="06-GASTOS OPERATIVOS"/>
    <s v="0037-GASTOS DE TRANSPORTE"/>
    <n v="78111808"/>
    <s v="SERVICIO DE TRANSPORTE PÚBLICO TERRESTRE AUTOMOTOR ESPECIAL DE PASAJEROS Y DE CARGA PARA EL DESARROLLO DE LAS ACTIVIDADES MISIONALES Y DE INVERSIÓN QUE ADELANTE LA SECRETARÍA DISTRITAL DE AMBIENTE"/>
    <n v="2"/>
    <n v="5"/>
    <n v="7"/>
    <n v="1"/>
    <s v="CCE-02"/>
    <n v="0"/>
    <n v="90808200"/>
    <n v="90808200"/>
    <n v="0"/>
    <n v="0"/>
    <s v="SUBDIRECCION CONTRACTUAL"/>
    <s v="CO-DC-11001"/>
    <s v="ADRIANA LUCIA SANTA-Directora de Gestion Ambiental"/>
    <s v="tel 3778914"/>
    <s v="adriana.santa@ambientebogota.gov.co"/>
  </r>
  <r>
    <n v="1150"/>
    <n v="17"/>
    <x v="7"/>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n v="78111808"/>
    <s v="ADQUIRIR ELEMENTOS DE PROTECCIÓN PERSONAL, SEGURIDAD INDUSTRIAL, ERGONÓMICOS DE OFICINA Y ATENCIÓN DE EMERGENCIAS, PARA EL CUMPLIMIENTOS DE LAS ACCIONES DESARROLLADAS POR LA SECRETARÍA DISTRITAL DE AMBIENTE"/>
    <n v="1"/>
    <n v="2"/>
    <n v="5"/>
    <n v="1"/>
    <s v="CCE-07"/>
    <n v="0"/>
    <n v="5000000"/>
    <n v="5000000"/>
    <n v="0"/>
    <n v="0"/>
    <s v="SUBDIRECCION CONTRACTUAL"/>
    <s v="CO-DC-11001"/>
    <s v="ADRIANA LUCIA SANTA-Directora de Gestion Ambiental"/>
    <s v="tel 3778914"/>
    <s v="adriana.santa@ambientebogota.gov.co"/>
  </r>
  <r>
    <n v="1150"/>
    <n v="18"/>
    <x v="7"/>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s v="12-OTROS DISTRITO"/>
    <s v="02-DOTACIÓN"/>
    <s v="1-ADQUISICIÓN Y/O PRODUCCIÓN DE EQUIPOS, MATERIALES, SUMINISTROS Y SERVICIOS PROPIOS DEL SECTOR"/>
    <s v="0858-SALUD OCUPACIONAL CONTRATISTAS"/>
    <s v="85122200;8512170;85121800;85101500"/>
    <s v="PRESTAR EL SERVICIO DE EXÁMENES MÉDICOS OCUPACIONALES, COMPLEMENTARIOS Y APLICACIÓN DE VACUNAS PARA LOS SERVIDORES DE LA SECRETARÍA DISTRITAL DE AMBIENTE"/>
    <n v="1"/>
    <n v="1"/>
    <n v="12"/>
    <n v="1"/>
    <s v="CCE-02"/>
    <n v="0"/>
    <n v="170000"/>
    <n v="170000"/>
    <n v="0"/>
    <n v="0"/>
    <s v="SUBDIRECCION CONTRACTUAL"/>
    <s v="CO-DC-11001"/>
    <s v="ADRIANA LUCIA SANTA-Directora de Gestion Ambiental"/>
    <s v="tel 3778914"/>
    <s v="adriana.santa@ambientebogota.gov.co"/>
  </r>
  <r>
    <n v="1150"/>
    <n v="19"/>
    <x v="7"/>
    <s v="PLAN DE MANEJO DE LA FRANJA DE ADECUACIÓN Y LA RESERVA FORESTAL PROTECTORA DE LOS CERROS ORIENTALES EN PROCESO DE IMPLEMENTACIÓN"/>
    <s v="HABILITACIÓN DE ESPACIOS PARA EL DISFRUTE DE LA OFERTA NATURAL DE LOS CERROS ORIENTALES"/>
    <s v="HABILITAR 5 HECTÁREAS DE UNA CANTERA EN LOS CERROS ORIENTALES PARA EL DISFRUTE DE LA OFERTA NATURAL"/>
    <s v="113-RECURSOS DEL BALANCE EXPLOTACIÓN DE CANTERAS"/>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2101500;72102900;77111600;77101600;77101800;80101600;81101500;90151502;81141800"/>
    <s v="REALIZAR ACCIONES DE HABILITACIÓN DE CANTERA PARA EL DISFRUTE PÚBLICO  EN LA ESTRUCTURA ECOLÓGICA PRINCIPAL, CERROS ORIENTALES Y FRANJA DE ADECUACIÓN EN EL DISTRITO CAPITAL."/>
    <n v="1"/>
    <n v="3"/>
    <n v="6"/>
    <n v="1"/>
    <s v="CCE-02"/>
    <n v="0"/>
    <n v="193935000"/>
    <n v="193935000"/>
    <n v="0"/>
    <n v="0"/>
    <s v="SUBDIRECCION CONTRACTUAL"/>
    <s v="CO-DC-11001"/>
    <s v="ADRIANA LUCIA SANTA-Directora de Gestion Ambiental"/>
    <s v="tel 3778914"/>
    <s v="adriana.santa@ambientebogota.gov.co"/>
  </r>
  <r>
    <n v="1150"/>
    <n v="20"/>
    <x v="7"/>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DE PLANEACIÓN, SELECCIÓN, EJECUCIÓN Y SEGUIMIENTO DE LAS INICIATIVAS SOCIALES  PARA LA APROPIACIÓN SOCIAL DE LA FRANJA DE ADECUACIÓN Y LA RESERVA FORESTAL PROTECTORA DE LOS CERROS ORIENTALES."/>
    <n v="1"/>
    <n v="2"/>
    <n v="11"/>
    <n v="1"/>
    <s v="CCE-05"/>
    <n v="0"/>
    <n v="51920000"/>
    <n v="51920000"/>
    <n v="0"/>
    <n v="0"/>
    <s v="SUBDIRECCION CONTRACTUAL"/>
    <s v="CO-DC-11001"/>
    <s v="ADRIANA LUCIA SANTA-Directora de Gestion Ambiental"/>
    <s v="tel 3778914"/>
    <s v="adriana.santa@ambientebogota.gov.co"/>
  </r>
  <r>
    <n v="1150"/>
    <n v="21"/>
    <x v="7"/>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APOYAR LA IMPLEMENTACIÓN DE INSTRUMENTOS DE PLANEACIÓN Y SEGUIMIENTO QUE CONTRIBUYAN A LA GESTIÓN AMBIENTAL EN LOS CERROS ORIENTALES DEL DISTRITO CAPITAL"/>
    <n v="1"/>
    <n v="2"/>
    <n v="10"/>
    <n v="1"/>
    <s v="CCE-05"/>
    <n v="0"/>
    <n v="47200000"/>
    <n v="47200000"/>
    <n v="0"/>
    <n v="0"/>
    <s v="SUBDIRECCION CONTRACTUAL"/>
    <s v="CO-DC-11001"/>
    <s v="ADRIANA LUCIA SANTA-Directora de Gestion Ambiental"/>
    <s v="tel 3778914"/>
    <s v="adriana.santa@ambientebogota.gov.co"/>
  </r>
  <r>
    <n v="1150"/>
    <n v="22"/>
    <x v="7"/>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APOYAR LA IMPLEMENTACIÓN DE INSTRUMENTOS DE PLANEACIÓN QUE CONTRIBUYAN A LA GESTIÓN AMBIENTAL EN LOS CERROS ORIENTALES DEL DISTRITO CAPITAL"/>
    <n v="1"/>
    <n v="2"/>
    <n v="1"/>
    <n v="1"/>
    <s v="CCE-05"/>
    <n v="0"/>
    <n v="4712500"/>
    <n v="4712500"/>
    <n v="0"/>
    <n v="0"/>
    <s v="SUBDIRECCION CONTRACTUAL"/>
    <s v="CO-DC-11001"/>
    <s v="ADRIANA LUCIA SANTA-Directora de Gestion Ambiental"/>
    <s v="tel 3778914"/>
    <s v="adriana.santa@ambientebogota.gov.co"/>
  </r>
  <r>
    <n v="1150"/>
    <n v="23"/>
    <x v="7"/>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DE APOYO A LA GESTIÓN EN LA EJECUCIÓN DE LAS ACTIVIDADES PARA LA CONSERVACIÓN DE LA FRANJA DE ADECUACIÓN DE CERROS ORIENTALES Y OTRAS ÁREAS DE INTERÉS AMBIENTAL DEL DISTRITO"/>
    <n v="1"/>
    <n v="2"/>
    <n v="11"/>
    <n v="1"/>
    <s v="CCE-05"/>
    <n v="0"/>
    <n v="51920000"/>
    <n v="51920000"/>
    <n v="0"/>
    <n v="0"/>
    <s v="SUBDIRECCION CONTRACTUAL"/>
    <s v="CO-DC-11001"/>
    <s v="ADRIANA LUCIA SANTA-Directora de Gestion Ambiental"/>
    <s v="tel 3778914"/>
    <s v="adriana.santa@ambientebogota.gov.co"/>
  </r>
  <r>
    <n v="1150"/>
    <n v="24"/>
    <x v="7"/>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s v="73111500;55121700;55121716"/>
    <s v="IMPLEMENTACIÓN DE LA INICIATIVA AMBIENTAL SELECCIONADA PARA ÁREAS DEFINIDAS POR LA SECRETARÍA DISTRITAL DE AMBIENTE DE TAL MANERA QUE SE VINCULEN 3 GROPOS SOCIALES."/>
    <n v="1"/>
    <n v="2"/>
    <n v="3"/>
    <n v="1"/>
    <s v="CCE-10"/>
    <n v="0"/>
    <n v="62000000"/>
    <n v="62000000"/>
    <n v="0"/>
    <n v="0"/>
    <s v="SUBDIRECCION CONTRACTUAL"/>
    <s v="CO-DC-11001"/>
    <s v="ADRIANA LUCIA SANTA-Directora de Gestion Ambiental"/>
    <s v="tel 3778914"/>
    <s v="adriana.santa@ambientebogota.gov.co"/>
  </r>
  <r>
    <n v="1150"/>
    <n v="25"/>
    <x v="7"/>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n v="80141600"/>
    <s v="CONTRATAR LAS ACCIONES COMUNICATIVAS QUE PERMITAN DIVULGAR LOS EVENTOS, CAMPAÑAS Y MENSAJES INSTITUCIONALES DE LA SECRETARÍA DISTRITAL DE AMBIENTE "/>
    <n v="2"/>
    <n v="4"/>
    <n v="10"/>
    <n v="1"/>
    <s v="CCE-05"/>
    <n v="0"/>
    <n v="8000000"/>
    <n v="8000000"/>
    <n v="0"/>
    <n v="0"/>
    <s v="SUBDIRECCION CONTRACTUAL"/>
    <s v="CO-DC-11001"/>
    <s v="ADRIANA LUCIA SANTA-Directora de Gestion Ambiental"/>
    <s v="tel 3778914"/>
    <s v="adriana.santa@ambientebogota.gov.co"/>
  </r>
  <r>
    <n v="1150"/>
    <n v="26"/>
    <x v="7"/>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6-GASTOS OPERATIVOS"/>
    <s v="0037-GASTOS DE TRANSPORTE"/>
    <n v="78111808"/>
    <s v="SERVICIO DE TRANSPORTE PÚBLICO TERRESTRE AUTOMOTOR ESPECIAL DE PASAJEROS Y DE CARGA PARA EL DESARROLLO DE LAS ACTIVIDADES MISIONALES Y DE INVERSIÓN QUE ADELANTE LA SECRETARÍA DISTRITAL DE AMBIENTE"/>
    <n v="2"/>
    <n v="5"/>
    <n v="7"/>
    <n v="1"/>
    <s v="CCE-02"/>
    <n v="0"/>
    <n v="13542500"/>
    <n v="13542500"/>
    <n v="0"/>
    <n v="0"/>
    <s v="SUBDIRECCION CONTRACTUAL"/>
    <s v="CO-DC-11001"/>
    <s v="ADRIANA LUCIA SANTA-Directora de Gestion Ambiental"/>
    <s v="tel 3778914"/>
    <s v="adriana.santa@ambientebogota.gov.co"/>
  </r>
  <r>
    <n v="1150"/>
    <n v="27"/>
    <x v="7"/>
    <s v="PLAN DE MANEJO DE LA FRANJA DE ADECUACIÓN Y LA RESERVA FORESTAL PROTECTORA DE LOS CERROS ORIENTALES EN PROCESO DE IMPLEMENTACIÓN"/>
    <s v="HABILITACIÓN DE ESPACIOS PARA EL DISFRUTE DE LA OFERTA NATURAL DE LOS CERROS ORIENTALES"/>
    <s v="VINCULAR A 10 GRUPOS DE INTERÉS EN LA CONSERVACIÓN CERROS IMPLEMENTANDO 5 INICIATIVAS AMBIENTALES PARA LA APROPIACIÓN SOCIAL"/>
    <s v="12-OTROS DISTRITO"/>
    <s v="02-DOTACIÓN"/>
    <s v="1-ADQUISICIÓN Y/O PRODUCCIÓN DE EQUIPOS, MATERIALES, SUMINISTROS Y SERVICIOS PROPIOS DEL SECTOR"/>
    <s v="0858-SALUD OCUPACIONAL CONTRATISTAS"/>
    <s v="85122200;8512170;85121800;85101500"/>
    <s v="PRESTAR EL SERVICIO DE EXÁMENES MÉDICOS OCUPACIONALES, COMPLEMENTARIOS Y APLICACIÓN DE VACUNAS PARA LOS SERVIDORES DE LA SECRETARÍA DISTRITAL DE AMBIENTE"/>
    <n v="1"/>
    <n v="1"/>
    <n v="12"/>
    <n v="1"/>
    <s v="CCE-02"/>
    <n v="0"/>
    <n v="230000"/>
    <n v="230000"/>
    <n v="0"/>
    <n v="0"/>
    <s v="SUBDIRECCION CONTRACTUAL"/>
    <s v="CO-DC-11001"/>
    <s v="ADRIANA LUCIA SANTA-Directora de Gestion Ambiental"/>
    <s v="tel 3778914"/>
    <s v="adriana.santa@ambientebogota.gov.co"/>
  </r>
  <r>
    <n v="1150"/>
    <n v="28"/>
    <x v="7"/>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PLANIFICACIÓN Y EJECUCION DE ACCIONES, SEGUIMIENTO Y ADMINISTRACIÓN DE LAS ACTIVIDADES QUE SERÁN IMPLEMENTADAS EN EL MARCO DE LOS PROCESOS DE RESTAURACIÓN ECOLOGICA DE ECOSISTEMAS EN 80 HA EN EL BOSQUE ORIENTAL DE BOGOTÁ, INCLUYENDO ANTIGUOS SECTORES DE CANTERA"/>
    <n v="1"/>
    <n v="2"/>
    <n v="11"/>
    <n v="1"/>
    <s v="CCE-05"/>
    <n v="0"/>
    <n v="58743300"/>
    <n v="58743300"/>
    <n v="0"/>
    <n v="0"/>
    <s v="SUBDIRECCION CONTRACTUAL"/>
    <s v="CO-DC-11001"/>
    <s v="ADRIANA LUCIA SANTA-Directora de Gestion Ambiental"/>
    <s v="tel 3778914"/>
    <s v="adriana.santa@ambientebogota.gov.co"/>
  </r>
  <r>
    <n v="1150"/>
    <n v="29"/>
    <x v="7"/>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APOYAR LOS PROYECTOS DE DISEÑO, ADECUACIÓN Y MANTENIMIENTO DE LA INFRAESTRUCTURA Y PROCESOS DE RESTAURACIÓN ECOLÓGICA DE LA RESERVA FORESTAL PROTECTORA  BOSQUE ORIENTAL DE BOGOTÁ Y LA FRANJA DE ADECUACIÓN_x000a__x000a_"/>
    <n v="1"/>
    <n v="2"/>
    <n v="11"/>
    <n v="1"/>
    <s v="CCE-05"/>
    <n v="0"/>
    <n v="68976600"/>
    <n v="68976600"/>
    <n v="0"/>
    <n v="0"/>
    <s v="SUBDIRECCION CONTRACTUAL"/>
    <s v="CO-DC-11001"/>
    <s v="ADRIANA LUCIA SANTA-Directora de Gestion Ambiental"/>
    <s v="tel 3778914"/>
    <s v="adriana.santa@ambientebogota.gov.co"/>
  </r>
  <r>
    <n v="1150"/>
    <n v="30"/>
    <x v="7"/>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DE ACOMPAÑAMIENTO TÉCNICO EN LOS PROYECTOS DE INFRAESTRUCTURA Y PROCESOS DE RESTAURACIÓN ECOLÓGICA DE LA RESERVA FORESTAL PROTECTORA  BOSQUE ORIENTAL DE BOGOTÁ Y LA FRANJA DE ADECUACIÓN"/>
    <n v="1"/>
    <n v="2"/>
    <n v="10"/>
    <n v="1"/>
    <s v="CCE-05"/>
    <n v="0"/>
    <n v="27860000"/>
    <n v="27860000"/>
    <n v="0"/>
    <n v="0"/>
    <s v="SUBDIRECCION CONTRACTUAL"/>
    <s v="CO-DC-11001"/>
    <s v="ADRIANA LUCIA SANTA-Directora de Gestion Ambiental"/>
    <s v="tel 3778914"/>
    <s v="adriana.santa@ambientebogota.gov.co"/>
  </r>
  <r>
    <n v="1150"/>
    <n v="31"/>
    <x v="7"/>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DE ACOMPAÑAMIENTO TÉCNICO EN LOS PROCESOS DE RESTAURACIÓN ECOLÓGICA DE LA RESERVA FORESTAL PROTECTORA  BOSQUE ORIENTAL DE BOGOTÁ Y LA FRANJA DE ADECUACIÓN"/>
    <n v="1"/>
    <n v="2"/>
    <n v="1"/>
    <n v="1"/>
    <s v="CCE-05"/>
    <n v="0"/>
    <n v="2782500"/>
    <n v="2782500"/>
    <n v="0"/>
    <n v="0"/>
    <s v="SUBDIRECCION CONTRACTUAL"/>
    <s v="CO-DC-11001"/>
    <s v="ADRIANA LUCIA SANTA-Directora de Gestion Ambiental"/>
    <s v="tel 3778914"/>
    <s v="adriana.santa@ambientebogota.gov.co"/>
  </r>
  <r>
    <n v="1150"/>
    <n v="32"/>
    <x v="7"/>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
    <n v="1"/>
    <n v="2"/>
    <n v="11"/>
    <n v="1"/>
    <s v="CCE-05"/>
    <n v="0"/>
    <n v="58743300"/>
    <n v="58743300"/>
    <n v="0"/>
    <n v="0"/>
    <s v="SUBDIRECCION CONTRACTUAL"/>
    <s v="CO-DC-11001"/>
    <s v="ADRIANA LUCIA SANTA-Directora de Gestion Ambiental"/>
    <s v="tel 3778914"/>
    <s v="adriana.santa@ambientebogota.gov.co"/>
  </r>
  <r>
    <n v="1150"/>
    <n v="33"/>
    <x v="7"/>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11600;77111500;70131600;70131700;70131500;70141600;70141700;70151500;70151600;70151700;70151800;70151900;70161700;80101600"/>
    <s v="REALIZAR ACCIONES DE RECUPERACIÓN Y/O REHABILITACIÓN Y/O RESTAURACIÓN ECOLÓGICA EN LA ESTRUCTURA ECOLÓGICA PRINCIPAL, ZONAS DE ALTO RIESGO NO MITIGABLE Y FRANJA DE ADECUACIÓN EN EL DISTRITO CAPITAL."/>
    <n v="1"/>
    <n v="3"/>
    <n v="10"/>
    <n v="1"/>
    <s v="CCE-02"/>
    <n v="0"/>
    <n v="1113127000"/>
    <n v="1113127000"/>
    <n v="0"/>
    <n v="0"/>
    <s v="SUBDIRECCION CONTRACTUAL"/>
    <s v="CO-DC-11001"/>
    <s v="ADRIANA LUCIA SANTA-Directora de Gestion Ambiental"/>
    <s v="tel 3778914"/>
    <s v="adriana.santa@ambientebogota.gov.co"/>
  </r>
  <r>
    <n v="1150"/>
    <n v="34"/>
    <x v="7"/>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SEGUIMIENTO ADMINISTRATIVO Y FINANCIERO A LOS CONTRATOS Y CONVENIOS SUSCRITOS PARA CUMPLIMIENTO DE LOS PLANES PROGRAMAS Y PROYECTOS ASIGNADOS A LA DIRECCIÓN DE GESTIÓN AMBIENTAL. "/>
    <n v="1"/>
    <n v="2"/>
    <n v="11"/>
    <n v="1"/>
    <s v="CCE-05"/>
    <n v="0"/>
    <n v="58743300"/>
    <n v="58743300"/>
    <n v="0"/>
    <n v="0"/>
    <s v="SUBDIRECCION CONTRACTUAL"/>
    <s v="CO-DC-11001"/>
    <s v="ADRIANA LUCIA SANTA-Directora de Gestion Ambiental"/>
    <s v="tel 3778914"/>
    <s v="adriana.santa@ambientebogota.gov.co"/>
  </r>
  <r>
    <n v="1150"/>
    <n v="35"/>
    <x v="7"/>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01700;77101800;77101600;80101600"/>
    <s v="CONTRATAR LA INTERVENTORIA TÉCNICA, ADMINISTRATIVA Y FINANCIERA PARA LAS ACCIONES DE RECUPERACIÓN Y/O REHABILITACIÓN Y/O RESTAURACIÓN ECOLÓGICA EN LA ESTRUCTURA ECOLÓGICA PRINCIPAL, ZONAS DE ALTO RIESGO NO MITIGABLE Y FRANJA DE ADECUACIÓN EN EL DISTRITO CAPITAL."/>
    <n v="1"/>
    <n v="3"/>
    <n v="11"/>
    <n v="1"/>
    <s v="CCE-04"/>
    <n v="0"/>
    <n v="150000000"/>
    <n v="150000000"/>
    <n v="0"/>
    <n v="0"/>
    <s v="SUBDIRECCION CONTRACTUAL"/>
    <s v="CO-DC-11001"/>
    <s v="ADRIANA LUCIA SANTA-Directora de Gestion Ambiental"/>
    <s v="tel 3778914"/>
    <s v="adriana.santa@ambientebogota.gov.co"/>
  </r>
  <r>
    <n v="1150"/>
    <n v="36"/>
    <x v="7"/>
    <s v="PLAN DE MANEJO DE LA FRANJA DE ADECUACIÓN Y LA RESERVA FORESTAL PROTECTORA DE LOS CERROS ORIENTALES EN PROCESO DE IMPLEMENTACIÓN"/>
    <s v="HABILITACIÓN DE ESPACIOS PARA EL DISFRUTE DE LA OFERTA NATURAL DE LOS CERROS ORIENTALES"/>
    <s v="RESTAURAR Y MANTENER 80 HA EN EL BOSQUE ORIENTAL DE BOGOTÁ CON PARTICIPACIÓN DEL SECTOR PRIVADO"/>
    <s v="12-OTROS DISTRITO"/>
    <s v="02-DOTACIÓN"/>
    <s v="1-ADQUISICIÓN Y/O PRODUCCIÓN DE EQUIPOS, MATERIALES, SUMINISTROS Y SERVICIOS PROPIOS DEL SECTOR"/>
    <s v="0858-SALUD OCUPACIONAL CONTRATISTAS"/>
    <s v="85122200;8512170;85121800;85101500"/>
    <s v="PRESTAR EL SERVICIO DE EXÁMENES MÉDICOS OCUPACIONALES, COMPLEMENTARIOS Y APLICACIÓN DE VACUNAS PARA LOS SERVIDORES DE LA SECRETARÍA DISTRITAL DE AMBIENTE"/>
    <n v="1"/>
    <n v="1"/>
    <n v="12"/>
    <n v="1"/>
    <s v="CCE-02"/>
    <n v="0"/>
    <n v="340000"/>
    <n v="340000"/>
    <n v="0"/>
    <n v="0"/>
    <s v="SUBDIRECCION CONTRACTUAL"/>
    <s v="CO-DC-11001"/>
    <s v="ADRIANA LUCIA SANTA-Directora de Gestion Ambiental"/>
    <s v="tel 3778914"/>
    <s v="adriana.santa@ambientebogota.gov.co"/>
  </r>
  <r>
    <n v="1150"/>
    <n v="37"/>
    <x v="7"/>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JECUTAR ACTIVIDADES DE LA GESTIÓN DEL RIESGO POR INCENDIO FORESTAL EN EL DISTRITO CAPITAL."/>
    <n v="1"/>
    <n v="2"/>
    <n v="11"/>
    <n v="1"/>
    <s v="CCE-05"/>
    <n v="0"/>
    <n v="58743300"/>
    <n v="58743300"/>
    <n v="0"/>
    <n v="0"/>
    <s v="SUBDIRECCION CONTRACTUAL"/>
    <s v="CO-DC-11001"/>
    <s v="ADRIANA LUCIA SANTA-Directora de Gestion Ambiental"/>
    <s v="tel 3778914"/>
    <s v="adriana.santa@ambientebogota.gov.co"/>
  </r>
  <r>
    <n v="1150"/>
    <n v="38"/>
    <x v="7"/>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n v="1"/>
    <n v="2"/>
    <n v="11"/>
    <n v="1"/>
    <s v="CCE-05"/>
    <n v="0"/>
    <n v="58742700"/>
    <n v="58742700"/>
    <n v="0"/>
    <n v="0"/>
    <s v="SUBDIRECCION CONTRACTUAL"/>
    <s v="CO-DC-11001"/>
    <s v="ADRIANA LUCIA SANTA-Directora de Gestion Ambiental"/>
    <s v="tel 3778914"/>
    <s v="adriana.santa@ambientebogota.gov.co"/>
  </r>
  <r>
    <n v="1150"/>
    <n v="39"/>
    <x v="7"/>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n v="80141600"/>
    <s v="CONTRATAR LAS ACCIONES COMUNICATIVAS QUE PERMITAN DIVULGAR LOS EVENTOS, CAMPAÑAS Y MENSAJES INSTITUCIONALES DE LA SECRETARÍA DISTRITAL DE AMBIENTE "/>
    <n v="2"/>
    <n v="4"/>
    <n v="10"/>
    <n v="1"/>
    <s v="CCE-05"/>
    <n v="0"/>
    <n v="100000000"/>
    <n v="100000000"/>
    <n v="0"/>
    <n v="0"/>
    <s v="SUBDIRECCION CONTRACTUAL"/>
    <s v="CO-DC-11001"/>
    <s v="ADRIANA LUCIA SANTA-Directora de Gestion Ambiental"/>
    <s v="tel 3778914"/>
    <s v="adriana.santa@ambientebogota.gov.co"/>
  </r>
  <r>
    <n v="1150"/>
    <n v="40"/>
    <x v="7"/>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01600;77101700;92101600"/>
    <s v="AUNAR RECURSOS TÉCNICOS, FINANCIEROS Y HUMANOS PARA DESARROLLAR ACCIONES DE MITIGACIÓN DE INCENDIOS FORESTALES, RECUPERACIÓN DE ÁREAS AFECTADAS POR INCENDIO FORESTAL Y MANEJO ADAPTATIVO, E INVESTIGACIÓN DE LAS ÁREAS INTERVENIDAS, EN ÁREAS PRIORIZADAS DEL DISTRITO CAPITAL."/>
    <n v="1"/>
    <n v="2"/>
    <n v="11"/>
    <n v="1"/>
    <s v="CCE-05"/>
    <n v="0"/>
    <n v="400000000"/>
    <n v="400000000"/>
    <n v="0"/>
    <n v="0"/>
    <s v="SUBDIRECCION CONTRACTUAL"/>
    <s v="CO-DC-11001"/>
    <s v="ADRIANA LUCIA SANTA-Directora de Gestion Ambiental"/>
    <s v="tel 3778914"/>
    <s v="adriana.santa@ambientebogota.gov.co"/>
  </r>
  <r>
    <n v="1150"/>
    <n v="41"/>
    <x v="7"/>
    <s v="PLAN DE MANEJO DE LA FRANJA DE ADECUACIÓN Y LA RESERVA FORESTAL PROTECTORA DE LOS CERROS ORIENTALES EN PROCESO DE IMPLEMENTACIÓN"/>
    <s v="HABILITACIÓN DE ESPACIOS PARA EL DISFRUTE DE LA OFERTA NATURAL DE LOS CERROS ORIENTALES"/>
    <s v="MANEJAR 80 HA  COMO ESTRATEGIA DE PREVENCIÓN Y MITIGACIÓN DE INCENDIOS FORESTALES"/>
    <s v="12-OTROS DISTRITO"/>
    <s v="02-DOTACIÓN"/>
    <s v="1-ADQUISICIÓN Y/O PRODUCCIÓN DE EQUIPOS, MATERIALES, SUMINISTROS Y SERVICIOS PROPIOS DEL SECTOR"/>
    <s v="0858-SALUD OCUPACIONAL CONTRATISTAS"/>
    <s v="85122200;8512170;85121800;85101500"/>
    <s v="PRESTAR EL SERVICIO DE EXÁMENES MÉDICOS OCUPACIONALES, COMPLEMENTARIOS Y APLICACIÓN DE VACUNAS PARA LOS SERVIDORES DE LA SECRETARÍA DISTRITAL DE AMBIENTE"/>
    <n v="1"/>
    <n v="1"/>
    <n v="12"/>
    <n v="1"/>
    <s v="CCE-02"/>
    <n v="0"/>
    <n v="110000"/>
    <n v="110000"/>
    <n v="0"/>
    <n v="0"/>
    <s v="SUBDIRECCION CONTRACTUAL"/>
    <s v="CO-DC-11001"/>
    <s v="ADRIANA LUCIA SANTA-Directora de Gestion Ambiental"/>
    <s v="tel 3778914"/>
    <s v="adriana.santa@ambientebogota.gov.co"/>
  </r>
  <r>
    <n v="1150"/>
    <n v="42"/>
    <x v="7"/>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
    <n v="1"/>
    <n v="2"/>
    <n v="11"/>
    <n v="1"/>
    <s v="CCE-05"/>
    <n v="0"/>
    <n v="65557800"/>
    <n v="65557800"/>
    <n v="0"/>
    <n v="0"/>
    <s v="SUBDIRECCION CONTRACTUAL"/>
    <s v="CO-DC-11001"/>
    <s v="ADRIANA LUCIA SANTA-Directora de Gestion Ambiental"/>
    <s v="tel 3778914"/>
    <s v="adriana.santa@ambientebogota.gov.co"/>
  </r>
  <r>
    <n v="1150"/>
    <n v="43"/>
    <x v="7"/>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12-OTROS DISTRITO"/>
    <s v="03-RECURSO HUMANO"/>
    <s v="03-GASTOS DE PERSONAL "/>
    <s v="090-PERSONAL CONTRATADO PARA LA RESTAURACIÓN, CONSERVACIÓN, MANEJO Y USO SOSTENIBLE DE LOS ECOSISTEMAS URBANOS, DE LAS ÁREAS RURALES Y PARA LA GESTIÓN DEL RIESGO EN EL DISTRITO CAPITAL"/>
    <n v="80111600"/>
    <s v="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
    <n v="1"/>
    <n v="2"/>
    <n v="9"/>
    <n v="1"/>
    <s v="CCE-05"/>
    <n v="0"/>
    <n v="63495000"/>
    <n v="63495000"/>
    <n v="0"/>
    <n v="0"/>
    <s v="SUBDIRECCION CONTRACTUAL"/>
    <s v="CO-DC-11001"/>
    <s v="ADRIANA LUCIA SANTA-Directora de Gestion Ambiental"/>
    <s v="tel 3778914"/>
    <s v="adriana.santa@ambientebogota.gov.co"/>
  </r>
  <r>
    <n v="1150"/>
    <n v="44"/>
    <x v="7"/>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12-OTROS DISTRITO"/>
    <s v="03-RECURSO HUMANO"/>
    <s v="03-GASTOS DE PERSONAL "/>
    <s v="090-PERSONAL CONTRATADO PARA LA RESTAURACIÓN, CONSERVACIÓN, MANEJO Y USO SOSTENIBLE DE LOS ECOSISTEMAS URBANOS, DE LAS ÁREAS RURALES Y PARA LA GESTIÓN DEL RIESGO EN EL DISTRITO CAPITAL"/>
    <n v="80111600"/>
    <s v="ASESORAR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
    <n v="1"/>
    <n v="2"/>
    <n v="1"/>
    <n v="1"/>
    <s v="CCE-05"/>
    <n v="0"/>
    <n v="7053900"/>
    <n v="7053900"/>
    <n v="0"/>
    <n v="0"/>
    <s v="SUBDIRECCION CONTRACTUAL"/>
    <s v="CO-DC-11001"/>
    <s v="ADRIANA LUCIA SANTA-Directora de Gestion Ambiental"/>
    <s v="tel 3778914"/>
    <s v="adriana.santa@ambientebogota.gov.co"/>
  </r>
  <r>
    <n v="1150"/>
    <n v="45"/>
    <x v="7"/>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12-OTROS DISTRITO"/>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11600;77111500;70131600;70131700;70131500;70141600;70141700;70151500;70151600;70151700;70151800;70151900;70161700;80101600"/>
    <s v="REALIZAR ACCIONES DE RECUPERACIÓN Y/O REHABILITACIÓN Y/O RESTAURACIÓN ECOLÓGICA EN LA ESTRUCTURA ECOLÓGICA PRINCIPAL, ZONAS DE ALTO RIESGO NO MITIGABLE Y FRANJA DE ADECUACIÓN EN EL DISTRITO CAPITAL."/>
    <n v="1"/>
    <n v="3"/>
    <n v="10"/>
    <n v="1"/>
    <s v="CCE-02"/>
    <n v="0"/>
    <n v="50000000"/>
    <n v="50000000"/>
    <n v="0"/>
    <n v="0"/>
    <s v="SUBDIRECCION CONTRACTUAL"/>
    <s v="CO-DC-11001"/>
    <s v="ADRIANA LUCIA SANTA-Directora de Gestion Ambiental"/>
    <s v="tel 3778914"/>
    <s v="adriana.santa@ambientebogota.gov.co"/>
  </r>
  <r>
    <n v="1150"/>
    <n v="46"/>
    <x v="7"/>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n v="80141600"/>
    <s v="CONTRATAR LAS ACCIONES COMUNICATIVAS QUE PERMITAN DIVULGAR LOS EVENTOS, CAMPAÑAS Y MENSAJES INSTITUCIONALES DE LA SECRETARÍA DISTRITAL DE AMBIENTE "/>
    <n v="2"/>
    <n v="4"/>
    <n v="10"/>
    <n v="1"/>
    <s v="CCE-05"/>
    <n v="0"/>
    <n v="5000000"/>
    <n v="5000000"/>
    <n v="0"/>
    <n v="0"/>
    <s v="SUBDIRECCION CONTRACTUAL"/>
    <s v="CO-DC-11001"/>
    <s v="ADRIANA LUCIA SANTA-Directora de Gestion Ambiental"/>
    <s v="tel 3778914"/>
    <s v="adriana.santa@ambientebogota.gov.co"/>
  </r>
  <r>
    <n v="1150"/>
    <n v="47"/>
    <x v="7"/>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12-OTROS DISTRITO"/>
    <s v="02-DOTACIÓN"/>
    <s v="06-GASTOS OPERATIVOS"/>
    <s v="0037-GASTOS DE TRANSPORTE"/>
    <n v="78111808"/>
    <s v="SERVICIO DE TRANSPORTE PÚBLICO TERRESTRE AUTOMOTOR ESPECIAL DE PASAJEROS Y DE CARGA PARA EL DESARROLLO DE LAS ACTIVIDADES MISIONALES Y DE INVERSIÓN QUE ADELANTE LA SECRETARÍA DISTRITAL DE AMBIENTE"/>
    <n v="2"/>
    <n v="5"/>
    <n v="7"/>
    <n v="1"/>
    <s v="CCE-02"/>
    <n v="0"/>
    <n v="10571300"/>
    <n v="10571300"/>
    <n v="0"/>
    <n v="0"/>
    <s v="SUBDIRECCION CONTRACTUAL"/>
    <s v="CO-DC-11001"/>
    <s v="ADRIANA LUCIA SANTA-Directora de Gestion Ambiental"/>
    <s v="tel 3778914"/>
    <s v="adriana.santa@ambientebogota.gov.co"/>
  </r>
  <r>
    <n v="1150"/>
    <n v="48"/>
    <x v="7"/>
    <s v="PLAN DE MANEJO DE LA FRANJA DE ADECUACIÓN Y LA RESERVA FORESTAL PROTECTORA DE LOS CERROS ORIENTALES EN PROCESO DE IMPLEMENTACIÓN"/>
    <s v="HABILITACIÓN DE ESPACIOS PARA EL DISFRUTE DE LA OFERTA NATURAL DE LOS CERROS ORIENTALES"/>
    <s v="DESARROLLAR EN 40 HA INCENTIVOS PARA LA CONSERVACIÓN DE COBERTURAS VEGETALES"/>
    <s v="12-OTROS DISTRITO"/>
    <s v="02-DOTACIÓN"/>
    <s v="1-ADQUISICIÓN Y/O PRODUCCIÓN DE EQUIPOS, MATERIALES, SUMINISTROS Y SERVICIOS PROPIOS DEL SECTOR"/>
    <s v="0858-SALUD OCUPACIONAL CONTRATISTAS"/>
    <s v="85122200;8512170;85121800;85101500"/>
    <s v="PRESTAR EL SERVICIO DE EXÁMENES MÉDICOS OCUPACIONALES, COMPLEMENTARIOS Y APLICACIÓN DE VACUNAS PARA LOS SERVIDORES DE LA SECRETARÍA DISTRITAL DE AMBIENTE"/>
    <n v="1"/>
    <n v="1"/>
    <n v="12"/>
    <n v="1"/>
    <s v="CCE-02"/>
    <n v="0"/>
    <n v="110000"/>
    <n v="110000"/>
    <n v="0"/>
    <n v="0"/>
    <s v="SUBDIRECCION CONTRACTUAL"/>
    <s v="CO-DC-11001"/>
    <s v="ADRIANA LUCIA SANTA-Directora de Gestion Ambiental"/>
    <s v="tel 3778914"/>
    <s v="adriana.santa@ambientebogota.gov.co"/>
  </r>
  <r>
    <n v="1150"/>
    <n v="49"/>
    <x v="7"/>
    <s v="PLAN DE MANEJO DE LA FRANJA DE ADECUACIÓN Y LA RESERVA FORESTAL PROTECTORA DE LOS CERROS ORIENTALES EN PROCESO DE IMPLEMENTACIÓN"/>
    <s v="PAGO VIGENCIAS ANTERIORES FENECIDAS"/>
    <s v="PAGAR 100 % COMPROMISOS DE VIGENCIAS ANTERIORES FENECIDAS"/>
    <s v="508-PASIVOS EXIGIBLES CUPO"/>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21029;771016;771017;811015;931416;801015"/>
    <s v="TRASLADO A PASIVOS EXIGIBLES"/>
    <n v="4"/>
    <n v="5"/>
    <n v="1"/>
    <n v="1"/>
    <s v="CCE-04"/>
    <n v="0"/>
    <n v="314820000"/>
    <n v="314820000"/>
    <n v="0"/>
    <n v="0"/>
    <s v="SUBDIRECCION CONTRACTUAL"/>
    <s v="CO-DC-11001"/>
    <s v="ADRIANA LUCIA SANTA-Directora de Gestion Ambiental"/>
    <s v="tel 3778914"/>
    <s v="adriana.santa@ambientebogota.gov.co"/>
  </r>
  <r>
    <n v="978"/>
    <n v="1"/>
    <x v="8"/>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ORIENTAR Y DESARROLLAR LAS ACTIVIDADES TÉCNICAS DE REPORTE, REVISIÓN Y ANÁLISIS DE LA INFORMACIÓN GENERADA POR LA RED DE MONITOREO DE CALIDAD DEL AIRE DE BOGOTÁ"/>
    <n v="1"/>
    <n v="1"/>
    <n v="11"/>
    <n v="1"/>
    <s v="CCE-05"/>
    <n v="0"/>
    <n v="65560000"/>
    <n v="65560000"/>
    <n v="0"/>
    <n v="0"/>
    <s v="SUBDIRECCION CONTRACTUAL"/>
    <s v="CO-DC-11001"/>
    <s v="OSCAR ALEXANDER DUCUARA FALLA -Subdirecctor de Calidad del Aire, Auditiva y Visual"/>
    <n v="3778916"/>
    <s v="oscar.ducuara@ambientebogota.gov.co"/>
  </r>
  <r>
    <n v="978"/>
    <n v="2"/>
    <x v="8"/>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ANALIZAR LOS DATOS METEOROLÓGICOS PROCEDENTES DE LAS ESTACIONES DE LA RED DE MONITOREO DE CALIDAD DEL AIRE DE BOGOTÁ (RMCAB)"/>
    <n v="1"/>
    <n v="1"/>
    <n v="10"/>
    <n v="1"/>
    <s v="CCE-05"/>
    <n v="0"/>
    <n v="47200000"/>
    <n v="47200000"/>
    <n v="0"/>
    <n v="0"/>
    <s v="SUBDIRECCION CONTRACTUAL"/>
    <s v="CO-DC-11001"/>
    <s v="OSCAR ALEXANDER DUCUARA FALLA -Subdirecctor de Calidad del Aire, Auditiva y Visual"/>
    <n v="3778916"/>
    <s v="oscar.ducuara@ambientebogota.gov.co"/>
  </r>
  <r>
    <n v="978"/>
    <n v="3"/>
    <x v="8"/>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REALIZAR SIMULACIONES ATMOSFERICAS DE PRONOSTICOS Y ESCENARIOS DE DIAGNOSTICO CON EL MODELO METEOROLOGICO WRF Y EL MODULO MCIP COMO INFORMACION DE ENTRADA AL MODELO DE CALIDAD DEL AIRE CMAQ"/>
    <n v="1"/>
    <n v="1"/>
    <n v="10"/>
    <n v="1"/>
    <s v="CCE-05"/>
    <n v="0"/>
    <n v="47200000"/>
    <n v="47200000"/>
    <n v="0"/>
    <n v="0"/>
    <s v="SUBDIRECCION CONTRACTUAL"/>
    <s v="CO-DC-11001"/>
    <s v="OSCAR ALEXANDER DUCUARA FALLA -Subdirecctor de Calidad del Aire, Auditiva y Visual"/>
    <n v="3778916"/>
    <s v="oscar.ducuara@ambientebogota.gov.co"/>
  </r>
  <r>
    <n v="978"/>
    <n v="4"/>
    <x v="8"/>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ELABORAR PRONOSTICOS Y PRESENTAR ESCENARIOS DE DIAGNOSTICO DE LA CALIDAD DEL AIRE MEDIANTE EL MODELO DE TRANSPORTE Y TRANSFORMACION QUIMICA DE CONTAMINANTES ATMOSFERICOS  - CMAQ"/>
    <n v="1"/>
    <n v="1"/>
    <n v="10"/>
    <n v="1"/>
    <s v="CCE-05"/>
    <n v="0"/>
    <n v="47200000"/>
    <n v="47200000"/>
    <n v="0"/>
    <n v="0"/>
    <s v="SUBDIRECCION CONTRACTUAL"/>
    <s v="CO-DC-11001"/>
    <s v="OSCAR ALEXANDER DUCUARA FALLA -Subdirecctor de Calidad del Aire, Auditiva y Visual"/>
    <n v="3778916"/>
    <s v="oscar.ducuara@ambientebogota.gov.co"/>
  </r>
  <r>
    <n v="978"/>
    <n v="5"/>
    <x v="8"/>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GESTIONAR Y ATENDER REQUERIMIENTOS TÉCNICOS Y/O INSUMOS PARA LA OPERACIÓN DE LOS EQUIPOS DE LA RED DE MONITOREO DE CALIDAD DEL AIRE DE BOGOTA (RMCAB)"/>
    <n v="1"/>
    <n v="1"/>
    <n v="10"/>
    <n v="1"/>
    <s v="CCE-05"/>
    <n v="0"/>
    <n v="47200000"/>
    <n v="47200000"/>
    <n v="0"/>
    <n v="0"/>
    <s v="SUBDIRECCION CONTRACTUAL"/>
    <s v="CO-DC-11001"/>
    <s v="OSCAR ALEXANDER DUCUARA FALLA -Subdirecctor de Calidad del Aire, Auditiva y Visual"/>
    <n v="3778916"/>
    <s v="oscar.ducuara@ambientebogota.gov.co"/>
  </r>
  <r>
    <n v="978"/>
    <n v="6"/>
    <x v="8"/>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GESTIONAR Y ATENDER REQUERIMIENTOS TÉCNICOS Y/O INSUMOS PARA LA OPERACIÓN DE LOS EQUIPOS DE LA RED DE MONITOREO DE CALIDAD DEL AIRE DE BOGOTA (RMCAB)"/>
    <n v="1"/>
    <n v="1"/>
    <n v="10"/>
    <n v="1"/>
    <s v="CCE-05"/>
    <n v="0"/>
    <n v="47200000"/>
    <n v="47200000"/>
    <n v="0"/>
    <n v="0"/>
    <s v="SUBDIRECCION CONTRACTUAL"/>
    <s v="CO-DC-11001"/>
    <s v="OSCAR ALEXANDER DUCUARA FALLA -Subdirecctor de Calidad del Aire, Auditiva y Visual"/>
    <n v="3778916"/>
    <s v="oscar.ducuara@ambientebogota.gov.co"/>
  </r>
  <r>
    <n v="978"/>
    <n v="7"/>
    <x v="8"/>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REALIZAR ACTIVIDADES TÉCNICAS PARA LA CORRECTA OPERACIÓN Y MEJORA DE LOS EQUIPOS QUE CONFORMAN LA RED DE MONITOREO DE CALIDAD DEL AIRE DE BOGOTÁ D.C"/>
    <n v="1"/>
    <n v="1"/>
    <n v="11"/>
    <n v="1"/>
    <s v="CCE-05"/>
    <n v="0"/>
    <n v="40007000"/>
    <n v="40007000"/>
    <n v="0"/>
    <n v="0"/>
    <s v="SUBDIRECCION CONTRACTUAL"/>
    <s v="CO-DC-11001"/>
    <s v="OSCAR ALEXANDER DUCUARA FALLA -Subdirecctor de Calidad del Aire, Auditiva y Visual"/>
    <n v="3778916"/>
    <s v="oscar.ducuara@ambientebogota.gov.co"/>
  </r>
  <r>
    <n v="978"/>
    <n v="8"/>
    <x v="8"/>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REALIZAR ACTIVIDADES TÉCNICAS PARA LA CORRECTA OPERACIÓN Y MEJORA DE LOS EQUIPOS QUE CONFORMAN LA RED DE MONITOREO DE CALIDAD DEL AIRE DE BOGOTÁ D.C"/>
    <n v="1"/>
    <n v="1"/>
    <n v="11"/>
    <n v="1"/>
    <s v="CCE-05"/>
    <n v="0"/>
    <n v="40007000"/>
    <n v="40007000"/>
    <n v="0"/>
    <n v="0"/>
    <s v="SUBDIRECCION CONTRACTUAL"/>
    <s v="CO-DC-11001"/>
    <s v="OSCAR ALEXANDER DUCUARA FALLA -Subdirecctor de Calidad del Aire, Auditiva y Visual"/>
    <n v="3778916"/>
    <s v="oscar.ducuara@ambientebogota.gov.co"/>
  </r>
  <r>
    <n v="978"/>
    <n v="9"/>
    <x v="8"/>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VALIDAR Y HACER SEGUIMIENTO A LOS DATOS GENERADOS POR LAS ESTACIONES DE LA RED DE MONITOREO DE CALIDAD DEL AIRE DE BOGOTÁ"/>
    <n v="1"/>
    <n v="1"/>
    <n v="11"/>
    <n v="1"/>
    <s v="CCE-05"/>
    <n v="0"/>
    <n v="35849000"/>
    <n v="35849000"/>
    <n v="0"/>
    <n v="0"/>
    <s v="SUBDIRECCION CONTRACTUAL"/>
    <s v="CO-DC-11001"/>
    <s v="OSCAR ALEXANDER DUCUARA FALLA -Subdirecctor de Calidad del Aire, Auditiva y Visual"/>
    <n v="3778916"/>
    <s v="oscar.ducuara@ambientebogota.gov.co"/>
  </r>
  <r>
    <n v="978"/>
    <n v="10"/>
    <x v="8"/>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NALIZAR LOS DATOS DE CONTAMINANTES PROCEDENTES DE LAS ESTACIONES DE LA RED DE MONITOREO DE CALIDAD DEL AIRE DE BOGOTÁ (RMCAB)"/>
    <n v="1"/>
    <n v="1"/>
    <n v="11"/>
    <n v="1"/>
    <s v="CCE-05"/>
    <n v="0"/>
    <n v="35849000"/>
    <n v="35849000"/>
    <n v="0"/>
    <n v="0"/>
    <s v="SUBDIRECCION CONTRACTUAL"/>
    <s v="CO-DC-11001"/>
    <s v="OSCAR ALEXANDER DUCUARA FALLA -Subdirecctor de Calidad del Aire, Auditiva y Visual"/>
    <n v="3778916"/>
    <s v="oscar.ducuara@ambientebogota.gov.co"/>
  </r>
  <r>
    <n v="978"/>
    <n v="11"/>
    <x v="8"/>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PARTICIPAR EN LOS PROCESOS DE CONSOLIDACIÓN Y REPORTE  DE INFORMES Y/O INDICADORES PROVENIENTES DE LA OPERACIÓN DE LA RED DE MONITOREO DE CALIDAD DEL AIRE DE BOGOTÁ."/>
    <n v="1"/>
    <n v="1"/>
    <n v="11"/>
    <n v="1"/>
    <s v="CCE-05"/>
    <n v="0"/>
    <n v="35849000"/>
    <n v="35849000"/>
    <n v="0"/>
    <n v="0"/>
    <s v="SUBDIRECCION CONTRACTUAL"/>
    <s v="CO-DC-11001"/>
    <s v="OSCAR ALEXANDER DUCUARA FALLA -Subdirecctor de Calidad del Aire, Auditiva y Visual"/>
    <n v="3778916"/>
    <s v="oscar.ducuara@ambientebogota.gov.co"/>
  </r>
  <r>
    <n v="978"/>
    <n v="12"/>
    <x v="8"/>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ESTRUCURAR EL COMPONENTE TÉCNICO DE LA ADQUISICIÓN DE BIENES Y SERVICIOS  DE LA RED DE MONITOREO DE CALIDAD DEL AIRE DE BOGOTÁ"/>
    <n v="1"/>
    <n v="1"/>
    <n v="11"/>
    <n v="1"/>
    <s v="CCE-05"/>
    <n v="0"/>
    <n v="30646000"/>
    <n v="30646000"/>
    <n v="0"/>
    <n v="0"/>
    <s v="SUBDIRECCION CONTRACTUAL"/>
    <s v="CO-DC-11001"/>
    <s v="OSCAR ALEXANDER DUCUARA FALLA -Subdirecctor de Calidad del Aire, Auditiva y Visual"/>
    <n v="3778916"/>
    <s v="oscar.ducuara@ambientebogota.gov.co"/>
  </r>
  <r>
    <n v="978"/>
    <n v="13"/>
    <x v="8"/>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ESTRUCURAR EL COMPONENTE TÉCNICO DE LA ADQUISICIÓN DE BIENES Y SERVICIOS  DE LA RED DE MONITOREO DE CALIDAD DEL AIRE DE BOGOTÁ"/>
    <n v="1"/>
    <n v="1"/>
    <n v="11"/>
    <n v="1"/>
    <s v="CCE-05"/>
    <n v="0"/>
    <n v="30646000"/>
    <n v="30646000"/>
    <n v="0"/>
    <n v="0"/>
    <s v="SUBDIRECCION CONTRACTUAL"/>
    <s v="CO-DC-11001"/>
    <s v="OSCAR ALEXANDER DUCUARA FALLA -Subdirecctor de Calidad del Aire, Auditiva y Visual"/>
    <n v="3778916"/>
    <s v="oscar.ducuara@ambientebogota.gov.co"/>
  </r>
  <r>
    <n v="978"/>
    <n v="14"/>
    <x v="8"/>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ESTRUCURAR EL COMPONENTE TÉCNICO DE LA ADQUISICIÓN DE BIENES Y SERVICIOS  DE LA RED DE MONITOREO DE CALIDAD DEL AIRE DE BOGOTÁ"/>
    <n v="1"/>
    <n v="1"/>
    <n v="11"/>
    <n v="1"/>
    <s v="CCE-05"/>
    <n v="0"/>
    <n v="30646000"/>
    <n v="30646000"/>
    <n v="0"/>
    <n v="0"/>
    <s v="SUBDIRECCION CONTRACTUAL"/>
    <s v="CO-DC-11001"/>
    <s v="OSCAR ALEXANDER DUCUARA FALLA -Subdirecctor de Calidad del Aire, Auditiva y Visual"/>
    <n v="3778916"/>
    <s v="oscar.ducuara@ambientebogota.gov.co"/>
  </r>
  <r>
    <n v="978"/>
    <n v="15"/>
    <x v="8"/>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REALIZAR ACTIVIDADES DE  ACTUALIZACIÓN E  IMPLEMENTACIÓN DE LOS PROCESOS DE ACREDITACION ASOCIADOS CON LA OPERACIÓN DE LA RED DE MONITOREO DE CALIDAD DEL AIRE EN BOGOTA RMCAB."/>
    <n v="1"/>
    <n v="1"/>
    <n v="10"/>
    <n v="1"/>
    <s v="CCE-05"/>
    <n v="0"/>
    <n v="53400000"/>
    <n v="53400000"/>
    <n v="0"/>
    <n v="0"/>
    <s v="SUBDIRECCION CONTRACTUAL"/>
    <s v="CO-DC-11001"/>
    <s v="OSCAR ALEXANDER DUCUARA FALLA -Subdirecctor de Calidad del Aire, Auditiva y Visual"/>
    <n v="3778916"/>
    <s v="oscar.ducuara@ambientebogota.gov.co"/>
  </r>
  <r>
    <n v="978"/>
    <n v="16"/>
    <x v="8"/>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REALIZAR EL SEGUIMIENTO FINANCIERO Y LA EJECUCIÓN PRESUPUESTAL DE LOS BIENES Y SERVICIOS ADQUIRIDOS EN LA OPERACIÓN DE LA RED DE MONITOREO DE CALIDAD DEL AIRE DE BOGOTÁ"/>
    <n v="1"/>
    <n v="1"/>
    <n v="11"/>
    <n v="1"/>
    <s v="CCE-05"/>
    <n v="0"/>
    <n v="58740000"/>
    <n v="58740000"/>
    <n v="0"/>
    <n v="0"/>
    <s v="SUBDIRECCION CONTRACTUAL"/>
    <s v="CO-DC-11001"/>
    <s v="OSCAR ALEXANDER DUCUARA FALLA -Subdirecctor de Calidad del Aire, Auditiva y Visual"/>
    <n v="3778916"/>
    <s v="oscar.ducuara@ambientebogota.gov.co"/>
  </r>
  <r>
    <n v="978"/>
    <n v="17"/>
    <x v="8"/>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LIDERAR Y REVISAR LAS ACTUACIONES TÉCNICAS RELACIONADAS CON EL MONITOREO, SEGUIMIENTO Y GESTIÓN DE LA CALIDAD DEL AIRE."/>
    <n v="1"/>
    <n v="1"/>
    <n v="11"/>
    <n v="1"/>
    <s v="CCE-05"/>
    <n v="0"/>
    <n v="91861000"/>
    <n v="91861000"/>
    <n v="0"/>
    <n v="0"/>
    <s v="SUBDIRECCION CONTRACTUAL"/>
    <s v="CO-DC-11001"/>
    <s v="OSCAR ALEXANDER DUCUARA FALLA -Subdirecctor de Calidad del Aire, Auditiva y Visual"/>
    <n v="3778916"/>
    <s v="oscar.ducuara@ambientebogota.gov.co"/>
  </r>
  <r>
    <n v="978"/>
    <n v="18"/>
    <x v="8"/>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72154201_x000a_81141504"/>
    <s v="CALIBRACIÓN DE EQUIPOS CALIBRADORES DE GASES DE LAS ESTACIONES DE CALIDAD DEL AIRE Y METEOROLOGÍA DE LA RED DE MONITOREO DE CALIDAD DEL AIRE DE BOGOTÁ"/>
    <n v="3"/>
    <n v="3"/>
    <n v="10"/>
    <n v="1"/>
    <s v="CCE-05"/>
    <n v="0"/>
    <n v="85000000"/>
    <n v="85000000"/>
    <n v="0"/>
    <n v="0"/>
    <s v="SUBDIRECCION CONTRACTUAL"/>
    <s v="CO-DC-11001"/>
    <s v="OSCAR ALEXANDER DUCUARA FALLA -Subdirecctor de Calidad del Aire, Auditiva y Visual"/>
    <n v="3778916"/>
    <s v="oscar.ducuara@ambientebogota.gov.co"/>
  </r>
  <r>
    <n v="978"/>
    <n v="19"/>
    <x v="8"/>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72154201_x000a_81141504"/>
    <s v="PRESTAR EL SERVICIO DE CALIBRACIÓN DE LOS EQUIPOS MEDIDORES DE FLUJO PERTENECIENTES A LA RED DE MONITOREO DE CALIDAD DEL AIRE DE BOGOTÁ (RMCAB) "/>
    <n v="3"/>
    <n v="3"/>
    <n v="6"/>
    <n v="1"/>
    <s v="CCE-10"/>
    <n v="0"/>
    <n v="20000000"/>
    <n v="20000000"/>
    <n v="0"/>
    <n v="0"/>
    <s v="SUBDIRECCION CONTRACTUAL"/>
    <s v="CO-DC-11001"/>
    <s v="OSCAR ALEXANDER DUCUARA FALLA -Subdirecctor de Calidad del Aire, Auditiva y Visual"/>
    <n v="3778916"/>
    <s v="oscar.ducuara@ambientebogota.gov.co"/>
  </r>
  <r>
    <n v="978"/>
    <n v="20"/>
    <x v="8"/>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20102301"/>
    <s v="PRESTAR EL SERVICIO DE TRANSPORTE PARA LAS VISITAS A LAS ESTACIONES DE LA RED DE MONITOREO DE CALIDAD DLE AIRE DE BOGOTA-RMACB"/>
    <n v="2"/>
    <n v="3"/>
    <n v="11"/>
    <n v="1"/>
    <s v="CCE-10"/>
    <n v="0"/>
    <n v="100000000"/>
    <n v="100000000"/>
    <n v="0"/>
    <n v="0"/>
    <s v="SUBDIRECCION CONTRACTUAL"/>
    <s v="CO-DC-11001"/>
    <s v="OSCAR ALEXANDER DUCUARA FALLA -Subdirecctor de Calidad del Aire, Auditiva y Visual"/>
    <n v="3778916"/>
    <s v="oscar.ducuara@ambientebogota.gov.co"/>
  </r>
  <r>
    <n v="978"/>
    <n v="21"/>
    <x v="8"/>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4131605"/>
    <s v="ASEGURAR RIESTO 4 Y/O 5 AL PERSONAL DEL AREA TÉCNICA DE RUIDO QUE LO REQUEIRA POR SU EXPOSICIÓN (16 CONTRATISTAS)"/>
    <n v="1"/>
    <n v="1"/>
    <n v="11"/>
    <n v="1"/>
    <s v="CCE-07"/>
    <n v="0"/>
    <n v="10000000"/>
    <n v="10000000"/>
    <n v="0"/>
    <n v="0"/>
    <s v="SUBDIRECCION CONTRACTUAL"/>
    <s v="CO-DC-11001"/>
    <s v="OSCAR ALEXANDER DUCUARA FALLA -Subdirecctor de Calidad del Aire, Auditiva y Visual"/>
    <n v="3778916"/>
    <s v="oscar.ducuara@ambientebogota.gov.co"/>
  </r>
  <r>
    <n v="978"/>
    <n v="22"/>
    <x v="8"/>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858-SALUD OCUPACIONAL CONTRATISTAS"/>
    <n v="80111600"/>
    <s v="PRESTAR EL SERVICIO DE EXAMENES MEDICOS OCUPACIONALES COMPLEMENTARIOS Y APLICACIÓN DE VACUNAS PARA LOS SERVIDORES DE LA SECRETARIA DISTRITAL DE AMBIENTE"/>
    <n v="1"/>
    <n v="1"/>
    <n v="12"/>
    <n v="1"/>
    <s v="CCE-02"/>
    <n v="0"/>
    <n v="1900000"/>
    <n v="1900000"/>
    <n v="0"/>
    <n v="0"/>
    <s v="SUBDIRECCION CONTRACTUAL"/>
    <s v="CO-DC-11001"/>
    <s v="OSCAR ALEXANDER DUCUARA FALLA -Subdirecctor de Calidad del Aire, Auditiva y Visual"/>
    <n v="3778916"/>
    <s v="oscar.ducuara@ambientebogota.gov.co"/>
  </r>
  <r>
    <n v="978"/>
    <n v="23"/>
    <x v="8"/>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LIDERAR Y REVISAR LAS ACTUACIONES TÉCNICAS RELACIONADAS CON EL MONITOREO, SEGUIMIENTO Y GESTIÓN DE LA CALIDAD DEL AIRE."/>
    <n v="1"/>
    <n v="1"/>
    <n v="11"/>
    <n v="1"/>
    <s v="CCE-05"/>
    <n v="0"/>
    <n v="15300000"/>
    <n v="15300000"/>
    <n v="0"/>
    <n v="0"/>
    <s v="SUBDIRECCION CONTRACTUAL"/>
    <s v="CO-DC-11001"/>
    <s v="OSCAR ALEXANDER DUCUARA FALLA -Subdirecctor de Calidad del Aire, Auditiva y Visual"/>
    <n v="3778916"/>
    <s v="oscar.ducuara@ambientebogota.gov.co"/>
  </r>
  <r>
    <n v="978"/>
    <n v="24"/>
    <x v="8"/>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GENERAR LOS INFORMES DE EVALUACIÓN DEL RUIDO AMBIENTAL  RESULTADO DE LA OPERACIÓN DE LA RED DE RUIDO URBANA DE BOGOTA"/>
    <n v="1"/>
    <n v="1"/>
    <n v="11"/>
    <n v="1"/>
    <s v="CCE-05"/>
    <n v="0"/>
    <n v="51920000"/>
    <n v="51920000"/>
    <n v="0"/>
    <n v="0"/>
    <s v="SUBDIRECCION CONTRACTUAL"/>
    <s v="CO-DC-11001"/>
    <s v="OSCAR ALEXANDER DUCUARA FALLA -Subdirecctor de Calidad del Aire, Auditiva y Visual"/>
    <n v="3778916"/>
    <s v="oscar.ducuara@ambientebogota.gov.co"/>
  </r>
  <r>
    <n v="978"/>
    <n v="25"/>
    <x v="8"/>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EL MANTENIMIENTO Y SEGUIMIENTO DE LA ESTRUCTURA TECNOLÓGICA DE LA RED RUIDO URBANA DE BOGOTA"/>
    <n v="1"/>
    <n v="1"/>
    <n v="11"/>
    <n v="1"/>
    <s v="CCE-05"/>
    <n v="0"/>
    <n v="51920000"/>
    <n v="51920000"/>
    <n v="0"/>
    <n v="0"/>
    <s v="SUBDIRECCION CONTRACTUAL"/>
    <s v="CO-DC-11001"/>
    <s v="OSCAR ALEXANDER DUCUARA FALLA -Subdirecctor de Calidad del Aire, Auditiva y Visual"/>
    <n v="3778916"/>
    <s v="oscar.ducuara@ambientebogota.gov.co"/>
  </r>
  <r>
    <n v="978"/>
    <n v="26"/>
    <x v="8"/>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REALIZAR  LAS ACTIVIDADES DE ANALSIS  GEOESTADÍSTICO PARA LA GENERACIÓN DE INFORMES PRODUCTO DE LA OPERACIÓN DE LA RED DE RUIDO URBANA DE BOGOTÁ"/>
    <n v="1"/>
    <n v="1"/>
    <n v="11"/>
    <n v="1"/>
    <s v="CCE-05"/>
    <n v="0"/>
    <n v="51920000"/>
    <n v="51920000"/>
    <n v="0"/>
    <n v="0"/>
    <s v="SUBDIRECCION CONTRACTUAL"/>
    <s v="CO-DC-11001"/>
    <s v="OSCAR ALEXANDER DUCUARA FALLA -Subdirecctor de Calidad del Aire, Auditiva y Visual"/>
    <n v="3778916"/>
    <s v="oscar.ducuara@ambientebogota.gov.co"/>
  </r>
  <r>
    <n v="978"/>
    <n v="27"/>
    <x v="8"/>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DE APOYO A LA GESTIÓN PARA REALIZAR EL PROCESO DE CLASIFICACIÓN, MANEJO Y TRAMITE DE LOS DOCUMENTOS GENERADOS POR LAS DIFERENTES ACTUACIONES TECNICAS RELACIONADAS CON EL MONITOREO DE LOS NIVELES DE RUIDO EN BOGOTÁ"/>
    <n v="1"/>
    <n v="1"/>
    <n v="11"/>
    <n v="1"/>
    <s v="CCE-05"/>
    <n v="0"/>
    <n v="22209000"/>
    <n v="22209000"/>
    <n v="0"/>
    <n v="0"/>
    <s v="SUBDIRECCION CONTRACTUAL"/>
    <s v="CO-DC-11001"/>
    <s v="OSCAR ALEXANDER DUCUARA FALLA -Subdirecctor de Calidad del Aire, Auditiva y Visual"/>
    <n v="3778916"/>
    <s v="oscar.ducuara@ambientebogota.gov.co"/>
  </r>
  <r>
    <n v="978"/>
    <n v="28"/>
    <x v="8"/>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DE APOYO A LA GESTIÓN PARA REALIZAR EL PROCESO DE CLASIFICACIÓN, MANEJO Y TRAMITE DE LOS DOCUMENTOS GENERADOS POR LAS DIFERENTES ACTUACIONES TECNICAS RELACIONADAS CON EL MONITOREO DE LOS NIVELES DE RUIDO EN BOGOTÁ"/>
    <n v="1"/>
    <n v="1"/>
    <n v="11"/>
    <n v="1"/>
    <s v="CCE-05"/>
    <n v="0"/>
    <n v="22209000"/>
    <n v="22209000"/>
    <n v="0"/>
    <n v="0"/>
    <s v="SUBDIRECCION CONTRACTUAL"/>
    <s v="CO-DC-11001"/>
    <s v="OSCAR ALEXANDER DUCUARA FALLA -Subdirecctor de Calidad del Aire, Auditiva y Visual"/>
    <n v="3778916"/>
    <s v="oscar.ducuara@ambientebogota.gov.co"/>
  </r>
  <r>
    <n v="978"/>
    <n v="29"/>
    <x v="8"/>
    <s v="GENERAR INFORMACIÓN Y CONOCIMIENTO SOBRE EL ESTADO DE LOS RECURSOS HÍDRICO, AIRE (RUIDO Y CALIDAD A LOS CIUDADANOS DEL DC"/>
    <s v="RED DE RUIDO "/>
    <s v="IMPLEMENTAR 100% DE LA RED DE CALIDAD DE RUIDO."/>
    <s v="12-OTROS DISTRITO"/>
    <s v="02-DOTACIÓN"/>
    <s v="01-ADQUISICIÓN Y/O PRODUCCIÓN DE EQUIPOS, MATERIALES ,SUMINISTROS Y SERVICIOS PROPIOS DEL SECTOR"/>
    <s v="734-ADQUISICIÓN DE HARDWARE Y/O SOFTWARE"/>
    <n v="43232600"/>
    <s v="ADQUIRIR ACTUALIZACIÓN DE CADNAA A VERSIÓN 2019"/>
    <n v="4"/>
    <n v="4"/>
    <n v="2"/>
    <n v="1"/>
    <s v="CCE-05"/>
    <n v="0"/>
    <n v="60000000"/>
    <n v="60000000"/>
    <n v="0"/>
    <n v="0"/>
    <s v="SUBDIRECCION CONTRACTUAL"/>
    <s v="CO-DC-11001"/>
    <s v="OSCAR ALEXANDER DUCUARA FALLA -Subdirecctor de Calidad del Aire, Auditiva y Visual"/>
    <n v="3778916"/>
    <s v="oscar.ducuara@ambientebogota.gov.co"/>
  </r>
  <r>
    <n v="978"/>
    <n v="30"/>
    <x v="8"/>
    <s v="GENERAR INFORMACIÓN Y CONOCIMIENTO SOBRE EL ESTADO DE LOS RECURSOS HÍDRICO, AIRE (RUIDO Y CALIDAD A LOS CIUDADANOS DEL DC"/>
    <s v="RED DE RUIDO "/>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SERVICIO DE ALQUILER O ARRENDAMIENTO PARA LAS ESTACIONES FIJAS DE MONITOREO DE LA RED URBANA DE RUIDO DE BOGOTÁ "/>
    <n v="1"/>
    <n v="1"/>
    <n v="12"/>
    <n v="1"/>
    <s v="CCE-05"/>
    <n v="0"/>
    <n v="90000000"/>
    <n v="90000000"/>
    <n v="0"/>
    <n v="0"/>
    <s v="SUBDIRECCION CONTRACTUAL"/>
    <s v="CO-DC-11001"/>
    <s v="OSCAR ALEXANDER DUCUARA FALLA -Subdirecctor de Calidad del Aire, Auditiva y Visual"/>
    <n v="3778916"/>
    <s v="oscar.ducuara@ambientebogota.gov.co"/>
  </r>
  <r>
    <n v="978"/>
    <n v="31"/>
    <x v="8"/>
    <s v="GENERAR INFORMACIÓN Y CONOCIMIENTO SOBRE EL ESTADO DE LOS RECURSOS HÍDRICO, AIRE (RUIDO Y CALIDAD A LOS CIUDADANOS DEL DC"/>
    <s v="RED DE RUIDO "/>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3121703"/>
    <s v="SERVICIO DE INTERNET PARA LA CONECTIVIDAD DE LAS ESTACIONES DE LA RED DE MONITOREO DE RUIDO DE BOGOTÁ"/>
    <n v="1"/>
    <n v="1"/>
    <n v="12"/>
    <n v="1"/>
    <s v="CCE-05"/>
    <n v="0"/>
    <n v="70000000"/>
    <n v="70000000"/>
    <n v="0"/>
    <n v="0"/>
    <s v="SUBDIRECCION CONTRACTUAL"/>
    <s v="CO-DC-11001"/>
    <s v="OSCAR ALEXANDER DUCUARA FALLA -Subdirecctor de Calidad del Aire, Auditiva y Visual"/>
    <n v="3778916"/>
    <s v="oscar.ducuara@ambientebogota.gov.co"/>
  </r>
  <r>
    <n v="978"/>
    <n v="32"/>
    <x v="8"/>
    <s v="GENERAR INFORMACIÓN Y CONOCIMIENTO SOBRE EL ESTADO DE LOS RECURSOS HÍDRICO, AIRE (RUIDO Y CALIDAD A LOS CIUDADANOS DEL DC"/>
    <s v="RED DE RUIDO "/>
    <s v="IMPLEMENTAR 100% DE LA RED DE CALIDAD DE RUIDO."/>
    <s v="12-OTROS DISTRITO"/>
    <s v="02-DOTACIÓN"/>
    <s v="01-ADQUISICIÓN Y/O PRODUCCIÓN DE EQUIPOS, MATERIALES ,SUMINISTROS Y SERVICIOS PROPIOS DEL SECTOR"/>
    <s v="0858-SALUD OCUPACIONAL CONTRATISTAS"/>
    <n v="80111600"/>
    <s v="PRESTAR EL SERVICIO DE EXAMENES MEDICOS OCUPACIONALES COMPLEMENTARIOS Y APLICACIÓN DE VACUNAS PARA LOS SERVIDORES DE LA SECRETARIA DISTRITAL DE AMBIENTE"/>
    <n v="1"/>
    <n v="1"/>
    <n v="12"/>
    <n v="1"/>
    <s v="CCE-02"/>
    <n v="0"/>
    <n v="700000"/>
    <n v="700000"/>
    <n v="0"/>
    <n v="0"/>
    <s v="SUBDIRECCION CONTRACTUAL"/>
    <s v="CO-DC-11001"/>
    <s v="OSCAR ALEXANDER DUCUARA FALLA -Subdirecctor de Calidad del Aire, Auditiva y Visual"/>
    <n v="3778916"/>
    <s v="oscar.ducuara@ambientebogota.gov.co"/>
  </r>
  <r>
    <n v="978"/>
    <n v="33"/>
    <x v="8"/>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EL ANÁLISIS DE DATOS DE MONITOREO AMBIENTAL RELACIONADO CON EL SISTEMA DE ALERTAS TEMPRANAS AMBIENTALES DE BOGOTÁ, - SATAB EN SU COMPONENTE AIRE.  "/>
    <n v="1"/>
    <n v="1"/>
    <n v="11"/>
    <n v="1"/>
    <s v="CCE-05"/>
    <n v="0"/>
    <n v="30646000"/>
    <n v="30646000"/>
    <n v="0"/>
    <n v="0"/>
    <s v="SUBDIRECCION CONTRACTUAL"/>
    <s v="CO-DC-11001"/>
    <s v="OSCAR ALEXANDER DUCUARA FALLA -Subdirecctor de Calidad del Aire, Auditiva y Visual"/>
    <n v="3778916"/>
    <s v="oscar.ducuara@ambientebogota.gov.co"/>
  </r>
  <r>
    <n v="978"/>
    <n v="34"/>
    <x v="8"/>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EL ANÁLISIS DE DATOS DE MONITOREO AMBIENTAL RELACIONADO CON EL SISTEMA DE ALERTAS TEMPRANAS AMBIENTALES DE BOGOTÁ, - SATAB EN SU COMPONENTE AIRE.  "/>
    <n v="1"/>
    <n v="1"/>
    <n v="11"/>
    <n v="1"/>
    <s v="CCE-05"/>
    <n v="0"/>
    <n v="35849000"/>
    <n v="35849000"/>
    <n v="0"/>
    <n v="0"/>
    <s v="SUBDIRECCION CONTRACTUAL"/>
    <s v="CO-DC-11001"/>
    <s v="OSCAR ALEXANDER DUCUARA FALLA -Subdirecctor de Calidad del Aire, Auditiva y Visual"/>
    <n v="3778916"/>
    <s v="oscar.ducuara@ambientebogota.gov.co"/>
  </r>
  <r>
    <n v="978"/>
    <n v="35"/>
    <x v="8"/>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REALIZAR  LAS ACTIVIDADES DE ANALSIS  GEOESTADÍSTICO PARA LA DIVULGACION DE  INFORMACION DEL SISTEMA DE ALERTAS TEMPRANAS AMBIENTALES DE BOGOTÁ, - SATAB EN SU COMPONENTE AIRE."/>
    <n v="1"/>
    <n v="1"/>
    <n v="11"/>
    <n v="1"/>
    <s v="CCE-05"/>
    <n v="0"/>
    <n v="45089000"/>
    <n v="45089000"/>
    <n v="0"/>
    <n v="0"/>
    <s v="SUBDIRECCION CONTRACTUAL"/>
    <s v="CO-DC-11001"/>
    <s v="OSCAR ALEXANDER DUCUARA FALLA -Subdirecctor de Calidad del Aire, Auditiva y Visual"/>
    <n v="3778916"/>
    <s v="oscar.ducuara@ambientebogota.gov.co"/>
  </r>
  <r>
    <n v="978"/>
    <n v="36"/>
    <x v="8"/>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PARTICIPAR EN  LA MESA DE VALIDACIÓN DE ALERTAS POR CONTAMINACIÓN ATMOSFÉRICA DEL SISTEMA DE ALERTAS TEMPRANAS AMBIENTALES DE BOGOTÁ - SATAB EN SU COMPONENTE AIRE. "/>
    <n v="1"/>
    <n v="1"/>
    <n v="11"/>
    <n v="1"/>
    <s v="CCE-05"/>
    <n v="0"/>
    <n v="45089000"/>
    <n v="45089000"/>
    <n v="0"/>
    <n v="0"/>
    <s v="SUBDIRECCION CONTRACTUAL"/>
    <s v="CO-DC-11001"/>
    <s v="OSCAR ALEXANDER DUCUARA FALLA -Subdirecctor de Calidad del Aire, Auditiva y Visual"/>
    <n v="3778916"/>
    <s v="oscar.ducuara@ambientebogota.gov.co"/>
  </r>
  <r>
    <n v="978"/>
    <n v="37"/>
    <x v="8"/>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ARTICULAR DESDE LA SDA LAS ACTIVIDADES DE GESTIÓN INTERINSTITUCIONAL Y LA CONSTRUCCIÓN DE PROCEDIMIENTOS Y PROTOCOLOS RELACIONADOS CON EL DESARROLLO DEL SISTEMA DE ALERTAS TEMPRANAS AMBIENTALES DE BOGOTÁ, - SATAB EN SU COMPONENTE AIRE. "/>
    <n v="1"/>
    <n v="1"/>
    <n v="11"/>
    <n v="1"/>
    <s v="CCE-05"/>
    <n v="0"/>
    <n v="51920000"/>
    <n v="51920000"/>
    <n v="0"/>
    <n v="0"/>
    <s v="SUBDIRECCION CONTRACTUAL"/>
    <s v="CO-DC-11001"/>
    <s v="OSCAR ALEXANDER DUCUARA FALLA -Subdirecctor de Calidad del Aire, Auditiva y Visual"/>
    <n v="3778916"/>
    <s v="oscar.ducuara@ambientebogota.gov.co"/>
  </r>
  <r>
    <n v="978"/>
    <n v="38"/>
    <x v="8"/>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DESARROLLAR E IMPLEMENTAR LA ESTRATEGIA PEDAGÓGICA Y SOCIAL DEL SISTEMA DE ALERTAS TEMPRANAS AMBIENTALES DE BOGOTÁ – SATAB,  ASI COMO LA ELABORACIÓN DE INFORMES DE SALUD AMBIENTEL DEL COMPONENTE AIRE."/>
    <n v="1"/>
    <n v="1"/>
    <n v="11"/>
    <n v="1"/>
    <s v="CCE-05"/>
    <n v="0"/>
    <n v="51920000"/>
    <n v="51920000"/>
    <n v="0"/>
    <n v="0"/>
    <s v="SUBDIRECCION CONTRACTUAL"/>
    <s v="CO-DC-11001"/>
    <s v="OSCAR ALEXANDER DUCUARA FALLA -Subdirecctor de Calidad del Aire, Auditiva y Visual"/>
    <n v="3778916"/>
    <s v="oscar.ducuara@ambientebogota.gov.co"/>
  </r>
  <r>
    <n v="978"/>
    <n v="39"/>
    <x v="8"/>
    <s v="GENERAR INFORMACIÓN Y CONOCIMIENTO SOBRE EL ESTADO DE LOS RECURSOS HÍDRICO, AIRE (RUIDO Y CALIDAD A LOS CIUDADANOS DEL DC"/>
    <s v="SATAB"/>
    <s v="IMPLEMENTAR 100% DEL COMPONENTE AIRE DEL SISTEMA DE ALERTAS TEMPRANAS AMBIENTALES DE BOGOTÁ."/>
    <s v="12-OTROS DISTRITO"/>
    <s v="02-DOTACIÓN"/>
    <s v="01-ADQUISICIÓN Y/O PRODUCCIÓN DE EQUIPOS, MATERIALES ,SUMINISTROS Y SERVICIOS PROPIOS DEL SECTOR"/>
    <s v="0858-SALUD OCUPACIONAL CONTRATISTAS"/>
    <n v="80111600"/>
    <s v="PRESTAR EL SERVICIO DE EXAMENES MEDICOS OCUPACIONALES COMPLEMENTARIOS Y APLICACIÓN DE VACUNAS PARA LOS SERVIDORES DE LA SECRETARIA DISTRITAL DE AMBIENTE"/>
    <n v="1"/>
    <n v="1"/>
    <n v="12"/>
    <n v="1"/>
    <s v="CCE-02"/>
    <n v="0"/>
    <n v="700000"/>
    <n v="700000"/>
    <n v="0"/>
    <n v="0"/>
    <s v="SUBDIRECCION CONTRACTUAL"/>
    <s v="CO-DC-11001"/>
    <s v="OSCAR ALEXANDER DUCUARA FALLA -Subdirecctor de Calidad del Aire, Auditiva y Visual"/>
    <n v="3778916"/>
    <s v="oscar.ducuara@ambientebogota.gov.co"/>
  </r>
  <r>
    <n v="978"/>
    <n v="40"/>
    <x v="8"/>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LIDERAR, ORIENTAR  Y DESARROLLAR LAS ESTRATEGIAS RELACIONADAS CON LA GESTIÓN INTEGRAL DE LA ENERGÍA, MOVILIDAD SOSTENIBLE E INFRAESTRUCTURA URBANA EN EL MARCO DEL PLAN DE DESCONTAMINACIÓN DEL AIRE PARA BOGOTÁ."/>
    <n v="1"/>
    <n v="1"/>
    <n v="11"/>
    <n v="1"/>
    <s v="CCE-05"/>
    <n v="0"/>
    <n v="77616000"/>
    <n v="77616000"/>
    <n v="0"/>
    <n v="0"/>
    <s v="SUBDIRECCION CONTRACTUAL"/>
    <s v="CO-DC-11001"/>
    <s v="OSCAR ALEXANDER DUCUARA FALLA -Subdirecctor de Calidad del Aire, Auditiva y Visual"/>
    <n v="3778916"/>
    <s v="oscar.ducuara@ambientebogota.gov.co"/>
  </r>
  <r>
    <n v="978"/>
    <n v="41"/>
    <x v="8"/>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DESARROLLAR LOS PROCESOS DE FORMULACION Y EVALUACION ECONOMICA Y AMBIENTAL DE LOS PROYECTOS ASOCIADOS AL PLAN DECENAL DE DESCONTAMINACION DEL AIRE PARA BOGOTA"/>
    <n v="1"/>
    <n v="1"/>
    <n v="11"/>
    <n v="1"/>
    <s v="CCE-05"/>
    <n v="0"/>
    <n v="65560000"/>
    <n v="65560000"/>
    <n v="0"/>
    <n v="0"/>
    <s v="SUBDIRECCION CONTRACTUAL"/>
    <s v="CO-DC-11001"/>
    <s v="OSCAR ALEXANDER DUCUARA FALLA -Subdirecctor de Calidad del Aire, Auditiva y Visual"/>
    <n v="3778916"/>
    <s v="oscar.ducuara@ambientebogota.gov.co"/>
  </r>
  <r>
    <n v="978"/>
    <n v="42"/>
    <x v="8"/>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DESARROLLAR LA ESTRATEGIA DE MOVILIDAD SOSTENIBLE EN LO RELACIONADO CON EL TRANSPORTE DE CARGA, ASÍ COMO GESTIONAR EL DESARROLLO DE LAS ESTRATÉGIAS TRANSVERSALES DEL PLAN DECENAL DE DESCONTAMINACIÓN DEL AIRE PARA BOGOTÁ - PDDAB"/>
    <n v="1"/>
    <n v="1"/>
    <n v="11"/>
    <n v="1"/>
    <s v="CCE-05"/>
    <n v="0"/>
    <n v="51920000"/>
    <n v="51920000"/>
    <n v="0"/>
    <n v="0"/>
    <s v="SUBDIRECCION CONTRACTUAL"/>
    <s v="CO-DC-11001"/>
    <s v="OSCAR ALEXANDER DUCUARA FALLA -Subdirecctor de Calidad del Aire, Auditiva y Visual"/>
    <n v="3778916"/>
    <s v="oscar.ducuara@ambientebogota.gov.co"/>
  </r>
  <r>
    <n v="978"/>
    <n v="43"/>
    <x v="8"/>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DESARROLLAR LA ESTRATEGIA DE MOVILIDAD SOSTENIBLE EN LO RELACIONADO CON EL SISTEMA INTEGRADO DE TRANSPORTE PÚBLICO SITP, ASÍ COMO GESTIONAR EL DESARROLLO DE LAS  ESTRATÉGIAS TRANSVERSALES DEL PLAN DECENAL DE DESCONTAMINACIÓN DEL AIRE PARA BOGOTÁ - PDDAB"/>
    <n v="1"/>
    <n v="1"/>
    <n v="11"/>
    <n v="1"/>
    <s v="CCE-05"/>
    <n v="0"/>
    <n v="51920000"/>
    <n v="51920000"/>
    <n v="0"/>
    <n v="0"/>
    <s v="SUBDIRECCION CONTRACTUAL"/>
    <s v="CO-DC-11001"/>
    <s v="OSCAR ALEXANDER DUCUARA FALLA -Subdirecctor de Calidad del Aire, Auditiva y Visual"/>
    <n v="3778916"/>
    <s v="oscar.ducuara@ambientebogota.gov.co"/>
  </r>
  <r>
    <n v="978"/>
    <n v="44"/>
    <x v="8"/>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DESARROLLAR LA ESTRATEGIA DE INFRAESTRUCTURA URBANA, ASI COMO GESTIONAR EL DESARROLLO DE LAS ESTRATEGIAS TRANSVERSALES DEL PLAN DECENAL DE DESCONTAMINACIÓN DEL AIRE PARA BOGOTA - PDDAB"/>
    <n v="1"/>
    <n v="1"/>
    <n v="11"/>
    <n v="1"/>
    <s v="CCE-05"/>
    <n v="0"/>
    <n v="51920000"/>
    <n v="51920000"/>
    <n v="0"/>
    <n v="0"/>
    <s v="SUBDIRECCION CONTRACTUAL"/>
    <s v="CO-DC-11001"/>
    <s v="OSCAR ALEXANDER DUCUARA FALLA -Subdirecctor de Calidad del Aire, Auditiva y Visual"/>
    <n v="3778916"/>
    <s v="oscar.ducuara@ambientebogota.gov.co"/>
  </r>
  <r>
    <n v="978"/>
    <n v="45"/>
    <x v="8"/>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ESTRUCTURAR, DESARROLLAR Y HACER SEGUIMIENTO DE LA ESTRATEGIA MOVILIDAD SOSTENIBLE DEL PLAN DECENAL DE DESCONTAMINACIÓN DEL AIRE PARA BOGOTÁ - PDDAB."/>
    <n v="1"/>
    <n v="1"/>
    <n v="11"/>
    <n v="1"/>
    <s v="CCE-05"/>
    <n v="0"/>
    <n v="51920000"/>
    <n v="51920000"/>
    <n v="0"/>
    <n v="0"/>
    <s v="SUBDIRECCION CONTRACTUAL"/>
    <s v="CO-DC-11001"/>
    <s v="OSCAR ALEXANDER DUCUARA FALLA -Subdirecctor de Calidad del Aire, Auditiva y Visual"/>
    <n v="3778916"/>
    <s v="oscar.ducuara@ambientebogota.gov.co"/>
  </r>
  <r>
    <n v="978"/>
    <n v="46"/>
    <x v="8"/>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DESARROLLAR LA ESTRATEGIA MOVILIDAD SOSTENIBLE EN LO RELACIONADO CON EL PROGRAMA INTEGRAL DE AUTORREGULACIÓN AMBIENTAL PARA EL TRANSPORTE"/>
    <n v="1"/>
    <n v="1"/>
    <n v="11"/>
    <n v="1"/>
    <s v="CCE-05"/>
    <n v="0"/>
    <n v="51920000"/>
    <n v="51920000"/>
    <n v="0"/>
    <n v="0"/>
    <s v="SUBDIRECCION CONTRACTUAL"/>
    <s v="CO-DC-11001"/>
    <s v="OSCAR ALEXANDER DUCUARA FALLA -Subdirecctor de Calidad del Aire, Auditiva y Visual"/>
    <n v="3778916"/>
    <s v="oscar.ducuara@ambientebogota.gov.co"/>
  </r>
  <r>
    <n v="978"/>
    <n v="47"/>
    <x v="8"/>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DESARROLLAR LA ESTRATEGIA DE GESTIÓN INTEGRAL DE LA ENERGÍA, ASÍ COMO GESTIONAR EL DESARROLLO DE LAS ESTRATEGIAS TRANSVERSALES DEL PLAN DECENAL DE DESCONTAMINACIÓN DEL AIRE PARA BOGOTÁ – PDDAB."/>
    <n v="1"/>
    <n v="1"/>
    <n v="11"/>
    <n v="1"/>
    <s v="CCE-05"/>
    <n v="0"/>
    <n v="51920000"/>
    <n v="51920000"/>
    <n v="0"/>
    <n v="0"/>
    <s v="SUBDIRECCION CONTRACTUAL"/>
    <s v="CO-DC-11001"/>
    <s v="OSCAR ALEXANDER DUCUARA FALLA -Subdirecctor de Calidad del Aire, Auditiva y Visual"/>
    <n v="3778916"/>
    <s v="oscar.ducuara@ambientebogota.gov.co"/>
  </r>
  <r>
    <n v="978"/>
    <n v="48"/>
    <x v="8"/>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ESTRUCTURAR, DESARROLLAR Y HACER SEGUIMIENTO DE LA ESTRATEGIA DE INVESTIGACIÓN E INFORMACIÓN EN CALIDAD DEL AIRE DEL PLAN DECENAL DE DESCONTAMINACIÓN DEL AIRE PARA BOGOTÁ - PDDAB."/>
    <n v="1"/>
    <n v="1"/>
    <n v="11"/>
    <n v="1"/>
    <s v="CCE-05"/>
    <n v="0"/>
    <n v="40007000"/>
    <n v="40007000"/>
    <n v="0"/>
    <n v="0"/>
    <s v="SUBDIRECCION CONTRACTUAL"/>
    <s v="CO-DC-11001"/>
    <s v="OSCAR ALEXANDER DUCUARA FALLA -Subdirecctor de Calidad del Aire, Auditiva y Visual"/>
    <n v="3778916"/>
    <s v="oscar.ducuara@ambientebogota.gov.co"/>
  </r>
  <r>
    <n v="978"/>
    <n v="49"/>
    <x v="8"/>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DESARROLLAR ESTRATEGIAS Y ATENCIÓN DE LOS REQUERIMIENTOS TÉCNICOS DEL PLAN DECENAL DE DESCONTAMINACION  DEL AIRE PARA BOGOTÁ – PDDAB."/>
    <n v="1"/>
    <n v="1"/>
    <n v="11"/>
    <n v="1"/>
    <s v="CCE-05"/>
    <n v="0"/>
    <n v="35849000"/>
    <n v="35849000"/>
    <n v="0"/>
    <n v="0"/>
    <s v="SUBDIRECCION CONTRACTUAL"/>
    <s v="CO-DC-11001"/>
    <s v="OSCAR ALEXANDER DUCUARA FALLA -Subdirecctor de Calidad del Aire, Auditiva y Visual"/>
    <n v="3778916"/>
    <s v="oscar.ducuara@ambientebogota.gov.co"/>
  </r>
  <r>
    <n v="978"/>
    <n v="50"/>
    <x v="8"/>
    <s v="GENERAR INFORMACIÓN Y CONOCIMIENTO SOBRE EL ESTADO DE LOS RECURSOS HÍDRICO, AIRE (RUIDO Y CALIDAD A LOS CIUDADANOS DEL DC"/>
    <s v="GENERACIÓN DE INFORMACIÓN MULTIPROPÓSITO"/>
    <s v="ELABORAR 1 PLAN ESTRÁTEGICO AMBIENTAL PARA LA CIUDAD,AL AÑO 2040."/>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72154201_x000a_81141504"/>
    <s v="CALIBRACIÓN DISKMINI Y NANOMET"/>
    <n v="3"/>
    <n v="3"/>
    <n v="5"/>
    <n v="1"/>
    <s v="CCE-05"/>
    <n v="0"/>
    <n v="70000000"/>
    <n v="70000000"/>
    <n v="0"/>
    <n v="0"/>
    <s v="SUBDIRECCION CONTRACTUAL"/>
    <s v="CO-DC-11001"/>
    <s v="OSCAR ALEXANDER DUCUARA FALLA -Subdirecctor de Calidad del Aire, Auditiva y Visual"/>
    <n v="3778916"/>
    <s v="oscar.ducuara@ambientebogota.gov.co"/>
  </r>
  <r>
    <n v="978"/>
    <n v="51"/>
    <x v="8"/>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PROFESIONALES PARA ORIENTAR Y DIRIGIR ACCIONES RELACIONADAS CON LA PROGRAMACIÓN, EL SEGUIMIENTO Y REPORTE DE LOS PROGRAMAS Y PROYECTOS RELACIONADOS CON EL PLAN ESTRATEGICO AMBIENTAL"/>
    <n v="1"/>
    <n v="1"/>
    <n v="11"/>
    <n v="1"/>
    <s v="CCE-05"/>
    <n v="0"/>
    <n v="84304000"/>
    <n v="84304000"/>
    <n v="0"/>
    <n v="0"/>
    <s v="SUBDIRECCION CONTRACTUAL"/>
    <s v="CO-DC-11001"/>
    <s v="OSCAR ALEXANDER DUCUARA FALLA -Subdirecctor de Calidad del Aire, Auditiva y Visual"/>
    <n v="3778916"/>
    <s v="oscar.ducuara@ambientebogota.gov.co"/>
  </r>
  <r>
    <n v="978"/>
    <n v="52"/>
    <x v="8"/>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MOVILIDAD SOSTENIBLE EN LO RELACIONADO CON EL SISTEMA INTEGRADO DE TRANSPORTE PÚBLICO SITP, ASÍ COMO APOYAR EL DESARROLLO DE LAS DEMÁS ESTRATÉGIAS TRANSVERSALES EN EL MARCO DE LA ACTUALIZACIÓN DEL PLAN DECENAL DE DESCONTAMINACIÓN DEL AIRE PARA BOGOTÁ - PDDAB"/>
    <n v="1"/>
    <n v="1"/>
    <n v="11"/>
    <n v="1"/>
    <s v="CCE-05"/>
    <n v="0"/>
    <n v="51920000"/>
    <n v="51920000"/>
    <n v="0"/>
    <n v="0"/>
    <s v="SUBDIRECCION CONTRACTUAL"/>
    <s v="CO-DC-11001"/>
    <s v="OSCAR ALEXANDER DUCUARA FALLA -Subdirecctor de Calidad del Aire, Auditiva y Visual"/>
    <n v="3778916"/>
    <s v="oscar.ducuara@ambientebogota.gov.co"/>
  </r>
  <r>
    <n v="978"/>
    <n v="53"/>
    <x v="8"/>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COORDINAR RECURSOS Y LIDERAR LA ESTRUCTURACION DEL PLAN ESTRATEGICO AMBIENTAL"/>
    <n v="1"/>
    <n v="1"/>
    <n v="11"/>
    <n v="1"/>
    <s v="CCE-05"/>
    <n v="0"/>
    <n v="107030000"/>
    <n v="107030000"/>
    <n v="0"/>
    <n v="0"/>
    <s v="SUBDIRECCION CONTRACTUAL"/>
    <s v="CO-DC-11001"/>
    <s v="OSCAR ALEXANDER DUCUARA FALLA -Subdirecctor de Calidad del Aire, Auditiva y Visual"/>
    <n v="3778916"/>
    <s v="oscar.ducuara@ambientebogota.gov.co"/>
  </r>
  <r>
    <n v="978"/>
    <n v="54"/>
    <x v="8"/>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LA CONSTRUCCIÓN DEL PLAN ESTRATEGICO AMBIENTAL "/>
    <n v="1"/>
    <n v="1"/>
    <n v="11"/>
    <n v="1"/>
    <s v="CCE-05"/>
    <n v="0"/>
    <n v="27860000"/>
    <n v="27860000"/>
    <n v="0"/>
    <n v="0"/>
    <s v="SUBDIRECCION CONTRACTUAL"/>
    <s v="CO-DC-11001"/>
    <s v="OSCAR ALEXANDER DUCUARA FALLA -Subdirecctor de Calidad del Aire, Auditiva y Visual"/>
    <n v="3778916"/>
    <s v="oscar.ducuara@ambientebogota.gov.co"/>
  </r>
  <r>
    <n v="978"/>
    <n v="55"/>
    <x v="8"/>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LA CONSTRUCCIÓN DEL PLAN ESTRATEGICO AMBIENTAL "/>
    <n v="1"/>
    <n v="1"/>
    <n v="11"/>
    <n v="1"/>
    <s v="CCE-05"/>
    <n v="0"/>
    <n v="30646000"/>
    <n v="30646000"/>
    <n v="0"/>
    <n v="0"/>
    <s v="SUBDIRECCION CONTRACTUAL"/>
    <s v="CO-DC-11001"/>
    <s v="OSCAR ALEXANDER DUCUARA FALLA -Subdirecctor de Calidad del Aire, Auditiva y Visual"/>
    <n v="3778916"/>
    <s v="oscar.ducuara@ambientebogota.gov.co"/>
  </r>
  <r>
    <n v="978"/>
    <n v="56"/>
    <x v="8"/>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ORIENTAR, MONITOREAR Y REALIZAR EL REPORTE DE LOS PROCESOS DE PLANEACIÓN Y SEGUIMIENTO FINANCIERO DERIVADOS DE LA EJECUCIÓN DE LAS METAS RELACIONADAS CON EL PLAN ESTRATÉGICO AMBIENTAL_x000a_"/>
    <n v="1"/>
    <n v="1"/>
    <n v="11"/>
    <n v="1"/>
    <s v="CCE-05"/>
    <n v="0"/>
    <n v="58740000"/>
    <n v="58740000"/>
    <n v="0"/>
    <n v="0"/>
    <s v="SUBDIRECCION CONTRACTUAL"/>
    <s v="CO-DC-11001"/>
    <s v="OSCAR ALEXANDER DUCUARA FALLA -Subdirecctor de Calidad del Aire, Auditiva y Visual"/>
    <n v="3778916"/>
    <s v="oscar.ducuara@ambientebogota.gov.co"/>
  </r>
  <r>
    <n v="978"/>
    <n v="57"/>
    <x v="8"/>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APOYAR EL DESARROLLO DE LA METODOLOGIA PROSPECTIVA DEL PLAN ESTRATEGICO AMBIENTAL"/>
    <n v="1"/>
    <n v="1"/>
    <n v="11"/>
    <n v="1"/>
    <s v="CCE-05"/>
    <n v="0"/>
    <n v="72380000"/>
    <n v="72380000"/>
    <n v="0"/>
    <n v="0"/>
    <s v="SUBDIRECCION CONTRACTUAL"/>
    <s v="CO-DC-11001"/>
    <s v="OSCAR ALEXANDER DUCUARA FALLA -Subdirecctor de Calidad del Aire, Auditiva y Visual"/>
    <n v="3778916"/>
    <s v="oscar.ducuara@ambientebogota.gov.co"/>
  </r>
  <r>
    <n v="978"/>
    <n v="58"/>
    <x v="8"/>
    <s v="GENERAR INFORMACIÓN Y CONOCIMIENTO SOBRE EL ESTADO DE LOS RECURSOS HÍDRICO, AIRE (RUIDO Y CALIDAD A LOS CIUDADANOS DEL DC"/>
    <s v="GENERACIÓN DE INFORMACIÓN MULTIPROPÓSITO"/>
    <s v="ELABORAR 1 PLAN ESTRÁTEGICO AMBIENTAL PARA LA CIUDAD,AL AÑO 2040."/>
    <s v="12-OTROS DISTRITO"/>
    <s v="02-DOTACIÓN"/>
    <s v="01-ADQUISICIÓN Y/O PRODUCCIÓN DE EQUIPOS, MATERIALES ,SUMINISTROS Y SERVICIOS PROPIOS DEL SECTOR"/>
    <s v="0858-SALUD OCUPACIONAL CONTRATISTAS"/>
    <n v="80111600"/>
    <s v="PRESTAR EL SERVICIO DE EXAMENES MEDICOS OCUPACIONALES COMPLEMENTARIOS Y APLICACIÓN DE VACUNAS PARA LOS SERVIDORES DE LA SECRETARIA DISTRITAL DE AMBIENTE"/>
    <n v="1"/>
    <n v="1"/>
    <n v="12"/>
    <n v="1"/>
    <s v="CCE-02"/>
    <n v="0"/>
    <n v="3000000"/>
    <n v="3000000"/>
    <n v="0"/>
    <n v="0"/>
    <s v="SUBDIRECCION CONTRACTUAL"/>
    <s v="CO-DC-11001"/>
    <s v="OSCAR ALEXANDER DUCUARA FALLA -Subdirecctor de Calidad del Aire, Auditiva y Visual"/>
    <n v="3778916"/>
    <s v="oscar.ducuara@ambientebogota.gov.co"/>
  </r>
  <r>
    <n v="978"/>
    <n v="59"/>
    <x v="8"/>
    <s v="GENERAR INFORMACIÓN Y CONOCIMIENTO SOBRE EL ESTADO DE LOS RECURSOS HÍDRICO, AIRE (RUIDO Y CALIDAD A LOS CIUDADANOS DEL DC"/>
    <s v="GENERACIÓN DE INFORMACIÓN MULTIPROPÓSITO"/>
    <s v="ELABORAR 1 PLAN ESTRÁTEGICO AMBIENTAL PARA LA CIUDAD,AL AÑO 2040."/>
    <s v="445-PCC RECURSOS DEL BALANCE OTROS DISTRITO"/>
    <s v="02-DOTACIÓN"/>
    <s v="01-ADQUISICIÓN Y/O PRODUCCIÓN DE EQUIPOS, MATERIALES ,SUMINISTROS Y SERVICIOS PROPIOS DEL SECTOR"/>
    <s v="734-ADQUISICIÓN DE HARDWARE Y/O SOFTWARE"/>
    <s v="43232200;43232400;81112200;81141900;81161500;81111500;81111600;81111700;81111800"/>
    <s v="DISEÑAR, DESARROLLAR, IMPLEMENTAR Y DAR SOPORTE TÉCNICO A PLATAFORMAS WEB QUE PERMITAN EL REGISTRO, ACTUALIZACIÓN, AUDITORÍA Y GESTIÓN DE INFORMACIÓN ASOCIADA A LA GESTIÓN AMBIENTAL DEL TRANSPORTE EN BOGOTÁ Y DE EMISIONES INDUSTRIALES DENTRO DE LA JURISDICCIÓN DE LA SECRETARÍA DISTRITAL DE AMBIENTE."/>
    <n v="2"/>
    <n v="3"/>
    <n v="10"/>
    <n v="1"/>
    <s v="CCE-04"/>
    <n v="0"/>
    <n v="2200000000"/>
    <n v="2200000000"/>
    <n v="0"/>
    <n v="0"/>
    <s v="SUBDIRECCION CONTRACTUAL"/>
    <s v="CO-DC-11001"/>
    <s v="OSCAR ALEXANDER DUCUARA FALLA -Subdirecctor de Calidad del Aire, Auditiva y Visual"/>
    <n v="3778916"/>
    <s v="oscar.ducuara@ambientebogota.gov.co"/>
  </r>
  <r>
    <n v="978"/>
    <n v="60"/>
    <x v="8"/>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200;43232400;81112200;81141900;81161500;81111500;81111600;81111700;81111800"/>
    <s v=" ArcGIS Spatial Analyst for Pro Single License (FIJAS-RUIDO)_x000a_ ArcGIS Geostatistical Analyst for Pro Single License_x000a_ArcGIS Spatial Analyst for Desktop Single License_x000a_ArcGIS Geostatistical Analyst for Desktop Single License"/>
    <n v="2"/>
    <n v="3"/>
    <n v="5"/>
    <n v="1"/>
    <s v="CCE-10"/>
    <n v="0"/>
    <n v="54000000"/>
    <n v="54000000"/>
    <n v="0"/>
    <n v="0"/>
    <s v="SUBDIRECCION CONTRACTUAL"/>
    <s v="CO-DC-11001"/>
    <s v="OSCAR ALEXANDER DUCUARA FALLA -Subdirecctor de Calidad del Aire, Auditiva y Visual"/>
    <n v="3778916"/>
    <s v="oscar.ducuara@ambientebogota.gov.co"/>
  </r>
  <r>
    <n v="978"/>
    <n v="61"/>
    <x v="8"/>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200;43232400;81112200;81141900;81161500;81111500;81111600;81111700;81111800"/>
    <s v="ADQUIRIR LA AMPLIACION DEL PROCESAMIENTO DE SERVIDOR CIMAB"/>
    <n v="2"/>
    <n v="3"/>
    <n v="1"/>
    <n v="1"/>
    <s v="CCE-04"/>
    <n v="0"/>
    <n v="250000000"/>
    <n v="250000000"/>
    <n v="0"/>
    <n v="0"/>
    <s v="SUBDIRECCION CONTRACTUAL"/>
    <s v="CO-DC-11001"/>
    <s v="OSCAR ALEXANDER DUCUARA FALLA -Subdirecctor de Calidad del Aire, Auditiva y Visual"/>
    <n v="3778916"/>
    <s v="oscar.ducuara@ambientebogota.gov.co"/>
  </r>
  <r>
    <n v="978"/>
    <n v="62"/>
    <x v="8"/>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S SUS SERVICIOS PROFESIONALES PARA DESARROLLAR LA ESTRUCTURA TECNOLÓGICA DEL CIMA"/>
    <n v="1"/>
    <n v="1"/>
    <n v="11"/>
    <n v="1"/>
    <s v="CCE-05"/>
    <n v="0"/>
    <n v="115678000"/>
    <n v="115678000"/>
    <n v="0"/>
    <n v="0"/>
    <s v="SUBDIRECCION CONTRACTUAL"/>
    <s v="CO-DC-11001"/>
    <s v="OSCAR ALEXANDER DUCUARA FALLA -Subdirecctor de Calidad del Aire, Auditiva y Visual"/>
    <n v="3778916"/>
    <s v="oscar.ducuara@ambientebogota.gov.co"/>
  </r>
  <r>
    <n v="978"/>
    <n v="63"/>
    <x v="8"/>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EL ANALISIS, PROGRAMACIÓN, Y DESARROLLO DE SOFTWARE EN EL CENTRO DE INFORMACIÓN Y MODELAMIENTO AMBIENTAL "/>
    <n v="1"/>
    <n v="1"/>
    <n v="11"/>
    <n v="1"/>
    <s v="CCE-05"/>
    <n v="0"/>
    <n v="40007000"/>
    <n v="40007000"/>
    <n v="0"/>
    <n v="0"/>
    <s v="SUBDIRECCION CONTRACTUAL"/>
    <s v="CO-DC-11001"/>
    <s v="OSCAR ALEXANDER DUCUARA FALLA -Subdirecctor de Calidad del Aire, Auditiva y Visual"/>
    <n v="3778916"/>
    <s v="oscar.ducuara@ambientebogota.gov.co"/>
  </r>
  <r>
    <n v="978"/>
    <n v="64"/>
    <x v="8"/>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 DE GESTION, ANALISIS Y PROCESAMIENTO DE  ANALISIS DE INFORMACIÓN GEOESPACIAL  EN  EL  SISTEMA  DE INFORMACION GEOGRAFICO DEL CENTRO DE INFORMACIÓN Y MODELAMIENTO AMBIENTAL"/>
    <n v="1"/>
    <n v="1"/>
    <n v="11"/>
    <n v="1"/>
    <s v="CCE-05"/>
    <n v="0"/>
    <n v="58740000"/>
    <n v="58740000"/>
    <n v="0"/>
    <n v="0"/>
    <s v="SUBDIRECCION CONTRACTUAL"/>
    <s v="CO-DC-11001"/>
    <s v="OSCAR ALEXANDER DUCUARA FALLA -Subdirecctor de Calidad del Aire, Auditiva y Visual"/>
    <n v="3778916"/>
    <s v="oscar.ducuara@ambientebogota.gov.co"/>
  </r>
  <r>
    <n v="978"/>
    <n v="65"/>
    <x v="8"/>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 DE GESTION, ANALISIS Y PROCESAMIENTO DE  ANALISIS DE INFORMACIÓN GEOESPACIAL  EN  EL  SISTEMA  DE INFORMACION GEOGRAFICO DEL CENTRO DE INFORMACIÓN Y MODELAMIENTO AMBIENTAL"/>
    <n v="1"/>
    <n v="1"/>
    <n v="11"/>
    <n v="1"/>
    <s v="CCE-05"/>
    <n v="0"/>
    <n v="58740000"/>
    <n v="58740000"/>
    <n v="0"/>
    <n v="0"/>
    <s v="SUBDIRECCION CONTRACTUAL"/>
    <s v="CO-DC-11001"/>
    <s v="OSCAR ALEXANDER DUCUARA FALLA -Subdirecctor de Calidad del Aire, Auditiva y Visual"/>
    <n v="3778916"/>
    <s v="oscar.ducuara@ambientebogota.gov.co"/>
  </r>
  <r>
    <n v="978"/>
    <n v="66"/>
    <x v="8"/>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COORDINAR LA ELABORACIÓN E IMPLEMENTACIÓN DEL MODELO DE MINERIA DE DATOS PARA EL CIMAB, APOYANDO LA CONSTRUCCIÓN DE LAS DIFERENTES BASES DE DATOS Y CONFORMACIÓN DE LA BIG DATA PARA LA SDA."/>
    <n v="1"/>
    <n v="1"/>
    <n v="11"/>
    <n v="1"/>
    <s v="CCE-05"/>
    <n v="0"/>
    <n v="58740000"/>
    <n v="58740000"/>
    <n v="0"/>
    <n v="0"/>
    <s v="SUBDIRECCION CONTRACTUAL"/>
    <s v="CO-DC-11001"/>
    <s v="OSCAR ALEXANDER DUCUARA FALLA -Subdirecctor de Calidad del Aire, Auditiva y Visual"/>
    <n v="3778916"/>
    <s v="oscar.ducuara@ambientebogota.gov.co"/>
  </r>
  <r>
    <n v="978"/>
    <n v="67"/>
    <x v="8"/>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 PRESTAR LOS SERVICIOS PROFESIONALES PARA REALIZAR LAS ACTIVIADES DE  ANÁLISIS, CONCEPTUALIZACION, DESARROLLO, IMPLEMENTACIÓN  Y MANTENIMIENTO DE LAS DE LAS APLICACIONES EN LA PLATAFORMAS WEB  DEL CIMAB."/>
    <n v="1"/>
    <n v="1"/>
    <n v="11"/>
    <n v="1"/>
    <s v="CCE-05"/>
    <n v="0"/>
    <n v="45089000"/>
    <n v="45089000"/>
    <n v="0"/>
    <n v="0"/>
    <s v="SUBDIRECCION CONTRACTUAL"/>
    <s v="CO-DC-11001"/>
    <s v="OSCAR ALEXANDER DUCUARA FALLA -Subdirecctor de Calidad del Aire, Auditiva y Visual"/>
    <n v="3778916"/>
    <s v="oscar.ducuara@ambientebogota.gov.co"/>
  </r>
  <r>
    <n v="978"/>
    <n v="68"/>
    <x v="8"/>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DESARROLLAR LOS EJERCICIOS DE INFORMACIÓN AMBIENTAL TRANSVERSAL QUE INVOLUCREN LAS TEMÁTICAS DE PAISAJISMO Y RENOVACIÓN URBANA EN EL CENTRO DE INFORMACIÓN Y MODELAMIENTO AMBIENTAL."/>
    <n v="1"/>
    <n v="1"/>
    <n v="11"/>
    <n v="1"/>
    <s v="CCE-05"/>
    <n v="0"/>
    <n v="58740000"/>
    <n v="58740000"/>
    <n v="0"/>
    <n v="0"/>
    <s v="SUBDIRECCION CONTRACTUAL"/>
    <s v="CO-DC-11001"/>
    <s v="OSCAR ALEXANDER DUCUARA FALLA -Subdirecctor de Calidad del Aire, Auditiva y Visual"/>
    <n v="3778916"/>
    <s v="oscar.ducuara@ambientebogota.gov.co"/>
  </r>
  <r>
    <n v="978"/>
    <n v="69"/>
    <x v="8"/>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DESARROLLAR LOS EJERCICIOS DE INFORMACIÓN AMBIENTAL TRANSVERSAL QUE INVOLUCREN LAS TEMÁTICAS DE RIESGO Y ESTADISTICA EN EL CENTRO DE INFORMACIÓN Y MODELAMIENTO AMBIENTAL."/>
    <n v="1"/>
    <n v="1"/>
    <n v="11"/>
    <n v="1"/>
    <s v="CCE-05"/>
    <n v="0"/>
    <n v="58740000"/>
    <n v="58740000"/>
    <n v="0"/>
    <n v="0"/>
    <s v="SUBDIRECCION CONTRACTUAL"/>
    <s v="CO-DC-11001"/>
    <s v="OSCAR ALEXANDER DUCUARA FALLA -Subdirecctor de Calidad del Aire, Auditiva y Visual"/>
    <n v="3778916"/>
    <s v="oscar.ducuara@ambientebogota.gov.co"/>
  </r>
  <r>
    <n v="978"/>
    <n v="70"/>
    <x v="8"/>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NÁLISIS TRANSVERSAL DE INFORMACIÓN AMBIENTAL CONSOLIDADA DEL DISTRITO EN EL CENTRO DE INFORMACIÓN Y MODELAMIENTO AMBIENTAL."/>
    <n v="1"/>
    <n v="1"/>
    <n v="11"/>
    <n v="1"/>
    <s v="CCE-05"/>
    <n v="0"/>
    <n v="45089000"/>
    <n v="45089000"/>
    <n v="0"/>
    <n v="0"/>
    <s v="SUBDIRECCION CONTRACTUAL"/>
    <s v="CO-DC-11001"/>
    <s v="OSCAR ALEXANDER DUCUARA FALLA -Subdirecctor de Calidad del Aire, Auditiva y Visual"/>
    <n v="3778916"/>
    <s v="oscar.ducuara@ambientebogota.gov.co"/>
  </r>
  <r>
    <n v="978"/>
    <n v="71"/>
    <x v="8"/>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LIDERAR Y ORIENTAR LOS PROCESOS TÉCNICOS Y ADMINISTRATIVOS RELACIONADOS CON LAS METAS DEL CENTRO DE INFORMACIÓN Y MODELAMIENTO AMBIENTAL"/>
    <n v="1"/>
    <n v="1"/>
    <n v="11"/>
    <n v="1"/>
    <s v="CCE-05"/>
    <n v="0"/>
    <n v="72380000"/>
    <n v="72380000"/>
    <n v="0"/>
    <n v="0"/>
    <s v="SUBDIRECCION CONTRACTUAL"/>
    <s v="CO-DC-11001"/>
    <s v="OSCAR ALEXANDER DUCUARA FALLA -Subdirecctor de Calidad del Aire, Auditiva y Visual"/>
    <n v="3778916"/>
    <s v="oscar.ducuara@ambientebogota.gov.co"/>
  </r>
  <r>
    <n v="978"/>
    <n v="72"/>
    <x v="8"/>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APOYAR LA IMPLEMENTACIÓN TECNOLÓGICA QUE PERMITA INTEGRAR LAS DIFERENTES REDES DE INFORMACIÓN DEL CIMAB"/>
    <n v="1"/>
    <n v="1"/>
    <n v="11"/>
    <n v="1"/>
    <s v="CCE-05"/>
    <n v="0"/>
    <n v="58740000"/>
    <n v="58740000"/>
    <n v="0"/>
    <n v="0"/>
    <s v="SUBDIRECCION CONTRACTUAL"/>
    <s v="CO-DC-11001"/>
    <s v="OSCAR ALEXANDER DUCUARA FALLA -Subdirecctor de Calidad del Aire, Auditiva y Visual"/>
    <n v="3778916"/>
    <s v="oscar.ducuara@ambientebogota.gov.co"/>
  </r>
  <r>
    <n v="978"/>
    <n v="73"/>
    <x v="8"/>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APOYAR LA IMPLEMENTACIÓN DE LA INFRAESTRUCTURA TECNOLÓGICA Y DE SEGURIDAD INFORMÁTICA, PARA LOS SISTEMAS DE INFORMACIÓN  EN EL CENTRO DE INFORMACIÓN Y MODELAMIENTO AMBIENTAL"/>
    <n v="1"/>
    <n v="1"/>
    <n v="11"/>
    <n v="1"/>
    <s v="CCE-05"/>
    <n v="0"/>
    <n v="58740000"/>
    <n v="58740000"/>
    <n v="0"/>
    <n v="0"/>
    <s v="SUBDIRECCION CONTRACTUAL"/>
    <s v="CO-DC-11001"/>
    <s v="OSCAR ALEXANDER DUCUARA FALLA -Subdirecctor de Calidad del Aire, Auditiva y Visual"/>
    <n v="3778916"/>
    <s v="oscar.ducuara@ambientebogota.gov.co"/>
  </r>
  <r>
    <n v="978"/>
    <n v="74"/>
    <x v="8"/>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APOYAR LA CONSTRUCCIÓN DEL MODELO DE ANÁLISIS E INTEGRACIÓN DE DATOS Y FORMULARIOS DE CAPTURA PARA EL CIMAB"/>
    <n v="1"/>
    <n v="1"/>
    <n v="11"/>
    <n v="1"/>
    <s v="CCE-05"/>
    <n v="0"/>
    <n v="58740000"/>
    <n v="58740000"/>
    <n v="0"/>
    <n v="0"/>
    <s v="SUBDIRECCION CONTRACTUAL"/>
    <s v="CO-DC-11001"/>
    <s v="OSCAR ALEXANDER DUCUARA FALLA -Subdirecctor de Calidad del Aire, Auditiva y Visual"/>
    <n v="3778916"/>
    <s v="oscar.ducuara@ambientebogota.gov.co"/>
  </r>
  <r>
    <n v="978"/>
    <n v="75"/>
    <x v="8"/>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PROFESIONALES PARA EL MANTENIMIENTO, SOPORTE, DOCUMENTACIÓN Y AJUSTES EN LOS DESARROLLOS Y PROCESOS DE LOS SISTEMAS DE INFORMACIÓN DEL CIMAB "/>
    <n v="1"/>
    <n v="1"/>
    <n v="11"/>
    <n v="1"/>
    <s v="CCE-05"/>
    <n v="0"/>
    <n v="51920000"/>
    <n v="51920000"/>
    <n v="0"/>
    <n v="0"/>
    <s v="SUBDIRECCION CONTRACTUAL"/>
    <s v="CO-DC-11001"/>
    <s v="OSCAR ALEXANDER DUCUARA FALLA -Subdirecctor de Calidad del Aire, Auditiva y Visual"/>
    <n v="3778916"/>
    <s v="oscar.ducuara@ambientebogota.gov.co"/>
  </r>
  <r>
    <n v="978"/>
    <n v="76"/>
    <x v="8"/>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0858-SALUD OCUPACIONAL CONTRATISTAS"/>
    <n v="80111600"/>
    <s v="PRESTAR EL SERVICIO DE EXAMENES MEDICOS OCUPACIONALES COMPLEMENTARIOS Y APLICACIÓN DE VACUNAS PARA LOS SERVIDORES DE LA SECRETARIA DISTRITAL DE AMBIENTE"/>
    <n v="1"/>
    <n v="1"/>
    <n v="12"/>
    <n v="1"/>
    <s v="CCE-02"/>
    <n v="0"/>
    <n v="1800000"/>
    <n v="1800000"/>
    <n v="0"/>
    <n v="0"/>
    <s v="SUBDIRECCION CONTRACTUAL"/>
    <s v="CO-DC-11001"/>
    <s v="OSCAR ALEXANDER DUCUARA FALLA -Subdirecctor de Calidad del Aire, Auditiva y Visual"/>
    <n v="3778916"/>
    <s v="oscar.ducuara@ambientebogota.gov.co"/>
  </r>
  <r>
    <n v="978"/>
    <n v="77"/>
    <x v="8"/>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ORIENTAR Y DIRIGIR ACCIONES RELACIONADAS CON LA PROGRAMACIÓN, EL SEGUIMIENTO Y REPORTE DE LAS ESTRATEGIAS Y PROYECTOS DEL CENTRO DE INFORMACIÓN Y MODELAMIENTO AMBIENTAL DE BOGOTA"/>
    <n v="1"/>
    <n v="3"/>
    <n v="11"/>
    <n v="1"/>
    <s v="CCE-05"/>
    <n v="0"/>
    <n v="97680000"/>
    <n v="97680000"/>
    <n v="0"/>
    <n v="0"/>
    <s v="SUBDIRECCION CONTRACTUAL"/>
    <s v="CO-DC-11001"/>
    <s v="OSCAR ALEXANDER DUCUARA FALLA -Subdirecctor de Calidad del Aire, Auditiva y Visual"/>
    <n v="3778916"/>
    <s v="oscar.ducuara@ambientebogota.gov.co"/>
  </r>
  <r>
    <n v="978"/>
    <n v="78"/>
    <x v="8"/>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200;43232400;81112200;81141900;81161500;81111500;81111600;81111700;81111800"/>
    <s v="INTEROPERABILIDAD"/>
    <n v="1"/>
    <n v="1"/>
    <n v="11"/>
    <n v="1"/>
    <s v="CCE-10"/>
    <n v="0"/>
    <n v="100000000"/>
    <n v="100000000"/>
    <n v="0"/>
    <n v="0"/>
    <s v="SUBDIRECCION CONTRACTUAL"/>
    <s v="CO-DC-11001"/>
    <s v="OSCAR ALEXANDER DUCUARA FALLA -Subdirecctor de Calidad del Aire, Auditiva y Visual"/>
    <n v="3778916"/>
    <s v="oscar.ducuara@ambientebogota.gov.co"/>
  </r>
  <r>
    <n v="978"/>
    <n v="79"/>
    <x v="8"/>
    <s v="GENERAR INFORMACIÓN Y CONOCIMIENTO SOBRE EL ESTADO DE LOS RECURSOS HÍDRICO, AIRE (RUIDO Y CALIDAD A LOS CIUDADANOS DEL DC"/>
    <s v="REDES DE CALIDAD DE RECURSO HÍDRICO"/>
    <s v="GENERAR 4 INFORMES ANUALIZADOS DE CALIDAD HÍDRICA SUPERFICIAL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PLANIFICAR, ORGANIZAR  Y ARTICULAR LAS ACTIVIDADES DE MONITOREO DEL RECURSO HÍDRICO Y DEL SUELO Y DE SUS FACTORES CONTAMINANTES EN EL PERÍMETRO URBANO."/>
    <n v="1"/>
    <n v="1"/>
    <n v="11"/>
    <n v="1"/>
    <s v="CCE-05"/>
    <n v="0"/>
    <n v="84303450"/>
    <n v="84303450"/>
    <n v="0"/>
    <n v="0"/>
    <s v="SUBDIRECCION CONTRACTUAL"/>
    <s v="CO-DC-11001"/>
    <s v="OSCAR ALEXANDER DUCUARA FALLA -Subdirecctor de Calidad del Aire, Auditiva y Visual"/>
    <n v="3778916"/>
    <s v="oscar.ducuara@ambientebogota.gov.co"/>
  </r>
  <r>
    <n v="978"/>
    <n v="80"/>
    <x v="8"/>
    <s v="GENERAR INFORMACIÓN Y CONOCIMIENTO SOBRE EL ESTADO DE LOS RECURSOS HÍDRICO, AIRE (RUIDO Y CALIDAD A LOS CIUDADANOS DEL DC"/>
    <s v="REDES DE CALIDAD DE RECURSO HÍDRICO"/>
    <s v="GENERAR 4 INFORMES ANUALIZADOS DE CALIDAD HÍDRICA SUPERFICIAL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 CONSOLIDACIÓN, ANÁLISIS Y PROCESAMIENTO DE LOS RESULTADOS DEL MONITOREO DE CALIDAD HÍDRICA SUPERFICIAL DE BOGOTÁ"/>
    <n v="1"/>
    <n v="1"/>
    <n v="11"/>
    <n v="1"/>
    <s v="CCE-05"/>
    <n v="0"/>
    <n v="35851200"/>
    <n v="35851200"/>
    <n v="0"/>
    <n v="0"/>
    <s v="SUBDIRECCION CONTRACTUAL"/>
    <s v="CO-DC-11001"/>
    <s v="OSCAR ALEXANDER DUCUARA FALLA -Subdirecctor de Calidad del Aire, Auditiva y Visual"/>
    <n v="3778916"/>
    <s v="oscar.ducuara@ambientebogota.gov.co"/>
  </r>
  <r>
    <n v="978"/>
    <n v="81"/>
    <x v="8"/>
    <s v="GENERAR INFORMACIÓN Y CONOCIMIENTO SOBRE EL ESTADO DE LOS RECURSOS HÍDRICO, AIRE (RUIDO Y CALIDAD A LOS CIUDADANOS DEL DC"/>
    <s v="REDES DE CALIDAD DE RECURSO HÍDRICO"/>
    <s v="GENERAR 4 INFORMES ANUALIZADOS DE CALIDAD HÍDRICA SUPERFICIAL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EL ANÁLISIS, PROCESAMIENTO Y MODELAMIENTO DE LOS RESULTADOS DEL MONITOREO DE CANTIDAD Y CALIDAD DEL RECURSO HÍDRICO SUPERFICIAL."/>
    <n v="1"/>
    <n v="1"/>
    <n v="11"/>
    <n v="1"/>
    <s v="CCE-05"/>
    <n v="0"/>
    <n v="51917250"/>
    <n v="51917250"/>
    <n v="0"/>
    <n v="0"/>
    <s v="SUBDIRECCION CONTRACTUAL"/>
    <s v="CO-DC-11001"/>
    <s v="OSCAR ALEXANDER DUCUARA FALLA -Subdirecctor de Calidad del Aire, Auditiva y Visual"/>
    <n v="3778916"/>
    <s v="oscar.ducuara@ambientebogota.gov.co"/>
  </r>
  <r>
    <n v="978"/>
    <n v="82"/>
    <x v="8"/>
    <s v="GENERAR INFORMACIÓN Y CONOCIMIENTO SOBRE EL ESTADO DE LOS RECURSOS HÍDRICO, AIRE (RUIDO Y CALIDAD A LOS CIUDADANOS DEL DC"/>
    <s v="REDES DE CALIDAD DE RECURSO HÍDRICO"/>
    <s v="GENERAR 4 INFORMES ANUALIZADOS DE CALIDAD HÍDRICA SUPERFICIAL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1"/>
    <n v="1"/>
    <n v="11"/>
    <n v="1"/>
    <s v="CCE-05"/>
    <n v="0"/>
    <n v="40009200"/>
    <n v="40009200"/>
    <n v="0"/>
    <n v="0"/>
    <s v="SUBDIRECCION CONTRACTUAL"/>
    <s v="CO-DC-11001"/>
    <s v="OSCAR ALEXANDER DUCUARA FALLA -Subdirecctor de Calidad del Aire, Auditiva y Visual"/>
    <n v="3778916"/>
    <s v="oscar.ducuara@ambientebogota.gov.co"/>
  </r>
  <r>
    <n v="978"/>
    <n v="83"/>
    <x v="8"/>
    <s v="GENERAR INFORMACIÓN Y CONOCIMIENTO SOBRE EL ESTADO DE LOS RECURSOS HÍDRICO, AIRE (RUIDO Y CALIDAD A LOS CIUDADANOS DEL DC"/>
    <s v="REDES DE CALIDAD DE RECURSO HÍDRICO"/>
    <s v="GENERAR 4 INFORMES ANUALIZADOS DE CALIDAD HÍDRICA SUPERFICIAL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1"/>
    <n v="1"/>
    <n v="11"/>
    <n v="1"/>
    <s v="CCE-05"/>
    <n v="0"/>
    <n v="35851200"/>
    <n v="35851200"/>
    <n v="0"/>
    <n v="0"/>
    <s v="SUBDIRECCION CONTRACTUAL"/>
    <s v="CO-DC-11001"/>
    <s v="OSCAR ALEXANDER DUCUARA FALLA -Subdirecctor de Calidad del Aire, Auditiva y Visual"/>
    <n v="3778916"/>
    <s v="oscar.ducuara@ambientebogota.gov.co"/>
  </r>
  <r>
    <n v="978"/>
    <n v="84"/>
    <x v="8"/>
    <s v="GENERAR INFORMACIÓN Y CONOCIMIENTO SOBRE EL ESTADO DE LOS RECURSOS HÍDRICO, AIRE (RUIDO Y CALIDAD A LOS CIUDADANOS DEL DC"/>
    <s v="REDES DE CALIDAD DE RECURSO HÍDRICO"/>
    <s v="GENERAR 4 INFORMES ANUALIZADOS DE CALIDAD HÍDRICA SUPERFICIAL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1"/>
    <n v="1"/>
    <n v="11"/>
    <n v="1"/>
    <s v="CCE-05"/>
    <n v="0"/>
    <n v="40009200"/>
    <n v="40009200"/>
    <n v="0"/>
    <n v="0"/>
    <s v="SUBDIRECCION CONTRACTUAL"/>
    <s v="CO-DC-11001"/>
    <s v="OSCAR ALEXANDER DUCUARA FALLA -Subdirecctor de Calidad del Aire, Auditiva y Visual"/>
    <n v="3778916"/>
    <s v="oscar.ducuara@ambientebogota.gov.co"/>
  </r>
  <r>
    <n v="978"/>
    <n v="85"/>
    <x v="8"/>
    <s v="GENERAR INFORMACIÓN Y CONOCIMIENTO SOBRE EL ESTADO DE LOS RECURSOS HÍDRICO, AIRE (RUIDO Y CALIDAD A LOS CIUDADANOS DEL DC"/>
    <s v="REDES DE CALIDAD DE RECURSO HÍDRICO"/>
    <s v="GENERAR 4 INFORMES ANUALIZADOS DE CALIDAD HÍDRICA SUPERFICIAL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 VALIDACION Y ANALISIS DE  LA INFORMACION SECUNDARIA PARA ESTIMACION DE CARGAS CONTAMINANTES  Y TASAS RETRIBUTIVAS RELACIONADA CON LA CALIDAD HÍDRICA SUPERFICIAL"/>
    <n v="1"/>
    <n v="1"/>
    <n v="11"/>
    <n v="1"/>
    <s v="CCE-05"/>
    <n v="0"/>
    <n v="51917250"/>
    <n v="51917250"/>
    <n v="0"/>
    <n v="0"/>
    <s v="SUBDIRECCION CONTRACTUAL"/>
    <s v="CO-DC-11001"/>
    <s v="OSCAR ALEXANDER DUCUARA FALLA -Subdirecctor de Calidad del Aire, Auditiva y Visual"/>
    <n v="3778916"/>
    <s v="oscar.ducuara@ambientebogota.gov.co"/>
  </r>
  <r>
    <n v="978"/>
    <n v="86"/>
    <x v="8"/>
    <s v="GENERAR INFORMACIÓN Y CONOCIMIENTO SOBRE EL ESTADO DE LOS RECURSOS HÍDRICO, AIRE (RUIDO Y CALIDAD A LOS CIUDADANOS DEL DC"/>
    <s v="REDES DE CALIDAD DE RECURSO HÍDRICO"/>
    <s v="GENERAR 4 INFORMES ANUALIZADOS DE CALIDAD HÍDRICA SUPERFICIAL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TERRITORIALIZACIÓN, GEOREFERENCIACIÓN Y LOCALIZACIÓN DE LA INFORMACION RELACIONADA  CON EL RECURSO HÍDRICO Y DEL SUELO. "/>
    <n v="1"/>
    <n v="1"/>
    <n v="11"/>
    <n v="1"/>
    <s v="CCE-05"/>
    <n v="0"/>
    <n v="40009200"/>
    <n v="40009200"/>
    <n v="0"/>
    <n v="0"/>
    <s v="SUBDIRECCION CONTRACTUAL"/>
    <s v="CO-DC-11001"/>
    <s v="OSCAR ALEXANDER DUCUARA FALLA -Subdirecctor de Calidad del Aire, Auditiva y Visual"/>
    <n v="3778916"/>
    <s v="oscar.ducuara@ambientebogota.gov.co"/>
  </r>
  <r>
    <n v="978"/>
    <n v="87"/>
    <x v="8"/>
    <s v="GENERAR INFORMACIÓN Y CONOCIMIENTO SOBRE EL ESTADO DE LOS RECURSOS HÍDRICO, AIRE (RUIDO Y CALIDAD A LOS CIUDADANOS DEL DC"/>
    <s v="REDES DE CALIDAD DE RECURSO HÍDRICO"/>
    <s v="GENERAR 4 INFORMES ANUALIZADOS DE CALIDAD HÍDRICA SUPERFICIAL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REALIZAR  LA RECEPCION  Y CONSOLIDACIÓN DE LA INFORMACIÓN DE MONITOREO DE CALIDAD Y CANTIDAD DEL RECURSO HÍDRICO BOGOTÁ"/>
    <n v="1"/>
    <n v="1"/>
    <n v="11"/>
    <n v="1"/>
    <s v="CCE-05"/>
    <n v="0"/>
    <n v="30643900"/>
    <n v="30643900"/>
    <n v="0"/>
    <n v="0"/>
    <s v="SUBDIRECCION CONTRACTUAL"/>
    <s v="CO-DC-11001"/>
    <s v="OSCAR ALEXANDER DUCUARA FALLA -Subdirecctor de Calidad del Aire, Auditiva y Visual"/>
    <n v="3778916"/>
    <s v="oscar.ducuara@ambientebogota.gov.co"/>
  </r>
  <r>
    <n v="978"/>
    <n v="88"/>
    <x v="8"/>
    <s v="GENERAR INFORMACIÓN Y CONOCIMIENTO SOBRE EL ESTADO DE LOS RECURSOS HÍDRICO, AIRE (RUIDO Y CALIDAD A LOS CIUDADANOS DEL DC"/>
    <s v="REDES DE CALIDAD DE RECURSO HÍDRICO"/>
    <s v="GENERAR 4 INFORMES ANUALIZADOS DE CALIDAD HÍDRICA SUPERFICIAL ."/>
    <s v="12-OTROS DISTRITO"/>
    <s v="04-INVESTIGACION Y ESTUDIO"/>
    <s v="01-INVESTIGACIÓN BÁSICA APLICADA Y ESTUDIOS PROPIOS DEL SECTOR"/>
    <s v="0130-INVESTIGACIÓN Y ESTUDIOS DE APOYO A LA GESTIÓN AMBIENTAL"/>
    <n v="77121701"/>
    <s v="ADICION DE CONTRATO TOMA DE MUESTRAS DE CALIDAD HÍDRICA SUPERFICIAL"/>
    <n v="3"/>
    <n v="3"/>
    <n v="11"/>
    <n v="1"/>
    <s v="CCE-02"/>
    <n v="0"/>
    <n v="300000000"/>
    <n v="300000000"/>
    <n v="0"/>
    <n v="0"/>
    <s v="SUBDIRECCION CONTRACTUAL"/>
    <s v="CO-DC-11001"/>
    <s v="OSCAR ALEXANDER DUCUARA FALLA -Subdirecctor de Calidad del Aire, Auditiva y Visual"/>
    <n v="3778916"/>
    <s v="oscar.ducuara@ambientebogota.gov.co"/>
  </r>
  <r>
    <n v="978"/>
    <n v="89"/>
    <x v="8"/>
    <s v="GENERAR INFORMACIÓN Y CONOCIMIENTO SOBRE EL ESTADO DE LOS RECURSOS HÍDRICO, AIRE (RUIDO Y CALIDAD A LOS CIUDADANOS DEL DC"/>
    <s v="REDES DE CALIDAD DE RECURSO HÍDRICO"/>
    <s v="GENERAR 4 INFORMES ANUALIZADOS DE CALIDAD HÍDRICA SUPERFICIAL ."/>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21800;41104000;41103800;41044000;41115800"/>
    <s v="REALIZAR LA ADQUISICÓN DE ELEMENTOS Y MATERIALES PARA LA TOMA DE MUESTRA Y LA MEDICIÓN DE PARAMETROS IN SITU."/>
    <n v="3"/>
    <n v="3"/>
    <n v="11"/>
    <n v="1"/>
    <s v="CCE-02"/>
    <n v="0"/>
    <n v="300000000"/>
    <n v="300000000"/>
    <n v="0"/>
    <n v="0"/>
    <s v="SUBDIRECCION CONTRACTUAL"/>
    <s v="CO-DC-11001"/>
    <s v="OSCAR ALEXANDER DUCUARA FALLA -Subdirecctor de Calidad del Aire, Auditiva y Visual"/>
    <n v="3778916"/>
    <s v="oscar.ducuara@ambientebogota.gov.co"/>
  </r>
  <r>
    <n v="978"/>
    <n v="90"/>
    <x v="8"/>
    <s v="GENERAR INFORMACIÓN Y CONOCIMIENTO SOBRE EL ESTADO DE LOS RECURSOS HÍDRICO, AIRE (RUIDO Y CALIDAD A LOS CIUDADANOS DEL DC"/>
    <s v="FACTORES DE PRESIÓN SOBRE LOS RECURSOS"/>
    <s v="GENERAR 4 INFORMES ANUALIZADOS SOBRE LOS FACTORES DE PRESIÓN SOBRE LOS RECURSOS."/>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1"/>
    <n v="1"/>
    <n v="11"/>
    <n v="1"/>
    <s v="CCE-05"/>
    <n v="0"/>
    <n v="27234900"/>
    <n v="27234900"/>
    <n v="0"/>
    <n v="0"/>
    <s v="SUBDIRECCION CONTRACTUAL"/>
    <s v="CO-DC-11001"/>
    <s v="OSCAR ALEXANDER DUCUARA FALLA -Subdirecctor de Calidad del Aire, Auditiva y Visual"/>
    <n v="3778916"/>
    <s v="oscar.ducuara@ambientebogota.gov.co"/>
  </r>
  <r>
    <n v="978"/>
    <n v="91"/>
    <x v="8"/>
    <s v="GENERAR INFORMACIÓN Y CONOCIMIENTO SOBRE EL ESTADO DE LOS RECURSOS HÍDRICO, AIRE (RUIDO Y CALIDAD A LOS CIUDADANOS DEL DC"/>
    <s v="FACTORES DE PRESIÓN SOBRE LOS RECURSOS"/>
    <s v="GENERAR 4 INFORMES ANUALIZADOS SOBRE LOS FACTORES DE PRESIÓN SOBRE LOS RECURSOS."/>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1"/>
    <n v="1"/>
    <n v="11"/>
    <n v="1"/>
    <s v="CCE-05"/>
    <n v="0"/>
    <n v="27234900"/>
    <n v="27234900"/>
    <n v="0"/>
    <n v="0"/>
    <s v="SUBDIRECCION CONTRACTUAL"/>
    <s v="CO-DC-11001"/>
    <s v="OSCAR ALEXANDER DUCUARA FALLA -Subdirecctor de Calidad del Aire, Auditiva y Visual"/>
    <n v="3778916"/>
    <s v="oscar.ducuara@ambientebogota.gov.co"/>
  </r>
  <r>
    <n v="978"/>
    <n v="92"/>
    <x v="8"/>
    <s v="GENERAR INFORMACIÓN Y CONOCIMIENTO SOBRE EL ESTADO DE LOS RECURSOS HÍDRICO, AIRE (RUIDO Y CALIDAD A LOS CIUDADANOS DEL DC"/>
    <s v="FACTORES DE PRESIÓN SOBRE LOS RECURSOS"/>
    <s v="GENERAR 4 INFORMES ANUALIZADOS SOBRE LOS FACTORES DE PRESIÓN SOBRE LOS RECURSOS."/>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1"/>
    <n v="1"/>
    <n v="11"/>
    <n v="1"/>
    <s v="CCE-05"/>
    <n v="0"/>
    <n v="27234900"/>
    <n v="27234900"/>
    <n v="0"/>
    <n v="0"/>
    <s v="SUBDIRECCION CONTRACTUAL"/>
    <s v="CO-DC-11001"/>
    <s v="OSCAR ALEXANDER DUCUARA FALLA -Subdirecctor de Calidad del Aire, Auditiva y Visual"/>
    <n v="3778916"/>
    <s v="oscar.ducuara@ambientebogota.gov.co"/>
  </r>
  <r>
    <n v="978"/>
    <n v="93"/>
    <x v="8"/>
    <s v="GENERAR INFORMACIÓN Y CONOCIMIENTO SOBRE EL ESTADO DE LOS RECURSOS HÍDRICO, AIRE (RUIDO Y CALIDAD A LOS CIUDADANOS DEL DC"/>
    <s v="FACTORES DE PRESIÓN SOBRE LOS RECURSOS"/>
    <s v="GENERAR 4 INFORMES ANUALIZADOS SOBRE LOS FACTORES DE PRESIÓN SOBRE LOS RECURSOS."/>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1"/>
    <n v="1"/>
    <n v="11"/>
    <n v="1"/>
    <s v="CCE-05"/>
    <n v="0"/>
    <n v="27234400"/>
    <n v="27234400"/>
    <n v="0"/>
    <n v="0"/>
    <s v="SUBDIRECCION CONTRACTUAL"/>
    <s v="CO-DC-11001"/>
    <s v="OSCAR ALEXANDER DUCUARA FALLA -Subdirecctor de Calidad del Aire, Auditiva y Visual"/>
    <n v="3778916"/>
    <s v="oscar.ducuara@ambientebogota.gov.co"/>
  </r>
  <r>
    <n v="978"/>
    <n v="94"/>
    <x v="8"/>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GESTIONAR ASPECTOS TÉCNICOS-HIDROGEOLÓGICOS DE LOS ACUÍFEROS DE LA SABANA DE BOGOTÁ."/>
    <n v="1"/>
    <n v="1"/>
    <n v="11"/>
    <n v="1"/>
    <s v="CCE-05"/>
    <n v="0"/>
    <n v="65557880"/>
    <n v="65557880"/>
    <n v="0"/>
    <n v="0"/>
    <s v="SUBDIRECCION CONTRACTUAL"/>
    <s v="CO-DC-11001"/>
    <s v="OSCAR ALEXANDER DUCUARA FALLA -Subdirecctor de Calidad del Aire, Auditiva y Visual"/>
    <n v="3778916"/>
    <s v="oscar.ducuara@ambientebogota.gov.co"/>
  </r>
  <r>
    <n v="978"/>
    <n v="95"/>
    <x v="8"/>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 PRESTAR LOS SERVICIOS PROFESIONALES PARA REALIZAR LA MODELACIÓN MATEMATICA DE LA INFORMACIÓN HIDROGEOLOGICA, HIDRAULICA E HIDROGEOQUIMICA DISPONIBLE EN LA SDA"/>
    <n v="1"/>
    <n v="1"/>
    <n v="11"/>
    <n v="1"/>
    <s v="CCE-05"/>
    <n v="0"/>
    <n v="51917250"/>
    <n v="51917250"/>
    <n v="0"/>
    <n v="0"/>
    <s v="SUBDIRECCION CONTRACTUAL"/>
    <s v="CO-DC-11001"/>
    <s v="OSCAR ALEXANDER DUCUARA FALLA -Subdirecctor de Calidad del Aire, Auditiva y Visual"/>
    <n v="3778916"/>
    <s v="oscar.ducuara@ambientebogota.gov.co"/>
  </r>
  <r>
    <n v="978"/>
    <n v="96"/>
    <x v="8"/>
    <s v="GENERAR INFORMACIÓN Y CONOCIMIENTO SOBRE EL ESTADO DE LOS RECURSOS HÍDRICO, AIRE (RUIDO Y CALIDAD A LOS CIUDADANOS DEL DC"/>
    <s v="RED DE AGUA SUBTERRÁNEA"/>
    <s v="IMPLEMENTAR EL 100% DE LA RED DE MONITOREO DE AGUAS SUBTERRÁNEAS ."/>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3232200;43232400;81112200;81141900;81161500;81111500;81111600;81111700;81111800"/>
    <s v="REVISAR CON JOSE COMPRA DE DATALOGGER - PARA CAPTURAR INFORMACION AUTOMICAMENTE"/>
    <n v="6"/>
    <n v="6"/>
    <n v="5"/>
    <n v="1"/>
    <s v="CCE-04"/>
    <n v="0"/>
    <n v="300000000"/>
    <n v="300000000"/>
    <n v="0"/>
    <n v="0"/>
    <s v="SUBDIRECCION CONTRACTUAL"/>
    <s v="CO-DC-11001"/>
    <s v="OSCAR ALEXANDER DUCUARA FALLA -Subdirecctor de Calidad del Aire, Auditiva y Visual"/>
    <n v="3778916"/>
    <s v="oscar.ducuara@ambientebogota.gov.co"/>
  </r>
  <r>
    <n v="978"/>
    <n v="97"/>
    <x v="8"/>
    <s v="GENERAR INFORMACIÓN Y CONOCIMIENTO SOBRE EL ESTADO DE LOS RECURSOS HÍDRICO, AIRE (RUIDO Y CALIDAD A LOS CIUDADANOS DEL DC"/>
    <s v="REDES DE CALIDAD DE RECURSO HÍDRICO"/>
    <s v="GENERAR 4 INFORMES ANUALIZADOS DE CALIDAD HÍDRICA SUPERFICIAL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REALIZAR  LA RECEPCION  Y CONSOLIDACIÓN DE LA INFORMACIÓN DE MONITOREO DE CALIDAD Y CANTIDAD DEL RECURSO HÍDRICO BOGOTÁ"/>
    <n v="1"/>
    <n v="1"/>
    <n v="11"/>
    <n v="1"/>
    <s v="CCE-05"/>
    <n v="0"/>
    <n v="30642150"/>
    <n v="30642150"/>
    <n v="0"/>
    <n v="0"/>
    <s v="SUBDIRECCION CONTRACTUAL"/>
    <s v="CO-DC-11001"/>
    <s v="OSCAR ALEXANDER DUCUARA FALLA -Subdirecctor de Calidad del Aire, Auditiva y Visual"/>
    <n v="3778916"/>
    <s v="oscar.ducuara@ambientebogota.gov.co"/>
  </r>
  <r>
    <n v="978"/>
    <n v="98"/>
    <x v="8"/>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LA VERIFICACIÓN, EVALUACIÓN Y ACTUALIZACIÓN DE LA INFORMACIÓN GEOLÓGICA BASE PARA EL DESARROLLO DEL MODELO HIDROGEOLÓGICO CONCEPTUAL Y NUMÉRICO DEL DISTRITO CAPITAL."/>
    <n v="1"/>
    <n v="1"/>
    <n v="11"/>
    <n v="1"/>
    <s v="CCE-05"/>
    <n v="0"/>
    <n v="35850870"/>
    <n v="35850870"/>
    <n v="0"/>
    <n v="0"/>
    <s v="SUBDIRECCION CONTRACTUAL"/>
    <s v="CO-DC-11001"/>
    <s v="OSCAR ALEXANDER DUCUARA FALLA -Subdirecctor de Calidad del Aire, Auditiva y Visual"/>
    <n v="3778916"/>
    <s v="oscar.ducuara@ambientebogota.gov.co"/>
  </r>
  <r>
    <n v="978"/>
    <n v="99"/>
    <x v="8"/>
    <s v="GENERAR INFORMACIÓN Y CONOCIMIENTO SOBRE EL ESTADO DE LOS RECURSOS HÍDRICO, AIRE (RUIDO Y CALIDAD A LOS CIUDADANOS DEL DC"/>
    <s v="FACTORES DE PRESIÓN SOBRE LOS RECURSOS"/>
    <s v="GENERAR 4 INFORMES ANUALIZADOS SOBRE LOS FACTORES DE PRESIÓN SOBRE LOS RECURSOS."/>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ON Y PRORROGA DEL CONTRATO DE PRESTACIONDPRESTAR LOS SERVICIOS DE APOYO A LA GESTIÓN PARA LA CAPTURA, REGISTRO, CLASIFICACIÓN, DEPURACIÓN Y CONSOLIDACIÓN DE INFORMACIÓN DE CALIDAD DEL RECURSO HÍDRICO EN EL DISTRITO CAPITAL"/>
    <n v="1"/>
    <n v="1"/>
    <n v="11"/>
    <n v="1"/>
    <s v="CCE-05"/>
    <n v="0"/>
    <n v="27234900"/>
    <n v="27234900"/>
    <n v="0"/>
    <n v="0"/>
    <s v="SUBDIRECCION CONTRACTUAL"/>
    <s v="CO-DC-11001"/>
    <s v="OSCAR ALEXANDER DUCUARA FALLA -Subdirecctor de Calidad del Aire, Auditiva y Visual"/>
    <n v="3778916"/>
    <s v="oscar.ducuara@ambientebogota.gov.co"/>
  </r>
  <r>
    <n v="978"/>
    <n v="100"/>
    <x v="8"/>
    <s v="GENERAR INFORMACIÓN Y CONOCIMIENTO SOBRE EL ESTADO DE LOS RECURSOS HÍDRICO, AIRE (RUIDO Y CALIDAD A LOS CIUDADANOS DEL DC"/>
    <s v="REDES DE CALIDAD DE RECURSO HÍDRICO"/>
    <s v="GENERAR 4 INFORMES ANUALIZADOS DE CALIDAD HÍDRICA SUPERFICIAL ."/>
    <s v="12-OTROS DISTRITO"/>
    <s v="04-INVESTIGACION Y ESTUDIO"/>
    <s v="01-INVESTIGACIÓN BÁSICA APLICADA Y ESTUDIOS PROPIOS DEL SECTOR"/>
    <s v="0130-INVESTIGACIÓN Y ESTUDIOS DE APOYO A LA GESTIÓN AMBIENTAL"/>
    <n v="77121701"/>
    <s v="DESARROLLO DE PROYECTOS ENFOCADOS EN EL FORTALECIMIENTO TECNICO Y TECNOLOGICO PARA BRINDAR INFORMACIÓN AMBIENTAL A LA CIUDAD."/>
    <n v="3"/>
    <n v="3"/>
    <n v="1"/>
    <n v="1"/>
    <s v="CCE-02"/>
    <n v="0"/>
    <n v="290000000"/>
    <n v="290000000"/>
    <n v="0"/>
    <n v="0"/>
    <s v="SUBDIRECCION CONTRACTUAL"/>
    <s v="CO-DC-11001"/>
    <s v="OSCAR ALEXANDER DUCUARA FALLA -Subdirecctor de Calidad del Aire, Auditiva y Visual"/>
    <n v="3778916"/>
    <s v="oscar.ducuara@ambientebogota.gov.co"/>
  </r>
  <r>
    <n v="978"/>
    <n v="101"/>
    <x v="8"/>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s v="77101505_x000a_77121701_x000a_77121707_x000a_70171501"/>
    <s v="ADICION TOMA DE MUESTRA"/>
    <n v="3"/>
    <n v="3"/>
    <n v="1"/>
    <n v="1"/>
    <s v="CCE-04"/>
    <n v="0"/>
    <n v="200000000"/>
    <n v="200000000"/>
    <n v="0"/>
    <n v="0"/>
    <s v="SUBDIRECCION CONTRACTUAL"/>
    <s v="CO-DC-11001"/>
    <s v="OSCAR ALEXANDER DUCUARA FALLA -Subdirecctor de Calidad del Aire, Auditiva y Visual"/>
    <n v="3778916"/>
    <s v="oscar.ducuara@ambientebogota.gov.co"/>
  </r>
  <r>
    <n v="978"/>
    <n v="102"/>
    <x v="8"/>
    <s v="GENERAR INFORMACIÓN Y CONOCIMIENTO SOBRE EL ESTADO DE LOS RECURSOS HÍDRICO, AIRE (RUIDO Y CALIDAD A LOS CIUDADANOS DEL DC"/>
    <s v="RED DE AGUA SUBTERRÁNEA"/>
    <s v="IMPLEMENTAR EL 100% DE LA RED DE MONITOREO DE AGUAS SUBTERRÁNEAS ."/>
    <s v="493-TASA POR USO DE AGUAS SUBTERRANEAS"/>
    <s v="04-INVESTIGACION Y ESTUDIO"/>
    <s v="01-INVESTIGACIÓN BÁSICA APLICADA Y ESTUDIOS PROPIOS DEL SECTOR"/>
    <s v="0130-INVESTIGACIÓN Y ESTUDIOS DE APOYO A LA GESTIÓN AMBIENTAL"/>
    <s v="77101505_x000a_77121701_x000a_77121707_x000a_70171501"/>
    <s v="DESARROLLO DE LA SEGUNDA PARTE DEL MODELO HIDROGEOLÓGICO DE LA RED DE MONITOREO DE AGUAS SUBTERRÁNEAS ."/>
    <n v="3"/>
    <n v="3"/>
    <n v="1"/>
    <n v="1"/>
    <s v="CCE-05"/>
    <n v="0"/>
    <n v="486118000"/>
    <n v="486118000"/>
    <n v="0"/>
    <n v="0"/>
    <s v="SUBDIRECCION CONTRACTUAL"/>
    <s v="CO-DC-11001"/>
    <s v="OSCAR ALEXANDER DUCUARA FALLA -Subdirecctor de Calidad del Aire, Auditiva y Visual"/>
    <n v="3778916"/>
    <s v="oscar.ducuara@ambientebogota.gov.co"/>
  </r>
  <r>
    <n v="978"/>
    <n v="103"/>
    <x v="8"/>
    <s v="GENERAR INFORMACIÓN Y CONOCIMIENTO SOBRE EL ESTADO DE LOS RECURSOS HÍDRICO, AIRE (RUIDO Y CALIDAD A LOS CIUDADANOS DEL DC"/>
    <s v="RED DE AGUA SUBTERRÁNEA"/>
    <s v="IMPLEMENTAR EL 100% DE LA RED DE MONITOREO DE AGUAS SUBTERRÁNEAS ."/>
    <s v="12-OTROS DISTRITO"/>
    <s v="04-INVESTIGACION Y ESTUDIO"/>
    <s v="01-INVESTIGACIÓN BÁSICA APLICADA Y ESTUDIOS PROPIOS DEL SECTOR"/>
    <s v="0130-INVESTIGACIÓN Y ESTUDIOS DE APOYO A LA GESTIÓN AMBIENTAL"/>
    <s v="77101505_x000a_77121701_x000a_77121707_x000a_70171501"/>
    <s v="ADICION DE CONTRATO TOMA DE MUESTRAS DE CALIDAD HÍDRICA SUPERFICIAL"/>
    <n v="3"/>
    <n v="3"/>
    <n v="1"/>
    <n v="1"/>
    <s v="CCE-05"/>
    <n v="0"/>
    <n v="113882000"/>
    <n v="113882000"/>
    <n v="0"/>
    <n v="0"/>
    <s v="SUBDIRECCION CONTRACTUAL"/>
    <s v="CO-DC-11001"/>
    <s v="OSCAR ALEXANDER DUCUARA FALLA -Subdirecctor de Calidad del Aire, Auditiva y Visual"/>
    <n v="3778916"/>
    <s v="oscar.ducuara@ambientebogota.gov.co"/>
  </r>
  <r>
    <n v="978"/>
    <n v="104"/>
    <x v="8"/>
    <s v="GENERAR INFORMACIÓN Y CONOCIMIENTO SOBRE EL ESTADO DE LOS RECURSOS HÍDRICO, AIRE (RUIDO Y CALIDAD A LOS CIUDADANOS DEL DC"/>
    <s v="PAGO VIGENCIAS ANTERIORES FENECIDAS"/>
    <s v="PAGAR 100 % COMPROMISOS DE VIGENCIAS ANTERIORES FENECIDAS"/>
    <s v="559-PASIVOS EXIGIBLES TASA USO DE AGUAS SUBTERRÁNEAS"/>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11600"/>
    <s v="TRASLADO A PASIVOS EXIGIBLES"/>
    <n v="4"/>
    <n v="5"/>
    <n v="1"/>
    <n v="1"/>
    <s v="CCE-04"/>
    <n v="0"/>
    <n v="443978000"/>
    <n v="443978000"/>
    <n v="0"/>
    <n v="0"/>
    <s v="SUBDIRECCION CONTRACTUAL"/>
    <s v="CO-DC-11001"/>
    <s v="OSCAR ALEXANDER DUCUARA FALLA -Subdirecctor de Calidad del Aire, Auditiva y Visual"/>
    <n v="3778916"/>
    <s v="oscar.ducuara@ambientebogota.gov.co"/>
  </r>
  <r>
    <n v="978"/>
    <n v="105"/>
    <x v="8"/>
    <s v="GENERAR INFORMACIÓN Y CONOCIMIENTO SOBRE EL ESTADO DE LOS RECURSOS HÍDRICO, AIRE (RUIDO Y CALIDAD A LOS CIUDADANOS DEL DC"/>
    <s v="PAGO VIGENCIAS ANTERIORES FENECIDAS"/>
    <s v="PAGAR 100 % COMPROMISOS DE VIGENCIAS ANTERIORES FENECIDAS"/>
    <s v="559-PASIVOS EXIGIBLES TASA USO DE AGUAS SUBTERRÁNEAS"/>
    <s v="04-INVESTIGACION Y ESTUDIO"/>
    <s v="01-INVESTIGACIÓN BÁSICA APLICADA Y ESTUDIOS PROPIOS DEL SECTOR"/>
    <s v="0130-INVESTIGACIÓN Y ESTUDIOS DE APOYO A LA GESTIÓN AMBIENTAL"/>
    <n v="80111600"/>
    <s v="TRASLADO A PASIVOS EXIGIBLES"/>
    <n v="4"/>
    <n v="5"/>
    <n v="1"/>
    <n v="1"/>
    <s v="CCE-04"/>
    <n v="0"/>
    <n v="66403000"/>
    <n v="66403000"/>
    <n v="0"/>
    <n v="0"/>
    <s v="SUBDIRECCION CONTRACTUAL"/>
    <s v="CO-DC-11001"/>
    <s v="OSCAR ALEXANDER DUCUARA FALLA -Subdirecctor de Calidad del Aire, Auditiva y Visual"/>
    <n v="3778916"/>
    <s v="oscar.ducuara@ambientebogota.gov.co"/>
  </r>
  <r>
    <n v="1029"/>
    <n v="1"/>
    <x v="9"/>
    <s v="PRIORIZAR Y FORMULAR LAS DETERMINANTES AMBIENTALES"/>
    <s v="FORTALECER LA PARTICIPACIÓN EN INSTANCIAS DE COORDINACIÓN INSTITUCIONAL DISTRITAL, REGIONAL Y NACIONAL"/>
    <s v="GESTIONAR 4 ACTIVIDADES DE COORDINACIÓN PARA LA GESTIÓN AMBIENTAL DISTRI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LA PUESTA EN OPERACIÓN DE LOS LINEAMIENTOS DE FORTALECIMIENTO Y REORGANIZACIÓN DE LAS INSTANCIAS DE COORDINACIÓN PERTENECIENTES AL SECTOR AMBIENTE EN EL DISTRITO CAPITAL "/>
    <n v="1"/>
    <n v="1"/>
    <n v="12"/>
    <n v="1"/>
    <s v="CCE-05"/>
    <n v="0"/>
    <n v="36048000"/>
    <n v="36048000"/>
    <n v="0"/>
    <n v="0"/>
    <s v="SUBDIRECCION CONTRACTUAL"/>
    <s v="CO-DC-11001"/>
    <s v="ROSANNA SANFELIU GIAIMO - Directora de Planeacion y Sistemas de Informacion Ambiental "/>
    <n v="3778913"/>
    <s v="rosanna.sanfeliu@ambiente.gov.co"/>
  </r>
  <r>
    <n v="1029"/>
    <n v="2"/>
    <x v="9"/>
    <s v="PRIORIZAR Y FORMULAR LAS DETERMINANTES AMBIENTALES"/>
    <s v="FORTALECER LA PARTICIPACIÓN EN INSTANCIAS DE COORDINACIÓN INSTITUCIONAL DISTRITAL, REGIONAL Y NACIONAL"/>
    <s v="GESTIONAR 4 ACTIVIDADES DE COORDINACIÓN PARA LA GESTIÓN AMBIENTAL DISTRI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LAS ACTIVIDADES JURÍDICAS Y LOGÍSTICAS QUE SE REQUIEREN PARA LA PUESTA EN OPERACIÓN DE LOS LINEAMIENTOS DE FORTALECIMIENTO Y REORGANIZACIÓN DE LAS INSTANCIAS DE COORDINACIÓN PERTENECIENTES AL SECTOR AMBIENTE EN EL DISTRITO CAPITAL"/>
    <n v="1"/>
    <n v="1"/>
    <n v="12"/>
    <n v="1"/>
    <s v="CCE-05"/>
    <n v="0"/>
    <n v="33432000"/>
    <n v="33432000"/>
    <n v="0"/>
    <n v="0"/>
    <s v="SUBDIRECCION CONTRACTUAL"/>
    <s v="CO-DC-11001"/>
    <s v="ROSANNA SANFELIU GIAIMO - Directora de Planeacion y Sistemas de Informacion Ambiental "/>
    <n v="3778913"/>
    <s v="rosanna.sanfeliu@ambiente.gov.co"/>
  </r>
  <r>
    <n v="1029"/>
    <n v="3"/>
    <x v="9"/>
    <s v="PRIORIZAR Y FORMULAR LAS DETERMINANTES AMBIENTALES"/>
    <s v="FORTALECER LA PARTICIPACIÓN EN INSTANCIAS DE COORDINACIÓN INSTITUCIONAL DISTRITAL, REGIONAL Y NACIONAL"/>
    <s v="GESTIONAR 4 ACTIVIDADES DE COORDINACIÓN PARA LA GESTIÓN AMBIENTAL DISTRITAL"/>
    <s v="12-OTROS DISTRITOS"/>
    <s v="02-DOTACIÓN "/>
    <s v="01-ADQUISICIÓN Y/O PRODUCCIÓN DE EQUIPOS, MATERIALES, SUMINISTROS Y SERVICIOS PROPIOS DEL SECTOR"/>
    <s v="0858 -SALUD OCUPACIONAL CONTRATISTAS."/>
    <n v="80111600"/>
    <s v="EXAMENES MEDICOS"/>
    <n v="1"/>
    <n v="1"/>
    <n v="1"/>
    <n v="1"/>
    <s v="CCE-05"/>
    <n v="0"/>
    <n v="120000"/>
    <n v="120000"/>
    <n v="0"/>
    <n v="0"/>
    <s v="SUBDIRECCION CONTRACTUAL"/>
    <s v="CO-DC-11001"/>
    <s v="ROSANNA SANFELIU GIAIMO - Directora de Planeacion y Sistemas de Informacion Ambiental "/>
    <n v="3778913"/>
    <s v="rosanna.sanfeliu@ambiente.gov.co"/>
  </r>
  <r>
    <n v="1029"/>
    <n v="4"/>
    <x v="9"/>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ROMOVER DESDE LA SDA LA IMPLEMENTACIÓN Y SEGUIMIENTO DE INICIATIVAS AMBIENTALES QUE FORTALEZCAN LA AGENDA REGIONAL Y LOS PROCESOS DE PLANIFICACIÓN TERRITORIAL CON DIVERSOS ACTORES E INSTITUCIONES DE CARÁCTER DISTRITAL, REGIONAL Y NACIONAL"/>
    <n v="1"/>
    <n v="1"/>
    <n v="11"/>
    <n v="1"/>
    <s v="CCE-05"/>
    <n v="0"/>
    <n v="58740000"/>
    <n v="58740000"/>
    <n v="0"/>
    <n v="0"/>
    <s v="SUBDIRECCION CONTRACTUAL"/>
    <s v="CO-DC-11001"/>
    <s v="ROSANNA SANFELIU GIAIMO - Directora de Planeacion y Sistemas de Informacion Ambiental "/>
    <n v="3778913"/>
    <s v="rosanna.sanfeliu@ambiente.gov.co"/>
  </r>
  <r>
    <n v="1029"/>
    <n v="5"/>
    <x v="9"/>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ARTICULACIÓN INTERINSTITUCIONAL CON EL SECTOR PRIVADO Y PÚBLICO DE ORDEN NACIONAL E INTERNACIONAL PARA LA IMPLEMENTACIÓN DE INICIATIVAS AMBIENTALES DE ESCALA REGIONAL"/>
    <n v="1"/>
    <n v="1"/>
    <n v="12"/>
    <n v="1"/>
    <s v="CCE-05"/>
    <n v="0"/>
    <n v="49188000"/>
    <n v="49188000"/>
    <n v="0"/>
    <n v="0"/>
    <s v="SUBDIRECCION CONTRACTUAL"/>
    <s v="CO-DC-11001"/>
    <s v="ROSANNA SANFELIU GIAIMO - Directora de Planeacion y Sistemas de Informacion Ambiental "/>
    <n v="3778913"/>
    <s v="rosanna.sanfeliu@ambiente.gov.co"/>
  </r>
  <r>
    <n v="1029"/>
    <n v="6"/>
    <x v="9"/>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S"/>
    <s v="02-DOTACIÓN "/>
    <s v="01-ADQUISICIÓN Y/O PRODUCCIÓN DE EQUIPOS, MATERIALES, SUMINISTROS Y SERVICIOS PROPIOS DEL SECTOR"/>
    <s v="520-ADQUISICIÓN DE EQUIPOS, MATERIALES, SUMINISTROS, SERVICIOS Y/O PRODUCCIÓN DE MATERIAL TÉCNICO E INFORMACIÓN BASICA SECTORIAL  PLANEACIÓN Y GESTIÓN AMBIENTAL."/>
    <s v="80141600;82101600;82121500;90101600"/>
    <s v="CONTRATAR LAS ACCIONES COMUNICATIVAS QUE PERMITAN DIVULGAR LOS EVENTOS, CAMPAÑAS, Y MENSAJES INSTITUCIONALES DE LA SECRETARÍA DISTRITAL DE AMBIENTE."/>
    <n v="1"/>
    <n v="1"/>
    <n v="12"/>
    <n v="1"/>
    <s v="CCE-11||03"/>
    <n v="0"/>
    <n v="50000000"/>
    <n v="50000000"/>
    <n v="0"/>
    <n v="0"/>
    <s v="SUBDIRECCION CONTRACTUAL"/>
    <s v="CO-DC-11001"/>
    <s v="ROSANNA SANFELIU GIAIMO - Directora de Planeacion y Sistemas de Informacion Ambiental "/>
    <n v="3778913"/>
    <s v="rosanna.sanfeliu@ambiente.gov.co"/>
  </r>
  <r>
    <n v="1029"/>
    <n v="7"/>
    <x v="9"/>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S"/>
    <s v="02-DOTACIÓN "/>
    <s v="01-ADQUISICIÓN Y/O PRODUCCIÓN DE EQUIPOS, MATERIALES, SUMINISTROS Y SERVICIOS PROPIOS DEL SECTOR"/>
    <s v="0858 -SALUD OCUPACIONAL CONTRATISTAS."/>
    <n v="80111600"/>
    <s v="EXAMENES MEDICOS"/>
    <n v="1"/>
    <n v="1"/>
    <n v="1"/>
    <n v="1"/>
    <s v="CCE-05"/>
    <n v="0"/>
    <n v="120000"/>
    <n v="120000"/>
    <n v="0"/>
    <n v="0"/>
    <s v="SUBDIRECCION CONTRACTUAL"/>
    <s v="CO-DC-11001"/>
    <s v="ROSANNA SANFELIU GIAIMO - Directora de Planeacion y Sistemas de Informacion Ambiental "/>
    <n v="3778913"/>
    <s v="rosanna.sanfeliu@ambiente.gov.co"/>
  </r>
  <r>
    <n v="1029"/>
    <n v="8"/>
    <x v="9"/>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2-DOTACIÓN "/>
    <s v="01-ADQUISICIÓN Y/O PRODUCCIÓN DE EQUIPOS, MATERIALES, SUMINISTROS Y SERVICIOS PROPIOS DEL SECTOR"/>
    <s v="520-ADQUISICIÓN DE EQUIPOS, MATERIALES, SUMINISTROS, SERVICIOS Y/O PRODUCCIÓN DE MATERIAL TÉCNICO E INFORMACIÓN BASICA SECTORIAL  PLANEACIÓN Y GESTIÓN AMBIENTAL."/>
    <s v="80141600;82101600;82121500;90101600"/>
    <s v="CONTRATAR LAS ACCIONES COMUNICATIVAS QUE PERMITAN DIVULGAR LOS EVENTOS, CAMPAÑAS, Y MENSAJES INSTITUCIONALES DE LA SECRETARÍA DISTRITAL DE AMBIENTE."/>
    <n v="1"/>
    <n v="1"/>
    <n v="12"/>
    <n v="1"/>
    <s v="CCE-11||03"/>
    <n v="0"/>
    <n v="62385000"/>
    <n v="62385000"/>
    <n v="0"/>
    <n v="0"/>
    <s v="SUBDIRECCION CONTRACTUAL"/>
    <s v="CO-DC-11001"/>
    <s v="ROSANNA SANFELIU GIAIMO - Directora de Planeacion y Sistemas de Informacion Ambiental "/>
    <n v="3778913"/>
    <s v="rosanna.sanfeliu@ambiente.gov.co"/>
  </r>
  <r>
    <n v="1029"/>
    <n v="9"/>
    <x v="9"/>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2-DOTACIÓN "/>
    <s v="01-ADQUISICIÓN Y/O PRODUCCIÓN DE EQUIPOS, MATERIALES, SUMINISTROS Y SERVICIOS PROPIOS DEL SECTOR"/>
    <s v="0858 -SALUD OCUPACIONAL CONTRATISTAS."/>
    <n v="80111600"/>
    <s v="EXAMENES MEDICOS"/>
    <n v="1"/>
    <n v="1"/>
    <n v="1"/>
    <n v="1"/>
    <s v="CCE-05"/>
    <n v="0"/>
    <n v="2040000"/>
    <n v="2040000"/>
    <n v="0"/>
    <n v="0"/>
    <s v="SUBDIRECCION CONTRACTUAL"/>
    <s v="CO-DC-11001"/>
    <s v="ROSANNA SANFELIU GIAIMO - Directora de Planeacion y Sistemas de Informacion Ambiental "/>
    <n v="3778913"/>
    <s v="rosanna.sanfeliu@ambiente.gov.co"/>
  </r>
  <r>
    <n v="1029"/>
    <n v="10"/>
    <x v="9"/>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LA GESTIÓN CONTRACTUAL, JURÍDICA Y SEGUIMIENTO DE LOS PROCESOS QUE SE GENEREN DESDE LA DIRECCIÓN DE PLANEACIÓN Y SISTEMAS DE INFORMACIÓN AMBIENTAL."/>
    <n v="1"/>
    <n v="1"/>
    <n v="12"/>
    <n v="0"/>
    <s v="CCE-05"/>
    <n v="0"/>
    <n v="84660000"/>
    <n v="84660000"/>
    <n v="0"/>
    <n v="0"/>
    <s v="SUBDIRECCION CONTRACTUAL"/>
    <s v="CO-DC-11001"/>
    <s v="ROSANNA SANFELIU GIAIMO - Directora de Planeacion y Sistemas de Informacion Ambiental "/>
    <n v="3778913"/>
    <s v="rosanna.sanfeliu@ambiente.gov.co"/>
  </r>
  <r>
    <n v="1029"/>
    <n v="11"/>
    <x v="9"/>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EFECTUAR LAS ACCIONES QUE SE REQUIERA PARA LA PRESENTACIÓN DE INFORMES RELACIONADOS CON EL AVANCE Y SEGUIMIENTO DE POLÍTICAS, PLANES, PROGRAMAS O INSTRUMENTOS DE PLANEACIÓN AMBIENTAL Y DE CARÁCTER ESTRATÉGICO, PRIORIZADOS POR LA SDA, EN EL MARCO DEL NUEVO MODELO DE CIUDAD SOSTENIBLE"/>
    <n v="1"/>
    <n v="1"/>
    <n v="12"/>
    <n v="1"/>
    <s v="CCE-05"/>
    <n v="0"/>
    <n v="78960000"/>
    <n v="78960000"/>
    <n v="0"/>
    <n v="0"/>
    <s v="SUBDIRECCION CONTRACTUAL"/>
    <s v="CO-DC-11001"/>
    <s v="ROSANNA SANFELIU GIAIMO - Directora de Planeacion y Sistemas de Informacion Ambiental "/>
    <n v="3778913"/>
    <s v="rosanna.sanfeliu@ambiente.gov.co"/>
  </r>
  <r>
    <n v="1029"/>
    <n v="12"/>
    <x v="9"/>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EL ANÁLISIS, SEGUIMIENTO Y REPORTE DE LOS PROCESOS DE PLANEACIÓN EN LOS COMPONENTES FÍSICOS Y PRESUPUESTALES QUE SE REQUIERAN PARA EL CUMPLIMIENTO DE LAS ACCIONES EN EL MARCO DE LA PLANEACIÓN AMBIENTAL."/>
    <n v="1"/>
    <n v="1"/>
    <n v="12"/>
    <n v="1"/>
    <s v="CCE-05"/>
    <n v="0"/>
    <n v="76898000"/>
    <n v="76898000"/>
    <n v="0"/>
    <n v="0"/>
    <s v="SUBDIRECCION CONTRACTUAL"/>
    <s v="CO-DC-11001"/>
    <s v="ROSANNA SANFELIU GIAIMO - Directora de Planeacion y Sistemas de Informacion Ambiental "/>
    <n v="3778913"/>
    <s v="rosanna.sanfeliu@ambiente.gov.co"/>
  </r>
  <r>
    <n v="1029"/>
    <n v="13"/>
    <x v="9"/>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FORMULACIÓN, MONITOREO A LA IMPLEMENTACIÓN, ACTUALIZACIÓN Y SEGUIMIENTO DE LOS INSTRUMENTOS ECONÓMICOS AMBIENTALES."/>
    <n v="1"/>
    <n v="1"/>
    <n v="11"/>
    <n v="1"/>
    <s v="CCE-05"/>
    <n v="0"/>
    <n v="72380000"/>
    <n v="72380000"/>
    <n v="0"/>
    <n v="0"/>
    <s v="SUBDIRECCION CONTRACTUAL"/>
    <s v="CO-DC-11001"/>
    <s v="ROSANNA SANFELIU GIAIMO - Directora de Planeacion y Sistemas de Informacion Ambiental "/>
    <n v="3778913"/>
    <s v="rosanna.sanfeliu@ambiente.gov.co"/>
  </r>
  <r>
    <n v="1029"/>
    <n v="14"/>
    <x v="9"/>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ESTABLECER, PARTICIPAR Y DESARROLLAR ACTIVIDADES DE FORMULACIÓN Y SEGUIMIENTO DE INSTRUMENTOS DE ORDENAMIENTO TERRITORIAL E INSTRUMENTOS DE PLANEACIÓN AMBIENTAL, Y SEGUIMIENTO AL CUMPLIMIENTO DE LOS FALLOS DE COMPETENCIA DE LA SDA"/>
    <n v="1"/>
    <n v="1"/>
    <n v="11"/>
    <n v="1"/>
    <s v="CCE-05"/>
    <n v="0"/>
    <n v="97680000"/>
    <n v="97680000"/>
    <n v="0"/>
    <n v="0"/>
    <s v="SUBDIRECCION CONTRACTUAL"/>
    <s v="CO-DC-11001"/>
    <s v="ROSANNA SANFELIU GIAIMO - Directora de Planeacion y Sistemas de Informacion Ambiental "/>
    <n v="3778913"/>
    <s v="rosanna.sanfeliu@ambiente.gov.co"/>
  </r>
  <r>
    <n v="1029"/>
    <n v="15"/>
    <x v="9"/>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ESTABLECER, ACOMPAÑAR Y DESARROLLAR DESDE EL COMPONENTE JURÍDICO, ACTIVIDADES TENDIENTES A LA FORMULACIÓN Y/O EVALUACIÓN DE INSTRUMENTOS DE ORDENAMIENTO TERRITORIAL PRIORIZADOS EN EL DISTRITO CAPITAL DESDE LAS FUNCIONES DE LA SECRETARIA DISTRITAL DE AMBIENTE"/>
    <n v="1"/>
    <n v="1"/>
    <n v="11"/>
    <n v="1"/>
    <s v="CCE-05"/>
    <n v="0"/>
    <n v="77605000"/>
    <n v="77605000"/>
    <n v="0"/>
    <n v="0"/>
    <s v="SUBDIRECCION CONTRACTUAL"/>
    <s v="CO-DC-11001"/>
    <s v="ROSANNA SANFELIU GIAIMO - Directora de Planeacion y Sistemas de Informacion Ambiental "/>
    <n v="3778913"/>
    <s v="rosanna.sanfeliu@ambiente.gov.co"/>
  </r>
  <r>
    <n v="1029"/>
    <n v="16"/>
    <x v="9"/>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ORIENTAR LA FORMULACIÓN, ADOPCIÓN Y SEGUIMIENTO DE PLANES DE MANEJO AMBIENTAL, Y DE INSTRUMENTOS DE ORDENAMIENTO TERRITORIAL PRIORIZADOS Y REALIZAR EL SEGUIMIENTO Y EVALUACIÓN DEL PLAN DE INVESTIGACIÓN AMBIENTAL DE BOGOTÁ – PIAB VIGENTE Y LIDERAR LA FORMULACIÓN DEL NUEVO PIAB."/>
    <n v="1"/>
    <n v="1"/>
    <n v="11"/>
    <n v="1"/>
    <s v="CCE-05"/>
    <n v="0"/>
    <n v="84304000"/>
    <n v="84304000"/>
    <n v="0"/>
    <n v="0"/>
    <s v="SUBDIRECCION CONTRACTUAL"/>
    <s v="CO-DC-11001"/>
    <s v="ROSANNA SANFELIU GIAIMO - Directora de Planeacion y Sistemas de Informacion Ambiental "/>
    <n v="3778913"/>
    <s v="rosanna.sanfeliu@ambiente.gov.co"/>
  </r>
  <r>
    <n v="1029"/>
    <n v="17"/>
    <x v="9"/>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TÉCNICAS, EN EL MARCO DE LOS PROCESOS DE FORMULACIÓN, ACTUALIZACIÓN Y AJUSTES DE PLANES DE MANEJO AMBIENTAL, INSTRUMENTOS DE ORDENAMIENTO TERRITORIAL Y OTROS INSTRUMENTOS DE PLANEACIÓN AMBIENTAL EN QUE PARTICIPE LA SDA."/>
    <n v="1"/>
    <n v="1"/>
    <n v="12"/>
    <n v="1"/>
    <s v="CCE-05"/>
    <n v="0"/>
    <n v="78960000"/>
    <n v="78960000"/>
    <n v="0"/>
    <n v="0"/>
    <s v="SUBDIRECCION CONTRACTUAL"/>
    <s v="CO-DC-11001"/>
    <s v="ROSANNA SANFELIU GIAIMO - Directora de Planeacion y Sistemas de Informacion Ambiental "/>
    <n v="3778913"/>
    <s v="rosanna.sanfeliu@ambiente.gov.co"/>
  </r>
  <r>
    <n v="1029"/>
    <n v="18"/>
    <x v="9"/>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LA EVALUACIÓN  Y ANÁLISIS  DEL PLAN INSTITUCIONAL DE GESTIÓN AMBIENTAL - PIGA DE LA SDA Y REALIZAR EL SEGUIMIENTO AL PLAN DE ACCIÓN CUATRIENAL AMBIENTAL-PACA DE BOGOTÁ MEJOR PARA TODOS 2016-2020."/>
    <n v="1"/>
    <n v="1"/>
    <n v="12"/>
    <n v="1"/>
    <s v="CCE-05"/>
    <n v="0"/>
    <n v="39108000"/>
    <n v="39108000"/>
    <n v="0"/>
    <n v="0"/>
    <s v="SUBDIRECCION CONTRACTUAL"/>
    <s v="CO-DC-11001"/>
    <s v="ROSANNA SANFELIU GIAIMO - Directora de Planeacion y Sistemas de Informacion Ambiental "/>
    <n v="3778913"/>
    <s v="rosanna.sanfeliu@ambiente.gov.co"/>
  </r>
  <r>
    <n v="1029"/>
    <n v="19"/>
    <x v="9"/>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EVALUACIÓN  Y ANÁLISIS DE LOS PLANES AMBIENTALES LOCALES (PAL) Y OTROS INSTRUMENTOS DE PLANEACIÓN AMBIENTAL A NIVEL LOCAL QUE LE SEAN ASIGNADOS."/>
    <n v="1"/>
    <n v="1"/>
    <n v="11"/>
    <n v="1"/>
    <s v="CCE-05"/>
    <n v="0"/>
    <n v="51920000"/>
    <n v="51920000"/>
    <n v="0"/>
    <n v="0"/>
    <s v="SUBDIRECCION CONTRACTUAL"/>
    <s v="CO-DC-11001"/>
    <s v="ROSANNA SANFELIU GIAIMO - Directora de Planeacion y Sistemas de Informacion Ambiental "/>
    <n v="3778913"/>
    <s v="rosanna.sanfeliu@ambiente.gov.co"/>
  </r>
  <r>
    <n v="1029"/>
    <n v="20"/>
    <x v="9"/>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POYAR LAS ACTIVIDADES DE SEGUIMIENTO Y REALIZAR LOS REPORTES DE LAS ACCIONES ASOCIADAS A LA ORIENTACIÓN Y ACOMPAÑAMIENTO A LOS PROCESOS DE LAS POLÍTICAS E INSTRUMENTOS DE PLANEACIÓN AMBIENTAL."/>
    <n v="1"/>
    <n v="1"/>
    <n v="12"/>
    <n v="1"/>
    <s v="CCE-05"/>
    <n v="0"/>
    <n v="30792000"/>
    <n v="30792000"/>
    <n v="0"/>
    <n v="0"/>
    <s v="SUBDIRECCION CONTRACTUAL"/>
    <s v="CO-DC-11001"/>
    <s v="ROSANNA SANFELIU GIAIMO - Directora de Planeacion y Sistemas de Informacion Ambiental "/>
    <n v="3778913"/>
    <s v="rosanna.sanfeliu@ambiente.gov.co"/>
  </r>
  <r>
    <n v="1029"/>
    <n v="21"/>
    <x v="9"/>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REALIZAR LAS ACTIVIDADES DE TRÁMITE, ARCHIVO Y SEGUIMIENTO A LA GESTION DE INFORMACIÓN REQUERIDA PARA EL SEGUIMIENTO A LA IMPLEMENTACIÓN DE INSTRUMENTOS Y POLÍTICAS AMBIENTALES PRIORIZADAS."/>
    <n v="1"/>
    <n v="1"/>
    <n v="11"/>
    <n v="1"/>
    <s v="CCE-05"/>
    <n v="0"/>
    <n v="26235000"/>
    <n v="26235000"/>
    <n v="0"/>
    <n v="0"/>
    <s v="SUBDIRECCION CONTRACTUAL"/>
    <s v="CO-DC-11001"/>
    <s v="ROSANNA SANFELIU GIAIMO - Directora de Planeacion y Sistemas de Informacion Ambiental "/>
    <n v="3778913"/>
    <s v="rosanna.sanfeliu@ambiente.gov.co"/>
  </r>
  <r>
    <n v="1029"/>
    <n v="22"/>
    <x v="9"/>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EVALUACIÓN Y ANÁLISIS A LA IMPLEMENTACIÓN DEL PLAN DISTRITAL DE GESTIÓN DEL RIESGO Y CAMBIO CLIMÁTICO Y REALIZAR DESDE LA SDA LAS ACTIVIDADES DE EL SEGUIMIENTO AL PLAN."/>
    <n v="1"/>
    <n v="1"/>
    <n v="11"/>
    <n v="1"/>
    <s v="CCE-05"/>
    <n v="0"/>
    <n v="58740000"/>
    <n v="58740000"/>
    <n v="0"/>
    <n v="0"/>
    <s v="SUBDIRECCION CONTRACTUAL"/>
    <s v="CO-DC-11001"/>
    <s v="ROSANNA SANFELIU GIAIMO - Directora de Planeacion y Sistemas de Informacion Ambiental "/>
    <n v="3778913"/>
    <s v="rosanna.sanfeliu@ambiente.gov.co"/>
  </r>
  <r>
    <n v="1029"/>
    <n v="23"/>
    <x v="9"/>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EVALUACIÓN, ANÁLISIS Y ADELANTAR EL SEGUIMIENTO DEL PLAN DE ACCIÓN CUATRIENAL AMBIENTAL - PACA DE BOGOTÁ MEJOR PARA TODOS 2016-2020."/>
    <n v="1"/>
    <n v="1"/>
    <n v="12"/>
    <n v="1"/>
    <s v="CCE-05"/>
    <n v="0"/>
    <n v="56640000"/>
    <n v="56640000"/>
    <n v="0"/>
    <n v="0"/>
    <s v="SUBDIRECCION CONTRACTUAL"/>
    <s v="CO-DC-11001"/>
    <s v="ROSANNA SANFELIU GIAIMO - Directora de Planeacion y Sistemas de Informacion Ambiental "/>
    <n v="3778913"/>
    <s v="rosanna.sanfeliu@ambiente.gov.co"/>
  </r>
  <r>
    <n v="1029"/>
    <n v="24"/>
    <x v="9"/>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EVALUACIÓN Y ANÁLISIS AL PLAN INSTITUCIONAL DE GESTIÓN AMBIENTAL – PIGA DISTRITAL Y SU ARTICULACION CON LOS INSTRUMENTOS DE PLANEACIÓN AMBIENTAL EN LA PROMOCIÓN DEL USO SOSTENIBLE DE LOS RECURSOS NATURALES Y SERVICIOS AMBIENTALES DEL D.C."/>
    <n v="1"/>
    <n v="1"/>
    <n v="12"/>
    <n v="1"/>
    <s v="CCE-05"/>
    <n v="0"/>
    <n v="43644000"/>
    <n v="43644000"/>
    <n v="0"/>
    <n v="0"/>
    <s v="SUBDIRECCION CONTRACTUAL"/>
    <s v="CO-DC-11001"/>
    <s v="ROSANNA SANFELIU GIAIMO - Directora de Planeacion y Sistemas de Informacion Ambiental "/>
    <n v="3778913"/>
    <s v="rosanna.sanfeliu@ambiente.gov.co"/>
  </r>
  <r>
    <n v="1029"/>
    <n v="25"/>
    <x v="9"/>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AS ACTIVIDADES DE FORMULACIÓN, AJUSTES, IMPLEMENTACIÓN Y SEGUIMIENTO DE LAS POLÍTICAS AMBIENTALES Y OTROS INSTRUMENTOS DE PLANEACIÓN AMBIENTAL"/>
    <n v="1"/>
    <n v="1"/>
    <n v="11"/>
    <n v="1"/>
    <s v="CCE-05"/>
    <n v="0"/>
    <n v="35849000"/>
    <n v="35849000"/>
    <n v="0"/>
    <n v="0"/>
    <s v="SUBDIRECCION CONTRACTUAL"/>
    <s v="CO-DC-11001"/>
    <s v="ROSANNA SANFELIU GIAIMO - Directora de Planeacion y Sistemas de Informacion Ambiental "/>
    <n v="3778913"/>
    <s v="rosanna.sanfeliu@ambiente.gov.co"/>
  </r>
  <r>
    <n v="1029"/>
    <n v="26"/>
    <x v="9"/>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S ACTIVIDADES TÉCNICAS RELACIONADAS CON LA FORMULACIÓN, ACTUALIZACIÓN Y AJUSTES DE PLANES DE MANEJO AMBIENTAL Y OTROS INSTRUMENTOS DE PLANEACIÓN AMBIENTAL RELACIONADOS CON LAS ÁREAS PROTEGIDAS DEL DISTRITO CAPITAL."/>
    <n v="1"/>
    <n v="1"/>
    <n v="11"/>
    <n v="1"/>
    <s v="CCE-05"/>
    <n v="0"/>
    <n v="58740000"/>
    <n v="58740000"/>
    <n v="0"/>
    <n v="0"/>
    <s v="SUBDIRECCION CONTRACTUAL"/>
    <s v="CO-DC-11001"/>
    <s v="ROSANNA SANFELIU GIAIMO - Directora de Planeacion y Sistemas de Informacion Ambiental "/>
    <n v="3778913"/>
    <s v="rosanna.sanfeliu@ambiente.gov.co"/>
  </r>
  <r>
    <n v="1029"/>
    <n v="27"/>
    <x v="9"/>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REALIZACION DE LAS ACTIVIDADES TÉCNICAS DE FORMULACIÓN, ACTUALIZACIÓN Y AJUSTES DE PLANES DE MANEJO AMBIENTAL, INSTRUMENTOS DE ORDENAMIENTO TERRITORIAL Y OTROS INSTRUMENTOS DE PLANEACIÓN AMBIENTAL QUE LE SEAN ASIGNADOS."/>
    <n v="1"/>
    <n v="1"/>
    <n v="12"/>
    <n v="1"/>
    <s v="CCE-05"/>
    <n v="0"/>
    <n v="56640000"/>
    <n v="56640000"/>
    <n v="0"/>
    <n v="0"/>
    <s v="SUBDIRECCION CONTRACTUAL"/>
    <s v="CO-DC-11001"/>
    <s v="ROSANNA SANFELIU GIAIMO - Directora de Planeacion y Sistemas de Informacion Ambiental "/>
    <n v="3778913"/>
    <s v="rosanna.sanfeliu@ambiente.gov.co"/>
  </r>
  <r>
    <n v="1029"/>
    <n v="28"/>
    <x v="9"/>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L DESARROLLO DE LAS ACTIVIDADES DE FORMULACIÓN, ACTUALIZACIÓN, IMPLEMENTACIÓN Y SEGUIMIENTO A   LAS POLÍTICAS AMBIENTALES  Y OTROS INSTRUMENTOS DE PLANEACIÓN AMBIENTAL.."/>
    <n v="1"/>
    <n v="1"/>
    <n v="11"/>
    <n v="1"/>
    <s v="CCE-05"/>
    <n v="0"/>
    <n v="35849000"/>
    <n v="35849000"/>
    <n v="0"/>
    <n v="0"/>
    <s v="SUBDIRECCION CONTRACTUAL"/>
    <s v="CO-DC-11001"/>
    <s v="ROSANNA SANFELIU GIAIMO - Directora de Planeacion y Sistemas de Informacion Ambiental "/>
    <n v="3778913"/>
    <s v="rosanna.sanfeliu@ambiente.gov.co"/>
  </r>
  <r>
    <n v="1029"/>
    <n v="29"/>
    <x v="9"/>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AS ACTIVIDADES DE FORMULACIÓN, AJUSTES, IMPLEMENTACIÓN Y SEGUIMIENTO DE LAS POLÍTICAS AMBIENTALES, DESDE LA COMPETENCIA DE LA SDA Y SU ARTICULACIÓN CON LOS INSTRUMENTOS DE PLANEACIÓN AMBIENTAL QUE LA ENTIDAD PRIORICE."/>
    <n v="1"/>
    <n v="1"/>
    <n v="11"/>
    <n v="1"/>
    <s v="CCE-05"/>
    <n v="0"/>
    <n v="51920000"/>
    <n v="51920000"/>
    <n v="0"/>
    <n v="0"/>
    <s v="SUBDIRECCION CONTRACTUAL"/>
    <s v="CO-DC-11001"/>
    <s v="ROSANNA SANFELIU GIAIMO - Directora de Planeacion y Sistemas de Informacion Ambiental "/>
    <n v="3778913"/>
    <s v="rosanna.sanfeliu@ambiente.gov.co"/>
  </r>
  <r>
    <n v="1029"/>
    <n v="30"/>
    <x v="9"/>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AS ACTIVIDADES DE EVALUACIÓN ANALISIS Y ACTUALIZACIÓN DEL PLAN DE GESTIÓN AMBIENTAL -PGA  Y OTROS INSTRUMENTOS DE PLANEACIÓN AMBIENTAL."/>
    <n v="1"/>
    <n v="1"/>
    <n v="11"/>
    <n v="1"/>
    <s v="CCE-05"/>
    <n v="0"/>
    <n v="58740000"/>
    <n v="58740000"/>
    <n v="0"/>
    <n v="0"/>
    <s v="SUBDIRECCION CONTRACTUAL"/>
    <s v="CO-DC-11001"/>
    <s v="ROSANNA SANFELIU GIAIMO - Directora de Planeacion y Sistemas de Informacion Ambiental "/>
    <n v="3778913"/>
    <s v="rosanna.sanfeliu@ambiente.gov.co"/>
  </r>
  <r>
    <n v="1029"/>
    <n v="31"/>
    <x v="9"/>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AS ACTIVIDADES DE APOYO EN EVALUACIÓN, ANÁLISIS Y ACTUALIZACIÓN DEL PLAN DE GESTIÓN AMBIENTAL -PGA  Y OTROS INSTRUMENTOS DE PLANEACIÓN AMBIENTA"/>
    <n v="1"/>
    <n v="1"/>
    <n v="11"/>
    <n v="1"/>
    <s v="CCE-05"/>
    <n v="0"/>
    <n v="35849000"/>
    <n v="35849000"/>
    <n v="0"/>
    <n v="0"/>
    <s v="SUBDIRECCION CONTRACTUAL"/>
    <s v="CO-DC-11001"/>
    <s v="ROSANNA SANFELIU GIAIMO - Directora de Planeacion y Sistemas de Informacion Ambiental "/>
    <n v="3778913"/>
    <s v="rosanna.sanfeliu@ambiente.gov.co"/>
  </r>
  <r>
    <n v="1029"/>
    <n v="32"/>
    <x v="9"/>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S ACTIVIDADES DE APOYO EN LA EVALUACIÓN, ANÁLISIS Y ACTUALIZACIÓN DEL PLAN DE GESTIÓN AMBIENTAL -PGA Y OTROS INSTRUMENTOS DE PLANEACIÓN AMBIENTAL"/>
    <n v="1"/>
    <n v="1"/>
    <n v="11"/>
    <n v="1"/>
    <s v="CCE-05"/>
    <n v="0"/>
    <n v="35849000"/>
    <n v="35849000"/>
    <n v="0"/>
    <n v="0"/>
    <s v="SUBDIRECCION CONTRACTUAL"/>
    <s v="CO-DC-11001"/>
    <s v="ROSANNA SANFELIU GIAIMO - Directora de Planeacion y Sistemas de Informacion Ambiental "/>
    <n v="3778913"/>
    <s v="rosanna.sanfeliu@ambiente.gov.co"/>
  </r>
  <r>
    <n v="1029"/>
    <n v="33"/>
    <x v="9"/>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ESTABLECER Y GESTIONAR LAS ESTRATEGIAS DE PLANIFICACIÓN Y ARTICULACIÓN DE LAS ACTIVIDADES REQUERIDAS PARA LA FORMULACIÓN Y/O ACTUALIZACIÓN DE PLANES DE MANEJO AMBIENTAL DE LAS ÁREAS PROTEGIDAS DISTRITALES QUE SEAN PRIORIZADOS POR LA SDA, CONSOLIDANDO LOS DOCUMENTOS FINALES DE LOS PMA "/>
    <n v="1"/>
    <n v="1"/>
    <n v="9"/>
    <n v="1"/>
    <s v="CCE-05"/>
    <n v="0"/>
    <n v="63495000"/>
    <n v="63495000"/>
    <n v="0"/>
    <n v="0"/>
    <s v="SUBDIRECCION CONTRACTUAL"/>
    <s v="CO-DC-11001"/>
    <s v="ROSANNA SANFELIU GIAIMO - Directora de Planeacion y Sistemas de Informacion Ambiental "/>
    <n v="3778913"/>
    <s v="rosanna.sanfeliu@ambiente.gov.co"/>
  </r>
  <r>
    <n v="1029"/>
    <n v="34"/>
    <x v="9"/>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EVALUACIÓN AMBIENTAL, ZONIFICACIÓN, FORMULACIÓN DEL PLAN DE ACCIÓN, PARA LA FORMULACIÓN Y/O ACTUALIZACIÓN DE PLANES DE MANEJO AMBIENTAL DE LAS ÁREAS PROTEGIDAS DISTRITALES QUE SEAN PRIORIZADOS POR LA SDA"/>
    <n v="1"/>
    <n v="1"/>
    <n v="9"/>
    <n v="1"/>
    <s v="CCE-05"/>
    <n v="0"/>
    <n v="42480000"/>
    <n v="42480000"/>
    <n v="0"/>
    <n v="0"/>
    <s v="SUBDIRECCION CONTRACTUAL"/>
    <s v="CO-DC-11001"/>
    <s v="ROSANNA SANFELIU GIAIMO - Directora de Planeacion y Sistemas de Informacion Ambiental "/>
    <n v="3778913"/>
    <s v="rosanna.sanfeliu@ambiente.gov.co"/>
  </r>
  <r>
    <n v="1029"/>
    <n v="35"/>
    <x v="9"/>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EL COMPONENTE BIÓTICO Y CARACTERIZACIÓN DE FLORA PARA LA FORMULACIÓN Y/O ACTUALIZACIÓN DE PLANES DE MANEJO AMBIENTAL DE LAS ÁREAS PROTEGIDAS DISTRITALES QUE SEAN PRIORIZADOS POR LA SDA"/>
    <n v="1"/>
    <n v="1"/>
    <n v="11"/>
    <n v="1"/>
    <s v="CCE-05"/>
    <n v="0"/>
    <n v="51920000"/>
    <n v="51920000"/>
    <n v="0"/>
    <n v="0"/>
    <s v="SUBDIRECCION CONTRACTUAL"/>
    <s v="CO-DC-11001"/>
    <s v="ROSANNA SANFELIU GIAIMO - Directora de Planeacion y Sistemas de Informacion Ambiental "/>
    <n v="3778913"/>
    <s v="rosanna.sanfeliu@ambiente.gov.co"/>
  </r>
  <r>
    <n v="1029"/>
    <n v="36"/>
    <x v="9"/>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EN EL COMPONENTE BIÓTICO Y CARACTERIZACIÓN DE FAUNA (ORNITOLOGÍA) PARA LA FORMULACIÓN Y/O ACTUALIZACIÓN DE PLANES DE MANEJO AMBIENTAL DE LAS ÁREAS PROTEGIDAS DISTRITALES."/>
    <n v="1"/>
    <n v="1"/>
    <n v="11"/>
    <n v="1"/>
    <s v="CCE-05"/>
    <n v="0"/>
    <n v="40007000"/>
    <n v="40007000"/>
    <n v="0"/>
    <n v="0"/>
    <s v="SUBDIRECCION CONTRACTUAL"/>
    <s v="CO-DC-11001"/>
    <s v="ROSANNA SANFELIU GIAIMO - Directora de Planeacion y Sistemas de Informacion Ambiental "/>
    <n v="3778913"/>
    <s v="rosanna.sanfeliu@ambiente.gov.co"/>
  </r>
  <r>
    <n v="1029"/>
    <n v="37"/>
    <x v="9"/>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EL COMPONENTE BIÓTICO Y CARACTERIZACIÓN DE FAUNA (MAMÍFEROS, ANFIBIOS Y REPTILES) PARA LA FORMULACIÓN Y/O ACTUALIZACIÓN DE PLANES DE MANEJO AMBIENTAL LAS ÁREAS PROTEGIDAS DISTRITALES QUE SEAN PRIORIZADOS POR LA SDA"/>
    <n v="1"/>
    <n v="1"/>
    <n v="11"/>
    <n v="1"/>
    <s v="CCE-05"/>
    <n v="0"/>
    <n v="40007000"/>
    <n v="40007000"/>
    <n v="0"/>
    <n v="0"/>
    <s v="SUBDIRECCION CONTRACTUAL"/>
    <s v="CO-DC-11001"/>
    <s v="ROSANNA SANFELIU GIAIMO - Directora de Planeacion y Sistemas de Informacion Ambiental "/>
    <n v="3778913"/>
    <s v="rosanna.sanfeliu@ambiente.gov.co"/>
  </r>
  <r>
    <n v="1029"/>
    <n v="38"/>
    <x v="9"/>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EN EL COMPONENTE BIÓTICO Y CARACTERIZACIÓN ENTOMOLÓGICA PARA LA FORMULACIÓN Y/O ACTUALIZACIÓN DE PLANES DE MANEJO AMBIENTAL DE LAS ÁREAS PROTEGIDAS DISTRITALES. "/>
    <n v="1"/>
    <n v="1"/>
    <n v="11"/>
    <n v="1"/>
    <s v="CCE-05"/>
    <n v="0"/>
    <n v="40007000"/>
    <n v="40007000"/>
    <n v="0"/>
    <n v="0"/>
    <s v="SUBDIRECCION CONTRACTUAL"/>
    <s v="CO-DC-11001"/>
    <s v="ROSANNA SANFELIU GIAIMO - Directora de Planeacion y Sistemas de Informacion Ambiental "/>
    <n v="3778913"/>
    <s v="rosanna.sanfeliu@ambiente.gov.co"/>
  </r>
  <r>
    <n v="1029"/>
    <n v="39"/>
    <x v="9"/>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CORRESPONDIENTES A LA GEORREFERENCIACIÓN Y GENERACIÓN DE CARTOGRÁFICA PARA LA FORMULACIÓN Y/O ACTUALIZACIÓN DE PLANES DE MANEJO AMBIENTAL DE LAS ÁREAS PROTEGIDAS DISTRITALES QUE SEAN PRIORIZADOS POR LA SDA"/>
    <n v="1"/>
    <n v="1"/>
    <n v="11"/>
    <n v="1"/>
    <s v="CCE-05"/>
    <n v="0"/>
    <n v="72380000"/>
    <n v="72380000"/>
    <n v="0"/>
    <n v="0"/>
    <s v="SUBDIRECCION CONTRACTUAL"/>
    <s v="CO-DC-11001"/>
    <s v="ROSANNA SANFELIU GIAIMO - Directora de Planeacion y Sistemas de Informacion Ambiental "/>
    <n v="3778913"/>
    <s v="rosanna.sanfeliu@ambiente.gov.co"/>
  </r>
  <r>
    <n v="1029"/>
    <n v="40"/>
    <x v="9"/>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EL COMPONENTE HIDROLÓGICO, Y MODELAMIENTO HIDRÁULICO PARA LA FORMULACIÓN Y/O ACTUALIZACIÓN DE PLANES DE MANEJO AMBIENTAL DE LAS ÁREAS PROTEGIDAS DISTRITALES QUE SEAN PRIORIZADOS POR LA SDA."/>
    <n v="1"/>
    <n v="1"/>
    <n v="11"/>
    <n v="1"/>
    <s v="CCE-05"/>
    <n v="0"/>
    <n v="72380000"/>
    <n v="72380000"/>
    <n v="0"/>
    <n v="0"/>
    <s v="SUBDIRECCION CONTRACTUAL"/>
    <s v="CO-DC-11001"/>
    <s v="ROSANNA SANFELIU GIAIMO - Directora de Planeacion y Sistemas de Informacion Ambiental "/>
    <n v="3778913"/>
    <s v="rosanna.sanfeliu@ambiente.gov.co"/>
  </r>
  <r>
    <n v="1029"/>
    <n v="41"/>
    <x v="9"/>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EL COMPONENTE DE GESTIÓN SOCIAL, PARTICIPACIÓN COMUNITARIA Y DIAGNOSTICO SOCIOECONÓMICO PARA LA FORMULACIÓN Y/O ACTUALIZACIÓN DE PLANES DE MANEJO AMBIENTAL DE LAS ÁREAS PROTEGIDAS DISTRITALES QUE SEAN PRIORIZADOS POR LA SDA "/>
    <n v="1"/>
    <n v="1"/>
    <n v="9"/>
    <n v="1"/>
    <s v="CCE-05"/>
    <n v="0"/>
    <n v="42480000"/>
    <n v="42480000"/>
    <n v="0"/>
    <n v="0"/>
    <s v="SUBDIRECCION CONTRACTUAL"/>
    <s v="CO-DC-11001"/>
    <s v="ROSANNA SANFELIU GIAIMO - Directora de Planeacion y Sistemas de Informacion Ambiental "/>
    <n v="3778913"/>
    <s v="rosanna.sanfeliu@ambiente.gov.co"/>
  </r>
  <r>
    <n v="1029"/>
    <n v="42"/>
    <x v="9"/>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CARACTERIZACIÓN Y DESCRIPCIÓN DEL ENTORNO FÍSICO DE LAS ÁREAS PROTEGIDAS PARA LA FORMULACIÓN Y/O ACTUALIZACIÓN DE PLANES DE MANEJO AMBIENTAL QUE SEAN PRIORIZADOS POR LA SDA "/>
    <n v="1"/>
    <n v="1"/>
    <n v="11"/>
    <n v="1"/>
    <s v="CCE-05"/>
    <n v="0"/>
    <n v="45089000"/>
    <n v="45089000"/>
    <n v="0"/>
    <n v="0"/>
    <s v="SUBDIRECCION CONTRACTUAL"/>
    <s v="CO-DC-11001"/>
    <s v="ROSANNA SANFELIU GIAIMO - Directora de Planeacion y Sistemas de Informacion Ambiental "/>
    <n v="3778913"/>
    <s v="rosanna.sanfeliu@ambiente.gov.co"/>
  </r>
  <r>
    <n v="1029"/>
    <n v="43"/>
    <x v="9"/>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CARACTERIZACIÓN Y DESCRIPCIÓN DEL ENTORNO FÍSICO DE LAS ÁREAS PROTEGIDAS PARA LA FORMULACIÓN Y/O ACTUALIZACIÓN DE PLANES DE MANEJO AMBIENTAL QUE SEAN PRIORIZADOS POR LA SDA"/>
    <n v="1"/>
    <n v="1"/>
    <n v="9"/>
    <n v="1"/>
    <s v="CCE-05"/>
    <n v="0"/>
    <n v="18171000"/>
    <n v="18171000"/>
    <n v="0"/>
    <n v="0"/>
    <s v="SUBDIRECCION CONTRACTUAL"/>
    <s v="CO-DC-11001"/>
    <s v="ROSANNA SANFELIU GIAIMO - Directora de Planeacion y Sistemas de Informacion Ambiental "/>
    <n v="3778913"/>
    <s v="rosanna.sanfeliu@ambiente.gov.co"/>
  </r>
  <r>
    <n v="1029"/>
    <n v="44"/>
    <x v="9"/>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n v="1"/>
    <n v="1"/>
    <n v="12"/>
    <n v="1"/>
    <s v="CCE-02"/>
    <n v="0"/>
    <n v="100000000"/>
    <n v="100000000"/>
    <n v="0"/>
    <n v="0"/>
    <s v="SUBDIRECCION CONTRACTUAL"/>
    <s v="CO-DC-11001"/>
    <s v="ROSANNA SANFELIU GIAIMO - Directora de Planeacion y Sistemas de Informacion Ambiental "/>
    <n v="3778913"/>
    <s v="rosanna.sanfeliu@ambiente.gov.co"/>
  </r>
  <r>
    <n v="1029"/>
    <n v="45"/>
    <x v="9"/>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2-DOTACIÓN "/>
    <s v="01-ADQUISICIÓN Y/O PRODUCCIÓN DE EQUIPOS, MATERIALES, SUMINISTROS Y SERVICIOS PROPIOS DEL SECTOR"/>
    <s v="520-ADQUISICIÓN DE EQUIPOS, MATERIALES, SUMINISTROS, SERVICIOS Y/O PRODUCCIÓN DE MATERIAL TÉCNICO E INFORMACIÓN BASICA SECTORIAL  PLANEACIÓN Y GESTIÓN AMBIENTAL."/>
    <s v="10161500;21101900;31152000;13102000;27112000;30102900;21102300;41102600;52161500;43202000;41114200;80141700"/>
    <s v="SUMINISTRO DE INSUMOS, ELEMENTOS, EQUIPOS Y HERRAMIENTAS PARA LA EJECUCIÓN DE ACCIONES SOBRE ÁREAS DE INTERÉS AMBIENTAL QUE ADELANTA LA SECRETARÍA DISTRITAL DE AMBIENTE EN EL DISTRITO CAPITAL"/>
    <n v="1"/>
    <n v="1"/>
    <n v="12"/>
    <n v="1"/>
    <s v="CCE-07"/>
    <n v="0"/>
    <n v="12000000"/>
    <n v="12000000"/>
    <n v="0"/>
    <n v="0"/>
    <s v="SUBDIRECCION CONTRACTUAL"/>
    <s v="CO-DC-11001"/>
    <s v="ROSANNA SANFELIU GIAIMO - Directora de Planeacion y Sistemas de Informacion Ambiental "/>
    <n v="3778913"/>
    <s v="rosanna.sanfeliu@ambiente.gov.co"/>
  </r>
  <r>
    <n v="1029"/>
    <n v="46"/>
    <x v="9"/>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4-INVESTIGACION Y ESTUDIO"/>
    <s v="01-INVESTIGACIÓN BÁSICA APLICADA Y ESTUDIOS PROPIOS DEL SECTOR"/>
    <s v="0130-INVESTIGACIÓN Y ESTUDIOS DE APOYO A LA GESTIÓN AMBIENTAL"/>
    <s v="77101505;77121701;77121707;70171501"/>
    <s v="PRESTAR LOS SERVICIOS DE ANÁLISIS DE LABORATORIO PARA EL MONITOREO DE CALIDAD Y CANTIDAD DEL RECURSO HÍDRICO DE LA CIUDAD DE BOGOTÁ Y SUS FACTORES DE IMPACTO"/>
    <n v="1"/>
    <n v="1"/>
    <n v="12"/>
    <n v="1"/>
    <s v="CCE-06"/>
    <n v="0"/>
    <n v="238000000"/>
    <n v="238000000"/>
    <n v="0"/>
    <n v="0"/>
    <s v="SUBDIRECCION CONTRACTUAL"/>
    <s v="CO-DC-11001"/>
    <s v="ROSANNA SANFELIU GIAIMO - Directora de Planeacion y Sistemas de Informacion Ambiental "/>
    <n v="3778913"/>
    <s v="rosanna.sanfeliu@ambiente.gov.co"/>
  </r>
  <r>
    <n v="1029"/>
    <n v="47"/>
    <x v="9"/>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2-DOTACIÓN "/>
    <s v="01-ADQUISICIÓN Y/O PRODUCCIÓN DE EQUIPOS, MATERIALES, SUMINISTROS Y SERVICIOS PROPIOS DEL SECTOR"/>
    <s v="520-ADQUISICIÓN DE EQUIPOS, MATERIALES, SUMINISTROS, SERVICIOS Y/O PRODUCCIÓN DE MATERIAL TÉCNICO E INFORMACIÓN BASICA SECTORIAL  PLANEACIÓN Y GESTIÓN AMBIENTAL."/>
    <n v="46181500"/>
    <s v="ADQUIRIR ELEMENTOS DE PROTECCIÓN PERSONAL, SEGURIDAD INDUSTRIAL, ERGONÓMICOS DE OFICINA Y ATENCIÓN DE EMERGENCIAS, PARA EL CUMPLIMIENTOS DE LAS ACCIONES DESARROLLADAS POR LA SECRETARÍA DISTRITAL DE AMBIENTE"/>
    <n v="1"/>
    <n v="1"/>
    <n v="1"/>
    <n v="1"/>
    <s v="CCE-07"/>
    <n v="0"/>
    <n v="5000000"/>
    <n v="5000000"/>
    <n v="0"/>
    <n v="0"/>
    <s v="SUBDIRECCION CONTRACTUAL"/>
    <s v="CO-DC-11001"/>
    <s v="ROSANNA SANFELIU GIAIMO - Directora de Planeacion y Sistemas de Informacion Ambiental "/>
    <n v="3778913"/>
    <s v="rosanna.sanfeliu@ambiente.gov.co"/>
  </r>
  <r>
    <n v="1029"/>
    <n v="48"/>
    <x v="9"/>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4-INVESTIGACION Y ESTUDIO"/>
    <s v="01-INVESTIGACIÓN BÁSICA APLICADA Y ESTUDIOS PROPIOS DEL SECTOR"/>
    <s v="0130-INVESTIGACIÓN Y ESTUDIOS DE APOYO A LA GESTIÓN AMBIENTAL"/>
    <n v="80111600"/>
    <s v="CONTRATAR LOS SERVICIOS DE LEVANTAMIENTO TOPOGRAFICO, PARA ESTABLECER EL ÁREA DE LOS PEDH QUE ESTEN EN PROCESO DE FORMULACIÓN Y O ACTUALIZACIÓN."/>
    <n v="1"/>
    <n v="1"/>
    <n v="12"/>
    <n v="1"/>
    <s v="CCE-05"/>
    <n v="0"/>
    <n v="95000000"/>
    <n v="95000000"/>
    <n v="0"/>
    <n v="0"/>
    <s v="SUBDIRECCION CONTRACTUAL"/>
    <s v="CO-DC-11001"/>
    <s v="ROSANNA SANFELIU GIAIMO - Directora de Planeacion y Sistemas de Informacion Ambiental "/>
    <n v="3778913"/>
    <s v="rosanna.sanfeliu@ambiente.gov.co"/>
  </r>
  <r>
    <n v="1029"/>
    <n v="49"/>
    <x v="9"/>
    <s v="PRIORIZAR Y FORMULAR LAS DETERMINANTES AMBIENTALES"/>
    <s v="MEJORAR LA CAPACIDAD INSTITUCIONAL PARA LA PLANEACIÓN AMBIENTAL"/>
    <s v="REALIZAR 10 ACTIVIDADES DE GESTIÓN DEL CONOCIMIENTO E INVESTIGACIÓN AMBIENTAL"/>
    <s v="12-OTROS DISTRITOS"/>
    <s v="02-DOTACIÓN "/>
    <s v="01-ADQUISICIÓN Y/O PRODUCCIÓN DE EQUIPOS, MATERIALES, SUMINISTROS Y SERVICIOS PROPIOS DEL SECTOR"/>
    <s v="520-ADQUISICIÓN DE EQUIPOS, MATERIALES, SUMINISTROS, SERVICIOS Y/O PRODUCCIÓN DE MATERIAL TÉCNICO E INFORMACIÓN BASICA SECTORIAL  PLANEACIÓN Y GESTIÓN AMBIENTAL."/>
    <s v="80141600;82101600;82121500;90101600"/>
    <s v="CONTRATAR LAS ACCIONES COMUNICATIVAS QUE PERMITAN DIVULGAR LOS EVENTOS, CAMPAÑAS, Y MENSAJES INSTITUCIONALES DE LA SECRETARÍA DISTRITAL DE AMBIENTE."/>
    <n v="1"/>
    <n v="1"/>
    <n v="12"/>
    <n v="1"/>
    <s v="CCE-11||03"/>
    <n v="0"/>
    <n v="15000000"/>
    <n v="15000000"/>
    <n v="0"/>
    <n v="0"/>
    <s v="SUBDIRECCION CONTRACTUAL"/>
    <s v="CO-DC-11001"/>
    <s v="ROSANNA SANFELIU GIAIMO - Directora de Planeacion y Sistemas de Informacion Ambiental "/>
    <n v="3778913"/>
    <s v="rosanna.sanfeliu@ambiente.gov.co"/>
  </r>
  <r>
    <n v="1029"/>
    <n v="50"/>
    <x v="9"/>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EN LA GESTIÓN DE INDICADORES Y ELABORACIÓN DE INFORMES DE CIUDAD EN EL MARCO DE LA ADMINISTRACIÓN DEL OAB Y EL ORARBO."/>
    <n v="1"/>
    <n v="1"/>
    <n v="12"/>
    <n v="1"/>
    <s v="CCE-05"/>
    <n v="0"/>
    <n v="71520000"/>
    <n v="71520000"/>
    <n v="0"/>
    <n v="0"/>
    <s v="SUBDIRECCION CONTRACTUAL"/>
    <s v="CO-DC-11001"/>
    <s v="ROSANNA SANFELIU GIAIMO - Directora de Planeacion y Sistemas de Informacion Ambiental "/>
    <n v="3778913"/>
    <s v="rosanna.sanfeliu@ambiente.gov.co"/>
  </r>
  <r>
    <n v="1029"/>
    <n v="51"/>
    <x v="9"/>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EN LA ADMINISTRACIÓN INTEGRAL DEL OBSERVATORIO AMBIENTAL DE BOGOTÁ-OAB Y EL OBSERVATORIO REGIONAL AMBIENTAL Y DE DESARROLLO SOSTENIBLE DEL RÍO BOGOTÁ-ORARBO, DESDE EL FORTALECIMIENTO DE LA PARTICIPACIÓN DE LAS LOCALIDADES Y LA GESTIÓN DEL CONOCIMIENTO"/>
    <n v="1"/>
    <n v="1"/>
    <n v="11"/>
    <n v="1"/>
    <s v="CCE-05"/>
    <n v="0"/>
    <n v="68981000"/>
    <n v="68981000"/>
    <n v="0"/>
    <n v="0"/>
    <s v="SUBDIRECCION CONTRACTUAL"/>
    <s v="CO-DC-11001"/>
    <s v="ROSANNA SANFELIU GIAIMO - Directora de Planeacion y Sistemas de Informacion Ambiental "/>
    <n v="3778913"/>
    <s v="rosanna.sanfeliu@ambiente.gov.co"/>
  </r>
  <r>
    <n v="1029"/>
    <n v="52"/>
    <x v="9"/>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EN LA GESTIÓN Y REVISIÓN TÉCNICA PRELIMINAR DE INFORMACIÓN REGISTRADA EN EL OBSERVATORIO AMBIENTAL DE BOGOTÁ-OAB Y EL OBSERVATORIO REGIONAL AMBIENTAL Y DE DESARROLLO SOSTENIBLE DEL RÍO BOGOTÁ -ORARBO."/>
    <n v="1"/>
    <n v="1"/>
    <n v="12"/>
    <n v="1"/>
    <s v="CCE-05"/>
    <n v="0"/>
    <n v="33432000"/>
    <n v="33432000"/>
    <n v="0"/>
    <n v="0"/>
    <s v="SUBDIRECCION CONTRACTUAL"/>
    <s v="CO-DC-11001"/>
    <s v="ROSANNA SANFELIU GIAIMO - Directora de Planeacion y Sistemas de Informacion Ambiental "/>
    <n v="3778913"/>
    <s v="rosanna.sanfeliu@ambiente.gov.co"/>
  </r>
  <r>
    <n v="1029"/>
    <n v="53"/>
    <x v="9"/>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EL SEGUIMIENTO Y EVALUACIÓN DEL PLAN DE INVESTIGACIÓN AMBIENTAL DE BOGOTÁ VIGENTE, FORMULACIÓN DEL NUEVO PLAN DE INVESTIGACIÓN AMBIENTAL DE BOGOTÁ, ASI COMO PARTICIPAR EN LA GESTION DE INSTRUMENTOS ECONÓMICOS AMBIENTALES"/>
    <n v="1"/>
    <n v="1"/>
    <n v="12"/>
    <n v="1"/>
    <s v="CCE-05"/>
    <n v="0"/>
    <n v="56640000"/>
    <n v="56640000"/>
    <n v="0"/>
    <n v="0"/>
    <s v="SUBDIRECCION CONTRACTUAL"/>
    <s v="CO-DC-11001"/>
    <s v="ROSANNA SANFELIU GIAIMO - Directora de Planeacion y Sistemas de Informacion Ambiental "/>
    <n v="3778913"/>
    <s v="rosanna.sanfeliu@ambiente.gov.co"/>
  </r>
  <r>
    <n v="1029"/>
    <n v="54"/>
    <x v="9"/>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LA DIVULGACIÓN Y GESTIÓN DE CONTENIDOS DEL OBSERVATORIO AMBIENTAL DE BOGOTÁ - OAB Y EL OBSERVATORIO REGIONAL AMBIENTAL Y DE DESARROLLO SOSTENIBLE DEL RÍO BOGOTÁ - ORARBO"/>
    <n v="1"/>
    <n v="1"/>
    <n v="12"/>
    <n v="1"/>
    <s v="CCE-05"/>
    <n v="0"/>
    <n v="33432000"/>
    <n v="33432000"/>
    <n v="0"/>
    <n v="0"/>
    <s v="SUBDIRECCION CONTRACTUAL"/>
    <s v="CO-DC-11001"/>
    <s v="ROSANNA SANFELIU GIAIMO - Directora de Planeacion y Sistemas de Informacion Ambiental "/>
    <n v="3778913"/>
    <s v="rosanna.sanfeliu@ambiente.gov.co"/>
  </r>
  <r>
    <n v="1029"/>
    <n v="55"/>
    <x v="9"/>
    <s v="PRIORIZAR Y FORMULAR LAS DETERMINANTES AMBIENTALES"/>
    <s v="MEJORAR LA CAPACIDAD INSTITUCIONAL PARA LA PLANEACIÓN AMBIENTAL"/>
    <s v="REALIZAR 10 ACTIVIDADES DE GESTIÓN DEL CONOCIMIENTO E INVESTIGACIÓN AMBIENTAL"/>
    <s v="12-OTROS DISTRITOS"/>
    <s v="02-DOTACIÓN "/>
    <s v="01-ADQUISICIÓN Y/O PRODUCCIÓN DE EQUIPOS, MATERIALES, SUMINISTROS Y SERVICIOS PROPIOS DEL SECTOR"/>
    <s v="0858 -SALUD OCUPACIONAL CONTRATISTAS."/>
    <n v="80111600"/>
    <s v="EXAMENES MEDICOS"/>
    <n v="1"/>
    <n v="1"/>
    <n v="1"/>
    <n v="1"/>
    <s v="CCE-05"/>
    <n v="0"/>
    <n v="300000"/>
    <n v="300000"/>
    <n v="0"/>
    <n v="0"/>
    <s v="SUBDIRECCION CONTRACTUAL"/>
    <s v="CO-DC-11001"/>
    <s v="ROSANNA SANFELIU GIAIMO - Directora de Planeacion y Sistemas de Informacion Ambiental "/>
    <n v="3778913"/>
    <s v="rosanna.sanfeliu@ambiente.gov.co"/>
  </r>
  <r>
    <n v="1029"/>
    <n v="56"/>
    <x v="9"/>
    <s v="PRIORIZAR Y FORMULAR LAS DETERMINANTES AMBIENTALES"/>
    <s v="MEJORAR LA CAPACIDAD INSTITUCIONAL PARA LA PLANEACIÓN AMBIENTAL"/>
    <s v="EMITIR 14 REPORTES DE SEGUIMIENTO SOBRE EL ESTADO DE AVANCE, RESULTADOS, ALERTAS Y RECOMENDACIONES."/>
    <s v="12-OTROS DISTRITOS"/>
    <s v="02-DOTACIÓN "/>
    <s v="01-ADQUISICIÓN Y/O PRODUCCIÓN DE EQUIPOS, MATERIALES, SUMINISTROS Y SERVICIOS PROPIOS DEL SECTOR"/>
    <s v="0858 -SALUD OCUPACIONAL CONTRATISTAS."/>
    <n v="80111600"/>
    <s v="EXAMENES MEDICOS"/>
    <n v="1"/>
    <n v="1"/>
    <n v="1"/>
    <n v="1"/>
    <s v="CCE-05"/>
    <n v="0"/>
    <n v="480000"/>
    <n v="480000"/>
    <n v="0"/>
    <n v="0"/>
    <s v="SUBDIRECCION CONTRACTUAL"/>
    <s v="CO-DC-11001"/>
    <s v="ROSANNA SANFELIU GIAIMO - Directora de Planeacion y Sistemas de Informacion Ambiental "/>
    <n v="3778913"/>
    <s v="rosanna.sanfeliu@ambiente.gov.co"/>
  </r>
  <r>
    <n v="1029"/>
    <n v="57"/>
    <x v="9"/>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ACTIVIDADES COMO ANALISTA DE PROYECTOS, EN EL MARCO DE LA GESTIÓN INTEGRAL DE LOS PROYECTOS DE INVERSIÓN DE LA SDA Y REALIZAR LA CONSOLIDACIÓN DEL PLAN ANUAL DE ADQUISICIONES DE LA ENTIDAD"/>
    <n v="1"/>
    <n v="1"/>
    <n v="11"/>
    <n v="1"/>
    <s v="CCE-05"/>
    <n v="0"/>
    <n v="78960000"/>
    <n v="78960000"/>
    <n v="0"/>
    <n v="0"/>
    <s v="SUBDIRECCION CONTRACTUAL"/>
    <s v="CO-DC-11001"/>
    <s v="ROSANNA SANFELIU GIAIMO - Directora de Planeacion y Sistemas de Informacion Ambiental "/>
    <n v="3778913"/>
    <s v="rosanna.sanfeliu@ambiente.gov.co"/>
  </r>
  <r>
    <n v="1029"/>
    <n v="58"/>
    <x v="9"/>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ACTIVIDADES COMO ANALISTA DE PROYECTOS, EN EL MARCO DE LA GESTIÓN INTEGRAL DE LOS PROYECTOS DE INVERSIÓN DE LA SDA Y PARTICIPAR EN LA FORMULACIÓN DEL ANTEPROYECTO DE PRESUPUESTO ANUAL DE LA SDA"/>
    <n v="1"/>
    <n v="1"/>
    <n v="11"/>
    <n v="1"/>
    <s v="CCE-05"/>
    <n v="0"/>
    <n v="78960000"/>
    <n v="78960000"/>
    <n v="0"/>
    <n v="0"/>
    <s v="SUBDIRECCION CONTRACTUAL"/>
    <s v="CO-DC-11001"/>
    <s v="ROSANNA SANFELIU GIAIMO - Directora de Planeacion y Sistemas de Informacion Ambiental "/>
    <n v="3778913"/>
    <s v="rosanna.sanfeliu@ambiente.gov.co"/>
  </r>
  <r>
    <n v="1029"/>
    <n v="59"/>
    <x v="9"/>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OS PROCESOS TRANSVERSALES DE LA SDA, EN EL MARCO DEL SIG, REALIZANDO ACTIVIDADES RELACIONADAS CON LA FORMULACIÓN, ACTUALIZACIÓN Y SEGUIMIENTO DE LOS INDICADORES Y LAS ACCIONES DE SEGUIMIENTO Y CONSOLIDACIÓN DE LA GESTIÓN DE LA ENTIDAD"/>
    <n v="1"/>
    <n v="1"/>
    <n v="12"/>
    <n v="1"/>
    <s v="CCE-05"/>
    <n v="0"/>
    <n v="78960000"/>
    <n v="78960000"/>
    <n v="0"/>
    <n v="0"/>
    <s v="SUBDIRECCION CONTRACTUAL"/>
    <s v="CO-DC-11001"/>
    <s v="ROSANNA SANFELIU GIAIMO - Directora de Planeacion y Sistemas de Informacion Ambiental "/>
    <n v="3778913"/>
    <s v="rosanna.sanfeliu@ambiente.gov.co"/>
  </r>
  <r>
    <n v="1029"/>
    <n v="60"/>
    <x v="9"/>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ACTIVIDADES COMO ANALISTA DE PROYECTOS, EN EL MARCO DE LA GESTIÓN INTEGRAL DE LOS PROYECTOS DE INVERSIÓN DE LA SDA, Y REALIZAR EL SEGUIMIENTO Y CONSOLIDACIÓN DE LOS PRODUCTOS DEL EJE 6 ESTABLECIDOS EN EL PLAN DISTRITAL DE DESARROLLO VIGENTE"/>
    <n v="1"/>
    <n v="1"/>
    <n v="11"/>
    <n v="1"/>
    <s v="CCE-05"/>
    <n v="0"/>
    <n v="56640000"/>
    <n v="56640000"/>
    <n v="0"/>
    <n v="0"/>
    <s v="SUBDIRECCION CONTRACTUAL"/>
    <s v="CO-DC-11001"/>
    <s v="ROSANNA SANFELIU GIAIMO - Directora de Planeacion y Sistemas de Informacion Ambiental "/>
    <n v="3778913"/>
    <s v="rosanna.sanfeliu@ambiente.gov.co"/>
  </r>
  <r>
    <n v="1029"/>
    <n v="61"/>
    <x v="9"/>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ACTIVIDADES COMO ANALISTA DE PROYECTOS, EN EL MARCO DE LA GESTIÓN INTEGRAL DE LOS PROYECTOS DE INVERSIÓN DE LA SDA, ASÍ COMO DE LOS PROCESOS PRESUPUESTALES CORRESPONDIENTES"/>
    <n v="1"/>
    <n v="1"/>
    <n v="11"/>
    <n v="1"/>
    <s v="CCE-05"/>
    <n v="0"/>
    <n v="68981000"/>
    <n v="68981000"/>
    <n v="0"/>
    <n v="0"/>
    <s v="SUBDIRECCION CONTRACTUAL"/>
    <s v="CO-DC-11001"/>
    <s v="ROSANNA SANFELIU GIAIMO - Directora de Planeacion y Sistemas de Informacion Ambiental "/>
    <n v="3778913"/>
    <s v="rosanna.sanfeliu@ambiente.gov.co"/>
  </r>
  <r>
    <n v="1029"/>
    <n v="62"/>
    <x v="9"/>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ACTIVIDADES COMO ANALISTA DE PROYECTOS, EN EL MARCO DE LA GESTIÓN INTEGRAL DE LOS PROYECTOS DE INVERSIÓN DE LA SDA Y REALIZAR ACTIVIDADES DE ACTUALIZACIÓN Y SEGUIMIENTO A LOS TEMAS SOCIO-AMBIENTALES INTERINSTITUCIONALES Y DE PROCESOS TRANSVERSALES RELACIONADOS"/>
    <n v="1"/>
    <n v="1"/>
    <n v="12"/>
    <n v="1"/>
    <s v="CCE-05"/>
    <n v="0"/>
    <n v="78960000"/>
    <n v="78960000"/>
    <n v="0"/>
    <n v="0"/>
    <s v="SUBDIRECCION CONTRACTUAL"/>
    <s v="CO-DC-11001"/>
    <s v="ROSANNA SANFELIU GIAIMO - Directora de Planeacion y Sistemas de Informacion Ambiental "/>
    <n v="3778913"/>
    <s v="rosanna.sanfeliu@ambiente.gov.co"/>
  </r>
  <r>
    <n v="1029"/>
    <n v="63"/>
    <x v="9"/>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ANÁLISIS, VERIFICACIÓN Y REGISTRO DE LA INFORMACIÓN CORRESPONDIENTE A LA PROGRAMACIÓN, ACTUALIZACIÓN Y SEGUIMIENTO DE LOS PROYECTOS DE INVERSIÓN DE LA SECRETARÍA DISTRITAL DE AMBIENTE EN EL SISTEMA DE INFORMACIÓN DISPUESTO PARA ELLO."/>
    <n v="1"/>
    <n v="1"/>
    <n v="12"/>
    <n v="1"/>
    <s v="CCE-05"/>
    <n v="0"/>
    <n v="49188000"/>
    <n v="49188000"/>
    <n v="0"/>
    <n v="0"/>
    <s v="SUBDIRECCION CONTRACTUAL"/>
    <s v="CO-DC-11001"/>
    <s v="ROSANNA SANFELIU GIAIMO - Directora de Planeacion y Sistemas de Informacion Ambiental "/>
    <n v="3778913"/>
    <s v="rosanna.sanfeliu@ambiente.gov.co"/>
  </r>
  <r>
    <n v="1029"/>
    <n v="64"/>
    <x v="9"/>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ACTIVIDADES DE LA TERRITORIALIZACIÓN, GEORREFERENCIACIÓN Y LOCALIZACIÓN DE LA GESTIÓN REALIZADA A TRAVÉS DE LOS PROYECTOS DE INVERSIÓN DE LA SDA, ASÍ COMO LAS RELACIONADAS CON SU COMPONENTE POBLACIONAL, EN LOS SISTEMAS DE INFORMACIÓN DISPUESTO PARA ELLO"/>
    <n v="1"/>
    <n v="1"/>
    <n v="11"/>
    <n v="1"/>
    <s v="CCE-05"/>
    <n v="0"/>
    <n v="48247000"/>
    <n v="48247000"/>
    <n v="0"/>
    <n v="0"/>
    <s v="SUBDIRECCION CONTRACTUAL"/>
    <s v="CO-DC-11001"/>
    <s v="ROSANNA SANFELIU GIAIMO - Directora de Planeacion y Sistemas de Informacion Ambiental "/>
    <n v="3778913"/>
    <s v="rosanna.sanfeliu@ambiente.gov.co"/>
  </r>
  <r>
    <n v="1029"/>
    <n v="65"/>
    <x v="9"/>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2-DOTACIÓN "/>
    <s v="01-ADQUISICIÓN Y/O PRODUCCIÓN DE EQUIPOS, MATERIALES, SUMINISTROS Y SERVICIOS PROPIOS DEL SECTOR"/>
    <s v="0858 -SALUD OCUPACIONAL CONTRATISTAS."/>
    <n v="80111600"/>
    <s v="EXAMENES MEDICOS"/>
    <n v="1"/>
    <n v="1"/>
    <n v="1"/>
    <n v="1"/>
    <s v="CCE-05"/>
    <n v="0"/>
    <n v="120000"/>
    <n v="120000"/>
    <n v="0"/>
    <n v="0"/>
    <s v="SUBDIRECCION CONTRACTUAL"/>
    <s v="CO-DC-11001"/>
    <s v="ROSANNA SANFELIU GIAIMO - Directora de Planeacion y Sistemas de Informacion Ambiental "/>
    <n v="3778913"/>
    <s v="rosanna.sanfeliu@ambiente.gov.co"/>
  </r>
  <r>
    <n v="1029"/>
    <n v="66"/>
    <x v="9"/>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IDENTIFICAR Y GESTIONAR ESTRATEGIAS Y ACCIONES QUE ORIENTEN Y DESARROLLEN LA BÚSQUEDA DE COOPERACIÓN INTERNACIONAL Y ALIANZAS PÚBLICO PRIVADAS, PARA LA TRANSFERENCIA DE CONOCIMIENTO TÉCNICO Y/O RECURSOS, PROVENIENTES DE ORGANISMOS INTERNACIONALES, EN EL MARCO DE LOS PLANES, PROGRAMAS Y PROYECTOS DE LA SDA"/>
    <n v="1"/>
    <n v="1"/>
    <n v="9"/>
    <n v="1"/>
    <s v="CCE-05"/>
    <n v="0"/>
    <n v="59899000"/>
    <n v="59899000"/>
    <n v="0"/>
    <n v="0"/>
    <s v="SUBDIRECCION CONTRACTUAL"/>
    <s v="CO-DC-11001"/>
    <s v="ROSANNA SANFELIU GIAIMO - Directora de Planeacion y Sistemas de Informacion Ambiental "/>
    <n v="3778913"/>
    <s v="rosanna.sanfeliu@ambiente.gov.co"/>
  </r>
  <r>
    <n v="1029"/>
    <n v="67"/>
    <x v="9"/>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GESTIONAR LOS DIFERENTES PROCESOS DE COOPERACIÓN INTERNACIONAL RELACIONADOS CON EL FORTALECIMIENTO DE LOS PROYECTOS ESTRATÉGICOS DE LA ENTIDAD Y DE LA PROYECCIÓN INTERNACIONAL DE LA SDA"/>
    <n v="1"/>
    <n v="1"/>
    <n v="11"/>
    <n v="1"/>
    <s v="CCE-05"/>
    <n v="0"/>
    <n v="35849000"/>
    <n v="35849000"/>
    <n v="0"/>
    <n v="0"/>
    <s v="SUBDIRECCION CONTRACTUAL"/>
    <s v="CO-DC-11001"/>
    <s v="ROSANNA SANFELIU GIAIMO - Directora de Planeacion y Sistemas de Informacion Ambiental "/>
    <n v="3778913"/>
    <s v="rosanna.sanfeliu@ambiente.gov.co"/>
  </r>
  <r>
    <n v="1029"/>
    <n v="68"/>
    <x v="9"/>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2-DOTACIÓN "/>
    <s v="01-ADQUISICIÓN Y/O PRODUCCIÓN DE EQUIPOS, MATERIALES, SUMINISTROS Y SERVICIOS PROPIOS DEL SECTOR"/>
    <s v="520-ADQUISICIÓN DE EQUIPOS, MATERIALES, SUMINISTROS, SERVICIOS Y/O PRODUCCIÓN DE MATERIAL TÉCNICO E INFORMACIÓN BASICA SECTORIAL  PLANEACIÓN Y GESTIÓN AMBIENTAL."/>
    <s v="80141600;82101600;82121500;90101600"/>
    <s v="CONTRATAR LAS ACCIONES COMUNICATIVAS QUE PERMITAN DIVULGAR LOS EVENTOS, CAMPAÑAS, Y MENSAJES INSTITUCIONALES DE LA SECRETARÍA DISTRITAL DE AMBIENTE."/>
    <n v="1"/>
    <n v="1"/>
    <n v="12"/>
    <n v="1"/>
    <s v="CCE-11||03"/>
    <n v="0"/>
    <n v="15000000"/>
    <n v="15000000"/>
    <n v="0"/>
    <n v="0"/>
    <s v="SUBDIRECCION CONTRACTUAL"/>
    <s v="CO-DC-11001"/>
    <s v="ROSANNA SANFELIU GIAIMO - Directora de Planeacion y Sistemas de Informacion Ambiental "/>
    <n v="3778913"/>
    <s v="rosanna.sanfeliu@ambiente.gov.co"/>
  </r>
  <r>
    <n v="1029"/>
    <n v="69"/>
    <x v="9"/>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2-DOTACIÓN "/>
    <s v="01-ADQUISICIÓN Y/O PRODUCCIÓN DE EQUIPOS, MATERIALES, SUMINISTROS Y SERVICIOS PROPIOS DEL SECTOR"/>
    <s v="520-ADQUISICIÓN DE EQUIPOS, MATERIALES, SUMINISTROS, SERVICIOS Y/O PRODUCCIÓN DE MATERIAL TÉCNICO E INFORMACIÓN BASICA SECTORIAL  PLANEACIÓN Y GESTIÓN AMBIENTAL."/>
    <n v="94131503"/>
    <s v="PAGO DE LA MEMBRESÍA DE LA VIGENCIA 2019 DE LA CIUDAD DE BOGOTA COMO MIEMBRO DEL CONCEJO INTERNACIONAL PARA INICIATIVAS AMBIENTALES LOCALES - ICLEI"/>
    <n v="1"/>
    <n v="1"/>
    <n v="12"/>
    <n v="1"/>
    <s v="CCE-05"/>
    <n v="0"/>
    <n v="22000000"/>
    <n v="22000000"/>
    <n v="0"/>
    <n v="0"/>
    <s v="SUBDIRECCION CONTRACTUAL"/>
    <s v="CO-DC-11001"/>
    <s v="ROSANNA SANFELIU GIAIMO - Directora de Planeacion y Sistemas de Informacion Ambiental "/>
    <n v="3778913"/>
    <s v="rosanna.sanfeliu@ambiente.gov.co"/>
  </r>
  <r>
    <n v="1030"/>
    <n v="1"/>
    <x v="10"/>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CICLO DE DESARROLLO DE SOFTWARE EN EL SISTEMA DE INFORMACIÓN FOREST Y MANTENIMIENTO DE LOS PROCEDIMIENTOS AUTOMATIZADOS"/>
    <n v="1"/>
    <n v="1"/>
    <n v="11"/>
    <n v="1"/>
    <s v="CCE-05"/>
    <n v="0"/>
    <n v="65560000"/>
    <n v="65560000"/>
    <n v="0"/>
    <n v="0"/>
    <s v="SUBDIRECCION CONTRACTUAL"/>
    <s v="CO-DC-11001"/>
    <s v="ROSANNA SANFELIU GIAIMO - Directora de Planeacion y Sistemas de Informacion Ambiental "/>
    <n v="3778913"/>
    <s v="rosanna.sanfeliu@ambiente.gov.co"/>
  </r>
  <r>
    <n v="1030"/>
    <n v="2"/>
    <x v="10"/>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n v="1"/>
    <n v="1"/>
    <n v="10"/>
    <n v="1"/>
    <s v="CCE-05"/>
    <n v="0"/>
    <n v="53400000"/>
    <n v="53400000"/>
    <n v="0"/>
    <n v="0"/>
    <s v="SUBDIRECCION CONTRACTUAL"/>
    <s v="CO-DC-11001"/>
    <s v="ROSANNA SANFELIU GIAIMO - Directora de Planeacion y Sistemas de Informacion Ambiental "/>
    <n v="3778913"/>
    <s v="rosanna.sanfeliu@ambiente.gov.co"/>
  </r>
  <r>
    <n v="1030"/>
    <n v="3"/>
    <x v="10"/>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DESARROLLO, ACTUALIZACIÓN Y ADMINISTRACIÓN, EN LOS COMPONENTES DE SOFTWARE DEL SISTEMA DE INFORMACIÓN PARA LA PROGRAMACIÓN, SEGUIMIENTO Y EVALUACIÓN DE LA GESTIÓN INSTITUCIONAL – SIPSE."/>
    <n v="1"/>
    <n v="1"/>
    <n v="11"/>
    <n v="1"/>
    <s v="CCE-05"/>
    <n v="0"/>
    <n v="30646000"/>
    <n v="30646000"/>
    <n v="0"/>
    <n v="0"/>
    <s v="SUBDIRECCION CONTRACTUAL"/>
    <s v="CO-DC-11001"/>
    <s v="ROSANNA SANFELIU GIAIMO - Directora de Planeacion y Sistemas de Informacion Ambiental "/>
    <n v="3778913"/>
    <s v="rosanna.sanfeliu@ambiente.gov.co"/>
  </r>
  <r>
    <n v="1030"/>
    <n v="4"/>
    <x v="10"/>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LEVANTAMIENTO DE INFORMACIÓN, LA IMPLEMENTACIÓN, CAPACITACIÓN Y SOPORTE TÉCNICO DE LOS PROCEDIMIENTOS AUTOMATIZADOS EN EL SISTEMA DE INFORMACIÓN FOREST "/>
    <n v="1"/>
    <n v="1"/>
    <n v="11"/>
    <n v="1"/>
    <s v="CCE-05"/>
    <n v="0"/>
    <n v="35849000"/>
    <n v="35849000"/>
    <n v="0"/>
    <n v="0"/>
    <s v="SUBDIRECCION CONTRACTUAL"/>
    <s v="CO-DC-11001"/>
    <s v="ROSANNA SANFELIU GIAIMO - Directora de Planeacion y Sistemas de Informacion Ambiental "/>
    <n v="3778913"/>
    <s v="rosanna.sanfeliu@ambiente.gov.co"/>
  </r>
  <r>
    <n v="1030"/>
    <n v="5"/>
    <x v="10"/>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MANTENIMIENTO Y AJUSTES A LOS PROCEDIMIENTOS Y LOS REPORTES QUE SEAN REQUERIDO POR LA SDA EN EL SISTEMA DE INFORMACIÓN FOREST "/>
    <n v="1"/>
    <n v="1"/>
    <n v="11"/>
    <n v="1"/>
    <s v="CCE-05"/>
    <n v="0"/>
    <n v="28226000"/>
    <n v="28226000"/>
    <n v="0"/>
    <n v="0"/>
    <s v="SUBDIRECCION CONTRACTUAL"/>
    <s v="CO-DC-11001"/>
    <s v="ROSANNA SANFELIU GIAIMO - Directora de Planeacion y Sistemas de Informacion Ambiental "/>
    <n v="3778913"/>
    <s v="rosanna.sanfeliu@ambiente.gov.co"/>
  </r>
  <r>
    <n v="1030"/>
    <n v="6"/>
    <x v="10"/>
    <s v="LLEVAR A UN 100% LA IMPLEMENTACIÓN DE LAS LEYES 1712 DE 2014 Y 1474 DE 2011"/>
    <s v="INTEGRACIÓN ENTRE LOS SISTEMAS DE INFORMACIÓN"/>
    <s v="INCREMENTAR  30% LA INTEGRACIÓN DE LOS SISTEMAS DE INFORMACIÓN"/>
    <s v="12-OTROS DISTRITOS"/>
    <s v="02-DOTACIÓN"/>
    <s v="02-MANTENIMIENTO DE EQUIPOS, MATERIALES, SUMINISTROS Y SERVICIOS PROPIOS DEL SECTOR"/>
    <s v="0058-MANTENIMIENTO DE LA PLATAFORMA TECNOLÓGICA"/>
    <s v="43232400;43232200"/>
    <s v="PRESTAR LOS SERVICIOS DE SOPORTE TÉCNICO, MANTENIMIENTO Y ACTUALIZACIÓN DE LOS SISTEMAS DE INFORMACIÓN SIA, PROCESOS Y DOCUMENTOS FOREST© Y STORM."/>
    <n v="2"/>
    <n v="3"/>
    <n v="12"/>
    <n v="1"/>
    <s v="CCE-05"/>
    <n v="0"/>
    <n v="500000000"/>
    <n v="500000000"/>
    <n v="0"/>
    <n v="0"/>
    <s v="SUBDIRECCION CONTRACTUAL"/>
    <s v="CO-DC-11001"/>
    <s v="ROSANNA SANFELIU GIAIMO - Directora de Planeacion y Sistemas de Informacion Ambiental "/>
    <n v="3778913"/>
    <s v="rosanna.sanfeliu@ambiente.gov.co"/>
  </r>
  <r>
    <n v="1030"/>
    <n v="7"/>
    <x v="10"/>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ACTIVIDADES DE EVALUACIÓN DE REQUERIMIENTOS, ANÁLISIS, CONCEPTUALIZACIÓN, DESARROLLO, PRUEBAS E IMPLANTACIÓN DE LOS COMPONENTES DE SOFTWARE DEL SISTEMA DE INFORMACIÓN -SIPSE Y REALIZAR EL SOPORTE Y MANTENIMIENTO TÉCNICO DE ESTA HERRAMIENTA."/>
    <n v="1"/>
    <n v="1"/>
    <n v="11"/>
    <n v="1"/>
    <s v="CCE-05"/>
    <n v="0"/>
    <n v="45089000"/>
    <n v="45089000"/>
    <n v="0"/>
    <n v="0"/>
    <s v="SUBDIRECCION CONTRACTUAL"/>
    <s v="CO-DC-11001"/>
    <s v="ROSANNA SANFELIU GIAIMO - Directora de Planeacion y Sistemas de Informacion Ambiental "/>
    <n v="3778913"/>
    <s v="rosanna.sanfeliu@ambiente.gov.co"/>
  </r>
  <r>
    <n v="1030"/>
    <n v="8"/>
    <x v="10"/>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IMPLEMENTACION DE LOS MECANISMOS DE INTEGRACIÓN QUE SE REQUIERAN ENTRE SISTEMAS DE INFORMACIÓN INTERNOS Y EXTERNOS, IGUALMENTE REALIZAR AJUSTES Y/O DESARROLLO DE LOS PROCEDIMIENTOS AUTOMATIZADOS EN EL SISTEMA DE INFORMACIÓN FOREST."/>
    <n v="1"/>
    <n v="1"/>
    <n v="11"/>
    <n v="1"/>
    <s v="CCE-05"/>
    <n v="0"/>
    <n v="28226000"/>
    <n v="28226000"/>
    <n v="0"/>
    <n v="0"/>
    <s v="SUBDIRECCION CONTRACTUAL"/>
    <s v="CO-DC-11001"/>
    <s v="ROSANNA SANFELIU GIAIMO - Directora de Planeacion y Sistemas de Informacion Ambiental "/>
    <n v="3778913"/>
    <s v="rosanna.sanfeliu@ambiente.gov.co"/>
  </r>
  <r>
    <n v="1030"/>
    <n v="9"/>
    <x v="10"/>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n v="1"/>
    <n v="1"/>
    <n v="11"/>
    <n v="1"/>
    <s v="CCE-05"/>
    <n v="0"/>
    <n v="30646000"/>
    <n v="30646000"/>
    <n v="0"/>
    <n v="0"/>
    <s v="SUBDIRECCION CONTRACTUAL"/>
    <s v="CO-DC-11001"/>
    <s v="ROSANNA SANFELIU GIAIMO - Directora de Planeacion y Sistemas de Informacion Ambiental "/>
    <n v="3778913"/>
    <s v="rosanna.sanfeliu@ambiente.gov.co"/>
  </r>
  <r>
    <n v="1030"/>
    <n v="10"/>
    <x v="10"/>
    <s v="LLEVAR A UN 100% LA IMPLEMENTACIÓN DE LAS LEYES 1712 DE 2014 Y 1474 DE 2011"/>
    <s v="INTEGRACIÓN ENTRE LOS SISTEMAS DE INFORMACIÓN"/>
    <s v="INCREMENTAR  30% LA INTEGRACIÓN DE LOS SISTEMAS DE INFORMACIÓN"/>
    <s v="12-OTROS DISTRITOS"/>
    <s v="02-DOTACIÓN"/>
    <s v="02-MANTENIMIENTO DE EQUIPOS, MATERIALES, SUMINISTROS Y SERVICIOS PROPIOS DEL SECTOR"/>
    <s v="0058-MANTENIMIENTO DE LA PLATAFORMA TECNOLÓGICA"/>
    <n v="81111612"/>
    <s v="PRESTAR LOS SERVICIOS DE SOPORTE TÉCNICO, MANTENIMIENTO Y ACTUALIZACIÓN DEL SISTEMA DE INFORMACIÓN PARA EL RECAUDO DE VISITAS TÉCNICAS ONTRACK."/>
    <n v="2"/>
    <n v="3"/>
    <n v="10"/>
    <n v="1"/>
    <s v="CCE-05"/>
    <n v="0"/>
    <n v="189319000"/>
    <n v="189319000"/>
    <n v="0"/>
    <n v="0"/>
    <s v="SUBDIRECCION CONTRACTUAL"/>
    <s v="CO-DC-11001"/>
    <s v="ROSANNA SANFELIU GIAIMO - Directora de Planeacion y Sistemas de Informacion Ambiental "/>
    <n v="3778913"/>
    <s v="rosanna.sanfeliu@ambiente.gov.co"/>
  </r>
  <r>
    <n v="1030"/>
    <n v="11"/>
    <x v="10"/>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SOPORTE TÉCNICO, MEJORAMIENTO DE LOS MÓDULOS DE SI_CAPITAL QUE TIENE LA SDA Y REALIZAR LOS DIFERENTES AJUSTES QUE SE REQUIERA PARA ADOPTAR EL NUEVO ERP DE HACIENDA"/>
    <n v="1"/>
    <n v="1"/>
    <n v="11"/>
    <n v="1"/>
    <s v="CCE-05"/>
    <n v="0"/>
    <n v="65560000"/>
    <n v="65560000"/>
    <n v="0"/>
    <n v="0"/>
    <s v="SUBDIRECCION CONTRACTUAL"/>
    <s v="CO-DC-11001"/>
    <s v="ROSANNA SANFELIU GIAIMO - Directora de Planeacion y Sistemas de Informacion Ambiental "/>
    <n v="3778913"/>
    <s v="rosanna.sanfeliu@ambiente.gov.co"/>
  </r>
  <r>
    <n v="1030"/>
    <n v="12"/>
    <x v="10"/>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ADMINISTRACIÓN, MEJORA Y SEGUIMIENTO DE LAS BASES DE DATOS ORACLE EXISTENTES EN LA SDA, ASI COMO PARTICIPAR EN LOS PROCESOS DE IMPLEMENTACIÓN DE LOS LINEAMIENTOS DE CALIDAD Y OPORTUNIDAD DE LA INFORMACIÓN ENTORNO A LOS EJERCICIOS DE AE"/>
    <n v="1"/>
    <n v="1"/>
    <n v="11"/>
    <n v="1"/>
    <s v="CCE-05"/>
    <n v="0"/>
    <n v="84304000"/>
    <n v="84304000"/>
    <n v="0"/>
    <n v="0"/>
    <s v="SUBDIRECCION CONTRACTUAL"/>
    <s v="CO-DC-11001"/>
    <s v="ROSANNA SANFELIU GIAIMO - Directora de Planeacion y Sistemas de Informacion Ambiental "/>
    <n v="3778913"/>
    <s v="rosanna.sanfeliu@ambiente.gov.co"/>
  </r>
  <r>
    <n v="1030"/>
    <n v="13"/>
    <x v="10"/>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GESTIONAR LAS DIFERENTES ACCIONES Y SERVICIOS, QUE PERMITAN LA APLICACIÓN Y SEGUIMIENTO A LOS ESTÁNDARES Y POLÍTICAS DE INFORMACIÓN GEOGRÁFICA DE LA SDA, EN EL MARCO DE LA POLÍTICA DE DISPOSICIÓN ACCESO Y USO DE LA INFORMACIÓN GEOGRÁFICA, DEFINIDOS POR LA INFRAESTRUCTURA DE DATOS ESPACIALES DEL DISTRITO CAPITAL - IDECA"/>
    <n v="1"/>
    <n v="1"/>
    <n v="11"/>
    <n v="1"/>
    <s v="CCE-05"/>
    <n v="0"/>
    <n v="68981000"/>
    <n v="68981000"/>
    <n v="0"/>
    <n v="0"/>
    <s v="SUBDIRECCION CONTRACTUAL"/>
    <s v="CO-DC-11001"/>
    <s v="ROSANNA SANFELIU GIAIMO - Directora de Planeacion y Sistemas de Informacion Ambiental "/>
    <n v="3778913"/>
    <s v="rosanna.sanfeliu@ambiente.gov.co"/>
  </r>
  <r>
    <n v="1030"/>
    <n v="14"/>
    <x v="10"/>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DESARROLLAR LAS ACTIVIDADES DE SOPORTE TÉCNICO Y AJUSTES A LOS REQUERIMIENTOS DE USUARIO DE LA SOLUCIÓN INFORMÁTICA VISOR GEOGRÁFICO AMBIENTAL, EN EL MARCO DE LA GESTIÓN DE APOYO A LA POLÍTICA DE DISPOSICIÓN ACCESO Y USO DE LA INFORMACIÓN PARA LA SDA"/>
    <n v="1"/>
    <n v="1"/>
    <n v="11"/>
    <n v="1"/>
    <s v="CCE-05"/>
    <n v="0"/>
    <n v="77605000"/>
    <n v="77605000"/>
    <n v="0"/>
    <n v="0"/>
    <s v="SUBDIRECCION CONTRACTUAL"/>
    <s v="CO-DC-11001"/>
    <s v="ROSANNA SANFELIU GIAIMO - Directora de Planeacion y Sistemas de Informacion Ambiental "/>
    <n v="3778913"/>
    <s v="rosanna.sanfeliu@ambiente.gov.co"/>
  </r>
  <r>
    <n v="1030"/>
    <n v="15"/>
    <x v="10"/>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NECESARIAS PARA GESTIONAR LA INFORMACIÓN GEOGRÁFICA DE LOS DATOS ESPACIALES DE LA SDA EN EL MARCO DEL CUMPLIMIENTO DE LOS ESTÁNDARES Y POLÍTICAS DE IDECA."/>
    <n v="1"/>
    <n v="1"/>
    <n v="11"/>
    <n v="1"/>
    <s v="CCE-05"/>
    <n v="0"/>
    <n v="30646000"/>
    <n v="30646000"/>
    <n v="0"/>
    <n v="0"/>
    <s v="SUBDIRECCION CONTRACTUAL"/>
    <s v="CO-DC-11001"/>
    <s v="ROSANNA SANFELIU GIAIMO - Directora de Planeacion y Sistemas de Informacion Ambiental "/>
    <n v="3778913"/>
    <s v="rosanna.sanfeliu@ambiente.gov.co"/>
  </r>
  <r>
    <n v="1030"/>
    <n v="16"/>
    <x v="10"/>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ADMINISTRACIÓN Y SOPORTE TÉCNICO DE LA HERRAMIENTA STORM, PARA LA GESTIÓN DE LA INFORMACIÓN AMBIENTAL DE LOS INSTRUMENTOS DE PLANEACIÓN AMBIENTAL PIGA, PACA Y PAL EN EL MARCO DEL PLAN DE GESTIÓN AMBIENTAL, PARA LAS ENTIDADES DEL DISTRITO."/>
    <n v="1"/>
    <n v="1"/>
    <n v="11"/>
    <n v="1"/>
    <s v="CCE-05"/>
    <n v="0"/>
    <n v="30646000"/>
    <n v="30646000"/>
    <n v="0"/>
    <n v="0"/>
    <s v="SUBDIRECCION CONTRACTUAL"/>
    <s v="CO-DC-11001"/>
    <s v="ROSANNA SANFELIU GIAIMO - Directora de Planeacion y Sistemas de Informacion Ambiental "/>
    <n v="3778913"/>
    <s v="rosanna.sanfeliu@ambiente.gov.co"/>
  </r>
  <r>
    <n v="1030"/>
    <n v="17"/>
    <x v="10"/>
    <s v="LLEVAR A UN 100% LA IMPLEMENTACIÓN DE LAS LEYES 1712 DE 2014 Y 1474 DE 2011"/>
    <s v="INTEGRACIÓN ENTRE LOS SISTEMAS DE INFORMACIÓN"/>
    <s v="INCREMENTAR  30% LA INTEGRACIÓN DE LOS SISTEMAS DE INFORMACIÓN"/>
    <s v="12-OTROS DISTRITOS"/>
    <s v="02-DOTACIÓN "/>
    <s v="01-ADQUISICIÓN  Y/O PRODUCCIÓN DE EQUIPOS, MATERIALES, SUMINISTROS Y SERVICIOS PROPIOS DEL SECTOR"/>
    <s v="0858 -SALUD OCUPACIONAL CONTRATISTAS. "/>
    <n v="80111600"/>
    <s v="EXAMENES MEDICOS. "/>
    <n v="1"/>
    <n v="1"/>
    <n v="1"/>
    <n v="1"/>
    <s v="CCE-05"/>
    <n v="0"/>
    <n v="900000"/>
    <n v="900000"/>
    <n v="0"/>
    <n v="0"/>
    <s v="SUBDIRECCION CONTRACTUAL"/>
    <s v="CO-DC-11001"/>
    <s v="ROSANNA SANFELIU GIAIMO - Directora de Planeacion y Sistemas de Informacion Ambiental "/>
    <n v="0"/>
    <s v="rosanna.sanfeliu@ambiente.gov.co"/>
  </r>
  <r>
    <n v="1030"/>
    <n v="18"/>
    <x v="10"/>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LEVANTAMIENTO DE INFORMACIÓN, CAPACITACIÓN Y SOPORTE TÉCNICO A LAS FUNCIONES OPERACIONALES DE LOS SISTEMAS DE INFORMACIÓN AMBIENTAL QUE SENA REQUERIDOS POR LA SDA."/>
    <n v="2"/>
    <n v="2"/>
    <n v="10"/>
    <n v="1"/>
    <s v="CCE-05"/>
    <n v="0"/>
    <n v="32590000"/>
    <n v="32590000"/>
    <n v="0"/>
    <n v="0"/>
    <s v="SUBDIRECCION CONTRACTUAL"/>
    <s v="CO-DC-11001"/>
    <s v="ROSANNA SANFELIU GIAIMO - Directora de Planeacion y Sistemas de Informacion Ambiental "/>
    <n v="3778913"/>
    <s v="rosanna.sanfeliu@ambiente.gov.co"/>
  </r>
  <r>
    <n v="1030"/>
    <n v="19"/>
    <x v="10"/>
    <s v="LLEVAR A UN 100% LA IMPLEMENTACIÓN DE LAS LEYES 1712 DE 2014 Y 1474 DE 2011"/>
    <s v="IMPLEMENTACIÓN DE ESTÁNDARES DE TI"/>
    <s v="INCREMENTAR  50% EN LA APLICACIÓN ESTÁNDARES Y BUENAS PRÁCTICAS PARA EL MANEJO DE INFORMACIÓN PRIORIZADOS"/>
    <s v="12-OTROS DISTRITOS"/>
    <s v="02-DOTACIÓN "/>
    <s v="01-ADQUISICIÓN  Y/O PRODUCCIÓN DE EQUIPOS, MATERIALES, SUMINISTROS Y SERVICIOS PROPIOS DEL SECTOR"/>
    <s v="520-ADQUISICIÓN DE EQUIPOS, MATERIALES, SUMINISTROS, SERVICIOS Y/O PRODUCCIÓN DE MATERIAL TÉCNICO E INFORMACIÓN BASICA SECTORIAL  PLANEACIÓN Y GESTIÓN AMBIENTAL."/>
    <n v="90111601"/>
    <s v="CONTRATAR LAS ACCIONES COMUNICATIVAS QUE PERMITAN DIVULGAR LOS EVENTOS, CAMPAÑAS, Y MENSAJES INSTITUCIONALES DE LA SECRETARÍA DISTRITAL DE AMBIENTE."/>
    <n v="1"/>
    <n v="1"/>
    <n v="12"/>
    <n v="1"/>
    <s v="CCE-05"/>
    <n v="0"/>
    <n v="5000000"/>
    <n v="5000000"/>
    <n v="0"/>
    <n v="0"/>
    <s v="SUBDIRECCION CONTRACTUAL"/>
    <s v="CO-DC-11001"/>
    <s v="ROSANNA SANFELIU GIAIMO - Directora de Planeacion y Sistemas de Informacion Ambiental "/>
    <n v="3778913"/>
    <s v="rosanna.sanfeliu@ambiente.gov.co"/>
  </r>
  <r>
    <n v="1030"/>
    <n v="20"/>
    <x v="10"/>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EN LAS ACTIVIDADES DE EVALUACIÓN E IMPLEMENTACIÓN DEL MODELO DE AE QUE SE FORMULÓ PARA LA SDA, ASÍ COMO ANALIZAR Y CONCEPTUAR ACERCA DE LAS PROPOSICIONES Y TRANSICIONES DE ARQUITECTURA EMPRESARIAL EN LA SDA"/>
    <n v="2"/>
    <n v="2"/>
    <n v="10"/>
    <n v="1"/>
    <s v="CCE-05"/>
    <n v="0"/>
    <n v="59600000"/>
    <n v="59600000"/>
    <n v="0"/>
    <n v="0"/>
    <s v="SUBDIRECCION CONTRACTUAL"/>
    <s v="CO-DC-11001"/>
    <s v="ROSANNA SANFELIU GIAIMO - Directora de Planeacion y Sistemas de Informacion Ambiental "/>
    <n v="3778913"/>
    <s v="rosanna.sanfeliu@ambiente.gov.co"/>
  </r>
  <r>
    <n v="1030"/>
    <n v="21"/>
    <x v="10"/>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GESTIÓN FINANCIERA DEL PROYECTO Y OPERACIÓN DE TI, ASÍ COMO PARTICIPAR DE LA FORMULACIÓN, PLANEACIÓN, EJECUCIÓN, SEGUIMIENTO A LOS PROYECTOS TI Y ELABORAR LAS ACCIONES DE USO Y APROPIACIÓN DE LOS MISMOS."/>
    <n v="2"/>
    <n v="2"/>
    <n v="10"/>
    <n v="1"/>
    <s v="CCE-05"/>
    <n v="0"/>
    <n v="70550000"/>
    <n v="70550000"/>
    <n v="0"/>
    <n v="0"/>
    <s v="SUBDIRECCION CONTRACTUAL"/>
    <s v="CO-DC-11001"/>
    <s v="ROSANNA SANFELIU GIAIMO - Directora de Planeacion y Sistemas de Informacion Ambiental "/>
    <n v="3778913"/>
    <s v="rosanna.sanfeliu@ambiente.gov.co"/>
  </r>
  <r>
    <n v="1030"/>
    <n v="22"/>
    <x v="10"/>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REQUERIDAS EN LA FORMULACIÓN, PLANEACIÓN Y DESARROLLO DE LA ARQUITECTURA DE APLICACIONES DE LA SDA DE ACUERDO A LAS NECESIDADES DE LA ENTIDAD."/>
    <n v="1"/>
    <n v="1"/>
    <n v="9"/>
    <n v="1"/>
    <s v="CCE-05"/>
    <n v="0"/>
    <n v="56439000"/>
    <n v="56439000"/>
    <n v="0"/>
    <n v="0"/>
    <s v="SUBDIRECCION CONTRACTUAL"/>
    <s v="CO-DC-11001"/>
    <s v="ROSANNA SANFELIU GIAIMO - Directora de Planeacion y Sistemas de Informacion Ambiental "/>
    <n v="3778913"/>
    <s v="rosanna.sanfeliu@ambiente.gov.co"/>
  </r>
  <r>
    <n v="1030"/>
    <n v="23"/>
    <x v="10"/>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VALUAR, ANALIZAR LA GESTIÓN DE LOS SERVICIOS TI, GENERAR PRESENTAR ESTRATEGIAS DE MEJORAMIENTO A LOS PROCESOS DE GOBIERNO Y GESTIÓN TI QUE SOPORTAN LA OPERACIÓN DE LOS SERVICIOS TECNOLÓGICOS QUE OPERAN EN LA SDA."/>
    <n v="1"/>
    <n v="1"/>
    <n v="11"/>
    <n v="1"/>
    <s v="CCE-05"/>
    <n v="0"/>
    <n v="77605000"/>
    <n v="77605000"/>
    <n v="0"/>
    <n v="0"/>
    <s v="SUBDIRECCION CONTRACTUAL"/>
    <s v="CO-DC-11001"/>
    <s v="ROSANNA SANFELIU GIAIMO - Directora de Planeacion y Sistemas de Informacion Ambiental "/>
    <n v="3778913"/>
    <s v="rosanna.sanfeliu@ambiente.gov.co"/>
  </r>
  <r>
    <n v="1030"/>
    <n v="24"/>
    <x v="10"/>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EN LAS ACTIVIDADES DE PLANIFICACIÓN, DESARROLLO, CONTROL Y MONITOREO DE LAS POLÍTICAS, PROCESOS Y PROCEDIMIENTOS DE LA ENTIDAD EN LO CONCERNIENTE AL GOBIERNO Y GESTIÓN DE TI, ASI COMO PARTICIPAR EN LA IMPLEMENTACIÓN DEL MODELO DE SEGURIDAD Y PRIVACIDAD DE LA INFORMACIÓN . "/>
    <n v="1"/>
    <n v="1"/>
    <n v="11"/>
    <n v="1"/>
    <s v="CCE-05"/>
    <n v="0"/>
    <n v="33044000"/>
    <n v="33044000"/>
    <n v="0"/>
    <n v="0"/>
    <s v="SUBDIRECCION CONTRACTUAL"/>
    <s v="CO-DC-11001"/>
    <s v="ROSANNA SANFELIU GIAIMO - Directora de Planeacion y Sistemas de Informacion Ambiental "/>
    <n v="3778913"/>
    <s v="rosanna.sanfeliu@ambiente.gov.co"/>
  </r>
  <r>
    <n v="1030"/>
    <n v="25"/>
    <x v="10"/>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ANÁLISIS, CONCEPTUALIZACIÓN Y DOCUMENTACIÓN DE LOS PROCEDIMIENTOS DE NEGOCIO Y SUS AUTOMATIZACIONES ADELANTADAS EN EL MARCO DE LA ARQUITECTURA EMPRESARIAL ADOPTADA POR LA SDA."/>
    <n v="1"/>
    <n v="1"/>
    <n v="9"/>
    <n v="1"/>
    <s v="CCE-05"/>
    <n v="0"/>
    <n v="48060000"/>
    <n v="48060000"/>
    <n v="0"/>
    <n v="0"/>
    <s v="SUBDIRECCION CONTRACTUAL"/>
    <s v="CO-DC-11001"/>
    <s v="ROSANNA SANFELIU GIAIMO - Directora de Planeacion y Sistemas de Informacion Ambiental "/>
    <n v="3778913"/>
    <s v="rosanna.sanfeliu@ambiente.gov.co"/>
  </r>
  <r>
    <n v="1030"/>
    <n v="26"/>
    <x v="10"/>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FORMULACIÓN, PLANIFICACIÓN, CONTROL Y SEGUIMIENTO DE LAS POLÍTICAS Y PROCEDIMIENTOS DEL SUBSISTEMA DE GESTIÓN DE SEGURIDAD DE INFORMACIÓN - SGSI EN LA SDA, EN CUMPLIMIENTO DE LOS LINEAMIENTOS DE MINTIC Y EL MSPI."/>
    <n v="1"/>
    <n v="1"/>
    <n v="11"/>
    <n v="1"/>
    <s v="CCE-05"/>
    <n v="0"/>
    <n v="72380000"/>
    <n v="72380000"/>
    <n v="0"/>
    <n v="0"/>
    <s v="SUBDIRECCION CONTRACTUAL"/>
    <s v="CO-DC-11001"/>
    <s v="ROSANNA SANFELIU GIAIMO - Directora de Planeacion y Sistemas de Informacion Ambiental "/>
    <n v="3778913"/>
    <s v="rosanna.sanfeliu@ambiente.gov.co"/>
  </r>
  <r>
    <n v="1030"/>
    <n v="27"/>
    <x v="10"/>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CONCEPTUALIZACIÓN Y DOCUMENTACIÓN EN LOS PROCESOS DE FORMULACIÓN Y SEGUIMIENTO A LA EJECUCIÓN DE LOS PROYECTOS DEL PLAN ESTRATÉGICO DE TECNOLOGÍAS DE LA INFORMACIÓN Y LAS COMUNICACIONES (PETI), QUE SEAN ADOPTADOS Y PRIORIZADOS POR LA SDA."/>
    <n v="1"/>
    <n v="1"/>
    <n v="11"/>
    <n v="1"/>
    <s v="CCE-05"/>
    <n v="0"/>
    <n v="84304000"/>
    <n v="84304000"/>
    <n v="0"/>
    <n v="0"/>
    <s v="SUBDIRECCION CONTRACTUAL"/>
    <s v="CO-DC-11001"/>
    <s v="ROSANNA SANFELIU GIAIMO - Directora de Planeacion y Sistemas de Informacion Ambiental "/>
    <n v="3778913"/>
    <s v="rosanna.sanfeliu@ambiente.gov.co"/>
  </r>
  <r>
    <n v="1030"/>
    <n v="28"/>
    <x v="10"/>
    <s v="LLEVAR A UN 100% LA IMPLEMENTACIÓN DE LAS LEYES 1712 DE 2014 Y 1474 DE 2011"/>
    <s v="IMPLEMENTACIÓN DE ESTÁNDARES DE TI"/>
    <s v="INCREMENTAR  50% EN LA APLICACIÓN ESTÁNDARES Y BUENAS PRÁCTICAS PARA EL MANEJO DE INFORMACIÓN PRIORIZADOS"/>
    <s v="12-OTROS DISTRITOS"/>
    <s v="02-DOTACIÓN "/>
    <s v="01-ADQUISICIÓN  Y/O PRODUCCIÓN DE EQUIPOS, MATERIALES, SUMINISTROS Y SERVICIOS PROPIOS DEL SECTOR"/>
    <s v="0858 -SALUD OCUPACIONAL CONTRATISTAS. "/>
    <n v="80111600"/>
    <s v="EXAMENES MEDICOS. "/>
    <n v="1"/>
    <n v="1"/>
    <n v="1"/>
    <n v="1"/>
    <s v="CCE-05"/>
    <n v="0"/>
    <n v="540000"/>
    <n v="540000"/>
    <n v="0"/>
    <n v="0"/>
    <s v="SUBDIRECCION CONTRACTUAL"/>
    <s v="CO-DC-11001"/>
    <s v="ROSANNA SANFELIU GIAIMO - Directora de Planeacion y Sistemas de Informacion Ambiental "/>
    <n v="0"/>
    <s v="rosanna.sanfeliu@ambiente.gov.co"/>
  </r>
  <r>
    <n v="1030"/>
    <n v="29"/>
    <x v="10"/>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EN LAS ACTIVIDADES DE FORMULACIÓN, PLANEACIÓN CONTROL Y SEGUIMIENTO A LOS PROYECTOS TI EN EL MARCO DE PETI ALINEADO CON EL MARCO DE ARQUITECTURA EMPRESARIAL, ASÍ COMO ANALIZAR Y CONCEPTUAR FRENTE A LOS REQUERIMIENTOS QUE SE REALICEN EN MATERIA DE SISTEMAS DE INFORMACIÓN EN LA SDA"/>
    <n v="1"/>
    <n v="1"/>
    <n v="12"/>
    <n v="1"/>
    <s v="CCE-05"/>
    <n v="0"/>
    <n v="71520000"/>
    <n v="71520000"/>
    <n v="0"/>
    <n v="0"/>
    <s v="SUBDIRECCION CONTRACTUAL"/>
    <s v="CO-DC-11001"/>
    <s v="ROSANNA SANFELIU GIAIMO - Directora de Planeacion y Sistemas de Informacion Ambiental "/>
    <n v="3778913"/>
    <s v="rosanna.sanfeliu@ambiente.gov.co"/>
  </r>
  <r>
    <n v="1030"/>
    <n v="30"/>
    <x v="10"/>
    <s v="LLEVAR A UN 100% LA IMPLEMENTACIÓN DE LAS LEYES 1712 DE 2014 Y 1474 DE 2011"/>
    <s v="IMPLEMENTACIÓN DE ESTÁNDARES DE TI"/>
    <s v="INCREMENTAR  50% EN LA APLICACIÓN ESTÁNDARES Y BUENAS PRÁCTICAS PARA EL MANEJO DE INFORMACIÓN PRIORIZADOS"/>
    <s v="12-OTROS DISTRITOS"/>
    <s v="02-DOTACIÓN"/>
    <s v="01-ADQUISICIÓN  Y/O PRODUCCIÓN DE EQUIPOS, MATERIALES, SUMINISTROS Y SERVICIOS PROPIOS DEL SECTOR"/>
    <s v="0734-ADQUISICIÓN DE HARDWARE Y/O SOFTWARE"/>
    <n v="43232300"/>
    <s v="SUMINISTRAR, INSTALAR Y CONFIGURAR UNA HERRAMIENTA DE SOFTWARE PARA LA ADMINISTRACIÓN DE ACTIVIDADES RELACIONADAS CON LA IDENTIFICACIÓN Y EL CICLO DE VIDA DE ACCESO DE LOS USUARIOS A LAS APLICACIONES, PERMITIENDO LA CORRECTA SUPERVISIÓN, SEGMENTACIÓN Y ELIMINACIÓN DE USUARIOS EN LAS PLATAFORMAS DE RED DE LA SDA"/>
    <n v="1"/>
    <n v="2"/>
    <n v="12"/>
    <n v="1"/>
    <s v="CCE-07"/>
    <n v="0"/>
    <n v="420000000"/>
    <n v="420000000"/>
    <n v="0"/>
    <n v="0"/>
    <s v="SUBDIRECCION CONTRACTUAL"/>
    <s v="CO-DC-11001"/>
    <s v="ROSANNA SANFELIU GIAIMO - Directora de Planeacion y Sistemas de Informacion Ambiental "/>
    <n v="3778913"/>
    <s v="rosanna.sanfeliu@ambiente.gov.co"/>
  </r>
  <r>
    <n v="1030"/>
    <n v="31"/>
    <x v="10"/>
    <s v="LLEVAR A UN 100% LA IMPLEMENTACIÓN DE LAS LEYES 1712 DE 2014 Y 1474 DE 2011"/>
    <s v="IMPLEMENTACIÓN DE ESTÁNDARES DE TI"/>
    <s v="INCREMENTAR  50% EN LA APLICACIÓN ESTÁNDARES Y BUENAS PRÁCTICAS PARA EL MANEJO DE INFORMACIÓN PRIORIZADOS"/>
    <s v="12-OTROS DISTRITOS"/>
    <s v="02-DOTACIÓN"/>
    <s v="01-ADQUISICIÓN  Y/O PRODUCCIÓN DE EQUIPOS, MATERIALES, SUMINISTROS Y SERVICIOS PROPIOS DEL SECTOR"/>
    <s v="0734-ADQUISICIÓN DE HARDWARE Y/O SOFTWARE"/>
    <s v="43222600;43232313"/>
    <s v="CONTRATAR LOS SERVICIOS O COMPONENTES DE SEGURIDAD MDM QUE DEN CONTINUIDAD AL FORTALECIMIENTO DE LOS CONTROLES DE SEGURIDAD INFORMATIVA QUE SOPORTA LOS PROCESOS DE NEGOCIO DE LA SDA."/>
    <n v="1"/>
    <n v="2"/>
    <n v="12"/>
    <n v="1"/>
    <s v="CCE-10"/>
    <n v="0"/>
    <n v="150000000"/>
    <n v="150000000"/>
    <n v="0"/>
    <n v="0"/>
    <s v="SUBDIRECCION CONTRACTUAL"/>
    <s v="CO-DC-11001"/>
    <s v="ROSANNA SANFELIU GIAIMO - Directora de Planeacion y Sistemas de Informacion Ambiental "/>
    <n v="0"/>
    <s v="rosanna.sanfeliu@ambiente.gov.co"/>
  </r>
  <r>
    <n v="1030"/>
    <n v="32"/>
    <x v="10"/>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ADMINISTRACIÓN, EVALUACIÓN DE LOS REQUERIMIENTOS DE TI DENTRO DE LA IMPLEMENTACIÓN DE LOS PROYECTOS DE FORTALECIMIENTO DE LA INFRAESTRUCTURA TECNOLÓGICA DE LA SDA"/>
    <n v="1"/>
    <n v="1"/>
    <n v="12"/>
    <n v="1"/>
    <s v="CCE-05"/>
    <n v="0"/>
    <n v="56640000"/>
    <n v="56640000"/>
    <n v="0"/>
    <n v="0"/>
    <s v="SUBDIRECCION CONTRACTUAL"/>
    <s v="CO-DC-11001"/>
    <s v="ROSANNA SANFELIU GIAIMO - Directora de Planeacion y Sistemas de Informacion Ambiental "/>
    <n v="3778913"/>
    <s v="rosanna.sanfeliu@ambiente.gov.co"/>
  </r>
  <r>
    <n v="1030"/>
    <n v="33"/>
    <x v="10"/>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n v="43232300"/>
    <s v="SOPORTE Y ACTUALIZACIÓN DE LAS HERRAMIENTAS INFORMÁTICAS PARA LA ARQUITECTURA DE INTEROPERABILIDAD PARA LOS SISTEMAS DE INFORMACIÓN, GOBIERNO Y GESTIÓN DE DATOS PARA LA SDA "/>
    <n v="3"/>
    <n v="4"/>
    <n v="12"/>
    <n v="1"/>
    <s v="CCE-04"/>
    <n v="0"/>
    <n v="750000000"/>
    <n v="750000000"/>
    <n v="0"/>
    <n v="0"/>
    <s v="SUBDIRECCION CONTRACTUAL"/>
    <s v="CO-DC-11001"/>
    <s v="ROSANNA SANFELIU GIAIMO - Directora de Planeacion y Sistemas de Informacion Ambiental "/>
    <n v="3778913"/>
    <s v="rosanna.sanfeliu@ambiente.gov.co"/>
  </r>
  <r>
    <n v="1030"/>
    <n v="34"/>
    <x v="10"/>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ADMINISTRACIÓN DE LA HERRAMIENTA DE GESTIÓN DE TI, PARTICIPAR EN LA DEFINICIÓN Y ADOPCIÓN DE LOS PROCEDIMIENTOS DE GOBIERNO Y GESTIÓN DE TI EN EL MARCO DE LAS BUENAS PRÁCTICAS DE ITIL ADOPTADAS EN LA SDA."/>
    <n v="1"/>
    <n v="1"/>
    <n v="12"/>
    <n v="1"/>
    <s v="CCE-05"/>
    <n v="0"/>
    <n v="39108000"/>
    <n v="39108000"/>
    <n v="0"/>
    <n v="0"/>
    <s v="SUBDIRECCION CONTRACTUAL"/>
    <s v="CO-DC-11001"/>
    <s v="ROSANNA SANFELIU GIAIMO - Directora de Planeacion y Sistemas de Informacion Ambiental "/>
    <n v="3778913"/>
    <s v="rosanna.sanfeliu@ambiente.gov.co"/>
  </r>
  <r>
    <n v="1030"/>
    <n v="35"/>
    <x v="10"/>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TENDER LOS REQUERIMIENTOS DE SOPORTES EN TI QUE LE SEAN ASIGNADOS, Y REALIZAR LAS PRUEBAS A LA INFRAESTRUCTURA TECNOLÓGICA DE LA SDA QUE LE SEAN REQUERIDAS."/>
    <n v="1"/>
    <n v="1"/>
    <n v="11"/>
    <n v="1"/>
    <s v="CCE-05"/>
    <n v="0"/>
    <n v="30646000"/>
    <n v="30646000"/>
    <n v="0"/>
    <n v="0"/>
    <s v="SUBDIRECCION CONTRACTUAL"/>
    <s v="CO-DC-11001"/>
    <s v="ROSANNA SANFELIU GIAIMO - Directora de Planeacion y Sistemas de Informacion Ambiental "/>
    <n v="3778913"/>
    <s v="rosanna.sanfeliu@ambiente.gov.co"/>
  </r>
  <r>
    <n v="1030"/>
    <n v="36"/>
    <x v="10"/>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EN LAS ACTIVIDADES DE EVALUACIÓN, CONTROL Y SEGUIMIENTO DE LA OPERACIÓN DE LA INFRAESTRUCTURA Y LOS SERVICIOS TECNOLÓGICOS DE LA SDA, Y PARTICIPAR EN TAREAS DE REVISIÓN, ANÁLISIS, DOCUMENTACIÓN E IMPLEMENTACIÓN DE LOS PROYECTOS DE TI QUE SE GESTIONEN EN LA SDA EN EL MARCO DE LOS ESTÁNDARES VIGENTES"/>
    <n v="2"/>
    <n v="2"/>
    <n v="11"/>
    <n v="1"/>
    <s v="CCE-05"/>
    <n v="0"/>
    <n v="66327000"/>
    <n v="66327000"/>
    <n v="0"/>
    <n v="0"/>
    <s v="SUBDIRECCION CONTRACTUAL"/>
    <s v="CO-DC-11001"/>
    <s v="ROSANNA SANFELIU GIAIMO - Directora de Planeacion y Sistemas de Informacion Ambiental "/>
    <n v="3778913"/>
    <s v="rosanna.sanfeliu@ambiente.gov.co"/>
  </r>
  <r>
    <n v="1030"/>
    <n v="37"/>
    <x v="10"/>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CONFIGURACIÓN, MONITOREO Y CONTROL DE LOS EQUIPOS ACTIVOS DE COMUNICACIONES, Y LOS DE LA INFRAESTRUCTURA TECNOLÓGICA DE LA ENTIDAD, DENTRO DE LA DEMANDA DE SERVICIOS TECNOLÓGICOS DE LA SDA."/>
    <n v="1"/>
    <n v="1"/>
    <n v="11"/>
    <n v="1"/>
    <s v="CCE-05"/>
    <n v="0"/>
    <n v="84304000"/>
    <n v="84304000"/>
    <n v="0"/>
    <n v="0"/>
    <s v="SUBDIRECCION CONTRACTUAL"/>
    <s v="CO-DC-11001"/>
    <s v="ROSANNA SANFELIU GIAIMO - Directora de Planeacion y Sistemas de Informacion Ambiental "/>
    <n v="3778913"/>
    <s v="rosanna.sanfeliu@ambiente.gov.co"/>
  </r>
  <r>
    <n v="1030"/>
    <n v="38"/>
    <x v="10"/>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s v="43222600;43232313"/>
    <s v="REALIZAR LA ADQUISICIÓN DE UNA UPS PARA EL FORTALECIMIENTO ENERGETICO DEL DATACENTER DE LA SDA"/>
    <n v="1"/>
    <n v="2"/>
    <n v="12"/>
    <n v="1"/>
    <s v="CCE-10"/>
    <n v="0"/>
    <n v="100000000"/>
    <n v="100000000"/>
    <n v="0"/>
    <n v="0"/>
    <s v="SUBDIRECCION CONTRACTUAL"/>
    <s v="CO-DC-11001"/>
    <s v="ROSANNA SANFELIU GIAIMO - Directora de Planeacion y Sistemas de Informacion Ambiental "/>
    <n v="3778913"/>
    <s v="rosanna.sanfeliu@ambiente.gov.co"/>
  </r>
  <r>
    <n v="1030"/>
    <n v="39"/>
    <x v="10"/>
    <s v="LLEVAR A UN 100% LA IMPLEMENTACIÓN DE LAS LEYES 1712 DE 2014 Y 1474 DE 2011"/>
    <s v="FORTALECIMIENTO DE LA INFRAESTRUCTURA DE TI"/>
    <s v="RENOVAR 30% DE LA  INFRAESTRUCTURA TECNOLÓGICA Y DE COMUNICACIONES  PRIORIZADA"/>
    <s v="12-OTROS DISTRITOS"/>
    <s v="02-DOTACIÓN"/>
    <s v="02-MANTENIMIENTO DE EQUIPOS, MATERIALES, SUMINISTROS Y SERVICIOS PROPIOS DEL SECTOR"/>
    <s v="0058-MANTENIMIENTO DE LA PLATAFORMA TECNOLÓGICA"/>
    <s v="81112200;43231512;81111500"/>
    <s v="REALIZAR LA RENOVACIÓN, ACTUALIZACIÓN Y SOPORTE AL LICENCIAMIENTO DE LA PLATAFORMA DE MONITOREO NAGIOS XI CON LA QUE CUENTA EN LA ACTUALIDAD LA ENTIDAD"/>
    <n v="6"/>
    <n v="7"/>
    <n v="12"/>
    <n v="1"/>
    <s v="CCE-10"/>
    <n v="0"/>
    <n v="35000000"/>
    <n v="35000000"/>
    <n v="0"/>
    <n v="0"/>
    <s v="SUBDIRECCION CONTRACTUAL"/>
    <s v="CO-DC-11001"/>
    <s v="ROSANNA SANFELIU GIAIMO - Directora de Planeacion y Sistemas de Informacion Ambiental "/>
    <n v="3778913"/>
    <s v="rosanna.sanfeliu@ambiente.gov.co"/>
  </r>
  <r>
    <n v="1030"/>
    <n v="40"/>
    <x v="10"/>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s v="43222600;43232313"/>
    <s v="PRESTAR LOS SERVICIOS DE SOPORTE TÉCNICO, MANTENIMIENTO, ACTUALIZACIÓN Y RENOVACIÓN TECNOLÓGICA DE LA RED INALÁMBRICA DE LA SEDE CENTRAL DE LA SDA"/>
    <n v="6"/>
    <n v="7"/>
    <n v="12"/>
    <n v="1"/>
    <s v="CCE-10"/>
    <n v="0"/>
    <n v="255000000"/>
    <n v="255000000"/>
    <n v="0"/>
    <n v="0"/>
    <s v="SUBDIRECCION CONTRACTUAL"/>
    <s v="CO-DC-11001"/>
    <s v="ROSANNA SANFELIU GIAIMO - Directora de Planeacion y Sistemas de Informacion Ambiental "/>
    <n v="3778913"/>
    <s v="rosanna.sanfeliu@ambiente.gov.co"/>
  </r>
  <r>
    <n v="1030"/>
    <n v="41"/>
    <x v="10"/>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s v="81112205;43231512;81112305"/>
    <s v="ADQUIRIR EL LICENCIAMIENTO DE LOS PRODUCTOS ORACLE QUE TIENE LA SDA; PARA EL ESCALAMIENTO Y NUEVOS LICENCIAMIENTOS QUE UNIFIQUEN Y ESTANDARICEN EL USO DEL MOTOR DE DATOS."/>
    <n v="6"/>
    <n v="7"/>
    <n v="12"/>
    <n v="1"/>
    <s v="CCE-10"/>
    <n v="0"/>
    <n v="100000000"/>
    <n v="100000000"/>
    <n v="0"/>
    <n v="0"/>
    <s v="SUBDIRECCION CONTRACTUAL"/>
    <s v="CO-DC-11001"/>
    <s v="ROSANNA SANFELIU GIAIMO - Directora de Planeacion y Sistemas de Informacion Ambiental "/>
    <n v="3778913"/>
    <s v="rosanna.sanfeliu@ambiente.gov.co"/>
  </r>
  <r>
    <n v="1030"/>
    <n v="42"/>
    <x v="10"/>
    <s v="LLEVAR A UN 100% LA IMPLEMENTACIÓN DE LAS LEYES 1712 DE 2014 Y 1474 DE 2011"/>
    <s v="FORTALECIMIENTO DE LA INFRAESTRUCTURA DE TI"/>
    <s v="RENOVAR 30% DE LA  INFRAESTRUCTURA TECNOLÓGICA Y DE COMUNICACIONES  PRIORIZADA"/>
    <s v="12-OTROS DISTRITOS"/>
    <s v="02-DOTACIÓN"/>
    <s v="02-MANTENIMIENTO DE EQUIPOS, MATERIALES, SUMINISTROS Y SERVICIOS PROPIOS DEL SECTOR"/>
    <s v="0058-MANTENIMIENTO DE LA PLATAFORMA TECNOLÓGICA"/>
    <s v="81112205;43231512;81112305"/>
    <s v="SUMINISTRAR EL SOPORTE TÉCNICO Y ACTUALIZACIÓN DEL LICENCIAMIENTO DE LOS PRODUCTOS ORACLE QUE TIENE LA SDA"/>
    <n v="3"/>
    <n v="4"/>
    <n v="12"/>
    <n v="1"/>
    <s v="CCE-05"/>
    <n v="0"/>
    <n v="325000000"/>
    <n v="325000000"/>
    <n v="0"/>
    <n v="0"/>
    <s v="SUBDIRECCION CONTRACTUAL"/>
    <s v="CO-DC-11001"/>
    <s v="ROSANNA SANFELIU GIAIMO - Directora de Planeacion y Sistemas de Informacion Ambiental "/>
    <n v="3778913"/>
    <s v="rosanna.sanfeliu@ambiente.gov.co"/>
  </r>
  <r>
    <n v="1030"/>
    <n v="43"/>
    <x v="10"/>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s v="43233200;81112200"/>
    <s v="ADQUIRIR LOS SERVICIOS TÉCNICOS EN SOPORTE Y MANTENIMIENTO AVANZADO DEL SERVIDOR ORACLE DATABASE APPLIANCE X5-2, QUE CONTEMPLA MONTAJE, ADMINISTRACIÓN, AFINAMIENTO Y PUESTA EN FUNCIONAMIENTO DE REAL APPLICATION CLUSTER Y DATAGUARD"/>
    <n v="4"/>
    <n v="5"/>
    <n v="12"/>
    <n v="1"/>
    <s v="CCE-10"/>
    <n v="0"/>
    <n v="26000000"/>
    <n v="26000000"/>
    <n v="0"/>
    <n v="0"/>
    <s v="SUBDIRECCION CONTRACTUAL"/>
    <s v="CO-DC-11001"/>
    <s v="ROSANNA SANFELIU GIAIMO - Directora de Planeacion y Sistemas de Informacion Ambiental "/>
    <n v="3778913"/>
    <s v="rosanna.sanfeliu@ambiente.gov.co"/>
  </r>
  <r>
    <n v="1030"/>
    <n v="44"/>
    <x v="10"/>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s v="43232300;81112000"/>
    <s v="DISEÑO E IMPLEMENTACIÓN DE UN PLAN PARA BACKUPS Y RECUPERACIÓN EN EL MARCO DE LA CONTINUIDAD DE NEGOCIO DE LA SDA"/>
    <n v="1"/>
    <n v="2"/>
    <n v="12"/>
    <n v="1"/>
    <s v="CCE-04"/>
    <n v="0"/>
    <n v="150000000"/>
    <n v="150000000"/>
    <n v="0"/>
    <n v="0"/>
    <s v="SUBDIRECCION CONTRACTUAL"/>
    <s v="CO-DC-11001"/>
    <s v="ROSANNA SANFELIU GIAIMO - Directora de Planeacion y Sistemas de Informacion Ambiental "/>
    <n v="3778913"/>
    <s v="rosanna.sanfeliu@ambiente.gov.co"/>
  </r>
  <r>
    <n v="1030"/>
    <n v="45"/>
    <x v="10"/>
    <s v="LLEVAR A UN 100% LA IMPLEMENTACIÓN DE LAS LEYES 1712 DE 2014 Y 1474 DE 2011"/>
    <s v="FORTALECIMIENTO DE LA INFRAESTRUCTURA DE TI"/>
    <s v="RENOVAR 30% DE LA  INFRAESTRUCTURA TECNOLÓGICA Y DE COMUNICACIONES  PRIORIZADA"/>
    <s v="12-OTROS DISTRITOS"/>
    <s v="02-DOTACIÓN"/>
    <s v="02-MANTENIMIENTO DE EQUIPOS, MATERIALES, SUMINISTROS Y SERVICIOS PROPIOS DEL SECTOR"/>
    <s v="0058-MANTENIMIENTO DE LA PLATAFORMA TECNOLÓGICA"/>
    <s v="81112205;43231512;81112305"/>
    <s v="SUMINISTRAR EL MANTENIMIENTO, ACTUALIZACIÓN Y SOPORTE TÉCNICO PARA LA MESA DE SERVICIOS DE LA ENTIDAD."/>
    <n v="1"/>
    <n v="2"/>
    <n v="12"/>
    <n v="1"/>
    <s v="CCE-05"/>
    <n v="0"/>
    <n v="150000000"/>
    <n v="150000000"/>
    <n v="0"/>
    <n v="0"/>
    <s v="SUBDIRECCION CONTRACTUAL"/>
    <s v="CO-DC-11001"/>
    <s v="ROSANNA SANFELIU GIAIMO - Directora de Planeacion y Sistemas de Informacion Ambiental "/>
    <n v="3778913"/>
    <s v="rosanna.sanfeliu@ambiente.gov.co"/>
  </r>
  <r>
    <n v="1030"/>
    <n v="46"/>
    <x v="10"/>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s v="43232300;81112000"/>
    <s v="ADQUIRIR LOS CERTIFICADOS DE FIRMAS DIGITALES Y CERTIFICADOS DE SITIOS SEGUROS."/>
    <n v="1"/>
    <n v="2"/>
    <n v="24"/>
    <n v="1"/>
    <s v="CCE-04"/>
    <n v="0"/>
    <n v="13000000"/>
    <n v="13000000"/>
    <n v="0"/>
    <n v="0"/>
    <s v="SUBDIRECCION CONTRACTUAL"/>
    <s v="CO-DC-11001"/>
    <s v="ROSANNA SANFELIU GIAIMO - Directora de Planeacion y Sistemas de Informacion Ambiental "/>
    <n v="3778913"/>
    <s v="rosanna.sanfeliu@ambiente.gov.co"/>
  </r>
  <r>
    <n v="1030"/>
    <n v="47"/>
    <x v="10"/>
    <s v="LLEVAR A UN 100% LA IMPLEMENTACIÓN DE LAS LEYES 1712 DE 2014 Y 1474 DE 2011"/>
    <s v="FORTALECIMIENTO DE LA INFRAESTRUCTURA DE TI"/>
    <s v="RENOVAR 30% DE LA  INFRAESTRUCTURA TECNOLÓGICA Y DE COMUNICACIONES  PRIORIZADA"/>
    <s v="12-OTROS DISTRITOS"/>
    <s v="02-DOTACIÓN "/>
    <s v="01-ADQUISICIÓN  Y/O PRODUCCIÓN DE EQUIPOS, MATERIALES, SUMINISTROS Y SERVICIOS PROPIOS DEL SECTOR"/>
    <s v="0858 -SALUD OCUPACIONAL CONTRATISTAS. "/>
    <n v="80111600"/>
    <s v="EXAMENES MEDICOS. "/>
    <n v="1"/>
    <n v="1"/>
    <n v="1"/>
    <n v="1"/>
    <s v="CCE-05"/>
    <n v="0"/>
    <n v="300000"/>
    <n v="300000"/>
    <n v="0"/>
    <n v="0"/>
    <s v="SUBDIRECCION CONTRACTUAL"/>
    <s v="CO-DC-11001"/>
    <s v="ROSANNA SANFELIU GIAIMO - Directora de Planeacion y Sistemas de Informacion Ambiental "/>
    <n v="3778913"/>
    <s v="rosanna.sanfeliu@ambiente.gov.co"/>
  </r>
  <r>
    <n v="1030"/>
    <n v="48"/>
    <x v="10"/>
    <s v="LLEVAR A UN 100% LA IMPLEMENTACIÓN DE LAS LEYES 1712 DE 2014 Y 1474 DE 2011"/>
    <s v="IMPLEMENTACIÓN DE ESTÁNDARES DE TI"/>
    <s v="DISPONER AL 100% LOS MECANISMOS DE TECNOLOGÍAS DE INFORMACIÓN REQUERIDOS POR LA SDA  PARA UNA ADECUADA IMPLEMENTACIÓN DE LAS LEYES 1474 DE 2011 Y 1712 DE 2014"/>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GESTIONAR LA IMPLEMENTACIÓN DE LOS COMPONENTES DE TI EN LOS PORTALES WEB DE LA SDA, EN EL MARCO DE GOBIERNO DIGITAL Y LA LEY DE TRANSPARENCIA, ASÍ COMO APOYAR LA IMPLEMENTACIÓN DEL MODELO DE SEGURIDAD Y PRIVACIDAD DE LA INFORMACIÓN (MSPI)"/>
    <n v="1"/>
    <n v="1"/>
    <n v="11"/>
    <n v="1"/>
    <s v="CCE-05"/>
    <n v="0"/>
    <n v="72380000"/>
    <n v="72380000"/>
    <n v="0"/>
    <n v="0"/>
    <s v="SUBDIRECCION CONTRACTUAL"/>
    <s v="CO-DC-11001"/>
    <s v="ROSANNA SANFELIU GIAIMO - Directora de Planeacion y Sistemas de Informacion Ambiental "/>
    <n v="3778913"/>
    <s v="rosanna.sanfeliu@ambiente.gov.co"/>
  </r>
  <r>
    <n v="1030"/>
    <n v="49"/>
    <x v="10"/>
    <s v="LLEVAR A UN 100% LA IMPLEMENTACIÓN DE LAS LEYES 1712 DE 2014 Y 1474 DE 2011"/>
    <s v="IMPLEMENTACIÓN DE ESTÁNDARES DE TI"/>
    <s v="DISPONER AL 100% LOS MECANISMOS DE TECNOLOGÍAS DE INFORMACIÓN REQUERIDOS POR LA SDA  PARA UNA ADECUADA IMPLEMENTACIÓN DE LAS LEYES 1474 DE 2011 Y 1712 DE 2014"/>
    <s v="12-OTROS DISTRITOS"/>
    <s v="02-DOTACIÓN "/>
    <s v="01-ADQUISICIÓN  Y/O PRODUCCIÓN DE EQUIPOS, MATERIALES, SUMINISTROS Y SERVICIOS PROPIOS DEL SECTOR"/>
    <s v="0858 -SALUD OCUPACIONAL CONTRATISTAS. "/>
    <n v="80111600"/>
    <s v="EXAMENES MEDICOS. "/>
    <n v="1"/>
    <n v="1"/>
    <n v="1"/>
    <n v="1"/>
    <s v="CCE-05"/>
    <n v="0"/>
    <n v="60000"/>
    <n v="60000"/>
    <n v="0"/>
    <n v="0"/>
    <s v="SUBDIRECCION CONTRACTUAL"/>
    <s v="CO-DC-11001"/>
    <s v="ROSANNA SANFELIU GIAIMO - Directora de Planeacion y Sistemas de Informacion Ambiental "/>
    <n v="3778913"/>
    <s v="rosanna.sanfeliu@ambiente.gov.co"/>
  </r>
  <r>
    <n v="979"/>
    <n v="1"/>
    <x v="11"/>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BODEGA PARA ALMACENAMIENTO DE LOS EQUIPOS DE MUESTREO DE FUENTES FIJAS"/>
    <n v="1"/>
    <n v="1"/>
    <n v="11"/>
    <n v="1"/>
    <s v="CC-06"/>
    <s v="12-OTROS DISTRITO"/>
    <n v="5500000"/>
    <n v="5500000"/>
    <n v="0"/>
    <n v="0"/>
    <s v="SUBDIRECCION CONTRACTUAL"/>
    <s v="CO-DC-11001"/>
    <s v="CARMEN LUCIA SANCHEZ AVELLANEDA Directora de Control Ambiental "/>
    <n v="3778932"/>
    <s v="carmen.sanchez@ambientebogota.gov.co"/>
  </r>
  <r>
    <n v="979"/>
    <n v="2"/>
    <x v="11"/>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41504"/>
    <s v="SERVICIOS DE CALIBRACION DE EQUIPOS PARA MONITOREO DE FUENTES FIJAS "/>
    <n v="1"/>
    <n v="1"/>
    <n v="11"/>
    <n v="1"/>
    <s v="CC-06"/>
    <s v="12-OTROS DISTRITO"/>
    <n v="18000000"/>
    <n v="18000000"/>
    <n v="0"/>
    <n v="0"/>
    <s v="SUBDIRECCION CONTRACTUAL"/>
    <s v="CO-DC-11001"/>
    <s v="CARMEN LUCIA SANCHEZ AVELLANEDA Directora de Control Ambiental "/>
    <n v="3778932"/>
    <s v="carmen.sanchez@ambientebogota.gov.co"/>
  </r>
  <r>
    <n v="979"/>
    <n v="3"/>
    <x v="11"/>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1113100"/>
    <s v="COMPRA DE INSUMOS CONSUMIBLES PARA LA OPERACIÓN DEL EQUIPO DE MUESTREO ISOCINETICO "/>
    <n v="1"/>
    <n v="1"/>
    <n v="11"/>
    <n v="1"/>
    <s v="CC-06"/>
    <s v="12-OTROS DISTRITO"/>
    <n v="19500000"/>
    <n v="19500000"/>
    <n v="0"/>
    <n v="0"/>
    <s v="SUBDIRECCION CONTRACTUAL"/>
    <s v="CO-DC-11001"/>
    <s v="CARMEN LUCIA SANCHEZ AVELLANEDA Directora de Control Ambiental "/>
    <n v="3778932"/>
    <s v="carmen.sanchez@ambientebogota.gov.co"/>
  </r>
  <r>
    <n v="979"/>
    <n v="4"/>
    <x v="11"/>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41504"/>
    <s v="SERVICIO DE MANTENIMIENTO PREVENTIVO DEL EQUIPO PARA MONITOREO DE FUENTES FIJAS Y SUS COMPONENTES."/>
    <n v="1"/>
    <n v="1"/>
    <n v="11"/>
    <n v="1"/>
    <s v="CC-06"/>
    <s v="12-OTROS DISTRITO"/>
    <n v="5000000"/>
    <n v="5000000"/>
    <n v="0"/>
    <n v="0"/>
    <s v="SUBDIRECCION CONTRACTUAL"/>
    <s v="CO-DC-11001"/>
    <s v="CARMEN LUCIA SANCHEZ AVELLANEDA Directora de Control Ambiental "/>
    <n v="3778932"/>
    <s v="carmen.sanchez@ambientebogota.gov.co"/>
  </r>
  <r>
    <n v="979"/>
    <n v="5"/>
    <x v="11"/>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n v="1"/>
    <n v="1"/>
    <n v="11"/>
    <n v="1"/>
    <s v="CCE-05"/>
    <s v="12-OTROS DISTRITO"/>
    <n v="22209000"/>
    <n v="22209000"/>
    <n v="0"/>
    <n v="0"/>
    <s v="SUBDIRECCION CONTRACTUAL"/>
    <s v="CO-DC-11001"/>
    <s v="CARMEN LUCIA SANCHEZ AVELLANEDA Directora de Control Ambiental "/>
    <n v="3778932"/>
    <s v="carmen.sanchez@ambientebogota.gov.co"/>
  </r>
  <r>
    <n v="979"/>
    <n v="6"/>
    <x v="11"/>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LAS ACTUACIONES TECNICAS DE CONTROL Y SEGUIMIENTO A LAS FUENTES FIJAS DE EMISIONES EN EL DISTRITO CAPITAL"/>
    <n v="1"/>
    <n v="1"/>
    <n v="11"/>
    <n v="1"/>
    <s v="CCE-05"/>
    <s v="12-OTROS DISTRITO"/>
    <n v="40007000"/>
    <n v="40007000"/>
    <n v="0"/>
    <n v="0"/>
    <s v="SUBDIRECCION CONTRACTUAL"/>
    <s v="CO-DC-11001"/>
    <s v="CARMEN LUCIA SANCHEZ AVELLANEDA Directora de Control Ambiental "/>
    <n v="3778932"/>
    <s v="carmen.sanchez@ambientebogota.gov.co"/>
  </r>
  <r>
    <n v="979"/>
    <n v="7"/>
    <x v="11"/>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LAS ACTUACIONES TECNICAS DE CONTROL Y SEGUIMIENTO A LAS FUENTES FIJAS DE EMISIONES EN EL DISTRITO CAPITAL"/>
    <n v="1"/>
    <n v="1"/>
    <n v="11"/>
    <n v="1"/>
    <s v="CCE-05"/>
    <s v="12-OTROS DISTRITO"/>
    <n v="51920000"/>
    <n v="51920000"/>
    <n v="0"/>
    <n v="0"/>
    <s v="SUBDIRECCION CONTRACTUAL"/>
    <s v="CO-DC-11001"/>
    <s v="CARMEN LUCIA SANCHEZ AVELLANEDA Directora de Control Ambiental "/>
    <n v="3778932"/>
    <s v="carmen.sanchez@ambientebogota.gov.co"/>
  </r>
  <r>
    <n v="979"/>
    <n v="8"/>
    <x v="11"/>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LAS ACTUACIONES TECNICAS DE CONTROL Y SEGUIMIENTO A LAS FUENTES FIJAS DE EMISIONES EN EL DISTRITO CAPITAL"/>
    <n v="1"/>
    <n v="1"/>
    <n v="11"/>
    <n v="1"/>
    <s v="CCE-05"/>
    <s v="12-OTROS DISTRITO"/>
    <n v="51920000"/>
    <n v="51920000"/>
    <n v="0"/>
    <n v="0"/>
    <s v="SUBDIRECCION CONTRACTUAL"/>
    <s v="CO-DC-11001"/>
    <s v="CARMEN LUCIA SANCHEZ AVELLANEDA Directora de Control Ambiental "/>
    <n v="3778932"/>
    <s v="carmen.sanchez@ambientebogota.gov.co"/>
  </r>
  <r>
    <n v="979"/>
    <n v="9"/>
    <x v="11"/>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LAS ACTUACIONES TECNICAS DE CONTROL Y SEGUIMIENTO A LAS FUENTES FIJAS DE EMISIONES EN EL DISTRITO CAPITAL"/>
    <n v="1"/>
    <n v="1"/>
    <n v="11"/>
    <n v="1"/>
    <s v="CCE-05"/>
    <s v="12-OTROS DISTRITO"/>
    <n v="51920000"/>
    <n v="51920000"/>
    <n v="0"/>
    <n v="0"/>
    <s v="SUBDIRECCION CONTRACTUAL"/>
    <s v="CO-DC-11001"/>
    <s v="CARMEN LUCIA SANCHEZ AVELLANEDA Directora de Control Ambiental "/>
    <n v="3778932"/>
    <s v="carmen.sanchez@ambientebogota.gov.co"/>
  </r>
  <r>
    <n v="979"/>
    <n v="10"/>
    <x v="11"/>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11"/>
    <n v="1"/>
    <s v="CCE-05"/>
    <s v="12-OTROS DISTRITO"/>
    <n v="30646000"/>
    <n v="30646000"/>
    <n v="0"/>
    <n v="0"/>
    <s v="SUBDIRECCION CONTRACTUAL"/>
    <s v="CO-DC-11001"/>
    <s v="CARMEN LUCIA SANCHEZ AVELLANEDA Directora de Control Ambiental "/>
    <n v="3778932"/>
    <s v="carmen.sanchez@ambientebogota.gov.co"/>
  </r>
  <r>
    <n v="979"/>
    <n v="11"/>
    <x v="11"/>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11"/>
    <n v="1"/>
    <s v="CCE-05"/>
    <s v="12-OTROS DISTRITO"/>
    <n v="30646000"/>
    <n v="30646000"/>
    <n v="0"/>
    <n v="0"/>
    <s v="SUBDIRECCION CONTRACTUAL"/>
    <s v="CO-DC-11001"/>
    <s v="CARMEN LUCIA SANCHEZ AVELLANEDA Directora de Control Ambiental "/>
    <n v="3778932"/>
    <s v="carmen.sanchez@ambientebogota.gov.co"/>
  </r>
  <r>
    <n v="979"/>
    <n v="12"/>
    <x v="11"/>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11"/>
    <n v="1"/>
    <s v="CCE-05"/>
    <s v="12-OTROS DISTRITO"/>
    <n v="30646000"/>
    <n v="30646000"/>
    <n v="0"/>
    <n v="0"/>
    <s v="SUBDIRECCION CONTRACTUAL"/>
    <s v="CO-DC-11001"/>
    <s v="CARMEN LUCIA SANCHEZ AVELLANEDA Directora de Control Ambiental "/>
    <n v="3778932"/>
    <s v="carmen.sanchez@ambientebogota.gov.co"/>
  </r>
  <r>
    <n v="979"/>
    <n v="13"/>
    <x v="11"/>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11"/>
    <n v="1"/>
    <s v="CCE-05"/>
    <s v="12-OTROS DISTRITO"/>
    <n v="30646000"/>
    <n v="30646000"/>
    <n v="0"/>
    <n v="0"/>
    <s v="SUBDIRECCION CONTRACTUAL"/>
    <s v="CO-DC-11001"/>
    <s v="CARMEN LUCIA SANCHEZ AVELLANEDA Directora de Control Ambiental "/>
    <n v="3778932"/>
    <s v="carmen.sanchez@ambientebogota.gov.co"/>
  </r>
  <r>
    <n v="979"/>
    <n v="14"/>
    <x v="11"/>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11"/>
    <n v="1"/>
    <s v="CCE-05"/>
    <s v="12-OTROS DISTRITO"/>
    <n v="30646000"/>
    <n v="30646000"/>
    <n v="0"/>
    <n v="0"/>
    <s v="SUBDIRECCION CONTRACTUAL"/>
    <s v="CO-DC-11001"/>
    <s v="CARMEN LUCIA SANCHEZ AVELLANEDA Directora de Control Ambiental "/>
    <n v="3778932"/>
    <s v="carmen.sanchez@ambientebogota.gov.co"/>
  </r>
  <r>
    <n v="979"/>
    <n v="15"/>
    <x v="11"/>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PROFESIONALES PARA LIDERAR Y ORIENTAR TÉCNICAMENTE LAS ACTUACIONES DE EVALUACIÓN, CONTROL Y SEGUIMIENTO DE LAS ACTIVIDADES GENERADAS A PARTIR DE LA INTERVENCIÓN DE LAS FUENTES FIJAS DE EMISIONES ATMOSFERICAS"/>
    <n v="1"/>
    <n v="1"/>
    <n v="11"/>
    <n v="1"/>
    <s v="CCE-05"/>
    <s v="12-OTROS DISTRITO"/>
    <n v="68981000"/>
    <n v="68981000"/>
    <n v="0"/>
    <n v="0"/>
    <s v="SUBDIRECCION CONTRACTUAL"/>
    <s v="CO-DC-11001"/>
    <s v="CARMEN LUCIA SANCHEZ AVELLANEDA Directora de Control Ambiental "/>
    <n v="3778932"/>
    <s v="carmen.sanchez@ambientebogota.gov.co"/>
  </r>
  <r>
    <n v="979"/>
    <n v="16"/>
    <x v="11"/>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EL SEGUIMIENTO Y MONITOREO A LAS FUENTES FIJAS DE CONTAMINACIÓN ATMOSFERICA"/>
    <n v="1"/>
    <n v="1"/>
    <n v="11"/>
    <n v="1"/>
    <s v="CCE-05"/>
    <s v="12-OTROS DISTRITO"/>
    <n v="35849000"/>
    <n v="35849000"/>
    <n v="0"/>
    <n v="0"/>
    <s v="SUBDIRECCION CONTRACTUAL"/>
    <s v="CO-DC-11001"/>
    <s v="CARMEN LUCIA SANCHEZ AVELLANEDA Directora de Control Ambiental "/>
    <n v="3778932"/>
    <s v="carmen.sanchez@ambientebogota.gov.co"/>
  </r>
  <r>
    <n v="979"/>
    <n v="17"/>
    <x v="11"/>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EL SEGUIMIENTO Y MONITOREO A LAS FUENTES FIJAS DE CONTAMINACIÓN ATMOSFERICA"/>
    <n v="1"/>
    <n v="1"/>
    <n v="11"/>
    <n v="1"/>
    <s v="CCE-05"/>
    <s v="12-OTROS DISTRITO"/>
    <n v="35849000"/>
    <n v="35849000"/>
    <n v="0"/>
    <n v="0"/>
    <s v="SUBDIRECCION CONTRACTUAL"/>
    <s v="CO-DC-11001"/>
    <s v="CARMEN LUCIA SANCHEZ AVELLANEDA Directora de Control Ambiental "/>
    <n v="3778932"/>
    <s v="carmen.sanchez@ambientebogota.gov.co"/>
  </r>
  <r>
    <n v="979"/>
    <n v="18"/>
    <x v="11"/>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LA  ASIGNACIÓN DE LAS ACTUACIONES TECNICAS Y GENERAR LOS INFORMES Y/O REPORTES PRODUCTO DE LA INTERVENCIÓN A LAS FUENTES FIJAS DE CONTAMINACION ATMOSFERICA "/>
    <n v="1"/>
    <n v="1"/>
    <n v="11"/>
    <n v="1"/>
    <s v="CCE-05"/>
    <s v="12-OTROS DISTRITO"/>
    <n v="35849000"/>
    <n v="35849000"/>
    <n v="0"/>
    <n v="0"/>
    <s v="SUBDIRECCION CONTRACTUAL"/>
    <s v="CO-DC-11001"/>
    <s v="CARMEN LUCIA SANCHEZ AVELLANEDA Directora de Control Ambiental "/>
    <n v="3778932"/>
    <s v="carmen.sanchez@ambientebogota.gov.co"/>
  </r>
  <r>
    <n v="979"/>
    <n v="19"/>
    <x v="11"/>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1"/>
    <n v="1"/>
    <n v="11"/>
    <n v="1"/>
    <s v="CCE-05"/>
    <s v="12-OTROS DISTRITO"/>
    <n v="35849000"/>
    <n v="35849000"/>
    <n v="0"/>
    <n v="0"/>
    <s v="SUBDIRECCION CONTRACTUAL"/>
    <s v="CO-DC-11001"/>
    <s v="CARMEN LUCIA SANCHEZ AVELLANEDA Directora de Control Ambiental "/>
    <n v="3778932"/>
    <s v="carmen.sanchez@ambientebogota.gov.co"/>
  </r>
  <r>
    <n v="979"/>
    <n v="20"/>
    <x v="11"/>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1"/>
    <n v="1"/>
    <n v="11"/>
    <n v="1"/>
    <s v="CCE-05"/>
    <s v="12-OTROS DISTRITO"/>
    <n v="35849000"/>
    <n v="35849000"/>
    <n v="0"/>
    <n v="0"/>
    <s v="SUBDIRECCION CONTRACTUAL"/>
    <s v="CO-DC-11001"/>
    <s v="CARMEN LUCIA SANCHEZ AVELLANEDA Directora de Control Ambiental "/>
    <n v="3778932"/>
    <s v="carmen.sanchez@ambientebogota.gov.co"/>
  </r>
  <r>
    <n v="979"/>
    <n v="21"/>
    <x v="11"/>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1"/>
    <n v="1"/>
    <n v="11"/>
    <n v="1"/>
    <s v="CCE-05"/>
    <s v="12-OTROS DISTRITO"/>
    <n v="35849000"/>
    <n v="35849000"/>
    <n v="0"/>
    <n v="0"/>
    <s v="SUBDIRECCION CONTRACTUAL"/>
    <s v="CO-DC-11001"/>
    <s v="CARMEN LUCIA SANCHEZ AVELLANEDA Directora de Control Ambiental "/>
    <n v="3778932"/>
    <s v="carmen.sanchez@ambientebogota.gov.co"/>
  </r>
  <r>
    <n v="979"/>
    <n v="22"/>
    <x v="11"/>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1"/>
    <n v="1"/>
    <n v="11"/>
    <n v="1"/>
    <s v="CCE-05"/>
    <s v="12-OTROS DISTRITO"/>
    <n v="35849000"/>
    <n v="35849000"/>
    <n v="0"/>
    <n v="0"/>
    <s v="SUBDIRECCION CONTRACTUAL"/>
    <s v="CO-DC-11001"/>
    <s v="CARMEN LUCIA SANCHEZ AVELLANEDA Directora de Control Ambiental "/>
    <n v="3778932"/>
    <s v="carmen.sanchez@ambientebogota.gov.co"/>
  </r>
  <r>
    <n v="979"/>
    <n v="23"/>
    <x v="11"/>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1"/>
    <n v="1"/>
    <n v="11"/>
    <n v="1"/>
    <s v="CCE-05"/>
    <s v="12-OTROS DISTRITO"/>
    <n v="35849000"/>
    <n v="35849000"/>
    <n v="0"/>
    <n v="0"/>
    <s v="SUBDIRECCION CONTRACTUAL"/>
    <s v="CO-DC-11001"/>
    <s v="CARMEN LUCIA SANCHEZ AVELLANEDA Directora de Control Ambiental "/>
    <n v="3778932"/>
    <s v="carmen.sanchez@ambientebogota.gov.co"/>
  </r>
  <r>
    <n v="979"/>
    <n v="24"/>
    <x v="11"/>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CAMENTE LAS ACTUACIONES TÉCNICAS Y ADMINISTRATIVAS DE EVALUACIÓN, CONTROL Y SEGUIMIENTO REALIZADAS A LAS FUENTES FIJAS DE EMISIONES ATMOSFERICAS"/>
    <n v="1"/>
    <n v="1"/>
    <n v="11"/>
    <n v="1"/>
    <s v="CCE-05"/>
    <s v="12-OTROS DISTRITO"/>
    <n v="35849000"/>
    <n v="35849000"/>
    <n v="0"/>
    <n v="0"/>
    <s v="SUBDIRECCION CONTRACTUAL"/>
    <s v="CO-DC-11001"/>
    <s v="CARMEN LUCIA SANCHEZ AVELLANEDA Directora de Control Ambiental "/>
    <n v="3778932"/>
    <s v="carmen.sanchez@ambientebogota.gov.co"/>
  </r>
  <r>
    <n v="979"/>
    <n v="25"/>
    <x v="11"/>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Y PROYECTAR JURIDICAMENTE LAS ACTUACIONES TÉCNICAS Y ADMINISTRATIVAS  DE EVALUACIÓN, CONTROL Y SEGUIMIENTO REALIZADAS A LAS FUENTES FIJAS DE EMISIONES ATMOSFERICAS"/>
    <n v="1"/>
    <n v="1"/>
    <n v="11"/>
    <n v="1"/>
    <s v="CCE-05"/>
    <s v="12-OTROS DISTRITO"/>
    <n v="40007000"/>
    <n v="40007000"/>
    <n v="0"/>
    <n v="0"/>
    <s v="SUBDIRECCION CONTRACTUAL"/>
    <s v="CO-DC-11001"/>
    <s v="CARMEN LUCIA SANCHEZ AVELLANEDA Directora de Control Ambiental "/>
    <n v="3778932"/>
    <s v="carmen.sanchez@ambientebogota.gov.co"/>
  </r>
  <r>
    <n v="979"/>
    <n v="26"/>
    <x v="11"/>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Y PROYECTAR JURIDICAMENTE LAS ACTUACIONES TÉCNICAS Y ADMINISTRATIVAS  DE EVALUACIÓN, CONTROL Y SEGUIMIENTO REALIZADAS A LAS FUENTES FIJAS DE EMISIONES ATMOSFERICAS"/>
    <n v="1"/>
    <n v="1"/>
    <n v="11"/>
    <n v="1"/>
    <s v="CCE-05"/>
    <s v="12-OTROS DISTRITO"/>
    <n v="40007000"/>
    <n v="40007000"/>
    <n v="0"/>
    <n v="0"/>
    <s v="SUBDIRECCION CONTRACTUAL"/>
    <s v="CO-DC-11001"/>
    <s v="CARMEN LUCIA SANCHEZ AVELLANEDA Directora de Control Ambiental "/>
    <n v="3778932"/>
    <s v="carmen.sanchez@ambientebogota.gov.co"/>
  </r>
  <r>
    <n v="979"/>
    <n v="27"/>
    <x v="11"/>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CAMENTE LAS ACTUACIONES TÉCNICAS Y ADMINISTRATIVAS DE EVALUACIÓN, CONTROL Y SEGUIMIENTO REALIZADAS A LAS FUENTES FIJAS DE EMISIONES ATMOSFERICAS"/>
    <n v="1"/>
    <n v="1"/>
    <n v="11"/>
    <n v="1"/>
    <s v="CCE-05"/>
    <s v="12-OTROS DISTRITO"/>
    <n v="35849000"/>
    <n v="35849000"/>
    <n v="0"/>
    <n v="0"/>
    <s v="SUBDIRECCION CONTRACTUAL"/>
    <s v="CO-DC-11001"/>
    <s v="CARMEN LUCIA SANCHEZ AVELLANEDA Directora de Control Ambiental "/>
    <n v="3778932"/>
    <s v="carmen.sanchez@ambientebogota.gov.co"/>
  </r>
  <r>
    <n v="979"/>
    <n v="28"/>
    <x v="11"/>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CAMENTE LAS ACTUACIONES TÉCNICAS Y ADMINISTRATIVAS DE EVALUACIÓN, CONTROL Y SEGUIMIENTO REALIZADAS A LAS FUENTES FIJAS DE EMISIONES ATMOSFERICAS"/>
    <n v="1"/>
    <n v="1"/>
    <n v="11"/>
    <n v="1"/>
    <s v="CCE-05"/>
    <s v="12-OTROS DISTRITO"/>
    <n v="35849000"/>
    <n v="35849000"/>
    <n v="0"/>
    <n v="0"/>
    <s v="SUBDIRECCION CONTRACTUAL"/>
    <s v="CO-DC-11001"/>
    <s v="CARMEN LUCIA SANCHEZ AVELLANEDA Directora de Control Ambiental "/>
    <n v="3778932"/>
    <s v="carmen.sanchez@ambientebogota.gov.co"/>
  </r>
  <r>
    <n v="979"/>
    <n v="29"/>
    <x v="11"/>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CAMENTE LAS ACTUACIONES TÉCNICAS Y ADMINISTRATIVAS DE EVALUACIÓN, CONTROL Y SEGUIMIENTO REALIZADAS A LAS FUENTES FIJAS DE EMISIONES ATMOSFERICAS"/>
    <n v="1"/>
    <n v="1"/>
    <n v="11"/>
    <n v="1"/>
    <s v="CCE-05"/>
    <s v="12-OTROS DISTRITO"/>
    <n v="35849000"/>
    <n v="35849000"/>
    <n v="0"/>
    <n v="0"/>
    <s v="SUBDIRECCION CONTRACTUAL"/>
    <s v="CO-DC-11001"/>
    <s v="CARMEN LUCIA SANCHEZ AVELLANEDA Directora de Control Ambiental "/>
    <n v="3778932"/>
    <s v="carmen.sanchez@ambientebogota.gov.co"/>
  </r>
  <r>
    <n v="979"/>
    <n v="30"/>
    <x v="11"/>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LOS SERVICIOS PROFESIONALES PARA LIDERAR Y ORIENTAR JURÍDICAMENTE LAS ACTUACIONES DE EVALUACIÓN, CONTROL Y SEGUIMIENTO DE  LAS ACTIVIDADES GENERADAS A PARTIR DE LA INTERVENCIÓN DE LAS FUENTES FIJAS DE EMISIONES ATMOSFERICAS"/>
    <n v="1"/>
    <n v="1"/>
    <n v="11"/>
    <n v="1"/>
    <s v="CCE-05"/>
    <s v="12-OTROS DISTRITO"/>
    <n v="68981000"/>
    <n v="68981000"/>
    <n v="0"/>
    <n v="0"/>
    <s v="SUBDIRECCION CONTRACTUAL"/>
    <s v="CO-DC-11001"/>
    <s v="CARMEN LUCIA SANCHEZ AVELLANEDA Directora de Control Ambiental "/>
    <n v="3778932"/>
    <s v="carmen.sanchez@ambientebogota.gov.co"/>
  </r>
  <r>
    <n v="979"/>
    <n v="31"/>
    <x v="11"/>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ANALIZAR, PROYECTAR Y REVISAR JURIDICAMENTE LAS ACTUACIONES DE EVALUACIÓN, CONTROL Y SEGUIMIENTO DE LOS PROGRAMAS A FUENTES MOVILES"/>
    <n v="1"/>
    <n v="1"/>
    <n v="11"/>
    <n v="1"/>
    <s v="CCE-05"/>
    <s v="12-OTROS DISTRITO"/>
    <n v="65560000"/>
    <n v="65560000"/>
    <n v="0"/>
    <n v="0"/>
    <s v="SUBDIRECCION CONTRACTUAL"/>
    <s v="CO-DC-11001"/>
    <s v="CARMEN LUCIA SANCHEZ AVELLANEDA Directora de Control Ambiental "/>
    <n v="3778932"/>
    <s v="carmen.sanchez@ambientebogota.gov.co"/>
  </r>
  <r>
    <n v="979"/>
    <n v="32"/>
    <x v="11"/>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1"/>
    <n v="1"/>
    <n v="11"/>
    <n v="1"/>
    <s v="CCE-05"/>
    <s v="12-OTROS DISTRITO"/>
    <n v="30646000"/>
    <n v="30646000"/>
    <n v="0"/>
    <n v="0"/>
    <s v="SUBDIRECCION CONTRACTUAL"/>
    <s v="CO-DC-11001"/>
    <s v="CARMEN LUCIA SANCHEZ AVELLANEDA Directora de Control Ambiental "/>
    <n v="3778932"/>
    <s v="carmen.sanchez@ambientebogota.gov.co"/>
  </r>
  <r>
    <n v="979"/>
    <n v="33"/>
    <x v="11"/>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1"/>
    <n v="1"/>
    <n v="11"/>
    <n v="1"/>
    <s v="CCE-05"/>
    <s v="12-OTROS DISTRITO"/>
    <n v="30646000"/>
    <n v="30646000"/>
    <n v="0"/>
    <n v="0"/>
    <s v="SUBDIRECCION CONTRACTUAL"/>
    <s v="CO-DC-11001"/>
    <s v="CARMEN LUCIA SANCHEZ AVELLANEDA Directora de Control Ambiental "/>
    <n v="3778932"/>
    <s v="carmen.sanchez@ambientebogota.gov.co"/>
  </r>
  <r>
    <n v="979"/>
    <n v="34"/>
    <x v="11"/>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1"/>
    <n v="1"/>
    <n v="11"/>
    <n v="1"/>
    <s v="CCE-05"/>
    <s v="12-OTROS DISTRITO"/>
    <n v="30646000"/>
    <n v="30646000"/>
    <n v="0"/>
    <n v="0"/>
    <s v="SUBDIRECCION CONTRACTUAL"/>
    <s v="CO-DC-11001"/>
    <s v="CARMEN LUCIA SANCHEZ AVELLANEDA Directora de Control Ambiental "/>
    <n v="3778932"/>
    <s v="carmen.sanchez@ambientebogota.gov.co"/>
  </r>
  <r>
    <n v="979"/>
    <n v="35"/>
    <x v="11"/>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REVISAR Y/O PROYECTARJURIDICAMENTE LAS ACTUACIONES DE EVALUACIÓN, CONTROL Y SEGUIMIENTO DE LAS FUENTES MOVILES"/>
    <n v="1"/>
    <n v="1"/>
    <n v="11"/>
    <n v="1"/>
    <s v="CCE-05"/>
    <s v="12-OTROS DISTRITO"/>
    <n v="40007000"/>
    <n v="40007000"/>
    <n v="0"/>
    <n v="0"/>
    <s v="SUBDIRECCION CONTRACTUAL"/>
    <s v="CO-DC-11001"/>
    <s v="CARMEN LUCIA SANCHEZ AVELLANEDA Directora de Control Ambiental "/>
    <n v="3778932"/>
    <s v="carmen.sanchez@ambientebogota.gov.co"/>
  </r>
  <r>
    <n v="979"/>
    <n v="36"/>
    <x v="11"/>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OPERATIVO EN LOS PROGRAMAS DE FUENTES MÓVILES"/>
    <n v="1"/>
    <n v="1"/>
    <n v="11"/>
    <n v="1"/>
    <s v="CCE-05"/>
    <s v="12-OTROS DISTRITO"/>
    <n v="20603000"/>
    <n v="20603000"/>
    <n v="0"/>
    <n v="0"/>
    <s v="SUBDIRECCION CONTRACTUAL"/>
    <s v="CO-DC-11001"/>
    <s v="CARMEN LUCIA SANCHEZ AVELLANEDA Directora de Control Ambiental "/>
    <n v="3778932"/>
    <s v="carmen.sanchez@ambientebogota.gov.co"/>
  </r>
  <r>
    <n v="979"/>
    <n v="37"/>
    <x v="11"/>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EN EL DESARROLLO DE LAS ACTIVIDADES EN EL PROGRAMA DE REQUERIMIENTOS AMBIENTALES A FUENTES MOVILES"/>
    <n v="1"/>
    <n v="1"/>
    <n v="11"/>
    <n v="1"/>
    <s v="CCE-05"/>
    <s v="12-OTROS DISTRITO"/>
    <n v="22209000"/>
    <n v="22209000"/>
    <n v="0"/>
    <n v="0"/>
    <s v="SUBDIRECCION CONTRACTUAL"/>
    <s v="CO-DC-11001"/>
    <s v="CARMEN LUCIA SANCHEZ AVELLANEDA Directora de Control Ambiental "/>
    <n v="3778932"/>
    <s v="carmen.sanchez@ambientebogota.gov.co"/>
  </r>
  <r>
    <n v="979"/>
    <n v="38"/>
    <x v="11"/>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DE APOYO A LA GESTIÓN PARA ACOMPAÑAR ADMINISTRATIVAMENTE LA INFORMACIÓN Y DOCUMENTACIÓN DE LOS PROGRAMAS DE EVALUACIÓN CONTROL Y SEGUIMIENTO A LAS FUENTES MOVILES."/>
    <n v="1"/>
    <n v="1"/>
    <n v="11"/>
    <n v="1"/>
    <s v="CCE-05"/>
    <s v="12-OTROS DISTRITO"/>
    <n v="28226000"/>
    <n v="28226000"/>
    <n v="0"/>
    <n v="0"/>
    <s v="SUBDIRECCION CONTRACTUAL"/>
    <s v="CO-DC-11001"/>
    <s v="CARMEN LUCIA SANCHEZ AVELLANEDA Directora de Control Ambiental "/>
    <n v="3778932"/>
    <s v="carmen.sanchez@ambientebogota.gov.co"/>
  </r>
  <r>
    <n v="979"/>
    <n v="39"/>
    <x v="11"/>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AR RESPUESTA A LAS PETICIONES, QUEJAS, RECLAMOS E INFORMACIÓN DE LAS ACTIVIDADES DE EVALUACIÓN, SEGUIMIENTO Y CONTROL A LAS FUENTES MOVILES Y CONSOLIDAR LA INFORMACIÓN DEL PROGRAMA DE AUTORREGULACIÓN AMBIENTAL"/>
    <n v="1"/>
    <n v="1"/>
    <n v="11"/>
    <n v="1"/>
    <s v="CCE-05"/>
    <s v="12-OTROS DISTRITO"/>
    <n v="30646000"/>
    <n v="30646000"/>
    <n v="0"/>
    <n v="0"/>
    <s v="SUBDIRECCION CONTRACTUAL"/>
    <s v="CO-DC-11001"/>
    <s v="CARMEN LUCIA SANCHEZ AVELLANEDA Directora de Control Ambiental "/>
    <n v="3778932"/>
    <s v="carmen.sanchez@ambientebogota.gov.co"/>
  </r>
  <r>
    <n v="979"/>
    <n v="40"/>
    <x v="11"/>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APOYAR LA INSTALACIÓN, FUNCIONAMIENTO Y OPERACIÓN DE LOS ELEMENTOS TECNICOS DE LOS PROGRAMAS DE FUENTES MOVILES."/>
    <n v="1"/>
    <n v="1"/>
    <n v="11"/>
    <n v="1"/>
    <s v="CCE-05"/>
    <s v="12-OTROS DISTRITO"/>
    <n v="30646000"/>
    <n v="30646000"/>
    <n v="0"/>
    <n v="0"/>
    <s v="SUBDIRECCION CONTRACTUAL"/>
    <s v="CO-DC-11001"/>
    <s v="CARMEN LUCIA SANCHEZ AVELLANEDA Directora de Control Ambiental "/>
    <n v="3778932"/>
    <s v="carmen.sanchez@ambientebogota.gov.co"/>
  </r>
  <r>
    <n v="979"/>
    <n v="41"/>
    <x v="11"/>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ERVICIOS PROFESIONALES PARA ACOMPAÑAR EL DESARROLLO DE LAS ACTIVIDADES TÉCNICAS DE EVALUACIÓN, CONTROL Y SEGUIMIENTO A LOS PROGRAMAS DE FUENTES MOVILES"/>
    <n v="1"/>
    <n v="1"/>
    <n v="11"/>
    <n v="1"/>
    <s v="CCE-05"/>
    <s v="12-OTROS DISTRITO"/>
    <n v="30646000"/>
    <n v="30646000"/>
    <n v="0"/>
    <n v="0"/>
    <s v="SUBDIRECCION CONTRACTUAL"/>
    <s v="CO-DC-11001"/>
    <s v="CARMEN LUCIA SANCHEZ AVELLANEDA Directora de Control Ambiental "/>
    <n v="3778932"/>
    <s v="carmen.sanchez@ambientebogota.gov.co"/>
  </r>
  <r>
    <n v="979"/>
    <n v="42"/>
    <x v="11"/>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ERVICIOS PROFESIONALES PARA ACOMPAÑAR EL DESARROLLO DE LAS ACTIVIDADES TÉCNICAS DE EVALUACIÓN, CONTROL Y SEGUIMIENTO A LOS PROGRAMAS DE FUENTES MOVILES"/>
    <n v="1"/>
    <n v="1"/>
    <n v="11"/>
    <n v="1"/>
    <s v="CCE-05"/>
    <s v="12-OTROS DISTRITO"/>
    <n v="30646000"/>
    <n v="30646000"/>
    <n v="0"/>
    <n v="0"/>
    <s v="SUBDIRECCION CONTRACTUAL"/>
    <s v="CO-DC-11001"/>
    <s v="CARMEN LUCIA SANCHEZ AVELLANEDA Directora de Control Ambiental "/>
    <n v="3778932"/>
    <s v="carmen.sanchez@ambientebogota.gov.co"/>
  </r>
  <r>
    <n v="979"/>
    <n v="43"/>
    <x v="11"/>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ERVICIOS PROFESIONALES PARA ACOMPAÑAR EL DESARROLLO DE LAS ACTIVIDADES TÉCNICAS DE EVALUACIÓN, CONTROL Y SEGUIMIENTO A LOS PROGRAMAS DE FUENTES MOVILES"/>
    <n v="1"/>
    <n v="1"/>
    <n v="11"/>
    <n v="1"/>
    <s v="CCE-05"/>
    <s v="12-OTROS DISTRITO"/>
    <n v="30646000"/>
    <n v="30646000"/>
    <n v="0"/>
    <n v="0"/>
    <s v="SUBDIRECCION CONTRACTUAL"/>
    <s v="CO-DC-11001"/>
    <s v="CARMEN LUCIA SANCHEZ AVELLANEDA Directora de Control Ambiental "/>
    <n v="3778932"/>
    <s v="carmen.sanchez@ambientebogota.gov.co"/>
  </r>
  <r>
    <n v="979"/>
    <n v="44"/>
    <x v="11"/>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ERVICIOS PROFESIONALES PARA ACOMPAÑAR EL DESARROLLO DE LAS ACTIVIDADES TÉCNICAS DE EVALUACIÓN, CONTROL Y SEGUIMIENTO A LOS PROGRAMAS DE FUENTES MOVILES"/>
    <n v="1"/>
    <n v="1"/>
    <n v="11"/>
    <n v="1"/>
    <s v="CCE-05"/>
    <s v="12-OTROS DISTRITO"/>
    <n v="30646000"/>
    <n v="30646000"/>
    <n v="0"/>
    <n v="0"/>
    <s v="SUBDIRECCION CONTRACTUAL"/>
    <s v="CO-DC-11001"/>
    <s v="CARMEN LUCIA SANCHEZ AVELLANEDA Directora de Control Ambiental "/>
    <n v="3778932"/>
    <s v="carmen.sanchez@ambientebogota.gov.co"/>
  </r>
  <r>
    <n v="979"/>
    <n v="45"/>
    <x v="11"/>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ERVICIOS PROFESIONALES PARA ACOMPAÑAR EL DESARROLLO DE LAS ACTIVIDADES TÉCNICAS DE EVALUACIÓN, CONTROL Y SEGUIMIENTO A LOS PROGRAMAS DE FUENTES MOVILES"/>
    <n v="1"/>
    <n v="1"/>
    <n v="11"/>
    <n v="1"/>
    <s v="CCE-05"/>
    <s v="12-OTROS DISTRITO"/>
    <n v="30646000"/>
    <n v="30646000"/>
    <n v="0"/>
    <n v="0"/>
    <s v="SUBDIRECCION CONTRACTUAL"/>
    <s v="CO-DC-11001"/>
    <s v="CARMEN LUCIA SANCHEZ AVELLANEDA Directora de Control Ambiental "/>
    <n v="3778932"/>
    <s v="carmen.sanchez@ambientebogota.gov.co"/>
  </r>
  <r>
    <n v="979"/>
    <n v="46"/>
    <x v="11"/>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ERVICIOS PROFESIONALES PARA ACOMPAÑAR EL DESARROLLO DE LAS ACTIVIDADES TÉCNICAS DE EVALUACIÓN, CONTROL Y SEGUIMIENTO A LOS PROGRAMAS DE FUENTES MOVILES"/>
    <n v="1"/>
    <n v="1"/>
    <n v="11"/>
    <n v="1"/>
    <s v="CCE-05"/>
    <s v="12-OTROS DISTRITO"/>
    <n v="30646000"/>
    <n v="30646000"/>
    <n v="0"/>
    <n v="0"/>
    <s v="SUBDIRECCION CONTRACTUAL"/>
    <s v="CO-DC-11001"/>
    <s v="CARMEN LUCIA SANCHEZ AVELLANEDA Directora de Control Ambiental "/>
    <n v="3778932"/>
    <s v="carmen.sanchez@ambientebogota.gov.co"/>
  </r>
  <r>
    <n v="979"/>
    <n v="47"/>
    <x v="11"/>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ERVICIOS PROFESIONALES PARA ACOMPAÑAR EL DESARROLLO DE LAS ACTIVIDADES TÉCNICAS DE EVALUACIÓN, CONTROL Y SEGUIMIENTO A LOS PROGRAMAS DE FUENTES MOVILES"/>
    <n v="1"/>
    <n v="1"/>
    <n v="11"/>
    <n v="1"/>
    <s v="CCE-05"/>
    <s v="12-OTROS DISTRITO"/>
    <n v="30646000"/>
    <n v="30646000"/>
    <n v="0"/>
    <n v="0"/>
    <s v="SUBDIRECCION CONTRACTUAL"/>
    <s v="CO-DC-11001"/>
    <s v="CARMEN LUCIA SANCHEZ AVELLANEDA Directora de Control Ambiental "/>
    <n v="3778932"/>
    <s v="carmen.sanchez@ambientebogota.gov.co"/>
  </r>
  <r>
    <n v="979"/>
    <n v="48"/>
    <x v="11"/>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ERVICIOS PROFESIONALES PARA ACOMPAÑAR EL DESARROLLO DE LAS ACTIVIDADES TÉCNICAS DE EVALUACIÓN, CONTROL Y SEGUIMIENTO A LOS PROGRAMAS DE FUENTES MOVILES"/>
    <n v="1"/>
    <n v="1"/>
    <n v="11"/>
    <n v="1"/>
    <s v="CCE-05"/>
    <s v="12-OTROS DISTRITO"/>
    <n v="30646000"/>
    <n v="30646000"/>
    <n v="0"/>
    <n v="0"/>
    <s v="SUBDIRECCION CONTRACTUAL"/>
    <s v="CO-DC-11001"/>
    <s v="CARMEN LUCIA SANCHEZ AVELLANEDA Directora de Control Ambiental "/>
    <n v="3778932"/>
    <s v="carmen.sanchez@ambientebogota.gov.co"/>
  </r>
  <r>
    <n v="979"/>
    <n v="49"/>
    <x v="11"/>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ERVICIOS PROFESIONALES PARA ACOMPAÑAR EL DESARROLLO DE LAS ACTIVIDADES TÉCNICAS DE EVALUACIÓN, CONTROL Y SEGUIMIENTO A LOS PROGRAMAS DE FUENTES MOVILES"/>
    <n v="1"/>
    <n v="1"/>
    <n v="11"/>
    <n v="1"/>
    <s v="CCE-05"/>
    <s v="12-OTROS DISTRITO"/>
    <n v="30646000"/>
    <n v="30646000"/>
    <n v="0"/>
    <n v="0"/>
    <s v="SUBDIRECCION CONTRACTUAL"/>
    <s v="CO-DC-11001"/>
    <s v="CARMEN LUCIA SANCHEZ AVELLANEDA Directora de Control Ambiental "/>
    <n v="3778932"/>
    <s v="carmen.sanchez@ambientebogota.gov.co"/>
  </r>
  <r>
    <n v="979"/>
    <n v="50"/>
    <x v="11"/>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ERVICIOS PROFESIONALES PARA ACOMPAÑAR EL DESARROLLO DE LAS ACTIVIDADES TÉCNICAS DE EVALUACIÓN, CONTROL Y SEGUIMIENTO A LOS PROGRAMAS DE FUENTES MOVILES"/>
    <n v="1"/>
    <n v="1"/>
    <n v="11"/>
    <n v="1"/>
    <s v="CCE-05"/>
    <s v="12-OTROS DISTRITO"/>
    <n v="30646000"/>
    <n v="30646000"/>
    <n v="0"/>
    <n v="0"/>
    <s v="SUBDIRECCION CONTRACTUAL"/>
    <s v="CO-DC-11001"/>
    <s v="CARMEN LUCIA SANCHEZ AVELLANEDA Directora de Control Ambiental "/>
    <n v="3778932"/>
    <s v="carmen.sanchez@ambientebogota.gov.co"/>
  </r>
  <r>
    <n v="979"/>
    <n v="51"/>
    <x v="11"/>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ERVICIOS PROFESIONALES PARA ACOMPAÑAR EL DESARROLLO DE LAS ACTIVIDADES TÉCNICAS DE EVALUACIÓN, CONTROL Y SEGUIMIENTO A LOS PROGRAMAS DE FUENTES MOVILES"/>
    <n v="1"/>
    <n v="1"/>
    <n v="11"/>
    <n v="1"/>
    <s v="CCE-05"/>
    <s v="12-OTROS DISTRITO"/>
    <n v="30646000"/>
    <n v="30646000"/>
    <n v="0"/>
    <n v="0"/>
    <s v="SUBDIRECCION CONTRACTUAL"/>
    <s v="CO-DC-11001"/>
    <s v="CARMEN LUCIA SANCHEZ AVELLANEDA Directora de Control Ambiental "/>
    <n v="3778932"/>
    <s v="carmen.sanchez@ambientebogota.gov.co"/>
  </r>
  <r>
    <n v="979"/>
    <n v="52"/>
    <x v="11"/>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ERVICIOS PROFESIONALES PARA ACOMPAÑAR EL DESARROLLO DE LAS ACTIVIDADES TÉCNICAS DE EVALUACIÓN, CONTROL Y SEGUIMIENTO A LOS PROGRAMAS DE FUENTES MOVILES"/>
    <n v="1"/>
    <n v="1"/>
    <n v="11"/>
    <n v="1"/>
    <s v="CCE-05"/>
    <s v="12-OTROS DISTRITO"/>
    <n v="33044000"/>
    <n v="33044000"/>
    <n v="0"/>
    <n v="0"/>
    <s v="SUBDIRECCION CONTRACTUAL"/>
    <s v="CO-DC-11001"/>
    <s v="CARMEN LUCIA SANCHEZ AVELLANEDA Directora de Control Ambiental "/>
    <n v="3778932"/>
    <s v="carmen.sanchez@ambientebogota.gov.co"/>
  </r>
  <r>
    <n v="979"/>
    <n v="53"/>
    <x v="11"/>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CONSOLIDAR, ANALIZAR LAS BASES DE DATOS Y REPORTAR LA INFORMACIÓN PRODUCTO DEL DESARROLLO DE LOS PROGRAMAS DE EVALUACIÓN, CONTROL Y SEGUIMIENTO A FUENTES MOVILES."/>
    <n v="1"/>
    <n v="1"/>
    <n v="11"/>
    <n v="1"/>
    <s v="CCE-05"/>
    <s v="12-OTROS DISTRITO"/>
    <n v="35849000"/>
    <n v="35849000"/>
    <n v="0"/>
    <n v="0"/>
    <s v="SUBDIRECCION CONTRACTUAL"/>
    <s v="CO-DC-11001"/>
    <s v="CARMEN LUCIA SANCHEZ AVELLANEDA Directora de Control Ambiental "/>
    <n v="3778932"/>
    <s v="carmen.sanchez@ambientebogota.gov.co"/>
  </r>
  <r>
    <n v="979"/>
    <n v="54"/>
    <x v="11"/>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ERVICIOS PROFESIONALES PARA ESTRUCTURAR LAS NECESIDADES TÉCNICAS PARA LA OPERACIÓN DE EQUIPOS DE MEDICIÓN DE FUENTES MÓVILES, ASI COMO REALIZAR EL SEGUIMIENTO AL PROGRAMA DE REQUERIMIENTOS AMBIENTALES"/>
    <n v="1"/>
    <n v="1"/>
    <n v="11"/>
    <n v="1"/>
    <s v="CCE-05"/>
    <s v="12-OTROS DISTRITO"/>
    <n v="35849000"/>
    <n v="35849000"/>
    <n v="0"/>
    <n v="0"/>
    <s v="SUBDIRECCION CONTRACTUAL"/>
    <s v="CO-DC-11001"/>
    <s v="CARMEN LUCIA SANCHEZ AVELLANEDA Directora de Control Ambiental "/>
    <n v="3778932"/>
    <s v="carmen.sanchez@ambientebogota.gov.co"/>
  </r>
  <r>
    <n v="979"/>
    <n v="55"/>
    <x v="11"/>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s v="12-OTROS DISTRITO"/>
    <n v="35849000"/>
    <n v="35849000"/>
    <n v="0"/>
    <n v="0"/>
    <s v="SUBDIRECCION CONTRACTUAL"/>
    <s v="CO-DC-11001"/>
    <s v="CARMEN LUCIA SANCHEZ AVELLANEDA Directora de Control Ambiental "/>
    <n v="3778932"/>
    <s v="carmen.sanchez@ambientebogota.gov.co"/>
  </r>
  <r>
    <n v="979"/>
    <n v="56"/>
    <x v="11"/>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s v="12-OTROS DISTRITO"/>
    <n v="35849000"/>
    <n v="35849000"/>
    <n v="0"/>
    <n v="0"/>
    <s v="SUBDIRECCION CONTRACTUAL"/>
    <s v="CO-DC-11001"/>
    <s v="CARMEN LUCIA SANCHEZ AVELLANEDA Directora de Control Ambiental "/>
    <n v="3778932"/>
    <s v="carmen.sanchez@ambientebogota.gov.co"/>
  </r>
  <r>
    <n v="979"/>
    <n v="57"/>
    <x v="11"/>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s v="12-OTROS DISTRITO"/>
    <n v="35849000"/>
    <n v="35849000"/>
    <n v="0"/>
    <n v="0"/>
    <s v="SUBDIRECCION CONTRACTUAL"/>
    <s v="CO-DC-11001"/>
    <s v="CARMEN LUCIA SANCHEZ AVELLANEDA Directora de Control Ambiental "/>
    <n v="3778932"/>
    <s v="carmen.sanchez@ambientebogota.gov.co"/>
  </r>
  <r>
    <n v="979"/>
    <n v="58"/>
    <x v="11"/>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s v="12-OTROS DISTRITO"/>
    <n v="35849000"/>
    <n v="35849000"/>
    <n v="0"/>
    <n v="0"/>
    <s v="SUBDIRECCION CONTRACTUAL"/>
    <s v="CO-DC-11001"/>
    <s v="CARMEN LUCIA SANCHEZ AVELLANEDA Directora de Control Ambiental "/>
    <n v="3778932"/>
    <s v="carmen.sanchez@ambientebogota.gov.co"/>
  </r>
  <r>
    <n v="979"/>
    <n v="59"/>
    <x v="11"/>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s v="12-OTROS DISTRITO"/>
    <n v="35849000"/>
    <n v="35849000"/>
    <n v="0"/>
    <n v="0"/>
    <s v="SUBDIRECCION CONTRACTUAL"/>
    <s v="CO-DC-11001"/>
    <s v="CARMEN LUCIA SANCHEZ AVELLANEDA Directora de Control Ambiental "/>
    <n v="3778932"/>
    <s v="carmen.sanchez@ambientebogota.gov.co"/>
  </r>
  <r>
    <n v="979"/>
    <n v="60"/>
    <x v="11"/>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s v="12-OTROS DISTRITO"/>
    <n v="35849000"/>
    <n v="35849000"/>
    <n v="0"/>
    <n v="0"/>
    <s v="SUBDIRECCION CONTRACTUAL"/>
    <s v="CO-DC-11001"/>
    <s v="CARMEN LUCIA SANCHEZ AVELLANEDA Directora de Control Ambiental "/>
    <n v="3778932"/>
    <s v="carmen.sanchez@ambientebogota.gov.co"/>
  </r>
  <r>
    <n v="979"/>
    <n v="61"/>
    <x v="11"/>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1"/>
    <n v="1"/>
    <n v="11"/>
    <n v="1"/>
    <s v="CCE-05"/>
    <s v="12-OTROS DISTRITO"/>
    <n v="35849000"/>
    <n v="35849000"/>
    <n v="0"/>
    <n v="0"/>
    <s v="SUBDIRECCION CONTRACTUAL"/>
    <s v="CO-DC-11001"/>
    <s v="CARMEN LUCIA SANCHEZ AVELLANEDA Directora de Control Ambiental "/>
    <n v="3778932"/>
    <s v="carmen.sanchez@ambientebogota.gov.co"/>
  </r>
  <r>
    <n v="979"/>
    <n v="62"/>
    <x v="11"/>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1"/>
    <n v="1"/>
    <n v="11"/>
    <n v="1"/>
    <s v="CCE-05"/>
    <s v="12-OTROS DISTRITO"/>
    <n v="35849000"/>
    <n v="35849000"/>
    <n v="0"/>
    <n v="0"/>
    <s v="SUBDIRECCION CONTRACTUAL"/>
    <s v="CO-DC-11001"/>
    <s v="CARMEN LUCIA SANCHEZ AVELLANEDA Directora de Control Ambiental "/>
    <n v="3778932"/>
    <s v="carmen.sanchez@ambientebogota.gov.co"/>
  </r>
  <r>
    <n v="979"/>
    <n v="63"/>
    <x v="11"/>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1"/>
    <n v="1"/>
    <n v="11"/>
    <n v="1"/>
    <s v="CCE-05"/>
    <s v="12-OTROS DISTRITO"/>
    <n v="35849000"/>
    <n v="35849000"/>
    <n v="0"/>
    <n v="0"/>
    <s v="SUBDIRECCION CONTRACTUAL"/>
    <s v="CO-DC-11001"/>
    <s v="CARMEN LUCIA SANCHEZ AVELLANEDA Directora de Control Ambiental "/>
    <n v="3778932"/>
    <s v="carmen.sanchez@ambientebogota.gov.co"/>
  </r>
  <r>
    <n v="979"/>
    <n v="64"/>
    <x v="11"/>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1"/>
    <n v="1"/>
    <n v="11"/>
    <n v="1"/>
    <s v="CCE-05"/>
    <s v="12-OTROS DISTRITO"/>
    <n v="35849000"/>
    <n v="35849000"/>
    <n v="0"/>
    <n v="0"/>
    <s v="SUBDIRECCION CONTRACTUAL"/>
    <s v="CO-DC-11001"/>
    <s v="CARMEN LUCIA SANCHEZ AVELLANEDA Directora de Control Ambiental "/>
    <n v="3778932"/>
    <s v="carmen.sanchez@ambientebogota.gov.co"/>
  </r>
  <r>
    <n v="979"/>
    <n v="65"/>
    <x v="11"/>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PROGRAMAR LA OPERATIVIDAD, REALIZAR EL SEGUIMIENTO Y LA GENERACIÓN DE REPORTES DEL PROGRAMA DE AUTOREGULACIÓN AMBIENTAL A LAS FUENTES MÓVILES"/>
    <n v="1"/>
    <n v="1"/>
    <n v="11"/>
    <n v="1"/>
    <s v="CCE-05"/>
    <s v="12-OTROS DISTRITO"/>
    <n v="51920000"/>
    <n v="51920000"/>
    <n v="0"/>
    <n v="0"/>
    <s v="SUBDIRECCION CONTRACTUAL"/>
    <s v="CO-DC-11001"/>
    <s v="CARMEN LUCIA SANCHEZ AVELLANEDA Directora de Control Ambiental "/>
    <n v="3778932"/>
    <s v="carmen.sanchez@ambientebogota.gov.co"/>
  </r>
  <r>
    <n v="979"/>
    <n v="66"/>
    <x v="11"/>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1"/>
    <n v="1"/>
    <n v="11"/>
    <n v="1"/>
    <s v="CCE-05"/>
    <s v="12-OTROS DISTRITO"/>
    <n v="51920000"/>
    <n v="51920000"/>
    <n v="0"/>
    <n v="0"/>
    <s v="SUBDIRECCION CONTRACTUAL"/>
    <s v="CO-DC-11001"/>
    <s v="CARMEN LUCIA SANCHEZ AVELLANEDA Directora de Control Ambiental "/>
    <n v="3778932"/>
    <s v="carmen.sanchez@ambientebogota.gov.co"/>
  </r>
  <r>
    <n v="979"/>
    <n v="67"/>
    <x v="11"/>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1"/>
    <n v="1"/>
    <n v="11"/>
    <n v="1"/>
    <s v="CCE-05"/>
    <s v="12-OTROS DISTRITO"/>
    <n v="51920000"/>
    <n v="51920000"/>
    <n v="0"/>
    <n v="0"/>
    <s v="SUBDIRECCION CONTRACTUAL"/>
    <s v="CO-DC-11001"/>
    <s v="CARMEN LUCIA SANCHEZ AVELLANEDA Directora de Control Ambiental "/>
    <n v="3778932"/>
    <s v="carmen.sanchez@ambientebogota.gov.co"/>
  </r>
  <r>
    <n v="979"/>
    <n v="68"/>
    <x v="11"/>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PROGRAMAR LA OPERATIVIDAD DEL CONTROL EN VIA, EL SEGUIMIENTO DE LA MISMA Y LA GENERACIÓN DE REPORTES A LAS FUENTES MÓVILES"/>
    <n v="1"/>
    <n v="1"/>
    <n v="11"/>
    <n v="1"/>
    <s v="CCE-05"/>
    <s v="12-OTROS DISTRITO"/>
    <n v="45089000"/>
    <n v="45089000"/>
    <n v="0"/>
    <n v="0"/>
    <s v="SUBDIRECCION CONTRACTUAL"/>
    <s v="CO-DC-11001"/>
    <s v="CARMEN LUCIA SANCHEZ AVELLANEDA Directora de Control Ambiental "/>
    <n v="3778932"/>
    <s v="carmen.sanchez@ambientebogota.gov.co"/>
  </r>
  <r>
    <n v="979"/>
    <n v="69"/>
    <x v="11"/>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1"/>
    <n v="1"/>
    <n v="11"/>
    <n v="1"/>
    <s v="CCE-05"/>
    <s v="12-OTROS DISTRITO"/>
    <n v="51920000"/>
    <n v="51920000"/>
    <n v="0"/>
    <n v="0"/>
    <s v="SUBDIRECCION CONTRACTUAL"/>
    <s v="CO-DC-11001"/>
    <s v="CARMEN LUCIA SANCHEZ AVELLANEDA Directora de Control Ambiental "/>
    <n v="3778932"/>
    <s v="carmen.sanchez@ambientebogota.gov.co"/>
  </r>
  <r>
    <n v="979"/>
    <n v="70"/>
    <x v="11"/>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LIDERAR LAS ACTIVIDADES DE IMPLEMENTACIÓN Y VERIFICACIÓN DE LAS ACTUACIONES TÉCNICAS DE EVALUACIÓN, SEGUIMIENTO Y CONTROL A LAS FUENTES MOVILES EN BOGOTÁ"/>
    <n v="1"/>
    <n v="1"/>
    <n v="11"/>
    <n v="1"/>
    <s v="CCE-05"/>
    <s v="12-OTROS DISTRITO"/>
    <n v="65560000"/>
    <n v="65560000"/>
    <n v="0"/>
    <n v="0"/>
    <s v="SUBDIRECCION CONTRACTUAL"/>
    <s v="CO-DC-11001"/>
    <s v="CARMEN LUCIA SANCHEZ AVELLANEDA Directora de Control Ambiental "/>
    <n v="3778932"/>
    <s v="carmen.sanchez@ambientebogota.gov.co"/>
  </r>
  <r>
    <n v="979"/>
    <n v="71"/>
    <x v="11"/>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46181503;46181704;46181604;53102516;46181504;46181901;46180000_x000a_"/>
    <s v=" ELEMENTOS DE PROTECCIÓN PERSONAL( BOTAS, CARTUCHOS DE CARBÓN ACTIVO, PORTA FILTROS,PREFILTROS GORRA, ESPIRADOR MEDIA CARA, CASCO,SOMBRERO TIPO PESCADOR,PROTECTOR AUDITIVO,GUANTES DE NITRILO,GUANTE DE LATEX, OVEROL, TAPABOCAS,RODILLERAS, ANTEOJOS,BASTON DE REVISIÓN VEHÍCULAR,PLATAFORMA DE DESLIZAMIENTO. ENTRE OTROS) PARA  CONTRATISTAS DE CAMPO."/>
    <n v="1"/>
    <n v="1"/>
    <n v="6"/>
    <n v="1"/>
    <s v="CCE-07"/>
    <s v="12-OTROS DISTRITO"/>
    <n v="45000000"/>
    <n v="45000000"/>
    <n v="0"/>
    <n v="0"/>
    <s v="SUBDIRECCION CONTRACTUAL"/>
    <s v="CO-DC-11001"/>
    <s v="CARMEN LUCIA SANCHEZ AVELLANEDA Directora de Control Ambiental "/>
    <n v="3778932"/>
    <s v="carmen.sanchez@ambientebogota.gov.co"/>
  </r>
  <r>
    <n v="979"/>
    <n v="72"/>
    <x v="11"/>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41504"/>
    <s v=" CALIBRACION DE EQUIPOS(FILTROS DE DENSIDAD NEUTRA,TERMOHIGROMETROS, PATRONES, "/>
    <n v="1"/>
    <n v="1"/>
    <n v="1"/>
    <n v="1"/>
    <s v="CCE-10"/>
    <s v="12-OTROS DISTRITO"/>
    <n v="20000000"/>
    <n v="20000000"/>
    <n v="0"/>
    <n v="0"/>
    <s v="SUBDIRECCION CONTRACTUAL"/>
    <s v="CO-DC-11001"/>
    <s v="CARMEN LUCIA SANCHEZ AVELLANEDA Directora de Control Ambiental "/>
    <n v="3778932"/>
    <s v="carmen.sanchez@ambientebogota.gov.co"/>
  </r>
  <r>
    <n v="979"/>
    <n v="73"/>
    <x v="11"/>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1113101"/>
    <s v=" INSUMOS (MANGUERA PARA ANALIZADOR CON PUNTA, PINZAS, SENSOR DE TEMPERATURA, SENSOR DE RPM, FILTROS DE SISTEMA DE MUESTREO ANALIZADOR DE GASES,SENSOR DE OXIGENO,FILTRO DE CARBON ACTIVO,SENSOR DE BAJO FLUJO,ACOPLES PARA EQUIPO ANALIZADOR DE MOTOCICLETAS,REGULADOR PARA CILINDRO DE NITRÓGENO,MANGUERA Y PUNTA PARA OPACIMETRO,"/>
    <n v="1"/>
    <n v="1"/>
    <n v="8"/>
    <n v="1"/>
    <s v="CCE-07"/>
    <s v="12-OTROS DISTRITO"/>
    <n v="60000000"/>
    <n v="60000000"/>
    <n v="0"/>
    <n v="0"/>
    <s v="SUBDIRECCION CONTRACTUAL"/>
    <s v="CO-DC-11001"/>
    <s v="CARMEN LUCIA SANCHEZ AVELLANEDA Directora de Control Ambiental "/>
    <n v="3778932"/>
    <s v="carmen.sanchez@ambientebogota.gov.co"/>
  </r>
  <r>
    <n v="979"/>
    <n v="74"/>
    <x v="11"/>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492-MULTAS AMBIENTALES"/>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81112204;77121504"/>
    <s v=" MANTENIMIENTO PARA EQUIPOS ( ANALIZADORES DE GASES, OPACÍMETROS, SENSORES PERIFÉRICOS, SOFTWARE Y LICENCIAS)"/>
    <n v="1"/>
    <n v="1"/>
    <n v="12"/>
    <n v="1"/>
    <s v="CCE-05"/>
    <s v="12-OTROS DISTRITO"/>
    <n v="220000000"/>
    <n v="220000000"/>
    <n v="0"/>
    <n v="0"/>
    <s v="SUBDIRECCION CONTRACTUAL"/>
    <s v="CO-DC-11001"/>
    <s v="CARMEN LUCIA SANCHEZ AVELLANEDA Directora de Control Ambiental "/>
    <n v="3778932"/>
    <s v="carmen.sanchez@ambientebogota.gov.co"/>
  </r>
  <r>
    <n v="979"/>
    <n v="75"/>
    <x v="11"/>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12141903;12141903;12142106;12142108;12352402;12352401"/>
    <s v=" RECARGA DE MEZCLAS DE GAS PATRÓN PARA LOS ANALIZADORES DE GASES PARA EL CONTROL A LAS FUENTES MÓVILES Y MANTENIMIENTO DE REGULADORES DE PRESIÓN"/>
    <n v="1"/>
    <n v="1"/>
    <n v="8"/>
    <n v="1"/>
    <s v="CCE-10"/>
    <s v="12-OTROS DISTRITO"/>
    <n v="12000000"/>
    <n v="12000000"/>
    <n v="0"/>
    <n v="0"/>
    <s v="SUBDIRECCION CONTRACTUAL"/>
    <s v="CO-DC-11001"/>
    <s v="CARMEN LUCIA SANCHEZ AVELLANEDA Directora de Control Ambiental "/>
    <n v="3778932"/>
    <s v="carmen.sanchez@ambientebogota.gov.co"/>
  </r>
  <r>
    <n v="979"/>
    <n v="76"/>
    <x v="11"/>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270 Recursos del balance Reaforo Plusvalia"/>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ENDAMIENTO CENTRO DE REVISIONES VEHICULARES SDA"/>
    <n v="1"/>
    <n v="1"/>
    <n v="12"/>
    <n v="1"/>
    <s v="CCE-05"/>
    <s v="12-OTROS DISTRITO"/>
    <n v="126723000"/>
    <n v="126723000"/>
    <n v="0"/>
    <n v="0"/>
    <s v="SUBDIRECCION CONTRACTUAL"/>
    <s v="CO-DC-11001"/>
    <s v="CARMEN LUCIA SANCHEZ AVELLANEDA Directora de Control Ambiental "/>
    <n v="3778932"/>
    <s v="carmen.sanchez@ambientebogota.gov.co"/>
  </r>
  <r>
    <n v="979"/>
    <n v="77"/>
    <x v="11"/>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77101804"/>
    <s v="EJECUCIÓN DE LAS ACTIVIDADES DE AUDITORIA DE SEGUIMIENTO Y EXTENSIÓN DE LA AUTORIZACIÓN PARA LA MEDICIÓN DE EMISIONES GENERADAS POR FUENTES MÓVILES OTORGADAS POR RESOLUCIÓN 2406 DE 12 DE SEPTIEMBRE DE 2014"/>
    <n v="1"/>
    <n v="1"/>
    <n v="8"/>
    <n v="1"/>
    <s v="CCE-05"/>
    <s v="12-OTROS DISTRITO"/>
    <n v="40000000"/>
    <n v="40000000"/>
    <n v="0"/>
    <n v="0"/>
    <s v="SUBDIRECCION CONTRACTUAL"/>
    <s v="CO-DC-11001"/>
    <s v="CARMEN LUCIA SANCHEZ AVELLANEDA Directora de Control Ambiental "/>
    <n v="3778932"/>
    <s v="carmen.sanchez@ambientebogota.gov.co"/>
  </r>
  <r>
    <n v="979"/>
    <n v="78"/>
    <x v="11"/>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LIDERAR LAS ACTIVIDADES DE PLANEACIÓN, IMPLEMENTACIÓN Y VERIFICACIÓN DE LAS ACTUACIONES JURIDICAS ASOCIADAS A LA EVALUACIÓN, SEGUIMIENTO Y CONTROL DE LA EMISIÓN DE RUIDO Y RUIDO AMBIENTAL EN EL DISTRITO CAPITAL"/>
    <n v="1"/>
    <n v="1"/>
    <n v="11"/>
    <n v="1"/>
    <s v="CCE-05"/>
    <s v="12-OTROS DISTRITO"/>
    <n v="72380000"/>
    <n v="72380000"/>
    <n v="0"/>
    <n v="0"/>
    <s v="SUBDIRECCION CONTRACTUAL"/>
    <s v="CO-DC-11001"/>
    <s v="CARMEN LUCIA SANCHEZ AVELLANEDA Directora de Control Ambiental "/>
    <n v="3778932"/>
    <s v="carmen.sanchez@ambientebogota.gov.co"/>
  </r>
  <r>
    <n v="979"/>
    <n v="79"/>
    <x v="11"/>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LIDERAR LAS ACTIVIDADES DE PLANEACIÓN, IMPLEMENTACIÓN Y VERIFICACIÓN DE LAS ACTUACIONES TÉCNICAS ASOCIADAS A LA EVALUACIÓN, SEGUIMIENTO Y CONTROL DE LA EMISIÓN DE RUIDO Y RUIDO AMBIENTAL EN EL DISTRITO CAPITAL"/>
    <n v="1"/>
    <n v="1"/>
    <n v="11"/>
    <n v="1"/>
    <s v="CCE-05"/>
    <s v="12-OTROS DISTRITO"/>
    <n v="72380000"/>
    <n v="72380000"/>
    <n v="0"/>
    <n v="0"/>
    <s v="SUBDIRECCION CONTRACTUAL"/>
    <s v="CO-DC-11001"/>
    <s v="CARMEN LUCIA SANCHEZ AVELLANEDA Directora de Control Ambiental "/>
    <n v="3778932"/>
    <s v="carmen.sanchez@ambientebogota.gov.co"/>
  </r>
  <r>
    <n v="979"/>
    <n v="80"/>
    <x v="11"/>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REVISAR Y/O PROYECTAR ACTUACIONES JURIDICAS ASOCIADAS A LA EVALUACIÓN, SEGUIMIENTO Y CONTROL DE LA EMISIÓN DE RUIDO DEL DISTRITO CAPITAL"/>
    <n v="1"/>
    <n v="1"/>
    <n v="11"/>
    <n v="1"/>
    <s v="CCE-05"/>
    <s v="12-OTROS DISTRITO"/>
    <n v="45089000"/>
    <n v="45089000"/>
    <n v="0"/>
    <n v="0"/>
    <s v="SUBDIRECCION CONTRACTUAL"/>
    <s v="CO-DC-11001"/>
    <s v="CARMEN LUCIA SANCHEZ AVELLANEDA Directora de Control Ambiental "/>
    <n v="3778932"/>
    <s v="carmen.sanchez@ambientebogota.gov.co"/>
  </r>
  <r>
    <n v="979"/>
    <n v="81"/>
    <x v="11"/>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REVISAR Y/O PROYECTAR ACTUACIONES JURIDICAS ASOCIADAS A LA EVALUACIÓN, SEGUIMIENTO Y CONTROL DE LA EMISIÓN DE RUIDO EN EL DISTRITO CAPITAL"/>
    <n v="1"/>
    <n v="1"/>
    <n v="11"/>
    <n v="1"/>
    <s v="CCE-05"/>
    <s v="12-OTROS DISTRITO"/>
    <n v="45089000"/>
    <n v="45089000"/>
    <n v="0"/>
    <n v="0"/>
    <s v="SUBDIRECCION CONTRACTUAL"/>
    <s v="CO-DC-11001"/>
    <s v="CARMEN LUCIA SANCHEZ AVELLANEDA Directora de Control Ambiental "/>
    <n v="3778932"/>
    <s v="carmen.sanchez@ambientebogota.gov.co"/>
  </r>
  <r>
    <n v="979"/>
    <n v="82"/>
    <x v="11"/>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REVISAR, PROYECTAR  Y REALIZAR EL SEGUIMIENTO A LA ATENCIÓN DE SOLICITUDES RELACIONADAS CON LA EVALUACIÓN, CONTROL Y SEGUIMIENTO DE LAS FUENTES DE  EMISIÓN  DE RUIDO EN EL DISTRITO CAPITAL"/>
    <n v="1"/>
    <n v="1"/>
    <n v="11"/>
    <n v="1"/>
    <s v="CCE-05"/>
    <s v="12-OTROS DISTRITO"/>
    <n v="51920000"/>
    <n v="51920000"/>
    <n v="0"/>
    <n v="0"/>
    <s v="SUBDIRECCION CONTRACTUAL"/>
    <s v="CO-DC-11001"/>
    <s v="CARMEN LUCIA SANCHEZ AVELLANEDA Directora de Control Ambiental "/>
    <n v="3778932"/>
    <s v="carmen.sanchez@ambientebogota.gov.co"/>
  </r>
  <r>
    <n v="979"/>
    <n v="83"/>
    <x v="11"/>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GENERADORAS DE EMISIÓN DE RUIDO"/>
    <n v="1"/>
    <n v="1"/>
    <n v="11"/>
    <n v="1"/>
    <s v="CCE-05"/>
    <s v="12-OTROS DISTRITO"/>
    <n v="51920000"/>
    <n v="51920000"/>
    <n v="0"/>
    <n v="0"/>
    <s v="SUBDIRECCION CONTRACTUAL"/>
    <s v="CO-DC-11001"/>
    <s v="CARMEN LUCIA SANCHEZ AVELLANEDA Directora de Control Ambiental "/>
    <n v="3778932"/>
    <s v="carmen.sanchez@ambientebogota.gov.co"/>
  </r>
  <r>
    <n v="979"/>
    <n v="84"/>
    <x v="11"/>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GENERADORAS EN ELEMISIÓN DE RUIDO"/>
    <n v="1"/>
    <n v="1"/>
    <n v="11"/>
    <n v="1"/>
    <s v="CCE-05"/>
    <s v="12-OTROS DISTRITO"/>
    <n v="51920000"/>
    <n v="51920000"/>
    <n v="0"/>
    <n v="0"/>
    <s v="SUBDIRECCION CONTRACTUAL"/>
    <s v="CO-DC-11001"/>
    <s v="CARMEN LUCIA SANCHEZ AVELLANEDA Directora de Control Ambiental "/>
    <n v="3778932"/>
    <s v="carmen.sanchez@ambientebogota.gov.co"/>
  </r>
  <r>
    <n v="979"/>
    <n v="85"/>
    <x v="11"/>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GENERADORAS DE EMISIÓN DE RUIDO EN EL DISTRITO CAPITAL"/>
    <n v="1"/>
    <n v="1"/>
    <n v="11"/>
    <n v="1"/>
    <s v="CCE-05"/>
    <s v="12-OTROS DISTRITO"/>
    <n v="51920000"/>
    <n v="51920000"/>
    <n v="0"/>
    <n v="0"/>
    <s v="SUBDIRECCION CONTRACTUAL"/>
    <s v="CO-DC-11001"/>
    <s v="CARMEN LUCIA SANCHEZ AVELLANEDA Directora de Control Ambiental "/>
    <n v="3778932"/>
    <s v="carmen.sanchez@ambientebogota.gov.co"/>
  </r>
  <r>
    <n v="979"/>
    <n v="86"/>
    <x v="11"/>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GESTIONAR LA INFORMACIÓN METROLÓGICA, REVISAR Y/O PROYECTAR Y REALIZAR LA ASIGNACIÓN DE LAS SOLICITUDES DE EVALUACION, SEGUIMIENTO Y CONTROL DE LAS FUENTES GENERADORAS DE EMISIÓN DERUIDO EN EL DISTRITO CAPITAL"/>
    <n v="1"/>
    <n v="1"/>
    <n v="11"/>
    <n v="1"/>
    <s v="CCE-05"/>
    <s v="12-OTROS DISTRITO"/>
    <n v="45089000"/>
    <n v="45089000"/>
    <n v="0"/>
    <n v="0"/>
    <s v="SUBDIRECCION CONTRACTUAL"/>
    <s v="CO-DC-11001"/>
    <s v="CARMEN LUCIA SANCHEZ AVELLANEDA Directora de Control Ambiental "/>
    <n v="3778932"/>
    <s v="carmen.sanchez@ambientebogota.gov.co"/>
  </r>
  <r>
    <n v="979"/>
    <n v="87"/>
    <x v="11"/>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ACTUACIONES JURIDICAS ASOCIADAS A LA EVALUACIÓN, SEGUIMIENTO Y CONTROL DE LA EMISIÓN DE RUIDO EN EL DISTRITO CAPITAL"/>
    <n v="1"/>
    <n v="1"/>
    <n v="11"/>
    <n v="1"/>
    <s v="CCE-05"/>
    <s v="12-OTROS DISTRITO"/>
    <n v="35849000"/>
    <n v="35849000"/>
    <n v="0"/>
    <n v="0"/>
    <s v="SUBDIRECCION CONTRACTUAL"/>
    <s v="CO-DC-11001"/>
    <s v="CARMEN LUCIA SANCHEZ AVELLANEDA Directora de Control Ambiental "/>
    <n v="3778932"/>
    <s v="carmen.sanchez@ambientebogota.gov.co"/>
  </r>
  <r>
    <n v="979"/>
    <n v="88"/>
    <x v="11"/>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ACTUACIONES JURIDICAS ASOCIADAS A LA EVALUACIÓN, SEGUIMIENTO Y CONTROL DE LA EMISIÓN DE RUIDO EN EL  DISTRITO CAPITAL"/>
    <n v="1"/>
    <n v="1"/>
    <n v="11"/>
    <n v="1"/>
    <s v="CCE-05"/>
    <s v="12-OTROS DISTRITO"/>
    <n v="35849000"/>
    <n v="35849000"/>
    <n v="0"/>
    <n v="0"/>
    <s v="SUBDIRECCION CONTRACTUAL"/>
    <s v="CO-DC-11001"/>
    <s v="CARMEN LUCIA SANCHEZ AVELLANEDA Directora de Control Ambiental "/>
    <n v="3778932"/>
    <s v="carmen.sanchez@ambientebogota.gov.co"/>
  </r>
  <r>
    <n v="979"/>
    <n v="89"/>
    <x v="11"/>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ACTUACIONES JURIDICAS ASOCIADAS A LA EVALUACIÓN, SEGUIMIENTO Y CONTROL DE LA EMISIÓN DE RUIDO DEL DISTRITO CAPITAL"/>
    <n v="1"/>
    <n v="1"/>
    <n v="11"/>
    <n v="1"/>
    <s v="CCE-05"/>
    <s v="12-OTROS DISTRITO"/>
    <n v="35849000"/>
    <n v="35849000"/>
    <n v="0"/>
    <n v="0"/>
    <s v="SUBDIRECCION CONTRACTUAL"/>
    <s v="CO-DC-11001"/>
    <s v="CARMEN LUCIA SANCHEZ AVELLANEDA Directora de Control Ambiental "/>
    <n v="3778932"/>
    <s v="carmen.sanchez@ambientebogota.gov.co"/>
  </r>
  <r>
    <n v="979"/>
    <n v="90"/>
    <x v="11"/>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ACTUACIONES JURIDICAS ASOCIADAS A LA EVALUACIÓN, SEGUIMIENTO Y CONTROL DE LA EMISIÓN DE RUIDO EN EL DISTRITO CAPITAL"/>
    <n v="1"/>
    <n v="1"/>
    <n v="11"/>
    <n v="1"/>
    <s v="CCE-05"/>
    <s v="12-OTROS DISTRITO"/>
    <n v="35849000"/>
    <n v="35849000"/>
    <n v="0"/>
    <n v="0"/>
    <s v="SUBDIRECCION CONTRACTUAL"/>
    <s v="CO-DC-11001"/>
    <s v="CARMEN LUCIA SANCHEZ AVELLANEDA Directora de Control Ambiental "/>
    <n v="3778932"/>
    <s v="carmen.sanchez@ambientebogota.gov.co"/>
  </r>
  <r>
    <n v="979"/>
    <n v="91"/>
    <x v="11"/>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MONITOREAR  Y ELABORAR ACTUACIONES TÉCNICAS RESULTADO DE EVALUACIÓN, CONTROL Y SEGUIMIENTO DE LAS FUENTES GENERADORAS DE  EMISIÓN  DE RUIDO EN EL DISTRITO CAPITAL"/>
    <n v="1"/>
    <n v="1"/>
    <n v="11"/>
    <n v="1"/>
    <s v="CCE-05"/>
    <s v="12-OTROS DISTRITO"/>
    <n v="35849000"/>
    <n v="35849000"/>
    <n v="0"/>
    <n v="0"/>
    <s v="SUBDIRECCION CONTRACTUAL"/>
    <s v="CO-DC-11001"/>
    <s v="CARMEN LUCIA SANCHEZ AVELLANEDA Directora de Control Ambiental "/>
    <n v="3778932"/>
    <s v="carmen.sanchez@ambientebogota.gov.co"/>
  </r>
  <r>
    <n v="979"/>
    <n v="92"/>
    <x v="11"/>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MONITOREAR  Y ELABORAR ACTUACIONES TÉCNICAS RESULTADO DE EVALUACIÓN, CONTROL Y SEGUIMIENTO DE LAS FUENTES GENERADORAS DE  EMISIÓN  DE RUIDO EN EL DISTRITO CAPITAL"/>
    <n v="1"/>
    <n v="1"/>
    <n v="11"/>
    <n v="1"/>
    <s v="CCE-05"/>
    <s v="12-OTROS DISTRITO"/>
    <n v="35849000"/>
    <n v="35849000"/>
    <n v="0"/>
    <n v="0"/>
    <s v="SUBDIRECCION CONTRACTUAL"/>
    <s v="CO-DC-11001"/>
    <s v="CARMEN LUCIA SANCHEZ AVELLANEDA Directora de Control Ambiental "/>
    <n v="3778932"/>
    <s v="carmen.sanchez@ambientebogota.gov.co"/>
  </r>
  <r>
    <n v="979"/>
    <n v="93"/>
    <x v="11"/>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MONITOREAR  Y ELABORAR ACTUACIONES TÉCNICAS RESULTADO DE EVALUACIÓN, CONTROL Y SEGUIMIENTO DE LAS FUENTES GENERADORAS DE  EMISIÓN  DE RUIDO EN EL DISTRITO CAPITAL"/>
    <n v="1"/>
    <n v="1"/>
    <n v="11"/>
    <n v="1"/>
    <s v="CCE-05"/>
    <s v="12-OTROS DISTRITO"/>
    <n v="35849000"/>
    <n v="35849000"/>
    <n v="0"/>
    <n v="0"/>
    <s v="SUBDIRECCION CONTRACTUAL"/>
    <s v="CO-DC-11001"/>
    <s v="CARMEN LUCIA SANCHEZ AVELLANEDA Directora de Control Ambiental "/>
    <n v="3778932"/>
    <s v="carmen.sanchez@ambientebogota.gov.co"/>
  </r>
  <r>
    <n v="979"/>
    <n v="94"/>
    <x v="11"/>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MONITOREAR  Y ELABORAR ACTUACIONES TÉCNICAS RESULTADO DE EVALUACIÓN, CONTROL Y SEGUIMIENTO DE LAS FUENTES GENERADORAS DE  EMISIÓN  DE RUIDO EN EL DISTRITO CAPITAL"/>
    <n v="1"/>
    <n v="1"/>
    <n v="11"/>
    <n v="1"/>
    <s v="CCE-05"/>
    <s v="12-OTROS DISTRITO"/>
    <n v="35849000"/>
    <n v="35849000"/>
    <n v="0"/>
    <n v="0"/>
    <s v="SUBDIRECCION CONTRACTUAL"/>
    <s v="CO-DC-11001"/>
    <s v="CARMEN LUCIA SANCHEZ AVELLANEDA Directora de Control Ambiental "/>
    <n v="3778932"/>
    <s v="carmen.sanchez@ambientebogota.gov.co"/>
  </r>
  <r>
    <n v="979"/>
    <n v="95"/>
    <x v="11"/>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REVISAR Y/O PROYECTAR  LAS PETICIONES, QUEJAS Y RECLAMOS   Y ACOMPAÑAR LAS ACTIVIDADES TÉCNICAS DE EVALUACIÓN, SEGUIMIENTO Y CONTROLDE LAS FUENTES GENERADORAS DE  EMISIÓN  DERUIDO DEL DISTRITO CAPITAL"/>
    <n v="1"/>
    <n v="1"/>
    <n v="11"/>
    <n v="1"/>
    <s v="CCE-05"/>
    <s v="12-OTROS DISTRITO"/>
    <n v="35849000"/>
    <n v="35849000"/>
    <n v="0"/>
    <n v="0"/>
    <s v="SUBDIRECCION CONTRACTUAL"/>
    <s v="CO-DC-11001"/>
    <s v="CARMEN LUCIA SANCHEZ AVELLANEDA Directora de Control Ambiental "/>
    <n v="3778932"/>
    <s v="carmen.sanchez@ambientebogota.gov.co"/>
  </r>
  <r>
    <n v="979"/>
    <n v="96"/>
    <x v="11"/>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ELABORAR DOCUMENTOS TÉCNICOS SOBRE LAS ACTUACIONES DE EVALUACIÓN, CONTROL Y SEGUIMIENTO DE LAS FUENTES GENERADORAS DE  EMISIÓN  DE RUIDO EN EL DISTRITO CAPITAL"/>
    <n v="1"/>
    <n v="1"/>
    <n v="11"/>
    <n v="1"/>
    <s v="CCE-05"/>
    <s v="12-OTROS DISTRITO"/>
    <n v="33044000"/>
    <n v="33044000"/>
    <n v="0"/>
    <n v="0"/>
    <s v="SUBDIRECCION CONTRACTUAL"/>
    <s v="CO-DC-11001"/>
    <s v="CARMEN LUCIA SANCHEZ AVELLANEDA Directora de Control Ambiental "/>
    <n v="3778932"/>
    <s v="carmen.sanchez@ambientebogota.gov.co"/>
  </r>
  <r>
    <n v="979"/>
    <n v="97"/>
    <x v="11"/>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ELABORAR DOCUMENTOS TÉCNICOS SOBRE LAS ACTUACIONES DE EVALUACIÓN, CONTROL Y SEGUIMIENTO DE LAS FUENTES GENERADORAS DE  EMISIÓN  DE RUIDO  EN EL DISTRITO CAPITAL"/>
    <n v="1"/>
    <n v="1"/>
    <n v="11"/>
    <n v="1"/>
    <s v="CCE-05"/>
    <s v="12-OTROS DISTRITO"/>
    <n v="33044000"/>
    <n v="33044000"/>
    <n v="0"/>
    <n v="0"/>
    <s v="SUBDIRECCION CONTRACTUAL"/>
    <s v="CO-DC-11001"/>
    <s v="CARMEN LUCIA SANCHEZ AVELLANEDA Directora de Control Ambiental "/>
    <n v="3778932"/>
    <s v="carmen.sanchez@ambientebogota.gov.co"/>
  </r>
  <r>
    <n v="979"/>
    <n v="98"/>
    <x v="11"/>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ELABORAR DOCUMENTOS TÉCNICOS SOBRE LAS ACTUACIONES DE EVALUACIÓN, CONTROL Y SEGUIMIENTO DE LAS FUENTES GENERADORAS DE  EMISIÓN  DE RUIDO DEL DISTRITO CAPITAL"/>
    <n v="1"/>
    <n v="1"/>
    <n v="11"/>
    <n v="1"/>
    <s v="CCE-05"/>
    <s v="12-OTROS DISTRITO"/>
    <n v="33044000"/>
    <n v="33044000"/>
    <n v="0"/>
    <n v="0"/>
    <s v="SUBDIRECCION CONTRACTUAL"/>
    <s v="CO-DC-11001"/>
    <s v="CARMEN LUCIA SANCHEZ AVELLANEDA Directora de Control Ambiental "/>
    <n v="3778932"/>
    <s v="carmen.sanchez@ambientebogota.gov.co"/>
  </r>
  <r>
    <n v="979"/>
    <n v="99"/>
    <x v="11"/>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ELABORAR DOCUMENTOS TÉCNICOS SOBRE LAS ACTUACIONES DE EVALUACIÓN, CONTROL Y SEGUIMIENTO DE LAS FUENTES GENERADORAS DE  EMISIÓN  DE RUIDO EN EL DISTRITO CAPITAL"/>
    <n v="1"/>
    <n v="1"/>
    <n v="11"/>
    <n v="1"/>
    <s v="CCE-05"/>
    <s v="12-OTROS DISTRITO"/>
    <n v="33044000"/>
    <n v="33044000"/>
    <n v="0"/>
    <n v="0"/>
    <s v="SUBDIRECCION CONTRACTUAL"/>
    <s v="CO-DC-11001"/>
    <s v="CARMEN LUCIA SANCHEZ AVELLANEDA Directora de Control Ambiental "/>
    <n v="3778932"/>
    <s v="carmen.sanchez@ambientebogota.gov.co"/>
  </r>
  <r>
    <n v="979"/>
    <n v="100"/>
    <x v="11"/>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ARA APOYAR ADMINISTRATIVAMENTE Y DOCUMENTALMENTE LAS ACTUACIONES JURIDICAS ASOCIADAS A LA EVALUACIÓN, SEGUIMIENTO Y CONTROL DE LA EMISIÓN DE RUIDO EN EL DISTRITO CAPITAL"/>
    <n v="1"/>
    <n v="1"/>
    <n v="11"/>
    <n v="1"/>
    <s v="CCE-05"/>
    <s v="12-OTROS DISTRITO"/>
    <n v="22209000"/>
    <n v="22209000"/>
    <n v="0"/>
    <n v="0"/>
    <s v="SUBDIRECCION CONTRACTUAL"/>
    <s v="CO-DC-11001"/>
    <s v="CARMEN LUCIA SANCHEZ AVELLANEDA Directora de Control Ambiental "/>
    <n v="3778932"/>
    <s v="carmen.sanchez@ambientebogota.gov.co"/>
  </r>
  <r>
    <n v="979"/>
    <n v="101"/>
    <x v="11"/>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ARA APOYAR ADMINISTRATIVAMENTE Y DOCUMENTALMENTE  LAS ACTUACIONES TECNICAS ASOCIADAS A LA EVALUACIÓN, SEGUIMIENTO Y CONTROL DE LA EMISIÓN DE RUIDO EN EL DISTRITO CAPITAL"/>
    <n v="1"/>
    <n v="1"/>
    <n v="11"/>
    <n v="1"/>
    <s v="CCE-05"/>
    <s v="12-OTROS DISTRITO"/>
    <n v="22209000"/>
    <n v="22209000"/>
    <n v="0"/>
    <n v="0"/>
    <s v="SUBDIRECCION CONTRACTUAL"/>
    <s v="CO-DC-11001"/>
    <s v="CARMEN LUCIA SANCHEZ AVELLANEDA Directora de Control Ambiental "/>
    <n v="3778932"/>
    <s v="carmen.sanchez@ambientebogota.gov.co"/>
  </r>
  <r>
    <n v="979"/>
    <n v="102"/>
    <x v="11"/>
    <s v="IMPLEMENTAR ACCIONES DE CONTROL"/>
    <s v=" RECURSO AIRE, RUIDO Y PUBLICIDAD EXTERIOR VISUAL – PEV"/>
    <s v="DISMINIUR 2.1 DECIBELES EN 8 ZONAS CRÍTIC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41504"/>
    <s v="PRESTAR LOS SERVICIOS DE MANTENIMIENTO Y CALIBRACIÓN EN LABORATORIO CERTIFICADO A LOS EQUIPOS DE MEDICIÓN DE PRESIÓN ACÚSTICA PROPIEDAD DE LA SECRETARÍA DISTRITAL DE AMBIENTE"/>
    <n v="1"/>
    <n v="1"/>
    <n v="4"/>
    <n v="1"/>
    <s v="CCE-05"/>
    <s v="12-OTROS DISTRITO"/>
    <n v="52717000"/>
    <n v="52717000"/>
    <n v="0"/>
    <n v="0"/>
    <s v="SUBDIRECCION CONTRACTUAL"/>
    <s v="CO-DC-11001"/>
    <s v="CARMEN LUCIA SANCHEZ AVELLANEDA Directora de Control Ambiental "/>
    <n v="3778932"/>
    <s v="carmen.sanchez@ambientebogota.gov.co"/>
  </r>
  <r>
    <n v="979"/>
    <n v="103"/>
    <x v="11"/>
    <s v="IMPLEMENTAR ACCIONES DE CONTROL"/>
    <s v=" RECURSO AIRE, RUIDO Y PUBLICIDAD EXTERIOR VISUAL – PEV"/>
    <s v="DISMINIUR 2.1 DECIBELES EN 8 ZONAS CRÍTICAS"/>
    <s v="492-MULTAS AMBIENTALES"/>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41115502 ;56101536 ;26121639 _x000a_"/>
    <s v="ADQUIRIR ACCESORIOS DE LOS KIT DE MEDICIÓN DE PRESION SONORA PROPIEDAD DE LA SDA"/>
    <n v="1"/>
    <n v="1"/>
    <n v="4"/>
    <n v="1"/>
    <s v="CCE-06"/>
    <s v="12-OTROS DISTRITO"/>
    <n v="126186000"/>
    <n v="126186000"/>
    <n v="0"/>
    <n v="0"/>
    <s v="SUBDIRECCION CONTRACTUAL"/>
    <s v="CO-DC-11001"/>
    <s v="CARMEN LUCIA SANCHEZ AVELLANEDA Directora de Control Ambiental "/>
    <n v="3778932"/>
    <s v="carmen.sanchez@ambientebogota.gov.co"/>
  </r>
  <r>
    <n v="979"/>
    <n v="104"/>
    <x v="11"/>
    <s v="IMPLEMENTAR ACCIONES DE CONTROL"/>
    <s v=" RECURSO AIRE, RUIDO Y PUBLICIDAD EXTERIOR VISUAL – PEV"/>
    <s v="DISMINIUR 2.1 DECIBELES EN 8 ZONAS CRÍTIC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0000"/>
    <s v="ADQUIRIR ELEMENTOS DE PROTECCIÓN PERSONAL(PROTECTORES AUDITIVOS, BOTAS, GORRAS, CASCO, CONTURON CARGUE HERRAMIENTAS, ARNES, ENTRE OTROS) PARA 20 CONTRATISTAS (SE INCLUYEN LOS ABOGADOS QUE ACOMPAÑAN LOS OPERATIVOS)"/>
    <n v="1"/>
    <n v="1"/>
    <n v="2"/>
    <n v="1"/>
    <s v="CCE-07"/>
    <s v="12-OTROS DISTRITO"/>
    <n v="58000000"/>
    <n v="58000000"/>
    <n v="0"/>
    <n v="0"/>
    <s v="SUBDIRECCION CONTRACTUAL"/>
    <s v="CO-DC-11001"/>
    <s v="CARMEN LUCIA SANCHEZ AVELLANEDA Directora de Control Ambiental "/>
    <n v="3778932"/>
    <s v="carmen.sanchez@ambientebogota.gov.co"/>
  </r>
  <r>
    <n v="979"/>
    <n v="105"/>
    <x v="11"/>
    <s v="IMPLEMENTAR ACCIONES DE CONTROL"/>
    <s v=" RECURSO AIRE, RUIDO Y PUBLICIDAD EXTERIOR VISUAL – PEV"/>
    <s v="DISMINIUR 2.1 DECIBELES EN 8 ZONAS CRÍTIC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4131605"/>
    <s v="ASEGURAR RIESGO 4 Y/O 5 AL PERSONAL DEL AREA TÉCNICA DE RUIDO QUE LO REQUEIRA POR SU EXPOSICIÓN (100 CONTRATISTAS)"/>
    <n v="1"/>
    <n v="1"/>
    <n v="11"/>
    <n v="1"/>
    <s v="CCE-05"/>
    <s v="12-OTROS DISTRITO"/>
    <n v="60000000"/>
    <n v="60000000"/>
    <n v="0"/>
    <n v="0"/>
    <s v="SUBDIRECCION CONTRACTUAL"/>
    <s v="CO-DC-11001"/>
    <s v="CARMEN LUCIA SANCHEZ AVELLANEDA Directora de Control Ambiental "/>
    <n v="3778932"/>
    <s v="carmen.sanchez@ambientebogota.gov.co"/>
  </r>
  <r>
    <n v="979"/>
    <n v="106"/>
    <x v="11"/>
    <s v="REALIZAR OPERATIVOS DE CONTROL Y LIMPIEZA DE LAS RUTAS TRADICIONALMENTE CUBIERTA POR PUBLICIDAD EXTERIOR VISUAL ILEGAL"/>
    <s v=" RECURSO AIRE, RUIDO Y PUBLICIDAD EXTERIOR VISUAL – PEV"/>
    <s v="INTERVENIR 18 RUTAS CRÍTICAS TRADICIONALMENTE CUBIERTA POR PEV ILEGAL"/>
    <s v="492-MULTAS AMBIENTALES"/>
    <s v="03-RECURSO HUMANO"/>
    <s v="04-GASTOS DE PERSONAL OPERATIVO"/>
    <s v="0254-PERSONAL CONTRATADO PARA EJECUTAR LAS ACTUACIONES DE EVALUACIÓN, CONTROL DE DETERIORO AMBIENTAL Y SEGUIMIENTO AMBIENTAL"/>
    <n v="80111600"/>
    <s v="PRESTAR SERVICIOS PROFESIONALES PARA LIDERAR LA EVALUACIÓN TECNICA Y AMBIENTAL DE LOS EXPEDIENTES DE CARÁCTER PERMISIVO Y SANCIONATORIO  EN LOS PROCESOS RELACIONADOS CON PUBLICIDAD EXTERIOR VISUAL"/>
    <n v="1"/>
    <n v="1"/>
    <n v="11"/>
    <n v="1"/>
    <s v="CCE-05"/>
    <s v="12-OTROS DISTRITO"/>
    <n v="77616000"/>
    <n v="77616000"/>
    <n v="0"/>
    <n v="0"/>
    <s v="SUBDIRECCION CONTRACTUAL"/>
    <s v="CO-DC-11001"/>
    <s v="CARMEN LUCIA SANCHEZ AVELLANEDA Directora de Control Ambiental "/>
    <n v="3778932"/>
    <s v="carmen.sanchez@ambientebogota.gov.co"/>
  </r>
  <r>
    <n v="979"/>
    <n v="107"/>
    <x v="11"/>
    <s v="REALIZAR OPERATIVOS DE CONTROL Y LIMPIEZA DE LAS RUTAS TRADICIONALMENTE CUBIERTA POR PUBLICIDAD EXTERIOR VISUAL ILEGAL"/>
    <s v=" RECURSO AIRE, RUIDO Y PUBLICIDAD EXTERIOR VISUAL – PEV"/>
    <s v="INTERVENIR 18 RUTAS CRÍTICAS TRADICIONALMENTE CUBIERTA POR PEV ILEGAL"/>
    <s v="492-MULTAS AMBIENTALES"/>
    <s v="03-RECURSO HUMANO"/>
    <s v="04-GASTOS DE PERSONAL OPERATIVO"/>
    <s v="0254-PERSONAL CONTRATADO PARA EJECUTAR LAS ACTUACIONES DE EVALUACIÓN, CONTROL DE DETERIORO AMBIENTAL Y SEGUIMIENTO AMBIENTAL"/>
    <n v="80111600"/>
    <s v="PRESTAR SERVICIOS PROFESIONALES PARA LIDERAR, REVISAR E IMPULSAR JURIDICAMENTE LAS ACTUACIONES DE EVALUACIÓN, CONTROL Y SEGUIMIENTO RELACIONADAS CON LOS TRAMITES DE PUBLICIDAD EXTERIOR VISUAL"/>
    <n v="1"/>
    <n v="1"/>
    <n v="11"/>
    <n v="1"/>
    <s v="CCE-05"/>
    <s v="12-OTROS DISTRITO"/>
    <n v="72380000"/>
    <n v="72380000"/>
    <n v="0"/>
    <n v="0"/>
    <s v="SUBDIRECCION CONTRACTUAL"/>
    <s v="CO-DC-11001"/>
    <s v="CARMEN LUCIA SANCHEZ AVELLANEDA Directora de Control Ambiental "/>
    <n v="3778932"/>
    <s v="carmen.sanchez@ambientebogota.gov.co"/>
  </r>
  <r>
    <n v="979"/>
    <n v="108"/>
    <x v="11"/>
    <s v="REALIZAR OPERATIVOS DE CONTROL Y LIMPIEZA DE LAS RUTAS TRADICIONALMENTE CUBIERTA POR PUBLICIDAD EXTERIOR VISUAL ILEGAL"/>
    <s v=" RECURSO AIRE, RUIDO Y PUBLICIDAD EXTERIOR VISUAL – PEV"/>
    <s v="INTERVENIR 18 RUTAS CRÍTICAS TRADICIONALMENTE CUBIERTA POR PEV ILEGAL"/>
    <s v="492-MULTAS AMBIENTALES"/>
    <s v="03-RECURSO HUMANO"/>
    <s v="04-GASTOS DE PERSONAL OPERATIVO"/>
    <s v="0254-PERSONAL CONTRATADO PARA EJECUTAR LAS ACTUACIONES DE EVALUACIÓN, CONTROL DE DETERIORO AMBIENTAL Y SEGUIMIENTO AMBIENTAL"/>
    <n v="80111600"/>
    <s v="PRESTAR SERVICIOS PROFESIONALES PARA REVISAR, ANALIZAR Y PROYECTAR JURIDICAMENTE LAS ACTUACIONES DE EVALUACIÓN, CONTROL Y SEGUIMIENTO PRODUCTO DE LA INTERVENCIÓN EN MATERIA DE PUBLICIDAD EXTERIOR VISUAL"/>
    <n v="1"/>
    <n v="1"/>
    <n v="11"/>
    <n v="1"/>
    <s v="CCE-05"/>
    <s v="12-OTROS DISTRITO"/>
    <n v="51920000"/>
    <n v="51920000"/>
    <n v="0"/>
    <n v="0"/>
    <s v="SUBDIRECCION CONTRACTUAL"/>
    <s v="CO-DC-11001"/>
    <s v="CARMEN LUCIA SANCHEZ AVELLANEDA Directora de Control Ambiental "/>
    <n v="3778932"/>
    <s v="carmen.sanchez@ambientebogota.gov.co"/>
  </r>
  <r>
    <n v="979"/>
    <n v="109"/>
    <x v="11"/>
    <s v="REALIZAR OPERATIVOS DE CONTROL Y LIMPIEZA DE LAS RUTAS TRADICIONALMENTE CUBIERTA POR PUBLICIDAD EXTERIOR VISUAL ILEGAL"/>
    <s v=" RECURSO AIRE, RUIDO Y PUBLICIDAD EXTERIOR VISUAL – PEV"/>
    <s v="INTERVENIR 18 RUTAS CRÍTICAS TRADICIONALMENTE CUBIERTA POR PEV ILEGAL"/>
    <s v="492-MULTAS AMBIENTALES"/>
    <s v="03-RECURSO HUMANO"/>
    <s v="04-GASTOS DE PERSONAL OPERATIVO"/>
    <s v="0254-PERSONAL CONTRATADO PARA EJECUTAR LAS ACTUACIONES DE EVALUACIÓN, CONTROL DE DETERIORO AMBIENTAL Y SEGUIMIENTO AMBIENTAL"/>
    <n v="80111600"/>
    <s v="PRESTAR SERVICIOS PROFESIONALES PARA REVISAR, ANALIZAR Y PROYECTAR JURIDICAMENTE LAS ACTUACIONES DE EVALUACIÓN, CONTROL Y SEGUIMIENTO PRODUCTO DE LA INTERVENCIÓN EN MATERIA DE PUBLICIDAD EXTERIOR VISUAL"/>
    <n v="1"/>
    <n v="1"/>
    <n v="11"/>
    <n v="1"/>
    <s v="CCE-05"/>
    <s v="12-OTROS DISTRITO"/>
    <n v="51920000"/>
    <n v="51920000"/>
    <n v="0"/>
    <n v="0"/>
    <s v="SUBDIRECCION CONTRACTUAL"/>
    <s v="CO-DC-11001"/>
    <s v="CARMEN LUCIA SANCHEZ AVELLANEDA Directora de Control Ambiental "/>
    <n v="3778932"/>
    <s v="carmen.sanchez@ambientebogota.gov.co"/>
  </r>
  <r>
    <n v="979"/>
    <n v="110"/>
    <x v="11"/>
    <s v="REALIZAR OPERATIVOS DE CONTROL Y LIMPIEZA DE LAS RUTAS TRADICIONALMENTE CUBIERTA POR PUBLICIDAD EXTERIOR VISUAL ILEGAL"/>
    <s v=" RECURSO AIRE, RUIDO Y PUBLICIDAD EXTERIOR VISUAL – PEV"/>
    <s v="INTERVENIR 18 RUTAS CRÍTICAS TRADICIONALMENTE CUBIERTA POR PEV ILEGAL"/>
    <s v="492-MULTAS AMBIENTALES"/>
    <s v="03-RECURSO HUMANO"/>
    <s v="04-GASTOS DE PERSONAL OPERATIVO"/>
    <s v="0254-PERSONAL CONTRATADO PARA EJECUTAR LAS ACTUACIONES DE EVALUACIÓN, CONTROL DE DETERIORO AMBIENTAL Y SEGUIMIENTO AMBIENTAL"/>
    <n v="80111600"/>
    <s v="PRESTAR SERVICIOS PROFESIONALES PARA REVISAR, ANALIZAR Y PROYECTAR JURIDICAMENTE LAS ACTUACIONES DE EVALUACIÓN, CONTROL Y SEGUIMIENTO PRODUCTO DE LA INTERVENCIÓN EN MATERIA DE PUBLICIDAD EXTERIOR VISUAL"/>
    <n v="1"/>
    <n v="1"/>
    <n v="11"/>
    <n v="1"/>
    <s v="CCE-05"/>
    <s v="12-OTROS DISTRITO"/>
    <n v="51920000"/>
    <n v="51920000"/>
    <n v="0"/>
    <n v="0"/>
    <s v="SUBDIRECCION CONTRACTUAL"/>
    <s v="CO-DC-11001"/>
    <s v="CARMEN LUCIA SANCHEZ AVELLANEDA Directora de Control Ambiental "/>
    <n v="3778932"/>
    <s v="carmen.sanchez@ambientebogota.gov.co"/>
  </r>
  <r>
    <n v="979"/>
    <n v="111"/>
    <x v="11"/>
    <s v="REALIZAR OPERATIVOS DE CONTROL Y LIMPIEZA DE LAS RUTAS TRADICIONALMENTE CUBIERTA POR PUBLICIDAD EXTERIOR VISUAL ILEGAL"/>
    <s v=" RECURSO AIRE, RUIDO Y PUBLICIDAD EXTERIOR VISUAL – PEV"/>
    <s v="INTERVENIR 18 RUTAS CRÍTICAS TRADICIONALMENTE CUBIERTA POR PEV ILEGAL"/>
    <s v="492-MULTAS AMBIENTALES"/>
    <s v="03-RECURSO HUMANO"/>
    <s v="04-GASTOS DE PERSONAL OPERATIVO"/>
    <s v="0254-PERSONAL CONTRATADO PARA EJECUTAR LAS ACTUACIONES DE EVALUACIÓN, CONTROL DE DETERIORO AMBIENTAL Y SEGUIMIENTO AMBIENTAL"/>
    <n v="80111600"/>
    <s v="PRESTAR SERVICIOS PROFESIONALES PARA REVISAR, ANALIZAR Y PROYECTAR JURIDICAMENTE LAS ACTUACIONES DE EVALUACIÓN, CONTROL Y SEGUIMIENTO PRODUCTO DE LA INTERVENCIÓN EN MATERIA DE PUBLICIDAD EXTERIOR VISUAL"/>
    <n v="1"/>
    <n v="1"/>
    <n v="11"/>
    <n v="1"/>
    <s v="CCE-05"/>
    <s v="12-OTROS DISTRITO"/>
    <n v="51920000"/>
    <n v="51920000"/>
    <n v="0"/>
    <n v="0"/>
    <s v="SUBDIRECCION CONTRACTUAL"/>
    <s v="CO-DC-11001"/>
    <s v="CARMEN LUCIA SANCHEZ AVELLANEDA Directora de Control Ambiental "/>
    <n v="3778932"/>
    <s v="carmen.sanchez@ambientebogota.gov.co"/>
  </r>
  <r>
    <n v="979"/>
    <n v="112"/>
    <x v="11"/>
    <s v="REALIZAR OPERATIVOS DE CONTROL Y LIMPIEZA DE LAS RUTAS TRADICIONALMENTE CUBIERTA POR PUBLICIDAD EXTERIOR VISUAL ILEGAL"/>
    <s v=" RECURSO AIRE, RUIDO Y PUBLICIDAD EXTERIOR VISUAL – PEV"/>
    <s v="INTERVENIR 18 RUTAS CRÍTICAS TRADICIONALMENTE CUBIERTA POR PEV ILEGAL"/>
    <s v="492-MULTAS AMBIENTALES"/>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1"/>
    <n v="1"/>
    <n v="11"/>
    <n v="1"/>
    <s v="CCE-05"/>
    <s v="12-OTROS DISTRITO"/>
    <n v="35849000"/>
    <n v="35849000"/>
    <n v="0"/>
    <n v="0"/>
    <s v="SUBDIRECCION CONTRACTUAL"/>
    <s v="CO-DC-11001"/>
    <s v="CARMEN LUCIA SANCHEZ AVELLANEDA Directora de Control Ambiental "/>
    <n v="3778932"/>
    <s v="carmen.sanchez@ambientebogota.gov.co"/>
  </r>
  <r>
    <n v="979"/>
    <n v="113"/>
    <x v="11"/>
    <s v="REALIZAR OPERATIVOS DE CONTROL Y LIMPIEZA DE LAS RUTAS TRADICIONALMENTE CUBIERTA POR PUBLICIDAD EXTERIOR VISUAL ILEGAL"/>
    <s v=" RECURSO AIRE, RUIDO Y PUBLICIDAD EXTERIOR VISUAL – PEV"/>
    <s v="INTERVENIR 18 RUTAS CRÍTICAS TRADICIONALMENTE CUBIERTA POR PEV ILEGAL"/>
    <s v="492-MULTAS AMBIENTALES"/>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1"/>
    <n v="1"/>
    <n v="11"/>
    <n v="1"/>
    <s v="CCE-05"/>
    <s v="12-OTROS DISTRITO"/>
    <n v="35849000"/>
    <n v="35849000"/>
    <n v="0"/>
    <n v="0"/>
    <s v="SUBDIRECCION CONTRACTUAL"/>
    <s v="CO-DC-11001"/>
    <s v="CARMEN LUCIA SANCHEZ AVELLANEDA Directora de Control Ambiental "/>
    <n v="3778932"/>
    <s v="carmen.sanchez@ambientebogota.gov.co"/>
  </r>
  <r>
    <n v="979"/>
    <n v="114"/>
    <x v="11"/>
    <s v="REALIZAR OPERATIVOS DE CONTROL Y LIMPIEZA DE LAS RUTAS TRADICIONALMENTE CUBIERTA POR PUBLICIDAD EXTERIOR VISUAL ILEGAL"/>
    <s v=" RECURSO AIRE, RUIDO Y PUBLICIDAD EXTERIOR VISUAL – PEV"/>
    <s v="INTERVENIR 18 RUTAS CRÍTICAS TRADICIONALMENTE CUBIERTA POR PEV ILEGAL"/>
    <s v="492-MULTAS AMBIENTALES"/>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1"/>
    <n v="1"/>
    <n v="11"/>
    <n v="1"/>
    <s v="CCE-05"/>
    <s v="12-OTROS DISTRITO"/>
    <n v="35849000"/>
    <n v="35849000"/>
    <n v="0"/>
    <n v="0"/>
    <s v="SUBDIRECCION CONTRACTUAL"/>
    <s v="CO-DC-11001"/>
    <s v="CARMEN LUCIA SANCHEZ AVELLANEDA Directora de Control Ambiental "/>
    <n v="3778932"/>
    <s v="carmen.sanchez@ambientebogota.gov.co"/>
  </r>
  <r>
    <n v="979"/>
    <n v="115"/>
    <x v="11"/>
    <s v="REALIZAR OPERATIVOS DE CONTROL Y LIMPIEZA DE LAS RUTAS TRADICIONALMENTE CUBIERTA POR PUBLICIDAD EXTERIOR VISUAL ILEGAL"/>
    <s v=" RECURSO AIRE, RUIDO Y PUBLICIDAD EXTERIOR VISUAL – PEV"/>
    <s v="INTERVENIR 18 RUTAS CRÍTICAS TRADICIONALMENTE CUBIERTA POR PEV ILEGAL"/>
    <s v="492-MULTAS AMBIENTALES"/>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1"/>
    <n v="1"/>
    <n v="11"/>
    <n v="1"/>
    <s v="CCE-05"/>
    <s v="12-OTROS DISTRITO"/>
    <n v="35849000"/>
    <n v="35849000"/>
    <n v="0"/>
    <n v="0"/>
    <s v="SUBDIRECCION CONTRACTUAL"/>
    <s v="CO-DC-11001"/>
    <s v="CARMEN LUCIA SANCHEZ AVELLANEDA Directora de Control Ambiental "/>
    <n v="3778932"/>
    <s v="carmen.sanchez@ambientebogota.gov.co"/>
  </r>
  <r>
    <n v="979"/>
    <n v="116"/>
    <x v="11"/>
    <s v="REALIZAR OPERATIVOS DE CONTROL Y LIMPIEZA DE LAS RUTAS TRADICIONALMENTE CUBIERTA POR PUBLICIDAD EXTERIOR VISUAL ILEGAL"/>
    <s v=" RECURSO AIRE, RUIDO Y PUBLICIDAD EXTERIOR VISUAL – PEV"/>
    <s v="INTERVENIR 18 RUTAS CRÍTICAS TRADICIONALMENTE CUBIERTA POR PEV ILEGAL"/>
    <s v="492-MULTAS AMBIENTALES"/>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1"/>
    <n v="1"/>
    <n v="11"/>
    <n v="1"/>
    <s v="CCE-05"/>
    <s v="12-OTROS DISTRITO"/>
    <n v="35849000"/>
    <n v="35849000"/>
    <n v="0"/>
    <n v="0"/>
    <s v="SUBDIRECCION CONTRACTUAL"/>
    <s v="CO-DC-11001"/>
    <s v="CARMEN LUCIA SANCHEZ AVELLANEDA Directora de Control Ambiental "/>
    <n v="3778932"/>
    <s v="carmen.sanchez@ambientebogota.gov.co"/>
  </r>
  <r>
    <n v="979"/>
    <n v="117"/>
    <x v="11"/>
    <s v="REALIZAR OPERATIVOS DE CONTROL Y LIMPIEZA DE LAS RUTAS TRADICIONALMENTE CUBIERTA POR PUBLICIDAD EXTERIOR VISUAL ILEGAL"/>
    <s v=" RECURSO AIRE, RUIDO Y PUBLICIDAD EXTERIOR VISUAL – PEV"/>
    <s v="INTERVENIR 18 RUTAS CRÍTICAS TRADICIONALMENTE CUBIERTA POR PEV ILEGAL"/>
    <s v="492-MULTAS AMBIENTALES"/>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1"/>
    <n v="1"/>
    <n v="11"/>
    <n v="1"/>
    <s v="CCE-05"/>
    <s v="12-OTROS DISTRITO"/>
    <n v="35849000"/>
    <n v="35849000"/>
    <n v="0"/>
    <n v="0"/>
    <s v="SUBDIRECCION CONTRACTUAL"/>
    <s v="CO-DC-11001"/>
    <s v="CARMEN LUCIA SANCHEZ AVELLANEDA Directora de Control Ambiental "/>
    <n v="3778932"/>
    <s v="carmen.sanchez@ambientebogota.gov.co"/>
  </r>
  <r>
    <n v="979"/>
    <n v="118"/>
    <x v="11"/>
    <s v="REALIZAR OPERATIVOS DE CONTROL Y LIMPIEZA DE LAS RUTAS TRADICIONALMENTE CUBIERTA POR PUBLICIDAD EXTERIOR VISUAL ILEGAL"/>
    <s v=" RECURSO AIRE, RUIDO Y PUBLICIDAD EXTERIOR VISUAL – PEV"/>
    <s v="INTERVENIR 18 RUTAS CRÍTICAS TRADICIONALMENTE CUBIERTA POR PEV ILEGAL"/>
    <s v="492-MULTAS AMBIENTALES"/>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1"/>
    <n v="1"/>
    <n v="11"/>
    <n v="1"/>
    <s v="CCE-05"/>
    <s v="12-OTROS DISTRITO"/>
    <n v="35849000"/>
    <n v="35849000"/>
    <n v="0"/>
    <n v="0"/>
    <s v="SUBDIRECCION CONTRACTUAL"/>
    <s v="CO-DC-11001"/>
    <s v="CARMEN LUCIA SANCHEZ AVELLANEDA Directora de Control Ambiental "/>
    <n v="3778932"/>
    <s v="carmen.sanchez@ambientebogota.gov.co"/>
  </r>
  <r>
    <n v="979"/>
    <n v="119"/>
    <x v="11"/>
    <s v="REALIZAR OPERATIVOS DE CONTROL Y LIMPIEZA DE LAS RUTAS TRADICIONALMENTE CUBIERTA POR PUBLICIDAD EXTERIOR VISUAL ILEGAL"/>
    <s v=" RECURSO AIRE, RUIDO Y PUBLICIDAD EXTERIOR VISUAL – PEV"/>
    <s v="INTERVENIR 18 RUTAS CRÍTICAS TRADICIONALMENTE CUBIERTA POR PEV ILEGAL"/>
    <s v="492-MULTAS AMBIENTALES"/>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1"/>
    <n v="1"/>
    <n v="11"/>
    <n v="1"/>
    <s v="CCE-05"/>
    <s v="12-OTROS DISTRITO"/>
    <n v="35849000"/>
    <n v="35849000"/>
    <n v="0"/>
    <n v="0"/>
    <s v="SUBDIRECCION CONTRACTUAL"/>
    <s v="CO-DC-11001"/>
    <s v="CARMEN LUCIA SANCHEZ AVELLANEDA Directora de Control Ambiental "/>
    <n v="3778932"/>
    <s v="carmen.sanchez@ambientebogota.gov.co"/>
  </r>
  <r>
    <n v="979"/>
    <n v="120"/>
    <x v="11"/>
    <s v="REALIZAR OPERATIVOS DE CONTROL Y LIMPIEZA DE LAS RUTAS TRADICIONALMENTE CUBIERTA POR PUBLICIDAD EXTERIOR VISUAL ILEGAL"/>
    <s v=" RECURSO AIRE, RUIDO Y PUBLICIDAD EXTERIOR VISUAL – PEV"/>
    <s v="INTERVENIR 18 RUTAS CRÍTICAS TRADICIONALMENTE CUBIERTA POR PEV ILEGAL"/>
    <s v="492-MULTAS AMBIENTALES"/>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JURÍDICAS Y ADMINISTRATIVAS RELACIONADAS CON LOS TRAMITES DE PUBLICIDAD EXTERIOR VISUAL "/>
    <n v="1"/>
    <n v="1"/>
    <n v="11"/>
    <n v="1"/>
    <s v="CCE-05"/>
    <s v="12-OTROS DISTRITO"/>
    <n v="22209000"/>
    <n v="22209000"/>
    <n v="0"/>
    <n v="0"/>
    <s v="SUBDIRECCION CONTRACTUAL"/>
    <s v="CO-DC-11001"/>
    <s v="CARMEN LUCIA SANCHEZ AVELLANEDA Directora de Control Ambiental "/>
    <n v="3778932"/>
    <s v="carmen.sanchez@ambientebogota.gov.co"/>
  </r>
  <r>
    <n v="979"/>
    <n v="121"/>
    <x v="11"/>
    <s v="REALIZAR OPERATIVOS DE CONTROL Y LIMPIEZA DE LAS RUTAS TRADICIONALMENTE CUBIERTA POR PUBLICIDAD EXTERIOR VISUAL ILEGAL"/>
    <s v=" RECURSO AIRE, RUIDO Y PUBLICIDAD EXTERIOR VISUAL – PEV"/>
    <s v="INTERVENIR 18 RUTAS CRÍTICAS TRADICIONALMENTE CUBIERTA POR PEV ILEGAL"/>
    <s v="492-MULTAS AMBIENTALES"/>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1"/>
    <n v="1"/>
    <s v="CCE-05"/>
    <s v="12-OTROS DISTRITO"/>
    <n v="22209000"/>
    <n v="22209000"/>
    <n v="0"/>
    <n v="0"/>
    <s v="SUBDIRECCION CONTRACTUAL"/>
    <s v="CO-DC-11001"/>
    <s v="CARMEN LUCIA SANCHEZ AVELLANEDA Directora de Control Ambiental "/>
    <n v="3778932"/>
    <s v="carmen.sanchez@ambientebogota.gov.co"/>
  </r>
  <r>
    <n v="979"/>
    <n v="122"/>
    <x v="11"/>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EL  SEGUIMIENTO TÉCNICO A LA ADQUISICIÓN DE BIENES Y SERVICIOS NECESARIOS PARA LA INTERVENCIÓN EN LAS RUTAS CRITICAS CUBIERTAS DE PUBLICIDAD EXTERIOR VISUAL ILEGAL"/>
    <n v="1"/>
    <n v="1"/>
    <n v="11"/>
    <n v="1"/>
    <s v="CCE-05"/>
    <s v="12-OTROS DISTRITO"/>
    <n v="35849000"/>
    <n v="35849000"/>
    <n v="0"/>
    <n v="0"/>
    <s v="SUBDIRECCION CONTRACTUAL"/>
    <s v="CO-DC-11001"/>
    <s v="CARMEN LUCIA SANCHEZ AVELLANEDA Directora de Control Ambiental "/>
    <n v="3778932"/>
    <s v="carmen.sanchez@ambientebogota.gov.co"/>
  </r>
  <r>
    <n v="979"/>
    <n v="123"/>
    <x v="11"/>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EL SEGUIMIENTO, ANÁLISIS Y GENERAR LOS REPORTES PRODUCTO DE LA INTERVENCIÓN A LAS RUTAS CRITICAS CUBIERTAS DE PUBLICIDAD EXTERIOR VISUAL ILEGAL"/>
    <n v="1"/>
    <n v="1"/>
    <n v="11"/>
    <n v="1"/>
    <s v="CCE-05"/>
    <s v="12-OTROS DISTRITO"/>
    <n v="35849000"/>
    <n v="35849000"/>
    <n v="0"/>
    <n v="0"/>
    <s v="SUBDIRECCION CONTRACTUAL"/>
    <s v="CO-DC-11001"/>
    <s v="CARMEN LUCIA SANCHEZ AVELLANEDA Directora de Control Ambiental "/>
    <n v="3778932"/>
    <s v="carmen.sanchez@ambientebogota.gov.co"/>
  </r>
  <r>
    <n v="979"/>
    <n v="124"/>
    <x v="11"/>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GEOREFERENCIAR, ANALIZAR Y REVISAR TECNICAMENTE LOS TRAMITES DE REGISTRO, EVALUACIÓN, CONTROL Y SEGUIMIENTO DE LAS ACTIVIDADES EN MATERIA DE PUBLICIDAD EXTERIOR VISUAL"/>
    <n v="1"/>
    <n v="1"/>
    <n v="11"/>
    <n v="1"/>
    <s v="CCE-05"/>
    <s v="12-OTROS DISTRITO"/>
    <n v="51920000"/>
    <n v="51920000"/>
    <n v="0"/>
    <n v="0"/>
    <s v="SUBDIRECCION CONTRACTUAL"/>
    <s v="CO-DC-11001"/>
    <s v="CARMEN LUCIA SANCHEZ AVELLANEDA Directora de Control Ambiental "/>
    <n v="3778932"/>
    <s v="carmen.sanchez@ambientebogota.gov.co"/>
  </r>
  <r>
    <n v="979"/>
    <n v="125"/>
    <x v="11"/>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LOS CONCEPTOS EN LOS COMPONENTES ESTRUCTURALES, URBANOS Y DE PLANOS, DE LOS TRAMITES RELACIONADOS CON LA PUBLICIDAD EXTERIOR VISUAL"/>
    <n v="1"/>
    <n v="1"/>
    <n v="11"/>
    <n v="1"/>
    <s v="CCE-05"/>
    <s v="12-OTROS DISTRITO"/>
    <n v="45089000"/>
    <n v="45089000"/>
    <n v="0"/>
    <n v="0"/>
    <s v="SUBDIRECCION CONTRACTUAL"/>
    <s v="CO-DC-11001"/>
    <s v="CARMEN LUCIA SANCHEZ AVELLANEDA Directora de Control Ambiental "/>
    <n v="3778932"/>
    <s v="carmen.sanchez@ambientebogota.gov.co"/>
  </r>
  <r>
    <n v="979"/>
    <n v="126"/>
    <x v="11"/>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Y ANALIZAR TECNICAMENTE  LOS TRAMITES AMBIENTALES RELACIONADOS CON LA PUBLICIDAD EXTERIOR VISUAL"/>
    <n v="1"/>
    <n v="1"/>
    <n v="11"/>
    <n v="1"/>
    <s v="CCE-05"/>
    <s v="12-OTROS DISTRITO"/>
    <n v="45089000"/>
    <n v="45089000"/>
    <n v="0"/>
    <n v="0"/>
    <s v="SUBDIRECCION CONTRACTUAL"/>
    <s v="CO-DC-11001"/>
    <s v="CARMEN LUCIA SANCHEZ AVELLANEDA Directora de Control Ambiental "/>
    <n v="3778932"/>
    <s v="carmen.sanchez@ambientebogota.gov.co"/>
  </r>
  <r>
    <n v="979"/>
    <n v="127"/>
    <x v="11"/>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Y ANALIZAR TECNICAMENTE  LOS TRAMITES AMBIENTALES RELACIONADOS CON LA PUBLICIDAD EXTERIOR VISUAL"/>
    <n v="1"/>
    <n v="1"/>
    <n v="11"/>
    <n v="1"/>
    <s v="CCE-05"/>
    <s v="12-OTROS DISTRITO"/>
    <n v="45089000"/>
    <n v="45089000"/>
    <n v="0"/>
    <n v="0"/>
    <s v="SUBDIRECCION CONTRACTUAL"/>
    <s v="CO-DC-11001"/>
    <s v="CARMEN LUCIA SANCHEZ AVELLANEDA Directora de Control Ambiental "/>
    <n v="3778932"/>
    <s v="carmen.sanchez@ambientebogota.gov.co"/>
  </r>
  <r>
    <n v="979"/>
    <n v="128"/>
    <x v="11"/>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Y ANALIZAR TECNICAMENTE  LOS TRAMITES AMBIENTALES RELACIONADOS CON LA PUBLICIDAD EXTERIOR VISUAL"/>
    <n v="1"/>
    <n v="1"/>
    <n v="11"/>
    <n v="1"/>
    <s v="CCE-05"/>
    <s v="12-OTROS DISTRITO"/>
    <n v="45089000"/>
    <n v="45089000"/>
    <n v="0"/>
    <n v="0"/>
    <s v="SUBDIRECCION CONTRACTUAL"/>
    <s v="CO-DC-11001"/>
    <s v="CARMEN LUCIA SANCHEZ AVELLANEDA Directora de Control Ambiental "/>
    <n v="3778932"/>
    <s v="carmen.sanchez@ambientebogota.gov.co"/>
  </r>
  <r>
    <n v="979"/>
    <n v="129"/>
    <x v="11"/>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S ACTIVIDADES DE CONTROL Y SEGUIMIENTO EN CAMPO A LOS ELEMENTOS DE PUBLICIDAD EXTERIOR VISUAL"/>
    <n v="1"/>
    <n v="1"/>
    <n v="11"/>
    <n v="1"/>
    <s v="CCE-05"/>
    <s v="12-OTROS DISTRITO"/>
    <n v="30646000"/>
    <n v="30646000"/>
    <n v="0"/>
    <n v="0"/>
    <s v="SUBDIRECCION CONTRACTUAL"/>
    <s v="CO-DC-11001"/>
    <s v="CARMEN LUCIA SANCHEZ AVELLANEDA Directora de Control Ambiental "/>
    <n v="3778932"/>
    <s v="carmen.sanchez@ambientebogota.gov.co"/>
  </r>
  <r>
    <n v="979"/>
    <n v="130"/>
    <x v="11"/>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S ACTIVIDADES DE CONTROL Y SEGUIMIENTO EN CAMPO A LOS ELEMENTOS DE PUBLICIDAD EXTERIOR VISUAL"/>
    <n v="1"/>
    <n v="1"/>
    <n v="11"/>
    <n v="1"/>
    <s v="CCE-05"/>
    <s v="12-OTROS DISTRITO"/>
    <n v="30646000"/>
    <n v="30646000"/>
    <n v="0"/>
    <n v="0"/>
    <s v="SUBDIRECCION CONTRACTUAL"/>
    <s v="CO-DC-11001"/>
    <s v="CARMEN LUCIA SANCHEZ AVELLANEDA Directora de Control Ambiental "/>
    <n v="3778932"/>
    <s v="carmen.sanchez@ambientebogota.gov.co"/>
  </r>
  <r>
    <n v="979"/>
    <n v="131"/>
    <x v="11"/>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S ACTIVIDADES DE CONTROL Y SEGUIMIENTO EN CAMPO A LOS ELEMENTOS DE PUBLICIDAD EXTERIOR VISUAL"/>
    <n v="1"/>
    <n v="1"/>
    <n v="11"/>
    <n v="1"/>
    <s v="CCE-05"/>
    <s v="12-OTROS DISTRITO"/>
    <n v="30646000"/>
    <n v="30646000"/>
    <n v="0"/>
    <n v="0"/>
    <s v="SUBDIRECCION CONTRACTUAL"/>
    <s v="CO-DC-11001"/>
    <s v="CARMEN LUCIA SANCHEZ AVELLANEDA Directora de Control Ambiental "/>
    <n v="3778932"/>
    <s v="carmen.sanchez@ambientebogota.gov.co"/>
  </r>
  <r>
    <n v="979"/>
    <n v="132"/>
    <x v="11"/>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S ACTIVIDADES DE CONTROL Y SEGUIMIENTO EN CAMPO A LOS ELEMENTOS DE PUBLICIDAD EXTERIOR VISUAL"/>
    <n v="1"/>
    <n v="1"/>
    <n v="11"/>
    <n v="1"/>
    <s v="CCE-05"/>
    <s v="12-OTROS DISTRITO"/>
    <n v="30646000"/>
    <n v="30646000"/>
    <n v="0"/>
    <n v="0"/>
    <s v="SUBDIRECCION CONTRACTUAL"/>
    <s v="CO-DC-11001"/>
    <s v="CARMEN LUCIA SANCHEZ AVELLANEDA Directora de Control Ambiental "/>
    <n v="3778932"/>
    <s v="carmen.sanchez@ambientebogota.gov.co"/>
  </r>
  <r>
    <n v="979"/>
    <n v="133"/>
    <x v="11"/>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1"/>
    <n v="1"/>
    <n v="11"/>
    <n v="1"/>
    <s v="CCE-05"/>
    <s v="12-OTROS DISTRITO"/>
    <n v="33044000"/>
    <n v="33044000"/>
    <n v="0"/>
    <n v="0"/>
    <s v="SUBDIRECCION CONTRACTUAL"/>
    <s v="CO-DC-11001"/>
    <s v="CARMEN LUCIA SANCHEZ AVELLANEDA Directora de Control Ambiental "/>
    <n v="3778932"/>
    <s v="carmen.sanchez@ambientebogota.gov.co"/>
  </r>
  <r>
    <n v="979"/>
    <n v="134"/>
    <x v="11"/>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1"/>
    <n v="1"/>
    <n v="11"/>
    <n v="1"/>
    <s v="CCE-05"/>
    <s v="12-OTROS DISTRITO"/>
    <n v="33044000"/>
    <n v="33044000"/>
    <n v="0"/>
    <n v="0"/>
    <s v="SUBDIRECCION CONTRACTUAL"/>
    <s v="CO-DC-11001"/>
    <s v="CARMEN LUCIA SANCHEZ AVELLANEDA Directora de Control Ambiental "/>
    <n v="3778932"/>
    <s v="carmen.sanchez@ambientebogota.gov.co"/>
  </r>
  <r>
    <n v="979"/>
    <n v="135"/>
    <x v="11"/>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1"/>
    <n v="1"/>
    <n v="11"/>
    <n v="1"/>
    <s v="CCE-05"/>
    <s v="12-OTROS DISTRITO"/>
    <n v="33044000"/>
    <n v="33044000"/>
    <n v="0"/>
    <n v="0"/>
    <s v="SUBDIRECCION CONTRACTUAL"/>
    <s v="CO-DC-11001"/>
    <s v="CARMEN LUCIA SANCHEZ AVELLANEDA Directora de Control Ambiental "/>
    <n v="3778932"/>
    <s v="carmen.sanchez@ambientebogota.gov.co"/>
  </r>
  <r>
    <n v="979"/>
    <n v="136"/>
    <x v="11"/>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1"/>
    <n v="1"/>
    <n v="11"/>
    <n v="1"/>
    <s v="CCE-05"/>
    <s v="12-OTROS DISTRITO"/>
    <n v="33044000"/>
    <n v="33044000"/>
    <n v="0"/>
    <n v="0"/>
    <s v="SUBDIRECCION CONTRACTUAL"/>
    <s v="CO-DC-11001"/>
    <s v="CARMEN LUCIA SANCHEZ AVELLANEDA Directora de Control Ambiental "/>
    <n v="3778932"/>
    <s v="carmen.sanchez@ambientebogota.gov.co"/>
  </r>
  <r>
    <n v="979"/>
    <n v="137"/>
    <x v="11"/>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1"/>
    <n v="1"/>
    <n v="11"/>
    <n v="1"/>
    <s v="CCE-05"/>
    <s v="12-OTROS DISTRITO"/>
    <n v="33044000"/>
    <n v="33044000"/>
    <n v="0"/>
    <n v="0"/>
    <s v="SUBDIRECCION CONTRACTUAL"/>
    <s v="CO-DC-11001"/>
    <s v="CARMEN LUCIA SANCHEZ AVELLANEDA Directora de Control Ambiental "/>
    <n v="3778932"/>
    <s v="carmen.sanchez@ambientebogota.gov.co"/>
  </r>
  <r>
    <n v="979"/>
    <n v="138"/>
    <x v="11"/>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1"/>
    <n v="1"/>
    <n v="11"/>
    <n v="1"/>
    <s v="CCE-05"/>
    <s v="12-OTROS DISTRITO"/>
    <n v="33044000"/>
    <n v="33044000"/>
    <n v="0"/>
    <n v="0"/>
    <s v="SUBDIRECCION CONTRACTUAL"/>
    <s v="CO-DC-11001"/>
    <s v="CARMEN LUCIA SANCHEZ AVELLANEDA Directora de Control Ambiental "/>
    <n v="3778932"/>
    <s v="carmen.sanchez@ambientebogota.gov.co"/>
  </r>
  <r>
    <n v="979"/>
    <n v="139"/>
    <x v="11"/>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A LOS ELEMENTOS MAYORES  DE PUBLICIDAD EXTERIOR VISUAL "/>
    <n v="1"/>
    <n v="1"/>
    <n v="11"/>
    <n v="1"/>
    <s v="CCE-05"/>
    <s v="12-OTROS DISTRITO"/>
    <n v="33044000"/>
    <n v="33044000"/>
    <n v="0"/>
    <n v="0"/>
    <s v="SUBDIRECCION CONTRACTUAL"/>
    <s v="CO-DC-11001"/>
    <s v="CARMEN LUCIA SANCHEZ AVELLANEDA Directora de Control Ambiental "/>
    <n v="3778932"/>
    <s v="carmen.sanchez@ambientebogota.gov.co"/>
  </r>
  <r>
    <n v="979"/>
    <n v="140"/>
    <x v="11"/>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A LOS ELEMENTOS MAYORES  DE PUBLICIDAD EXTERIOR VISUAL "/>
    <n v="1"/>
    <n v="1"/>
    <n v="11"/>
    <n v="1"/>
    <s v="CCE-05"/>
    <s v="12-OTROS DISTRITO"/>
    <n v="33044000"/>
    <n v="33044000"/>
    <n v="0"/>
    <n v="0"/>
    <s v="SUBDIRECCION CONTRACTUAL"/>
    <s v="CO-DC-11001"/>
    <s v="CARMEN LUCIA SANCHEZ AVELLANEDA Directora de Control Ambiental "/>
    <n v="3778932"/>
    <s v="carmen.sanchez@ambientebogota.gov.co"/>
  </r>
  <r>
    <n v="979"/>
    <n v="141"/>
    <x v="11"/>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1"/>
    <n v="1"/>
    <s v="CCE-05"/>
    <s v="12-OTROS DISTRITO"/>
    <n v="22209000"/>
    <n v="22209000"/>
    <n v="0"/>
    <n v="0"/>
    <s v="SUBDIRECCION CONTRACTUAL"/>
    <s v="CO-DC-11001"/>
    <s v="CARMEN LUCIA SANCHEZ AVELLANEDA Directora de Control Ambiental "/>
    <n v="3778932"/>
    <s v="carmen.sanchez@ambientebogota.gov.co"/>
  </r>
  <r>
    <n v="979"/>
    <n v="142"/>
    <x v="11"/>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LOS SERVICIOS PROFESIONALES PARA LA GESTIÓN DE LA INFRAESTRUCTURA, DESARROLLO, ACTUALIZACIÓN E INTEGRACIÓN DE LOS PROCESOS Y PROCEDIMIENTOS DEL SISTEMA DE INFORMACIÓN DE PUBLICIDAD EXTERIOR VISUAL, (SIIPEV)."/>
    <n v="1"/>
    <n v="1"/>
    <n v="11"/>
    <n v="1"/>
    <s v="CCE-05"/>
    <s v="12-OTROS DISTRITO"/>
    <n v="45089000"/>
    <n v="45089000"/>
    <n v="0"/>
    <n v="0"/>
    <s v="SUBDIRECCION CONTRACTUAL"/>
    <s v="CO-DC-11001"/>
    <s v="CARMEN LUCIA SANCHEZ AVELLANEDA Directora de Control Ambiental "/>
    <n v="3778932"/>
    <s v="carmen.sanchez@ambientebogota.gov.co"/>
  </r>
  <r>
    <n v="979"/>
    <n v="143"/>
    <x v="11"/>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PROGRAMACIÓN Y ESTRUCTURACIÓN DE LA PLATAFORMA DEL SISTEMA INTEGRADO DE INFORMACIÓN DE PUBLICIDAD EXTERIOR VISUAL-SIIPEV"/>
    <n v="1"/>
    <n v="1"/>
    <n v="11"/>
    <n v="1"/>
    <s v="CCE-05"/>
    <s v="12-OTROS DISTRITO"/>
    <n v="40007000"/>
    <n v="40007000"/>
    <n v="0"/>
    <n v="0"/>
    <s v="SUBDIRECCION CONTRACTUAL"/>
    <s v="CO-DC-11001"/>
    <s v="CARMEN LUCIA SANCHEZ AVELLANEDA Directora de Control Ambiental "/>
    <n v="3778932"/>
    <s v="carmen.sanchez@ambientebogota.gov.co"/>
  </r>
  <r>
    <n v="979"/>
    <n v="144"/>
    <x v="11"/>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S ACTIVIDADES DE GEORREFERENCIACIÓN , ACTUALIZACIÓN DE INFORMACIÓN Y MANEJO DE LA BASE DE DATOS DEL SISTEMA INTEGRADO DE INFORMACIÓN EN PUBLICIDAD EXTERIOR VISUAL"/>
    <n v="1"/>
    <n v="1"/>
    <n v="11"/>
    <n v="1"/>
    <s v="CCE-05"/>
    <s v="12-OTROS DISTRITO"/>
    <n v="30646000"/>
    <n v="30646000"/>
    <n v="0"/>
    <n v="0"/>
    <s v="SUBDIRECCION CONTRACTUAL"/>
    <s v="CO-DC-11001"/>
    <s v="CARMEN LUCIA SANCHEZ AVELLANEDA Directora de Control Ambiental "/>
    <n v="3778932"/>
    <s v="carmen.sanchez@ambientebogota.gov.co"/>
  </r>
  <r>
    <n v="979"/>
    <n v="145"/>
    <x v="11"/>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PATICIPAR LA CONSOLIDACIÓN DE BASES DE DATOS DEL SISTEMA INTEGRADO DE INFORMACIÓN DE PUBLICIDAD EXTERIOR VISUAL"/>
    <n v="1"/>
    <n v="1"/>
    <n v="11"/>
    <n v="1"/>
    <s v="CCE-05"/>
    <s v="12-OTROS DISTRITO"/>
    <n v="22209000"/>
    <n v="22209000"/>
    <n v="0"/>
    <n v="0"/>
    <s v="SUBDIRECCION CONTRACTUAL"/>
    <s v="CO-DC-11001"/>
    <s v="CARMEN LUCIA SANCHEZ AVELLANEDA Directora de Control Ambiental "/>
    <n v="3778932"/>
    <s v="carmen.sanchez@ambientebogota.gov.co"/>
  </r>
  <r>
    <n v="979"/>
    <n v="146"/>
    <x v="11"/>
    <s v="REALIZAR OPERATIVOS DE CONTROL Y LIMPIEZA DE LAS RUTAS TRADICIONALMENTE CUBIERTA POR PUBLICIDAD EXTERIOR VISUAL ILEGAL"/>
    <s v=" RECURSO AIRE, RUIDO Y PUBLICIDAD EXTERIOR VISUAL – PEV"/>
    <s v="INTERVENIR 18 RUTAS CRÍTICAS TRADICIONALMENTE CUBIERTA POR PEV ILEGAL"/>
    <s v="492-MULTAS AMBIENTALES"/>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0000"/>
    <s v="ADQUIRIR ELEMENTOS DE PROTECCIÓN PERSONAL PARA 7 (SIETE) CONTRATISTAS DE CAMPO"/>
    <n v="1"/>
    <n v="1"/>
    <n v="11"/>
    <n v="1"/>
    <s v="CCE-07"/>
    <s v="12-OTROS DISTRITO"/>
    <n v="11114000"/>
    <n v="11114000"/>
    <n v="0"/>
    <n v="0"/>
    <s v="SUBDIRECCION CONTRACTUAL"/>
    <s v="CO-DC-11001"/>
    <s v="CARMEN LUCIA SANCHEZ AVELLANEDA Directora de Control Ambiental "/>
    <n v="3778932"/>
    <s v="carmen.sanchez@ambientebogota.gov.co"/>
  </r>
  <r>
    <n v="979"/>
    <n v="147"/>
    <x v="11"/>
    <s v="REALIZAR OPERATIVOS DE CONTROL Y LIMPIEZA DE LAS RUTAS TRADICIONALMENTE CUBIERTA POR PUBLICIDAD EXTERIOR VISUAL ILEGAL"/>
    <s v=" RECURSO AIRE, RUIDO Y PUBLICIDAD EXTERIOR VISUAL – PEV"/>
    <s v="INTERVENIR 18 RUTAS CRÍTICAS TRADICIONALMENTE CUBIERTA POR PEV ILEGAL"/>
    <s v="492-MULTAS AMBIENTALES"/>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43212116;43232600;43232701"/>
    <s v="PAQUETE DE TECNOLOGÍA RFID (ETIQUETAS RFID, LECTORES RFID, SOFTWARE RFID, IMPRESORA RFID)"/>
    <n v="1"/>
    <n v="1"/>
    <n v="11"/>
    <n v="1"/>
    <s v="CCE-07"/>
    <s v="12-OTROS DISTRITO"/>
    <n v="400000000"/>
    <n v="400000000"/>
    <n v="0"/>
    <n v="0"/>
    <s v="SUBDIRECCION CONTRACTUAL"/>
    <s v="CO-DC-11001"/>
    <s v="CARMEN LUCIA SANCHEZ AVELLANEDA Directora de Control Ambiental "/>
    <n v="3778932"/>
    <s v="carmen.sanchez@ambientebogota.gov.co"/>
  </r>
  <r>
    <n v="979"/>
    <n v="148"/>
    <x v="11"/>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DE APOYO A LA GESTIÓN PARA REALIZAR EL APOYO DE LAS ACTIVIDADES JURÍDICAS Y DOCUMENTOS RELACIONADOS CON LOS TRÁMITES DE SEGUIMIENTO A LAS FUENTES FIJAS DE EMISIÓN ATMOSFÉRICA EN BOGOTÁ"/>
    <n v="1"/>
    <n v="1"/>
    <n v="11"/>
    <n v="1"/>
    <s v="CCE-05"/>
    <s v="12-OTROS DISTRITO"/>
    <n v="22209000"/>
    <n v="22209000"/>
    <n v="0"/>
    <n v="0"/>
    <s v="SUBDIRECCION CONTRACTUAL"/>
    <s v="CO-DC-11001"/>
    <s v="CARMEN LUCIA SANCHEZ AVELLANEDA Directora de Control Ambiental "/>
    <n v="3778932"/>
    <s v="carmen.sanchez@ambientebogota.gov.co"/>
  </r>
  <r>
    <n v="979"/>
    <n v="149"/>
    <x v="11"/>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DE APOYO A LA GESTIÓN PARA ACOMPAÑAR ADMINISTRATIVAMENTE EL MANEJO DE LA INFORMACIÓN Y LA DOCUMENTACIÓN DE LAS ACTIVIDADES DE INTERVENCIÓN A LAS FUENTES DE EMISIÓN DE RUIDO"/>
    <n v="1"/>
    <n v="1"/>
    <n v="11"/>
    <n v="1"/>
    <s v="CCE-05"/>
    <s v="12-OTROS DISTRITO"/>
    <n v="28226000"/>
    <n v="28226000"/>
    <n v="0"/>
    <n v="0"/>
    <s v="SUBDIRECCION CONTRACTUAL"/>
    <s v="CO-DC-11001"/>
    <s v="CARMEN LUCIA SANCHEZ AVELLANEDA Directora de Control Ambiental "/>
    <n v="3778932"/>
    <s v="carmen.sanchez@ambientebogota.gov.co"/>
  </r>
  <r>
    <n v="979"/>
    <n v="150"/>
    <x v="11"/>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LIDERAR LAS ACTIVIDADES DE SEGUIMIENTO A LOS DOCUMENTOS TECNICOS, PROCESOS Y PROCEDIMIENTOS PRODUCTOS DE LA INTERVENCIÓN A LAS FUENTES DE EMISIÓN DE RUIDO EN BOGOTÁ"/>
    <n v="1"/>
    <n v="1"/>
    <n v="11"/>
    <n v="1"/>
    <s v="CCE-05"/>
    <s v="12-OTROS DISTRITO"/>
    <n v="68981000"/>
    <n v="68981000"/>
    <n v="0"/>
    <n v="0"/>
    <s v="SUBDIRECCION CONTRACTUAL"/>
    <s v="CO-DC-11001"/>
    <s v="CARMEN LUCIA SANCHEZ AVELLANEDA Directora de Control Ambiental "/>
    <n v="3778932"/>
    <s v="carmen.sanchez@ambientebogota.gov.co"/>
  </r>
  <r>
    <n v="979"/>
    <n v="151"/>
    <x v="11"/>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PROYECTAR Y REVISAR JURIDICAMENTE LAS ACTUACIONES DE EVALUACIÓN Y CONTROL Y SEGUIMIENTO DE LAS ACTIVIDADES RELACIONADAS CON LAS FUENTES GENERADORAS DE RUIDO"/>
    <n v="1"/>
    <n v="1"/>
    <n v="11"/>
    <n v="1"/>
    <s v="CCE-05"/>
    <s v="12-OTROS DISTRITO"/>
    <n v="84304000"/>
    <n v="84304000"/>
    <n v="0"/>
    <n v="0"/>
    <s v="SUBDIRECCION CONTRACTUAL"/>
    <s v="CO-DC-11001"/>
    <s v="CARMEN LUCIA SANCHEZ AVELLANEDA Directora de Control Ambiental "/>
    <n v="3778932"/>
    <s v="carmen.sanchez@ambientebogota.gov.co"/>
  </r>
  <r>
    <n v="979"/>
    <n v="152"/>
    <x v="11"/>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ATENDER LAS PETICIONES, QUEJAS Y RECLAMOS RELACIONADAS CON LAS ACTIVIDADES DE EVALUACIÓN, SEGUIMIENTO Y CONTROL A LAS FUENTES DE EMISIÓN DE RUIDO EN EL DISTRITO"/>
    <n v="1"/>
    <n v="1"/>
    <n v="11"/>
    <n v="1"/>
    <s v="CCE-05"/>
    <s v="12-OTROS DISTRITO"/>
    <n v="90992000"/>
    <n v="90992000"/>
    <n v="0"/>
    <n v="0"/>
    <s v="SUBDIRECCION CONTRACTUAL"/>
    <s v="CO-DC-11001"/>
    <s v="CARMEN LUCIA SANCHEZ AVELLANEDA Directora de Control Ambiental "/>
    <n v="3778932"/>
    <s v="carmen.sanchez@ambientebogota.gov.co"/>
  </r>
  <r>
    <n v="979"/>
    <n v="153"/>
    <x v="11"/>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DESARROLLAR LA GESTIÓN CONTRACTUAL QUE PERMITA EL DESARROLLO DE LAS ACTUACIONES ADMINISTRATIVAS DERIVADAS DE LA INTERVENCIÓN EN LAS RUTAS PRIORIZADAS DE PUBLICIDAD EXTERIOR VISUAL ILEGAL."/>
    <n v="1"/>
    <n v="1"/>
    <n v="11"/>
    <n v="1"/>
    <s v="CCE-05"/>
    <s v="12-OTROS DISTRITO"/>
    <n v="72380000"/>
    <n v="72380000"/>
    <n v="0"/>
    <n v="0"/>
    <s v="SUBDIRECCION CONTRACTUAL"/>
    <s v="CO-DC-11001"/>
    <s v="CARMEN LUCIA SANCHEZ AVELLANEDA Directora de Control Ambiental "/>
    <n v="3778932"/>
    <s v="carmen.sanchez@ambientebogota.gov.co"/>
  </r>
  <r>
    <n v="979"/>
    <n v="154"/>
    <x v="11"/>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REPARTO DE LAS PETICIONES, QUEJAS Y RECLAMOS, PRODUCTO DE LA INTERVENCIÓN A LA PUBLICIDAD EXTERIOR VISUAL"/>
    <n v="1"/>
    <n v="1"/>
    <n v="11"/>
    <n v="1"/>
    <s v="CCE-05"/>
    <s v="12-OTROS DISTRITO"/>
    <n v="22209000"/>
    <n v="22209000"/>
    <n v="0"/>
    <n v="0"/>
    <s v="SUBDIRECCION CONTRACTUAL"/>
    <s v="CO-DC-11001"/>
    <s v="CARMEN LUCIA SANCHEZ AVELLANEDA Directora de Control Ambiental "/>
    <n v="3778932"/>
    <s v="carmen.sanchez@ambientebogota.gov.co"/>
  </r>
  <r>
    <n v="979"/>
    <n v="155"/>
    <x v="11"/>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TENDER PETICIONES, QUEJAS Y RECLAMOS RELACIONADAS CON LAS ACTIVIDADES DE EVALUACIÓN, CONTROL Y SEGUIMIENTO A LAS FUENTES FIJAS DE EMISIONES ATMOSFERICAS"/>
    <n v="1"/>
    <n v="1"/>
    <n v="11"/>
    <n v="1"/>
    <s v="CCE-05"/>
    <s v="12-OTROS DISTRITO"/>
    <n v="30646000"/>
    <n v="30646000"/>
    <n v="0"/>
    <n v="0"/>
    <s v="SUBDIRECCION CONTRACTUAL"/>
    <s v="CO-DC-11001"/>
    <s v="CARMEN LUCIA SANCHEZ AVELLANEDA Directora de Control Ambiental "/>
    <n v="3778932"/>
    <s v="carmen.sanchez@ambientebogota.gov.co"/>
  </r>
  <r>
    <n v="979"/>
    <n v="156"/>
    <x v="11"/>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DAR RESPUESTA A LAS PETICIONES, QUEJAS Y RECLAMOS RELACIONADAS CON LAS ACTIVIDADES DE EVALUACIÓN, CONTROL Y SEGUIMIENTO A LOS ELEMENTOS DE PUBLICIDAD EXTERIOR VISUAL"/>
    <n v="1"/>
    <n v="1"/>
    <n v="11"/>
    <n v="1"/>
    <s v="CCE-05"/>
    <s v="12-OTROS DISTRITO"/>
    <n v="30646000"/>
    <n v="30646000"/>
    <n v="0"/>
    <n v="0"/>
    <s v="SUBDIRECCION CONTRACTUAL"/>
    <s v="CO-DC-11001"/>
    <s v="CARMEN LUCIA SANCHEZ AVELLANEDA Directora de Control Ambiental "/>
    <n v="3778932"/>
    <s v="carmen.sanchez@ambientebogota.gov.co"/>
  </r>
  <r>
    <n v="979"/>
    <n v="157"/>
    <x v="11"/>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TENDER PETICIONES, QUEJAS Y RECLAMOS RELACIONADAS CON LAS ACTIVIDADES DE EVALUACIÓN, CONTROL Y SEGUIMIENTO A LAS FUENTES FIJAS DE EMISIONES ATMOSFERICAS"/>
    <n v="1"/>
    <n v="1"/>
    <n v="11"/>
    <n v="1"/>
    <s v="CCE-05"/>
    <s v="12-OTROS DISTRITO"/>
    <n v="30646000"/>
    <n v="30646000"/>
    <n v="0"/>
    <n v="0"/>
    <s v="SUBDIRECCION CONTRACTUAL"/>
    <s v="CO-DC-11001"/>
    <s v="CARMEN LUCIA SANCHEZ AVELLANEDA Directora de Control Ambiental "/>
    <n v="3778932"/>
    <s v="carmen.sanchez@ambientebogota.gov.co"/>
  </r>
  <r>
    <n v="979"/>
    <n v="158"/>
    <x v="11"/>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TENDER LAS PETICIONES, QUEJAS Y RECLAMOS RELACIONADAS CON LAS ACTIVIDADES DE EVALUACIÓN, SEGUIMIENTO Y CONTROL A LAS FUENTES DE EMISIÓN DE RUIDO EN EL DISTRITO"/>
    <n v="1"/>
    <n v="1"/>
    <n v="11"/>
    <n v="1"/>
    <s v="CCE-05"/>
    <s v="12-OTROS DISTRITO"/>
    <n v="30646000"/>
    <n v="30646000"/>
    <n v="0"/>
    <n v="0"/>
    <s v="SUBDIRECCION CONTRACTUAL"/>
    <s v="CO-DC-11001"/>
    <s v="CARMEN LUCIA SANCHEZ AVELLANEDA Directora de Control Ambiental "/>
    <n v="3778932"/>
    <s v="carmen.sanchez@ambientebogota.gov.co"/>
  </r>
  <r>
    <n v="979"/>
    <n v="159"/>
    <x v="11"/>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TENDER LAS PETICIONES, QUEJAS Y RECLAMOS RELACIONADAS CON LAS ACTIVIDADES DE EVALUACIÓN, SEGUIMIENTO Y CONTROL A LAS FUENTES DE EMISIÓN DE RUIDO EN EL DISTRITO"/>
    <n v="1"/>
    <n v="1"/>
    <n v="11"/>
    <n v="1"/>
    <s v="CCE-05"/>
    <s v="12-OTROS DISTRITO"/>
    <n v="30646000"/>
    <n v="30646000"/>
    <n v="0"/>
    <n v="0"/>
    <s v="SUBDIRECCION CONTRACTUAL"/>
    <s v="CO-DC-11001"/>
    <s v="CARMEN LUCIA SANCHEZ AVELLANEDA Directora de Control Ambiental "/>
    <n v="3778932"/>
    <s v="carmen.sanchez@ambientebogota.gov.co"/>
  </r>
  <r>
    <n v="979"/>
    <n v="160"/>
    <x v="11"/>
    <s v="REALIZAR OPERATIVOS DE CONTROL Y LIMPIEZA DE LAS RUTAS TRADICIONALMENTE CUBIERTA POR PUBLICIDAD EXTERIOR VISUAL ILEGAL"/>
    <s v=" RECURSO AIRE, RUIDO Y PUBLICIDAD EXTERIOR VISUAL – PEV"/>
    <s v="INTERVENIR 18 RUTAS CRÍTICAS TRADICIONALMENTE CUBIERTA POR PEV ILEGAL"/>
    <s v="12-OTROS DISTRITO"/>
    <s v="02-DOTACIÓN"/>
    <s v="01-ADQUISICIÓN Y O PRODUCCIÓN DE EQUIPOS MATERIALES SUMINISTROS Y SERVICIOS PROPIOS DEL SECTOR"/>
    <s v="734- ADQUISICIÓN DE HARDWARE Y/O SOFTWARE"/>
    <s v="43232400;43232200"/>
    <s v="ADQUIRIR LA ACTUALIZACIÓN DEL PROCEDIMIENTO SISTEMATIZADO FORES, ASI COMO MODIFICACIÓN DE FORMULARIOS ONTRACK"/>
    <n v="1"/>
    <n v="1"/>
    <n v="10"/>
    <n v="1"/>
    <s v="CCE-05"/>
    <s v="12-OTROS DISTRITO"/>
    <n v="25000000"/>
    <n v="25000000"/>
    <n v="0"/>
    <n v="0"/>
    <s v="SUBDIRECCION CONTRACTUAL"/>
    <s v="CO-DC-11001"/>
    <s v="CARMEN LUCIA SANCHEZ AVELLANEDA Directora de Control Ambiental "/>
    <n v="3778932"/>
    <s v="carmen.sanchez@ambientebogota.gov.co"/>
  </r>
  <r>
    <n v="979"/>
    <n v="161"/>
    <x v="11"/>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11508"/>
    <s v="PAGO DE TELEFONIA MOVIL "/>
    <n v="1"/>
    <n v="1"/>
    <n v="10"/>
    <n v="1"/>
    <s v="CCE-05"/>
    <s v="12-OTROS DISTRITO"/>
    <n v="20000000"/>
    <n v="20000000"/>
    <n v="0"/>
    <n v="0"/>
    <s v="SUBDIRECCION CONTRACTUAL"/>
    <s v="CO-DC-11001"/>
    <s v="CARMEN LUCIA SANCHEZ AVELLANEDA Directora de Control Ambiental "/>
    <n v="3778932"/>
    <s v="carmen.sanchez@ambientebogota.gov.co"/>
  </r>
  <r>
    <n v="979"/>
    <n v="162"/>
    <x v="11"/>
    <s v="IMPLEMENTAR ACCIONES DE CONTROL"/>
    <s v=" RECURSO AIRE, RUIDO Y PUBLICIDAD EXTERIOR VISUAL – PEV"/>
    <s v="DISMINIUR 2.1 DECIBELES EN 8 ZONAS CRÍTICAS"/>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ÍA DISTRITAL DE AMBIENTE."/>
    <n v="1"/>
    <n v="1"/>
    <n v="11"/>
    <n v="1"/>
    <s v="CCE-02"/>
    <n v="0"/>
    <n v="165000000"/>
    <n v="165000000"/>
    <n v="0"/>
    <n v="0"/>
    <s v="SUBDIRECCION CONTRACTUAL"/>
    <s v="CO-DC-11001"/>
    <s v="CARMEN LUCIA SANCHEZ AVELLANEDA Directora de Control Ambiental "/>
    <n v="3778932"/>
    <s v="carmen.sanchez@ambientebogota.gov.co"/>
  </r>
  <r>
    <n v="979"/>
    <n v="163"/>
    <x v="11"/>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ÍA DISTRITAL DE AMBIENTE."/>
    <n v="1"/>
    <n v="1"/>
    <n v="11"/>
    <n v="1"/>
    <s v="CCE-02"/>
    <n v="0"/>
    <n v="165000000"/>
    <n v="165000000"/>
    <n v="0"/>
    <n v="0"/>
    <s v="SUBDIRECCION CONTRACTUAL"/>
    <s v="CO-DC-11001"/>
    <s v="CARMEN LUCIA SANCHEZ AVELLANEDA Directora de Control Ambiental "/>
    <n v="3778932"/>
    <s v="carmen.sanchez@ambientebogota.gov.co"/>
  </r>
  <r>
    <n v="979"/>
    <n v="164"/>
    <x v="11"/>
    <s v="REALIZAR OPERATIVOS DE CONTROL Y LIMPIEZA DE LAS RUTAS TRADICIONALMENTE CUBIERTA POR PUBLICIDAD EXTERIOR VISUAL ILEGAL"/>
    <s v=" RECURSO AIRE, RUIDO Y PUBLICIDAD EXTERIOR VISUAL – PEV"/>
    <s v="INTERVENIR 18 RUTAS CRÍTICAS TRADICIONALMENTE CUBIERTA POR PEV ILEGAL"/>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ÍA DISTRITAL DE AMBIENTE."/>
    <n v="1"/>
    <n v="1"/>
    <n v="11"/>
    <n v="1"/>
    <s v="CCE-02"/>
    <n v="0"/>
    <n v="165000000"/>
    <n v="165000000"/>
    <n v="0"/>
    <n v="0"/>
    <s v="SUBDIRECCION CONTRACTUAL"/>
    <s v="CO-DC-11001"/>
    <s v="CARMEN LUCIA SANCHEZ AVELLANEDA Directora de Control Ambiental "/>
    <n v="3778932"/>
    <s v="carmen.sanchez@ambientebogota.gov.co"/>
  </r>
  <r>
    <n v="979"/>
    <n v="165"/>
    <x v="11"/>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ÍA DISTRITAL DE AMBIENTE."/>
    <n v="1"/>
    <n v="1"/>
    <n v="11"/>
    <n v="1"/>
    <s v="CCE-02"/>
    <n v="0"/>
    <n v="165000000"/>
    <n v="165000000"/>
    <n v="0"/>
    <n v="0"/>
    <s v="SUBDIRECCION CONTRACTUAL"/>
    <s v="CO-DC-11001"/>
    <s v="CARMEN LUCIA SANCHEZ AVELLANEDA Directora de Control Ambiental "/>
    <n v="3778932"/>
    <s v="carmen.sanchez@ambientebogota.gov.co"/>
  </r>
  <r>
    <n v="979"/>
    <n v="166"/>
    <x v="11"/>
    <s v="IMPLEMENTAR ACCIONES DE CONTROL"/>
    <s v=" RECURSO AIRE, RUIDO Y PUBLICIDAD EXTERIOR VISUAL – PEV"/>
    <s v="DISMINIUR 2.1 DECIBELES EN 8 ZONAS CRÍTICAS"/>
    <s v="12-OTROS DISTRITO"/>
    <s v="02-DOTACIÓN"/>
    <s v="01-ADQUISICIÓN Y O PRODUCCIÓN DE EQUIPOS MATERIALES SUMINISTROS Y SERVICIOS PROPIOS DEL SECTOR"/>
    <s v="0858 - SALUD OCUPACIONAL CONTRATISTAS"/>
    <m/>
    <s v="PRESTAR EL SERVICIO DE EXAMENES MEDICOS OCUPACIONALES COMPLEMENTARIOS Y APLICACIÓN DE VACUNAS PARA LOS SERVIDORES DE LA SECRETARIA DISTRITAL DE AMBIENTE"/>
    <n v="1"/>
    <n v="1"/>
    <n v="12"/>
    <n v="1"/>
    <s v="CCE-02"/>
    <n v="0"/>
    <n v="3000000"/>
    <n v="3000000"/>
    <n v="0"/>
    <n v="0"/>
    <s v="SUBDIRECCION CONTRACTUAL"/>
    <s v="CO-DC-11001"/>
    <s v="CARMEN LUCIA SANCHEZ AVELLANEDA Directora de Control Ambiental "/>
    <n v="3778932"/>
    <s v="carmen.sanchez@ambientebogota.gov.co"/>
  </r>
  <r>
    <n v="979"/>
    <n v="167"/>
    <x v="11"/>
    <s v="REALIZAR OPERATIVOS DE CONTROL Y LIMPIEZA DE LAS RUTAS TRADICIONALMENTE CUBIERTA POR PUBLICIDAD EXTERIOR VISUAL ILEGAL"/>
    <s v=" RECURSO AIRE, RUIDO Y PUBLICIDAD EXTERIOR VISUAL – PEV"/>
    <s v="INTERVENIR 18 RUTAS CRÍTICAS TRADICIONALMENTE CUBIERTA POR PEV ILEGAL"/>
    <s v="12-OTROS DISTRITO"/>
    <s v="02-DOTACIÓN"/>
    <s v="01-ADQUISICIÓN Y O PRODUCCIÓN DE EQUIPOS MATERIALES SUMINISTROS Y SERVICIOS PROPIOS DEL SECTOR"/>
    <s v="0858 - SALUD OCUPACIONAL CONTRATISTAS"/>
    <m/>
    <s v="PRESTAR EL SERVICIO DE EXAMENES MEDICOS OCUPACIONALES COMPLEMENTARIOS Y APLICACIÓN DE VACUNAS PARA LOS SERVIDORES DE LA SECRETARIA DISTRITAL DE AMBIENTE"/>
    <n v="1"/>
    <n v="1"/>
    <n v="12"/>
    <n v="1"/>
    <s v="CCE-02"/>
    <n v="0"/>
    <n v="3900000"/>
    <n v="3900000"/>
    <n v="0"/>
    <n v="0"/>
    <s v="SUBDIRECCION CONTRACTUAL"/>
    <s v="CO-DC-11001"/>
    <s v="CARMEN LUCIA SANCHEZ AVELLANEDA Directora de Control Ambiental "/>
    <n v="3778932"/>
    <s v="carmen.sanchez@ambientebogota.gov.co"/>
  </r>
  <r>
    <n v="979"/>
    <n v="168"/>
    <x v="11"/>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580 Balance Multas"/>
    <s v="02-DOTACIÓN"/>
    <s v="01-ADQUISICIÓN Y O PRODUCCIÓN DE EQUIPOS MATERIALES SUMINISTROS Y SERVICIOS PROPIOS DEL SECTOR"/>
    <s v="0858 - SALUD OCUPACIONAL CONTRATISTAS"/>
    <m/>
    <s v="PRESTAR EL SERVICIO DE EXAMENES MEDICOS OCUPACIONALES COMPLEMENTARIOS Y APLICACIÓN DE VACUNAS PARA LOS SERVIDORES DE LA SECRETARIA DISTRITAL DE AMBIENTE"/>
    <n v="1"/>
    <n v="1"/>
    <n v="12"/>
    <n v="1"/>
    <s v="CCE-02"/>
    <n v="0"/>
    <n v="2579000"/>
    <n v="2579000"/>
    <n v="0"/>
    <n v="0"/>
    <s v="SUBDIRECCION CONTRACTUAL"/>
    <s v="CO-DC-11001"/>
    <s v="CARMEN LUCIA SANCHEZ AVELLANEDA Directora de Control Ambiental "/>
    <n v="3778932"/>
    <s v="carmen.sanchez@ambientebogota.gov.co"/>
  </r>
  <r>
    <n v="979"/>
    <n v="169"/>
    <x v="11"/>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858 - SALUD OCUPACIONAL CONTRATISTAS"/>
    <m/>
    <s v="PRESTAR EL SERVICIO DE EXAMENES MEDICOS OCUPACIONALES COMPLEMENTARIOS Y APLICACIÓN DE VACUNAS PARA LOS SERVIDORES DE LA SECRETARIA DISTRITAL DE AMBIENTE"/>
    <n v="1"/>
    <n v="1"/>
    <n v="12"/>
    <n v="1"/>
    <s v="CCE-02"/>
    <n v="0"/>
    <n v="3700000"/>
    <n v="3700000"/>
    <n v="0"/>
    <n v="0"/>
    <s v="SUBDIRECCION CONTRACTUAL"/>
    <s v="CO-DC-11001"/>
    <s v="CARMEN LUCIA SANCHEZ AVELLANEDA Directora de Control Ambiental "/>
    <n v="3778932"/>
    <s v="carmen.sanchez@ambientebogota.gov.co"/>
  </r>
  <r>
    <n v="979"/>
    <n v="170"/>
    <x v="11"/>
    <s v="INTERVENIR 27 HECTÁREAS DE SUELO DEGRADADO Y/O CONTAMINADO"/>
    <s v="RECURSO HIDRICO Y SUELO"/>
    <s v="REALIZAR SEGUIMIENTO Y CONTROL AMBIENTAL AL 100% DE LOS PUNTOS DE CAPTACIÓN DE AGUA SUBTERRÁNEA INVENTARIADOS POR LA SDA"/>
    <s v="579 Recursos del Balance Tasa por Uso de Aguas Subterraneas"/>
    <s v="03-RECURSO HUMANO"/>
    <s v="04-GASTOS DE PERSONAL OPERATIVO"/>
    <s v="0253-PERSONAL CONTRATADO PARA EJECUTAR LAS ACTUACIONES DE EVALUACIÓN, CONTROL Y SEGUIMIENTO AMBIENTAL EN AMBIENTE URBANO"/>
    <n v="80111600"/>
    <s v="PRESTAR SERVICIOS DE APOYO A LA GESTIÓN PARA APOYAR LA GESTIÓN DOCUMENTAL DE LA INFORMACIÓN TECNICA Y JURIDICA DE SEGUIMIENTO Y CONTROL AMBIENTAL DE USUARIOS DEL RECURSO HÍDRICO Y SUELO"/>
    <n v="2"/>
    <n v="2"/>
    <n v="10"/>
    <n v="1"/>
    <s v="CCE-05"/>
    <n v="0"/>
    <n v="18732000"/>
    <n v="18732000"/>
    <n v="0"/>
    <n v="0"/>
    <s v="SUBDIRECCION CONTRACTUAL"/>
    <s v="CO-DC-11001"/>
    <s v="CARMEN LUCIA SANCHEZ AVELLANEDA Directora de Control Ambiental "/>
    <n v="3778932"/>
    <s v="carmen.sanchez@ambientebogota.gov.co"/>
  </r>
  <r>
    <n v="979"/>
    <n v="171"/>
    <x v="11"/>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LIDERAR  LOS CONTRATOS DE BIENES Y SERVICIOS EN EL DESARROLLO DE LAS ACTUACIONES DE  CONTAMINACIÓN DEL RECURSO HÍDRICO, SUPERFICIAL, SUBTERRÁNEO Y SUELO."/>
    <n v="2"/>
    <n v="2"/>
    <n v="11"/>
    <n v="1"/>
    <s v="CCE-05"/>
    <n v="0"/>
    <n v="84303450"/>
    <n v="84303450"/>
    <n v="0"/>
    <n v="0"/>
    <s v="SUBDIRECCION CONTRACTUAL"/>
    <s v="CO-DC-11001"/>
    <s v="CARMEN LUCIA SANCHEZ AVELLANEDA Directora de Control Ambiental "/>
    <n v="3778932"/>
    <s v="carmen.sanchez@ambientebogota.gov.co"/>
  </r>
  <r>
    <n v="979"/>
    <n v="172"/>
    <x v="11"/>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 CONTROL Y SEGUIMIENTO DE LAS SOLICITUDES DE PERMISO DE VERTIMIENTOS DENTRO DEL PERÍMETRO URBANO DEL DISTRITO CAPITAL"/>
    <n v="2"/>
    <n v="2"/>
    <n v="10"/>
    <n v="1"/>
    <s v="CCE-05"/>
    <n v="0"/>
    <n v="47197500"/>
    <n v="47197500"/>
    <n v="0"/>
    <n v="0"/>
    <s v="SUBDIRECCION CONTRACTUAL"/>
    <s v="CO-DC-11001"/>
    <s v="CARMEN LUCIA SANCHEZ AVELLANEDA Directora de Control Ambiental "/>
    <n v="3778932"/>
    <s v="carmen.sanchez@ambientebogota.gov.co"/>
  </r>
  <r>
    <n v="979"/>
    <n v="173"/>
    <x v="11"/>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REALIZAR LAS ACTUACIONES JURIDICAS DE PERMISOS DE VERTIMIENTOS "/>
    <n v="2"/>
    <n v="2"/>
    <n v="10"/>
    <n v="1"/>
    <s v="CCE-05"/>
    <n v="0"/>
    <n v="59598000"/>
    <n v="59598000"/>
    <n v="0"/>
    <n v="0"/>
    <s v="SUBDIRECCION CONTRACTUAL"/>
    <s v="CO-DC-11001"/>
    <s v="CARMEN LUCIA SANCHEZ AVELLANEDA Directora de Control Ambiental "/>
    <n v="3778932"/>
    <s v="carmen.sanchez@ambientebogota.gov.co"/>
  </r>
  <r>
    <n v="979"/>
    <n v="174"/>
    <x v="11"/>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
    <s v=" 04-GASTOS DE PERSONAL OPERATIVO "/>
    <s v="0253-PERSONAL CONTRATADO PARA EJECUTAR LAS ACTUACIONES DE EVALUACIÓN, CONTROL Y SEGUIMIENTO AMBIENTAL EN AMBIENTE URBANO"/>
    <n v="80111600"/>
    <s v="PRESTAR SERVICIOS PROFESIONALES PARA APOYAR LA REVISIÓN TÉCNICA  DE LA GESTIÓN DEL PROGRAMA DE CONTROL A USUARIOS DEL RECURSO HÍDRICO."/>
    <n v="2"/>
    <n v="2"/>
    <n v="10"/>
    <n v="1"/>
    <s v="CCE-05"/>
    <n v="0"/>
    <n v="53403000"/>
    <n v="53403000"/>
    <n v="0"/>
    <n v="0"/>
    <s v="SUBDIRECCION CONTRACTUAL"/>
    <s v="CO-DC-11001"/>
    <s v="CARMEN LUCIA SANCHEZ AVELLANEDA Directora de Control Ambiental "/>
    <n v="3778932"/>
    <s v="carmen.sanchez@ambientebogota.gov.co"/>
  </r>
  <r>
    <n v="979"/>
    <n v="175"/>
    <x v="11"/>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ADICIÓN No. 1 ,  PRORROGA No. 1  AL CONTRATO No. 20171141 , CUYO OBJETO ES: REALIZAR LAS ACTUACIONES ADMINISTRATIVAS DE LAS SOLICITUDES DE PERMISO DE VERTIMIENTOS EN EL PERÍMETRO URBANO"/>
    <n v="2"/>
    <n v="2"/>
    <n v="10"/>
    <n v="1"/>
    <s v="CCE-05"/>
    <n v="0"/>
    <n v="47197500"/>
    <n v="47197500"/>
    <n v="0"/>
    <n v="0"/>
    <s v="SUBDIRECCION CONTRACTUAL"/>
    <s v="CO-DC-11001"/>
    <s v="CARMEN LUCIA SANCHEZ AVELLANEDA Directora de Control Ambiental "/>
    <n v="3778932"/>
    <s v="carmen.sanchez@ambientebogota.gov.co"/>
  </r>
  <r>
    <n v="979"/>
    <n v="176"/>
    <x v="11"/>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CON PERMISO DE VERTIMIENTOS."/>
    <n v="2"/>
    <n v="2"/>
    <n v="10"/>
    <n v="1"/>
    <s v="CCE-05"/>
    <n v="0"/>
    <n v="27856500"/>
    <n v="27856500"/>
    <n v="0"/>
    <n v="0"/>
    <s v="SUBDIRECCION CONTRACTUAL"/>
    <s v="CO-DC-11001"/>
    <s v="CARMEN LUCIA SANCHEZ AVELLANEDA Directora de Control Ambiental "/>
    <n v="3778932"/>
    <s v="carmen.sanchez@ambientebogota.gov.co"/>
  </r>
  <r>
    <n v="979"/>
    <n v="177"/>
    <x v="11"/>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2"/>
    <n v="2"/>
    <n v="10"/>
    <n v="1"/>
    <s v="CCE-05"/>
    <n v="0"/>
    <n v="32592000"/>
    <n v="32592000"/>
    <n v="0"/>
    <n v="0"/>
    <s v="SUBDIRECCION CONTRACTUAL"/>
    <s v="CO-DC-11001"/>
    <s v="CARMEN LUCIA SANCHEZ AVELLANEDA Directora de Control Ambiental "/>
    <n v="3778932"/>
    <s v="carmen.sanchez@ambientebogota.gov.co"/>
  </r>
  <r>
    <n v="979"/>
    <n v="178"/>
    <x v="11"/>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IDICAS DE LOS INSTRUMENTOS AMBIENTALES DE LOS USUARIOS DEL RECURSO HÍDRICO ASOCIADOS A HIDROCARBUROS EN EL DISTRITO CAPITAL."/>
    <n v="2"/>
    <n v="2"/>
    <n v="10"/>
    <n v="1"/>
    <s v="CCE-05"/>
    <n v="0"/>
    <n v="32592000"/>
    <n v="32592000"/>
    <n v="0"/>
    <n v="0"/>
    <s v="SUBDIRECCION CONTRACTUAL"/>
    <s v="CO-DC-11001"/>
    <s v="CARMEN LUCIA SANCHEZ AVELLANEDA Directora de Control Ambiental "/>
    <n v="3778932"/>
    <s v="carmen.sanchez@ambientebogota.gov.co"/>
  </r>
  <r>
    <n v="979"/>
    <n v="179"/>
    <x v="11"/>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APOYAR LA CONSOLIDACIÓN TECNICA Y JURIDICA DE LA INFORMACION PARA EL SEGUIMIENTO DE ACTUACIONES   RELACIONADAS CON EL PROGRAMA DE CONTROL  A USUARIOS DEL RECURSO HÍDRICO Y DEL SUELO EN EL DC"/>
    <n v="2"/>
    <n v="2"/>
    <n v="10"/>
    <n v="0"/>
    <s v="CCE-05"/>
    <n v="0"/>
    <n v="20191500"/>
    <n v="20191500"/>
    <n v="0"/>
    <n v="0"/>
    <s v="SUBDIRECCION CONTRACTUAL"/>
    <s v="CO-DC-11001"/>
    <s v="CARMEN LUCIA SANCHEZ AVELLANEDA Directora de Control Ambiental "/>
    <n v="3778932"/>
    <s v="carmen.sanchez@ambientebogota.gov.co"/>
  </r>
  <r>
    <n v="979"/>
    <n v="180"/>
    <x v="11"/>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APOYAR LA CONSOLIDACIÓN TECNICA Y JURIDICA DE LA INFORMACION PARA EL SEGUIMIENTO DE ACTUACIONES   RELACIONADAS CON EL PROGRAMA DE CONTROL  A USUARIOS DEL RECURSO HÍDRICO Y DEL SUELO EN EL DC"/>
    <n v="2"/>
    <n v="2"/>
    <n v="10"/>
    <n v="0"/>
    <s v="CCE-05"/>
    <n v="0"/>
    <n v="20191500"/>
    <n v="20191500"/>
    <n v="0"/>
    <n v="0"/>
    <s v="SUBDIRECCION CONTRACTUAL"/>
    <s v="CO-DC-11001"/>
    <s v="CARMEN LUCIA SANCHEZ AVELLANEDA Directora de Control Ambiental "/>
    <n v="3778932"/>
    <s v="carmen.sanchez@ambientebogota.gov.co"/>
  </r>
  <r>
    <n v="979"/>
    <n v="181"/>
    <x v="11"/>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2"/>
    <n v="2"/>
    <n v="11"/>
    <n v="1"/>
    <s v="CCE-05"/>
    <n v="0"/>
    <n v="35851200"/>
    <n v="35851200"/>
    <n v="0"/>
    <n v="0"/>
    <s v="SUBDIRECCION CONTRACTUAL"/>
    <s v="CO-DC-11001"/>
    <s v="CARMEN LUCIA SANCHEZ AVELLANEDA Directora de Control Ambiental "/>
    <n v="3778932"/>
    <s v="carmen.sanchez@ambientebogota.gov.co"/>
  </r>
  <r>
    <n v="979"/>
    <n v="182"/>
    <x v="11"/>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2"/>
    <n v="2"/>
    <n v="11"/>
    <n v="1"/>
    <s v="CCE-05"/>
    <n v="0"/>
    <n v="30642150"/>
    <n v="30642150"/>
    <n v="0"/>
    <n v="0"/>
    <s v="SUBDIRECCION CONTRACTUAL"/>
    <s v="CO-DC-11001"/>
    <s v="CARMEN LUCIA SANCHEZ AVELLANEDA Directora de Control Ambiental "/>
    <n v="3778932"/>
    <s v="carmen.sanchez@ambientebogota.gov.co"/>
  </r>
  <r>
    <n v="979"/>
    <n v="183"/>
    <x v="11"/>
    <s v="INTERVENIR 27 HECTÁREAS DE SUELO DEGRADADO Y/O CONTAMINADO"/>
    <s v="RECURSO HIDRICO Y SUELO"/>
    <s v="REALIZAR SEGUIMIENTO Y CONTROL AMBIENTAL AL 100% DE LOS PUNTOS DE CAPTACIÓN DE AGUA SUBTERRÁNEA INVENTARIADOS POR LA SDA"/>
    <s v="579 Recursos del Balance Tasa por Uso de Aguas Subterraneas"/>
    <s v="03-RECURSO HUMANO"/>
    <s v="04-GASTOS DE PERSONAL OPERATIVO"/>
    <s v="0253-PERSONAL CONTRATADO PARA EJECUTAR LAS ACTUACIONES DE EVALUACIÓN, CONTROL Y SEGUIMIENTO AMBIENTAL EN AMBIENTE URBANO"/>
    <n v="80111600"/>
    <s v="SALDO"/>
    <n v="2"/>
    <n v="2"/>
    <n v="10"/>
    <n v="1"/>
    <s v="CCE-05"/>
    <n v="0"/>
    <n v="149462500"/>
    <n v="149462500"/>
    <n v="0"/>
    <n v="0"/>
    <s v="SUBDIRECCION CONTRACTUAL"/>
    <s v="CO-DC-11001"/>
    <s v="CARMEN LUCIA SANCHEZ AVELLANEDA Directora de Control Ambiental "/>
    <n v="3778932"/>
    <s v="carmen.sanchez@ambientebogota.gov.co"/>
  </r>
  <r>
    <n v="979"/>
    <n v="184"/>
    <x v="11"/>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JURÍDICAS  DE EVALUACIÓN, CONTROL Y SEGUIMIENTO A LOS PREDIOS AFECTADOS POR ACTIVIDAD EXTRACTIVA DE MINERALES Y CUMPLIMIENTO SENTENCIA RIO BOGOTÁ"/>
    <n v="2"/>
    <n v="2"/>
    <n v="10"/>
    <n v="1"/>
    <s v="CCE-05"/>
    <n v="0"/>
    <n v="47197500"/>
    <n v="47197500"/>
    <n v="0"/>
    <n v="0"/>
    <s v="SUBDIRECCION CONTRACTUAL"/>
    <s v="CO-DC-11001"/>
    <s v="CARMEN LUCIA SANCHEZ AVELLANEDA Directora de Control Ambiental "/>
    <n v="3778932"/>
    <s v="carmen.sanchez@ambientebogota.gov.co"/>
  </r>
  <r>
    <n v="979"/>
    <n v="185"/>
    <x v="11"/>
    <s v="OTORGAR LAS CONCESIONES, PERMISOS Y AUTORIZACIONES (50% SANCIONES Y 50% PERMISOS) SOLICITADOS A LA AUTORIDAD AMBIENTAL CON FINES DE REGULARIZACIÓN AMBIENTAL DEL DISTRITO"/>
    <s v=" RECURSO HIDRICO Y SUELO"/>
    <s v="ATENDER 100% DE LAS SOLICITUDES DE INSTRUMENTOS AMBIENTALES ASOCIADAS AL APROVECHAMIENTO DEL RECURSO HÍDRICO SUBTERRÁNEO EN EL D C"/>
    <s v="579 Recursos del Balance Tasa por Uso de Aguas Subterraneas"/>
    <s v="03-RECURSO HUMANO"/>
    <s v="04-GASTOS DE PERSONAL OPERATIVO"/>
    <s v="0253-PERSONAL CONTRATADO PARA EJECUTAR LAS ACTUACIONES DE EVALUACIÓN, CONTROL Y SEGUIMIENTO AMBIENTAL EN AMBIENTE URBANO"/>
    <n v="80111600"/>
    <s v="PRESTAR SERVICIOS PROFESIONALES PARA VERIFICAR, CONSOLIDAR Y ESTANDARIZAR LA INFORMACIÓN TÉCNICA ASOCIADA A LAS SOLICITUDES DE APROVECHAMIENTO DEL RECURSO HÍDRICO SUBTERRÁNEO"/>
    <n v="2"/>
    <n v="2"/>
    <n v="10"/>
    <n v="1"/>
    <s v="CCE-05"/>
    <n v="0"/>
    <n v="32592000"/>
    <n v="32592000"/>
    <n v="0"/>
    <n v="0"/>
    <s v="SUBDIRECCION CONTRACTUAL"/>
    <s v="CO-DC-11001"/>
    <s v="CARMEN LUCIA SANCHEZ AVELLANEDA Directora de Control Ambiental "/>
    <n v="3778932"/>
    <s v="carmen.sanchez@ambientebogota.gov.co"/>
  </r>
  <r>
    <n v="979"/>
    <n v="186"/>
    <x v="11"/>
    <s v="IDENTIFICAR ÁREAS (HAS) / PREDIOS CON SUELO DEGRADADO Y/O CONTAMINADO"/>
    <s v="RECURSO HIDRICO Y SUELO"/>
    <s v="VERIFICAR A 503 USUARIOS ASOCIADOS A HIDROCARBUROS PARA IDENTIFICAR Y DIAGNOSTICAR EN SUS PREDIOS LA POSIBLE AFECTACIÓN DEL RECURSO HÍDRICO SUPERFICIAL, SUBTERRÁNEO Y SUELO"/>
    <s v="343-RECURSO DEL BALANCE TASA RETRIBUTIVAS"/>
    <s v="03-RECURSO HUMANO"/>
    <s v="04-GASTOS DE PERSONAL OPERATIVO"/>
    <s v="0253-PERSONAL CONTRATADO PARA EJECUTAR LAS ACTUACIONES DE EVALUACIÓN, CONTROL Y SEGUIMIENTO AMBIENTAL EN AMBIENTE URBANO"/>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2"/>
    <n v="2"/>
    <n v="10"/>
    <n v="1"/>
    <s v="CCE-05"/>
    <n v="0"/>
    <n v="26818500"/>
    <n v="26818500"/>
    <n v="0"/>
    <n v="0"/>
    <s v="SUBDIRECCION CONTRACTUAL"/>
    <s v="CO-DC-11001"/>
    <s v="CARMEN LUCIA SANCHEZ AVELLANEDA Directora de Control Ambiental "/>
    <n v="3778932"/>
    <s v="carmen.sanchez@ambientebogota.gov.co"/>
  </r>
  <r>
    <n v="979"/>
    <n v="187"/>
    <x v="11"/>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2"/>
    <n v="2"/>
    <n v="11"/>
    <n v="1"/>
    <s v="CCE-05"/>
    <n v="0"/>
    <n v="30642150"/>
    <n v="30642150"/>
    <n v="0"/>
    <n v="0"/>
    <s v="SUBDIRECCION CONTRACTUAL"/>
    <s v="CO-DC-11001"/>
    <s v="CARMEN LUCIA SANCHEZ AVELLANEDA Directora de Control Ambiental "/>
    <n v="3778932"/>
    <s v="carmen.sanchez@ambientebogota.gov.co"/>
  </r>
  <r>
    <n v="979"/>
    <n v="188"/>
    <x v="11"/>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2"/>
    <n v="2"/>
    <n v="11"/>
    <n v="1"/>
    <s v="CCE-05"/>
    <n v="0"/>
    <n v="20605200"/>
    <n v="20605200"/>
    <n v="0"/>
    <n v="0"/>
    <s v="SUBDIRECCION CONTRACTUAL"/>
    <s v="CO-DC-11001"/>
    <s v="CARMEN LUCIA SANCHEZ AVELLANEDA Directora de Control Ambiental "/>
    <n v="3778932"/>
    <s v="carmen.sanchez@ambientebogota.gov.co"/>
  </r>
  <r>
    <n v="979"/>
    <n v="189"/>
    <x v="11"/>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2"/>
    <n v="2"/>
    <n v="11"/>
    <n v="1"/>
    <s v="CCE-05"/>
    <n v="0"/>
    <n v="20605200"/>
    <n v="20605200"/>
    <n v="0"/>
    <n v="0"/>
    <s v="SUBDIRECCION CONTRACTUAL"/>
    <s v="CO-DC-11001"/>
    <s v="CARMEN LUCIA SANCHEZ AVELLANEDA Directora de Control Ambiental "/>
    <n v="3778932"/>
    <s v="carmen.sanchez@ambientebogota.gov.co"/>
  </r>
  <r>
    <n v="979"/>
    <n v="190"/>
    <x v="11"/>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ADICIÓN No. 1 ,  PRORROGA No. 1  AL CONTRATO No. 20171337 , CUYO OBJETO ES: APOYAR LA CONSOLIDACIÓN DE ACTUACIONES  JURIDICAS DE LA INFORMACION PARA EL SEGUIMIENTO RELACIONADAS CON EL PROGRAMA DE CONTROL Y SEGUIMIENTO A USUARIOS DEL RECURSO HÍDRICO Y DEL SUELO EN EL DC"/>
    <n v="2"/>
    <n v="2"/>
    <n v="11"/>
    <n v="1"/>
    <s v="CCE-05"/>
    <n v="0"/>
    <n v="28228200"/>
    <n v="28228200"/>
    <n v="0"/>
    <n v="0"/>
    <s v="SUBDIRECCION CONTRACTUAL"/>
    <s v="CO-DC-11001"/>
    <s v="CARMEN LUCIA SANCHEZ AVELLANEDA Directora de Control Ambiental "/>
    <n v="3778932"/>
    <s v="carmen.sanchez@ambientebogota.gov.co"/>
  </r>
  <r>
    <n v="979"/>
    <n v="191"/>
    <x v="11"/>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ADICIÓN No. 1 ,  PRORROGA No. 1  AL CONTRATO No.20171314 , CUYO OBJETO ES: PRESTAR SUS SERVICIOS PROFESIONALES PARA REALIZAR EL REPORTE DE LOS PROCESOS DE PLANEACIÓN Y SEGUIMIENTO FINANCIERO DERIVADO DE LAS ACTUACIONES ADMINISTRATIVAS RELACIONADAS CON LA FUNCIÓN DE EVALUACIÓN, CONTROL Y SEGUIMIENTO AMBIENTAL"/>
    <n v="2"/>
    <n v="2"/>
    <n v="11"/>
    <n v="1"/>
    <s v="CCE-05"/>
    <n v="0"/>
    <n v="65557800"/>
    <n v="65557800"/>
    <n v="0"/>
    <n v="0"/>
    <s v="SUBDIRECCION CONTRACTUAL"/>
    <s v="CO-DC-11001"/>
    <s v="CARMEN LUCIA SANCHEZ AVELLANEDA Directora de Control Ambiental "/>
    <n v="3778932"/>
    <s v="carmen.sanchez@ambientebogota.gov.co"/>
  </r>
  <r>
    <n v="979"/>
    <n v="192"/>
    <x v="11"/>
    <s v="INTERVENIR 27 HECTÁREAS DE SUELO DEGRADADO Y/O CONTAMINADO"/>
    <s v="RECURSO HIDRICO Y SUELO"/>
    <s v="REALIZAR SEGUIMIENTO Y CONTROL AMBIENTAL AL 100% DE LOS PUNTOS DE CAPTACIÓN DE AGUA SUBTERRÁNEA INVENTARIADOS POR LA SDA"/>
    <s v="579 Recursos del Balance Tasa por Uso de Aguas Subterraneas"/>
    <s v="03-RECURSO HUMANO"/>
    <s v="04-GASTOS DE PERSONAL OPERATIVO"/>
    <s v="0253-PERSONAL CONTRATADO PARA EJECUTAR LAS ACTUACIONES DE EVALUACIÓN, CONTROL Y SEGUIMIENTO AMBIENTAL EN AMBIENTE URBANO"/>
    <n v="80111600"/>
    <s v="PRESTAR SERVICIOS PROFESIONALES PARA GESTIONAR LOS PROCESOS CONTRACTUALES DE BIENES  QUE SE DERIVAN DEL PROGRAMA DE CONTROL Y SEGUIMIENTO A USUARIOS DEL RECURSO HIDRICO Y EL SUELO GARANTIZANDO EL SEGUIMIENTO A LOS MISMOS."/>
    <n v="2"/>
    <n v="2"/>
    <n v="10"/>
    <n v="1"/>
    <s v="CCE-05"/>
    <n v="0"/>
    <n v="59598000"/>
    <n v="59598000"/>
    <n v="0"/>
    <n v="0"/>
    <s v="SUBDIRECCION CONTRACTUAL"/>
    <s v="CO-DC-11001"/>
    <s v="CARMEN LUCIA SANCHEZ AVELLANEDA Directora de Control Ambiental "/>
    <n v="3778932"/>
    <s v="carmen.sanchez@ambientebogota.gov.co"/>
  </r>
  <r>
    <n v="979"/>
    <n v="193"/>
    <x v="11"/>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SEGUIMIENTO  DE LAS SOLICITUDES DE PERMISO DE VERTIMIENTOS DENTRO DEL PERÍMETRO URBANO DEL DISTRITO CAPITAL"/>
    <n v="2"/>
    <n v="2"/>
    <n v="11"/>
    <n v="1"/>
    <s v="CCE-05"/>
    <n v="0"/>
    <n v="35851200"/>
    <n v="35851200"/>
    <n v="0"/>
    <n v="0"/>
    <s v="SUBDIRECCION CONTRACTUAL"/>
    <s v="CO-DC-11001"/>
    <s v="CARMEN LUCIA SANCHEZ AVELLANEDA Directora de Control Ambiental "/>
    <n v="3778932"/>
    <s v="carmen.sanchez@ambientebogota.gov.co"/>
  </r>
  <r>
    <n v="979"/>
    <n v="194"/>
    <x v="11"/>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2"/>
    <n v="2"/>
    <n v="11"/>
    <n v="1"/>
    <s v="CCE-05"/>
    <n v="0"/>
    <n v="45091200"/>
    <n v="45091200"/>
    <n v="0"/>
    <n v="0"/>
    <s v="SUBDIRECCION CONTRACTUAL"/>
    <s v="CO-DC-11001"/>
    <s v="CARMEN LUCIA SANCHEZ AVELLANEDA Directora de Control Ambiental "/>
    <n v="3778932"/>
    <s v="carmen.sanchez@ambientebogota.gov.co"/>
  </r>
  <r>
    <n v="979"/>
    <n v="195"/>
    <x v="11"/>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2"/>
    <n v="2"/>
    <n v="11"/>
    <n v="1"/>
    <s v="CCE-05"/>
    <n v="0"/>
    <n v="45091200"/>
    <n v="45091200"/>
    <n v="0"/>
    <n v="0"/>
    <s v="SUBDIRECCION CONTRACTUAL"/>
    <s v="CO-DC-11001"/>
    <s v="CARMEN LUCIA SANCHEZ AVELLANEDA Directora de Control Ambiental "/>
    <n v="3778932"/>
    <s v="carmen.sanchez@ambientebogota.gov.co"/>
  </r>
  <r>
    <n v="979"/>
    <n v="196"/>
    <x v="11"/>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2"/>
    <n v="2"/>
    <n v="11"/>
    <n v="1"/>
    <s v="CCE-05"/>
    <n v="0"/>
    <n v="35851200"/>
    <n v="35851200"/>
    <n v="0"/>
    <n v="0"/>
    <s v="SUBDIRECCION CONTRACTUAL"/>
    <s v="CO-DC-11001"/>
    <s v="CARMEN LUCIA SANCHEZ AVELLANEDA Directora de Control Ambiental "/>
    <n v="3778932"/>
    <s v="carmen.sanchez@ambientebogota.gov.co"/>
  </r>
  <r>
    <n v="979"/>
    <n v="197"/>
    <x v="11"/>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SEGUIMIENTO  DE LAS SOLICITUDES DE PERMISO DE VERTIMIENTOS DENTRO DEL PERÍMETRO URBANO DEL DISTRITO CAPITAL"/>
    <n v="2"/>
    <n v="2"/>
    <n v="11"/>
    <n v="1"/>
    <s v="CCE-05"/>
    <n v="0"/>
    <n v="35851200"/>
    <n v="35851200"/>
    <n v="0"/>
    <n v="0"/>
    <s v="SUBDIRECCION CONTRACTUAL"/>
    <s v="CO-DC-11001"/>
    <s v="CARMEN LUCIA SANCHEZ AVELLANEDA Directora de Control Ambiental "/>
    <n v="3778932"/>
    <s v="carmen.sanchez@ambientebogota.gov.co"/>
  </r>
  <r>
    <n v="979"/>
    <n v="198"/>
    <x v="11"/>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ÍDICAS  DE LA EVALUACION, CONTROL Y SEGUIMIENTO DE USUARIOS ASOCIADOS A HIDROCARBUROS."/>
    <n v="2"/>
    <n v="2"/>
    <n v="10"/>
    <n v="1"/>
    <s v="CCE-05"/>
    <n v="0"/>
    <n v="40992000"/>
    <n v="40992000"/>
    <n v="0"/>
    <n v="0"/>
    <s v="SUBDIRECCION CONTRACTUAL"/>
    <s v="CO-DC-11001"/>
    <s v="CARMEN LUCIA SANCHEZ AVELLANEDA Directora de Control Ambiental "/>
    <n v="3778932"/>
    <s v="carmen.sanchez@ambientebogota.gov.co"/>
  </r>
  <r>
    <n v="979"/>
    <n v="199"/>
    <x v="11"/>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ANALIZAR, REVISAR Y GESTIONAR TECNICAMENTE LAS ACTUACIONES DE  EVALUACIÓN CONTROL Y SEGUIMIENTO DE LOS  PREDIOS CON AFECTACION EXTRACTIVA Y EL CUMPLIMIENTO DE SENTENCIA RIO BOGOTÁ"/>
    <n v="2"/>
    <n v="2"/>
    <n v="11"/>
    <n v="1"/>
    <s v="CCE-05"/>
    <n v="0"/>
    <n v="84303450"/>
    <n v="84303450"/>
    <n v="0"/>
    <n v="0"/>
    <s v="SUBDIRECCION CONTRACTUAL"/>
    <s v="CO-DC-11001"/>
    <s v="CARMEN LUCIA SANCHEZ AVELLANEDA Directora de Control Ambiental "/>
    <n v="3778932"/>
    <s v="carmen.sanchez@ambientebogota.gov.co"/>
  </r>
  <r>
    <n v="979"/>
    <n v="200"/>
    <x v="11"/>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LA EVALUACIÓN, CONTROL Y SEGUIMIENTO AMBIENTAL DEL COMPONENTE GEOLÓGICO  DE LOS  PREDIOS CON AFECTACION EXTRACTIVA EN EL PERÍMETRO URBANO Y LA SENTENCIA RIO BOGOTÁ"/>
    <n v="2"/>
    <n v="2"/>
    <n v="11"/>
    <n v="1"/>
    <s v="CCE-05"/>
    <n v="0"/>
    <n v="51917250"/>
    <n v="51917250"/>
    <n v="0"/>
    <n v="0"/>
    <s v="SUBDIRECCION CONTRACTUAL"/>
    <s v="CO-DC-11001"/>
    <s v="CARMEN LUCIA SANCHEZ AVELLANEDA Directora de Control Ambiental "/>
    <n v="3778932"/>
    <s v="carmen.sanchez@ambientebogota.gov.co"/>
  </r>
  <r>
    <n v="979"/>
    <n v="201"/>
    <x v="11"/>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EL SEGUIMIENTO, EVALUACIÓN Y CONTROL AMBIENTAL DEL COMPONENTE TOPOGRÁFICO DE LOS  PREDIOS CON AFECTACION EXTRACTIVA Y CUMPLIMIENTO SENTENCIA RIO BOGOTÁ"/>
    <n v="2"/>
    <n v="2"/>
    <n v="11"/>
    <n v="1"/>
    <s v="CCE-05"/>
    <n v="0"/>
    <n v="45091200"/>
    <n v="45091200"/>
    <n v="0"/>
    <n v="0"/>
    <s v="SUBDIRECCION CONTRACTUAL"/>
    <s v="CO-DC-11001"/>
    <s v="CARMEN LUCIA SANCHEZ AVELLANEDA Directora de Control Ambiental "/>
    <n v="3778932"/>
    <s v="carmen.sanchez@ambientebogota.gov.co"/>
  </r>
  <r>
    <n v="979"/>
    <n v="202"/>
    <x v="11"/>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2"/>
    <n v="2"/>
    <n v="11"/>
    <n v="1"/>
    <s v="CCE-05"/>
    <n v="0"/>
    <n v="45091200"/>
    <n v="45091200"/>
    <n v="0"/>
    <n v="0"/>
    <s v="SUBDIRECCION CONTRACTUAL"/>
    <s v="CO-DC-11001"/>
    <s v="CARMEN LUCIA SANCHEZ AVELLANEDA Directora de Control Ambiental "/>
    <n v="3778932"/>
    <s v="carmen.sanchez@ambientebogota.gov.co"/>
  </r>
  <r>
    <n v="979"/>
    <n v="203"/>
    <x v="11"/>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2"/>
    <n v="2"/>
    <n v="11"/>
    <n v="1"/>
    <s v="CCE-05"/>
    <n v="0"/>
    <n v="35851200"/>
    <n v="35851200"/>
    <n v="0"/>
    <n v="0"/>
    <s v="SUBDIRECCION CONTRACTUAL"/>
    <s v="CO-DC-11001"/>
    <s v="CARMEN LUCIA SANCHEZ AVELLANEDA Directora de Control Ambiental "/>
    <n v="3778932"/>
    <s v="carmen.sanchez@ambientebogota.gov.co"/>
  </r>
  <r>
    <n v="979"/>
    <n v="204"/>
    <x v="11"/>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2"/>
    <n v="2"/>
    <n v="11"/>
    <n v="1"/>
    <s v="CCE-05"/>
    <n v="0"/>
    <n v="30642150"/>
    <n v="30642150"/>
    <n v="0"/>
    <n v="0"/>
    <s v="SUBDIRECCION CONTRACTUAL"/>
    <s v="CO-DC-11001"/>
    <s v="CARMEN LUCIA SANCHEZ AVELLANEDA Directora de Control Ambiental "/>
    <n v="3778932"/>
    <s v="carmen.sanchez@ambientebogota.gov.co"/>
  </r>
  <r>
    <n v="979"/>
    <n v="205"/>
    <x v="11"/>
    <s v="IDENTIFICAR ÁREAS (HAS) / PREDIOS CON SUELO DEGRADADO Y/O CONTAMINADO"/>
    <s v="RECURSO HIDRICO Y SUELO"/>
    <s v="VERIFICAR A 503 USUARIOS ASOCIADOS A HIDROCARBUROS PARA IDENTIFICAR Y DIAGNOSTICAR EN SUS PREDIOS LA POSIBLE AFECTACIÓN DEL RECURSO HÍDRICO SUPERFICIAL, SUBTERRÁNEO Y SUELO"/>
    <s v="343-RECURSO DEL BALANCE TASA RETRIBUTIVAS"/>
    <s v="03-RECURSO HUMANO"/>
    <s v="04-GASTOS DE PERSONAL OPERATIVO"/>
    <s v="0253-PERSONAL CONTRATADO PARA EJECUTAR LAS ACTUACIONES DE EVALUACIÓN, CONTROL Y SEGUIMIENTO AMBIENTAL EN AMBIENTE URBANO"/>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2"/>
    <n v="2"/>
    <n v="10"/>
    <n v="1"/>
    <s v="CCE-05"/>
    <n v="0"/>
    <n v="20191500"/>
    <n v="20191500"/>
    <n v="0"/>
    <n v="0"/>
    <s v="SUBDIRECCION CONTRACTUAL"/>
    <s v="CO-DC-11001"/>
    <s v="CARMEN LUCIA SANCHEZ AVELLANEDA Directora de Control Ambiental "/>
    <n v="3778932"/>
    <s v="carmen.sanchez@ambientebogota.gov.co"/>
  </r>
  <r>
    <n v="979"/>
    <n v="206"/>
    <x v="11"/>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LA EVALUACIÓN, CONTROL Y SEGUIMIENTO AMBIENTAL  DEL COMPONENTE GEOTÉCNICO  DE LOS  PREDIOS CON AFECTACION EXTRACTIVA EN EL PERÍMETRO URBANO Y CUMPLIMIENTO SENTENCIA RIO BOGOTÁ"/>
    <n v="2"/>
    <n v="2"/>
    <n v="11"/>
    <n v="1"/>
    <s v="CCE-05"/>
    <n v="0"/>
    <n v="84303450"/>
    <n v="84303450"/>
    <n v="0"/>
    <n v="0"/>
    <s v="SUBDIRECCION CONTRACTUAL"/>
    <s v="CO-DC-11001"/>
    <s v="CARMEN LUCIA SANCHEZ AVELLANEDA Directora de Control Ambiental "/>
    <n v="3778932"/>
    <s v="carmen.sanchez@ambientebogota.gov.co"/>
  </r>
  <r>
    <n v="979"/>
    <n v="207"/>
    <x v="11"/>
    <s v="INTERVENIR 27 HECTÁREAS DE SUELO DEGRADADO Y/O CONTAMINADO"/>
    <s v="RECURSO HIDRICO Y SUELO"/>
    <s v="REALIZAR SEGUIMIENTO Y CONTROL AMBIENTAL AL 100% DE LOS PUNTOS DE CAPTACIÓN DE AGUA SUBTERRÁNEA INVENTARIADOS POR LA SDA"/>
    <s v="579 Recursos del Balance Tasa por Uso de Aguas Subterraneas"/>
    <s v="03-RECURSO HUMANO"/>
    <s v="04-GASTOS DE PERSONAL OPERATIVO"/>
    <s v="0253-PERSONAL CONTRATADO PARA EJECUTAR LAS ACTUACIONES DE EVALUACIÓN, CONTROL Y SEGUIMIENTO AMBIENTAL EN AMBIENTE URBANO"/>
    <n v="80111600"/>
    <s v="PRESTAR SERVICIOS DE APOYO A LA GESTIÓN PARA APOYAR LA GESTIÓN DOCUMENTAL DE LA INFORMACIÓN TECNICA Y JURIDICA DE SEGUIMIENTO Y CONTROL AMBIENTAL DE USUARIOS DEL RECURSO HÍDRICO Y SUELO"/>
    <n v="2"/>
    <n v="2"/>
    <n v="10"/>
    <n v="1"/>
    <s v="CCE-05"/>
    <n v="0"/>
    <n v="18732000"/>
    <n v="18732000"/>
    <n v="0"/>
    <n v="0"/>
    <s v="SUBDIRECCION CONTRACTUAL"/>
    <s v="CO-DC-11001"/>
    <s v="CARMEN LUCIA SANCHEZ AVELLANEDA Directora de Control Ambiental "/>
    <n v="3778932"/>
    <s v="carmen.sanchez@ambientebogota.gov.co"/>
  </r>
  <r>
    <n v="979"/>
    <n v="208"/>
    <x v="11"/>
    <s v="IDENTIFICAR ÁREAS (HAS) / PREDIOS CON SUELO DEGRADADO Y/O CONTAMINADO"/>
    <s v="RECURSO HIDRICO Y SUELO"/>
    <s v="VERIFICAR A 503 USUARIOS ASOCIADOS A HIDROCARBUROS PARA IDENTIFICAR Y DIAGNOSTICAR EN SUS PREDIOS LA POSIBLE AFECTACIÓN DEL RECURSO HÍDRICO SUPERFICIAL, SUBTERRÁNEO Y SUELO"/>
    <s v="343-RECURSO DEL BALANCE TASA RETRIBUTIVAS"/>
    <s v="03-RECURSO HUMANO"/>
    <s v="04-GASTOS DE PERSONAL OPERATIVO"/>
    <s v="0253-PERSONAL CONTRATADO PARA EJECUTAR LAS ACTUACIONES DE EVALUACIÓN, CONTROL Y SEGUIMIENTO AMBIENTAL EN AMBIENTE URBANO"/>
    <n v="80111600"/>
    <s v="PRESTAR SERVICIOS PROFESIONALES PARA REVISAR JURIDICAMENTE LAS ACTUACIONES DE LOS USUARIOS ASOCIADOS A HIDROCARBUROS"/>
    <n v="2"/>
    <n v="2"/>
    <n v="10"/>
    <n v="1"/>
    <s v="CCE-05"/>
    <n v="0"/>
    <n v="40992000"/>
    <n v="40992000"/>
    <n v="0"/>
    <n v="0"/>
    <s v="SUBDIRECCION CONTRACTUAL"/>
    <s v="CO-DC-11001"/>
    <s v="CARMEN LUCIA SANCHEZ AVELLANEDA Directora de Control Ambiental "/>
    <n v="3778932"/>
    <s v="carmen.sanchez@ambientebogota.gov.co"/>
  </r>
  <r>
    <n v="979"/>
    <n v="209"/>
    <x v="11"/>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LIDERAR JURIDICAMENTE LAS ACTUACIONES JURIDICAS EN EL MARCO DEL  PROGRAMA DE CONTROL Y SEGUIMIENTO A USUARIOS DEL RECURSO HÍDRICO Y DEL SUELO, Y EL CUMPLIMIENTO DE LA SENTENCIA RIO BOGOTÁ"/>
    <n v="2"/>
    <n v="2"/>
    <n v="11"/>
    <n v="1"/>
    <s v="CCE-05"/>
    <n v="0"/>
    <n v="84303450"/>
    <n v="84303450"/>
    <n v="0"/>
    <n v="0"/>
    <s v="SUBDIRECCION CONTRACTUAL"/>
    <s v="CO-DC-11001"/>
    <s v="CARMEN LUCIA SANCHEZ AVELLANEDA Directora de Control Ambiental "/>
    <n v="3778932"/>
    <s v="carmen.sanchez@ambientebogota.gov.co"/>
  </r>
  <r>
    <n v="979"/>
    <n v="210"/>
    <x v="11"/>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 CONTROL Y SEGUIMIENTO DE LAS SOLICITUDES DE PERMISO DE VERTIMIENTOS DENTRO DEL PERÍMETRO URBANO DEL DISTRITO CAPITAL"/>
    <n v="2"/>
    <n v="2"/>
    <n v="11"/>
    <n v="1"/>
    <s v="CCE-05"/>
    <n v="0"/>
    <n v="51917250"/>
    <n v="51917250"/>
    <n v="0"/>
    <n v="0"/>
    <s v="SUBDIRECCION CONTRACTUAL"/>
    <s v="CO-DC-11001"/>
    <s v="CARMEN LUCIA SANCHEZ AVELLANEDA Directora de Control Ambiental "/>
    <n v="3778932"/>
    <s v="carmen.sanchez@ambientebogota.gov.co"/>
  </r>
  <r>
    <n v="979"/>
    <n v="211"/>
    <x v="11"/>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VISAR JURÍDICAMENTE LAS ACTUACIONES DEL PROGRAMA DE CONTROL Y SEGUIMIENTO A USUARIOS DEL RECURSO HÍDRICO Y DEL SUELO."/>
    <n v="2"/>
    <n v="2"/>
    <n v="11"/>
    <n v="1"/>
    <s v="CCE-05"/>
    <n v="0"/>
    <n v="51917250"/>
    <n v="51917250"/>
    <n v="0"/>
    <n v="0"/>
    <s v="SUBDIRECCION CONTRACTUAL"/>
    <s v="CO-DC-11001"/>
    <s v="CARMEN LUCIA SANCHEZ AVELLANEDA Directora de Control Ambiental "/>
    <n v="3778932"/>
    <s v="carmen.sanchez@ambientebogota.gov.co"/>
  </r>
  <r>
    <n v="979"/>
    <n v="212"/>
    <x v="11"/>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98-TASAS RETRIBUTIVAS"/>
    <s v="03-RECURSO HUMANO"/>
    <s v="04-GASTOS DE PERSONAL OPERATIVO"/>
    <s v="0253-PERSONAL CONTRATADO PARA EJECUTAR LAS ACTUACIONES DE EVALUACIÓN, CONTROL Y SEGUIMIENTO AMBIENTAL EN AMBIENTE URBANO"/>
    <n v="80111600"/>
    <s v="PRESTAR SERVICIOS PROFESIONALES PARA EVALUAR TÉCNICAMENTE LAS SOLICITUDES DE PERMISO DE VERTIMIENTOS  EN EL PERÍMETRO URBANO"/>
    <n v="2"/>
    <n v="2"/>
    <n v="11"/>
    <n v="1"/>
    <s v="CCE-05"/>
    <n v="0"/>
    <n v="35851200"/>
    <n v="35851200"/>
    <n v="0"/>
    <n v="0"/>
    <s v="SUBDIRECCION CONTRACTUAL"/>
    <s v="CO-DC-11001"/>
    <s v="CARMEN LUCIA SANCHEZ AVELLANEDA Directora de Control Ambiental "/>
    <n v="3778932"/>
    <s v="carmen.sanchez@ambientebogota.gov.co"/>
  </r>
  <r>
    <n v="979"/>
    <n v="213"/>
    <x v="11"/>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2"/>
    <n v="2"/>
    <n v="11"/>
    <n v="1"/>
    <s v="CCE-05"/>
    <n v="0"/>
    <n v="35851200"/>
    <n v="35851200"/>
    <n v="0"/>
    <n v="0"/>
    <s v="SUBDIRECCION CONTRACTUAL"/>
    <s v="CO-DC-11001"/>
    <s v="CARMEN LUCIA SANCHEZ AVELLANEDA Directora de Control Ambiental "/>
    <n v="3778932"/>
    <s v="carmen.sanchez@ambientebogota.gov.co"/>
  </r>
  <r>
    <n v="979"/>
    <n v="214"/>
    <x v="11"/>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LOS SERVICIOS PROFESIONALES PARA GESTIONAR, ANALIZAR, Y REVISAR TECNICAMENTE LAS ACTUACIONES DEL PROGRAMA DE  CONTROL Y SEGUIMIENTO A USUARIOS DEL RECURSO HÍDRICO Y DEL SUELO Y EL CUMPLIMIENTO SENTENCIA RIO BOGOTÁ"/>
    <n v="2"/>
    <n v="2"/>
    <n v="11"/>
    <n v="1"/>
    <s v="CCE-05"/>
    <n v="0"/>
    <n v="84303450"/>
    <n v="84303450"/>
    <n v="0"/>
    <n v="0"/>
    <s v="SUBDIRECCION CONTRACTUAL"/>
    <s v="CO-DC-11001"/>
    <s v="CARMEN LUCIA SANCHEZ AVELLANEDA Directora de Control Ambiental "/>
    <n v="3778932"/>
    <s v="carmen.sanchez@ambientebogota.gov.co"/>
  </r>
  <r>
    <n v="979"/>
    <n v="215"/>
    <x v="11"/>
    <s v="INTERVENIR 27 HECTÁREAS DE SUELO DEGRADADO Y/O CONTAMINADO"/>
    <s v="RECURSO HIDRICO Y SUELO"/>
    <s v="REALIZAR SEGUIMIENTO Y CONTROL AMBIENTAL AL 100% DE LOS PUNTOS DE CAPTACIÓN DE AGUA SUBTERRÁNEA INVENTARIADOS POR LA SDA"/>
    <s v="579 Recursos del Balance Tasa por Uso de Aguas Subterraneas"/>
    <s v="03-RECURSO HUMANO"/>
    <s v="04-GASTOS DE PERSONAL OPERATIVO"/>
    <s v="0253-PERSONAL CONTRATADO PARA EJECUTAR LAS ACTUACIONES DE EVALUACIÓN, CONTROL Y SEGUIMIENTO AMBIENTAL EN AMBIENTE URBANO"/>
    <n v="80111600"/>
    <s v="PRESTAR SERVICIOS PROFESIONALES PARA PROYECTAR Y REVISAR JURIDICAMENTE  LAS ACTUACIONES DE CONTROL Y SEGUIMIENTO A LOS PUNTOS DE CAPTACIÓN DE AGUA SUBTERRÁNEA Y SUELOS INVENTARIADOS"/>
    <n v="2"/>
    <n v="2"/>
    <n v="10"/>
    <n v="1"/>
    <s v="CCE-05"/>
    <n v="0"/>
    <n v="53403000"/>
    <n v="53403000"/>
    <n v="0"/>
    <n v="0"/>
    <s v="SUBDIRECCION CONTRACTUAL"/>
    <s v="CO-DC-11001"/>
    <s v="CARMEN LUCIA SANCHEZ AVELLANEDA Directora de Control Ambiental "/>
    <n v="3778932"/>
    <s v="carmen.sanchez@ambientebogota.gov.co"/>
  </r>
  <r>
    <n v="979"/>
    <n v="216"/>
    <x v="11"/>
    <s v="INTERVENIR 27 HECTÁREAS DE SUELO DEGRADADO Y/O CONTAMINADO"/>
    <s v="RECURSO HIDRICO Y SUELO"/>
    <s v="REALIZAR SEGUIMIENTO Y CONTROL AMBIENTAL AL 100% DE LOS PUNTOS DE CAPTACIÓN DE AGUA SUBTERRÁNEA INVENTARIADOS POR LA SDA"/>
    <s v="579 Recursos del Balance Tasa por Uso de Aguas Subterraneas"/>
    <s v="03-RECURSO HUMANO"/>
    <s v="04-GASTOS DE PERSONAL OPERATIVO"/>
    <s v="0253-PERSONAL CONTRATADO PARA EJECUTAR LAS ACTUACIONES DE EVALUACIÓN, CONTROL Y SEGUIMIENTO AMBIENTAL EN AMBIENTE URBANO"/>
    <n v="80111600"/>
    <s v="PRESTAR SERVICIOS DE APOYO A LA GESTIÓN PARA APOYAR LA GESTIÓN DOCUMENTAL DE LA INFORMACIÓN TECNICA Y JURIDICA DE SEGUIMIENTO Y CONTROL AMBIENTAL DE USUARIOS DEL RECURSO HÍDRICO Y SUELO"/>
    <n v="2"/>
    <n v="2"/>
    <n v="10"/>
    <n v="1"/>
    <s v="CCE-05"/>
    <n v="0"/>
    <n v="18732000"/>
    <n v="18732000"/>
    <n v="0"/>
    <n v="0"/>
    <s v="SUBDIRECCION CONTRACTUAL"/>
    <s v="CO-DC-11001"/>
    <s v="CARMEN LUCIA SANCHEZ AVELLANEDA Directora de Control Ambiental "/>
    <n v="3778932"/>
    <s v="carmen.sanchez@ambientebogota.gov.co"/>
  </r>
  <r>
    <n v="979"/>
    <n v="217"/>
    <x v="11"/>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n v="80111600"/>
    <s v="PRESTAR LOS SERVICIOS PROFESIONALES REALIZAR ACTIVIDADES DE DIAGNOSTICO Y EVALUACIÓN AMBIENTAL DE SOLICITUDES DE CAMBIO DE USO DE SUELO O SITIOS CON SOSPECHA DE CONTAMINACIÓN DE SUELO Y AGUA SUBTERRANEA."/>
    <n v="2"/>
    <n v="2"/>
    <n v="10"/>
    <n v="1"/>
    <s v="CCE-05"/>
    <n v="0"/>
    <n v="47197500"/>
    <n v="47197500"/>
    <n v="0"/>
    <n v="0"/>
    <s v="SUBDIRECCION CONTRACTUAL"/>
    <s v="CO-DC-11001"/>
    <s v="CARMEN LUCIA SANCHEZ AVELLANEDA Directora de Control Ambiental "/>
    <n v="3778932"/>
    <s v="carmen.sanchez@ambientebogota.gov.co"/>
  </r>
  <r>
    <n v="979"/>
    <n v="218"/>
    <x v="11"/>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98-TASAS RETRIBUTIVAS"/>
    <s v="03-RECURSO HUMANO"/>
    <s v="04-GASTOS DE PERSONAL OPERATIVO"/>
    <s v="0253-PERSONAL CONTRATADO PARA EJECUTAR LAS ACTUACIONES DE EVALUACIÓN, CONTROL Y SEGUIMIENTO AMBIENTAL EN AMBIENTE URBANO"/>
    <n v="80111600"/>
    <s v="PRESTAR LOS SERVICIOS PROFESIONALES REALIZAR ACTIVIDADES DE DIAGNOSTICO Y EVALUACIÓN AMBIENTAL DE SOLICITUDES DE CAMBIO DE USO DE SUELO O SITIOS CON SOSPECHA DE CONTAMINACIÓN DE SUELO Y AGUA SUBTERRANEA."/>
    <n v="2"/>
    <n v="2"/>
    <n v="10"/>
    <n v="1"/>
    <s v="CCE-05"/>
    <n v="0"/>
    <n v="47197500"/>
    <n v="47197500"/>
    <n v="0"/>
    <n v="0"/>
    <s v="SUBDIRECCION CONTRACTUAL"/>
    <s v="CO-DC-11001"/>
    <s v="CARMEN LUCIA SANCHEZ AVELLANEDA Directora de Control Ambiental "/>
    <n v="3778932"/>
    <s v="carmen.sanchez@ambientebogota.gov.co"/>
  </r>
  <r>
    <n v="979"/>
    <n v="219"/>
    <x v="11"/>
    <s v="IDENTIFICAR ÁREAS (HAS) / PREDIOS CON SUELO DEGRADADO Y/O CONTAMINADO"/>
    <s v="RECURSO HIDRICO Y SUELO"/>
    <s v="VERIFICAR A 503 USUARIOS ASOCIADOS A HIDROCARBUROS PARA IDENTIFICAR Y DIAGNOSTICAR EN SUS PREDIOS LA POSIBLE AFECTACIÓN DEL RECURSO HÍDRICO SUPERFICIAL, SUBTERRÁNEO Y SUELO"/>
    <s v="579 Recursos del Balance Tasa por Uso de Aguas Subterraneas"/>
    <s v="03-RECURSO HUMANO"/>
    <s v="04-GASTOS DE PERSONAL OPERATIVO"/>
    <s v="0253-PERSONAL CONTRATADO PARA EJECUTAR LAS ACTUACIONES DE EVALUACIÓN, CONTROL Y SEGUIMIENTO AMBIENTAL EN AMBIENTE URBANO"/>
    <n v="80111600"/>
    <s v="PRESTAR LOS SERVICIOS PROFESIONALES PARA ANALIZAR Y APOYAR TÉCNICAMENTE EL DIAGNOSTICO EN PREDIOS CON POSIBLE AFECTACIÓN DEL RECURSO HIDRICO SUPERFICIAL, SUBTERRANEO Y SUELO PRODUCTO DE LAS ACTUACIONES DE EVALUACIÓN,  CONTROL Y SEGUIMIENTO A USUARIOS ASOCIADOS A HIDROCARBUROS."/>
    <n v="2"/>
    <n v="2"/>
    <n v="10"/>
    <n v="1"/>
    <s v="CCE-05"/>
    <n v="0"/>
    <n v="35368500"/>
    <n v="35368500"/>
    <n v="0"/>
    <n v="0"/>
    <s v="SUBDIRECCION CONTRACTUAL"/>
    <s v="CO-DC-11001"/>
    <s v="CARMEN LUCIA SANCHEZ AVELLANEDA Directora de Control Ambiental "/>
    <n v="3778932"/>
    <s v="carmen.sanchez@ambientebogota.gov.co"/>
  </r>
  <r>
    <n v="979"/>
    <n v="220"/>
    <x v="11"/>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LOS SERVICIOS PROFESIONALES PARA GESTIONAR, ANALIZAR  Y REVISAR EL PROGRAMA DE CONTROL Y SEGUIMIENTO   A USUARIOS DEL RECURSO HÍDRICO Y DEL SUELO"/>
    <n v="2"/>
    <n v="2"/>
    <n v="11"/>
    <n v="1"/>
    <s v="CCE-05"/>
    <n v="0"/>
    <n v="84303450"/>
    <n v="84303450"/>
    <n v="0"/>
    <n v="0"/>
    <s v="SUBDIRECCION CONTRACTUAL"/>
    <s v="CO-DC-11001"/>
    <s v="CARMEN LUCIA SANCHEZ AVELLANEDA Directora de Control Ambiental "/>
    <n v="3778932"/>
    <s v="carmen.sanchez@ambientebogota.gov.co"/>
  </r>
  <r>
    <n v="979"/>
    <n v="221"/>
    <x v="11"/>
    <s v="INTERVENIR 27 HECTÁREAS DE SUELO DEGRADADO Y/O CONTAMINADO"/>
    <s v="RECURSO HIDRICO Y SUELO"/>
    <s v="REALIZAR SEGUIMIENTO Y CONTROL AMBIENTAL AL 100% DE LOS PUNTOS DE CAPTACIÓN DE AGUA SUBTERRÁNEA INVENTARIADOS POR LA SDA"/>
    <s v="579 Recursos del Balance Tasa por Uso de Aguas Subterraneas"/>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A LOS USUARIOS DE PUNTOS DE CAPTACIÓN DE AGUA SUBTERRÁNEA INVENTARIADOS"/>
    <n v="2"/>
    <n v="2"/>
    <n v="10"/>
    <n v="1"/>
    <s v="CCE-05"/>
    <n v="0"/>
    <n v="27856500"/>
    <n v="27856500"/>
    <n v="0"/>
    <n v="0"/>
    <s v="SUBDIRECCION CONTRACTUAL"/>
    <s v="CO-DC-11001"/>
    <s v="CARMEN LUCIA SANCHEZ AVELLANEDA Directora de Control Ambiental "/>
    <n v="3778932"/>
    <s v="carmen.sanchez@ambientebogota.gov.co"/>
  </r>
  <r>
    <n v="979"/>
    <n v="222"/>
    <x v="11"/>
    <s v="INTERVENIR 27 HECTÁREAS DE SUELO DEGRADADO Y/O CONTAMINADO"/>
    <s v="RECURSO HIDRICO Y SUELO"/>
    <s v="REALIZAR SEGUIMIENTO Y CONTROL AMBIENTAL AL 100% DE LOS PUNTOS DE CAPTACIÓN DE AGUA SUBTERRÁNEA INVENTARIADOS POR LA SDA"/>
    <s v="579 Recursos del Balance Tasa por Uso de Aguas Subterraneas"/>
    <s v="03-RECURSO HUMANO"/>
    <s v="04-GASTOS DE PERSONAL OPERATIVO"/>
    <s v="0253-PERSONAL CONTRATADO PARA EJECUTAR LAS ACTUACIONES DE EVALUACIÓN, CONTROL Y SEGUIMIENTO AMBIENTAL EN AMBIENTE URBANO"/>
    <n v="80111600"/>
    <s v="PRESTAR SERVICIOS PROFESIONALES PARA REALIZAR ACTUACIONES TÉCNICAS DE  EVALUACIÓN, CONTROL Y SEGUIMIENTO A LOS PUNTOS DE CAPTACIÓN DE AGUA SUBTERRÁNEA INVENTARIADOS"/>
    <n v="2"/>
    <n v="2"/>
    <n v="10"/>
    <n v="1"/>
    <s v="CCE-05"/>
    <n v="0"/>
    <n v="47197500"/>
    <n v="47197500"/>
    <n v="0"/>
    <n v="0"/>
    <s v="SUBDIRECCION CONTRACTUAL"/>
    <s v="CO-DC-11001"/>
    <s v="CARMEN LUCIA SANCHEZ AVELLANEDA Directora de Control Ambiental "/>
    <n v="3778932"/>
    <s v="carmen.sanchez@ambientebogota.gov.co"/>
  </r>
  <r>
    <n v="979"/>
    <n v="223"/>
    <x v="11"/>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LOS SERVICIOS PROFESIONALES PARA GESTIONAR, ANALIZAR  Y REVISAR EL PROGRAMA DE CONTROL Y SEGUIMIENTO   A USUARIOS DEL RECURSO HÍDRICO Y DEL SUELO"/>
    <n v="2"/>
    <n v="2"/>
    <n v="11"/>
    <n v="1"/>
    <s v="CCE-05"/>
    <n v="0"/>
    <n v="84303450"/>
    <n v="84303450"/>
    <n v="0"/>
    <n v="0"/>
    <s v="SUBDIRECCION CONTRACTUAL"/>
    <s v="CO-DC-11001"/>
    <s v="CARMEN LUCIA SANCHEZ AVELLANEDA Directora de Control Ambiental "/>
    <n v="3778932"/>
    <s v="carmen.sanchez@ambientebogota.gov.co"/>
  </r>
  <r>
    <n v="979"/>
    <n v="224"/>
    <x v="11"/>
    <s v="INTERVENIR 27 HECTÁREAS DE SUELO DEGRADADO Y/O CONTAMINADO"/>
    <s v="RECURSO HIDRICO Y SUELO"/>
    <s v="REALIZAR SEGUIMIENTO Y CONTROL AMBIENTAL AL 100% DE LOS PUNTOS DE CAPTACIÓN DE AGUA SUBTERRÁNEA INVENTARIADOS POR LA SDA"/>
    <s v="579 Recursos del Balance Tasa por Uso de Aguas Subterraneas"/>
    <s v="03-RECURSO HUMANO"/>
    <s v="04-GASTOS DE PERSONAL OPERATIVO"/>
    <s v="0253-PERSONAL CONTRATADO PARA EJECUTAR LAS ACTUACIONES DE EVALUACIÓN, CONTROL Y SEGUIMIENTO AMBIENTAL EN AMBIENTE URBANO"/>
    <n v="80111600"/>
    <s v="PRESTAR SERVICIOS DE APOYO A LA GESTIÓN PARA APOYAR LA GESTIÓN DOCUMENTAL DE LA INFORMACIÓN TECNICA Y JURIDICA DE SEGUIMIENTO Y CONTROL AMBIENTAL DE USUARIOS DEL RECURSO HÍDRICO Y SUELO"/>
    <n v="2"/>
    <n v="2"/>
    <n v="10"/>
    <n v="1"/>
    <s v="CCE-05"/>
    <n v="0"/>
    <n v="18732000"/>
    <n v="18732000"/>
    <n v="0"/>
    <n v="0"/>
    <s v="SUBDIRECCION CONTRACTUAL"/>
    <s v="CO-DC-11001"/>
    <s v="CARMEN LUCIA SANCHEZ AVELLANEDA Directora de Control Ambiental "/>
    <n v="3778932"/>
    <s v="carmen.sanchez@ambientebogota.gov.co"/>
  </r>
  <r>
    <n v="979"/>
    <n v="225"/>
    <x v="11"/>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SEGUIMIENTO  DE LAS SOLICITUDES DE PERMISO DE VERTIMIENTOS DENTRO DEL PERÍMETRO URBANO DEL DISTRITO CAPITAL"/>
    <n v="2"/>
    <n v="2"/>
    <n v="10"/>
    <n v="1"/>
    <s v="CCE-05"/>
    <n v="0"/>
    <n v="32592000"/>
    <n v="32592000"/>
    <n v="0"/>
    <n v="0"/>
    <s v="SUBDIRECCION CONTRACTUAL"/>
    <s v="CO-DC-11001"/>
    <s v="CARMEN LUCIA SANCHEZ AVELLANEDA Directora de Control Ambiental "/>
    <n v="3778932"/>
    <s v="carmen.sanchez@ambientebogota.gov.co"/>
  </r>
  <r>
    <n v="979"/>
    <n v="226"/>
    <x v="11"/>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579 Recursos del Balance Tasa por Uso de Aguas Subterraneas"/>
    <s v="03-RECURSO HUMANO"/>
    <s v="04-GASTOS DE PERSONAL OPERATIVO"/>
    <s v="0253-PERSONAL CONTRATADO PARA EJECUTAR LAS ACTUACIONES DE EVALUACIÓN, CONTROL Y SEGUIMIENTO AMBIENTAL EN AMBIENTE URBANO"/>
    <n v="80111601"/>
    <s v="PRESTAR SERVICIOS PROFESIONALES PARA VERIFICAR, CONSOLIDAR Y ESTANDARIZAR LA INFORMACIÓN TÉCNICA ASOCIADA A LAS SOLICITUDES DE APROVECHAMIENTO DEL RECURSO HÍDRICO SUBTERRÁNEO"/>
    <n v="2"/>
    <n v="2"/>
    <n v="10"/>
    <n v="1"/>
    <s v="CCE-05"/>
    <n v="0"/>
    <n v="32592000"/>
    <n v="32592000"/>
    <n v="0"/>
    <n v="0"/>
    <s v="SUBDIRECCION CONTRACTUAL"/>
    <s v="CO-DC-11001"/>
    <s v="CARMEN LUCIA SANCHEZ AVELLANEDA Directora de Control Ambiental "/>
    <n v="3778932"/>
    <s v="carmen.sanchez@ambientebogota.gov.co"/>
  </r>
  <r>
    <n v="979"/>
    <n v="227"/>
    <x v="11"/>
    <s v="INTERVENIR 27 HECTÁREAS DE SUELO DEGRADADO Y/O CONTAMINADO"/>
    <s v="RECURSO HIDRICO Y SUELO"/>
    <s v="REALIZAR SEGUIMIENTO Y CONTROL AMBIENTAL AL 100% DE LOS PUNTOS DE CAPTACIÓN DE AGUA SUBTERRÁNEA INVENTARIADOS POR LA SDA"/>
    <s v="579 Recursos del Balance Tasa por Uso de Aguas Subterraneas"/>
    <s v="03-RECURSO HUMANO"/>
    <s v="04-GASTOS DE PERSONAL OPERATIVO"/>
    <s v="0253-PERSONAL CONTRATADO PARA EJECUTAR LAS ACTUACIONES DE EVALUACIÓN, CONTROL Y SEGUIMIENTO AMBIENTAL EN AMBIENTE URBANO"/>
    <n v="80111600"/>
    <s v="PRESTAR SERVICIOS PROFESIONALES PARA REALIZAR ACTIVIDADES TÉCNICAS DE EVALUACIÓN Y CONTROL  A LOS PUNTOS DE CAPTACIÓN DE AGUAS SUBTERRÁNEAS"/>
    <n v="2"/>
    <n v="2"/>
    <n v="10"/>
    <n v="1"/>
    <s v="CCE-05"/>
    <n v="0"/>
    <n v="32592000"/>
    <n v="32592000"/>
    <n v="0"/>
    <n v="0"/>
    <s v="SUBDIRECCION CONTRACTUAL"/>
    <s v="CO-DC-11001"/>
    <s v="CARMEN LUCIA SANCHEZ AVELLANEDA Directora de Control Ambiental "/>
    <n v="3778932"/>
    <s v="carmen.sanchez@ambientebogota.gov.co"/>
  </r>
  <r>
    <n v="979"/>
    <n v="228"/>
    <x v="11"/>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2"/>
    <n v="2"/>
    <n v="11"/>
    <n v="1"/>
    <s v="CCE-05"/>
    <n v="0"/>
    <n v="45091200"/>
    <n v="45091200"/>
    <n v="0"/>
    <n v="0"/>
    <s v="SUBDIRECCION CONTRACTUAL"/>
    <s v="CO-DC-11001"/>
    <s v="CARMEN LUCIA SANCHEZ AVELLANEDA Directora de Control Ambiental "/>
    <n v="3778932"/>
    <s v="carmen.sanchez@ambientebogota.gov.co"/>
  </r>
  <r>
    <n v="979"/>
    <n v="229"/>
    <x v="11"/>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ADICIÓN No. 1 ,  PRORROGA No. 1  AL CONTRATO No.20171323 CUYO OBJETO ES : DIRECCIONAR Y APOYAR JURIDICAMENTE LAS ACTUACIONES DE CONTROL, EVALUACIÓN  Y SEGUIMIENTO A LAS ACTIVIDADES EN LOS PREDIOS DIAGNOSTICADOS CON POSIBLE AFECTACIÓN AL RECURSO SUELO Y AGUA SUBTERRANEA"/>
    <n v="2"/>
    <n v="2"/>
    <n v="10"/>
    <n v="1"/>
    <s v="CCE-05"/>
    <n v="0"/>
    <n v="76639500"/>
    <n v="76639500"/>
    <n v="0"/>
    <n v="0"/>
    <s v="SUBDIRECCION CONTRACTUAL"/>
    <s v="CO-DC-11001"/>
    <s v="CARMEN LUCIA SANCHEZ AVELLANEDA Directora de Control Ambiental "/>
    <n v="3778932"/>
    <s v="carmen.sanchez@ambientebogota.gov.co"/>
  </r>
  <r>
    <n v="979"/>
    <n v="230"/>
    <x v="11"/>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VISAR JURIDICAMENTE LAS ACTUACIONES JURIDICAS EN EL MARCO DEL  PROGRAMA DE CONTROL Y SEGUIMIENTO A USUARIOS DEL RECURSO HÍDRICO Y DEL SUELO, Y EL CUMPLIMIENTO DE LA SENTENCIA RIO BOGOTÁ"/>
    <n v="2"/>
    <n v="2"/>
    <n v="11"/>
    <n v="1"/>
    <s v="CCE-05"/>
    <n v="0"/>
    <n v="72383850"/>
    <n v="72383850"/>
    <n v="0"/>
    <n v="0"/>
    <s v="SUBDIRECCION CONTRACTUAL"/>
    <s v="CO-DC-11001"/>
    <s v="CARMEN LUCIA SANCHEZ AVELLANEDA Directora de Control Ambiental "/>
    <n v="3778932"/>
    <s v="carmen.sanchez@ambientebogota.gov.co"/>
  </r>
  <r>
    <n v="979"/>
    <n v="231"/>
    <x v="11"/>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 CONTROL Y SEGUIMIENTO DE LAS SOLICITUDES DE PERMISO DE VERTIMIENTOS DENTRO DEL PERÍMETRO URBANO DEL DISTRITO CAPITAL"/>
    <n v="2"/>
    <n v="2"/>
    <n v="11"/>
    <n v="1"/>
    <s v="CCE-05"/>
    <n v="0"/>
    <n v="51917250"/>
    <n v="51917250"/>
    <n v="0"/>
    <n v="0"/>
    <s v="SUBDIRECCION CONTRACTUAL"/>
    <s v="CO-DC-11001"/>
    <s v="CARMEN LUCIA SANCHEZ AVELLANEDA Directora de Control Ambiental "/>
    <n v="3778932"/>
    <s v="carmen.sanchez@ambientebogota.gov.co"/>
  </r>
  <r>
    <n v="979"/>
    <n v="232"/>
    <x v="11"/>
    <s v="INTERVENIR 27 HECTÁREAS DE SUELO DEGRADADO Y/O CONTAMINADO"/>
    <s v="RECURSO HIDRICO Y SUELO"/>
    <s v="REALIZAR SEGUIMIENTO Y CONTROL AMBIENTAL AL 100% DE LOS PUNTOS DE CAPTACIÓN DE AGUA SUBTERRÁNEA INVENTARIADOS POR LA SDA"/>
    <s v="579 Recursos del Balance Tasa por Uso de Aguas Subterraneas"/>
    <s v="03-RECURSO HUMANO"/>
    <s v="04-GASTOS DE PERSONAL OPERATIVO"/>
    <s v="0253-PERSONAL CONTRATADO PARA EJECUTAR LAS ACTUACIONES DE EVALUACIÓN, CONTROL Y SEGUIMIENTO AMBIENTAL EN AMBIENTE URBANO"/>
    <n v="80111600"/>
    <s v="PRESTAR SERVICIOS PROFESIONALES PARA REALIZAR ACTUACIONES TÉCNICAS DE  EVALUACIÓN, CONTROL Y SEGUIMIENTO A LOS PUNTOS DE CAPTACIÓN DE AGUA SUBTERRÁNEA INVENTARIADOS"/>
    <n v="2"/>
    <n v="2"/>
    <n v="10"/>
    <n v="1"/>
    <s v="CCE-05"/>
    <n v="0"/>
    <n v="47197500"/>
    <n v="47197500"/>
    <n v="0"/>
    <n v="0"/>
    <s v="SUBDIRECCION CONTRACTUAL"/>
    <s v="CO-DC-11001"/>
    <s v="CARMEN LUCIA SANCHEZ AVELLANEDA Directora de Control Ambiental "/>
    <n v="3778932"/>
    <s v="carmen.sanchez@ambientebogota.gov.co"/>
  </r>
  <r>
    <n v="979"/>
    <n v="233"/>
    <x v="11"/>
    <s v="INTERVENIR 27 HECTÁREAS DE SUELO DEGRADADO Y/O CONTAMINADO"/>
    <s v="RECURSO HIDRICO Y SUELO"/>
    <s v="REALIZAR SEGUIMIENTO Y CONTROL AMBIENTAL AL 100% DE LOS PUNTOS DE CAPTACIÓN DE AGUA SUBTERRÁNEA INVENTARIADOS POR LA SDA"/>
    <s v="579 Recursos del Balance Tasa por Uso de Aguas Subterraneas"/>
    <s v="03-RECURSO HUMANO"/>
    <s v="04-GASTOS DE PERSONAL OPERATIVO"/>
    <s v="0253-PERSONAL CONTRATADO PARA EJECUTAR LAS ACTUACIONES DE EVALUACIÓN, CONTROL Y SEGUIMIENTO AMBIENTAL EN AMBIENTE URBANO"/>
    <n v="80111600"/>
    <s v="PRESTAR SERVICIOS PROFESIONALES PARA REALIZAR ACTUACIONES TÉCNICAS DE  EVALUACIÓN, CONTROL Y SEGUIMIENTO A LOS PUNTOS DE CAPTACIÓN DE AGUA SUBTERRÁNEA INVENTARIADOS"/>
    <n v="2"/>
    <n v="2"/>
    <n v="10"/>
    <n v="1"/>
    <s v="CCE-05"/>
    <n v="0"/>
    <n v="47197500"/>
    <n v="47197500"/>
    <n v="0"/>
    <n v="0"/>
    <s v="SUBDIRECCION CONTRACTUAL"/>
    <s v="CO-DC-11001"/>
    <s v="CARMEN LUCIA SANCHEZ AVELLANEDA Directora de Control Ambiental "/>
    <n v="3778932"/>
    <s v="carmen.sanchez@ambientebogota.gov.co"/>
  </r>
  <r>
    <n v="979"/>
    <n v="234"/>
    <x v="11"/>
    <s v="INTERVENIR 27 HECTÁREAS DE SUELO DEGRADADO Y/O CONTAMINADO"/>
    <s v="RECURSO HIDRICO Y SUELO"/>
    <s v="REALIZAR EL SEGUIMIENTO AMBIENTAL AL 100% PREDIOS AFECTADOS POR ACTIVIDAD EXTRACTIVA DE MINERALES EN EL PERÍMETRO URBANO DEL D C CON PMA Y PMRRA"/>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CONTROL  Y SEGUIMIENTO DE LOS PREDIOS  AFECTADOS POR ACTIVIDAD EXTRACTIVA DE MINERALES Y CUMPLIMIENTO SENTENCIA RIO BOGOTÁ"/>
    <n v="2"/>
    <n v="2"/>
    <n v="11"/>
    <n v="1"/>
    <s v="CCE-05"/>
    <n v="0"/>
    <n v="45091200"/>
    <n v="45091200"/>
    <n v="0"/>
    <n v="0"/>
    <s v="SUBDIRECCION CONTRACTUAL"/>
    <s v="CO-DC-11001"/>
    <s v="CARMEN LUCIA SANCHEZ AVELLANEDA Directora de Control Ambiental "/>
    <n v="3778932"/>
    <s v="carmen.sanchez@ambientebogota.gov.co"/>
  </r>
  <r>
    <n v="979"/>
    <n v="235"/>
    <x v="11"/>
    <s v="IDENTIFICAR ÁREAS (HAS) / PREDIOS CON SUELO DEGRADADO Y/O CONTAMINADO"/>
    <s v="RECURSO HIDRICO Y SUELO"/>
    <s v="VERIFICAR A 503 USUARIOS ASOCIADOS A HIDROCARBUROS PARA IDENTIFICAR Y DIAGNOSTICAR EN SUS PREDIOS LA POSIBLE AFECTACIÓN DEL RECURSO HÍDRICO SUPERFICIAL, SUBTERRÁNEO Y SUELO"/>
    <s v="343-RECURSO DEL BALANCE TASA RETRIBUTIVAS"/>
    <s v="03-RECURSO HUMANO"/>
    <s v="04-GASTOS DE PERSONAL OPERATIVO"/>
    <s v="0253-PERSONAL CONTRATADO PARA EJECUTAR LAS ACTUACIONES DE EVALUACIÓN, CONTROL Y SEGUIMIENTO AMBIENTAL EN AMBIENTE URBANO"/>
    <n v="80111600"/>
    <s v="PRESTAR SERVICIOS PROFESIONALES PARA PROYECTAR LAS ACTUACIONES JURÍDICAS  DE LA EVALUACION, CONTROL Y SEGUIMIENTO DE USUARIOS ASOCIADOS A HIDROCARBUROS."/>
    <n v="2"/>
    <n v="2"/>
    <n v="10"/>
    <n v="1"/>
    <s v="CCE-05"/>
    <n v="0"/>
    <n v="32592000"/>
    <n v="32592000"/>
    <n v="0"/>
    <n v="0"/>
    <s v="SUBDIRECCION CONTRACTUAL"/>
    <s v="CO-DC-11001"/>
    <s v="CARMEN LUCIA SANCHEZ AVELLANEDA Directora de Control Ambiental "/>
    <n v="3778932"/>
    <s v="carmen.sanchez@ambientebogota.gov.co"/>
  </r>
  <r>
    <n v="979"/>
    <n v="236"/>
    <x v="11"/>
    <s v="INTERVENIR 27 HECTÁREAS DE SUELO DEGRADADO Y/O CONTAMINADO"/>
    <s v="RECURSO HIDRICO Y SUELO"/>
    <s v="REALIZAR SEGUIMIENTO Y CONTROL AMBIENTAL AL 100% DE LOS PUNTOS DE CAPTACIÓN DE AGUA SUBTERRÁNEA INVENTARIADOS POR LA SDA"/>
    <s v="579 Recursos del Balance Tasa por Uso de Aguas Subterraneas"/>
    <s v="03-RECURSO HUMANO"/>
    <s v="04-GASTOS DE PERSONAL OPERATIVO"/>
    <s v="0253-PERSONAL CONTRATADO PARA EJECUTAR LAS ACTUACIONES DE EVALUACIÓN, CONTROL Y SEGUIMIENTO AMBIENTAL EN AMBIENTE URBANO"/>
    <n v="80111600"/>
    <s v="PRESTAR SERVICIOS PROFESIONALES PARA PROYECTAR LAS ACTUACIONES JURÍDICAS DE CONTROL Y SEGUIMIENTO A LOS PUNTOS DE CAPTACIÓN DE AGUA SUBTERRÁNEA INVENTARIADOS"/>
    <n v="2"/>
    <n v="2"/>
    <n v="10"/>
    <n v="1"/>
    <s v="CCE-05"/>
    <n v="0"/>
    <n v="40992000"/>
    <n v="40992000"/>
    <n v="0"/>
    <n v="0"/>
    <s v="SUBDIRECCION CONTRACTUAL"/>
    <s v="CO-DC-11001"/>
    <s v="CARMEN LUCIA SANCHEZ AVELLANEDA Directora de Control Ambiental "/>
    <n v="3778932"/>
    <s v="carmen.sanchez@ambientebogota.gov.co"/>
  </r>
  <r>
    <n v="979"/>
    <n v="237"/>
    <x v="11"/>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2"/>
    <n v="2"/>
    <n v="11"/>
    <n v="1"/>
    <s v="CCE-05"/>
    <n v="0"/>
    <n v="51917250"/>
    <n v="51917250"/>
    <n v="0"/>
    <n v="0"/>
    <s v="SUBDIRECCION CONTRACTUAL"/>
    <s v="CO-DC-11001"/>
    <s v="CARMEN LUCIA SANCHEZ AVELLANEDA Directora de Control Ambiental "/>
    <n v="3778932"/>
    <s v="carmen.sanchez@ambientebogota.gov.co"/>
  </r>
  <r>
    <n v="979"/>
    <n v="238"/>
    <x v="11"/>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2"/>
    <n v="2"/>
    <n v="11"/>
    <n v="1"/>
    <s v="CCE-05"/>
    <n v="0"/>
    <n v="51917250"/>
    <n v="51917250"/>
    <n v="0"/>
    <n v="0"/>
    <s v="SUBDIRECCION CONTRACTUAL"/>
    <s v="CO-DC-11001"/>
    <s v="CARMEN LUCIA SANCHEZ AVELLANEDA Directora de Control Ambiental "/>
    <n v="3778932"/>
    <s v="carmen.sanchez@ambientebogota.gov.co"/>
  </r>
  <r>
    <n v="979"/>
    <n v="239"/>
    <x v="11"/>
    <s v="INTERVENIR 27 HECTÁREAS DE SUELO DEGRADADO Y/O CONTAMINADO"/>
    <s v="RECURSO HIDRICO Y SUELO"/>
    <s v="REALIZAR SEGUIMIENTO Y CONTROL AMBIENTAL AL 100% DE LOS PUNTOS DE CAPTACIÓN DE AGUA SUBTERRÁNEA INVENTARIADOS POR LA SDA"/>
    <s v="579 Recursos del Balance Tasa por Uso de Aguas Subterraneas"/>
    <s v="03-RECURSO HUMANO"/>
    <s v="04-GASTOS DE PERSONAL OPERATIVO"/>
    <s v="0253-PERSONAL CONTRATADO PARA EJECUTAR LAS ACTUACIONES DE EVALUACIÓN, CONTROL Y SEGUIMIENTO AMBIENTAL EN AMBIENTE URBANO"/>
    <n v="80111600"/>
    <s v="PRESTAR SERVICIOS PROFESIONALES PARA PROYECTAR LAS ACTUACIONES JURÍDICAS DE CONTROL Y SEGUIMIENTO A LOS PUNTOS DE CAPTACIÓN DE AGUA SUBTERRÁNEA INVENTARIADOS"/>
    <n v="2"/>
    <n v="2"/>
    <n v="10"/>
    <n v="1"/>
    <s v="CCE-05"/>
    <n v="0"/>
    <n v="40992000"/>
    <n v="40992000"/>
    <n v="0"/>
    <n v="0"/>
    <s v="SUBDIRECCION CONTRACTUAL"/>
    <s v="CO-DC-11001"/>
    <s v="CARMEN LUCIA SANCHEZ AVELLANEDA Directora de Control Ambiental "/>
    <n v="3778932"/>
    <s v="carmen.sanchez@ambientebogota.gov.co"/>
  </r>
  <r>
    <n v="979"/>
    <n v="240"/>
    <x v="11"/>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VISAR JURÍDICAMENTE LAS ACTUACIONES DEL PROGRAMA DE CONTROL Y SEGUIMIENTO A USUARIOS DEL RECURSO HÍDRICO Y DEL SUELO."/>
    <n v="2"/>
    <n v="2"/>
    <n v="11"/>
    <n v="1"/>
    <s v="CCE-05"/>
    <n v="0"/>
    <n v="45091200"/>
    <n v="45091200"/>
    <n v="0"/>
    <n v="0"/>
    <s v="SUBDIRECCION CONTRACTUAL"/>
    <s v="CO-DC-11001"/>
    <s v="CARMEN LUCIA SANCHEZ AVELLANEDA Directora de Control Ambiental "/>
    <n v="3778932"/>
    <s v="carmen.sanchez@ambientebogota.gov.co"/>
  </r>
  <r>
    <n v="979"/>
    <n v="241"/>
    <x v="11"/>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CON PERMISO DE VERTIMIENTOS."/>
    <n v="2"/>
    <n v="2"/>
    <n v="11"/>
    <n v="1"/>
    <s v="CCE-05"/>
    <n v="0"/>
    <n v="45091200"/>
    <n v="45091200"/>
    <n v="0"/>
    <n v="0"/>
    <s v="SUBDIRECCION CONTRACTUAL"/>
    <s v="CO-DC-11001"/>
    <s v="CARMEN LUCIA SANCHEZ AVELLANEDA Directora de Control Ambiental "/>
    <n v="3778932"/>
    <s v="carmen.sanchez@ambientebogota.gov.co"/>
  </r>
  <r>
    <n v="979"/>
    <n v="242"/>
    <x v="11"/>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CON PERMISO DE VERTIMIENTOS."/>
    <n v="2"/>
    <n v="2"/>
    <n v="10"/>
    <n v="1"/>
    <s v="CCE-05"/>
    <n v="0"/>
    <n v="40992000"/>
    <n v="40992000"/>
    <n v="0"/>
    <n v="0"/>
    <s v="SUBDIRECCION CONTRACTUAL"/>
    <s v="CO-DC-11001"/>
    <s v="CARMEN LUCIA SANCHEZ AVELLANEDA Directora de Control Ambiental "/>
    <n v="3778932"/>
    <s v="carmen.sanchez@ambientebogota.gov.co"/>
  </r>
  <r>
    <n v="979"/>
    <n v="243"/>
    <x v="11"/>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98-TASAS RETRIBUTIVAS"/>
    <s v="03-RECURSO HUMANO"/>
    <s v="04-GASTOS DE PERSONAL OPERATIVO"/>
    <s v="0253-PERSONAL CONTRATADO PARA EJECUTAR LAS ACTUACIONES DE EVALUACIÓN, CONTROL Y SEGUIMIENTO AMBIENTAL EN AMBIENTE URBANO"/>
    <n v="80111600"/>
    <s v="PRESTAR SERVICIOS PROFESIONALES PARA EVALUAR TÉCNICAMENTE LAS SOLICITUDES DE PERMISO DE VERTIMIENTOS  EN EL PERÍMETRO URBANO"/>
    <n v="2"/>
    <n v="2"/>
    <n v="11"/>
    <n v="1"/>
    <s v="CCE-05"/>
    <n v="0"/>
    <n v="35851200"/>
    <n v="35851200"/>
    <n v="0"/>
    <n v="0"/>
    <s v="SUBDIRECCION CONTRACTUAL"/>
    <s v="CO-DC-11001"/>
    <s v="CARMEN LUCIA SANCHEZ AVELLANEDA Directora de Control Ambiental "/>
    <n v="3778932"/>
    <s v="carmen.sanchez@ambientebogota.gov.co"/>
  </r>
  <r>
    <n v="979"/>
    <n v="244"/>
    <x v="11"/>
    <s v="OTORGAR LAS CONCESIONES, PERMISOS Y AUTORIZACIONES (50% SANCIONES Y 50% PERMISOS) SOLICITADOS A LA AUTORIDAD AMBIENTAL CON FINES DE REGULARIZACIÓN AMBIENTAL DEL DISTRITO"/>
    <s v="RECURSO HIDRICO Y SUELO"/>
    <s v="ATENDER 1846 SOLICITUDES DE PERMISO DE VERTIMIENTOS EN EL PERÍMETRO URBANO"/>
    <s v="343-RECURSO DEL BALANCE TASA RETRIBUTIVAS"/>
    <s v="03-RECURSO HUMANO"/>
    <s v="04-GASTOS DE PERSONAL OPERATIVO"/>
    <s v="0253-PERSONAL CONTRATADO PARA EJECUTAR LAS ACTUACIONES DE EVALUACIÓN, CONTROL Y SEGUIMIENTO AMBIENTAL EN AMBIENTE URBANO"/>
    <n v="80111600"/>
    <s v="PRESTAR SERVICIOS PROFESIONALES PARA EVALUAR TÉCNICAMENTE LAS SOLICITUDES DE PERMISO DE VERTIMIENTOS  EN EL PERÍMETRO URBANO"/>
    <n v="2"/>
    <n v="2"/>
    <n v="10"/>
    <n v="1"/>
    <s v="CCE-05"/>
    <n v="0"/>
    <n v="32592000"/>
    <n v="32592000"/>
    <n v="0"/>
    <n v="0"/>
    <s v="SUBDIRECCION CONTRACTUAL"/>
    <s v="CO-DC-11001"/>
    <s v="CARMEN LUCIA SANCHEZ AVELLANEDA Directora de Control Ambiental "/>
    <n v="3778932"/>
    <s v="carmen.sanchez@ambientebogota.gov.co"/>
  </r>
  <r>
    <n v="979"/>
    <n v="245"/>
    <x v="11"/>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2"/>
    <n v="2"/>
    <n v="11"/>
    <n v="1"/>
    <s v="CCE-05"/>
    <n v="0"/>
    <n v="16193100"/>
    <n v="16193100"/>
    <n v="0"/>
    <n v="0"/>
    <s v="SUBDIRECCION CONTRACTUAL"/>
    <s v="CO-DC-11001"/>
    <s v="CARMEN LUCIA SANCHEZ AVELLANEDA Directora de Control Ambiental "/>
    <n v="3778932"/>
    <s v="carmen.sanchez@ambientebogota.gov.co"/>
  </r>
  <r>
    <n v="979"/>
    <n v="246"/>
    <x v="11"/>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2"/>
    <n v="2"/>
    <n v="11"/>
    <n v="1"/>
    <s v="CCE-05"/>
    <n v="0"/>
    <n v="35851200"/>
    <n v="35851200"/>
    <n v="0"/>
    <n v="0"/>
    <s v="SUBDIRECCION CONTRACTUAL"/>
    <s v="CO-DC-11001"/>
    <s v="CARMEN LUCIA SANCHEZ AVELLANEDA Directora de Control Ambiental "/>
    <n v="3778932"/>
    <s v="carmen.sanchez@ambientebogota.gov.co"/>
  </r>
  <r>
    <n v="979"/>
    <n v="247"/>
    <x v="11"/>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2"/>
    <n v="2"/>
    <n v="11"/>
    <n v="1"/>
    <s v="CCE-05"/>
    <n v="0"/>
    <n v="45091200"/>
    <n v="45091200"/>
    <n v="0"/>
    <n v="0"/>
    <s v="SUBDIRECCION CONTRACTUAL"/>
    <s v="CO-DC-11001"/>
    <s v="CARMEN LUCIA SANCHEZ AVELLANEDA Directora de Control Ambiental "/>
    <n v="3778932"/>
    <s v="carmen.sanchez@ambientebogota.gov.co"/>
  </r>
  <r>
    <n v="979"/>
    <n v="248"/>
    <x v="11"/>
    <s v="IDENTIFICAR ÁREAS (HAS) / PREDIOS CON SUELO DEGRADADO Y/O CONTAMINADO"/>
    <s v="RECURSO HIDRICO Y SUELO"/>
    <s v="VERIFICAR A 503 USUARIOS ASOCIADOS A HIDROCARBUROS PARA IDENTIFICAR Y DIAGNOSTICAR EN SUS PREDIOS LA POSIBLE AFECTACIÓN DEL RECURSO HÍDRICO SUPERFICIAL, SUBTERRÁNEO Y SUELO"/>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DE LOS USUARIOS ASOCIADOS A HIDROCARBUROS, CON EL FIN DE DIAGNOSTICAR EN SUS PREDIOS LA POSIBLE AFECTACION DEL RECURSO HIDRICO SUPERFICIAL, SUBTERRANEO Y SUELO"/>
    <n v="2"/>
    <n v="2"/>
    <n v="10"/>
    <n v="1"/>
    <s v="CCE-05"/>
    <n v="0"/>
    <n v="27856500"/>
    <n v="27856500"/>
    <n v="0"/>
    <n v="0"/>
    <s v="SUBDIRECCION CONTRACTUAL"/>
    <s v="CO-DC-11001"/>
    <s v="CARMEN LUCIA SANCHEZ AVELLANEDA Directora de Control Ambiental "/>
    <n v="3778932"/>
    <s v="carmen.sanchez@ambientebogota.gov.co"/>
  </r>
  <r>
    <n v="979"/>
    <n v="249"/>
    <x v="11"/>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LOS INSTRUMENTOS AMBIENTALES DE LOS USUARIOS DEL RECURSO HÍDRICO ASOCIADOS A HIDROCARBUROS EN EL DISTRITO CAPITAL."/>
    <n v="2"/>
    <n v="2"/>
    <n v="11"/>
    <n v="1"/>
    <s v="CCE-05"/>
    <n v="0"/>
    <n v="35851200"/>
    <n v="35851200"/>
    <n v="0"/>
    <n v="0"/>
    <s v="SUBDIRECCION CONTRACTUAL"/>
    <s v="CO-DC-11001"/>
    <s v="CARMEN LUCIA SANCHEZ AVELLANEDA Directora de Control Ambiental "/>
    <n v="3778932"/>
    <s v="carmen.sanchez@ambientebogota.gov.co"/>
  </r>
  <r>
    <n v="979"/>
    <n v="250"/>
    <x v="11"/>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LOS INSTRUMENTOS AMBIENTALES DE LOS USUARIOS DEL RECURSO HÍDRICO ASOCIADOS A HIDROCARBUROS EN EL DISTRITO CAPITAL."/>
    <n v="2"/>
    <n v="2"/>
    <n v="11"/>
    <n v="1"/>
    <s v="CCE-05"/>
    <n v="0"/>
    <n v="35851200"/>
    <n v="35851200"/>
    <n v="0"/>
    <n v="0"/>
    <s v="SUBDIRECCION CONTRACTUAL"/>
    <s v="CO-DC-11001"/>
    <s v="CARMEN LUCIA SANCHEZ AVELLANEDA Directora de Control Ambiental "/>
    <n v="3778932"/>
    <s v="carmen.sanchez@ambientebogota.gov.co"/>
  </r>
  <r>
    <n v="979"/>
    <n v="251"/>
    <x v="11"/>
    <s v="OTORGAR LAS CONCESIONES, PERMISOS Y AUTORIZACIONES (50% SANCIONES Y 50% PERMISOS) SOLICITADOS A LA AUTORIDAD AMBIENTAL CON FINES DE REGULARIZACIÓN AMBIENTAL DEL DISTRITO"/>
    <s v="RECURSO HIDRICO Y SUELO"/>
    <s v="ATENDER 1846 SOLICITUDES DE PERMISO DE VERTIMIENTOS EN EL PERÍMETRO URBANO"/>
    <s v="343-RECURSO DEL BALANCE TASA RETRIBUTIVAS"/>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SEGUIMIENTO  DE LAS SOLICITUDES DE PERMISO DE VERTIMIENTOS DENTRO DEL PERÍMETRO URBANO DEL DISTRITO CAPITAL"/>
    <n v="2"/>
    <n v="2"/>
    <n v="10"/>
    <n v="1"/>
    <s v="CCE-05"/>
    <n v="0"/>
    <n v="32592000"/>
    <n v="32592000"/>
    <n v="0"/>
    <n v="0"/>
    <s v="SUBDIRECCION CONTRACTUAL"/>
    <s v="CO-DC-11001"/>
    <s v="CARMEN LUCIA SANCHEZ AVELLANEDA Directora de Control Ambiental "/>
    <n v="3778932"/>
    <s v="carmen.sanchez@ambientebogota.gov.co"/>
  </r>
  <r>
    <n v="979"/>
    <n v="252"/>
    <x v="11"/>
    <s v="OTORGAR LAS CONCESIONES, PERMISOS Y AUTORIZACIONES (50% SANCIONES Y 50% PERMISOS) SOLICITADOS A LA AUTORIDAD AMBIENTAL CON FINES DE REGULARIZACIÓN AMBIENTAL DEL DISTRITO"/>
    <s v="RECURSO HIDRICO Y SUELO"/>
    <s v="ATENDER 1846 SOLICITUDES DE PERMISO DE VERTIMIENTOS EN EL PERÍMETRO URBANO"/>
    <s v="343-RECURSO DEL BALANCE TASA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EVALUACIÓN   DE LAS SOLICITUDES DE PERMISO DE VERTIMIENTOS DENTRO DEL PERÍMETRO URBANO"/>
    <n v="2"/>
    <n v="2"/>
    <n v="10"/>
    <n v="1"/>
    <s v="CCE-05"/>
    <n v="0"/>
    <n v="40992000"/>
    <n v="40992000"/>
    <n v="0"/>
    <n v="0"/>
    <s v="SUBDIRECCION CONTRACTUAL"/>
    <s v="CO-DC-11001"/>
    <s v="CARMEN LUCIA SANCHEZ AVELLANEDA Directora de Control Ambiental "/>
    <n v="3778932"/>
    <s v="carmen.sanchez@ambientebogota.gov.co"/>
  </r>
  <r>
    <n v="979"/>
    <n v="253"/>
    <x v="11"/>
    <s v="OTORGAR LAS CONCESIONES, PERMISOS Y AUTORIZACIONES (50% SANCIONES Y 50% PERMISOS) SOLICITADOS A LA AUTORIDAD AMBIENTAL CON FINES DE REGULARIZACIÓN AMBIENTAL DEL DISTRITO"/>
    <s v="RECURSO HIDRICO Y SUELO"/>
    <s v="ATENDER 1846 SOLICITUDES DE PERMISO DE VERTIMIENTOS EN EL PERÍMETRO URBANO"/>
    <s v="343-RECURSO DEL BALANCE TASA RETRIBUTIVAS"/>
    <s v="03-RECURSO HUMANO"/>
    <s v="04-GASTOS DE PERSONAL OPERATIVO"/>
    <s v="0253-PERSONAL CONTRATADO PARA EJECUTAR LAS ACTUACIONES DE EVALUACIÓN, CONTROL Y SEGUIMIENTO AMBIENTAL EN AMBIENTE URBANO"/>
    <n v="80111600"/>
    <s v="PRESTAR SERVICIOS DE APOYO A LA GESTIÓN PARA APOYAR LOS LEVANTAMIENTOS TOPOGRÁFICOS DE LOS  PREDIOS CON AFECTACION EXTRACTIVA Y CUMPLIMIENTO SENTENCIA RIO BOGOTÁ"/>
    <n v="2"/>
    <n v="2"/>
    <n v="10"/>
    <n v="1"/>
    <s v="CCE-05"/>
    <n v="0"/>
    <n v="20191500"/>
    <n v="20191500"/>
    <n v="0"/>
    <n v="0"/>
    <s v="SUBDIRECCION CONTRACTUAL"/>
    <s v="CO-DC-11001"/>
    <s v="CARMEN LUCIA SANCHEZ AVELLANEDA Directora de Control Ambiental "/>
    <n v="3778932"/>
    <s v="carmen.sanchez@ambientebogota.gov.co"/>
  </r>
  <r>
    <n v="979"/>
    <n v="254"/>
    <x v="11"/>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579 Recursos del Balance Tasa por Uso de Aguas Subterraneas"/>
    <s v="03-RECURSO HUMANO"/>
    <s v="04-GASTOS DE PERSONAL OPERATIVO"/>
    <s v="0253-PERSONAL CONTRATADO PARA EJECUTAR LAS ACTUACIONES DE EVALUACIÓN, CONTROL Y SEGUIMIENTO AMBIENTAL EN AMBIENTE URBANO"/>
    <n v="80111600"/>
    <s v="PRESTAR SERVICIOS PROFESIONALES PARA ANALIZAR Y EVALUAR TECNICAMENTE LAS SOLICITUDES DE EVALUACIÓN ASOCIADAS AL  APROVECHAMIENTO DEL RECURSO HÍDRICO SUBTERRÁNEO Y APOYAR EL  PROCESO DE INVESTIGACIÓN DE CONOCIMIENTO DEL SUBSUELO"/>
    <n v="2"/>
    <n v="2"/>
    <n v="10"/>
    <n v="1"/>
    <s v="CCE-05"/>
    <n v="0"/>
    <n v="47197500"/>
    <n v="47197500"/>
    <n v="0"/>
    <n v="0"/>
    <s v="SUBDIRECCION CONTRACTUAL"/>
    <s v="CO-DC-11001"/>
    <s v="CARMEN LUCIA SANCHEZ AVELLANEDA Directora de Control Ambiental "/>
    <n v="3778932"/>
    <s v="carmen.sanchez@ambientebogota.gov.co"/>
  </r>
  <r>
    <n v="979"/>
    <n v="255"/>
    <x v="11"/>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2"/>
    <n v="2"/>
    <n v="11"/>
    <n v="1"/>
    <s v="CCE-05"/>
    <n v="0"/>
    <n v="40009200"/>
    <n v="40009200"/>
    <n v="0"/>
    <n v="0"/>
    <s v="SUBDIRECCION CONTRACTUAL"/>
    <s v="CO-DC-11001"/>
    <s v="CARMEN LUCIA SANCHEZ AVELLANEDA Directora de Control Ambiental "/>
    <n v="3778932"/>
    <s v="carmen.sanchez@ambientebogota.gov.co"/>
  </r>
  <r>
    <n v="979"/>
    <n v="256"/>
    <x v="11"/>
    <s v="INTERVENIR 27 HECTÁREAS DE SUELO DEGRADADO Y/O CONTAMINADO"/>
    <s v="RECURSO HIDRICO Y SUELO"/>
    <s v="REALIZAR SEGUIMIENTO Y CONTROL AMBIENTAL AL 100% DE LOS PUNTOS DE CAPTACIÓN DE AGUA SUBTERRÁNEA INVENTARIADOS POR LA SDA"/>
    <s v="579 Recursos del Balance Tasa por Uso de Aguas Subterraneas"/>
    <s v="03-RECURSO HUMANO"/>
    <s v="04-GASTOS DE PERSONAL OPERATIVO"/>
    <s v="0253-PERSONAL CONTRATADO PARA EJECUTAR LAS ACTUACIONES DE EVALUACIÓN, CONTROL Y SEGUIMIENTO AMBIENTAL EN AMBIENTE URBANO"/>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2"/>
    <n v="2"/>
    <n v="10"/>
    <n v="1"/>
    <s v="CCE-05"/>
    <n v="0"/>
    <n v="23845500"/>
    <n v="23845500"/>
    <n v="0"/>
    <n v="0"/>
    <s v="SUBDIRECCION CONTRACTUAL"/>
    <s v="CO-DC-11001"/>
    <s v="CARMEN LUCIA SANCHEZ AVELLANEDA Directora de Control Ambiental "/>
    <n v="3778932"/>
    <s v="carmen.sanchez@ambientebogota.gov.co"/>
  </r>
  <r>
    <n v="979"/>
    <n v="257"/>
    <x v="11"/>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REALIZAR SEGUIMIENTO Y ACOMPAÑAMIENTO DESDE EL COMPONENTE GEOLOGICO A LOS PREDIOS DIAGNOSTICADOSCON POSIBLE AFECTACIÓN AL RECURSO SUELO Y AGUA SUBTERRÁNEA"/>
    <n v="2"/>
    <n v="2"/>
    <n v="10"/>
    <n v="1"/>
    <s v="CCE-05"/>
    <n v="0"/>
    <n v="32592000"/>
    <n v="32592000"/>
    <n v="0"/>
    <n v="0"/>
    <s v="SUBDIRECCION CONTRACTUAL"/>
    <s v="CO-DC-11001"/>
    <s v="CARMEN LUCIA SANCHEZ AVELLANEDA Directora de Control Ambiental "/>
    <n v="3778932"/>
    <s v="carmen.sanchez@ambientebogota.gov.co"/>
  </r>
  <r>
    <n v="979"/>
    <n v="258"/>
    <x v="11"/>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REALIZAR EL ACOMPAÑAMIENTO Y SEGUIMIENTO A LAS LABORES DE INVESTIGACIÓN DE LOS PREDIOS DIAGNOSTICADOS CON POSIBLE AFECTACIÓN AL RECURSO SUELO Y AGUA SUBTERRÁNEA"/>
    <n v="2"/>
    <n v="2"/>
    <n v="10"/>
    <n v="1"/>
    <s v="CCE-05"/>
    <n v="0"/>
    <n v="32592000"/>
    <n v="32592000"/>
    <n v="0"/>
    <n v="0"/>
    <s v="SUBDIRECCION CONTRACTUAL"/>
    <s v="CO-DC-11001"/>
    <s v="CARMEN LUCIA SANCHEZ AVELLANEDA Directora de Control Ambiental "/>
    <n v="3778932"/>
    <s v="carmen.sanchez@ambientebogota.gov.co"/>
  </r>
  <r>
    <n v="979"/>
    <n v="259"/>
    <x v="11"/>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APOYAR TÉCNICAMENTE LAS ACTUACIONES DE EVALUACIÓN DE LOS INSTRUMENTOS AMBIENTALES DE USUARIOS DEL RECURSO HÍDRICO SUPERFICIAL, SUBTERRÁNEO Y SUELO ASOCIADOS A HIDROCARBUROS EN EL DISTRITO CAPITAL"/>
    <n v="2"/>
    <n v="2"/>
    <n v="11"/>
    <n v="1"/>
    <s v="CCE-05"/>
    <n v="0"/>
    <n v="35851200"/>
    <n v="35851200"/>
    <n v="0"/>
    <n v="0"/>
    <s v="SUBDIRECCION CONTRACTUAL"/>
    <s v="CO-DC-11001"/>
    <s v="CARMEN LUCIA SANCHEZ AVELLANEDA Directora de Control Ambiental "/>
    <n v="3778932"/>
    <s v="carmen.sanchez@ambientebogota.gov.co"/>
  </r>
  <r>
    <n v="979"/>
    <n v="260"/>
    <x v="11"/>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REALIZAR EL DIAGNOSTICO AMBIENTAL DEL PROGRAMA DE CONTROL A LOS PREDIOS DIAGNOSTICADOS CON POSIBLE AFECTACIÓN AL RECURSO SUELO Y AGUA SUBTERRÁNEA"/>
    <n v="2"/>
    <n v="2"/>
    <n v="11"/>
    <n v="1"/>
    <s v="CCE-05"/>
    <n v="0"/>
    <n v="40007000"/>
    <n v="40007000"/>
    <n v="0"/>
    <n v="0"/>
    <s v="SUBDIRECCION CONTRACTUAL"/>
    <s v="CO-DC-11001"/>
    <s v="CARMEN LUCIA SANCHEZ AVELLANEDA Directora de Control Ambiental "/>
    <n v="3778932"/>
    <s v="carmen.sanchez@ambientebogota.gov.co"/>
  </r>
  <r>
    <n v="979"/>
    <n v="261"/>
    <x v="11"/>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APOYAR TÉCNICAMENTE LAS ACTUACIONES DE EVALUACIÓN DE LOS INSTRUMENTOS AMBIENTALES DE USUARIOS DEL RECURSO HÍDRICO SUPERFICIAL, SUBTERRÁNEO Y SUELO ASOCIADOS A HIDROCARBUROS EN EL DISTRITO CAPITAL"/>
    <n v="2"/>
    <n v="2"/>
    <n v="11"/>
    <n v="1"/>
    <s v="CCE-05"/>
    <n v="0"/>
    <n v="35851200"/>
    <n v="35851200"/>
    <n v="0"/>
    <n v="0"/>
    <s v="SUBDIRECCION CONTRACTUAL"/>
    <s v="CO-DC-11001"/>
    <s v="CARMEN LUCIA SANCHEZ AVELLANEDA Directora de Control Ambiental "/>
    <n v="3778932"/>
    <s v="carmen.sanchez@ambientebogota.gov.co"/>
  </r>
  <r>
    <n v="979"/>
    <n v="262"/>
    <x v="11"/>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APOYAR TÉCNICAMENTE LAS ACTUACIONES DE EVALUACIÓN DE LOS INSTRUMENTOS AMBIENTALES DE USUARIOS DEL RECURSO HÍDRICO SUPERFICIAL, SUBTERRÁNEO Y SUELO ASOCIADOS A HIDROCARBUROS EN EL DISTRITO CAPITAL"/>
    <n v="2"/>
    <n v="2"/>
    <n v="11"/>
    <n v="1"/>
    <s v="CCE-05"/>
    <n v="0"/>
    <n v="51917250"/>
    <n v="51917250"/>
    <n v="0"/>
    <n v="0"/>
    <s v="SUBDIRECCION CONTRACTUAL"/>
    <s v="CO-DC-11001"/>
    <s v="CARMEN LUCIA SANCHEZ AVELLANEDA Directora de Control Ambiental "/>
    <n v="3778932"/>
    <s v="carmen.sanchez@ambientebogota.gov.co"/>
  </r>
  <r>
    <n v="979"/>
    <n v="263"/>
    <x v="11"/>
    <s v="IDENTIFICAR ÁREAS (HAS) / PREDIOS CON SUELO DEGRADADO Y/O CONTAMINADO"/>
    <s v="RECURSO HIDRICO Y SUELO"/>
    <s v="VERIFICAR A 503 USUARIOS ASOCIADOS A HIDROCARBUROS PARA IDENTIFICAR Y DIAGNOSTICAR EN SUS PREDIOS LA POSIBLE AFECTACIÓN DEL RECURSO HÍDRICO SUPERFICIAL, SUBTERRÁNEO Y SUELO"/>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DE LOS USUARIOS ASOCIADOS A HIDROCARBUROS, CON EL FIN DE DIAGNOSTICAR EN SUS PREDIOS LA POSIBLE AFECTACION DEL RECURSO HIDRICO SUPERFICIAL, SUBTERRANEO Y SUELO"/>
    <n v="2"/>
    <n v="2"/>
    <n v="10"/>
    <n v="1"/>
    <s v="CCE-05"/>
    <n v="0"/>
    <n v="47197500"/>
    <n v="47197500"/>
    <n v="0"/>
    <n v="0"/>
    <s v="SUBDIRECCION CONTRACTUAL"/>
    <s v="CO-DC-11001"/>
    <s v="CARMEN LUCIA SANCHEZ AVELLANEDA Directora de Control Ambiental "/>
    <n v="3778932"/>
    <s v="carmen.sanchez@ambientebogota.gov.co"/>
  </r>
  <r>
    <n v="979"/>
    <n v="264"/>
    <x v="11"/>
    <s v="IDENTIFICAR ÁREAS (HAS) / PREDIOS CON SUELO DEGRADADO Y/O CONTAMINADO"/>
    <s v="RECURSO HIDRICO Y SUELO"/>
    <s v="VERIFICAR A 503 USUARIOS ASOCIADOS A HIDROCARBUROS PARA IDENTIFICAR Y DIAGNOSTICAR EN SUS PREDIOS LA POSIBLE AFECTACIÓN DEL RECURSO HÍDRICO SUPERFICIAL, SUBTERRÁNEO Y SUELO"/>
    <s v="579 Recursos del Balance Tasa por Uso de Aguas Subterraneas"/>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DE LOS USUARIOS ASOCIADOS A HIDROCARBUROS, CON EL FIN DE DIAGNOSTICAR EN SUS PREDIOS LA POSIBLE AFECTACION DEL RECURSO HIDRICO SUPERFICIAL, SUBTERRANEO Y SUELO"/>
    <n v="2"/>
    <n v="2"/>
    <n v="10"/>
    <n v="1"/>
    <s v="CCE-05"/>
    <n v="0"/>
    <n v="47197500"/>
    <n v="47197500"/>
    <n v="0"/>
    <n v="0"/>
    <s v="SUBDIRECCION CONTRACTUAL"/>
    <s v="CO-DC-11001"/>
    <s v="CARMEN LUCIA SANCHEZ AVELLANEDA Directora de Control Ambiental "/>
    <n v="3778932"/>
    <s v="carmen.sanchez@ambientebogota.gov.co"/>
  </r>
  <r>
    <n v="979"/>
    <n v="265"/>
    <x v="11"/>
    <s v="INTERVENIR 27 HECTÁREAS DE SUELO DEGRADADO Y/O CONTAMINADO"/>
    <s v="RECURSO HIDRICO Y SUELO"/>
    <s v="REALIZAR SEGUIMIENTO Y CONTROL AMBIENTAL AL 100% DE LOS PUNTOS DE CAPTACIÓN DE AGUA SUBTERRÁNEA INVENTARIADOS POR LA SDA"/>
    <s v="579 Recursos del Balance Tasa por Uso de Aguas Subterraneas"/>
    <s v="03-RECURSO HUMANO"/>
    <s v="04-GASTOS DE PERSONAL OPERATIVO"/>
    <s v="0253-PERSONAL CONTRATADO PARA EJECUTAR LAS ACTUACIONES DE EVALUACIÓN, CONTROL Y SEGUIMIENTO AMBIENTAL EN AMBIENTE URBANO"/>
    <n v="80111600"/>
    <s v="PRESTAR SERVICIOS PROFESIONALES PARA REALIZAR ACTUACIONES JURIDICAS Y CONTRACTUALES DE SEGUIMIENTO Y CONTROL AMBIENTAL "/>
    <n v="2"/>
    <n v="2"/>
    <n v="10"/>
    <n v="1"/>
    <s v="CCE-05"/>
    <n v="0"/>
    <n v="32592000"/>
    <n v="32592000"/>
    <n v="0"/>
    <n v="0"/>
    <s v="SUBDIRECCION CONTRACTUAL"/>
    <s v="CO-DC-11001"/>
    <s v="CARMEN LUCIA SANCHEZ AVELLANEDA Directora de Control Ambiental "/>
    <n v="3778932"/>
    <s v="carmen.sanchez@ambientebogota.gov.co"/>
  </r>
  <r>
    <n v="979"/>
    <n v="266"/>
    <x v="11"/>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2"/>
    <n v="2"/>
    <n v="11"/>
    <n v="1"/>
    <s v="CCE-05"/>
    <n v="0"/>
    <n v="45091200"/>
    <n v="45091200"/>
    <n v="0"/>
    <n v="0"/>
    <s v="SUBDIRECCION CONTRACTUAL"/>
    <s v="CO-DC-11001"/>
    <s v="CARMEN LUCIA SANCHEZ AVELLANEDA Directora de Control Ambiental "/>
    <n v="3778932"/>
    <s v="carmen.sanchez@ambientebogota.gov.co"/>
  </r>
  <r>
    <n v="979"/>
    <n v="267"/>
    <x v="11"/>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2"/>
    <n v="2"/>
    <n v="11"/>
    <n v="1"/>
    <s v="CCE-05"/>
    <n v="0"/>
    <n v="45091200"/>
    <n v="45091200"/>
    <n v="0"/>
    <n v="0"/>
    <s v="SUBDIRECCION CONTRACTUAL"/>
    <s v="CO-DC-11001"/>
    <s v="CARMEN LUCIA SANCHEZ AVELLANEDA Directora de Control Ambiental "/>
    <n v="3778932"/>
    <s v="carmen.sanchez@ambientebogota.gov.co"/>
  </r>
  <r>
    <n v="979"/>
    <n v="268"/>
    <x v="11"/>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ASOCIADOS A HIDROCARBUROS."/>
    <n v="2"/>
    <n v="2"/>
    <n v="11"/>
    <n v="1"/>
    <s v="CCE-05"/>
    <n v="0"/>
    <n v="16193100"/>
    <n v="16193100"/>
    <n v="0"/>
    <n v="0"/>
    <s v="SUBDIRECCION CONTRACTUAL"/>
    <s v="CO-DC-11001"/>
    <s v="CARMEN LUCIA SANCHEZ AVELLANEDA Directora de Control Ambiental "/>
    <n v="3778932"/>
    <s v="carmen.sanchez@ambientebogota.gov.co"/>
  </r>
  <r>
    <n v="979"/>
    <n v="269"/>
    <x v="11"/>
    <s v="INTERVENIR 27 HECTÁREAS DE SUELO DEGRADADO Y/O CONTAMINADO"/>
    <s v="RECURSO HIDRICO Y SUELO"/>
    <s v="REALIZAR SEGUIMIENTO Y CONTROL AMBIENTAL AL 100% DE LOS PUNTOS DE CAPTACIÓN DE AGUA SUBTERRÁNEA INVENTARIADOS POR LA SDA"/>
    <s v="579 Recursos del Balance Tasa por Uso de Aguas Subterraneas"/>
    <s v="03-RECURSO HUMANO"/>
    <s v="04-GASTOS DE PERSONAL OPERATIVO"/>
    <s v="0253-PERSONAL CONTRATADO PARA EJECUTAR LAS ACTUACIONES DE EVALUACIÓN, CONTROL Y SEGUIMIENTO AMBIENTAL EN AMBIENTE URBANO"/>
    <n v="80111600"/>
    <s v="PRESTAR SERVICIOS PROFESIONALES PARA ANALIZAR, REVISAR Y GESTIONAR TECNICAMENTE LAS ACTUACIONES DE  CONTROL Y SEGUIMIENTO A LOS PUNTOS DE CAPTACIÓN DE AGUAS SUBTERRÁNEAS"/>
    <n v="2"/>
    <n v="2"/>
    <n v="10"/>
    <n v="1"/>
    <s v="CCE-05"/>
    <n v="0"/>
    <n v="76639500"/>
    <n v="76639500"/>
    <n v="0"/>
    <n v="0"/>
    <s v="SUBDIRECCION CONTRACTUAL"/>
    <s v="CO-DC-11001"/>
    <s v="CARMEN LUCIA SANCHEZ AVELLANEDA Directora de Control Ambiental "/>
    <n v="3778932"/>
    <s v="carmen.sanchez@ambientebogota.gov.co"/>
  </r>
  <r>
    <n v="979"/>
    <n v="270"/>
    <x v="11"/>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2"/>
    <n v="2"/>
    <n v="11"/>
    <n v="1"/>
    <s v="CCE-05"/>
    <n v="0"/>
    <n v="35851200"/>
    <n v="35851200"/>
    <n v="0"/>
    <n v="0"/>
    <s v="SUBDIRECCION CONTRACTUAL"/>
    <s v="CO-DC-11001"/>
    <s v="CARMEN LUCIA SANCHEZ AVELLANEDA Directora de Control Ambiental "/>
    <n v="3778932"/>
    <s v="carmen.sanchez@ambientebogota.gov.co"/>
  </r>
  <r>
    <n v="979"/>
    <n v="271"/>
    <x v="11"/>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2"/>
    <n v="2"/>
    <n v="11"/>
    <n v="1"/>
    <s v="CCE-05"/>
    <n v="0"/>
    <n v="40009200"/>
    <n v="40009200"/>
    <n v="0"/>
    <n v="0"/>
    <s v="SUBDIRECCION CONTRACTUAL"/>
    <s v="CO-DC-11001"/>
    <s v="CARMEN LUCIA SANCHEZ AVELLANEDA Directora de Control Ambiental "/>
    <n v="3778932"/>
    <s v="carmen.sanchez@ambientebogota.gov.co"/>
  </r>
  <r>
    <n v="979"/>
    <n v="272"/>
    <x v="11"/>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2"/>
    <n v="2"/>
    <n v="11"/>
    <n v="1"/>
    <s v="CCE-05"/>
    <n v="0"/>
    <n v="20605200"/>
    <n v="20605200"/>
    <n v="0"/>
    <n v="0"/>
    <s v="SUBDIRECCION CONTRACTUAL"/>
    <s v="CO-DC-11001"/>
    <s v="CARMEN LUCIA SANCHEZ AVELLANEDA Directora de Control Ambiental "/>
    <n v="3778932"/>
    <s v="carmen.sanchez@ambientebogota.gov.co"/>
  </r>
  <r>
    <n v="979"/>
    <n v="273"/>
    <x v="11"/>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2"/>
    <n v="2"/>
    <n v="11"/>
    <n v="1"/>
    <s v="CCE-05"/>
    <n v="0"/>
    <n v="16193100"/>
    <n v="16193100"/>
    <n v="0"/>
    <n v="0"/>
    <s v="SUBDIRECCION CONTRACTUAL"/>
    <s v="CO-DC-11001"/>
    <s v="CARMEN LUCIA SANCHEZ AVELLANEDA Directora de Control Ambiental "/>
    <n v="3778932"/>
    <s v="carmen.sanchez@ambientebogota.gov.co"/>
  </r>
  <r>
    <n v="979"/>
    <n v="274"/>
    <x v="11"/>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2"/>
    <n v="2"/>
    <n v="11"/>
    <n v="1"/>
    <s v="CCE-05"/>
    <n v="0"/>
    <n v="16193100"/>
    <n v="16193100"/>
    <n v="0"/>
    <n v="0"/>
    <s v="SUBDIRECCION CONTRACTUAL"/>
    <s v="CO-DC-11001"/>
    <s v="CARMEN LUCIA SANCHEZ AVELLANEDA Directora de Control Ambiental "/>
    <n v="3778932"/>
    <s v="carmen.sanchez@ambientebogota.gov.co"/>
  </r>
  <r>
    <n v="979"/>
    <n v="275"/>
    <x v="11"/>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VISAR JURÍDICAMENTE LAS ACTUACIONES DEL PROGRAMA DE CONTROL Y SEGUIMIENTO A USUARIOS DEL RECURSO HÍDRICO Y DEL SUELO."/>
    <n v="2"/>
    <n v="2"/>
    <n v="11"/>
    <n v="1"/>
    <s v="CCE-05"/>
    <n v="0"/>
    <n v="51917250"/>
    <n v="51917250"/>
    <n v="0"/>
    <n v="0"/>
    <s v="SUBDIRECCION CONTRACTUAL"/>
    <s v="CO-DC-11001"/>
    <s v="CARMEN LUCIA SANCHEZ AVELLANEDA Directora de Control Ambiental "/>
    <n v="3778932"/>
    <s v="carmen.sanchez@ambientebogota.gov.co"/>
  </r>
  <r>
    <n v="979"/>
    <n v="276"/>
    <x v="11"/>
    <s v="INTERVENIR 27 HECTÁREAS DE SUELO DEGRADADO Y/O CONTAMINADO"/>
    <s v="RECURSO HIDRICO Y SUELO"/>
    <s v="REALIZAR SEGUIMIENTO Y CONTROL AMBIENTAL AL 100% DE LOS PUNTOS DE CAPTACIÓN DE AGUA SUBTERRÁNEA INVENTARIADOS POR LA SDA"/>
    <s v="579 Recursos del Balance Tasa por Uso de Aguas Subterraneas"/>
    <s v="03-RECURSO HUMANO"/>
    <s v="04-GASTOS DE PERSONAL OPERATIVO"/>
    <s v="0253-PERSONAL CONTRATADO PARA EJECUTAR LAS ACTUACIONES DE EVALUACIÓN, CONTROL Y SEGUIMIENTO AMBIENTAL EN AMBIENTE URBANO"/>
    <n v="80111600"/>
    <s v="PRESTAR SERVICIOS PROFESIONALES PARA REALIZAR ACTIVIDADES TÉCNICAS DE EVALUACIÓN Y CONTROL  A LOS PUNTOS DE CAPTACIÓN DE AGUAS SUBTERRÁNEAS"/>
    <n v="2"/>
    <n v="2"/>
    <n v="10"/>
    <n v="1"/>
    <s v="CCE-05"/>
    <n v="0"/>
    <n v="14721000"/>
    <n v="14721000"/>
    <n v="0"/>
    <n v="0"/>
    <s v="SUBDIRECCION CONTRACTUAL"/>
    <s v="CO-DC-11001"/>
    <s v="CARMEN LUCIA SANCHEZ AVELLANEDA Directora de Control Ambiental "/>
    <n v="3778932"/>
    <s v="carmen.sanchez@ambientebogota.gov.co"/>
  </r>
  <r>
    <n v="979"/>
    <n v="277"/>
    <x v="11"/>
    <s v="OTORGAR LAS CONCESIONES, PERMISOS Y AUTORIZACIONES (50% SANCIONES Y 50% PERMISOS) SOLICITADOS A LA AUTORIDAD AMBIENTAL CON FINES DE REGULARIZACIÓN AMBIENTAL DEL DISTRITO"/>
    <s v=" RECURSO HIDRICO Y SUELO"/>
    <s v="ATENDER 100% DE LAS SOLICITUDES DE INSTRUMENTOS AMBIENTALES ASOCIADAS AL APROVECHAMIENTO DEL RECURSO HÍDRICO SUBTERRÁNEO EN EL D C"/>
    <s v="579 Recursos del Balance Tasa por Uso de Aguas Subterraneas"/>
    <s v="03-RECURSO HUMANO"/>
    <s v="04-GASTOS DE PERSONAL OPERATIVO"/>
    <s v="0253-PERSONAL CONTRATADO PARA EJECUTAR LAS ACTUACIONES DE EVALUACIÓN, CONTROL Y SEGUIMIENTO AMBIENTAL EN AMBIENTE URBANO"/>
    <n v="80111600"/>
    <s v="PRESTAR SERVICIOS PROFESIONALES PARA ANALIZAR JURIDICAMENTE LAS SOLICITUDES AMBIENTALES ASOCIADAS AL APROVECHAMIENTO DEL RECURSO HÍDRICO SUBTERRÁNEO"/>
    <n v="1"/>
    <n v="1"/>
    <n v="10"/>
    <n v="1"/>
    <s v="CCE-05"/>
    <n v="0"/>
    <n v="32592000"/>
    <n v="32592000"/>
    <n v="0"/>
    <n v="0"/>
    <s v="SUBDIRECCION CONTRACTUAL"/>
    <s v="CO-DC-11001"/>
    <s v="CARMEN LUCIA SANCHEZ AVELLANEDA Directora de Control Ambiental "/>
    <n v="3778932"/>
    <s v="carmen.sanchez@ambientebogota.gov.co"/>
  </r>
  <r>
    <n v="979"/>
    <n v="278"/>
    <x v="11"/>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LOS SERVICIOS PROFESIONALES PARA REALIZAR ACTIVIDADES DE ANALISIS DE RIESGO AMBIENTAL A LOS PREDIOS DIAGNOSTICADOS CON POSIBLE AFECTACIÓN AL RECURSO SUELO Y AGUA SUBTERRÁNEA"/>
    <n v="2"/>
    <n v="2"/>
    <n v="10"/>
    <n v="1"/>
    <s v="CCE-05"/>
    <n v="0"/>
    <n v="59598000"/>
    <n v="59598000"/>
    <n v="0"/>
    <n v="0"/>
    <s v="SUBDIRECCION CONTRACTUAL"/>
    <s v="CO-DC-11001"/>
    <s v="CARMEN LUCIA SANCHEZ AVELLANEDA Directora de Control Ambiental "/>
    <n v="3778932"/>
    <s v="carmen.sanchez@ambientebogota.gov.co"/>
  </r>
  <r>
    <n v="979"/>
    <n v="279"/>
    <x v="11"/>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ANALIZAR , REVISAR Y GESTIONAR TÉCNICAMENTE LAS ACTUACIONES A USUARIOS ASOCIADOS A HIDROCARBUROS PARA IDENTIFICAR Y DIAGNOSTICAR POSIBLE AFECTACIÓN DEL RECURSO HIDRICO SUPERFICIAL, SUBTERRANEO Y SUELO"/>
    <n v="2"/>
    <n v="2"/>
    <n v="11"/>
    <n v="1"/>
    <s v="CCE-05"/>
    <n v="0"/>
    <n v="84303450"/>
    <n v="84303450"/>
    <n v="0"/>
    <n v="0"/>
    <s v="SUBDIRECCION CONTRACTUAL"/>
    <s v="CO-DC-11001"/>
    <s v="CARMEN LUCIA SANCHEZ AVELLANEDA Directora de Control Ambiental "/>
    <n v="3778932"/>
    <s v="carmen.sanchez@ambientebogota.gov.co"/>
  </r>
  <r>
    <n v="979"/>
    <n v="280"/>
    <x v="11"/>
    <s v="INTERVENIR 27 HECTÁREAS DE SUELO DEGRADADO Y/O CONTAMINADO"/>
    <s v="RECURSO HIDRICO Y SUELO"/>
    <s v="REALIZAR SEGUIMIENTO Y CONTROL AMBIENTAL AL 100% DE LOS PUNTOS DE CAPTACIÓN DE AGUA SUBTERRÁNEA INVENTARIADOS POR LA SDA"/>
    <s v="579 Recursos del Balance Tasa por Uso de Aguas Subterraneas"/>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A LOS USUARIOS DE PUNTOS DE CAPTACIÓN DE AGUA SUBTERRÁNEA INVENTARIADOS"/>
    <n v="2"/>
    <n v="2"/>
    <n v="10"/>
    <n v="1"/>
    <s v="CCE-05"/>
    <n v="0"/>
    <n v="27856500"/>
    <n v="27856500"/>
    <n v="0"/>
    <n v="0"/>
    <s v="SUBDIRECCION CONTRACTUAL"/>
    <s v="CO-DC-11001"/>
    <s v="CARMEN LUCIA SANCHEZ AVELLANEDA Directora de Control Ambiental "/>
    <n v="3778932"/>
    <s v="carmen.sanchez@ambientebogota.gov.co"/>
  </r>
  <r>
    <n v="979"/>
    <n v="281"/>
    <x v="11"/>
    <s v="INTERVENIR 27 HECTÁREAS DE SUELO DEGRADADO Y/O CONTAMINADO"/>
    <s v="RECURSO HIDRICO Y SUELO"/>
    <s v="REALIZAR SEGUIMIENTO Y CONTROL AMBIENTAL AL 100% DE LOS PUNTOS DE CAPTACIÓN DE AGUA SUBTERRÁNEA INVENTARIADOS POR LA SDA"/>
    <s v="579 Recursos del Balance Tasa por Uso de Aguas Subterraneas"/>
    <s v="03-RECURSO HUMANO"/>
    <s v="04-GASTOS DE PERSONAL OPERATIVO"/>
    <s v="0253-PERSONAL CONTRATADO PARA EJECUTAR LAS ACTUACIONES DE EVALUACIÓN, CONTROL Y SEGUIMIENTO AMBIENTAL EN AMBIENTE URBANO"/>
    <n v="80111600"/>
    <s v="PRESTAR SERVICIOS PROFESIONALES PARA GESTIONAR LOS PROCESOS CONTRACTUALES DE SERVICIOS QUE SE DERIVAN DEL PROGRAMA DE CONTROL Y SEGUIMIENTO A USUARIOS DEL RECURSO HIDRICO Y EL SUELO GARANTIZANDO EL SEGUIMIENTO A LOS MISMOS."/>
    <n v="2"/>
    <n v="2"/>
    <n v="10"/>
    <n v="1"/>
    <s v="CCE-05"/>
    <n v="0"/>
    <n v="59598000"/>
    <n v="59598000"/>
    <n v="0"/>
    <n v="0"/>
    <s v="SUBDIRECCION CONTRACTUAL"/>
    <s v="CO-DC-11001"/>
    <s v="CARMEN LUCIA SANCHEZ AVELLANEDA Directora de Control Ambiental "/>
    <n v="3778932"/>
    <s v="carmen.sanchez@ambientebogota.gov.co"/>
  </r>
  <r>
    <n v="979"/>
    <n v="282"/>
    <x v="11"/>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ÍDICAS  DE INSTRUMENTOS AMBIENTALES DE USUARIOS ASOCIADOS A HIDROCARBUROS."/>
    <n v="2"/>
    <n v="2"/>
    <n v="11"/>
    <n v="1"/>
    <s v="CCE-05"/>
    <n v="0"/>
    <n v="45091200"/>
    <n v="45091200"/>
    <n v="0"/>
    <n v="0"/>
    <s v="SUBDIRECCION CONTRACTUAL"/>
    <s v="CO-DC-11001"/>
    <s v="CARMEN LUCIA SANCHEZ AVELLANEDA Directora de Control Ambiental "/>
    <n v="3778932"/>
    <s v="carmen.sanchez@ambientebogota.gov.co"/>
  </r>
  <r>
    <n v="979"/>
    <n v="283"/>
    <x v="11"/>
    <s v="OTORGAR LAS CONCESIONES, PERMISOS Y AUTORIZACIONES (50% SANCIONES Y 50% PERMISOS) SOLICITADOS A LA AUTORIDAD AMBIENTAL CON FINES DE REGULARIZACIÓN AMBIENTAL DEL DISTRITO"/>
    <s v=" RECURSO HIDRICO Y SUELO"/>
    <s v="ATENDER 100% DE LAS SOLICITUDES DE INSTRUMENTOS AMBIENTALES ASOCIADAS AL APROVECHAMIENTO DEL RECURSO HÍDRICO SUBTERRÁNEO EN EL D C"/>
    <s v="579 Recursos del Balance Tasa por Uso de Aguas Subterraneas"/>
    <s v="03-RECURSO HUMANO"/>
    <s v="04-GASTOS DE PERSONAL OPERATIVO"/>
    <s v="0253-PERSONAL CONTRATADO PARA EJECUTAR LAS ACTUACIONES DE EVALUACIÓN, CONTROL Y SEGUIMIENTO AMBIENTAL EN AMBIENTE URBANO"/>
    <n v="80111600"/>
    <s v="PRESTAR SERVICIOS PROFESIONALES PARA ANALIZAR JURIDICAMENTE LAS SOLICITUDES AMBIENTALES ASOCIADAS AL APROVECHAMIENTO DEL RECURSO HÍDRICO SUBTERRÁNEO"/>
    <n v="1"/>
    <n v="1"/>
    <n v="10"/>
    <n v="1"/>
    <s v="CCE-05"/>
    <n v="0"/>
    <n v="32592000"/>
    <n v="32592000"/>
    <n v="0"/>
    <n v="0"/>
    <s v="SUBDIRECCION CONTRACTUAL"/>
    <s v="CO-DC-11001"/>
    <s v="CARMEN LUCIA SANCHEZ AVELLANEDA Directora de Control Ambiental "/>
    <n v="3778932"/>
    <s v="carmen.sanchez@ambientebogota.gov.co"/>
  </r>
  <r>
    <n v="979"/>
    <n v="284"/>
    <x v="11"/>
    <s v="OTORGAR LAS CONCESIONES, PERMISOS Y AUTORIZACIONES (50% SANCIONES Y 50% PERMISOS) SOLICITADOS A LA AUTORIDAD AMBIENTAL CON FINES DE REGULARIZACIÓN AMBIENTAL DEL DISTRITO"/>
    <s v=" RECURSO HIDRICO Y SUELO"/>
    <s v="ATENDER 100% DE LAS SOLICITUDES DE INSTRUMENTOS AMBIENTALES ASOCIADAS AL APROVECHAMIENTO DEL RECURSO HÍDRICO SUBTERRÁNEO EN EL D C"/>
    <s v="579 Recursos del Balance Tasa por Uso de Aguas Subterraneas"/>
    <s v="03-RECURSO HUMANO"/>
    <s v="04-GASTOS DE PERSONAL OPERATIVO"/>
    <s v="0253-PERSONAL CONTRATADO PARA EJECUTAR LAS ACTUACIONES DE EVALUACIÓN, CONTROL Y SEGUIMIENTO AMBIENTAL EN AMBIENTE URBANO"/>
    <n v="80111600"/>
    <s v="PRESTAR SERVICIOS PROFESIONALES PARA ANALIZAR Y EVALUAR JUDICAMENTE LAS SOLICITUDES DE EVALUACIÓN, CONTROL Y SEGUIMIENTO ASOCIADAS AL  APROVECHAMIENTO DEL RECURSO HÍDRICO SUBTERRÁNEO."/>
    <n v="1"/>
    <n v="1"/>
    <n v="10"/>
    <n v="1"/>
    <s v="CCE-05"/>
    <n v="0"/>
    <n v="47197500"/>
    <n v="47197500"/>
    <n v="0"/>
    <n v="0"/>
    <s v="SUBDIRECCION CONTRACTUAL"/>
    <s v="CO-DC-11001"/>
    <s v="CARMEN LUCIA SANCHEZ AVELLANEDA Directora de Control Ambiental "/>
    <n v="3778932"/>
    <s v="carmen.sanchez@ambientebogota.gov.co"/>
  </r>
  <r>
    <n v="979"/>
    <n v="285"/>
    <x v="11"/>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CONTROL  DE LAS SOLICITUDES DE PERMISO DE VERTIMIENTOS DENTRO DEL PERÍMETRO URBANO DEL DISTRITO CAPITAL"/>
    <n v="2"/>
    <n v="2"/>
    <n v="11"/>
    <n v="1"/>
    <s v="CCE-05"/>
    <n v="0"/>
    <n v="40009200"/>
    <n v="40009200"/>
    <n v="0"/>
    <n v="0"/>
    <s v="SUBDIRECCION CONTRACTUAL"/>
    <s v="CO-DC-11001"/>
    <s v="CARMEN LUCIA SANCHEZ AVELLANEDA Directora de Control Ambiental "/>
    <n v="3778932"/>
    <s v="carmen.sanchez@ambientebogota.gov.co"/>
  </r>
  <r>
    <n v="979"/>
    <n v="286"/>
    <x v="11"/>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CONTROL  DE LAS SOLICITUDES DE PERMISO DE VERTIMIENTOS DENTRO DEL PERÍMETRO URBANO DEL DISTRITO CAPITAL"/>
    <n v="2"/>
    <n v="2"/>
    <n v="10"/>
    <n v="1"/>
    <s v="CCE-05"/>
    <n v="0"/>
    <n v="36372000"/>
    <n v="36372000"/>
    <n v="0"/>
    <n v="0"/>
    <s v="SUBDIRECCION CONTRACTUAL"/>
    <s v="CO-DC-11001"/>
    <s v="CARMEN LUCIA SANCHEZ AVELLANEDA Directora de Control Ambiental "/>
    <n v="3778932"/>
    <s v="carmen.sanchez@ambientebogota.gov.co"/>
  </r>
  <r>
    <n v="979"/>
    <n v="287"/>
    <x v="11"/>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98-TASAS RETRIBUTIVAS"/>
    <s v="03-RECURSO HUMANO"/>
    <s v="04-GASTOS DE PERSONAL OPERATIVO"/>
    <s v="0253-PERSONAL CONTRATADO PARA EJECUTAR LAS ACTUACIONES DE EVALUACIÓN, CONTROL Y SEGUIMIENTO AMBIENTAL EN AMBIENTE URBANO"/>
    <n v="80111600"/>
    <s v="PRESTAR SERVICIOS PROFESIONALES PARA REALIZAR LAS ACTUACIONES JURIDICAS DE EVALUACIÓN, CONTROL Y SEGUIMIENTO RELACIONADAS CON EL CAMBIO DE USO DE SUELO O CON SOSPECHA DE CONTAMINACIÓN DE LOS PREDIOS DEL ÁREA URBANA"/>
    <n v="1"/>
    <n v="1"/>
    <n v="10"/>
    <n v="1"/>
    <s v="CCE-05"/>
    <n v="0"/>
    <n v="40992000"/>
    <n v="40992000"/>
    <n v="0"/>
    <n v="0"/>
    <s v="SUBDIRECCION CONTRACTUAL"/>
    <s v="CO-DC-11001"/>
    <s v="CARMEN LUCIA SANCHEZ AVELLANEDA Directora de Control Ambiental "/>
    <n v="3778932"/>
    <s v="carmen.sanchez@ambientebogota.gov.co"/>
  </r>
  <r>
    <n v="979"/>
    <n v="288"/>
    <x v="11"/>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98-TASAS RETRIBUTIVAS"/>
    <s v="03-RECURSO HUMANO"/>
    <s v="04-GASTOS DE PERSONAL OPERATIVO"/>
    <s v="0253-PERSONAL CONTRATADO PARA EJECUTAR LAS ACTUACIONES DE EVALUACIÓN, CONTROL Y SEGUIMIENTO AMBIENTAL EN AMBIENTE URBANO"/>
    <n v="80111600"/>
    <s v="PRESTAR SERVICIOS PROFESIONALES PARA APOYAR LAS LABORES ADMINISTRATIVAS DE EVALUACIÓN DE USUARIOS DEL RECURSO HIDRICO Y EL SUELO."/>
    <n v="2"/>
    <n v="2"/>
    <n v="11"/>
    <n v="1"/>
    <s v="CCE-05"/>
    <n v="0"/>
    <n v="30642150"/>
    <n v="30642150"/>
    <n v="0"/>
    <n v="0"/>
    <s v="SUBDIRECCION CONTRACTUAL"/>
    <s v="CO-DC-11001"/>
    <s v="CARMEN LUCIA SANCHEZ AVELLANEDA Directora de Control Ambiental "/>
    <n v="3778932"/>
    <s v="carmen.sanchez@ambientebogota.gov.co"/>
  </r>
  <r>
    <n v="979"/>
    <n v="289"/>
    <x v="11"/>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 CONTROL Y SEGUIMIENTO DE LAS SOLICITUDES DE PERMISO DE VERTIMIENTOS DENTRO DEL PERÍMETRO URBANO DEL DISTRITO CAPITAL"/>
    <n v="2"/>
    <n v="2"/>
    <n v="10"/>
    <n v="1"/>
    <s v="CCE-05"/>
    <n v="0"/>
    <n v="47197500"/>
    <n v="47197500"/>
    <n v="0"/>
    <n v="0"/>
    <s v="SUBDIRECCION CONTRACTUAL"/>
    <s v="CO-DC-11001"/>
    <s v="CARMEN LUCIA SANCHEZ AVELLANEDA Directora de Control Ambiental "/>
    <n v="3778932"/>
    <s v="carmen.sanchez@ambientebogota.gov.co"/>
  </r>
  <r>
    <n v="979"/>
    <n v="290"/>
    <x v="11"/>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US SERVICIOS PROFESIONALES PARA REVISAR JURIDICAMENTE LAS ACTUACIONES Y LOS TRAMITES ADMINISTRATIVOS EN CUMPLIMIENTO DE LA EVALUACION CONTROL Y SEGUIMIENTO A USUARIOS DEL RECURSO HIDRICO Y DEL SUELO."/>
    <n v="2"/>
    <n v="2"/>
    <n v="11"/>
    <n v="1"/>
    <s v="CCE-05"/>
    <n v="0"/>
    <n v="77604450"/>
    <n v="77604450"/>
    <n v="0"/>
    <n v="0"/>
    <s v="SUBDIRECCION CONTRACTUAL"/>
    <s v="CO-DC-11001"/>
    <s v="CARMEN LUCIA SANCHEZ AVELLANEDA Directora de Control Ambiental "/>
    <n v="3778932"/>
    <s v="carmen.sanchez@ambientebogota.gov.co"/>
  </r>
  <r>
    <n v="979"/>
    <n v="291"/>
    <x v="11"/>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2"/>
    <n v="2"/>
    <n v="11"/>
    <n v="1"/>
    <s v="CCE-05"/>
    <n v="0"/>
    <n v="51917250"/>
    <n v="51917250"/>
    <n v="0"/>
    <n v="0"/>
    <s v="SUBDIRECCION CONTRACTUAL"/>
    <s v="CO-DC-11001"/>
    <s v="CARMEN LUCIA SANCHEZ AVELLANEDA Directora de Control Ambiental "/>
    <n v="3778932"/>
    <s v="carmen.sanchez@ambientebogota.gov.co"/>
  </r>
  <r>
    <n v="979"/>
    <n v="292"/>
    <x v="11"/>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2"/>
    <n v="2"/>
    <n v="11"/>
    <n v="1"/>
    <s v="CCE-05"/>
    <n v="0"/>
    <n v="35851200"/>
    <n v="35851200"/>
    <n v="0"/>
    <n v="0"/>
    <s v="SUBDIRECCION CONTRACTUAL"/>
    <s v="CO-DC-11001"/>
    <s v="CARMEN LUCIA SANCHEZ AVELLANEDA Directora de Control Ambiental "/>
    <n v="3778932"/>
    <s v="carmen.sanchez@ambientebogota.gov.co"/>
  </r>
  <r>
    <n v="979"/>
    <n v="293"/>
    <x v="11"/>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VISAR JURÍDICAMENTE LAS ACTUACIONES DEL PROGRAMA DE CONTROL Y SEGUIMIENTO A USUARIOS DEL RECURSO HÍDRICO Y DEL SUELO."/>
    <n v="2"/>
    <n v="2"/>
    <n v="11"/>
    <n v="1"/>
    <s v="CCE-05"/>
    <n v="0"/>
    <n v="45091200"/>
    <n v="45091200"/>
    <n v="0"/>
    <n v="0"/>
    <s v="SUBDIRECCION CONTRACTUAL"/>
    <s v="CO-DC-11001"/>
    <s v="CARMEN LUCIA SANCHEZ AVELLANEDA Directora de Control Ambiental "/>
    <n v="3778932"/>
    <s v="carmen.sanchez@ambientebogota.gov.co"/>
  </r>
  <r>
    <n v="979"/>
    <n v="294"/>
    <x v="11"/>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ANALIZAR, REVISAR Y GESTIONAR TECNICAMENTE LAS ACTUACIONES DE  CONTROL  Y SEGUIMIENTO AMBIENTAL A LOS PREDIOS DIAGNOSTICADOS CON POSIBLE AFECTACIÓN AL RECURSO SUELO Y AGUA SUBTERRÁNEA"/>
    <n v="2"/>
    <n v="2"/>
    <n v="10"/>
    <n v="1"/>
    <s v="CCE-05"/>
    <n v="0"/>
    <n v="76639500"/>
    <n v="76639500"/>
    <n v="0"/>
    <n v="0"/>
    <s v="SUBDIRECCION CONTRACTUAL"/>
    <s v="CO-DC-11001"/>
    <s v="CARMEN LUCIA SANCHEZ AVELLANEDA Directora de Control Ambiental "/>
    <n v="3778932"/>
    <s v="carmen.sanchez@ambientebogota.gov.co"/>
  </r>
  <r>
    <n v="979"/>
    <n v="295"/>
    <x v="11"/>
    <s v="INTERVENIR 27 HECTÁREAS DE SUELO DEGRADADO Y/O CONTAMINADO"/>
    <s v="RECURSO HIDRICO Y SUELO"/>
    <s v="REALIZAR EL SEGUIMIENTO AMBIENTAL AL 100% PREDIOS AFECTADOS POR ACTIVIDAD EXTRACTIVA DE MINERALES EN EL PERÍMETRO URBANO DEL D C CON PMA Y PMRRA"/>
    <s v="198-TASAS RETRIBUTIVAS"/>
    <s v="03-RECURSO HUMANO"/>
    <s v="04-GASTOS DE PERSONAL OPERATIVO"/>
    <s v="0253-PERSONAL CONTRATADO PARA EJECUTAR LAS ACTUACIONES DE EVALUACIÓN, CONTROL Y SEGUIMIENTO AMBIENTAL EN AMBIENTE URBANO"/>
    <n v="80111600"/>
    <s v="PRESTAR SERVICIOS PROFESIONALES PARA LA EVALUACIÓN, CONTROL Y SEGUIMIENTO AMBIENTAL DEL COMPONENTE GEOLÓGICO  DE LOS  PREDIOS CON AFECTACION EXTRACTIVA EN EL PERÍMETRO URBANO Y LA SENTENCIA RIO BOGOTÁ"/>
    <n v="2"/>
    <n v="2"/>
    <n v="11"/>
    <n v="1"/>
    <s v="CCE-05"/>
    <n v="0"/>
    <n v="51917250"/>
    <n v="51917250"/>
    <n v="0"/>
    <n v="0"/>
    <s v="SUBDIRECCION CONTRACTUAL"/>
    <s v="CO-DC-11001"/>
    <s v="CARMEN LUCIA SANCHEZ AVELLANEDA Directora de Control Ambiental "/>
    <n v="3778932"/>
    <s v="carmen.sanchez@ambientebogota.gov.co"/>
  </r>
  <r>
    <n v="979"/>
    <n v="296"/>
    <x v="11"/>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LIDERAR JURIDICAMENTE LAS ACTUACIONES JURIDICAS EN EL MARCO DEL  PROGRAMA DE CONTROL Y SEGUIMIENTO A USUARIOS DEL RECURSO HÍDRICO Y DEL SUELO, Y EL CUMPLIMIENTO DE LA SENTENCIA RIO BOGOTÁ"/>
    <n v="2"/>
    <n v="2"/>
    <n v="11"/>
    <n v="1"/>
    <s v="CCE-05"/>
    <n v="0"/>
    <n v="84303450"/>
    <n v="84303450"/>
    <n v="0"/>
    <n v="0"/>
    <s v="SUBDIRECCION CONTRACTUAL"/>
    <s v="CO-DC-11001"/>
    <s v="CARMEN LUCIA SANCHEZ AVELLANEDA Directora de Control Ambiental "/>
    <n v="3778932"/>
    <s v="carmen.sanchez@ambientebogota.gov.co"/>
  </r>
  <r>
    <n v="979"/>
    <n v="297"/>
    <x v="11"/>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LOS SERVICIOS PROFESIONALES PARA PROYECTAR  LAS ACTUACIONES JURIDICAS DEL PROGRAMA DE CONTROL Y SEGUIMIENTO A USUARIOS DEL RECURSO HÍDRICO Y DEL SUELO EN EL DC EN EL PERÍMETRO URBANO DEL DISTRITO CAPITAL"/>
    <n v="2"/>
    <n v="2"/>
    <n v="11"/>
    <n v="1"/>
    <s v="CCE-05"/>
    <n v="0"/>
    <n v="45091200"/>
    <n v="45091200"/>
    <n v="0"/>
    <n v="0"/>
    <s v="SUBDIRECCION CONTRACTUAL"/>
    <s v="CO-DC-11001"/>
    <s v="CARMEN LUCIA SANCHEZ AVELLANEDA Directora de Control Ambiental "/>
    <n v="3778932"/>
    <s v="carmen.sanchez@ambientebogota.gov.co"/>
  </r>
  <r>
    <n v="979"/>
    <n v="298"/>
    <x v="11"/>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LOS SERVICIOS PROFESIONALES PARA ANALIZAR Y APOYAR TÉCNICAMENTE LA SOLICITUD DE LOS INSTRUMENTOS AMBIENTALES DE LOS USUARIOS DEL RECURSO HÍDRICO ASOCIADOS A HIDROCARBUROS EN EL DISTRITO CAPITAL."/>
    <n v="2"/>
    <n v="2"/>
    <n v="10"/>
    <n v="1"/>
    <s v="CCE-05"/>
    <n v="0"/>
    <n v="36372000"/>
    <n v="36372000"/>
    <n v="0"/>
    <n v="0"/>
    <s v="SUBDIRECCION CONTRACTUAL"/>
    <s v="CO-DC-11001"/>
    <s v="CARMEN LUCIA SANCHEZ AVELLANEDA Directora de Control Ambiental "/>
    <n v="3778932"/>
    <s v="carmen.sanchez@ambientebogota.gov.co"/>
  </r>
  <r>
    <n v="979"/>
    <n v="299"/>
    <x v="11"/>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ÍDICAS  DE INSTRUMENTOS AMBIENTALES DE USUARIOS ASOCIADOS A HIDROCARBUROS."/>
    <n v="2"/>
    <n v="2"/>
    <n v="11"/>
    <n v="1"/>
    <s v="CCE-05"/>
    <n v="0"/>
    <n v="58743300"/>
    <n v="58743300"/>
    <n v="0"/>
    <n v="0"/>
    <s v="SUBDIRECCION CONTRACTUAL"/>
    <s v="CO-DC-11001"/>
    <s v="CARMEN LUCIA SANCHEZ AVELLANEDA Directora de Control Ambiental "/>
    <n v="3778932"/>
    <s v="carmen.sanchez@ambientebogota.gov.co"/>
  </r>
  <r>
    <n v="979"/>
    <n v="300"/>
    <x v="11"/>
    <s v="OTORGAR LAS CONCESIONES, PERMISOS Y AUTORIZACIONES (50% SANCIONES Y 50% PERMISOS) SOLICITADOS A LA AUTORIDAD AMBIENTAL CON FINES DE REGULARIZACIÓN AMBIENTAL DEL DISTRITO"/>
    <s v=" RECURSO HIDRICO Y SUELO"/>
    <s v="ATENDER 100% DE LAS SOLICITUDES DE INSTRUMENTOS AMBIENTALES ASOCIADAS AL APROVECHAMIENTO DEL RECURSO HÍDRICO SUBTERRÁNEO EN EL D C"/>
    <s v="12-OTROS DISTRITO"/>
    <s v="02-DOTACIÓN"/>
    <s v="01-ADQUISICIÓN Y O PRODUCCIÓN DE EQUIPOS MATERIALES SUMINISTROS Y SERVICIOS PROPIOS DEL SECTOR"/>
    <s v="0858 - SALUD OCUPACIONAL CONTRATISTAS"/>
    <m/>
    <s v="PRESTAR EL SERVICIO DE EXAMENES MEDICOS OCUPACIONALES COMPLEMENTARIOS Y APLICACIÓN DE VACUNAS PARA LOS SERVIDORES DE LA SECRETARIA DISTRITAL DE AMBIENTE"/>
    <n v="1"/>
    <n v="1"/>
    <n v="10"/>
    <n v="1"/>
    <s v="CCE-02"/>
    <n v="0"/>
    <n v="3000000"/>
    <n v="3000000"/>
    <n v="0"/>
    <n v="0"/>
    <s v="SUBDIRECCION CONTRACTUAL"/>
    <s v="CO-DC-11001"/>
    <s v="CARMEN LUCIA SANCHEZ AVELLANEDA Directora de Control Ambiental "/>
    <n v="3778932"/>
    <s v="carmen.sanchez@ambientebogota.gov.co"/>
  </r>
  <r>
    <n v="979"/>
    <n v="301"/>
    <x v="11"/>
    <s v="OTORGAR LAS CONCESIONES, PERMISOS Y AUTORIZACIONES (50% SANCIONES Y 50% PERMISOS) SOLICITADOS A LA AUTORIDAD AMBIENTAL CON FINES DE REGULARIZACIÓN AMBIENTAL DEL DISTRITO"/>
    <s v=" RECURSO HIDRICO Y SUELO"/>
    <s v="ATENDER 100% DE LAS SOLICITUDES DE INSTRUMENTOS AMBIENTALES ASOCIADAS AL APROVECHAMIENTO DEL RECURSO HÍDRICO SUBTERRÁNEO EN EL D C"/>
    <s v="579 Recursos del Balance Tasa por Uso de Aguas Subterraneas"/>
    <s v="03-RECURSO HUMANO"/>
    <s v="04-GASTOS DE PERSONAL OPERATIVO"/>
    <s v="0253-PERSONAL CONTRATADO PARA EJECUTAR LAS ACTUACIONES DE EVALUACIÓN, CONTROL Y SEGUIMIENTO AMBIENTAL EN AMBIENTE URBANO"/>
    <n v="80111600"/>
    <s v="PRESTAR SERVICIOS PROFESIONALES PARA ANALIZAR JURIDICAMENTE LAS SOLICITUDES AMBIENTALES ASOCIADAS AL APROVECHAMIENTO DEL RECURSO HÍDRICO SUBTERRÁNEO"/>
    <n v="1"/>
    <n v="1"/>
    <n v="10"/>
    <n v="1"/>
    <s v="CCE-05"/>
    <n v="0"/>
    <n v="22473000"/>
    <n v="22473000"/>
    <n v="0"/>
    <n v="0"/>
    <s v="SUBDIRECCION CONTRACTUAL"/>
    <s v="CO-DC-11001"/>
    <s v="CARMEN LUCIA SANCHEZ AVELLANEDA Directora de Control Ambiental "/>
    <n v="3778932"/>
    <s v="carmen.sanchez@ambientebogota.gov.co"/>
  </r>
  <r>
    <n v="979"/>
    <n v="302"/>
    <x v="11"/>
    <s v="INTERVENIR 27 HECTÁREAS DE SUELO DEGRADADO Y/O CONTAMINADO"/>
    <s v="RECURSO HIDRICO Y SUELO"/>
    <s v="REALIZAR SEGUIMIENTO Y CONTROL AMBIENTAL AL 100% DE LOS PUNTOS DE CAPTACIÓN DE AGUA SUBTERRÁNEA INVENTARIADOS POR LA SDA"/>
    <s v="12-OTROS DISTRITO"/>
    <s v="02-DOTACIÓN"/>
    <s v="01-ADQUISICIÓN Y O PRODUCCIÓN DE EQUIPOS MATERIALES SUMINISTROS Y SERVICIOS PROPIOS DEL SECTOR"/>
    <s v="0858 - SALUD OCUPACIONAL CONTRATISTAS"/>
    <m/>
    <s v="PRESTAR EL SERVICIO DE EXAMENES MEDICOS OCUPACIONALES COMPLEMENTARIOS Y APLICACIÓN DE VACUNAS PARA LOS SERVIDORES DE LA SECRETARIA DISTRITAL DE AMBIENTE"/>
    <n v="1"/>
    <n v="1"/>
    <n v="10"/>
    <n v="1"/>
    <s v="CCE-02"/>
    <n v="0"/>
    <n v="2300000"/>
    <n v="2300000"/>
    <n v="0"/>
    <n v="0"/>
    <s v="SUBDIRECCION CONTRACTUAL"/>
    <s v="CO-DC-11001"/>
    <s v="CARMEN LUCIA SANCHEZ AVELLANEDA Directora de Control Ambiental "/>
    <n v="3778932"/>
    <s v="carmen.sanchez@ambientebogota.gov.co"/>
  </r>
  <r>
    <n v="979"/>
    <n v="303"/>
    <x v="11"/>
    <s v="INTERVENIR 27 HECTÁREAS DE SUELO DEGRADADO Y/O CONTAMINADO"/>
    <s v="RECURSO HIDRICO Y SUELO"/>
    <s v="REALIZAR SEGUIMIENTO Y CONTROL AMBIENTAL AL 100% DE LOS PUNTOS DE CAPTACIÓN DE AGUA SUBTERRÁNEA INVENTARIADOS POR LA SDA"/>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ÍA DISTRITAL DE AMBIENTE."/>
    <n v="1"/>
    <n v="1"/>
    <n v="10"/>
    <n v="1"/>
    <s v="CCE-02"/>
    <n v="0"/>
    <n v="82500000"/>
    <n v="82500000"/>
    <n v="0"/>
    <n v="0"/>
    <s v="SUBDIRECCION CONTRACTUAL"/>
    <s v="CO-DC-11001"/>
    <s v="CARMEN LUCIA SANCHEZ AVELLANEDA Directora de Control Ambiental "/>
    <n v="3778932"/>
    <s v="carmen.sanchez@ambientebogota.gov.co"/>
  </r>
  <r>
    <n v="979"/>
    <n v="304"/>
    <x v="11"/>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2-DOTACIÓN"/>
    <s v="01-ADQUISICIÓN Y O PRODUCCIÓN DE EQUIPOS MATERIALES SUMINISTROS Y SERVICIOS PROPIOS DEL SECTOR"/>
    <s v="0858 - SALUD OCUPACIONAL CONTRATISTAS"/>
    <m/>
    <s v="PRESTAR EL SERVICIO DE EXAMENES MEDICOS OCUPACIONALES COMPLEMENTARIOS Y APLICACIÓN DE VACUNAS PARA LOS SERVIDORES DE LA SECRETARIA DISTRITAL DE AMBIENTE"/>
    <n v="1"/>
    <n v="1"/>
    <n v="10"/>
    <n v="1"/>
    <s v="CCE-02"/>
    <n v="0"/>
    <n v="3100000"/>
    <n v="3100000"/>
    <n v="0"/>
    <n v="0"/>
    <s v="SUBDIRECCION CONTRACTUAL"/>
    <s v="CO-DC-11001"/>
    <s v="CARMEN LUCIA SANCHEZ AVELLANEDA Directora de Control Ambiental "/>
    <n v="3778932"/>
    <s v="carmen.sanchez@ambientebogota.gov.co"/>
  </r>
  <r>
    <n v="979"/>
    <n v="305"/>
    <x v="11"/>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98-TASAS RETRIBUTIVAS"/>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2101500"/>
    <s v="CONTRAMUESTREO"/>
    <n v="1"/>
    <n v="1"/>
    <n v="10"/>
    <n v="1"/>
    <s v="CCE-05"/>
    <n v="0"/>
    <n v="90000000"/>
    <n v="90000000"/>
    <n v="0"/>
    <n v="0"/>
    <s v="SUBDIRECCION CONTRACTUAL"/>
    <s v="CO-DC-11001"/>
    <s v="CARMEN LUCIA SANCHEZ AVELLANEDA Directora de Control Ambiental "/>
    <n v="3778932"/>
    <s v="carmen.sanchez@ambientebogota.gov.co"/>
  </r>
  <r>
    <n v="979"/>
    <n v="306"/>
    <x v="11"/>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ÍA DISTRITAL DE AMBIENTE."/>
    <n v="1"/>
    <n v="1"/>
    <n v="10"/>
    <n v="1"/>
    <s v="CCE-02"/>
    <n v="0"/>
    <n v="165000000"/>
    <n v="165000000"/>
    <n v="0"/>
    <n v="0"/>
    <s v="SUBDIRECCION CONTRACTUAL"/>
    <s v="CO-DC-11001"/>
    <s v="CARMEN LUCIA SANCHEZ AVELLANEDA Directora de Control Ambiental "/>
    <n v="3778932"/>
    <s v="carmen.sanchez@ambientebogota.gov.co"/>
  </r>
  <r>
    <n v="979"/>
    <n v="307"/>
    <x v="11"/>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2101500"/>
    <s v="ELEMENTOS DE PROTECCIÓN PERSONAL"/>
    <n v="1"/>
    <n v="1"/>
    <n v="10"/>
    <n v="1"/>
    <s v="CCE-05"/>
    <n v="0"/>
    <n v="5500000"/>
    <n v="5500000"/>
    <n v="0"/>
    <n v="0"/>
    <s v="SUBDIRECCION CONTRACTUAL"/>
    <s v="CO-DC-11001"/>
    <s v="CARMEN LUCIA SANCHEZ AVELLANEDA Directora de Control Ambiental "/>
    <n v="3778932"/>
    <s v="carmen.sanchez@ambientebogota.gov.co"/>
  </r>
  <r>
    <n v="979"/>
    <n v="308"/>
    <x v="11"/>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APOYAR LA CONSOLIDACIÓN TECNICA Y JURIDICA DE LA INFORMACION PARA EL SEGUIMIENTO DE ACTUACIONES   RELACIONADAS CON EL PROGRAMA DE CONTROL  A USUARIOS DEL RECURSO HÍDRICO Y DEL SUELO EN EL DC"/>
    <n v="2"/>
    <n v="2"/>
    <n v="10"/>
    <n v="0"/>
    <s v="CCE-05"/>
    <n v="0"/>
    <n v="20191500"/>
    <n v="20191500"/>
    <n v="0"/>
    <n v="0"/>
    <s v="SUBDIRECCION CONTRACTUAL"/>
    <s v="CO-DC-11001"/>
    <s v="CARMEN LUCIA SANCHEZ AVELLANEDA Directora de Control Ambiental "/>
    <n v="3778932"/>
    <s v="carmen.sanchez@ambientebogota.gov.co"/>
  </r>
  <r>
    <n v="979"/>
    <n v="309"/>
    <x v="11"/>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2-DOTACIÓN"/>
    <s v="01-ADQUISICIÓN Y O PRODUCCIÓN DE EQUIPOS MATERIALES SUMINISTROS Y SERVICIOS PROPIOS DEL SECTOR"/>
    <s v="0858 - SALUD OCUPACIONAL CONTRATISTAS"/>
    <m/>
    <s v="PRESTAR EL SERVICIO DE EXAMENES MEDICOS OCUPACIONALES COMPLEMENTARIOS Y APLICACIÓN DE VACUNAS PARA LOS SERVIDORES DE LA SECRETARIA DISTRITAL DE AMBIENTE"/>
    <n v="1"/>
    <n v="1"/>
    <n v="10"/>
    <n v="1"/>
    <s v="CCE-02"/>
    <n v="0"/>
    <n v="600000"/>
    <n v="600000"/>
    <n v="0"/>
    <n v="0"/>
    <s v="SUBDIRECCION CONTRACTUAL"/>
    <s v="CO-DC-11001"/>
    <s v="CARMEN LUCIA SANCHEZ AVELLANEDA Directora de Control Ambiental "/>
    <n v="3778932"/>
    <s v="carmen.sanchez@ambientebogota.gov.co"/>
  </r>
  <r>
    <n v="979"/>
    <n v="310"/>
    <x v="11"/>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ÍA DISTRITAL DE AMBIENTE."/>
    <n v="1"/>
    <n v="1"/>
    <n v="10"/>
    <n v="1"/>
    <s v="CCE-02"/>
    <n v="0"/>
    <n v="82500000"/>
    <n v="82500000"/>
    <n v="0"/>
    <n v="0"/>
    <s v="SUBDIRECCION CONTRACTUAL"/>
    <s v="CO-DC-11001"/>
    <s v="CARMEN LUCIA SANCHEZ AVELLANEDA Directora de Control Ambiental "/>
    <n v="3778932"/>
    <s v="carmen.sanchez@ambientebogota.gov.co"/>
  </r>
  <r>
    <n v="979"/>
    <n v="311"/>
    <x v="11"/>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98-TASAS RETRIBUTIVAS"/>
    <s v="03-RECURSO HUMANO"/>
    <s v="04-GASTOS DE PERSONAL OPERATIVO"/>
    <s v="0253-PERSONAL CONTRATADO PARA EJECUTAR LAS ACTUACIONES DE EVALUACIÓN, CONTROL Y SEGUIMIENTO AMBIENTAL EN AMBIENTE URBANO"/>
    <n v="80111600"/>
    <s v="PRESTAR SERVICIOS PROFESIONALES PARA REALIZAR LAS ACTUACIONES JURIDICAS DE EVALUACIÓN, CONTROL Y SEGUIMIENTO RELACIONADAS CON EL CAMBIO DE USO DE SUELO O CON SOSPECHA DE CONTAMINACIÓN DE LOS PREDIOS DEL ÁREA URBANA"/>
    <n v="1"/>
    <n v="1"/>
    <n v="10"/>
    <n v="1"/>
    <s v="CCE-05"/>
    <n v="0"/>
    <n v="15650500"/>
    <n v="15650500"/>
    <n v="0"/>
    <n v="0"/>
    <s v="SUBDIRECCION CONTRACTUAL"/>
    <s v="CO-DC-11001"/>
    <s v="CARMEN LUCIA SANCHEZ AVELLANEDA Directora de Control Ambiental "/>
    <n v="3778932"/>
    <s v="carmen.sanchez@ambientebogota.gov.co"/>
  </r>
  <r>
    <n v="979"/>
    <n v="312"/>
    <x v="11"/>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n v="80111600"/>
    <s v="PRESTAR SERVICIOS PROFESIONALES PARA REALIZAR LAS ACTUACIONES JURIDICAS DE EVALUACIÓN, CONTROL Y SEGUIMIENTO RELACIONADAS CON EL CAMBIO DE USO DE SUELO O CON SOSPECHA DE CONTAMINACIÓN DE LOS PREDIOS DEL ÁREA URBANA"/>
    <n v="1"/>
    <n v="1"/>
    <n v="9"/>
    <n v="1"/>
    <s v="CCE-05"/>
    <n v="0"/>
    <n v="36892800"/>
    <n v="36892800"/>
    <n v="0"/>
    <n v="0"/>
    <s v="SUBDIRECCION CONTRACTUAL"/>
    <s v="CO-DC-11001"/>
    <s v="CARMEN LUCIA SANCHEZ AVELLANEDA Directora de Control Ambiental "/>
    <n v="3778932"/>
    <s v="carmen.sanchez@ambientebogota.gov.co"/>
  </r>
  <r>
    <n v="979"/>
    <n v="313"/>
    <x v="11"/>
    <s v="INTERVENIR 27 HECTÁREAS DE SUELO DEGRADADO Y/O CONTAMINADO"/>
    <s v=" RECURSO HIDRICO Y SUELO"/>
    <s v="EJECUTAR 100% EL PROGRAMA DE CONTROL AMBIENTAL A LOS PREDIOS DIAGNOSTICADOS CON POSIBLE AFECTACIÓN AL RECURSO SUELO Y AGUA SUBTERRÁNEA"/>
    <s v="12-OTROS DISTRITO"/>
    <s v="02-DOTACIÓN"/>
    <s v="01-ADQUISICIÓN Y O PRODUCCIÓN DE EQUIPOS MATERIALES SUMINISTROS Y SERVICIOS PROPIOS DEL SECTOR"/>
    <s v="0858 - SALUD OCUPACIONAL CONTRATISTAS"/>
    <m/>
    <s v="PRESTAR EL SERVICIO DE EXAMENES MEDICOS OCUPACIONALES COMPLEMENTARIOS Y APLICACIÓN DE VACUNAS PARA LOS SERVIDORES DE LA SECRETARIA DISTRITAL DE AMBIENTE"/>
    <n v="1"/>
    <n v="1"/>
    <n v="10"/>
    <n v="1"/>
    <s v="CCE-02"/>
    <n v="0"/>
    <n v="800000"/>
    <n v="800000"/>
    <n v="0"/>
    <n v="0"/>
    <s v="SUBDIRECCION CONTRACTUAL"/>
    <s v="CO-DC-11001"/>
    <s v="CARMEN LUCIA SANCHEZ AVELLANEDA Directora de Control Ambiental "/>
    <n v="3778932"/>
    <s v="carmen.sanchez@ambientebogota.gov.co"/>
  </r>
  <r>
    <n v="979"/>
    <n v="314"/>
    <x v="11"/>
    <s v="INTERVENIR 27 HECTÁREAS DE SUELO DEGRADADO Y/O CONTAMINADO"/>
    <s v="RECURSO HIDRICO Y SUELO"/>
    <s v="EJECUTAR 100% EL PROGRAMA DE CONTROL AMBIENTAL A LOS PREDIOS DIAGNOSTICADOS CON POSIBLE AFECTACIÓN AL RECURSO SUELO Y AGUA SUBTERRÁNE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COMPRA DE SOFTWARE PARA ANALISIS DE RIESGO  RBCA"/>
    <n v="1"/>
    <n v="1"/>
    <n v="10"/>
    <n v="1"/>
    <s v="CCE-05"/>
    <n v="0"/>
    <n v="38000000"/>
    <n v="38000000"/>
    <n v="0"/>
    <n v="0"/>
    <s v="SUBDIRECCION CONTRACTUAL"/>
    <s v="CO-DC-11001"/>
    <s v="CARMEN LUCIA SANCHEZ AVELLANEDA Directora de Control Ambiental "/>
    <n v="3778932"/>
    <s v="carmen.sanchez@ambientebogota.gov.co"/>
  </r>
  <r>
    <n v="979"/>
    <n v="315"/>
    <x v="11"/>
    <s v="INTERVENIR 27 HECTÁREAS DE SUELO DEGRADADO Y/O CONTAMINADO"/>
    <s v="RECURSO HIDRICO Y SUELO"/>
    <s v="EJECUTAR 100% EL PROGRAMA DE CONTROL AMBIENTAL A LOS PREDIOS DIAGNOSTICADOS CON POSIBLE AFECTACIÓN AL RECURSO SUELO Y AGUA SUBTERRÁNEA"/>
    <s v="198-TASAS RETRIBUTIVAS"/>
    <s v="02-DOTACIÓN"/>
    <s v="06- GASTOS OPERATIVOS"/>
    <s v="0037- GASTOS DE TRANSPORTE"/>
    <s v="78101800;78111800 "/>
    <s v="PRESTAR EL SERVICIO DE TRANSPORTE PÚBLICO TERRESTRE AUTOMOTOR ESPECIAL DE PASAJEROS Y DE CARGA PARA EL DESARROLLO DE LAS ACTIVIDADES MISIONALES Y DE INVERSIÓN QUE ADELANTE LA SECRETARÍA DISTRITAL DE AMBIENTE."/>
    <n v="1"/>
    <n v="1"/>
    <n v="10"/>
    <n v="1"/>
    <s v="CCE-02"/>
    <n v="0"/>
    <n v="177644000"/>
    <n v="177644000"/>
    <n v="0"/>
    <n v="0"/>
    <s v="SUBDIRECCION CONTRACTUAL"/>
    <s v="CO-DC-11001"/>
    <s v="CARMEN LUCIA SANCHEZ AVELLANEDA Directora de Control Ambiental "/>
    <n v="3778932"/>
    <s v="carmen.sanchez@ambientebogota.gov.co"/>
  </r>
  <r>
    <n v="979"/>
    <n v="316"/>
    <x v="11"/>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ÍDICAS  DE INSTRUMENTOS AMBIENTALES DE USUARIOS ASOCIADOS A HIDROCARBUROS."/>
    <n v="2"/>
    <n v="2"/>
    <n v="11"/>
    <n v="1"/>
    <s v="CCE-05"/>
    <n v="0"/>
    <n v="28228200"/>
    <n v="28228200"/>
    <n v="0"/>
    <n v="0"/>
    <s v="SUBDIRECCION CONTRACTUAL"/>
    <s v="CO-DC-11001"/>
    <s v="CARMEN LUCIA SANCHEZ AVELLANEDA Directora de Control Ambiental "/>
    <n v="3778932"/>
    <s v="carmen.sanchez@ambientebogota.gov.co"/>
  </r>
  <r>
    <n v="979"/>
    <n v="317"/>
    <x v="11"/>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LOS SERVICIOS PROFESIONALES PARA ANALIZAR Y APOYAR TÉCNICAMENTE LA SOLICITUD DE LOS INSTRUMENTOS AMBIENTALES DE LOS USUARIOS DEL RECURSO HÍDRICO ASOCIADOS A HIDROCARBUROS EN EL DISTRITO CAPITAL."/>
    <n v="2"/>
    <n v="2"/>
    <n v="10"/>
    <n v="1"/>
    <s v="CCE-05"/>
    <n v="0"/>
    <n v="16789550"/>
    <n v="16789550"/>
    <n v="0"/>
    <n v="0"/>
    <s v="SUBDIRECCION CONTRACTUAL"/>
    <s v="CO-DC-11001"/>
    <s v="CARMEN LUCIA SANCHEZ AVELLANEDA Directora de Control Ambiental "/>
    <n v="3778932"/>
    <s v="carmen.sanchez@ambientebogota.gov.co"/>
  </r>
  <r>
    <n v="979"/>
    <n v="318"/>
    <x v="11"/>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2-DOTACIÓN"/>
    <s v="06- GASTOS OPERATIVOS"/>
    <s v="0037- GASTOS DE TRANSPORTE"/>
    <s v="78101800;78111800 "/>
    <s v="PRESTAR EL SERVICIO DE TRANSPORTE PÚBLICO TERRESTRE AUTOMOTOR ESPECIAL DE PASAJEROS Y DE CARGA PARA EL DESARROLLO DE LAS ACTIVIDADES MISIONALES Y DE INVERSIÓN QUE ADELANTE LA SECRETARÍA DISTRITAL DE AMBIENTE."/>
    <n v="1"/>
    <n v="1"/>
    <n v="10"/>
    <n v="1"/>
    <s v="CCE-02"/>
    <n v="0"/>
    <n v="165000000"/>
    <n v="165000000"/>
    <n v="0"/>
    <n v="0"/>
    <s v="SUBDIRECCION CONTRACTUAL"/>
    <s v="CO-DC-11001"/>
    <s v="CARMEN LUCIA SANCHEZ AVELLANEDA Directora de Control Ambiental "/>
    <n v="3778932"/>
    <s v="carmen.sanchez@ambientebogota.gov.co"/>
  </r>
  <r>
    <n v="979"/>
    <n v="319"/>
    <x v="11"/>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2-OTROS DISTRITO"/>
    <s v="02-DOTACIÓN"/>
    <s v="01-ADQUISICIÓN Y O PRODUCCIÓN DE EQUIPOS MATERIALES SUMINISTROS Y SERVICIOS PROPIOS DEL SECTOR"/>
    <s v="0858 - SALUD OCUPACIONAL CONTRATISTAS"/>
    <m/>
    <s v="PRESTAR EL SERVICIO DE EXAMENES MEDICOS OCUPACIONALES COMPLEMENTARIOS Y APLICACIÓN DE VACUNAS PARA LOS SERVIDORES DE LA SECRETARIA DISTRITAL DE AMBIENTE"/>
    <n v="1"/>
    <n v="1"/>
    <n v="10"/>
    <n v="1"/>
    <s v="CCE-02"/>
    <n v="0"/>
    <n v="1300000"/>
    <n v="1300000"/>
    <n v="0"/>
    <n v="0"/>
    <s v="SUBDIRECCION CONTRACTUAL"/>
    <s v="CO-DC-11001"/>
    <s v="CARMEN LUCIA SANCHEZ AVELLANEDA Directora de Control Ambiental "/>
    <n v="3778932"/>
    <s v="carmen.sanchez@ambientebogota.gov.co"/>
  </r>
  <r>
    <n v="979"/>
    <n v="320"/>
    <x v="11"/>
    <s v="INTERVENIR 27 HECTÁREAS DE SUELO DEGRADADO Y/O CONTAMINADO"/>
    <s v="RECURSO HIDRICO Y SUELO"/>
    <s v="REALIZAR EL SEGUIMIENTO AMBIENTAL AL 100% PREDIOS AFECTADOS POR ACTIVIDAD EXTRACTIVA DE MINERALES EN EL PERÍMETRO URBANO DEL D C CON PMA Y PMRRA"/>
    <s v="198-TASAS RETRIBUTIVAS"/>
    <s v="02-DOTACIÓN"/>
    <s v="06- GASTOS OPERATIVOS"/>
    <s v="0037- GASTOS DE TRANSPORTE"/>
    <s v="78101800;78111800 "/>
    <s v="PRESTAR EL SERVICIO DE TRANSPORTE PÚBLICO TERRESTRE AUTOMOTOR ESPECIAL DE PASAJEROS Y DE CARGA PARA EL DESARROLLO DE LAS ACTIVIDADES MISIONALES Y DE INVERSIÓN QUE ADELANTE LA SECRETARÍA DISTRITAL DE AMBIENTE."/>
    <n v="1"/>
    <n v="1"/>
    <n v="10"/>
    <n v="1"/>
    <s v="CCE-02"/>
    <n v="0"/>
    <n v="165000000"/>
    <n v="165000000"/>
    <n v="0"/>
    <n v="0"/>
    <s v="SUBDIRECCION CONTRACTUAL"/>
    <s v="CO-DC-11001"/>
    <s v="CARMEN LUCIA SANCHEZ AVELLANEDA Directora de Control Ambiental "/>
    <n v="3778932"/>
    <s v="carmen.sanchez@ambientebogota.gov.co"/>
  </r>
  <r>
    <n v="979"/>
    <n v="321"/>
    <x v="11"/>
    <s v="INTERVENIR 27 HECTÁREAS DE SUELO DEGRADADO Y/O CONTAMINADO"/>
    <s v="RECURSO HIDRICO Y SUELO"/>
    <s v="REALIZAR EL SEGUIMIENTO AMBIENTAL AL 100% PREDIOS AFECTADOS POR ACTIVIDAD EXTRACTIVA DE MINERALES EN EL PERÍMETRO URBANO DEL D C CON PMA Y PMRRA"/>
    <s v="12-OTROS DISTRITO"/>
    <s v="02-DOTACIÓN"/>
    <s v="01-ADQUISICIÓN Y O PRODUCCIÓN DE EQUIPOS MATERIALES SUMINISTROS Y SERVICIOS PROPIOS DEL SECTOR"/>
    <s v="0858 - SALUD OCUPACIONAL CONTRATISTAS"/>
    <m/>
    <s v="PRESTAR EL SERVICIO DE EXAMENES MEDICOS OCUPACIONALES COMPLEMENTARIOS Y APLICACIÓN DE VACUNAS PARA LOS SERVIDORES DE LA SECRETARIA DISTRITAL DE AMBIENTE"/>
    <n v="1"/>
    <n v="1"/>
    <n v="10"/>
    <n v="1"/>
    <s v="CCE-02"/>
    <n v="0"/>
    <n v="900000"/>
    <n v="900000"/>
    <n v="0"/>
    <n v="0"/>
    <s v="SUBDIRECCION CONTRACTUAL"/>
    <s v="CO-DC-11001"/>
    <s v="CARMEN LUCIA SANCHEZ AVELLANEDA Directora de Control Ambiental "/>
    <n v="3778932"/>
    <s v="carmen.sanchez@ambientebogota.gov.co"/>
  </r>
  <r>
    <n v="979"/>
    <n v="322"/>
    <x v="11"/>
    <s v="INTERVENIR 27 HECTÁREAS DE SUELO DEGRADADO Y/O CONTAMINADO"/>
    <s v="RECURSO HIDRICO Y SUELO"/>
    <s v="REALIZAR EL SEGUIMIENTO AMBIENTAL AL 100% PREDIOS AFECTADOS POR ACTIVIDAD EXTRACTIVA DE MINERALES EN EL PERÍMETRO URBANO DEL D C CON PMA Y PMRR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41111603"/>
    <s v="REALIZAR EL MANTENIMIENTO Y CALIBRACION DE LOS EQUIPOS UTILIZADOS PARA EL SEGUIMIENTO DE LOS PREDIOS CON ACTIVIDADES CONTAMINANTES EN EL DISTRITO CAPITAL"/>
    <n v="1"/>
    <n v="1"/>
    <n v="10"/>
    <n v="1"/>
    <s v="CCE-05"/>
    <n v="0"/>
    <n v="20000000"/>
    <n v="20000000"/>
    <n v="0"/>
    <n v="0"/>
    <s v="SUBDIRECCION CONTRACTUAL"/>
    <s v="CO-DC-11001"/>
    <s v="CARMEN LUCIA SANCHEZ AVELLANEDA Directora de Control Ambiental "/>
    <n v="3778932"/>
    <s v="carmen.sanchez@ambientebogota.gov.co"/>
  </r>
  <r>
    <n v="979"/>
    <n v="323"/>
    <x v="11"/>
    <s v="INTERVENIR 27 HECTÁREAS DE SUELO DEGRADADO Y/O CONTAMINADO"/>
    <s v="RECURSO HIDRICO Y SUELO"/>
    <s v="REALIZAR EL SEGUIMIENTO AMBIENTAL AL 100% PREDIOS AFECTADOS POR ACTIVIDAD EXTRACTIVA DE MINERALES EN EL PERÍMETRO URBANO DEL D C CON PMA Y PMRRA"/>
    <s v="198-TASAS RETRIBUTIVAS"/>
    <s v="03-RECURSO HUMANO"/>
    <s v="04-GASTOS DE PERSONAL OPERATIVO"/>
    <s v="0253-PERSONAL CONTRATADO PARA EJECUTAR LAS ACTUACIONES DE EVALUACIÓN, CONTROL Y SEGUIMIENTO AMBIENTAL EN AMBIENTE URBANO"/>
    <n v="80111600"/>
    <s v="PRESTAR SERVICIOS PROFESIONALES PARA LA EVALUACIÓN, CONTROL Y SEGUIMIENTO AMBIENTAL DEL COMPONENTE GEOLÓGICO  DE LOS  PREDIOS CON AFECTACION EXTRACTIVA EN EL PERÍMETRO URBANO Y LA SENTENCIA RIO BOGOTÁ"/>
    <n v="1"/>
    <n v="1"/>
    <n v="11"/>
    <n v="1"/>
    <s v="CCE-05"/>
    <n v="0"/>
    <n v="6831550"/>
    <n v="6831550"/>
    <n v="0"/>
    <n v="0"/>
    <s v="SUBDIRECCION CONTRACTUAL"/>
    <s v="CO-DC-11001"/>
    <s v="CARMEN LUCIA SANCHEZ AVELLANEDA Directora de Control Ambiental "/>
    <n v="3778932"/>
    <s v="carmen.sanchez@ambientebogota.gov.co"/>
  </r>
  <r>
    <n v="979"/>
    <n v="324"/>
    <x v="11"/>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SALDO"/>
    <n v="2"/>
    <n v="2"/>
    <n v="10"/>
    <n v="1"/>
    <s v="CCE-05"/>
    <n v="0"/>
    <n v="1189850"/>
    <n v="1189850"/>
    <n v="0"/>
    <n v="0"/>
    <s v="SUBDIRECCION CONTRACTUAL"/>
    <s v="CO-DC-11001"/>
    <s v="CARMEN LUCIA SANCHEZ AVELLANEDA Directora de Control Ambiental "/>
    <n v="3778932"/>
    <s v="carmen.sanchez@ambientebogota.gov.co"/>
  </r>
  <r>
    <n v="979"/>
    <n v="325"/>
    <x v="11"/>
    <s v="INTERVENIR 27 HECTÁREAS DE SUELO DEGRADADO Y/O CONTAMINADO"/>
    <s v="RECURSO HIDRICO Y SUELO"/>
    <s v="REALIZAR SEGUIMIENTO Y CONTROL AMBIENTAL AL 100% DE LOS PUNTOS DE CAPTACIÓN DE AGUA SUBTERRÁNEA INVENTARIADOS POR LA SDA"/>
    <s v="579 Recursos del Balance Tasa por Uso de Aguas Subterraneas"/>
    <s v="03-RECURSO HUMANO"/>
    <s v="04-GASTOS DE PERSONAL OPERATIVO"/>
    <s v="0253-PERSONAL CONTRATADO PARA EJECUTAR LAS ACTUACIONES DE EVALUACIÓN, CONTROL Y SEGUIMIENTO AMBIENTAL EN AMBIENTE URBANO"/>
    <n v="80111600"/>
    <s v="PRESTAR SERVICIOS PROFESIONALES PARA GESTIONAR LOS PROCESOS CONTRACTUALES DE SERVICIOS QUE SE DERIVAN DEL PROGRAMA DE CONTROL Y SEGUIMIENTO A USUARIOS DEL RECURSO HIDRICO Y EL SUELO GARANTIZANDO EL SEGUIMIENTO A LOS MISMOS."/>
    <n v="2"/>
    <n v="2"/>
    <n v="10"/>
    <n v="1"/>
    <s v="CCE-05"/>
    <n v="0"/>
    <n v="59598000"/>
    <n v="59598000"/>
    <n v="0"/>
    <n v="0"/>
    <s v="SUBDIRECCION CONTRACTUAL"/>
    <s v="CO-DC-11001"/>
    <s v="CARMEN LUCIA SANCHEZ AVELLANEDA Directora de Control Ambiental "/>
    <n v="3778932"/>
    <s v="carmen.sanchez@ambientebogota.gov.co"/>
  </r>
  <r>
    <n v="979"/>
    <n v="326"/>
    <x v="11"/>
    <s v="IDENTIFICAR ÁREAS (HAS) / PREDIOS CON SUELO DEGRADADO Y/O CONTAMINADO"/>
    <s v="RECURSO HIDRICO Y SUELO"/>
    <s v="VERIFICAR A 503 USUARIOS ASOCIADOS A HIDROCARBUROS PARA IDENTIFICAR Y DIAGNOSTICAR EN SUS PREDIOS LA POSIBLE AFECTACIÓN DEL RECURSO HÍDRICO SUPERFICIAL, SUBTERRÁNEO Y SUELO"/>
    <s v="493 Tasa por Uso de Aguas Subterraneas"/>
    <s v="02-DOTACIÓN"/>
    <s v="06- GASTOS OPERATIVOS"/>
    <s v="0037- GASTOS DE TRANSPORTE"/>
    <s v="78101800;78111800 "/>
    <s v="PRESTAR EL SERVICIO DE TRANSPORTE PÚBLICO TERRESTRE AUTOMOTOR ESPECIAL DE PASAJEROS Y DE CARGA PARA EL DESARROLLO DE LAS ACTIVIDADES MISIONALES Y DE INVERSIÓN QUE ADELANTE LA SECRETARÍA DISTRITAL DE AMBIENTE."/>
    <n v="1"/>
    <n v="1"/>
    <n v="10"/>
    <n v="1"/>
    <s v="CCE-02"/>
    <n v="0"/>
    <n v="71709000"/>
    <n v="71709000"/>
    <n v="0"/>
    <n v="0"/>
    <s v="SUBDIRECCION CONTRACTUAL"/>
    <s v="CO-DC-11001"/>
    <s v="CARMEN LUCIA SANCHEZ AVELLANEDA Directora de Control Ambiental "/>
    <n v="3778932"/>
    <s v="carmen.sanchez@ambientebogota.gov.co"/>
  </r>
  <r>
    <n v="979"/>
    <n v="327"/>
    <x v="11"/>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2-DOTACIÓN"/>
    <s v="01-ADQUISICIÓN Y O PRODUCCIÓN DE EQUIPOS MATERIALES SUMINISTROS Y SERVICIOS PROPIOS DEL SECTOR"/>
    <s v="0858 - SALUD OCUPACIONAL CONTRATISTAS"/>
    <m/>
    <s v="PRESTAR EL SERVICIO DE EXAMENES MEDICOS OCUPACIONALES COMPLEMENTARIOS Y APLICACIÓN DE VACUNAS PARA LOS SERVIDORES DE LA SECRETARIA DISTRITAL DE AMBIENTE"/>
    <n v="1"/>
    <n v="1"/>
    <n v="10"/>
    <n v="1"/>
    <s v="CCE-02"/>
    <n v="0"/>
    <n v="1100000"/>
    <n v="1100000"/>
    <n v="0"/>
    <n v="0"/>
    <s v="SUBDIRECCION CONTRACTUAL"/>
    <s v="CO-DC-11001"/>
    <s v="CARMEN LUCIA SANCHEZ AVELLANEDA Directora de Control Ambiental "/>
    <n v="3778932"/>
    <s v="carmen.sanchez@ambientebogota.gov.co"/>
  </r>
  <r>
    <n v="979"/>
    <n v="328"/>
    <x v="11"/>
    <s v="IDENTIFICAR ÁREAS (HAS) / PREDIOS CON SUELO DEGRADADO Y/O CONTAMINADO"/>
    <s v="RECURSO HIDRICO Y SUELO"/>
    <s v="VERIFICAR A 503 USUARIOS ASOCIADOS A HIDROCARBUROS PARA IDENTIFICAR Y DIAGNOSTICAR EN SUS PREDIOS LA POSIBLE AFECTACIÓN DEL RECURSO HÍDRICO SUPERFICIAL, SUBTERRÁNEO Y SUELO"/>
    <s v="579 Recursos del Balance Tasa por Uso de Aguas Subterraneas"/>
    <s v="02-DOTACIÓN"/>
    <s v="01-ADQUISICIÓN Y O PRODUCCIÓN DE EQUIPOS MATERIALES SUMINISTROS Y SERVICIOS PROPIOS DEL SECTOR"/>
    <s v="0521-ADQUISICIÓN DE EQUIPOS, MATERIALES, SUMINISTROS, SERVICIOS Y/O PRODUCCIÓN DE MATERIAL TÉCNICO E INFORMACIÓN PARA LA GESTIÓN Y CONTROL AMBIENTAL"/>
    <n v="41113000"/>
    <s v="ADQUIRIR ELEMENTOS DE MUESTREO DE AGUAS SUBTERRANEAS (BAILER) PARA DIAGNOSTICAR CONTAMINACION EN PREDIOS ASOCIADOS A ACTIVIDADES CON HIDROCARBUROS EN EL DISTRITO CAPITAL"/>
    <n v="1"/>
    <n v="1"/>
    <n v="10"/>
    <n v="1"/>
    <s v="CCE-10"/>
    <n v="0"/>
    <n v="10754000"/>
    <n v="10754000"/>
    <n v="0"/>
    <n v="0"/>
    <s v="SUBDIRECCION CONTRACTUAL"/>
    <s v="CO-DC-11001"/>
    <s v="CARMEN LUCIA SANCHEZ AVELLANEDA Directora de Control Ambiental "/>
    <n v="3778932"/>
    <s v="carmen.sanchez@ambientebogota.gov.co"/>
  </r>
  <r>
    <n v="979"/>
    <n v="329"/>
    <x v="11"/>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ÍDICAS  DE LA EVALUACION, CONTROL Y SEGUIMIENTO DE USUARIOS ASOCIADOS A HIDROCARBUROS."/>
    <n v="2"/>
    <n v="2"/>
    <n v="10"/>
    <n v="1"/>
    <s v="CCE-05"/>
    <n v="0"/>
    <n v="41574000"/>
    <n v="41574000"/>
    <n v="0"/>
    <n v="0"/>
    <s v="SUBDIRECCION CONTRACTUAL"/>
    <s v="CO-DC-11001"/>
    <s v="CARMEN LUCIA SANCHEZ AVELLANEDA Directora de Control Ambiental "/>
    <n v="3778932"/>
    <s v="carmen.sanchez@ambientebogota.gov.co"/>
  </r>
  <r>
    <n v="979"/>
    <n v="330"/>
    <x v="11"/>
    <s v="IDENTIFICAR ÁREAS (HAS) / PREDIOS CON SUELO DEGRADADO Y/O CONTAMINADO"/>
    <s v="RECURSO HIDRICO Y SUELO"/>
    <s v="VERIFICAR A 503 USUARIOS ASOCIADOS A HIDROCARBUROS PARA IDENTIFICAR Y DIAGNOSTICAR EN SUS PREDIOS LA POSIBLE AFECTACIÓN DEL RECURSO HÍDRICO SUPERFICIAL, SUBTERRÁNEO Y SUELO"/>
    <s v="343-RECURSO DEL BALANCE TASA RETRIBUTIVAS"/>
    <s v="03-RECURSO HUMANO"/>
    <s v="04-GASTOS DE PERSONAL OPERATIVO"/>
    <s v="0253-PERSONAL CONTRATADO PARA EJECUTAR LAS ACTUACIONES DE EVALUACIÓN, CONTROL Y SEGUIMIENTO AMBIENTAL EN AMBIENTE URBANO"/>
    <n v="80111600"/>
    <s v="PRESTAR SERVICIOS PROFESIONALES PARA PROYECTAR LAS ACTUACIONES JURÍDICAS  DE LA EVALUACION, CONTROL Y SEGUIMIENTO DE USUARIOS ASOCIADOS A HIDROCARBUROS."/>
    <n v="2"/>
    <n v="2"/>
    <n v="10"/>
    <n v="1"/>
    <s v="CCE-05"/>
    <n v="0"/>
    <n v="36892000"/>
    <n v="36892000"/>
    <n v="0"/>
    <n v="0"/>
    <s v="SUBDIRECCION CONTRACTUAL"/>
    <s v="CO-DC-11001"/>
    <s v="CARMEN LUCIA SANCHEZ AVELLANEDA Directora de Control Ambiental "/>
    <n v="3778932"/>
    <s v="carmen.sanchez@ambientebogota.gov.co"/>
  </r>
  <r>
    <n v="979"/>
    <n v="331"/>
    <x v="11"/>
    <s v="EJECUTAR EL PLAN DE SANEAMIENTO Y MANEJO DE VERTIMIENTOS - PSMV, ENTRE OTROS PROYECTOS PRIORITARIOS"/>
    <s v="RECURSO HIDRICO Y SUELO"/>
    <s v="EJECUTAR 100% EL PROGRAMA DE CONTROL Y SEGUIMIENTO A USUARIOS DEL RECURSO HÍDRICO Y DEL SUELO EN EL D.C."/>
    <s v="198-TASAS RETRIBUTIVAS"/>
    <s v="02-DOTACIÓN"/>
    <s v="06- GASTOS OPERATIVOS"/>
    <s v="0037- GASTOS DE TRANSPORTE"/>
    <s v="78101800;78111800 "/>
    <s v="PRESTAR EL SERVICIO DE TRANSPORTE PÚBLICO TERRESTRE AUTOMOTOR ESPECIAL DE PASAJEROS Y DE CARGA PARA EL DESARROLLO DE LAS ACTIVIDADES MISIONALES Y DE INVERSIÓN QUE ADELANTE LA SECRETARÍA DISTRITAL DE AMBIENTE."/>
    <n v="1"/>
    <n v="1"/>
    <n v="10"/>
    <n v="1"/>
    <s v="CCE-02"/>
    <n v="0"/>
    <n v="412500000"/>
    <n v="412500000"/>
    <n v="0"/>
    <n v="0"/>
    <s v="SUBDIRECCION CONTRACTUAL"/>
    <s v="CO-DC-11001"/>
    <s v="CARMEN LUCIA SANCHEZ AVELLANEDA Directora de Control Ambiental "/>
    <n v="3778932"/>
    <s v="carmen.sanchez@ambientebogota.gov.co"/>
  </r>
  <r>
    <n v="979"/>
    <n v="332"/>
    <x v="11"/>
    <s v="EJECUTAR EL PLAN DE SANEAMIENTO Y MANEJO DE VERTIMIENTOS - PSMV, ENTRE OTROS PROYECTOS PRIORITARIOS"/>
    <s v="RECURSO HIDRICO Y SUELO"/>
    <s v="EJECUTAR 100% EL PROGRAMA DE CONTROL Y SEGUIMIENTO A USUARIOS DEL RECURSO HÍDRICO Y DEL SUELO EN EL D.C."/>
    <s v="12-OTROS DISTRITO"/>
    <s v="02-DOTACION "/>
    <s v="01-ADQUISICIÓN Y O PRODUCCIÓN DE EQUIPOS MATERIALES SUMINISTROS Y SERVICIOS PROPIOS DEL SECTOR"/>
    <s v="0858 - SALUD OCUPACIONAL CONTRATISTAS"/>
    <m/>
    <s v="PRESTAR EL SERVICIO DE EXAMENES MEDICOS OCUPACIONALES COMPLEMENTARIOS Y APLICACIÓN DE VACUNAS PARA LOS SERVIDORES DE LA SECRETARIA DISTRITAL DE AMBIENTE"/>
    <n v="1"/>
    <n v="1"/>
    <n v="10"/>
    <n v="1"/>
    <s v="CCE-02"/>
    <n v="0"/>
    <n v="6700000"/>
    <n v="6700000"/>
    <n v="0"/>
    <n v="0"/>
    <s v="SUBDIRECCION CONTRACTUAL"/>
    <s v="CO-DC-11001"/>
    <s v="CARMEN LUCIA SANCHEZ AVELLANEDA Directora de Control Ambiental "/>
    <n v="3778932"/>
    <s v="carmen.sanchez@ambientebogota.gov.co"/>
  </r>
  <r>
    <n v="979"/>
    <n v="333"/>
    <x v="11"/>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2"/>
    <n v="2"/>
    <n v="11"/>
    <n v="1"/>
    <s v="CCE-05"/>
    <n v="0"/>
    <n v="618624050"/>
    <n v="618624050"/>
    <n v="0"/>
    <n v="0"/>
    <s v="SUBDIRECCION CONTRACTUAL"/>
    <s v="CO-DC-11001"/>
    <s v="CARMEN LUCIA SANCHEZ AVELLANEDA Directora de Control Ambiental "/>
    <n v="3778932"/>
    <s v="carmen.sanchez@ambientebogota.gov.co"/>
  </r>
  <r>
    <n v="979"/>
    <n v="334"/>
    <x v="11"/>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LOS SERVICIOS PROFESIONALES PARA PROYECTAR  LAS ACTUACIONES JURIDICAS DEL PROGRAMA DE CONTROL Y SEGUIMIENTO A USUARIOS DEL RECURSO HÍDRICO Y DEL SUELO EN EL DC EN EL PERÍMETRO URBANO DEL DISTRITO CAPITAL"/>
    <n v="2"/>
    <n v="2"/>
    <n v="11"/>
    <n v="1"/>
    <s v="CCE-05"/>
    <n v="0"/>
    <n v="328761750"/>
    <n v="328761750"/>
    <n v="0"/>
    <n v="0"/>
    <s v="SUBDIRECCION CONTRACTUAL"/>
    <s v="CO-DC-11001"/>
    <s v="CARMEN LUCIA SANCHEZ AVELLANEDA Directora de Control Ambiental "/>
    <n v="3778932"/>
    <s v="carmen.sanchez@ambientebogota.gov.co"/>
  </r>
  <r>
    <n v="979"/>
    <n v="335"/>
    <x v="11"/>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VISAR JURÍDICAMENTE LAS ACTUACIONES DEL PROGRAMA DE CONTROL Y SEGUIMIENTO A USUARIOS DEL RECURSO HÍDRICO Y DEL SUELO."/>
    <n v="2"/>
    <n v="2"/>
    <n v="11"/>
    <n v="1"/>
    <s v="CCE-05"/>
    <n v="0"/>
    <n v="51917250"/>
    <n v="51917250"/>
    <n v="0"/>
    <n v="0"/>
    <s v="SUBDIRECCION CONTRACTUAL"/>
    <s v="CO-DC-11001"/>
    <s v="CARMEN LUCIA SANCHEZ AVELLANEDA Directora de Control Ambiental "/>
    <n v="3778932"/>
    <s v="carmen.sanchez@ambientebogota.gov.co"/>
  </r>
  <r>
    <n v="979"/>
    <n v="336"/>
    <x v="11"/>
    <s v="EJECUTAR EL PLAN DE SANEAMIENTO Y MANEJO DE VERTIMIENTOS - PSMV, ENTRE OTROS PROYECTOS PRIORITARIOS"/>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1"/>
    <s v="APOYAR LA CONSOLIDACIÓN TECNICA Y JURIDICA DE LA INFORMACION PARA EL SEGUIMIENTO DE ACTUACIONES   RELACIONADAS CON EL PROGRAMA DE CONTROL  A USUARIOS DEL RECURSO HÍDRICO Y DEL SUELO EN EL DC"/>
    <n v="2"/>
    <n v="2"/>
    <n v="10"/>
    <n v="1"/>
    <s v="CCE-06"/>
    <n v="1"/>
    <n v="58969000"/>
    <n v="58969000"/>
    <n v="0"/>
    <n v="0"/>
    <s v="SUBDIRECCION CONTRACTUAL"/>
    <s v="CO-DC-11002"/>
    <s v="CARMEN LUCIA SANCHEZ AVELLANEDA Directora de Control Ambiental "/>
    <n v="3778933"/>
    <s v="carmen.sanchez@ambientebogota.gov.co"/>
  </r>
  <r>
    <n v="979"/>
    <n v="337"/>
    <x v="11"/>
    <s v="EJECUTAR EL PLAN DE SANEAMIENTO Y MANEJO DE VERTIMIENTOS - PSMV, ENTRE OTROS PROYECTOS PRIORITARIOS"/>
    <s v="RECURSO HIDRICO Y SUELO"/>
    <s v="ATENDER 1846 SOLICITUDES DE PERMISO DE VERTIMIENTOS EN EL PERÍMETRO URBANO"/>
    <s v="198-TASAS RETRIBUTIVAS"/>
    <s v="03-RECURSO HUMANO"/>
    <s v="04-GASTOS DE PERSONAL OPERATIVO"/>
    <s v="0253-PERSONAL CONTRATADO PARA EJECUTAR LAS ACTUACIONES DE EVALUACIÓN, CONTROL Y SEGUIMIENTO AMBIENTAL EN AMBIENTE URBANO"/>
    <n v="80111602"/>
    <s v="PRESTAR SERVICIOS PROFESIONALES PARA APOYAR Y ANALIZAR TÉCNICAMENTE LAS ACTUACIONES DE CONTROL Y SEGUIMIENTO DE LAS SOLICITUDES DE PERMISO DE VERTIMIENTOS DENTRO DEL PERÍMETRO URBANO DEL DISTRITO CAPITAL"/>
    <n v="2"/>
    <n v="2"/>
    <n v="10"/>
    <n v="1"/>
    <s v="CCE-07"/>
    <n v="2"/>
    <n v="1132650"/>
    <n v="1132650"/>
    <n v="0"/>
    <n v="0"/>
    <s v="SUBDIRECCION CONTRACTUAL"/>
    <s v="CO-DC-11003"/>
    <s v="CARMEN LUCIA SANCHEZ AVELLANEDA Directora de Control Ambiental "/>
    <n v="3778934"/>
    <s v="carmen.sanchez@ambientebogota.gov.co"/>
  </r>
  <r>
    <n v="979"/>
    <n v="338"/>
    <x v="11"/>
    <s v="EJECUTAR EL PLAN DE SANEAMIENTO Y MANEJO DE VERTIMIENTOS - PSMV, ENTRE OTROS PROYECTOS PRIORITARIOS"/>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n v="80111603"/>
    <s v="PRESTAR LOS SERVICIOS PROFESIONALES REALIZAR ACTIVIDADES DE DIAGNOSTICO Y EVALUACIÓN AMBIENTAL DE SOLICITUDES DE CAMBIO DE USO DE SUELO O SITIOS CON SOSPECHA DE CONTAMINACIÓN DE SUELO Y AGUA SUBTERRANEA."/>
    <n v="2"/>
    <n v="2"/>
    <n v="9"/>
    <n v="1"/>
    <s v="CCE-08"/>
    <n v="3"/>
    <n v="42477750"/>
    <n v="42477750"/>
    <n v="0"/>
    <n v="0"/>
    <s v="SUBDIRECCION CONTRACTUAL"/>
    <s v="CO-DC-11004"/>
    <s v="CARMEN LUCIA SANCHEZ AVELLANEDA Directora de Control Ambiental "/>
    <n v="3778935"/>
    <s v="carmen.sanchez@ambientebogota.gov.co"/>
  </r>
  <r>
    <n v="979"/>
    <n v="339"/>
    <x v="11"/>
    <s v="EJECUTAR EL PLAN DE SANEAMIENTO Y MANEJO DE VERTIMIENTOS - PSMV, ENTRE OTROS PROYECTOS PRIORITARIOS"/>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n v="80111604"/>
    <s v="PRESTAR LOS SERVICIOS PROFESIONALES REALIZAR ACTIVIDADES DE DIAGNOSTICO Y EVALUACIÓN AMBIENTAL DE SOLICITUDES DE CAMBIO DE USO DE SUELO O SITIOS CON SOSPECHA DE CONTAMINACIÓN DE SUELO Y AGUA SUBTERRANEA."/>
    <n v="2"/>
    <n v="2"/>
    <n v="9"/>
    <n v="1"/>
    <s v="CCE-09"/>
    <n v="4"/>
    <n v="42477750"/>
    <n v="42477750"/>
    <n v="0"/>
    <n v="0"/>
    <s v="SUBDIRECCION CONTRACTUAL"/>
    <s v="CO-DC-11005"/>
    <s v="CARMEN LUCIA SANCHEZ AVELLANEDA Directora de Control Ambiental "/>
    <n v="3778936"/>
    <s v="carmen.sanchez@ambientebogota.gov.co"/>
  </r>
  <r>
    <n v="979"/>
    <n v="340"/>
    <x v="11"/>
    <s v="EJECUTAR EL PLAN DE SANEAMIENTO Y MANEJO DE VERTIMIENTOS - PSMV, ENTRE OTROS PROYECTOS PRIORITARIOS"/>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5"/>
    <s v="PRESTAR SERVICIOS PROFESIONALES PARA REALIZAR EL ACOMPAÑAMIENTO Y SEGUIMIENTO A LAS LABORES DE INVESTIGACIÓN DE LOS PREDIOS DIAGNOSTICADOS CON POSIBLE AFECTACIÓN AL RECURSO SUELO Y AGUA SUBTERRÁNEA"/>
    <n v="2"/>
    <n v="2"/>
    <n v="10"/>
    <n v="1"/>
    <s v="CCE-10"/>
    <n v="5"/>
    <n v="32592000"/>
    <n v="32592000"/>
    <n v="0"/>
    <n v="0"/>
    <s v="SUBDIRECCION CONTRACTUAL"/>
    <s v="CO-DC-11006"/>
    <s v="CARMEN LUCIA SANCHEZ AVELLANEDA Directora de Control Ambiental "/>
    <n v="3778937"/>
    <s v="carmen.sanchez@ambientebogota.gov.co"/>
  </r>
  <r>
    <n v="979"/>
    <n v="341"/>
    <x v="11"/>
    <s v="EJECUTAR EL PLAN DE SANEAMIENTO Y MANEJO DE VERTIMIENTOS - PSMV, ENTRE OTROS PROYECTOS PRIORITARIOS"/>
    <s v="RECURSO HIDRICO Y SUELO"/>
    <s v="ATENDER 1846 SOLICITUDES DE PERMISO DE VERTIMIENTOS EN EL PERÍMETRO URBANO"/>
    <s v="343-RECURSO DEL BALANCE TASA RETRIBUTIVAS"/>
    <s v="03-RECURSO HUMANO"/>
    <s v="04-GASTOS DE PERSONAL OPERATIVO"/>
    <s v="0253-PERSONAL CONTRATADO PARA EJECUTAR LAS ACTUACIONES DE EVALUACIÓN, CONTROL Y SEGUIMIENTO AMBIENTAL EN AMBIENTE URBANO"/>
    <n v="80111606"/>
    <s v="PRESTAR SERVICIOS DE APOYO A LA GESTIÓN PARA APOYAR LOS LEVANTAMIENTOS TOPOGRÁFICOS DE LOS  PREDIOS CON AFECTACION EXTRACTIVA Y CUMPLIMIENTO SENTENCIA RIO BOGOTÁ"/>
    <n v="2"/>
    <n v="2"/>
    <n v="10"/>
    <n v="1"/>
    <s v="CCE-11"/>
    <n v="6"/>
    <n v="97042500"/>
    <n v="97042500"/>
    <n v="0"/>
    <n v="0"/>
    <s v="SUBDIRECCION CONTRACTUAL"/>
    <s v="CO-DC-11007"/>
    <s v="CARMEN LUCIA SANCHEZ AVELLANEDA Directora de Control Ambiental "/>
    <n v="3778938"/>
    <s v="carmen.sanchez@ambientebogota.gov.co"/>
  </r>
  <r>
    <n v="979"/>
    <n v="342"/>
    <x v="11"/>
    <s v="EJECUTAR EL PLAN DE SANEAMIENTO Y MANEJO DE VERTIMIENTOS - PSMV, ENTRE OTROS PROYECTOS PRIORITARIOS"/>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n v="80111604"/>
    <s v="PRESTAR LOS SERVICIOS PROFESIONALES REALIZAR ACTIVIDADES DE DIAGNOSTICO Y EVALUACIÓN AMBIENTAL DE SOLICITUDES DE CAMBIO DE USO DE SUELO O SITIOS CON SOSPECHA DE CONTAMINACIÓN DE SUELO Y AGUA SUBTERRANEA."/>
    <n v="2"/>
    <n v="2"/>
    <n v="9"/>
    <n v="1"/>
    <s v="CCE-09"/>
    <n v="4"/>
    <n v="2070200"/>
    <n v="2070200"/>
    <n v="0"/>
    <n v="0"/>
    <s v="SUBDIRECCION CONTRACTUAL"/>
    <s v="CO-DC-11005"/>
    <s v="CARMEN LUCIA SANCHEZ AVELLANEDA Directora de Control Ambiental "/>
    <n v="3778936"/>
    <s v="carmen.sanchez@ambientebogota.gov.co"/>
  </r>
  <r>
    <n v="979"/>
    <n v="343"/>
    <x v="11"/>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ÍDICAS  DE INSTRUMENTOS AMBIENTALES DE USUARIOS ASOCIADOS A HIDROCARBUROS."/>
    <n v="2"/>
    <n v="2"/>
    <n v="11"/>
    <n v="1"/>
    <s v="CCE-05"/>
    <n v="0"/>
    <n v="67393700"/>
    <n v="67393700"/>
    <n v="0"/>
    <n v="0"/>
    <s v="SUBDIRECCION CONTRACTUAL"/>
    <s v="CO-DC-11001"/>
    <s v="CARMEN LUCIA SANCHEZ AVELLANEDA Directora de Control Ambiental "/>
    <n v="3778932"/>
    <s v="carmen.sanchez@ambientebogota.gov.co"/>
  </r>
  <r>
    <n v="979"/>
    <n v="344"/>
    <x v="11"/>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EL SEGUIMIENTO, EVALUACIÓN Y CONTROL AMBIENTAL DEL COMPONENTE TOPOGRÁFICO DE LOS  PREDIOS CON AFECTACION EXTRACTIVA Y CUMPLIMIENTO SENTENCIA RIO BOGOTÁ"/>
    <n v="2"/>
    <n v="2"/>
    <n v="11"/>
    <n v="1"/>
    <s v="CCE-05"/>
    <n v="0"/>
    <n v="22210650"/>
    <n v="22210650"/>
    <n v="0"/>
    <n v="0"/>
    <s v="SUBDIRECCION CONTRACTUAL"/>
    <s v="CO-DC-11001"/>
    <s v="CARMEN LUCIA SANCHEZ AVELLANEDA Directora de Control Ambiental "/>
    <n v="3778932"/>
    <s v="carmen.sanchez@ambientebogota.gov.co"/>
  </r>
  <r>
    <n v="979"/>
    <n v="345"/>
    <x v="11"/>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EL SEGUIMIENTO, EVALUACIÓN Y CONTROL AMBIENTAL DEL COMPONENTE TOPOGRÁFICO DE LOS  PREDIOS CON AFECTACION EXTRACTIVA Y CUMPLIMIENTO SENTENCIA RIO BOGOTÁ"/>
    <n v="2"/>
    <n v="2"/>
    <n v="11"/>
    <n v="1"/>
    <s v="CCE-05"/>
    <n v="0"/>
    <n v="22210650"/>
    <n v="22210650"/>
    <n v="0"/>
    <n v="0"/>
    <s v="SUBDIRECCION CONTRACTUAL"/>
    <s v="CO-DC-11001"/>
    <s v="CARMEN LUCIA SANCHEZ AVELLANEDA Directora de Control Ambiental "/>
    <n v="3778932"/>
    <s v="carmen.sanchez@ambientebogota.gov.co"/>
  </r>
  <r>
    <n v="979"/>
    <n v="346"/>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BRINDAR LOS LINEAMIENTOS TÉCNICOS EN LA ELABORACIÓN Y  REVISION DE LAS ACTUACIONES SILVICULTURALES ADELANTADAS PARA LA EVALUACIÓN, CONTROL Y SEGUIMIENTO AL MANEJO ADECUADO DEL ARBOLADO URBANO"/>
    <n v="1"/>
    <n v="1"/>
    <n v="12"/>
    <n v="1"/>
    <s v="CCE-05"/>
    <n v="0"/>
    <n v="78964200"/>
    <n v="78964200"/>
    <n v="0"/>
    <n v="0"/>
    <s v="SUBDIRECCION CONTRACTUAL"/>
    <s v="CO-DC-11001"/>
    <s v="CARMEN LUCIA SANCHEZ AVELLANEDA Directora de Control Ambiental "/>
    <n v="3778932"/>
    <s v="carmen.sanchez@ambientebogota.gov.co"/>
  </r>
  <r>
    <n v="979"/>
    <n v="347"/>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TÉCNICAS DERIVADAS DE LA EVALUACIÓN, CONTROL Y SEGUIMIENTO SOBRE EL ARBOLADO URBANO."/>
    <n v="1"/>
    <n v="1"/>
    <n v="11"/>
    <n v="1"/>
    <s v="CCE-05"/>
    <n v="0"/>
    <n v="65557800"/>
    <n v="65557800"/>
    <n v="0"/>
    <n v="0"/>
    <s v="SUBDIRECCION CONTRACTUAL"/>
    <s v="CO-DC-11001"/>
    <s v="CARMEN LUCIA SANCHEZ AVELLANEDA Directora de Control Ambiental "/>
    <n v="3778932"/>
    <s v="carmen.sanchez@ambientebogota.gov.co"/>
  </r>
  <r>
    <n v="979"/>
    <n v="348"/>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TÉCNICAS DERIVADAS DE LA EVALUACIÓN, CONTROL Y SEGUIMIENTO SOBRE EL ARBOLADO URBANO."/>
    <n v="1"/>
    <n v="1"/>
    <n v="11"/>
    <n v="1"/>
    <s v="CCE-05"/>
    <n v="0"/>
    <n v="65557800"/>
    <n v="65557800"/>
    <n v="0"/>
    <n v="0"/>
    <s v="SUBDIRECCION CONTRACTUAL"/>
    <s v="CO-DC-11001"/>
    <s v="CARMEN LUCIA SANCHEZ AVELLANEDA Directora de Control Ambiental "/>
    <n v="3778932"/>
    <s v="carmen.sanchez@ambientebogota.gov.co"/>
  </r>
  <r>
    <n v="979"/>
    <n v="349"/>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TÉCNICAS DERIVADAS DE LA EVALUACIÓN, CONTROL Y SEGUIMIENTO SOBRE EL ARBOLADO URBANO."/>
    <n v="1"/>
    <n v="1"/>
    <n v="11"/>
    <n v="1"/>
    <s v="CCE-05"/>
    <n v="0"/>
    <n v="65557800"/>
    <n v="65557800"/>
    <n v="0"/>
    <n v="0"/>
    <s v="SUBDIRECCION CONTRACTUAL"/>
    <s v="CO-DC-11001"/>
    <s v="CARMEN LUCIA SANCHEZ AVELLANEDA Directora de Control Ambiental "/>
    <n v="3778932"/>
    <s v="carmen.sanchez@ambientebogota.gov.co"/>
  </r>
  <r>
    <n v="979"/>
    <n v="350"/>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TÉCNICAS DERIVADAS DE LA EVALUACIÓN, CONTROL Y SEGUIMIENTO SOBRE EL ARBOLADO URBANO."/>
    <n v="1"/>
    <n v="1"/>
    <n v="11"/>
    <n v="1"/>
    <s v="CCE-05"/>
    <n v="0"/>
    <n v="65557800"/>
    <n v="65557800"/>
    <n v="0"/>
    <n v="0"/>
    <s v="SUBDIRECCION CONTRACTUAL"/>
    <s v="CO-DC-11001"/>
    <s v="CARMEN LUCIA SANCHEZ AVELLANEDA Directora de Control Ambiental "/>
    <n v="3778932"/>
    <s v="carmen.sanchez@ambientebogota.gov.co"/>
  </r>
  <r>
    <n v="979"/>
    <n v="351"/>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TÉCNICAS DERIVADAS DE LA EVALUACIÓN, CONTROL Y SEGUIMIENTO SOBRE EL ARBOLADO URBANO."/>
    <n v="1"/>
    <n v="1"/>
    <n v="11"/>
    <n v="1"/>
    <s v="CCE-05"/>
    <n v="0"/>
    <n v="65557800"/>
    <n v="65557800"/>
    <n v="0"/>
    <n v="0"/>
    <s v="SUBDIRECCION CONTRACTUAL"/>
    <s v="CO-DC-11001"/>
    <s v="CARMEN LUCIA SANCHEZ AVELLANEDA Directora de Control Ambiental "/>
    <n v="3778932"/>
    <s v="carmen.sanchez@ambientebogota.gov.co"/>
  </r>
  <r>
    <n v="979"/>
    <n v="352"/>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LIDERAR, ORIENTAR Y REVISAR LAS ACTUACIONES ENCAMINADAS A LA PREVENCION Y ATENCION DE EMERGENCIAS Y LAS DEMAS ACTIVIDADES RELACIONADAS CON LA PROTECCIÓN Y CONSERVACIÓN DEL RECURSO ARBOREO. "/>
    <n v="1"/>
    <n v="1"/>
    <n v="11"/>
    <n v="1"/>
    <s v="CCE-05"/>
    <n v="0"/>
    <n v="65557800"/>
    <n v="65557800"/>
    <n v="0"/>
    <n v="0"/>
    <s v="SUBDIRECCION CONTRACTUAL"/>
    <s v="CO-DC-11001"/>
    <s v="CARMEN LUCIA SANCHEZ AVELLANEDA Directora de Control Ambiental "/>
    <n v="3778932"/>
    <s v="carmen.sanchez@ambientebogota.gov.co"/>
  </r>
  <r>
    <n v="979"/>
    <n v="353"/>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DAR LINEAMIENTOS Y VERIFICAR EL SEGUIMIENTO TÉCNICO A LAS RESOLUCIONES Y CONCEPTOS EMITIDOS  EN DESARROLLO DE LA EVALUACIÓN Y CONTROL AL ARBOLADO URBANO."/>
    <n v="1"/>
    <n v="1"/>
    <n v="12"/>
    <n v="1"/>
    <s v="CCE-05"/>
    <n v="0"/>
    <n v="71517600"/>
    <n v="71517600"/>
    <n v="0"/>
    <n v="0"/>
    <s v="SUBDIRECCION CONTRACTUAL"/>
    <s v="CO-DC-11001"/>
    <s v="CARMEN LUCIA SANCHEZ AVELLANEDA Directora de Control Ambiental "/>
    <n v="3778932"/>
    <s v="carmen.sanchez@ambientebogota.gov.co"/>
  </r>
  <r>
    <n v="979"/>
    <n v="354"/>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LA PREVENCIÓN Y ATENCION DE EMERGENCIAS Y PROYECTAR LAS ACTUACIONES TÉCNICAS DE EVALUACIÓN, CONTROL Y SEGUIMIENTO AL ARBOLADO URBANO."/>
    <n v="1"/>
    <n v="1"/>
    <n v="11"/>
    <n v="1"/>
    <s v="CCE-05"/>
    <n v="0"/>
    <n v="51917250"/>
    <n v="51917250"/>
    <n v="0"/>
    <n v="0"/>
    <s v="SUBDIRECCION CONTRACTUAL"/>
    <s v="CO-DC-11001"/>
    <s v="CARMEN LUCIA SANCHEZ AVELLANEDA Directora de Control Ambiental "/>
    <n v="3778932"/>
    <s v="carmen.sanchez@ambientebogota.gov.co"/>
  </r>
  <r>
    <n v="979"/>
    <n v="355"/>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LA PREVENCIÓN Y ATENCION DE EMERGENCIAS Y PROYECTAR LAS ACTUACIONES TÉCNICAS DE EVALUACIÓN, CONTROL Y SEGUIMIENTO AL ARBOLADO URBANO."/>
    <n v="1"/>
    <n v="1"/>
    <n v="11"/>
    <n v="1"/>
    <s v="CCE-05"/>
    <n v="0"/>
    <n v="51917250"/>
    <n v="51917250"/>
    <n v="0"/>
    <n v="0"/>
    <s v="SUBDIRECCION CONTRACTUAL"/>
    <s v="CO-DC-11001"/>
    <s v="CARMEN LUCIA SANCHEZ AVELLANEDA Directora de Control Ambiental "/>
    <n v="3778932"/>
    <s v="carmen.sanchez@ambientebogota.gov.co"/>
  </r>
  <r>
    <n v="979"/>
    <n v="356"/>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LA PREVENCIÓN Y ATENCION DE EMERGENCIAS Y PROYECTAR LAS ACTUACIONES TÉCNICAS DE EVALUACIÓN, CONTROL Y SEGUIMIENTO AL ARBOLADO URBANO."/>
    <n v="1"/>
    <n v="1"/>
    <n v="11"/>
    <n v="1"/>
    <s v="CCE-05"/>
    <n v="0"/>
    <n v="51917250"/>
    <n v="51917250"/>
    <n v="0"/>
    <n v="0"/>
    <s v="SUBDIRECCION CONTRACTUAL"/>
    <s v="CO-DC-11001"/>
    <s v="CARMEN LUCIA SANCHEZ AVELLANEDA Directora de Control Ambiental "/>
    <n v="3778932"/>
    <s v="carmen.sanchez@ambientebogota.gov.co"/>
  </r>
  <r>
    <n v="979"/>
    <n v="357"/>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LA PREVENCIÓN Y ATENCION DE EMERGENCIAS Y PROYECTAR LAS ACTUACIONES TÉCNICAS DE EVALUACIÓN, CONTROL Y SEGUIMIENTO AL ARBOLADO URBANO."/>
    <n v="1"/>
    <n v="1"/>
    <n v="11"/>
    <n v="1"/>
    <s v="CCE-05"/>
    <n v="0"/>
    <n v="51917250"/>
    <n v="51917250"/>
    <n v="0"/>
    <n v="0"/>
    <s v="SUBDIRECCION CONTRACTUAL"/>
    <s v="CO-DC-11001"/>
    <s v="CARMEN LUCIA SANCHEZ AVELLANEDA Directora de Control Ambiental "/>
    <n v="3778932"/>
    <s v="carmen.sanchez@ambientebogota.gov.co"/>
  </r>
  <r>
    <n v="979"/>
    <n v="358"/>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LA PREVENCIÓN Y ATENCION DE EMERGENCIAS Y PROYECTAR LAS ACTUACIONES TÉCNICAS DE EVALUACIÓN, CONTROL Y SEGUIMIENTO AL ARBOLADO URBANO."/>
    <n v="1"/>
    <n v="1"/>
    <n v="11"/>
    <n v="1"/>
    <s v="CCE-05"/>
    <n v="0"/>
    <n v="51917250"/>
    <n v="51917250"/>
    <n v="0"/>
    <n v="0"/>
    <s v="SUBDIRECCION CONTRACTUAL"/>
    <s v="CO-DC-11001"/>
    <s v="CARMEN LUCIA SANCHEZ AVELLANEDA Directora de Control Ambiental "/>
    <n v="3778932"/>
    <s v="carmen.sanchez@ambientebogota.gov.co"/>
  </r>
  <r>
    <n v="979"/>
    <n v="359"/>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LA PREVENCIÓN Y ATENCION DE EMERGENCIAS Y PROYECTAR LAS ACTUACIONES TÉCNICAS DE EVALUACIÓN, CONTROL Y SEGUIMIENTO AL ARBOLADO URBANO."/>
    <n v="1"/>
    <n v="1"/>
    <n v="11"/>
    <n v="1"/>
    <s v="CCE-05"/>
    <n v="0"/>
    <n v="51917250"/>
    <n v="51917250"/>
    <n v="0"/>
    <n v="0"/>
    <s v="SUBDIRECCION CONTRACTUAL"/>
    <s v="CO-DC-11001"/>
    <s v="CARMEN LUCIA SANCHEZ AVELLANEDA Directora de Control Ambiental "/>
    <n v="3778932"/>
    <s v="carmen.sanchez@ambientebogota.gov.co"/>
  </r>
  <r>
    <n v="979"/>
    <n v="360"/>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LA PREVENCIÓN Y ATENCION DE EMERGENCIAS Y PROYECTAR LAS ACTUACIONES TÉCNICAS DE EVALUACIÓN, CONTROL Y SEGUIMIENTO AL ARBOLADO URBANO."/>
    <n v="1"/>
    <n v="1"/>
    <n v="11"/>
    <n v="1"/>
    <s v="CCE-05"/>
    <n v="0"/>
    <n v="51917250"/>
    <n v="51917250"/>
    <n v="0"/>
    <n v="0"/>
    <s v="SUBDIRECCION CONTRACTUAL"/>
    <s v="CO-DC-11001"/>
    <s v="CARMEN LUCIA SANCHEZ AVELLANEDA Directora de Control Ambiental "/>
    <n v="3778932"/>
    <s v="carmen.sanchez@ambientebogota.gov.co"/>
  </r>
  <r>
    <n v="979"/>
    <n v="361"/>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LA PREVENCIÓN Y ATENCION DE EMERGENCIAS Y PROYECTAR LAS ACTUACIONES TÉCNICAS DE EVALUACIÓN, CONTROL Y SEGUIMIENTO AL ARBOLADO URBANO."/>
    <n v="1"/>
    <n v="1"/>
    <n v="11"/>
    <n v="1"/>
    <s v="CCE-05"/>
    <n v="0"/>
    <n v="51917250"/>
    <n v="51917250"/>
    <n v="0"/>
    <n v="0"/>
    <s v="SUBDIRECCION CONTRACTUAL"/>
    <s v="CO-DC-11001"/>
    <s v="CARMEN LUCIA SANCHEZ AVELLANEDA Directora de Control Ambiental "/>
    <n v="3778932"/>
    <s v="carmen.sanchez@ambientebogota.gov.co"/>
  </r>
  <r>
    <n v="979"/>
    <n v="362"/>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LA PREVENCIÓN Y ATENCION DE EMERGENCIAS Y PROYECTAR LAS ACTUACIONES TÉCNICAS DE EVALUACIÓN, CONTROL Y SEGUIMIENTO AL ARBOLADO URBANO."/>
    <n v="1"/>
    <n v="1"/>
    <n v="11"/>
    <n v="1"/>
    <s v="CCE-05"/>
    <n v="0"/>
    <n v="51917250"/>
    <n v="51917250"/>
    <n v="0"/>
    <n v="0"/>
    <s v="SUBDIRECCION CONTRACTUAL"/>
    <s v="CO-DC-11001"/>
    <s v="CARMEN LUCIA SANCHEZ AVELLANEDA Directora de Control Ambiental "/>
    <n v="3778932"/>
    <s v="carmen.sanchez@ambientebogota.gov.co"/>
  </r>
  <r>
    <n v="979"/>
    <n v="363"/>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O REVISAR ACTUACIONES TÉCNICAS DE SEGUIMIENTO A LAS RESOLUCIONES Y CONCEPTOS EMITIDOS  EN DESARROLLO DE LA EVALUACIÓN Y CONTROL AL ARBOLADO URBANO."/>
    <n v="1"/>
    <n v="1"/>
    <n v="11"/>
    <n v="1"/>
    <s v="CCE-05"/>
    <n v="0"/>
    <n v="51917250"/>
    <n v="51917250"/>
    <n v="0"/>
    <n v="0"/>
    <s v="SUBDIRECCION CONTRACTUAL"/>
    <s v="CO-DC-11001"/>
    <s v="CARMEN LUCIA SANCHEZ AVELLANEDA Directora de Control Ambiental "/>
    <n v="3778932"/>
    <s v="carmen.sanchez@ambientebogota.gov.co"/>
  </r>
  <r>
    <n v="979"/>
    <n v="364"/>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O REVISAR ACTUACIONES TÉCNICAS DE SEGUIMIENTO A LAS RESOLUCIONES Y CONCEPTOS EMITIDOS  EN DESARROLLO DE LA EVALUACIÓN Y CONTROL AL ARBOLADO URBANO."/>
    <n v="1"/>
    <n v="1"/>
    <n v="11"/>
    <n v="1"/>
    <s v="CCE-05"/>
    <n v="0"/>
    <n v="51917250"/>
    <n v="51917250"/>
    <n v="0"/>
    <n v="0"/>
    <s v="SUBDIRECCION CONTRACTUAL"/>
    <s v="CO-DC-11001"/>
    <s v="CARMEN LUCIA SANCHEZ AVELLANEDA Directora de Control Ambiental "/>
    <n v="3778932"/>
    <s v="carmen.sanchez@ambientebogota.gov.co"/>
  </r>
  <r>
    <n v="979"/>
    <n v="365"/>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O REVISAR ACTUACIONES TÉCNICAS DE SEGUIMIENTO A LAS RESOLUCIONES Y CONCEPTOS EMITIDOS  EN DESARROLLO DE LA EVALUACIÓN Y CONTROL AL ARBOLADO URBANO."/>
    <n v="1"/>
    <n v="1"/>
    <n v="11"/>
    <n v="1"/>
    <s v="CCE-05"/>
    <n v="0"/>
    <n v="51917250"/>
    <n v="51917250"/>
    <n v="0"/>
    <n v="0"/>
    <s v="SUBDIRECCION CONTRACTUAL"/>
    <s v="CO-DC-11001"/>
    <s v="CARMEN LUCIA SANCHEZ AVELLANEDA Directora de Control Ambiental "/>
    <n v="3778932"/>
    <s v="carmen.sanchez@ambientebogota.gov.co"/>
  </r>
  <r>
    <n v="979"/>
    <n v="366"/>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O REVISAR ACTUACIONES TÉCNICAS DE SEGUIMIENTO A LAS RESOLUCIONES Y CONCEPTOS EMITIDOS  EN DESARROLLO DE LA EVALUACIÓN Y CONTROL AL ARBOLADO URBANO."/>
    <n v="1"/>
    <n v="1"/>
    <n v="11"/>
    <n v="1"/>
    <s v="CCE-05"/>
    <n v="0"/>
    <n v="51917250"/>
    <n v="51917250"/>
    <n v="0"/>
    <n v="0"/>
    <s v="SUBDIRECCION CONTRACTUAL"/>
    <s v="CO-DC-11001"/>
    <s v="CARMEN LUCIA SANCHEZ AVELLANEDA Directora de Control Ambiental "/>
    <n v="3778932"/>
    <s v="carmen.sanchez@ambientebogota.gov.co"/>
  </r>
  <r>
    <n v="979"/>
    <n v="367"/>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O REVISAR ACTUACIONES TÉCNICAS DE SEGUIMIENTO A LAS RESOLUCIONES Y CONCEPTOS EMITIDOS  EN DESARROLLO DE LA EVALUACIÓN Y CONTROL AL ARBOLADO URBANO."/>
    <n v="1"/>
    <n v="1"/>
    <n v="11"/>
    <n v="1"/>
    <s v="CCE-05"/>
    <n v="0"/>
    <n v="51917250"/>
    <n v="51917250"/>
    <n v="0"/>
    <n v="0"/>
    <s v="SUBDIRECCION CONTRACTUAL"/>
    <s v="CO-DC-11001"/>
    <s v="CARMEN LUCIA SANCHEZ AVELLANEDA Directora de Control Ambiental "/>
    <n v="3778932"/>
    <s v="carmen.sanchez@ambientebogota.gov.co"/>
  </r>
  <r>
    <n v="979"/>
    <n v="368"/>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UACIONES TÉCNICAS DE EVALUACIÓN, CONTROL Y SEGUIMIENTO AL MANEJO ADECUADO DEL RECURSO ARBÓREO."/>
    <n v="1"/>
    <n v="1"/>
    <n v="11"/>
    <n v="1"/>
    <s v="CCE-05"/>
    <n v="0"/>
    <n v="40009200"/>
    <n v="40009200"/>
    <n v="0"/>
    <n v="0"/>
    <s v="SUBDIRECCION CONTRACTUAL"/>
    <s v="CO-DC-11001"/>
    <s v="CARMEN LUCIA SANCHEZ AVELLANEDA Directora de Control Ambiental "/>
    <n v="3778932"/>
    <s v="carmen.sanchez@ambientebogota.gov.co"/>
  </r>
  <r>
    <n v="979"/>
    <n v="369"/>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UACIONES TÉCNICAS DE EVALUACIÓN, CONTROL Y SEGUIMIENTO AL MANEJO ADECUADO DEL RECURSO ARBÓREO."/>
    <n v="1"/>
    <n v="1"/>
    <n v="11"/>
    <n v="1"/>
    <s v="CCE-05"/>
    <n v="0"/>
    <n v="40009200"/>
    <n v="40009200"/>
    <n v="0"/>
    <n v="0"/>
    <s v="SUBDIRECCION CONTRACTUAL"/>
    <s v="CO-DC-11001"/>
    <s v="CARMEN LUCIA SANCHEZ AVELLANEDA Directora de Control Ambiental "/>
    <n v="3778932"/>
    <s v="carmen.sanchez@ambientebogota.gov.co"/>
  </r>
  <r>
    <n v="979"/>
    <n v="370"/>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UACIONES TÉCNICAS DE EVALUACIÓN, CONTROL Y SEGUIMIENTO AL MANEJO ADECUADO DEL RECURSO ARBÓREO."/>
    <n v="1"/>
    <n v="1"/>
    <n v="11"/>
    <n v="1"/>
    <s v="CCE-05"/>
    <n v="0"/>
    <n v="40009200"/>
    <n v="40009200"/>
    <n v="0"/>
    <n v="0"/>
    <s v="SUBDIRECCION CONTRACTUAL"/>
    <s v="CO-DC-11001"/>
    <s v="CARMEN LUCIA SANCHEZ AVELLANEDA Directora de Control Ambiental "/>
    <n v="3778932"/>
    <s v="carmen.sanchez@ambientebogota.gov.co"/>
  </r>
  <r>
    <n v="979"/>
    <n v="371"/>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UACIONES TÉCNICAS DE EVALUACIÓN, CONTROL Y SEGUIMIENTO AL MANEJO ADECUADO DEL RECURSO ARBÓREO."/>
    <n v="1"/>
    <n v="1"/>
    <n v="11"/>
    <n v="1"/>
    <s v="CCE-05"/>
    <n v="0"/>
    <n v="40009200"/>
    <n v="40009200"/>
    <n v="0"/>
    <n v="0"/>
    <s v="SUBDIRECCION CONTRACTUAL"/>
    <s v="CO-DC-11001"/>
    <s v="CARMEN LUCIA SANCHEZ AVELLANEDA Directora de Control Ambiental "/>
    <n v="3778932"/>
    <s v="carmen.sanchez@ambientebogota.gov.co"/>
  </r>
  <r>
    <n v="979"/>
    <n v="372"/>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UACIONES TÉCNICAS DE EVALUACIÓN, CONTROL Y SEGUIMIENTO AL MANEJO ADECUADO DEL RECURSO ARBÓREO."/>
    <n v="1"/>
    <n v="1"/>
    <n v="11"/>
    <n v="1"/>
    <s v="CCE-05"/>
    <n v="0"/>
    <n v="40009200"/>
    <n v="40009200"/>
    <n v="0"/>
    <n v="0"/>
    <s v="SUBDIRECCION CONTRACTUAL"/>
    <s v="CO-DC-11001"/>
    <s v="CARMEN LUCIA SANCHEZ AVELLANEDA Directora de Control Ambiental "/>
    <n v="3778932"/>
    <s v="carmen.sanchez@ambientebogota.gov.co"/>
  </r>
  <r>
    <n v="979"/>
    <n v="373"/>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UACIONES TÉCNICAS DE EVALUACIÓN, CONTROL Y SEGUIMIENTO AL MANEJO ADECUADO DEL RECURSO ARBÓREO."/>
    <n v="1"/>
    <n v="1"/>
    <n v="11"/>
    <n v="1"/>
    <s v="CCE-05"/>
    <n v="0"/>
    <n v="40009200"/>
    <n v="40009200"/>
    <n v="0"/>
    <n v="0"/>
    <s v="SUBDIRECCION CONTRACTUAL"/>
    <s v="CO-DC-11001"/>
    <s v="CARMEN LUCIA SANCHEZ AVELLANEDA Directora de Control Ambiental "/>
    <n v="3778932"/>
    <s v="carmen.sanchez@ambientebogota.gov.co"/>
  </r>
  <r>
    <n v="979"/>
    <n v="374"/>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Y CONCEPTOS EMITIDOS  EN DESARROLLO DE LA EVALUACIÓN Y CONTROL AL ARBOLADO URBANO."/>
    <n v="1"/>
    <n v="1"/>
    <n v="12"/>
    <n v="1"/>
    <s v="CCE-05"/>
    <n v="0"/>
    <n v="43646400"/>
    <n v="43646400"/>
    <n v="0"/>
    <n v="0"/>
    <s v="SUBDIRECCION CONTRACTUAL"/>
    <s v="CO-DC-11001"/>
    <s v="CARMEN LUCIA SANCHEZ AVELLANEDA Directora de Control Ambiental "/>
    <n v="3778932"/>
    <s v="carmen.sanchez@ambientebogota.gov.co"/>
  </r>
  <r>
    <n v="979"/>
    <n v="375"/>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Y CONCEPTOS EMITIDOS  EN DESARROLLO DE LA EVALUACIÓN Y CONTROL AL ARBOLADO URBANO."/>
    <n v="1"/>
    <n v="1"/>
    <n v="12"/>
    <n v="1"/>
    <s v="CCE-05"/>
    <n v="0"/>
    <n v="43646400"/>
    <n v="43646400"/>
    <n v="0"/>
    <n v="0"/>
    <s v="SUBDIRECCION CONTRACTUAL"/>
    <s v="CO-DC-11001"/>
    <s v="CARMEN LUCIA SANCHEZ AVELLANEDA Directora de Control Ambiental "/>
    <n v="3778932"/>
    <s v="carmen.sanchez@ambientebogota.gov.co"/>
  </r>
  <r>
    <n v="979"/>
    <n v="376"/>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Y CONCEPTOS EMITIDOS  EN DESARROLLO DE LA EVALUACIÓN Y CONTROL AL ARBOLADO URBANO."/>
    <n v="1"/>
    <n v="1"/>
    <n v="12"/>
    <n v="1"/>
    <s v="CCE-05"/>
    <n v="0"/>
    <n v="43646400"/>
    <n v="43646400"/>
    <n v="0"/>
    <n v="0"/>
    <s v="SUBDIRECCION CONTRACTUAL"/>
    <s v="CO-DC-11001"/>
    <s v="CARMEN LUCIA SANCHEZ AVELLANEDA Directora de Control Ambiental "/>
    <n v="3778932"/>
    <s v="carmen.sanchez@ambientebogota.gov.co"/>
  </r>
  <r>
    <n v="979"/>
    <n v="377"/>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Y CONCEPTOS EMITIDOS  EN DESARROLLO DE LA EVALUACIÓN Y CONTROL AL ARBOLADO URBANO."/>
    <n v="1"/>
    <n v="1"/>
    <n v="11"/>
    <n v="1"/>
    <s v="CCE-05"/>
    <n v="0"/>
    <n v="40009200"/>
    <n v="40009200"/>
    <n v="0"/>
    <n v="0"/>
    <s v="SUBDIRECCION CONTRACTUAL"/>
    <s v="CO-DC-11001"/>
    <s v="CARMEN LUCIA SANCHEZ AVELLANEDA Directora de Control Ambiental "/>
    <n v="3778932"/>
    <s v="carmen.sanchez@ambientebogota.gov.co"/>
  </r>
  <r>
    <n v="979"/>
    <n v="378"/>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Y CONCEPTOS EMITIDOS  EN DESARROLLO DE LA EVALUACIÓN Y CONTROL AL ARBOLADO URBANO."/>
    <n v="1"/>
    <n v="1"/>
    <n v="11"/>
    <n v="1"/>
    <s v="CCE-05"/>
    <n v="0"/>
    <n v="40009200"/>
    <n v="40009200"/>
    <n v="0"/>
    <n v="0"/>
    <s v="SUBDIRECCION CONTRACTUAL"/>
    <s v="CO-DC-11001"/>
    <s v="CARMEN LUCIA SANCHEZ AVELLANEDA Directora de Control Ambiental "/>
    <n v="3778932"/>
    <s v="carmen.sanchez@ambientebogota.gov.co"/>
  </r>
  <r>
    <n v="979"/>
    <n v="379"/>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Y CONCEPTOS EMITIDOS  EN DESARROLLO DE LA EVALUACIÓN Y CONTROL AL ARBOLADO URBANO."/>
    <n v="1"/>
    <n v="1"/>
    <n v="11"/>
    <n v="1"/>
    <s v="CCE-05"/>
    <n v="0"/>
    <n v="40009200"/>
    <n v="40009200"/>
    <n v="0"/>
    <n v="0"/>
    <s v="SUBDIRECCION CONTRACTUAL"/>
    <s v="CO-DC-11001"/>
    <s v="CARMEN LUCIA SANCHEZ AVELLANEDA Directora de Control Ambiental "/>
    <n v="3778932"/>
    <s v="carmen.sanchez@ambientebogota.gov.co"/>
  </r>
  <r>
    <n v="979"/>
    <n v="380"/>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Y CONCEPTOS EMITIDOS  EN DESARROLLO DE LA EVALUACIÓN Y CONTROL AL ARBOLADO URBANO."/>
    <n v="1"/>
    <n v="1"/>
    <n v="11"/>
    <n v="1"/>
    <s v="CCE-05"/>
    <n v="0"/>
    <n v="40009200"/>
    <n v="40009200"/>
    <n v="0"/>
    <n v="0"/>
    <s v="SUBDIRECCION CONTRACTUAL"/>
    <s v="CO-DC-11001"/>
    <s v="CARMEN LUCIA SANCHEZ AVELLANEDA Directora de Control Ambiental "/>
    <n v="3778932"/>
    <s v="carmen.sanchez@ambientebogota.gov.co"/>
  </r>
  <r>
    <n v="979"/>
    <n v="381"/>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Y CONCEPTOS EMITIDOS  EN DESARROLLO DE LA EVALUACIÓN Y CONTROL AL ARBOLADO URBANO."/>
    <n v="1"/>
    <n v="1"/>
    <n v="11"/>
    <n v="1"/>
    <s v="CCE-05"/>
    <n v="0"/>
    <n v="40009200"/>
    <n v="40009200"/>
    <n v="0"/>
    <n v="0"/>
    <s v="SUBDIRECCION CONTRACTUAL"/>
    <s v="CO-DC-11001"/>
    <s v="CARMEN LUCIA SANCHEZ AVELLANEDA Directora de Control Ambiental "/>
    <n v="3778932"/>
    <s v="carmen.sanchez@ambientebogota.gov.co"/>
  </r>
  <r>
    <n v="979"/>
    <n v="382"/>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Y CONCEPTOS EMITIDOS  EN DESARROLLO DE LA EVALUACIÓN Y CONTROL AL ARBOLADO URBANO."/>
    <n v="1"/>
    <n v="1"/>
    <n v="11"/>
    <n v="1"/>
    <s v="CCE-05"/>
    <n v="0"/>
    <n v="40009200"/>
    <n v="40009200"/>
    <n v="0"/>
    <n v="0"/>
    <s v="SUBDIRECCION CONTRACTUAL"/>
    <s v="CO-DC-11001"/>
    <s v="CARMEN LUCIA SANCHEZ AVELLANEDA Directora de Control Ambiental "/>
    <n v="3778932"/>
    <s v="carmen.sanchez@ambientebogota.gov.co"/>
  </r>
  <r>
    <n v="979"/>
    <n v="383"/>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Y CONCEPTOS EMITIDOS  EN DESARROLLO DE LA EVALUACIÓN Y CONTROL AL ARBOLADO URBANO."/>
    <n v="1"/>
    <n v="1"/>
    <n v="11"/>
    <n v="1"/>
    <s v="CCE-05"/>
    <n v="0"/>
    <n v="40009200"/>
    <n v="40009200"/>
    <n v="0"/>
    <n v="0"/>
    <s v="SUBDIRECCION CONTRACTUAL"/>
    <s v="CO-DC-11001"/>
    <s v="CARMEN LUCIA SANCHEZ AVELLANEDA Directora de Control Ambiental "/>
    <n v="3778932"/>
    <s v="carmen.sanchez@ambientebogota.gov.co"/>
  </r>
  <r>
    <n v="979"/>
    <n v="384"/>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Y CONCEPTOS EMITIDOS  EN DESARROLLO DE LA EVALUACIÓN Y CONTROL AL ARBOLADO URBANO."/>
    <n v="1"/>
    <n v="1"/>
    <n v="11"/>
    <n v="1"/>
    <s v="CCE-05"/>
    <n v="0"/>
    <n v="40009200"/>
    <n v="40009200"/>
    <n v="0"/>
    <n v="0"/>
    <s v="SUBDIRECCION CONTRACTUAL"/>
    <s v="CO-DC-11001"/>
    <s v="CARMEN LUCIA SANCHEZ AVELLANEDA Directora de Control Ambiental "/>
    <n v="3778932"/>
    <s v="carmen.sanchez@ambientebogota.gov.co"/>
  </r>
  <r>
    <n v="979"/>
    <n v="385"/>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Y CONCEPTOS EMITIDOS  EN DESARROLLO DE LA EVALUACIÓN Y CONTROL AL ARBOLADO URBANO."/>
    <n v="1"/>
    <n v="1"/>
    <n v="11"/>
    <n v="1"/>
    <s v="CCE-05"/>
    <n v="0"/>
    <n v="40009200"/>
    <n v="40009200"/>
    <n v="0"/>
    <n v="0"/>
    <s v="SUBDIRECCION CONTRACTUAL"/>
    <s v="CO-DC-11001"/>
    <s v="CARMEN LUCIA SANCHEZ AVELLANEDA Directora de Control Ambiental "/>
    <n v="3778932"/>
    <s v="carmen.sanchez@ambientebogota.gov.co"/>
  </r>
  <r>
    <n v="979"/>
    <n v="386"/>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Y CONCEPTOS EMITIDOS  EN DESARROLLO DE LA EVALUACIÓN Y CONTROL AL ARBOLADO URBANO."/>
    <n v="1"/>
    <n v="1"/>
    <n v="11"/>
    <n v="1"/>
    <s v="CCE-05"/>
    <n v="0"/>
    <n v="40009200"/>
    <n v="40009200"/>
    <n v="0"/>
    <n v="0"/>
    <s v="SUBDIRECCION CONTRACTUAL"/>
    <s v="CO-DC-11001"/>
    <s v="CARMEN LUCIA SANCHEZ AVELLANEDA Directora de Control Ambiental "/>
    <n v="3778932"/>
    <s v="carmen.sanchez@ambientebogota.gov.co"/>
  </r>
  <r>
    <n v="979"/>
    <n v="387"/>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Y CONCEPTOS EMITIDOS  EN DESARROLLO DE LA EVALUACIÓN Y CONTROL AL ARBOLADO URBANO."/>
    <n v="1"/>
    <n v="1"/>
    <n v="11"/>
    <n v="1"/>
    <s v="CCE-05"/>
    <n v="0"/>
    <n v="40009200"/>
    <n v="40009200"/>
    <n v="0"/>
    <n v="0"/>
    <s v="SUBDIRECCION CONTRACTUAL"/>
    <s v="CO-DC-11001"/>
    <s v="CARMEN LUCIA SANCHEZ AVELLANEDA Directora de Control Ambiental "/>
    <n v="3778932"/>
    <s v="carmen.sanchez@ambientebogota.gov.co"/>
  </r>
  <r>
    <n v="979"/>
    <n v="388"/>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Y CONCEPTOS EMITIDOS  EN DESARROLLO DE LA EVALUACIÓN Y CONTROL AL ARBOLADO URBANO."/>
    <n v="1"/>
    <n v="1"/>
    <n v="11"/>
    <n v="1"/>
    <s v="CCE-05"/>
    <n v="0"/>
    <n v="40009200"/>
    <n v="40009200"/>
    <n v="0"/>
    <n v="0"/>
    <s v="SUBDIRECCION CONTRACTUAL"/>
    <s v="CO-DC-11001"/>
    <s v="CARMEN LUCIA SANCHEZ AVELLANEDA Directora de Control Ambiental "/>
    <n v="3778932"/>
    <s v="carmen.sanchez@ambientebogota.gov.co"/>
  </r>
  <r>
    <n v="979"/>
    <n v="389"/>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Y CONCEPTOS EMITIDOS  EN DESARROLLO DE LA EVALUACIÓN Y CONTROL AL ARBOLADO URBANO."/>
    <n v="1"/>
    <n v="1"/>
    <n v="11"/>
    <n v="1"/>
    <s v="CCE-05"/>
    <n v="0"/>
    <n v="40009200"/>
    <n v="40009200"/>
    <n v="0"/>
    <n v="0"/>
    <s v="SUBDIRECCION CONTRACTUAL"/>
    <s v="CO-DC-11001"/>
    <s v="CARMEN LUCIA SANCHEZ AVELLANEDA Directora de Control Ambiental "/>
    <n v="3778932"/>
    <s v="carmen.sanchez@ambientebogota.gov.co"/>
  </r>
  <r>
    <n v="979"/>
    <n v="390"/>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Y CONCEPTOS EMITIDOS  EN DESARROLLO DE LA EVALUACIÓN Y CONTROL AL ARBOLADO URBANO."/>
    <n v="1"/>
    <n v="1"/>
    <n v="11"/>
    <n v="1"/>
    <s v="CCE-05"/>
    <n v="0"/>
    <n v="40009200"/>
    <n v="40009200"/>
    <n v="0"/>
    <n v="0"/>
    <s v="SUBDIRECCION CONTRACTUAL"/>
    <s v="CO-DC-11001"/>
    <s v="CARMEN LUCIA SANCHEZ AVELLANEDA Directora de Control Ambiental "/>
    <n v="3778932"/>
    <s v="carmen.sanchez@ambientebogota.gov.co"/>
  </r>
  <r>
    <n v="979"/>
    <n v="391"/>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Y CONCEPTOS EMITIDOS  EN DESARROLLO DE LA EVALUACIÓN Y CONTROL AL ARBOLADO URBANO."/>
    <n v="1"/>
    <n v="1"/>
    <n v="11"/>
    <n v="1"/>
    <s v="CCE-05"/>
    <n v="0"/>
    <n v="40009200"/>
    <n v="40009200"/>
    <n v="0"/>
    <n v="0"/>
    <s v="SUBDIRECCION CONTRACTUAL"/>
    <s v="CO-DC-11001"/>
    <s v="CARMEN LUCIA SANCHEZ AVELLANEDA Directora de Control Ambiental "/>
    <n v="3778932"/>
    <s v="carmen.sanchez@ambientebogota.gov.co"/>
  </r>
  <r>
    <n v="979"/>
    <n v="392"/>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Y CONCEPTOS EMITIDOS  EN DESARROLLO DE LA EVALUACIÓN Y CONTROL AL ARBOLADO URBANO."/>
    <n v="1"/>
    <n v="1"/>
    <n v="11"/>
    <n v="1"/>
    <s v="CCE-05"/>
    <n v="0"/>
    <n v="40009200"/>
    <n v="40009200"/>
    <n v="0"/>
    <n v="0"/>
    <s v="SUBDIRECCION CONTRACTUAL"/>
    <s v="CO-DC-11001"/>
    <s v="CARMEN LUCIA SANCHEZ AVELLANEDA Directora de Control Ambiental "/>
    <n v="3778932"/>
    <s v="carmen.sanchez@ambientebogota.gov.co"/>
  </r>
  <r>
    <n v="979"/>
    <n v="393"/>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Y CONCEPTOS EMITIDOS  EN DESARROLLO DE LA EVALUACIÓN Y CONTROL AL ARBOLADO URBANO."/>
    <n v="1"/>
    <n v="1"/>
    <n v="11"/>
    <n v="1"/>
    <s v="CCE-05"/>
    <n v="0"/>
    <n v="40009200"/>
    <n v="40009200"/>
    <n v="0"/>
    <n v="0"/>
    <s v="SUBDIRECCION CONTRACTUAL"/>
    <s v="CO-DC-11001"/>
    <s v="CARMEN LUCIA SANCHEZ AVELLANEDA Directora de Control Ambiental "/>
    <n v="3778932"/>
    <s v="carmen.sanchez@ambientebogota.gov.co"/>
  </r>
  <r>
    <n v="979"/>
    <n v="394"/>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TÉCNICAS PRODUCTO DE LA EVALUACIÓN Y CONTROL PARA EL MANEJO DEL ARBOLADO URBANO"/>
    <n v="1"/>
    <n v="1"/>
    <n v="12"/>
    <n v="1"/>
    <s v="CCE-05"/>
    <n v="0"/>
    <n v="36048600"/>
    <n v="36048600"/>
    <n v="0"/>
    <n v="0"/>
    <s v="SUBDIRECCION CONTRACTUAL"/>
    <s v="CO-DC-11001"/>
    <s v="CARMEN LUCIA SANCHEZ AVELLANEDA Directora de Control Ambiental "/>
    <n v="3778932"/>
    <s v="carmen.sanchez@ambientebogota.gov.co"/>
  </r>
  <r>
    <n v="979"/>
    <n v="395"/>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TÉCNICAS PRODUCTO DE LA EVALUACIÓN Y CONTROL PARA EL MANEJO DEL ARBOLADO URBANO"/>
    <n v="1"/>
    <n v="1"/>
    <n v="12"/>
    <n v="1"/>
    <s v="CCE-05"/>
    <n v="0"/>
    <n v="36048600"/>
    <n v="36048600"/>
    <n v="0"/>
    <n v="0"/>
    <s v="SUBDIRECCION CONTRACTUAL"/>
    <s v="CO-DC-11001"/>
    <s v="CARMEN LUCIA SANCHEZ AVELLANEDA Directora de Control Ambiental "/>
    <n v="3778932"/>
    <s v="carmen.sanchez@ambientebogota.gov.co"/>
  </r>
  <r>
    <n v="979"/>
    <n v="396"/>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TÉCNICAS PRODUCTO DE LA EVALUACIÓN Y CONTROL PARA EL MANEJO DEL ARBOLADO URBANO"/>
    <n v="1"/>
    <n v="1"/>
    <n v="12"/>
    <n v="1"/>
    <s v="CCE-05"/>
    <n v="0"/>
    <n v="36048600"/>
    <n v="36048600"/>
    <n v="0"/>
    <n v="0"/>
    <s v="SUBDIRECCION CONTRACTUAL"/>
    <s v="CO-DC-11001"/>
    <s v="CARMEN LUCIA SANCHEZ AVELLANEDA Directora de Control Ambiental "/>
    <n v="3778932"/>
    <s v="carmen.sanchez@ambientebogota.gov.co"/>
  </r>
  <r>
    <n v="979"/>
    <n v="397"/>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TÉCNICAS PRODUCTO DE LA EVALUACIÓN Y CONTROL PARA EL MANEJO DEL ARBOLADO URBANO"/>
    <n v="1"/>
    <n v="1"/>
    <n v="12"/>
    <n v="1"/>
    <s v="CCE-05"/>
    <n v="0"/>
    <n v="36048600"/>
    <n v="36048600"/>
    <n v="0"/>
    <n v="0"/>
    <s v="SUBDIRECCION CONTRACTUAL"/>
    <s v="CO-DC-11001"/>
    <s v="CARMEN LUCIA SANCHEZ AVELLANEDA Directora de Control Ambiental "/>
    <n v="3778932"/>
    <s v="carmen.sanchez@ambientebogota.gov.co"/>
  </r>
  <r>
    <n v="979"/>
    <n v="398"/>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TÉCNICAS PRODUCTO DE LA EVALUACIÓN Y CONTROL PARA EL MANEJO DEL ARBOLADO URBANO"/>
    <n v="1"/>
    <n v="1"/>
    <n v="12"/>
    <n v="1"/>
    <s v="CCE-05"/>
    <n v="0"/>
    <n v="36048600"/>
    <n v="36048600"/>
    <n v="0"/>
    <n v="0"/>
    <s v="SUBDIRECCION CONTRACTUAL"/>
    <s v="CO-DC-11001"/>
    <s v="CARMEN LUCIA SANCHEZ AVELLANEDA Directora de Control Ambiental "/>
    <n v="3778932"/>
    <s v="carmen.sanchez@ambientebogota.gov.co"/>
  </r>
  <r>
    <n v="979"/>
    <n v="399"/>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TÉCNICAS PRODUCTO DE LA EVALUACIÓN Y CONTROL PARA EL MANEJO DEL ARBOLADO URBANO"/>
    <n v="1"/>
    <n v="1"/>
    <n v="11"/>
    <n v="1"/>
    <s v="CCE-05"/>
    <n v="0"/>
    <n v="33044550"/>
    <n v="33044550"/>
    <n v="0"/>
    <n v="0"/>
    <s v="SUBDIRECCION CONTRACTUAL"/>
    <s v="CO-DC-11001"/>
    <s v="CARMEN LUCIA SANCHEZ AVELLANEDA Directora de Control Ambiental "/>
    <n v="3778932"/>
    <s v="carmen.sanchez@ambientebogota.gov.co"/>
  </r>
  <r>
    <n v="979"/>
    <n v="400"/>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TÉCNICAS PRODUCTO DE LA EVALUACIÓN Y CONTROL PARA EL MANEJO DEL ARBOLADO URBANO"/>
    <n v="1"/>
    <n v="1"/>
    <n v="11"/>
    <n v="1"/>
    <s v="CCE-05"/>
    <n v="0"/>
    <n v="33044550"/>
    <n v="33044550"/>
    <n v="0"/>
    <n v="0"/>
    <s v="SUBDIRECCION CONTRACTUAL"/>
    <s v="CO-DC-11001"/>
    <s v="CARMEN LUCIA SANCHEZ AVELLANEDA Directora de Control Ambiental "/>
    <n v="3778932"/>
    <s v="carmen.sanchez@ambientebogota.gov.co"/>
  </r>
  <r>
    <n v="979"/>
    <n v="401"/>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TÉCNICAS PRODUCTO DE LA EVALUACIÓN Y CONTROL PARA EL MANEJO DEL ARBOLADO URBANO"/>
    <n v="1"/>
    <n v="1"/>
    <n v="11"/>
    <n v="1"/>
    <s v="CCE-05"/>
    <n v="0"/>
    <n v="33044550"/>
    <n v="33044550"/>
    <n v="0"/>
    <n v="0"/>
    <s v="SUBDIRECCION CONTRACTUAL"/>
    <s v="CO-DC-11001"/>
    <s v="CARMEN LUCIA SANCHEZ AVELLANEDA Directora de Control Ambiental "/>
    <n v="3778932"/>
    <s v="carmen.sanchez@ambientebogota.gov.co"/>
  </r>
  <r>
    <n v="979"/>
    <n v="402"/>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TÉCNICAS PRODUCTO DE LA EVALUACIÓN Y CONTROL PARA EL MANEJO DEL ARBOLADO URBANO"/>
    <n v="1"/>
    <n v="1"/>
    <n v="11"/>
    <n v="1"/>
    <s v="CCE-05"/>
    <n v="0"/>
    <n v="33044550"/>
    <n v="33044550"/>
    <n v="0"/>
    <n v="0"/>
    <s v="SUBDIRECCION CONTRACTUAL"/>
    <s v="CO-DC-11001"/>
    <s v="CARMEN LUCIA SANCHEZ AVELLANEDA Directora de Control Ambiental "/>
    <n v="3778932"/>
    <s v="carmen.sanchez@ambientebogota.gov.co"/>
  </r>
  <r>
    <n v="979"/>
    <n v="403"/>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TÉCNICAS PRODUCTO DE LA EVALUACIÓN Y CONTROL PARA EL MANEJO DEL ARBOLADO URBANO"/>
    <n v="1"/>
    <n v="1"/>
    <n v="11"/>
    <n v="1"/>
    <s v="CCE-05"/>
    <n v="0"/>
    <n v="33044550"/>
    <n v="33044550"/>
    <n v="0"/>
    <n v="0"/>
    <s v="SUBDIRECCION CONTRACTUAL"/>
    <s v="CO-DC-11001"/>
    <s v="CARMEN LUCIA SANCHEZ AVELLANEDA Directora de Control Ambiental "/>
    <n v="3778932"/>
    <s v="carmen.sanchez@ambientebogota.gov.co"/>
  </r>
  <r>
    <n v="979"/>
    <n v="404"/>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TÉCNICAS PRODUCTO DE LA EVALUACIÓN Y CONTROL PARA EL MANEJO DEL ARBOLADO URBANO"/>
    <n v="1"/>
    <n v="1"/>
    <n v="11"/>
    <n v="1"/>
    <s v="CCE-05"/>
    <n v="0"/>
    <n v="33044550"/>
    <n v="33044550"/>
    <n v="0"/>
    <n v="0"/>
    <s v="SUBDIRECCION CONTRACTUAL"/>
    <s v="CO-DC-11001"/>
    <s v="CARMEN LUCIA SANCHEZ AVELLANEDA Directora de Control Ambiental "/>
    <n v="3778932"/>
    <s v="carmen.sanchez@ambientebogota.gov.co"/>
  </r>
  <r>
    <n v="979"/>
    <n v="405"/>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TÉCNICAS PRODUCTO DE LA EVALUACIÓN Y CONTROL PARA EL MANEJO DEL ARBOLADO URBANO"/>
    <n v="1"/>
    <n v="1"/>
    <n v="11"/>
    <n v="1"/>
    <s v="CCE-05"/>
    <n v="0"/>
    <n v="33044550"/>
    <n v="33044550"/>
    <n v="0"/>
    <n v="0"/>
    <s v="SUBDIRECCION CONTRACTUAL"/>
    <s v="CO-DC-11001"/>
    <s v="CARMEN LUCIA SANCHEZ AVELLANEDA Directora de Control Ambiental "/>
    <n v="3778932"/>
    <s v="carmen.sanchez@ambientebogota.gov.co"/>
  </r>
  <r>
    <n v="979"/>
    <n v="406"/>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TÉCNICAS PRODUCTO DE LA EVALUACIÓN Y CONTROL PARA EL MANEJO DEL ARBOLADO URBANO"/>
    <n v="1"/>
    <n v="1"/>
    <n v="11"/>
    <n v="1"/>
    <s v="CCE-05"/>
    <n v="0"/>
    <n v="33044550"/>
    <n v="33044550"/>
    <n v="0"/>
    <n v="0"/>
    <s v="SUBDIRECCION CONTRACTUAL"/>
    <s v="CO-DC-11001"/>
    <s v="CARMEN LUCIA SANCHEZ AVELLANEDA Directora de Control Ambiental "/>
    <n v="3778932"/>
    <s v="carmen.sanchez@ambientebogota.gov.co"/>
  </r>
  <r>
    <n v="979"/>
    <n v="407"/>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TÉCNICAS PRODUCTO DE LA EVALUACIÓN Y CONTROL PARA EL MANEJO DEL ARBOLADO URBANO"/>
    <n v="1"/>
    <n v="1"/>
    <n v="11"/>
    <n v="1"/>
    <s v="CCE-05"/>
    <n v="0"/>
    <n v="33044550"/>
    <n v="33044550"/>
    <n v="0"/>
    <n v="0"/>
    <s v="SUBDIRECCION CONTRACTUAL"/>
    <s v="CO-DC-11001"/>
    <s v="CARMEN LUCIA SANCHEZ AVELLANEDA Directora de Control Ambiental "/>
    <n v="3778932"/>
    <s v="carmen.sanchez@ambientebogota.gov.co"/>
  </r>
  <r>
    <n v="979"/>
    <n v="408"/>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TÉCNICAS PRODUCTO DE LA EVALUACIÓN Y CONTROL PARA EL MANEJO DEL ARBOLADO URBANO"/>
    <n v="1"/>
    <n v="1"/>
    <n v="11"/>
    <n v="1"/>
    <s v="CCE-05"/>
    <n v="0"/>
    <n v="33044550"/>
    <n v="33044550"/>
    <n v="0"/>
    <n v="0"/>
    <s v="SUBDIRECCION CONTRACTUAL"/>
    <s v="CO-DC-11001"/>
    <s v="CARMEN LUCIA SANCHEZ AVELLANEDA Directora de Control Ambiental "/>
    <n v="3778932"/>
    <s v="carmen.sanchez@ambientebogota.gov.co"/>
  </r>
  <r>
    <n v="979"/>
    <n v="409"/>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BRINDAR  LINEAMIENTOS TÉCNICOS EN ASPECTOS RELACIONADOS CON LOS SISTEMAS DE INFORMACIÓN  GEOGRÁFICA Y GARANTIZAR EL DISEÑO DE DOS INSTRUMENTOS CIENTÍFICOS PARA LA PLANIFICACIÓN Y GESTIÓN DEL ARBOLADO URBANO."/>
    <n v="1"/>
    <n v="1"/>
    <n v="12"/>
    <n v="1"/>
    <s v="CCE-05"/>
    <n v="0"/>
    <n v="39482100"/>
    <n v="39482100"/>
    <n v="0"/>
    <n v="0"/>
    <s v="SUBDIRECCION CONTRACTUAL"/>
    <s v="CO-DC-11001"/>
    <s v="CARMEN LUCIA SANCHEZ AVELLANEDA Directora de Control Ambiental "/>
    <n v="3778932"/>
    <s v="carmen.sanchez@ambientebogota.gov.co"/>
  </r>
  <r>
    <n v="979"/>
    <n v="410"/>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BRINDAR LOS LINEAMIENTOS JURÍDICOS EN LA ELABORACIÓN Y POSTERIOR REVISION DE LAS ACTUACIONES SILVICULTURALES QUE CONLLEVEN A MITIGAR LOS FACTORES DE DETERIORO DEL ARBOLADO URBANO, DENTRO DEL PROCEDIMIENTO DE EVALUACIÓN, CONTROL Y SEGUIMIENTO EN LA JURISDICCIÓN DE LA SECRETARÍA DISTRITAL DE AMBIENTE"/>
    <n v="1"/>
    <n v="1"/>
    <n v="12"/>
    <n v="1"/>
    <s v="CCE-05"/>
    <n v="0"/>
    <n v="78964200"/>
    <n v="78964200"/>
    <n v="0"/>
    <n v="0"/>
    <s v="SUBDIRECCION CONTRACTUAL"/>
    <s v="CO-DC-11001"/>
    <s v="CARMEN LUCIA SANCHEZ AVELLANEDA Directora de Control Ambiental "/>
    <n v="3778932"/>
    <s v="carmen.sanchez@ambientebogota.gov.co"/>
  </r>
  <r>
    <n v="979"/>
    <n v="411"/>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O  REVISAR LAS ACTUACIONES ADMINISTRATIVAS DE CARÁCTER LEGAL AMBIENTAL PARA EL SEGUIMIENTO, APROVECHAMIENTO, CONSERVACIÓN Y PROTECCIÓN DEL ARBOLADO URBANO DEL DISTRITO CAPITAL"/>
    <n v="1"/>
    <n v="1"/>
    <n v="11"/>
    <n v="1"/>
    <s v="CCE-05"/>
    <n v="0"/>
    <n v="45091200"/>
    <n v="45091200"/>
    <n v="0"/>
    <n v="0"/>
    <s v="SUBDIRECCION CONTRACTUAL"/>
    <s v="CO-DC-11001"/>
    <s v="CARMEN LUCIA SANCHEZ AVELLANEDA Directora de Control Ambiental "/>
    <n v="3778932"/>
    <s v="carmen.sanchez@ambientebogota.gov.co"/>
  </r>
  <r>
    <n v="979"/>
    <n v="412"/>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O  REVISAR LAS ACTUACIONES ADMINISTRATIVAS DE CARÁCTER LEGAL AMBIENTAL PARA EL SEGUIMIENTO, APROVECHAMIENTO, CONSERVACIÓN Y PROTECCIÓN DEL ARBOLADO URBANO DEL DISTRITO CAPITAL"/>
    <n v="1"/>
    <n v="1"/>
    <n v="11"/>
    <n v="1"/>
    <s v="CCE-05"/>
    <n v="0"/>
    <n v="45091200"/>
    <n v="45091200"/>
    <n v="0"/>
    <n v="0"/>
    <s v="SUBDIRECCION CONTRACTUAL"/>
    <s v="CO-DC-11001"/>
    <s v="CARMEN LUCIA SANCHEZ AVELLANEDA Directora de Control Ambiental "/>
    <n v="3778932"/>
    <s v="carmen.sanchez@ambientebogota.gov.co"/>
  </r>
  <r>
    <n v="979"/>
    <n v="413"/>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O  REVISAR LAS ACTUACIONES ADMINISTRATIVAS DE CARÁCTER LEGAL AMBIENTAL PARA EL SEGUIMIENTO, APROVECHAMIENTO, CONSERVACIÓN Y PROTECCIÓN DEL ARBOLADO URBANO DEL DISTRITO CAPITAL"/>
    <n v="1"/>
    <n v="1"/>
    <n v="11"/>
    <n v="1"/>
    <s v="CCE-05"/>
    <n v="0"/>
    <n v="45091200"/>
    <n v="45091200"/>
    <n v="0"/>
    <n v="0"/>
    <s v="SUBDIRECCION CONTRACTUAL"/>
    <s v="CO-DC-11001"/>
    <s v="CARMEN LUCIA SANCHEZ AVELLANEDA Directora de Control Ambiental "/>
    <n v="3778932"/>
    <s v="carmen.sanchez@ambientebogota.gov.co"/>
  </r>
  <r>
    <n v="979"/>
    <n v="414"/>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O  REVISAR LAS ACTUACIONES ADMINISTRATIVAS DE CARÁCTER LEGAL AMBIENTAL PARA EL SEGUIMIENTO, APROVECHAMIENTO, CONSERVACIÓN Y PROTECCIÓN DEL ARBOLADO URBANO DEL DISTRITO CAPITAL"/>
    <n v="1"/>
    <n v="1"/>
    <n v="11"/>
    <n v="1"/>
    <s v="CCE-05"/>
    <n v="0"/>
    <n v="45091200"/>
    <n v="45091200"/>
    <n v="0"/>
    <n v="0"/>
    <s v="SUBDIRECCION CONTRACTUAL"/>
    <s v="CO-DC-11001"/>
    <s v="CARMEN LUCIA SANCHEZ AVELLANEDA Directora de Control Ambiental "/>
    <n v="3778932"/>
    <s v="carmen.sanchez@ambientebogota.gov.co"/>
  </r>
  <r>
    <n v="979"/>
    <n v="415"/>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ACTOS ADMINISTRATIVOS Y DEMÁS ACTUACIONES JURIDICAS RELACIONADAS CON LA CONSERVACIÓN Y PROTECCIÓN DEL RECURSO ARBOREO"/>
    <n v="1"/>
    <n v="1"/>
    <n v="11"/>
    <n v="1"/>
    <s v="CCE-05"/>
    <n v="0"/>
    <n v="40009200"/>
    <n v="40009200"/>
    <n v="0"/>
    <n v="0"/>
    <s v="SUBDIRECCION CONTRACTUAL"/>
    <s v="CO-DC-11001"/>
    <s v="CARMEN LUCIA SANCHEZ AVELLANEDA Directora de Control Ambiental "/>
    <n v="3778932"/>
    <s v="carmen.sanchez@ambientebogota.gov.co"/>
  </r>
  <r>
    <n v="979"/>
    <n v="416"/>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ACTOS ADMINISTRATIVOS Y DEMÁS ACTUACIONES JURIDICAS RELACIONADAS CON LA CONSERVACIÓN Y PROTECCIÓN DEL RECURSO ARBOREO"/>
    <n v="1"/>
    <n v="1"/>
    <n v="11"/>
    <n v="1"/>
    <s v="CCE-05"/>
    <n v="0"/>
    <n v="40009200"/>
    <n v="40009200"/>
    <n v="0"/>
    <n v="0"/>
    <s v="SUBDIRECCION CONTRACTUAL"/>
    <s v="CO-DC-11001"/>
    <s v="CARMEN LUCIA SANCHEZ AVELLANEDA Directora de Control Ambiental "/>
    <n v="3778932"/>
    <s v="carmen.sanchez@ambientebogota.gov.co"/>
  </r>
  <r>
    <n v="979"/>
    <n v="417"/>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ACTOS ADMINISTRATIVOS Y DEMÁS ACTUACIONES JURIDICAS RELACIONADAS CON LA CONSERVACIÓN Y PROTECCIÓN DEL RECURSO ARBOREO"/>
    <n v="1"/>
    <n v="1"/>
    <n v="11"/>
    <n v="1"/>
    <s v="CCE-05"/>
    <n v="0"/>
    <n v="40009200"/>
    <n v="40009200"/>
    <n v="0"/>
    <n v="0"/>
    <s v="SUBDIRECCION CONTRACTUAL"/>
    <s v="CO-DC-11001"/>
    <s v="CARMEN LUCIA SANCHEZ AVELLANEDA Directora de Control Ambiental "/>
    <n v="3778932"/>
    <s v="carmen.sanchez@ambientebogota.gov.co"/>
  </r>
  <r>
    <n v="979"/>
    <n v="418"/>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ACTOS ADMINISTRATIVOS Y DEMÁS ACTUACIONES JURIDICAS RELACIONADAS CON LA CONSERVACIÓN Y PROTECCIÓN DEL RECURSO ARBOREO"/>
    <n v="1"/>
    <n v="1"/>
    <n v="11"/>
    <n v="1"/>
    <s v="CCE-05"/>
    <n v="0"/>
    <n v="40009200"/>
    <n v="40009200"/>
    <n v="0"/>
    <n v="0"/>
    <s v="SUBDIRECCION CONTRACTUAL"/>
    <s v="CO-DC-11001"/>
    <s v="CARMEN LUCIA SANCHEZ AVELLANEDA Directora de Control Ambiental "/>
    <n v="3778932"/>
    <s v="carmen.sanchez@ambientebogota.gov.co"/>
  </r>
  <r>
    <n v="979"/>
    <n v="419"/>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NALIZAR,  PROYECTAR Y SUSTANCIAR JURIDICAMENTE LAS ACTUACIONES ADMINISTRATIVAS DERIVADAS DE LA EVALUACIÓN, CONTROL Y SEGUIMIENTO AL MANEJO DEL ARBOLADO URBANO."/>
    <n v="1"/>
    <n v="1"/>
    <n v="11"/>
    <n v="1"/>
    <s v="CCE-05"/>
    <n v="0"/>
    <n v="35851200"/>
    <n v="35851200"/>
    <n v="0"/>
    <n v="0"/>
    <s v="SUBDIRECCION CONTRACTUAL"/>
    <s v="CO-DC-11001"/>
    <s v="CARMEN LUCIA SANCHEZ AVELLANEDA Directora de Control Ambiental "/>
    <n v="3778932"/>
    <s v="carmen.sanchez@ambientebogota.gov.co"/>
  </r>
  <r>
    <n v="979"/>
    <n v="420"/>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NALIZAR,  PROYECTAR Y SUSTANCIAR JURIDICAMENTE LAS ACTUACIONES ADMINISTRATIVAS DERIVADAS DE LA EVALUACIÓN, CONTROL Y SEGUIMIENTO AL MANEJO DEL ARBOLADO URBANO."/>
    <n v="1"/>
    <n v="1"/>
    <n v="11"/>
    <n v="1"/>
    <s v="CCE-05"/>
    <n v="0"/>
    <n v="35851200"/>
    <n v="35851200"/>
    <n v="0"/>
    <n v="0"/>
    <s v="SUBDIRECCION CONTRACTUAL"/>
    <s v="CO-DC-11001"/>
    <s v="CARMEN LUCIA SANCHEZ AVELLANEDA Directora de Control Ambiental "/>
    <n v="3778932"/>
    <s v="carmen.sanchez@ambientebogota.gov.co"/>
  </r>
  <r>
    <n v="979"/>
    <n v="421"/>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NALIZAR,  PROYECTAR Y SUSTANCIAR JURIDICAMENTE LAS ACTUACIONES ADMINISTRATIVAS DERIVADAS DE LA EVALUACIÓN, CONTROL Y SEGUIMIENTO AL MANEJO DEL ARBOLADO URBANO."/>
    <n v="1"/>
    <n v="1"/>
    <n v="11"/>
    <n v="1"/>
    <s v="CCE-05"/>
    <n v="0"/>
    <n v="35851200"/>
    <n v="35851200"/>
    <n v="0"/>
    <n v="0"/>
    <s v="SUBDIRECCION CONTRACTUAL"/>
    <s v="CO-DC-11001"/>
    <s v="CARMEN LUCIA SANCHEZ AVELLANEDA Directora de Control Ambiental "/>
    <n v="3778932"/>
    <s v="carmen.sanchez@ambientebogota.gov.co"/>
  </r>
  <r>
    <n v="979"/>
    <n v="422"/>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NALIZAR,  PROYECTAR Y SUSTANCIAR JURIDICAMENTE LAS ACTUACIONES ADMINISTRATIVAS DERIVADAS DE LA EVALUACIÓN, CONTROL Y SEGUIMIENTO AL MANEJO DEL ARBOLADO URBANO."/>
    <n v="1"/>
    <n v="1"/>
    <n v="11"/>
    <n v="1"/>
    <s v="CCE-05"/>
    <n v="0"/>
    <n v="35851200"/>
    <n v="35851200"/>
    <n v="0"/>
    <n v="0"/>
    <s v="SUBDIRECCION CONTRACTUAL"/>
    <s v="CO-DC-11001"/>
    <s v="CARMEN LUCIA SANCHEZ AVELLANEDA Directora de Control Ambiental "/>
    <n v="3778932"/>
    <s v="carmen.sanchez@ambientebogota.gov.co"/>
  </r>
  <r>
    <n v="979"/>
    <n v="423"/>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Y/O SANCIONATORIOS DEL ORDEN AMBIENTAL.  "/>
    <n v="1"/>
    <n v="1"/>
    <n v="12"/>
    <n v="1"/>
    <s v="CCE-05"/>
    <n v="0"/>
    <n v="36048600"/>
    <n v="36048600"/>
    <n v="0"/>
    <n v="0"/>
    <s v="SUBDIRECCION CONTRACTUAL"/>
    <s v="CO-DC-11001"/>
    <s v="CARMEN LUCIA SANCHEZ AVELLANEDA Directora de Control Ambiental "/>
    <n v="3778932"/>
    <s v="carmen.sanchez@ambientebogota.gov.co"/>
  </r>
  <r>
    <n v="979"/>
    <n v="424"/>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Y/O SANCIONATORIOS DEL ORDEN AMBIENTAL.  "/>
    <n v="1"/>
    <n v="1"/>
    <n v="12"/>
    <n v="1"/>
    <s v="CCE-05"/>
    <n v="0"/>
    <n v="36048600"/>
    <n v="36048600"/>
    <n v="0"/>
    <n v="0"/>
    <s v="SUBDIRECCION CONTRACTUAL"/>
    <s v="CO-DC-11001"/>
    <s v="CARMEN LUCIA SANCHEZ AVELLANEDA Directora de Control Ambiental "/>
    <n v="3778932"/>
    <s v="carmen.sanchez@ambientebogota.gov.co"/>
  </r>
  <r>
    <n v="979"/>
    <n v="425"/>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Y/O SANCIONATORIOS DEL ORDEN AMBIENTAL.  "/>
    <n v="1"/>
    <n v="1"/>
    <n v="12"/>
    <n v="1"/>
    <s v="CCE-05"/>
    <n v="0"/>
    <n v="36048600"/>
    <n v="36048600"/>
    <n v="0"/>
    <n v="0"/>
    <s v="SUBDIRECCION CONTRACTUAL"/>
    <s v="CO-DC-11001"/>
    <s v="CARMEN LUCIA SANCHEZ AVELLANEDA Directora de Control Ambiental "/>
    <n v="3778932"/>
    <s v="carmen.sanchez@ambientebogota.gov.co"/>
  </r>
  <r>
    <n v="979"/>
    <n v="426"/>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Y/O SANCIONATORIOS DEL ORDEN AMBIENTAL.  "/>
    <n v="1"/>
    <n v="1"/>
    <n v="11"/>
    <n v="1"/>
    <s v="CCE-05"/>
    <n v="0"/>
    <n v="33044550"/>
    <n v="33044550"/>
    <n v="0"/>
    <n v="0"/>
    <s v="SUBDIRECCION CONTRACTUAL"/>
    <s v="CO-DC-11001"/>
    <s v="CARMEN LUCIA SANCHEZ AVELLANEDA Directora de Control Ambiental "/>
    <n v="3778932"/>
    <s v="carmen.sanchez@ambientebogota.gov.co"/>
  </r>
  <r>
    <n v="979"/>
    <n v="427"/>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Y/O SANCIONATORIOS DEL ORDEN AMBIENTAL.  "/>
    <n v="1"/>
    <n v="1"/>
    <n v="11"/>
    <n v="1"/>
    <s v="CCE-05"/>
    <n v="0"/>
    <n v="33044550"/>
    <n v="33044550"/>
    <n v="0"/>
    <n v="0"/>
    <s v="SUBDIRECCION CONTRACTUAL"/>
    <s v="CO-DC-11001"/>
    <s v="CARMEN LUCIA SANCHEZ AVELLANEDA Directora de Control Ambiental "/>
    <n v="3778932"/>
    <s v="carmen.sanchez@ambientebogota.gov.co"/>
  </r>
  <r>
    <n v="979"/>
    <n v="428"/>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Y/O SANCIONATORIOS DEL ORDEN AMBIENTAL.  "/>
    <n v="1"/>
    <n v="1"/>
    <n v="11"/>
    <n v="1"/>
    <s v="CCE-05"/>
    <n v="0"/>
    <n v="33044550"/>
    <n v="33044550"/>
    <n v="0"/>
    <n v="0"/>
    <s v="SUBDIRECCION CONTRACTUAL"/>
    <s v="CO-DC-11001"/>
    <s v="CARMEN LUCIA SANCHEZ AVELLANEDA Directora de Control Ambiental "/>
    <n v="3778932"/>
    <s v="carmen.sanchez@ambientebogota.gov.co"/>
  </r>
  <r>
    <n v="979"/>
    <n v="429"/>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Y/O SANCIONATORIOS DEL ORDEN AMBIENTAL.  "/>
    <n v="1"/>
    <n v="1"/>
    <n v="11"/>
    <n v="1"/>
    <s v="CCE-05"/>
    <n v="0"/>
    <n v="33044550"/>
    <n v="33044550"/>
    <n v="0"/>
    <n v="0"/>
    <s v="SUBDIRECCION CONTRACTUAL"/>
    <s v="CO-DC-11001"/>
    <s v="CARMEN LUCIA SANCHEZ AVELLANEDA Directora de Control Ambiental "/>
    <n v="3778932"/>
    <s v="carmen.sanchez@ambientebogota.gov.co"/>
  </r>
  <r>
    <n v="979"/>
    <n v="430"/>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Y/O SANCIONATORIOS DEL ORDEN AMBIENTAL.  "/>
    <n v="1"/>
    <n v="1"/>
    <n v="11"/>
    <n v="1"/>
    <s v="CCE-05"/>
    <n v="0"/>
    <n v="33044550"/>
    <n v="33044550"/>
    <n v="0"/>
    <n v="0"/>
    <s v="SUBDIRECCION CONTRACTUAL"/>
    <s v="CO-DC-11001"/>
    <s v="CARMEN LUCIA SANCHEZ AVELLANEDA Directora de Control Ambiental "/>
    <n v="3778932"/>
    <s v="carmen.sanchez@ambientebogota.gov.co"/>
  </r>
  <r>
    <n v="979"/>
    <n v="431"/>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GENERAR Y LIDERAR  ESTRATEGIAS TÉCNICAS  ORIENTADAS  A LAS ACTUACIONES DE EVALUACIÓN, CONTROL Y SEGUIMIENTO SOBRE EL MANEJO DEL ARBOLADO URBANO"/>
    <n v="1"/>
    <n v="1"/>
    <n v="11"/>
    <n v="1"/>
    <s v="CCE-05"/>
    <n v="0"/>
    <n v="72383850"/>
    <n v="72383850"/>
    <n v="0"/>
    <n v="0"/>
    <s v="SUBDIRECCION CONTRACTUAL"/>
    <s v="CO-DC-11001"/>
    <s v="CARMEN LUCIA SANCHEZ AVELLANEDA Directora de Control Ambiental "/>
    <n v="3778932"/>
    <s v="carmen.sanchez@ambientebogota.gov.co"/>
  </r>
  <r>
    <n v="979"/>
    <n v="432"/>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IVIDADES DE SEGUIMIENTO A LOS PROCESOS Y PROCEDIMIENTOS ENCAMINADOS A MEJORAR LAS ACTUACIONES DE EVALUACIÓN, CONTROL, SEGUIMIENTO, PREVENCIÓN E INVESTIGACIÓN SOBRE EL MANEJO DEL ARBOLADO URBANO EN EL DISTRITO CAPITAL"/>
    <n v="1"/>
    <n v="1"/>
    <n v="11"/>
    <n v="1"/>
    <s v="CCE-05"/>
    <n v="0"/>
    <n v="72383850"/>
    <n v="72383850"/>
    <n v="0"/>
    <n v="0"/>
    <s v="SUBDIRECCION CONTRACTUAL"/>
    <s v="CO-DC-11001"/>
    <s v="CARMEN LUCIA SANCHEZ AVELLANEDA Directora de Control Ambiental "/>
    <n v="3778932"/>
    <s v="carmen.sanchez@ambientebogota.gov.co"/>
  </r>
  <r>
    <n v="979"/>
    <n v="433"/>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JURÍDICAMENTE LOS PROCESOS ADMINISTRATIVOS, Y CONTRACTUALES, RELACIONADOS CON  LAS ACTUACIONES DE EVALUACIÓN, CONTROL, SEGUIMIENTO, PREVENCIÓN E INVESTIGACIÓN SOBRE EL MANEJO DEL ARBOLADO URBANO"/>
    <n v="1"/>
    <n v="1"/>
    <n v="12"/>
    <n v="1"/>
    <s v="CCE-05"/>
    <n v="0"/>
    <n v="78964200"/>
    <n v="78964200"/>
    <n v="0"/>
    <n v="0"/>
    <s v="SUBDIRECCION CONTRACTUAL"/>
    <s v="CO-DC-11001"/>
    <s v="CARMEN LUCIA SANCHEZ AVELLANEDA Directora de Control Ambiental "/>
    <n v="3778932"/>
    <s v="carmen.sanchez@ambientebogota.gov.co"/>
  </r>
  <r>
    <n v="979"/>
    <n v="434"/>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MONITOREAR Y REALIZAR EL SEGUIMIENTO FINANCIERO Y ADMINISTRATIVO DE LAS ACTUACIONES DE EVALUACIÓN, CONTROL, SEGUIMIENTO, PREVENCIÓN E INVESTIGACIÓN SOBRE EL MANEJO DEL ARBOLADO URBANO."/>
    <n v="1"/>
    <n v="1"/>
    <n v="12"/>
    <n v="1"/>
    <s v="CCE-05"/>
    <n v="0"/>
    <n v="78964200"/>
    <n v="78964200"/>
    <n v="0"/>
    <n v="0"/>
    <s v="SUBDIRECCION CONTRACTUAL"/>
    <s v="CO-DC-11001"/>
    <s v="CARMEN LUCIA SANCHEZ AVELLANEDA Directora de Control Ambiental "/>
    <n v="3778932"/>
    <s v="carmen.sanchez@ambientebogota.gov.co"/>
  </r>
  <r>
    <n v="979"/>
    <n v="435"/>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TENDER LAS SOLICITUDES RELACIONADAS CON LA AFECTACIÓN A LA ESTRUCTURA DE OBJETOS ARQUITECTÓNICOS Y A LA INFRAESTRUCTURA URBANA DE LA CIUDAD CAUSADAS POR LAS RAICES DEL ARBOLADO URBANO"/>
    <n v="1"/>
    <n v="1"/>
    <n v="11"/>
    <n v="1"/>
    <s v="CCE-05"/>
    <n v="0"/>
    <n v="51917250"/>
    <n v="51917250"/>
    <n v="0"/>
    <n v="0"/>
    <s v="SUBDIRECCION CONTRACTUAL"/>
    <s v="CO-DC-11001"/>
    <s v="CARMEN LUCIA SANCHEZ AVELLANEDA Directora de Control Ambiental "/>
    <n v="3778932"/>
    <s v="carmen.sanchez@ambientebogota.gov.co"/>
  </r>
  <r>
    <n v="979"/>
    <n v="436"/>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POYAR EN EL   SEGUIMIENTO A LOS PROCESOS JURIDICOS,  ADMINISTRATIVOS Y FINANCIEROS,  RELACIONADOS CON  LAS ACTUACIONES DE EVALUACIÓN, CONTROL, SEGUIMIENTO, PREVENCIÓN E INVESTIGACIÓN SOBRE EL MANEJO DEL ARBOLADO URBANO._x000a_"/>
    <n v="1"/>
    <n v="1"/>
    <n v="12"/>
    <n v="1"/>
    <s v="CCE-05"/>
    <n v="0"/>
    <n v="39110400"/>
    <n v="39110400"/>
    <n v="0"/>
    <n v="0"/>
    <s v="SUBDIRECCION CONTRACTUAL"/>
    <s v="CO-DC-11001"/>
    <s v="CARMEN LUCIA SANCHEZ AVELLANEDA Directora de Control Ambiental "/>
    <n v="3778932"/>
    <s v="carmen.sanchez@ambientebogota.gov.co"/>
  </r>
  <r>
    <n v="979"/>
    <n v="437"/>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CESAR Y ANÁLIZAR LA INFORMACIÓN DE LAS ACTUACIONES DE EVALUACIÓN, CONTROL Y SEGUIMIENTO AL MANEJO ADECUADO DEL ARBOLADO URBANO "/>
    <n v="1"/>
    <n v="1"/>
    <n v="11"/>
    <n v="1"/>
    <s v="CCE-05"/>
    <n v="0"/>
    <n v="33044550"/>
    <n v="33044550"/>
    <n v="0"/>
    <n v="0"/>
    <s v="SUBDIRECCION CONTRACTUAL"/>
    <s v="CO-DC-11001"/>
    <s v="CARMEN LUCIA SANCHEZ AVELLANEDA Directora de Control Ambiental "/>
    <n v="3778932"/>
    <s v="carmen.sanchez@ambientebogota.gov.co"/>
  </r>
  <r>
    <n v="979"/>
    <n v="438"/>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ON  EN EL PROCESAMIENTO DE INFORMACIÓN DE LAS ACTUACIONES RELACIONADAS CON LA EVALUACIÓN, CONTROL Y SEGUIMIENTO  AL  ADECUADO MANEJO DEL ARBOLADO URBANO EN EL DISTRITO CAPITAL"/>
    <n v="1"/>
    <n v="1"/>
    <n v="11"/>
    <n v="1"/>
    <s v="CCE-05"/>
    <n v="0"/>
    <n v="27234900"/>
    <n v="27234900"/>
    <n v="0"/>
    <n v="0"/>
    <s v="SUBDIRECCION CONTRACTUAL"/>
    <s v="CO-DC-11001"/>
    <s v="CARMEN LUCIA SANCHEZ AVELLANEDA Directora de Control Ambiental "/>
    <n v="3778932"/>
    <s v="carmen.sanchez@ambientebogota.gov.co"/>
  </r>
  <r>
    <n v="979"/>
    <n v="439"/>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A APOYAR LA GESTION ADMINISTRATIVA DE LOS PROCESOS DE EVALUACIÓN, CONTROL Y SEGUIMIENTO AL MANEJO ADECUADO DEL ARBOLADO URBANO."/>
    <n v="1"/>
    <n v="1"/>
    <n v="11"/>
    <n v="1"/>
    <s v="CCE-05"/>
    <n v="0"/>
    <n v="27234900"/>
    <n v="27234900"/>
    <n v="0"/>
    <n v="0"/>
    <s v="SUBDIRECCION CONTRACTUAL"/>
    <s v="CO-DC-11001"/>
    <s v="CARMEN LUCIA SANCHEZ AVELLANEDA Directora de Control Ambiental "/>
    <n v="3778932"/>
    <s v="carmen.sanchez@ambientebogota.gov.co"/>
  </r>
  <r>
    <n v="979"/>
    <n v="440"/>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A ADELANTAR EL TRÁMITE DE EXPEDIENTES Y MANEJO DEL ARCHIVO DE GESTIÓN DOCUMENTAL DERIVADOS DE LA EVALUACIÓN, CONTROL, SEGUIMIENTO, PREVENCIÓN E INVESTIGACIÓN SOBRE EL ARBOLADO URBANO"/>
    <n v="1"/>
    <n v="1"/>
    <n v="11"/>
    <n v="1"/>
    <s v="CCE-05"/>
    <n v="0"/>
    <n v="22210650"/>
    <n v="22210650"/>
    <n v="0"/>
    <n v="0"/>
    <s v="SUBDIRECCION CONTRACTUAL"/>
    <s v="CO-DC-11001"/>
    <s v="CARMEN LUCIA SANCHEZ AVELLANEDA Directora de Control Ambiental "/>
    <n v="3778932"/>
    <s v="carmen.sanchez@ambientebogota.gov.co"/>
  </r>
  <r>
    <n v="979"/>
    <n v="441"/>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A ADELANTAR EL TRÁMITE DE EXPEDIENTES Y MANEJO DEL ARCHIVO DE GESTIÓN DOCUMENTAL DERIVADOS DE LA EVALUACIÓN, CONTROL, SEGUIMIENTO, PREVENCIÓN E INVESTIGACIÓN SOBRE EL ARBOLADO URBANO"/>
    <n v="1"/>
    <n v="1"/>
    <n v="11"/>
    <n v="1"/>
    <s v="CCE-05"/>
    <n v="0"/>
    <n v="22210650"/>
    <n v="22210650"/>
    <n v="0"/>
    <n v="0"/>
    <s v="SUBDIRECCION CONTRACTUAL"/>
    <s v="CO-DC-11001"/>
    <s v="CARMEN LUCIA SANCHEZ AVELLANEDA Directora de Control Ambiental "/>
    <n v="3778932"/>
    <s v="carmen.sanchez@ambientebogota.gov.co"/>
  </r>
  <r>
    <n v="979"/>
    <n v="442"/>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A ADELANTAR EL TRÁMITE DE EXPEDIENTES Y MANEJO DEL ARCHIVO DE GESTIÓN DOCUMENTAL DERIVADOS DE LA EVALUACIÓN, CONTROL, SEGUIMIENTO, PREVENCIÓN E INVESTIGACIÓN SOBRE EL ARBOLADO URBANO"/>
    <n v="1"/>
    <n v="1"/>
    <n v="11"/>
    <n v="1"/>
    <s v="CCE-05"/>
    <n v="0"/>
    <n v="22210650"/>
    <n v="22210650"/>
    <n v="0"/>
    <n v="0"/>
    <s v="SUBDIRECCION CONTRACTUAL"/>
    <s v="CO-DC-11001"/>
    <s v="CARMEN LUCIA SANCHEZ AVELLANEDA Directora de Control Ambiental "/>
    <n v="3778932"/>
    <s v="carmen.sanchez@ambientebogota.gov.co"/>
  </r>
  <r>
    <n v="979"/>
    <n v="443"/>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A ADELANTAR EL TRÁMITE DE EXPEDIENTES Y MANEJO DEL ARCHIVO DE GESTIÓN DOCUMENTAL DERIVADOS DE LA EVALUACIÓN, CONTROL, SEGUIMIENTO, PREVENCIÓN E INVESTIGACIÓN SOBRE EL ARBOLADO URBANO"/>
    <n v="1"/>
    <n v="1"/>
    <n v="11"/>
    <n v="1"/>
    <s v="CCE-05"/>
    <n v="0"/>
    <n v="22210650"/>
    <n v="22210650"/>
    <n v="0"/>
    <n v="0"/>
    <s v="SUBDIRECCION CONTRACTUAL"/>
    <s v="CO-DC-11001"/>
    <s v="CARMEN LUCIA SANCHEZ AVELLANEDA Directora de Control Ambiental "/>
    <n v="3778932"/>
    <s v="carmen.sanchez@ambientebogota.gov.co"/>
  </r>
  <r>
    <n v="979"/>
    <n v="444"/>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A ADELANTAR EL TRÁMITE DE EXPEDIENTES Y MANEJO DEL ARCHIVO DE GESTIÓN DOCUMENTAL DERIVADOS DE LA EVALUACIÓN, CONTROL, SEGUIMIENTO, PREVENCIÓN E INVESTIGACIÓN SOBRE EL ARBOLADO URBANO"/>
    <n v="1"/>
    <n v="1"/>
    <n v="11"/>
    <n v="1"/>
    <s v="CCE-05"/>
    <n v="0"/>
    <n v="22210650"/>
    <n v="22210650"/>
    <n v="0"/>
    <n v="0"/>
    <s v="SUBDIRECCION CONTRACTUAL"/>
    <s v="CO-DC-11001"/>
    <s v="CARMEN LUCIA SANCHEZ AVELLANEDA Directora de Control Ambiental "/>
    <n v="3778932"/>
    <s v="carmen.sanchez@ambientebogota.gov.co"/>
  </r>
  <r>
    <n v="979"/>
    <n v="445"/>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A ADELANTAR EL TRÁMITE DE EXPEDIENTES Y MANEJO DEL ARCHIVO DE GESTIÓN DOCUMENTAL DERIVADOS DE LA EVALUACIÓN, CONTROL, SEGUIMIENTO, PREVENCIÓN E INVESTIGACIÓN SOBRE EL ARBOLADO URBANO"/>
    <n v="1"/>
    <n v="1"/>
    <n v="11"/>
    <n v="1"/>
    <s v="CCE-05"/>
    <n v="0"/>
    <n v="22210650"/>
    <n v="22210650"/>
    <n v="0"/>
    <n v="0"/>
    <s v="SUBDIRECCION CONTRACTUAL"/>
    <s v="CO-DC-11001"/>
    <s v="CARMEN LUCIA SANCHEZ AVELLANEDA Directora de Control Ambiental "/>
    <n v="3778932"/>
    <s v="carmen.sanchez@ambientebogota.gov.co"/>
  </r>
  <r>
    <n v="979"/>
    <n v="446"/>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A ADELANTAR EL TRÁMITE DE EXPEDIENTES Y MANEJO DEL ARCHIVO DE GESTIÓN DOCUMENTAL DERIVADOS DE LA EVALUACIÓN, CONTROL, SEGUIMIENTO, PREVENCIÓN E INVESTIGACIÓN SOBRE EL ARBOLADO URBANO"/>
    <n v="1"/>
    <n v="1"/>
    <n v="11"/>
    <n v="1"/>
    <s v="CCE-05"/>
    <n v="0"/>
    <n v="22210650"/>
    <n v="22210650"/>
    <n v="0"/>
    <n v="0"/>
    <s v="SUBDIRECCION CONTRACTUAL"/>
    <s v="CO-DC-11001"/>
    <s v="CARMEN LUCIA SANCHEZ AVELLANEDA Directora de Control Ambiental "/>
    <n v="3778932"/>
    <s v="carmen.sanchez@ambientebogota.gov.co"/>
  </r>
  <r>
    <n v="979"/>
    <n v="447"/>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ACTUACIONES JURÍDICAS DE IMPULSO A LOS PROCESOS PERMISIVOS Y/O SANCIONATORIOS DEL ORDEN AMBIENTAL. (SALDO META)  "/>
    <n v="12"/>
    <n v="12"/>
    <n v="1"/>
    <n v="1"/>
    <s v="CCE-05"/>
    <n v="0"/>
    <n v="1256700"/>
    <n v="1256700"/>
    <n v="0"/>
    <n v="0"/>
    <s v="SUBDIRECCION CONTRACTUAL"/>
    <s v="CO-DC-11001"/>
    <s v="CARMEN LUCIA SANCHEZ AVELLANEDA Directora de Control Ambiental "/>
    <n v="3778932"/>
    <s v="carmen.sanchez@ambientebogota.gov.co"/>
  </r>
  <r>
    <n v="979"/>
    <n v="448"/>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46181500"/>
    <s v="ADQUIRIR ELEMENTOS DE PROTECCIÓN PERSONAL, SEGURIDAD INDUSTRIAL, ERGONÓMICOS DE OFICINA  Y ATENCIÓN DE EMERGENCIAS, PARA EL CUMPLIMIENTO DE LAS ACCIONES DESARROLLADAS POR LA SECRETARIA DISTRITAL DE AMBIENTE"/>
    <n v="2"/>
    <n v="2"/>
    <n v="3"/>
    <n v="1"/>
    <s v="CCE-07"/>
    <n v="0"/>
    <n v="20000000"/>
    <n v="20000000"/>
    <n v="0"/>
    <n v="0"/>
    <s v="SUBDIRECCION CONTRACTUAL"/>
    <s v="CO-DC-11001"/>
    <s v="CARMEN LUCIA SANCHEZ AVELLANEDA Directora de Control Ambiental "/>
    <n v="3778932"/>
    <s v="carmen.sanchez@ambientebogota.gov.co"/>
  </r>
  <r>
    <n v="979"/>
    <n v="449"/>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1111612"/>
    <s v="PRESTAR LOS SERVICIOS DE SOPORTE TÉCNICO, MANTENIMIENTO Y ACTUALIZACIÓN DEL SISTEMA DE INFORMACIÓN PARA EL RECAUDO DE VISITAS TÉCNICAS ONTRACK."/>
    <n v="1"/>
    <n v="1"/>
    <n v="11"/>
    <n v="1"/>
    <s v="CCE-05"/>
    <n v="0"/>
    <n v="15000000"/>
    <n v="15000000"/>
    <n v="0"/>
    <n v="0"/>
    <s v="SUBDIRECCION CONTRACTUAL"/>
    <s v="CO-DC-11001"/>
    <s v="CARMEN LUCIA SANCHEZ AVELLANEDA Directora de Control Ambiental "/>
    <n v="3778932"/>
    <s v="carmen.sanchez@ambientebogota.gov.co"/>
  </r>
  <r>
    <n v="979"/>
    <n v="450"/>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ÍA DISTRITAL DE AMBIENTE."/>
    <n v="3"/>
    <n v="3"/>
    <n v="8"/>
    <n v="1"/>
    <s v="CCE-02"/>
    <n v="0"/>
    <n v="330000000"/>
    <n v="330000000"/>
    <n v="0"/>
    <n v="0"/>
    <s v="SUBDIRECCION CONTRACTUAL"/>
    <s v="CO-DC-11001"/>
    <s v="CARMEN LUCIA SANCHEZ AVELLANEDA Directora de Control Ambiental "/>
    <n v="3778932"/>
    <s v="carmen.sanchez@ambientebogota.gov.co"/>
  </r>
  <r>
    <n v="979"/>
    <n v="451"/>
    <x v="11"/>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1-ADQUISICIÓN Y O PRODUCCIÓN DE EQUIPOS MATERIALES SUMINISTROS Y SERVICIOS PROPIOS DEL SECTOR"/>
    <s v="0858 - SALUD OCUPACIONAL CONTRATISTAS"/>
    <n v="46181500"/>
    <s v="PRESTAR EL SERVICIO DE EXAMENES MEDICOS OCUPACIONALES COMPLEMENTARIOS Y APLICACIÓN DE VACUNAS PARA LOS SERVIDORES DE LA SECRETARIA DISTRITAL DE AMBIENTE"/>
    <n v="1"/>
    <n v="1"/>
    <n v="12"/>
    <n v="1"/>
    <s v="CCE-02"/>
    <n v="0"/>
    <n v="11000000"/>
    <n v="11000000"/>
    <n v="0"/>
    <n v="0"/>
    <s v="SUBDIRECCION CONTRACTUAL"/>
    <s v="CO-DC-11001"/>
    <s v="CARMEN LUCIA SANCHEZ AVELLANEDA Directora de Control Ambiental "/>
    <n v="3778932"/>
    <s v="carmen.sanchez@ambientebogota.gov.co"/>
  </r>
  <r>
    <n v="979"/>
    <n v="452"/>
    <x v="11"/>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3-RECURSO HUMANO"/>
    <s v="04-GASTOS DE PERSONAL OPERATIVO"/>
    <s v="0253-PERSONAL CONTRATADO PARA EJECUTAR LAS ACTUACIONES DE EVALUACIÓN, CONTROL Y SEGUIMIENTO AMBIENTAL EN AMBIENTE URBANO"/>
    <n v="80111600"/>
    <s v="PRESTAR SERVICIOS PROFESIONALES PARA BRINDAR  LINEAMIENTOS TÉCNICOS EN ASPECTOS RELACIONADOS CON LOS SISTEMAS DE INFORMACIÓN  GEOGRÁFICA Y GARANTIZAR EL DISEÑO DE DOS INSTRUMENTOS CIENTÍFICOS PARA LA PLANIFICACIÓN Y GESTIÓN DEL ARBOLADO URBANO."/>
    <n v="1"/>
    <n v="1"/>
    <n v="12"/>
    <n v="1"/>
    <s v="CCE-05"/>
    <n v="0"/>
    <n v="39482100"/>
    <n v="39482100"/>
    <n v="0"/>
    <n v="0"/>
    <s v="SUBDIRECCION CONTRACTUAL"/>
    <s v="CO-DC-11001"/>
    <s v="CARMEN LUCIA SANCHEZ AVELLANEDA Directora de Control Ambiental "/>
    <n v="3778932"/>
    <s v="carmen.sanchez@ambientebogota.gov.co"/>
  </r>
  <r>
    <n v="979"/>
    <n v="453"/>
    <x v="11"/>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3-RECURSO HUMANO"/>
    <s v="04-GASTOS DE PERSONAL OPERATIVO"/>
    <s v="0253-PERSONAL CONTRATADO PARA EJECUTAR LAS ACTUACIONES DE EVALUACIÓN, CONTROL Y SEGUIMIENTO AMBIENTAL EN AMBIENTE URBANO"/>
    <n v="80111600"/>
    <s v="PRESTAR SERVICIOS PROFESIONALES PARA EL PROCESAMIENTO DE INFORMACIÓN ESPACIAL Y ALFANUMÉRICA PARA EL DESARROLLO DE DOS INSTRUMENTOS CIENTIFICOS QUE CONTRIBUYAN A LA PLANIFICACIÓN Y GESTIÓN DEL ARBOLADO URBANO."/>
    <n v="1"/>
    <n v="1"/>
    <n v="11"/>
    <n v="1"/>
    <s v="CCE-05"/>
    <n v="0"/>
    <n v="58743300"/>
    <n v="58743300"/>
    <n v="0"/>
    <n v="0"/>
    <s v="SUBDIRECCION CONTRACTUAL"/>
    <s v="CO-DC-11001"/>
    <s v="CARMEN LUCIA SANCHEZ AVELLANEDA Directora de Control Ambiental "/>
    <n v="3778932"/>
    <s v="carmen.sanchez@ambientebogota.gov.co"/>
  </r>
  <r>
    <n v="979"/>
    <n v="454"/>
    <x v="11"/>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3-RECURSO HUMANO"/>
    <s v="04-GASTOS DE PERSONAL OPERATIVO"/>
    <s v="0253-PERSONAL CONTRATADO PARA EJECUTAR LAS ACTUACIONES DE EVALUACIÓN, CONTROL Y SEGUIMIENTO AMBIENTAL EN AMBIENTE URBANO"/>
    <n v="80111600"/>
    <s v="PRESTAR SERVICIOS PROFESIONALES PARA LA IDENTIFICACIÓN Y MODELAMIENTO DEL COMPORTAMIENTO DE COBERTURAS VEGETALES QUE CONTRIBUYAN A LA ADAPTACIÓN AL CAMBIO CLIMATICO EN LA ATENUACIÓN DEL EFECTO ISLA DE CALOR Y SU INTERGRACIÓN AL ARBOLADO URBANO DE LA CIUDAD.  "/>
    <n v="1"/>
    <n v="1"/>
    <n v="11"/>
    <n v="1"/>
    <s v="CCE-05"/>
    <n v="0"/>
    <n v="58743300"/>
    <n v="58743300"/>
    <n v="0"/>
    <n v="0"/>
    <s v="SUBDIRECCION CONTRACTUAL"/>
    <s v="CO-DC-11001"/>
    <s v="CARMEN LUCIA SANCHEZ AVELLANEDA Directora de Control Ambiental "/>
    <n v="3778932"/>
    <s v="carmen.sanchez@ambientebogota.gov.co"/>
  </r>
  <r>
    <n v="979"/>
    <n v="455"/>
    <x v="11"/>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3-RECURSO HUMANO"/>
    <s v="04-GASTOS DE PERSONAL OPERATIVO"/>
    <s v="0253-PERSONAL CONTRATADO PARA EJECUTAR LAS ACTUACIONES DE EVALUACIÓN, CONTROL Y SEGUIMIENTO AMBIENTAL EN AMBIENTE URBANO"/>
    <n v="80111600"/>
    <s v="PRESTAR SERVICIOS PROFESIONALES PARA LA IDENTIFICACIÓN Y MODELAMIENTO DEL COMPORTAMIENTO DE COBERTURAS VEGETALES QUE CONTRIBUYAN A LA ADAPTACIÓN AL CAMBIO CLIMATICO EN LA ATENUACIÓN DEL EFECTO ISLA DE CALOR Y SU INTERGRACIÓN AL ARBOLADO URBANO DE LA CIUDAD.  "/>
    <n v="1"/>
    <n v="1"/>
    <n v="11"/>
    <n v="1"/>
    <s v="CCE-05"/>
    <n v="0"/>
    <n v="58743300"/>
    <n v="58743300"/>
    <n v="0"/>
    <n v="0"/>
    <s v="SUBDIRECCION CONTRACTUAL"/>
    <s v="CO-DC-11001"/>
    <s v="CARMEN LUCIA SANCHEZ AVELLANEDA Directora de Control Ambiental "/>
    <n v="3778932"/>
    <s v="carmen.sanchez@ambientebogota.gov.co"/>
  </r>
  <r>
    <n v="979"/>
    <n v="456"/>
    <x v="11"/>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3-RECURSO HUMANO"/>
    <s v="04-GASTOS DE PERSONAL OPERATIVO"/>
    <s v="0253-PERSONAL CONTRATADO PARA EJECUTAR LAS ACTUACIONES DE EVALUACIÓN, CONTROL Y SEGUIMIENTO AMBIENTAL EN AMBIENTE URBANO"/>
    <n v="80111600"/>
    <s v="PRESTAR SERVICIOS PROFESIONALES PARA APOYAR EL PROCESAMIENTO Y ANÁLISIS DE INFORMACIÓN ESPACIAL, GEOGRÁFICA Y ALFANUMÉRICA PARA EL DESARROLLO DE DOS INSTRUMENTOS CIENTIFICOS QUE CONTRIBUYAN A LA PLANIFICACIÓN Y GESTIÓN DEL ARBOLADO URBANO."/>
    <n v="1"/>
    <n v="1"/>
    <n v="10"/>
    <n v="1"/>
    <s v="CCE-05"/>
    <n v="0"/>
    <n v="40992000"/>
    <n v="40992000"/>
    <n v="0"/>
    <n v="0"/>
    <s v="SUBDIRECCION CONTRACTUAL"/>
    <s v="CO-DC-11001"/>
    <s v="CARMEN LUCIA SANCHEZ AVELLANEDA Directora de Control Ambiental "/>
    <n v="3778932"/>
    <s v="carmen.sanchez@ambientebogota.gov.co"/>
  </r>
  <r>
    <n v="979"/>
    <n v="457"/>
    <x v="11"/>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3-RECURSO HUMANO"/>
    <s v="04-GASTOS DE PERSONAL OPERATIVO"/>
    <s v="0253-PERSONAL CONTRATADO PARA EJECUTAR LAS ACTUACIONES DE EVALUACIÓN, CONTROL Y SEGUIMIENTO AMBIENTAL EN AMBIENTE URBANO"/>
    <n v="80111600"/>
    <s v="PRESTAR SERVICIOS PROFESIONALES PARA EJECUTAR LAS ACTUACIONES TÉCNICAS REQUERIDAS PARA EL DESARROLLO Y/O SEGUIMIENTO DE LOS INSTRUMENTOS TÉCNICOS Y/O CIENTIFICOS QUE CONTRIBUYAN AL MANTENIMIENTO Y GESTIÓN DEL ARBOLADO URBANO. "/>
    <n v="2"/>
    <n v="2"/>
    <n v="8"/>
    <n v="1"/>
    <s v="CCE-05"/>
    <n v="0"/>
    <n v="26073600"/>
    <n v="26073600"/>
    <n v="0"/>
    <n v="0"/>
    <s v="SUBDIRECCION CONTRACTUAL"/>
    <s v="CO-DC-11001"/>
    <s v="CARMEN LUCIA SANCHEZ AVELLANEDA Directora de Control Ambiental "/>
    <n v="3778932"/>
    <s v="carmen.sanchez@ambientebogota.gov.co"/>
  </r>
  <r>
    <n v="979"/>
    <n v="458"/>
    <x v="11"/>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3-RECURSO HUMANO"/>
    <s v="04-GASTOS DE PERSONAL OPERATIVO"/>
    <s v="0253-PERSONAL CONTRATADO PARA EJECUTAR LAS ACTUACIONES DE EVALUACIÓN, CONTROL Y SEGUIMIENTO AMBIENTAL EN AMBIENTE URBANO"/>
    <n v="80111600"/>
    <s v="PRESTAR SERVICIOS PROFESIONALES PARA ADELANTAR LAS ACTUACIONES TÉCNICAS REQUERIDAS PARA EL DESARROLLO Y/O SEGUIMIENTO DE LOS INSTRUMENTOS CIENTIFICOS Y DE PREVENCIÓN QUE CONTRIBUYAN A LA PROTECCIÓN Y CONSERVACIÓN DEL RECURSO ÁRBOREO."/>
    <n v="3"/>
    <n v="3"/>
    <n v="4"/>
    <n v="1"/>
    <s v="CCE-05"/>
    <n v="0"/>
    <n v="12016200"/>
    <n v="12016200"/>
    <n v="0"/>
    <n v="0"/>
    <s v="SUBDIRECCION CONTRACTUAL"/>
    <s v="CO-DC-11001"/>
    <s v="CARMEN LUCIA SANCHEZ AVELLANEDA Directora de Control Ambiental "/>
    <n v="3778932"/>
    <s v="carmen.sanchez@ambientebogota.gov.co"/>
  </r>
  <r>
    <n v="979"/>
    <n v="459"/>
    <x v="11"/>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3-RECURSO HUMANO"/>
    <s v="04-GASTOS DE PERSONAL OPERATIVO"/>
    <s v="0253-PERSONAL CONTRATADO PARA EJECUTAR LAS ACTUACIONES DE EVALUACIÓN, CONTROL Y SEGUIMIENTO AMBIENTAL EN AMBIENTE URBANO"/>
    <n v="80111600"/>
    <s v="PRESTAR SERVICIOS PROFESIONALES PARA EJECUTAR LAS ACTUACIONES TÉCNICAS REQUERIDAS PARA EL DESARROLLO DE DOS INSTRUMENTOS CIENTIFICOS QUE CONTRIBUYAN A LA PLANIFICACIÓN Y GESTIÓN DEL ARBOLADO URBANO (SALDO META)"/>
    <n v="12"/>
    <n v="12"/>
    <n v="1"/>
    <n v="1"/>
    <s v="CCE-05"/>
    <n v="0"/>
    <n v="655200"/>
    <n v="655200"/>
    <n v="0"/>
    <n v="0"/>
    <s v="SUBDIRECCION CONTRACTUAL"/>
    <s v="CO-DC-11001"/>
    <s v="CARMEN LUCIA SANCHEZ AVELLANEDA Directora de Control Ambiental "/>
    <n v="3778932"/>
    <s v="carmen.sanchez@ambientebogota.gov.co"/>
  </r>
  <r>
    <n v="979"/>
    <n v="460"/>
    <x v="11"/>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72151506"/>
    <s v="REALIZAR MANTENIMIENTO DE LOS EQUIPOS DE EVALUACIÓN Y MEDICIÓN ESPECIALIZADA -TOMOGRAFOS Y RESISTOGRAFO - DE LA SECRETARÍA DISTRITAL DE AMBIENTE."/>
    <n v="2"/>
    <n v="2"/>
    <n v="3"/>
    <n v="1"/>
    <s v="CCE-06"/>
    <n v="0"/>
    <n v="40000000"/>
    <n v="40000000"/>
    <n v="0"/>
    <n v="0"/>
    <s v="SUBDIRECCION CONTRACTUAL"/>
    <s v="CO-DC-11001"/>
    <s v="CARMEN LUCIA SANCHEZ AVELLANEDA Directora de Control Ambiental "/>
    <n v="3778932"/>
    <s v="carmen.sanchez@ambientebogota.gov.co"/>
  </r>
  <r>
    <n v="979"/>
    <n v="461"/>
    <x v="11"/>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72151506"/>
    <s v="ADQUIRIR INSUMOS CARTOGRAFICOS Y/O IMÁGENES OPTICAS DE ALTA RESOLUCION EN LA JURISDICCIÓN DEL DISTRITO CAPITAL"/>
    <n v="2"/>
    <n v="2"/>
    <n v="3"/>
    <n v="1"/>
    <s v="CCE-10"/>
    <n v="0"/>
    <n v="16000000"/>
    <n v="16000000"/>
    <n v="0"/>
    <n v="0"/>
    <s v="SUBDIRECCION CONTRACTUAL"/>
    <s v="CO-DC-11001"/>
    <s v="CARMEN LUCIA SANCHEZ AVELLANEDA Directora de Control Ambiental "/>
    <n v="3778932"/>
    <s v="carmen.sanchez@ambientebogota.gov.co"/>
  </r>
  <r>
    <n v="979"/>
    <n v="462"/>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BRINDAR LOS LINEAMIENTOS TÉCNICOS EN LA ELABORACIÓN Y POSTERIOR REVISION DE LAS ACTUACIONES ADELANTADAS PARA LA EVALUACIÓN, CONTROL, SEGUIMIENTO, PREVENCIÓN E INVESTIGACIÓN SOBRE EL RECURSO  FAUNA SILVESTRE"/>
    <n v="1"/>
    <n v="1"/>
    <n v="11"/>
    <n v="1"/>
    <s v="CCE-05"/>
    <n v="0"/>
    <n v="72383850"/>
    <n v="72383850"/>
    <n v="0"/>
    <n v="0"/>
    <s v="SUBDIRECCION CONTRACTUAL"/>
    <s v="CO-DC-11001"/>
    <s v="CARMEN LUCIA SANCHEZ AVELLANEDA Directora de Control Ambiental "/>
    <n v="3778932"/>
    <s v="carmen.sanchez@ambientebogota.gov.co"/>
  </r>
  <r>
    <n v="979"/>
    <n v="463"/>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ORIENTAR, PROYECTAR Y/O REVISAR LAS ACTUACIONES TÉCNICAS RELACIONADAS CON EVALUACIÓN, CONTROL Y SEGUIMIENTO  SOBRE EL RECURSO FAUNA SILVESTRE "/>
    <n v="1"/>
    <n v="1"/>
    <n v="11"/>
    <n v="1"/>
    <s v="CCE-05"/>
    <n v="0"/>
    <n v="51917250"/>
    <n v="51917250"/>
    <n v="0"/>
    <n v="0"/>
    <s v="SUBDIRECCION CONTRACTUAL"/>
    <s v="CO-DC-11001"/>
    <s v="CARMEN LUCIA SANCHEZ AVELLANEDA Directora de Control Ambiental "/>
    <n v="3778932"/>
    <s v="carmen.sanchez@ambientebogota.gov.co"/>
  </r>
  <r>
    <n v="979"/>
    <n v="464"/>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ORIENTAR, PROYECTAR Y/O REVISAR LAS ACTUACIONES TÉCNICAS RELACIONADAS CON EVALUACIÓN, CONTROL Y SEGUIMIENTO  SOBRE EL RECURSO FAUNA SILVESTRE "/>
    <n v="1"/>
    <n v="1"/>
    <n v="11"/>
    <n v="1"/>
    <s v="CCE-05"/>
    <n v="0"/>
    <n v="51917250"/>
    <n v="51917250"/>
    <n v="0"/>
    <n v="0"/>
    <s v="SUBDIRECCION CONTRACTUAL"/>
    <s v="CO-DC-11001"/>
    <s v="CARMEN LUCIA SANCHEZ AVELLANEDA Directora de Control Ambiental "/>
    <n v="3778932"/>
    <s v="carmen.sanchez@ambientebogota.gov.co"/>
  </r>
  <r>
    <n v="979"/>
    <n v="465"/>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DISEÑAR, PROYECTAR Y/O REVISAR LAS ACTUACIONES TÉCNICAS RELACIONADAS CON LA PREVENCIÓN E INVESTIGACIÓN SOBRE EL RECURSO FAUNA SILVESTRE"/>
    <n v="1"/>
    <n v="1"/>
    <n v="11"/>
    <n v="1"/>
    <s v="CCE-05"/>
    <n v="0"/>
    <n v="51917250"/>
    <n v="51917250"/>
    <n v="0"/>
    <n v="0"/>
    <s v="SUBDIRECCION CONTRACTUAL"/>
    <s v="CO-DC-11001"/>
    <s v="CARMEN LUCIA SANCHEZ AVELLANEDA Directora de Control Ambiental "/>
    <n v="3778932"/>
    <s v="carmen.sanchez@ambientebogota.gov.co"/>
  </r>
  <r>
    <n v="979"/>
    <n v="466"/>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LIDERAR Y ADELANTAR LOS OPERATIVOS RELACIONADOS CON LA PREVENCIÓN Y CONTROL SOBRE LOS RECURSOS DE FLORA Y FAUNA SILVESTRE."/>
    <n v="1"/>
    <n v="1"/>
    <n v="11"/>
    <n v="1"/>
    <s v="CCE-05"/>
    <n v="0"/>
    <n v="51917250"/>
    <n v="51917250"/>
    <n v="0"/>
    <n v="0"/>
    <s v="SUBDIRECCION CONTRACTUAL"/>
    <s v="CO-DC-11001"/>
    <s v="CARMEN LUCIA SANCHEZ AVELLANEDA Directora de Control Ambiental "/>
    <n v="3778932"/>
    <s v="carmen.sanchez@ambientebogota.gov.co"/>
  </r>
  <r>
    <n v="979"/>
    <n v="467"/>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EJECUTAR LAS ACTUACIONES TÉCNICAS REQUERIDAS PRODUCTO DE LA EVALUACIÓN, CONTROL, SEGUIMIENTO Y PREVENCIÓN SOBRE EL RECURSO FAUNA SILVESTRE "/>
    <n v="1"/>
    <n v="1"/>
    <n v="11"/>
    <n v="1"/>
    <s v="CCE-05"/>
    <n v="0"/>
    <n v="45091200"/>
    <n v="45091200"/>
    <n v="0"/>
    <n v="0"/>
    <s v="SUBDIRECCION CONTRACTUAL"/>
    <s v="CO-DC-11001"/>
    <s v="CARMEN LUCIA SANCHEZ AVELLANEDA Directora de Control Ambiental "/>
    <n v="3778932"/>
    <s v="carmen.sanchez@ambientebogota.gov.co"/>
  </r>
  <r>
    <n v="979"/>
    <n v="468"/>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EJECUTAR LAS ACTUACIONES TÉCNICAS REQUERIDAS PRODUCTO DE LA EVALUACIÓN, CONTROL, SEGUIMIENTO Y PREVENCIÓN SOBRE EL RECURSO FAUNA SILVESTRE "/>
    <n v="1"/>
    <n v="1"/>
    <n v="11"/>
    <n v="1"/>
    <s v="CCE-05"/>
    <n v="0"/>
    <n v="45091200"/>
    <n v="45091200"/>
    <n v="0"/>
    <n v="0"/>
    <s v="SUBDIRECCION CONTRACTUAL"/>
    <s v="CO-DC-11001"/>
    <s v="CARMEN LUCIA SANCHEZ AVELLANEDA Directora de Control Ambiental "/>
    <n v="3778932"/>
    <s v="carmen.sanchez@ambientebogota.gov.co"/>
  </r>
  <r>
    <n v="979"/>
    <n v="469"/>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 LA EVALUACIÓN, CONTROL Y SEGUIMIENTO AL TRÁFICO Y MOVILIZACIÓN ILEGAL DE FAUNA SILVESTRE  "/>
    <n v="1"/>
    <n v="1"/>
    <n v="11"/>
    <n v="1"/>
    <s v="CCE-05"/>
    <n v="0"/>
    <n v="40009200"/>
    <n v="40009200"/>
    <n v="0"/>
    <n v="0"/>
    <s v="SUBDIRECCION CONTRACTUAL"/>
    <s v="CO-DC-11001"/>
    <s v="CARMEN LUCIA SANCHEZ AVELLANEDA Directora de Control Ambiental "/>
    <n v="3778932"/>
    <s v="carmen.sanchez@ambientebogota.gov.co"/>
  </r>
  <r>
    <n v="979"/>
    <n v="470"/>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 LA EVALUACIÓN, CONTROL Y SEGUIMIENTO AL TRÁFICO Y MOVILIZACIÓN ILEGAL DE FAUNA SILVESTRE  "/>
    <n v="1"/>
    <n v="1"/>
    <n v="11"/>
    <n v="1"/>
    <s v="CCE-05"/>
    <n v="0"/>
    <n v="40009200"/>
    <n v="40009200"/>
    <n v="0"/>
    <n v="0"/>
    <s v="SUBDIRECCION CONTRACTUAL"/>
    <s v="CO-DC-11001"/>
    <s v="CARMEN LUCIA SANCHEZ AVELLANEDA Directora de Control Ambiental "/>
    <n v="3778932"/>
    <s v="carmen.sanchez@ambientebogota.gov.co"/>
  </r>
  <r>
    <n v="979"/>
    <n v="471"/>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 LA EVALUACIÓN, CONTROL Y SEGUIMIENTO AL TRÁFICO Y MOVILIZACIÓN ILEGAL DE FAUNA SILVESTRE  "/>
    <n v="1"/>
    <n v="1"/>
    <n v="11"/>
    <n v="1"/>
    <s v="CCE-05"/>
    <n v="0"/>
    <n v="40009200"/>
    <n v="40009200"/>
    <n v="0"/>
    <n v="0"/>
    <s v="SUBDIRECCION CONTRACTUAL"/>
    <s v="CO-DC-11001"/>
    <s v="CARMEN LUCIA SANCHEZ AVELLANEDA Directora de Control Ambiental "/>
    <n v="3778932"/>
    <s v="carmen.sanchez@ambientebogota.gov.co"/>
  </r>
  <r>
    <n v="979"/>
    <n v="472"/>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 LA EVALUACIÓN, CONTROL Y SEGUIMIENTO AL TRÁFICO Y MOVILIZACIÓN ILEGAL DE FAUNA SILVESTRE  "/>
    <n v="1"/>
    <n v="1"/>
    <n v="11"/>
    <n v="1"/>
    <s v="CCE-05"/>
    <n v="0"/>
    <n v="40009200"/>
    <n v="40009200"/>
    <n v="0"/>
    <n v="0"/>
    <s v="SUBDIRECCION CONTRACTUAL"/>
    <s v="CO-DC-11001"/>
    <s v="CARMEN LUCIA SANCHEZ AVELLANEDA Directora de Control Ambiental "/>
    <n v="3778932"/>
    <s v="carmen.sanchez@ambientebogota.gov.co"/>
  </r>
  <r>
    <n v="979"/>
    <n v="473"/>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 LA EVALUACIÓN, CONTROL Y SEGUIMIENTO AL TRÁFICO Y MOVILIZACIÓN ILEGAL DE FAUNA SILVESTRE  "/>
    <n v="1"/>
    <n v="1"/>
    <n v="11"/>
    <n v="1"/>
    <s v="CCE-05"/>
    <n v="0"/>
    <n v="40009200"/>
    <n v="40009200"/>
    <n v="0"/>
    <n v="0"/>
    <s v="SUBDIRECCION CONTRACTUAL"/>
    <s v="CO-DC-11001"/>
    <s v="CARMEN LUCIA SANCHEZ AVELLANEDA Directora de Control Ambiental "/>
    <n v="3778932"/>
    <s v="carmen.sanchez@ambientebogota.gov.co"/>
  </r>
  <r>
    <n v="979"/>
    <n v="474"/>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 LA EVALUACIÓN, CONTROL Y SEGUIMIENTO AL TRÁFICO Y MOVILIZACIÓN ILEGAL DE FAUNA SILVESTRE  "/>
    <n v="1"/>
    <n v="1"/>
    <n v="11"/>
    <n v="1"/>
    <s v="CCE-05"/>
    <n v="0"/>
    <n v="40009200"/>
    <n v="40009200"/>
    <n v="0"/>
    <n v="0"/>
    <s v="SUBDIRECCION CONTRACTUAL"/>
    <s v="CO-DC-11001"/>
    <s v="CARMEN LUCIA SANCHEZ AVELLANEDA Directora de Control Ambiental "/>
    <n v="3778932"/>
    <s v="carmen.sanchez@ambientebogota.gov.co"/>
  </r>
  <r>
    <n v="979"/>
    <n v="475"/>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OS OPERATIVOS RELACIONADOS CON LA PREVENCIÓN Y CONTROL SOBRE LOS RECURSOS DE FLORA Y FAUNA SILVESTRE."/>
    <n v="1"/>
    <n v="1"/>
    <n v="11"/>
    <n v="1"/>
    <s v="CCE-05"/>
    <n v="0"/>
    <n v="40009200"/>
    <n v="40009200"/>
    <n v="0"/>
    <n v="0"/>
    <s v="SUBDIRECCION CONTRACTUAL"/>
    <s v="CO-DC-11001"/>
    <s v="CARMEN LUCIA SANCHEZ AVELLANEDA Directora de Control Ambiental "/>
    <n v="3778932"/>
    <s v="carmen.sanchez@ambientebogota.gov.co"/>
  </r>
  <r>
    <n v="979"/>
    <n v="476"/>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EVALUACIÓN, CONTROL, SEGUIMIENTO Y PREVENCIÓN AL TRÁFICO Y MOVILIZACIÓN DE FAUNA SILVESTRE. "/>
    <n v="1"/>
    <n v="1"/>
    <n v="12"/>
    <n v="1"/>
    <s v="CCE-05"/>
    <n v="0"/>
    <n v="39110400"/>
    <n v="39110400"/>
    <n v="0"/>
    <n v="0"/>
    <s v="SUBDIRECCION CONTRACTUAL"/>
    <s v="CO-DC-11001"/>
    <s v="CARMEN LUCIA SANCHEZ AVELLANEDA Directora de Control Ambiental "/>
    <n v="3778932"/>
    <s v="carmen.sanchez@ambientebogota.gov.co"/>
  </r>
  <r>
    <n v="979"/>
    <n v="477"/>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EVALUACIÓN, CONTROL, SEGUIMIENTO Y PREVENCIÓN AL TRÁFICO Y MOVILIZACIÓN DE FAUNA SILVESTRE. "/>
    <n v="1"/>
    <n v="1"/>
    <n v="12"/>
    <n v="1"/>
    <s v="CCE-05"/>
    <n v="0"/>
    <n v="39110400"/>
    <n v="39110400"/>
    <n v="0"/>
    <n v="0"/>
    <s v="SUBDIRECCION CONTRACTUAL"/>
    <s v="CO-DC-11001"/>
    <s v="CARMEN LUCIA SANCHEZ AVELLANEDA Directora de Control Ambiental "/>
    <n v="3778932"/>
    <s v="carmen.sanchez@ambientebogota.gov.co"/>
  </r>
  <r>
    <n v="979"/>
    <n v="478"/>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EVALUACIÓN, CONTROL, SEGUIMIENTO Y PREVENCIÓN AL TRÁFICO Y MOVILIZACIÓN DE FAUNA SILVESTRE. "/>
    <n v="1"/>
    <n v="1"/>
    <n v="11"/>
    <n v="1"/>
    <s v="CCE-05"/>
    <n v="0"/>
    <n v="35851200"/>
    <n v="35851200"/>
    <n v="0"/>
    <n v="0"/>
    <s v="SUBDIRECCION CONTRACTUAL"/>
    <s v="CO-DC-11001"/>
    <s v="CARMEN LUCIA SANCHEZ AVELLANEDA Directora de Control Ambiental "/>
    <n v="3778932"/>
    <s v="carmen.sanchez@ambientebogota.gov.co"/>
  </r>
  <r>
    <n v="979"/>
    <n v="479"/>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EVALUACIÓN, CONTROL, SEGUIMIENTO Y PREVENCIÓN AL TRÁFICO Y MOVILIZACIÓN DE FAUNA SILVESTRE. "/>
    <n v="1"/>
    <n v="1"/>
    <n v="11"/>
    <n v="1"/>
    <s v="CCE-05"/>
    <n v="0"/>
    <n v="35851200"/>
    <n v="35851200"/>
    <n v="0"/>
    <n v="0"/>
    <s v="SUBDIRECCION CONTRACTUAL"/>
    <s v="CO-DC-11001"/>
    <s v="CARMEN LUCIA SANCHEZ AVELLANEDA Directora de Control Ambiental "/>
    <n v="3778932"/>
    <s v="carmen.sanchez@ambientebogota.gov.co"/>
  </r>
  <r>
    <n v="979"/>
    <n v="480"/>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EVALUACIÓN, CONTROL, SEGUIMIENTO Y PREVENCIÓN AL TRÁFICO Y MOVILIZACIÓN DE FAUNA SILVESTRE. "/>
    <n v="1"/>
    <n v="1"/>
    <n v="11"/>
    <n v="1"/>
    <s v="CCE-05"/>
    <n v="0"/>
    <n v="35851200"/>
    <n v="35851200"/>
    <n v="0"/>
    <n v="0"/>
    <s v="SUBDIRECCION CONTRACTUAL"/>
    <s v="CO-DC-11001"/>
    <s v="CARMEN LUCIA SANCHEZ AVELLANEDA Directora de Control Ambiental "/>
    <n v="3778932"/>
    <s v="carmen.sanchez@ambientebogota.gov.co"/>
  </r>
  <r>
    <n v="979"/>
    <n v="481"/>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EVALUACIÓN, CONTROL, SEGUIMIENTO Y PREVENCIÓN AL TRÁFICO Y MOVILIZACIÓN DE FAUNA SILVESTRE. "/>
    <n v="1"/>
    <n v="1"/>
    <n v="11"/>
    <n v="1"/>
    <s v="CCE-05"/>
    <n v="0"/>
    <n v="35851200"/>
    <n v="35851200"/>
    <n v="0"/>
    <n v="0"/>
    <s v="SUBDIRECCION CONTRACTUAL"/>
    <s v="CO-DC-11001"/>
    <s v="CARMEN LUCIA SANCHEZ AVELLANEDA Directora de Control Ambiental "/>
    <n v="3778932"/>
    <s v="carmen.sanchez@ambientebogota.gov.co"/>
  </r>
  <r>
    <n v="979"/>
    <n v="482"/>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EVALUACIÓN, CONTROL, SEGUIMIENTO Y PREVENCIÓN AL TRÁFICO Y MOVILIZACIÓN DE FAUNA SILVESTRE. "/>
    <n v="1"/>
    <n v="1"/>
    <n v="11"/>
    <n v="1"/>
    <s v="CCE-05"/>
    <n v="0"/>
    <n v="35851200"/>
    <n v="35851200"/>
    <n v="0"/>
    <n v="0"/>
    <s v="SUBDIRECCION CONTRACTUAL"/>
    <s v="CO-DC-11001"/>
    <s v="CARMEN LUCIA SANCHEZ AVELLANEDA Directora de Control Ambiental "/>
    <n v="3778932"/>
    <s v="carmen.sanchez@ambientebogota.gov.co"/>
  </r>
  <r>
    <n v="979"/>
    <n v="483"/>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EVALUACIÓN, CONTROL, SEGUIMIENTO Y PREVENCIÓN AL TRÁFICO Y MOVILIZACIÓN DE FAUNA SILVESTRE. "/>
    <n v="1"/>
    <n v="1"/>
    <n v="11"/>
    <n v="1"/>
    <s v="CCE-05"/>
    <n v="0"/>
    <n v="35851200"/>
    <n v="35851200"/>
    <n v="0"/>
    <n v="0"/>
    <s v="SUBDIRECCION CONTRACTUAL"/>
    <s v="CO-DC-11001"/>
    <s v="CARMEN LUCIA SANCHEZ AVELLANEDA Directora de Control Ambiental "/>
    <n v="3778932"/>
    <s v="carmen.sanchez@ambientebogota.gov.co"/>
  </r>
  <r>
    <n v="979"/>
    <n v="484"/>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EVALUACIÓN, CONTROL, SEGUIMIENTO Y PREVENCIÓN AL TRÁFICO Y MOVILIZACIÓN DE FAUNA SILVESTRE. "/>
    <n v="1"/>
    <n v="1"/>
    <n v="11"/>
    <n v="1"/>
    <s v="CCE-05"/>
    <n v="0"/>
    <n v="35851200"/>
    <n v="35851200"/>
    <n v="0"/>
    <n v="0"/>
    <s v="SUBDIRECCION CONTRACTUAL"/>
    <s v="CO-DC-11001"/>
    <s v="CARMEN LUCIA SANCHEZ AVELLANEDA Directora de Control Ambiental "/>
    <n v="3778932"/>
    <s v="carmen.sanchez@ambientebogota.gov.co"/>
  </r>
  <r>
    <n v="979"/>
    <n v="485"/>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EVALUACIÓN, CONTROL, SEGUIMIENTO Y PREVENCIÓN AL TRÁFICO Y MOVILIZACIÓN DE FAUNA SILVESTRE. "/>
    <n v="1"/>
    <n v="1"/>
    <n v="11"/>
    <n v="1"/>
    <s v="CCE-05"/>
    <n v="0"/>
    <n v="35851200"/>
    <n v="35851200"/>
    <n v="0"/>
    <n v="0"/>
    <s v="SUBDIRECCION CONTRACTUAL"/>
    <s v="CO-DC-11001"/>
    <s v="CARMEN LUCIA SANCHEZ AVELLANEDA Directora de Control Ambiental "/>
    <n v="3778932"/>
    <s v="carmen.sanchez@ambientebogota.gov.co"/>
  </r>
  <r>
    <n v="979"/>
    <n v="486"/>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EVALUACIÓN, CONTROL, SEGUIMIENTO Y PREVENCIÓN AL TRÁFICO Y MOVILIZACIÓN DE FAUNA SILVESTRE. "/>
    <n v="1"/>
    <n v="1"/>
    <n v="11"/>
    <n v="1"/>
    <s v="CCE-05"/>
    <n v="0"/>
    <n v="35851200"/>
    <n v="35851200"/>
    <n v="0"/>
    <n v="0"/>
    <s v="SUBDIRECCION CONTRACTUAL"/>
    <s v="CO-DC-11001"/>
    <s v="CARMEN LUCIA SANCHEZ AVELLANEDA Directora de Control Ambiental "/>
    <n v="3778932"/>
    <s v="carmen.sanchez@ambientebogota.gov.co"/>
  </r>
  <r>
    <n v="979"/>
    <n v="487"/>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EVALUACIÓN, CONTROL, SEGUIMIENTO Y PREVENCIÓN AL TRÁFICO Y MOVILIZACIÓN DE FAUNA SILVESTRE. "/>
    <n v="1"/>
    <n v="1"/>
    <n v="11"/>
    <n v="1"/>
    <s v="CCE-05"/>
    <n v="0"/>
    <n v="35851200"/>
    <n v="35851200"/>
    <n v="0"/>
    <n v="0"/>
    <s v="SUBDIRECCION CONTRACTUAL"/>
    <s v="CO-DC-11001"/>
    <s v="CARMEN LUCIA SANCHEZ AVELLANEDA Directora de Control Ambiental "/>
    <n v="3778932"/>
    <s v="carmen.sanchez@ambientebogota.gov.co"/>
  </r>
  <r>
    <n v="979"/>
    <n v="488"/>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EVALUACIÓN, CONTROL, SEGUIMIENTO Y PREVENCIÓN AL TRÁFICO Y MOVILIZACIÓN DE FAUNA SILVESTRE. "/>
    <n v="1"/>
    <n v="1"/>
    <n v="11"/>
    <n v="1"/>
    <s v="CCE-05"/>
    <n v="0"/>
    <n v="35851200"/>
    <n v="35851200"/>
    <n v="0"/>
    <n v="0"/>
    <s v="SUBDIRECCION CONTRACTUAL"/>
    <s v="CO-DC-11001"/>
    <s v="CARMEN LUCIA SANCHEZ AVELLANEDA Directora de Control Ambiental "/>
    <n v="3778932"/>
    <s v="carmen.sanchez@ambientebogota.gov.co"/>
  </r>
  <r>
    <n v="979"/>
    <n v="489"/>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EVALUACIÓN, CONTROL, SEGUIMIENTO Y PREVENCIÓN AL TRÁFICO Y MOVILIZACIÓN DE FAUNA SILVESTRE. "/>
    <n v="1"/>
    <n v="1"/>
    <n v="11"/>
    <n v="1"/>
    <s v="CCE-05"/>
    <n v="0"/>
    <n v="35851200"/>
    <n v="35851200"/>
    <n v="0"/>
    <n v="0"/>
    <s v="SUBDIRECCION CONTRACTUAL"/>
    <s v="CO-DC-11001"/>
    <s v="CARMEN LUCIA SANCHEZ AVELLANEDA Directora de Control Ambiental "/>
    <n v="3778932"/>
    <s v="carmen.sanchez@ambientebogota.gov.co"/>
  </r>
  <r>
    <n v="979"/>
    <n v="490"/>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EVALUACIÓN, CONTROL, SEGUIMIENTO Y PREVENCIÓN AL TRÁFICO Y MOVILIZACIÓN DE FAUNA SILVESTRE. "/>
    <n v="1"/>
    <n v="1"/>
    <n v="11"/>
    <n v="1"/>
    <s v="CCE-05"/>
    <n v="0"/>
    <n v="35851200"/>
    <n v="35851200"/>
    <n v="0"/>
    <n v="0"/>
    <s v="SUBDIRECCION CONTRACTUAL"/>
    <s v="CO-DC-11001"/>
    <s v="CARMEN LUCIA SANCHEZ AVELLANEDA Directora de Control Ambiental "/>
    <n v="3778932"/>
    <s v="carmen.sanchez@ambientebogota.gov.co"/>
  </r>
  <r>
    <n v="979"/>
    <n v="491"/>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EVALUACIÓN, CONTROL, SEGUIMIENTO Y PREVENCIÓN AL TRÁFICO Y MOVILIZACIÓN DE FAUNA SILVESTRE. "/>
    <n v="1"/>
    <n v="1"/>
    <n v="11"/>
    <n v="1"/>
    <s v="CCE-05"/>
    <n v="0"/>
    <n v="35851200"/>
    <n v="35851200"/>
    <n v="0"/>
    <n v="0"/>
    <s v="SUBDIRECCION CONTRACTUAL"/>
    <s v="CO-DC-11001"/>
    <s v="CARMEN LUCIA SANCHEZ AVELLANEDA Directora de Control Ambiental "/>
    <n v="3778932"/>
    <s v="carmen.sanchez@ambientebogota.gov.co"/>
  </r>
  <r>
    <n v="979"/>
    <n v="492"/>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EVALUACIÓN, CONTROL, SEGUIMIENTO Y PREVENCIÓN AL TRÁFICO Y MOVILIZACIÓN DE FAUNA SILVESTRE. "/>
    <n v="1"/>
    <n v="1"/>
    <n v="11"/>
    <n v="1"/>
    <s v="CCE-05"/>
    <n v="0"/>
    <n v="35851200"/>
    <n v="35851200"/>
    <n v="0"/>
    <n v="0"/>
    <s v="SUBDIRECCION CONTRACTUAL"/>
    <s v="CO-DC-11001"/>
    <s v="CARMEN LUCIA SANCHEZ AVELLANEDA Directora de Control Ambiental "/>
    <n v="3778932"/>
    <s v="carmen.sanchez@ambientebogota.gov.co"/>
  </r>
  <r>
    <n v="979"/>
    <n v="493"/>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EVALUACIÓN, CONTROL, SEGUIMIENTO Y PREVENCIÓN AL TRÁFICO Y MOVILIZACIÓN DE FAUNA SILVESTRE. "/>
    <n v="1"/>
    <n v="1"/>
    <n v="11"/>
    <n v="1"/>
    <s v="CCE-05"/>
    <n v="0"/>
    <n v="35851200"/>
    <n v="35851200"/>
    <n v="0"/>
    <n v="0"/>
    <s v="SUBDIRECCION CONTRACTUAL"/>
    <s v="CO-DC-11001"/>
    <s v="CARMEN LUCIA SANCHEZ AVELLANEDA Directora de Control Ambiental "/>
    <n v="3778932"/>
    <s v="carmen.sanchez@ambientebogota.gov.co"/>
  </r>
  <r>
    <n v="979"/>
    <n v="494"/>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EVALUACIÓN, CONTROL, SEGUIMIENTO Y PREVENCIÓN AL TRÁFICO Y MOVILIZACIÓN DE FAUNA SILVESTRE. "/>
    <n v="1"/>
    <n v="1"/>
    <n v="11"/>
    <n v="1"/>
    <s v="CCE-05"/>
    <n v="0"/>
    <n v="35851200"/>
    <n v="35851200"/>
    <n v="0"/>
    <n v="0"/>
    <s v="SUBDIRECCION CONTRACTUAL"/>
    <s v="CO-DC-11001"/>
    <s v="CARMEN LUCIA SANCHEZ AVELLANEDA Directora de Control Ambiental "/>
    <n v="3778932"/>
    <s v="carmen.sanchez@ambientebogota.gov.co"/>
  </r>
  <r>
    <n v="979"/>
    <n v="495"/>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EVALUACIÓN, CONTROL, SEGUIMIENTO Y PREVENCIÓN AL TRÁFICO Y MOVILIZACIÓN DE FAUNA SILVESTRE. "/>
    <n v="1"/>
    <n v="1"/>
    <n v="11"/>
    <n v="1"/>
    <s v="CCE-05"/>
    <n v="0"/>
    <n v="35851200"/>
    <n v="35851200"/>
    <n v="0"/>
    <n v="0"/>
    <s v="SUBDIRECCION CONTRACTUAL"/>
    <s v="CO-DC-11001"/>
    <s v="CARMEN LUCIA SANCHEZ AVELLANEDA Directora de Control Ambiental "/>
    <n v="3778932"/>
    <s v="carmen.sanchez@ambientebogota.gov.co"/>
  </r>
  <r>
    <n v="979"/>
    <n v="496"/>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EVALUACIÓN, CONTROL, SEGUIMIENTO Y PREVENCIÓN AL TRÁFICO Y MOVILIZACIÓN DE FAUNA SILVESTRE. "/>
    <n v="1"/>
    <n v="1"/>
    <n v="11"/>
    <n v="1"/>
    <s v="CCE-05"/>
    <n v="0"/>
    <n v="35851200"/>
    <n v="35851200"/>
    <n v="0"/>
    <n v="0"/>
    <s v="SUBDIRECCION CONTRACTUAL"/>
    <s v="CO-DC-11001"/>
    <s v="CARMEN LUCIA SANCHEZ AVELLANEDA Directora de Control Ambiental "/>
    <n v="3778932"/>
    <s v="carmen.sanchez@ambientebogota.gov.co"/>
  </r>
  <r>
    <n v="979"/>
    <n v="497"/>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EVALUACIÓN, CONTROL, SEGUIMIENTO Y PREVENCIÓN AL TRÁFICO Y MOVILIZACIÓN DE FAUNA SILVESTRE. "/>
    <n v="1"/>
    <n v="1"/>
    <n v="11"/>
    <n v="1"/>
    <s v="CCE-05"/>
    <n v="0"/>
    <n v="35851200"/>
    <n v="35851200"/>
    <n v="0"/>
    <n v="0"/>
    <s v="SUBDIRECCION CONTRACTUAL"/>
    <s v="CO-DC-11001"/>
    <s v="CARMEN LUCIA SANCHEZ AVELLANEDA Directora de Control Ambiental "/>
    <n v="3778932"/>
    <s v="carmen.sanchez@ambientebogota.gov.co"/>
  </r>
  <r>
    <n v="979"/>
    <n v="498"/>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EVALUACIÓN, CONTROL, SEGUIMIENTO Y PREVENCIÓN AL TRÁFICO Y MOVILIZACIÓN DE FAUNA SILVESTRE. "/>
    <n v="1"/>
    <n v="1"/>
    <n v="11"/>
    <n v="1"/>
    <s v="CCE-05"/>
    <n v="0"/>
    <n v="35851200"/>
    <n v="35851200"/>
    <n v="0"/>
    <n v="0"/>
    <s v="SUBDIRECCION CONTRACTUAL"/>
    <s v="CO-DC-11001"/>
    <s v="CARMEN LUCIA SANCHEZ AVELLANEDA Directora de Control Ambiental "/>
    <n v="3778932"/>
    <s v="carmen.sanchez@ambientebogota.gov.co"/>
  </r>
  <r>
    <n v="979"/>
    <n v="499"/>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EVALUACIÓN, CONTROL, SEGUIMIENTO Y PREVENCIÓN AL TRÁFICO Y MOVILIZACIÓN DE FAUNA SILVESTRE. "/>
    <n v="1"/>
    <n v="1"/>
    <n v="11"/>
    <n v="1"/>
    <s v="CCE-05"/>
    <n v="0"/>
    <n v="35851200"/>
    <n v="35851200"/>
    <n v="0"/>
    <n v="0"/>
    <s v="SUBDIRECCION CONTRACTUAL"/>
    <s v="CO-DC-11001"/>
    <s v="CARMEN LUCIA SANCHEZ AVELLANEDA Directora de Control Ambiental "/>
    <n v="3778932"/>
    <s v="carmen.sanchez@ambientebogota.gov.co"/>
  </r>
  <r>
    <n v="979"/>
    <n v="500"/>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EVALUACIÓN, CONTROL, SEGUIMIENTO Y PREVENCIÓN AL TRÁFICO Y MOVILIZACIÓN DE FAUNA SILVESTRE. "/>
    <n v="1"/>
    <n v="1"/>
    <n v="11"/>
    <n v="1"/>
    <s v="CCE-05"/>
    <n v="0"/>
    <n v="35851200"/>
    <n v="35851200"/>
    <n v="0"/>
    <n v="0"/>
    <s v="SUBDIRECCION CONTRACTUAL"/>
    <s v="CO-DC-11001"/>
    <s v="CARMEN LUCIA SANCHEZ AVELLANEDA Directora de Control Ambiental "/>
    <n v="3778932"/>
    <s v="carmen.sanchez@ambientebogota.gov.co"/>
  </r>
  <r>
    <n v="979"/>
    <n v="501"/>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LAS ACTUACIONES TÉCNICAS DE PREVENCIÓN E INVESTIGACIÓN SOBRE LOS RECURSOS FLORA Y  FAUNA SILVESTRE"/>
    <n v="1"/>
    <n v="1"/>
    <n v="11"/>
    <n v="1"/>
    <s v="CCE-05"/>
    <n v="0"/>
    <n v="35851200"/>
    <n v="35851200"/>
    <n v="0"/>
    <n v="0"/>
    <s v="SUBDIRECCION CONTRACTUAL"/>
    <s v="CO-DC-11001"/>
    <s v="CARMEN LUCIA SANCHEZ AVELLANEDA Directora de Control Ambiental "/>
    <n v="3778932"/>
    <s v="carmen.sanchez@ambientebogota.gov.co"/>
  </r>
  <r>
    <n v="979"/>
    <n v="502"/>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LIDERAR LA EJECUCIÓN DE LAS ACTUACIONES DE PREVENCIÓN, SEGUIMIENTO Y CONTROL AL TRÁFICO DE FLORA SILVESTRE. "/>
    <n v="1"/>
    <n v="1"/>
    <n v="11"/>
    <n v="1"/>
    <s v="CCE-05"/>
    <n v="0"/>
    <n v="58743300"/>
    <n v="58743300"/>
    <n v="0"/>
    <n v="0"/>
    <s v="SUBDIRECCION CONTRACTUAL"/>
    <s v="CO-DC-11001"/>
    <s v="CARMEN LUCIA SANCHEZ AVELLANEDA Directora de Control Ambiental "/>
    <n v="3778932"/>
    <s v="carmen.sanchez@ambientebogota.gov.co"/>
  </r>
  <r>
    <n v="979"/>
    <n v="503"/>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ACTUACIONES DE VERIFICACIÓN Y CONTROL DE EXPORTACIONES E IMPORTACIONES DE ESPECIMENES PROVENIENTES DE LA FLORA SILVESTRE"/>
    <n v="1"/>
    <n v="1"/>
    <n v="11"/>
    <n v="1"/>
    <s v="CCE-05"/>
    <n v="0"/>
    <n v="45091200"/>
    <n v="45091200"/>
    <n v="0"/>
    <n v="0"/>
    <s v="SUBDIRECCION CONTRACTUAL"/>
    <s v="CO-DC-11001"/>
    <s v="CARMEN LUCIA SANCHEZ AVELLANEDA Directora de Control Ambiental "/>
    <n v="3778932"/>
    <s v="carmen.sanchez@ambientebogota.gov.co"/>
  </r>
  <r>
    <n v="979"/>
    <n v="504"/>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LORA SILVESTRE PRODUCTO DE LA EVALUACIÓN, CONTROL Y SEGUIMIENTO AL TRÁFICO Y MOVILIZACIÓN ILEGAL DE FLORA SILVESTRE  "/>
    <n v="1"/>
    <n v="1"/>
    <n v="11"/>
    <n v="1"/>
    <s v="CCE-05"/>
    <n v="0"/>
    <n v="40009200"/>
    <n v="40009200"/>
    <n v="0"/>
    <n v="0"/>
    <s v="SUBDIRECCION CONTRACTUAL"/>
    <s v="CO-DC-11001"/>
    <s v="CARMEN LUCIA SANCHEZ AVELLANEDA Directora de Control Ambiental "/>
    <n v="3778932"/>
    <s v="carmen.sanchez@ambientebogota.gov.co"/>
  </r>
  <r>
    <n v="979"/>
    <n v="505"/>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ACTUACIONES TÉCNICAS DE EVALUACIÓN, CONTROL Y SEGUIMIENTO A LA MOVILIZACIÓN, TRANSFORMACIÓN Y COMERCIALIZACIÓN DE PRODUCTOS FORESTALES"/>
    <n v="1"/>
    <n v="1"/>
    <n v="11"/>
    <n v="1"/>
    <s v="CCE-05"/>
    <n v="0"/>
    <n v="40009200"/>
    <n v="40009200"/>
    <n v="0"/>
    <n v="0"/>
    <s v="SUBDIRECCION CONTRACTUAL"/>
    <s v="CO-DC-11001"/>
    <s v="CARMEN LUCIA SANCHEZ AVELLANEDA Directora de Control Ambiental "/>
    <n v="3778932"/>
    <s v="carmen.sanchez@ambientebogota.gov.co"/>
  </r>
  <r>
    <n v="979"/>
    <n v="506"/>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EJECUTAR ACTUACIONES DE EVALUACIÓN,  CONTROL Y SEGUIMIENTO ENCAMINADAS A LA REDUCCIÓN DE DEL TRÁFICO ILEGAL DEL RECURSO FORESTAL EN LA JURISDICCIÓN DE LA SDA"/>
    <n v="1"/>
    <n v="1"/>
    <n v="11"/>
    <n v="1"/>
    <s v="CCE-05"/>
    <n v="0"/>
    <n v="40009200"/>
    <n v="40009200"/>
    <n v="0"/>
    <n v="0"/>
    <s v="SUBDIRECCION CONTRACTUAL"/>
    <s v="CO-DC-11001"/>
    <s v="CARMEN LUCIA SANCHEZ AVELLANEDA Directora de Control Ambiental "/>
    <n v="3778932"/>
    <s v="carmen.sanchez@ambientebogota.gov.co"/>
  </r>
  <r>
    <n v="979"/>
    <n v="507"/>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EVALUACIÓN, CONTROL, SEGUIMIENTO Y PREVENCIÓN  AL TRÁFICO Y MOVILIZACIÓN DE FLORA SILVESTRE "/>
    <n v="1"/>
    <n v="1"/>
    <n v="11"/>
    <n v="1"/>
    <s v="CCE-05"/>
    <n v="0"/>
    <n v="35851200"/>
    <n v="35851200"/>
    <n v="0"/>
    <n v="0"/>
    <s v="SUBDIRECCION CONTRACTUAL"/>
    <s v="CO-DC-11001"/>
    <s v="CARMEN LUCIA SANCHEZ AVELLANEDA Directora de Control Ambiental "/>
    <n v="3778932"/>
    <s v="carmen.sanchez@ambientebogota.gov.co"/>
  </r>
  <r>
    <n v="979"/>
    <n v="508"/>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DELANTAR LAS ACTIVIDADES TÉCNICAS DE  EVALUACIÓN, CONTROL Y SEGUIMIENTO A LAS ACTIVIDADES DESARROLLADAS POR  LAS EMPRESAS FORESTALES"/>
    <n v="1"/>
    <n v="1"/>
    <n v="11"/>
    <n v="1"/>
    <s v="CCE-05"/>
    <n v="0"/>
    <n v="35851200"/>
    <n v="35851200"/>
    <n v="0"/>
    <n v="0"/>
    <s v="SUBDIRECCION CONTRACTUAL"/>
    <s v="CO-DC-11001"/>
    <s v="CARMEN LUCIA SANCHEZ AVELLANEDA Directora de Control Ambiental "/>
    <n v="3778932"/>
    <s v="carmen.sanchez@ambientebogota.gov.co"/>
  </r>
  <r>
    <n v="979"/>
    <n v="509"/>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RELACIONADAS CON EL SEGUIMIENTO Y CONTROL AL TRAFICO DEL RECURSO FLORA SILVESTRE E INDUSTRIA DE LA MADERA."/>
    <n v="1"/>
    <n v="1"/>
    <n v="12"/>
    <n v="1"/>
    <s v="CCE-05"/>
    <n v="0"/>
    <n v="36048600"/>
    <n v="36048600"/>
    <n v="0"/>
    <n v="0"/>
    <s v="SUBDIRECCION CONTRACTUAL"/>
    <s v="CO-DC-11001"/>
    <s v="CARMEN LUCIA SANCHEZ AVELLANEDA Directora de Control Ambiental "/>
    <n v="3778932"/>
    <s v="carmen.sanchez@ambientebogota.gov.co"/>
  </r>
  <r>
    <n v="979"/>
    <n v="510"/>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RELACIONADAS CON EL SEGUIMIENTO Y CONTROL AL TRAFICO DEL RECURSO FLORA SILVESTRE E INDUSTRIA DE LA MADERA."/>
    <n v="1"/>
    <n v="1"/>
    <n v="11"/>
    <n v="1"/>
    <s v="CCE-05"/>
    <n v="0"/>
    <n v="33044550"/>
    <n v="33044550"/>
    <n v="0"/>
    <n v="0"/>
    <s v="SUBDIRECCION CONTRACTUAL"/>
    <s v="CO-DC-11001"/>
    <s v="CARMEN LUCIA SANCHEZ AVELLANEDA Directora de Control Ambiental "/>
    <n v="3778932"/>
    <s v="carmen.sanchez@ambientebogota.gov.co"/>
  </r>
  <r>
    <n v="979"/>
    <n v="511"/>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RELACIONADAS CON EL SEGUIMIENTO Y CONTROL AL TRAFICO DEL RECURSO FLORA SILVESTRE E INDUSTRIA DE LA MADERA."/>
    <n v="1"/>
    <n v="1"/>
    <n v="12"/>
    <n v="1"/>
    <s v="CCE-05"/>
    <n v="0"/>
    <n v="36048600"/>
    <n v="36048600"/>
    <n v="0"/>
    <n v="0"/>
    <s v="SUBDIRECCION CONTRACTUAL"/>
    <s v="CO-DC-11001"/>
    <s v="CARMEN LUCIA SANCHEZ AVELLANEDA Directora de Control Ambiental "/>
    <n v="3778932"/>
    <s v="carmen.sanchez@ambientebogota.gov.co"/>
  </r>
  <r>
    <n v="979"/>
    <n v="512"/>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EL DESARROLLO, INTERVENCIÓN Y TRÁMITE DOCUMENTAL DERIVADOS DE LA EVALUACIÓN, CONTROL, SEGUIMIENTO, PREVENCIÓN E INVESTIGACIÓN SOBRE LOS RECURSOS FLORA Y FAUNA SILVESTRE"/>
    <n v="1"/>
    <n v="1"/>
    <n v="11"/>
    <n v="1"/>
    <s v="CCE-05"/>
    <n v="0"/>
    <n v="27234900"/>
    <n v="27234900"/>
    <n v="0"/>
    <n v="0"/>
    <s v="SUBDIRECCION CONTRACTUAL"/>
    <s v="CO-DC-11001"/>
    <s v="CARMEN LUCIA SANCHEZ AVELLANEDA Directora de Control Ambiental "/>
    <n v="3778932"/>
    <s v="carmen.sanchez@ambientebogota.gov.co"/>
  </r>
  <r>
    <n v="979"/>
    <n v="513"/>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PRESTAR SERVICIOS DE APOYO A LA GESTIÓN PARA ADELANTAR EL TRÁMITE DE EXPEDIENTES Y MANEJO DEL ARCHIVO DE GESTIÓN DOCUMENTAL DERIVADOS DE LA EVALUACIÓN, CONTROL, SEGUIMIENTO, PREVENCIÓN E INVESTIGACIÓN SOBRE LOS RECURSOS FLORA Y FAUNA SILVESTRE"/>
    <n v="1"/>
    <n v="1"/>
    <n v="11"/>
    <n v="1"/>
    <s v="CCE-05"/>
    <n v="0"/>
    <n v="22210650"/>
    <n v="22210650"/>
    <n v="0"/>
    <n v="0"/>
    <s v="SUBDIRECCION CONTRACTUAL"/>
    <s v="CO-DC-11001"/>
    <s v="CARMEN LUCIA SANCHEZ AVELLANEDA Directora de Control Ambiental "/>
    <n v="3778932"/>
    <s v="carmen.sanchez@ambientebogota.gov.co"/>
  </r>
  <r>
    <n v="979"/>
    <n v="514"/>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PRESTAR SERVICIOS DE APOYO A LA GESTIÓN PARA ADELANTAR EL TRÁMITE DE EXPEDIENTES Y MANEJO DEL ARCHIVO DE GESTIÓN DOCUMENTAL DERIVADOS DE LA EVALUACIÓN, CONTROL, SEGUIMIENTO, PREVENCIÓN E INVESTIGACIÓN SOBRE LOS RECURSOS FLORA Y FAUNA SILVESTRE"/>
    <n v="1"/>
    <n v="1"/>
    <n v="11"/>
    <n v="1"/>
    <s v="CCE-05"/>
    <n v="0"/>
    <n v="22210650"/>
    <n v="22210650"/>
    <n v="0"/>
    <n v="0"/>
    <s v="SUBDIRECCION CONTRACTUAL"/>
    <s v="CO-DC-11001"/>
    <s v="CARMEN LUCIA SANCHEZ AVELLANEDA Directora de Control Ambiental "/>
    <n v="3778932"/>
    <s v="carmen.sanchez@ambientebogota.gov.co"/>
  </r>
  <r>
    <n v="979"/>
    <n v="515"/>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PRESTAR SERVICIOS DE APOYO A LA GESTIÓN PARA ADELANTAR EL TRÁMITE DE EXPEDIENTES Y MANEJO DEL ARCHIVO DE GESTIÓN DOCUMENTAL DERIVADOS DE LA EVALUACIÓN, CONTROL, SEGUIMIENTO, PREVENCIÓN E INVESTIGACIÓN SOBRE LOS RECURSOS FLORA Y FAUNA SILVESTRE"/>
    <n v="1"/>
    <n v="1"/>
    <n v="11"/>
    <n v="1"/>
    <s v="CCE-05"/>
    <n v="0"/>
    <n v="22210650"/>
    <n v="22210650"/>
    <n v="0"/>
    <n v="0"/>
    <s v="SUBDIRECCION CONTRACTUAL"/>
    <s v="CO-DC-11001"/>
    <s v="CARMEN LUCIA SANCHEZ AVELLANEDA Directora de Control Ambiental "/>
    <n v="3778932"/>
    <s v="carmen.sanchez@ambientebogota.gov.co"/>
  </r>
  <r>
    <n v="979"/>
    <n v="516"/>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PRESTAR SERVICIOS DE APOYO A LA GESTIÓN PARA ORIENTAR Y ADELANTAR EL TRÁMITE DE EXPEDIENTES Y MANEJO DEL ARCHIVO DE GESTIÓN DOCUMENTAL DERIVADOS DE LA EVALUACIÓN, CONTROL, SEGUIMIENTO, PREVENCIÓN E INVESTIGACIÓN SOBRE LOS RECURSOS FLORA Y FAUNA SILVESTRE (SALDO META)"/>
    <n v="12"/>
    <n v="12"/>
    <n v="1"/>
    <n v="1"/>
    <s v="CCE-05"/>
    <n v="0"/>
    <n v="218650"/>
    <n v="218650"/>
    <n v="0"/>
    <n v="0"/>
    <s v="SUBDIRECCION CONTRACTUAL"/>
    <s v="CO-DC-11001"/>
    <s v="CARMEN LUCIA SANCHEZ AVELLANEDA Directora de Control Ambiental "/>
    <n v="3778932"/>
    <s v="carmen.sanchez@ambientebogota.gov.co"/>
  </r>
  <r>
    <n v="979"/>
    <n v="517"/>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31502"/>
    <s v="ARRIENDO DE LA OFICINA DE ENLACE DE LA TERMINAL SATELITE DEL SUR"/>
    <n v="1"/>
    <n v="1"/>
    <n v="12"/>
    <n v="1"/>
    <s v="CCE-05"/>
    <n v="0"/>
    <n v="21600000"/>
    <n v="21600000"/>
    <n v="0"/>
    <n v="0"/>
    <s v="SUBDIRECCION CONTRACTUAL"/>
    <s v="CO-DC-11001"/>
    <s v="CARMEN LUCIA SANCHEZ AVELLANEDA Directora de Control Ambiental "/>
    <n v="3778932"/>
    <s v="carmen.sanchez@ambientebogota.gov.co"/>
  </r>
  <r>
    <n v="979"/>
    <n v="518"/>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31502"/>
    <s v="PAGO DE GASTOS REEMBOLSABLES DE LOS INMUEBLES QUE ESTAN A CARGO DE LA SECRETARIA BAJO LA FIGURA DE COMODATO- CONTRATO No 50 DEL 23 DE DICIEMBRE DE 2011, SUSCRITO ENTRE OTCA SAS Y LA SECRETARIA DISTRITAL DE AMBIENTE"/>
    <n v="1"/>
    <n v="1"/>
    <n v="12"/>
    <n v="1"/>
    <s v="CCE-05"/>
    <n v="0"/>
    <n v="9000000"/>
    <n v="9000000"/>
    <n v="0"/>
    <n v="0"/>
    <s v="SUBDIRECCION CONTRACTUAL"/>
    <s v="CO-DC-11001"/>
    <s v="CARMEN LUCIA SANCHEZ AVELLANEDA Directora de Control Ambiental "/>
    <n v="3778932"/>
    <s v="carmen.sanchez@ambientebogota.gov.co"/>
  </r>
  <r>
    <n v="979"/>
    <n v="519"/>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1161801"/>
    <s v="PAGO SERVICIO PÚBLICO POR TELEFONÍA MÓVIL"/>
    <n v="1"/>
    <n v="1"/>
    <n v="12"/>
    <n v="1"/>
    <s v="CCE-05"/>
    <n v="0"/>
    <n v="7000000"/>
    <n v="7000000"/>
    <n v="0"/>
    <n v="0"/>
    <s v="SUBDIRECCION CONTRACTUAL"/>
    <s v="CO-DC-11001"/>
    <s v="CARMEN LUCIA SANCHEZ AVELLANEDA Directora de Control Ambiental "/>
    <n v="3778932"/>
    <s v="carmen.sanchez@ambientebogota.gov.co"/>
  </r>
  <r>
    <n v="979"/>
    <n v="520"/>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1111612"/>
    <s v="PRESTAR LOS SERVICIOS DE SOPORTE TÉCNICO, MANTENIMIENTO Y ACTUALIZACIÓN DEL SISTEMA DE INFORMACIÓN PARA EL RECAUDO DE VISITAS TÉCNICAS ONTRACK."/>
    <n v="1"/>
    <n v="1"/>
    <n v="11"/>
    <n v="1"/>
    <s v="CCE-05"/>
    <n v="0"/>
    <n v="30000000"/>
    <n v="30000000"/>
    <n v="0"/>
    <n v="0"/>
    <s v="SUBDIRECCION CONTRACTUAL"/>
    <s v="CO-DC-11001"/>
    <s v="CARMEN LUCIA SANCHEZ AVELLANEDA Directora de Control Ambiental "/>
    <n v="3778932"/>
    <s v="carmen.sanchez@ambientebogota.gov.co"/>
  </r>
  <r>
    <n v="979"/>
    <n v="521"/>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s v="20121900;21101900;42181700;71151000"/>
    <s v="SUMINISTRAR LOS EQUIPOS DE TELEMETRIA Y EL SERVICIO DE SEGUIMIENTO A ESPECÍMENES DE LA FAUNA SILVESTRE LIBERADOS EN SUS ÁREAS DE DISTRIBUCIÓN NATURAL"/>
    <n v="2"/>
    <n v="2"/>
    <n v="12"/>
    <n v="1"/>
    <s v="CCE-10"/>
    <n v="0"/>
    <n v="20000000"/>
    <n v="20000000"/>
    <n v="0"/>
    <n v="0"/>
    <s v="SUBDIRECCION CONTRACTUAL"/>
    <s v="CO-DC-11001"/>
    <s v="CARMEN LUCIA SANCHEZ AVELLANEDA Directora de Control Ambiental "/>
    <n v="3778932"/>
    <s v="carmen.sanchez@ambientebogota.gov.co"/>
  </r>
  <r>
    <n v="979"/>
    <n v="522"/>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77111603"/>
    <s v="AUNAR ESFUERZOS TÉCNICOS, ADMINISTRATIVOS, HUMANOS Y FINANCIEROS PARA GARANTIZAR LA DISPOSICIÓN FINAL DE FAUNA SILVESTRE EN SUS ZONAS DE DISTRIBUCIÓN NATURAL"/>
    <n v="2"/>
    <n v="2"/>
    <n v="10"/>
    <n v="1"/>
    <s v="CCE-04"/>
    <n v="0"/>
    <n v="20000000"/>
    <n v="20000000"/>
    <n v="0"/>
    <n v="0"/>
    <s v="SUBDIRECCION CONTRACTUAL"/>
    <s v="CO-DC-11001"/>
    <s v="CARMEN LUCIA SANCHEZ AVELLANEDA Directora de Control Ambiental "/>
    <n v="3778932"/>
    <s v="carmen.sanchez@ambientebogota.gov.co"/>
  </r>
  <r>
    <n v="979"/>
    <n v="523"/>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21101900"/>
    <s v="SUMINISTRAR EL EQUIPAMIENTO TÉCNICO PARA EL MANEJO DE LA FAUNA SILVESTRE DURANTE SU RESCATE, INCAUTACIÓN, TRANSPORTE, CUSTODIA Y DISPOSICIÓN FINAL."/>
    <n v="2"/>
    <n v="2"/>
    <n v="1"/>
    <n v="1"/>
    <s v="CCE-10"/>
    <n v="0"/>
    <n v="16000000"/>
    <n v="16000000"/>
    <n v="0"/>
    <n v="0"/>
    <s v="SUBDIRECCION CONTRACTUAL"/>
    <s v="CO-DC-11001"/>
    <s v="CARMEN LUCIA SANCHEZ AVELLANEDA Directora de Control Ambiental "/>
    <n v="3778932"/>
    <s v="carmen.sanchez@ambientebogota.gov.co"/>
  </r>
  <r>
    <n v="979"/>
    <n v="524"/>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s v="42121600;70122000;70161501;42121500"/>
    <s v="SUMINISTRAR INSUMOS VETERINARIOS PARA EL MANEJO DE LA FAUNA SILVESTRE DURANTE SU RESCATE, INCAUTACIÓN, TRANSPORTE, CUSTODIA Y DISPOSICIÓN FINAL."/>
    <n v="2"/>
    <n v="2"/>
    <n v="1"/>
    <n v="1"/>
    <s v="CCE-10"/>
    <n v="0"/>
    <n v="5000000"/>
    <n v="5000000"/>
    <n v="0"/>
    <n v="0"/>
    <s v="SUBDIRECCION CONTRACTUAL"/>
    <s v="CO-DC-11001"/>
    <s v="CARMEN LUCIA SANCHEZ AVELLANEDA Directora de Control Ambiental "/>
    <n v="3778932"/>
    <s v="carmen.sanchez@ambientebogota.gov.co"/>
  </r>
  <r>
    <n v="979"/>
    <n v="525"/>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s v="10121600;10121700;10121800;10121900;10122000;10122100"/>
    <s v="CONTRATAR EL SUMINISTRO DE INSUMOS PARA LA ALIMENTACIÓN DE ESPECIMENES DE FAUNA SILVESTRE BAJO CUSTODIA DE LA SDA"/>
    <n v="2"/>
    <n v="2"/>
    <n v="10"/>
    <n v="1"/>
    <s v="CCE-10"/>
    <n v="0"/>
    <n v="3000000"/>
    <n v="3000000"/>
    <n v="0"/>
    <n v="0"/>
    <s v="SUBDIRECCION CONTRACTUAL"/>
    <s v="CO-DC-11001"/>
    <s v="CARMEN LUCIA SANCHEZ AVELLANEDA Directora de Control Ambiental "/>
    <n v="3778932"/>
    <s v="carmen.sanchez@ambientebogota.gov.co"/>
  </r>
  <r>
    <n v="979"/>
    <n v="526"/>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s v="80141600;82101600;82121500;90101600"/>
    <s v="CONTRATAR LAS ACCIONES COMUNICATIVAS QUE PERMITAN DIVULGAR LOS EVENTOS, CAMPAÑAS Y MENSAJES INSTITUCIONALES DE LA SECRETARÍA DISTRITAL DE AMBIENTE"/>
    <n v="2"/>
    <n v="2"/>
    <n v="8"/>
    <n v="1"/>
    <s v="CCE-11||03"/>
    <n v="0"/>
    <n v="26000000"/>
    <n v="26000000"/>
    <n v="0"/>
    <n v="0"/>
    <s v="SUBDIRECCION CONTRACTUAL"/>
    <s v="CO-DC-11001"/>
    <s v="CARMEN LUCIA SANCHEZ AVELLANEDA Directora de Control Ambiental "/>
    <n v="3778932"/>
    <s v="carmen.sanchez@ambientebogota.gov.co"/>
  </r>
  <r>
    <n v="979"/>
    <n v="527"/>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76121604"/>
    <s v="REALIZAR LA DISPOSICIÓN FINAL DE ESPECÍMENES NO VIVOS DE FAUNA SILVESTRE RECUPERADOS POR LA SECRETARIA DISTRITAL DE AMBIENTE"/>
    <n v="2"/>
    <n v="2"/>
    <n v="3"/>
    <n v="1"/>
    <s v="CCE-10"/>
    <n v="0"/>
    <n v="6000000"/>
    <n v="6000000"/>
    <n v="0"/>
    <n v="0"/>
    <s v="SUBDIRECCION CONTRACTUAL"/>
    <s v="CO-DC-11001"/>
    <s v="CARMEN LUCIA SANCHEZ AVELLANEDA Directora de Control Ambiental "/>
    <n v="3778932"/>
    <s v="carmen.sanchez@ambientebogota.gov.co"/>
  </r>
  <r>
    <n v="979"/>
    <n v="528"/>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46181500"/>
    <s v="ADQUIRIR ELEMENTOS DE PROTECCIÓN PERSONAL, SEGURIDAD INDUSTRIAL, ERGONÓMICOS DE OFICINA  Y ATENCIÓN DE EMERGENCIAS, PARA EL CUMPLIMIENTO DE LAS ACCIONES DESARROLLADAS POR LA SECRETARIA DISTRITAL DE AMBIENTE"/>
    <n v="2"/>
    <n v="2"/>
    <n v="3"/>
    <n v="1"/>
    <s v="CCE-07"/>
    <n v="0"/>
    <n v="22000000"/>
    <n v="22000000"/>
    <n v="0"/>
    <n v="0"/>
    <s v="SUBDIRECCION CONTRACTUAL"/>
    <s v="CO-DC-11001"/>
    <s v="CARMEN LUCIA SANCHEZ AVELLANEDA Directora de Control Ambiental "/>
    <n v="3778932"/>
    <s v="carmen.sanchez@ambientebogota.gov.co"/>
  </r>
  <r>
    <n v="979"/>
    <n v="529"/>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ÍA DISTRITAL DE AMBIENTE."/>
    <n v="3"/>
    <n v="3"/>
    <n v="8"/>
    <n v="1"/>
    <s v="CCE-02"/>
    <n v="0"/>
    <n v="330000000"/>
    <n v="330000000"/>
    <n v="0"/>
    <n v="0"/>
    <s v="SUBDIRECCION CONTRACTUAL"/>
    <s v="CO-DC-11001"/>
    <s v="CARMEN LUCIA SANCHEZ AVELLANEDA Directora de Control Ambiental "/>
    <n v="3778932"/>
    <s v="carmen.sanchez@ambientebogota.gov.co"/>
  </r>
  <r>
    <n v="979"/>
    <n v="530"/>
    <x v="11"/>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858 - SALUD OCUPACIONAL CONTRATISTAS"/>
    <n v="46181500"/>
    <s v="PRESTAR EL SERVICIO DE EXAMENES MEDICOS OCUPACIONALES COMPLEMENTARIOS Y APLICACIÓN DE VACUNAS PARA LOS SERVIDORES DE LA SECRETARIA DISTRITAL DE AMBIENTE"/>
    <n v="1"/>
    <n v="1"/>
    <n v="12"/>
    <n v="1"/>
    <s v="CCE-02"/>
    <n v="0"/>
    <n v="10300000"/>
    <n v="10300000"/>
    <n v="0"/>
    <n v="0"/>
    <s v="SUBDIRECCION CONTRACTUAL"/>
    <s v="CO-DC-11001"/>
    <s v="CARMEN LUCIA SANCHEZ AVELLANEDA Directora de Control Ambiental "/>
    <n v="3778932"/>
    <s v="carmen.sanchez@ambientebogota.gov.co"/>
  </r>
  <r>
    <n v="979"/>
    <n v="531"/>
    <x v="11"/>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ÍA DISTRITAL DE AMBIENTE."/>
    <n v="1"/>
    <n v="1"/>
    <n v="11"/>
    <n v="1"/>
    <s v="CCE-02"/>
    <n v="0"/>
    <n v="165000000"/>
    <n v="165000000"/>
    <n v="0"/>
    <n v="0"/>
    <s v="SUBDIRECCION CONTRACTUAL"/>
    <s v="CO-DC-11001"/>
    <s v="CARMEN LUCIA SANCHEZ AVELLANEDA Directora de Control Ambiental "/>
    <n v="3778932"/>
    <s v="carmen.sanchez@ambientebogota.gov.co"/>
  </r>
  <r>
    <n v="979"/>
    <n v="532"/>
    <x v="11"/>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2-DOTACIÓN"/>
    <s v="01-ADQUISICIÓN Y O PRODUCCIÓN DE EQUIPOS MATERIALES SUMINISTROS Y SERVICIOS PROPIOS DEL SECTOR"/>
    <s v="0858 - SALUD OCUPACIONAL CONTRATISTAS"/>
    <m/>
    <s v="PRESTAR EL SERVICIO DE EXAMENES MEDICOS OCUPACIONALES COMPLEMENTARIOS Y APLICACIÓN DE VACUNAS PARA LOS SERVIDORES DE LA SECRETARIA DISTRITAL DE AMBIENTE"/>
    <n v="1"/>
    <n v="1"/>
    <n v="12"/>
    <n v="1"/>
    <s v="CCE-02"/>
    <n v="0"/>
    <n v="2400000"/>
    <n v="2400000"/>
    <n v="0"/>
    <n v="0"/>
    <s v="SUBDIRECCION CONTRACTUAL"/>
    <s v="CO-DC-11001"/>
    <s v="CARMEN LUCIA SANCHEZ AVELLANEDA Directora de Control Ambiental "/>
    <n v="3778932"/>
    <s v="carmen.sanchez@ambientebogota.gov.co"/>
  </r>
  <r>
    <n v="979"/>
    <n v="533"/>
    <x v="11"/>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858 - SALUD OCUPACIONAL CONTRATISTAS"/>
    <m/>
    <s v="PRESTAR EL SERVICIO DE EXAMENES MEDICOS OCUPACIONALES COMPLEMENTARIOS Y APLICACIÓN DE VACUNAS PARA LOS SERVIDORES DE LA SECRETARIA DISTRITAL DE AMBIENTE"/>
    <n v="1"/>
    <n v="1"/>
    <n v="12"/>
    <n v="1"/>
    <s v="CCE-02"/>
    <n v="0"/>
    <n v="5800000"/>
    <n v="5800000"/>
    <n v="0"/>
    <n v="0"/>
    <s v="SUBDIRECCION CONTRACTUAL"/>
    <s v="CO-DC-11001"/>
    <s v="CARMEN LUCIA SANCHEZ AVELLANEDA Directora de Control Ambiental "/>
    <n v="3778932"/>
    <s v="carmen.sanchez@ambientebogota.gov.co"/>
  </r>
  <r>
    <n v="979"/>
    <n v="534"/>
    <x v="11"/>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2-DOTACIÓN"/>
    <s v="01-ADQUISICIÓN Y O PRODUCCIÓN DE EQUIPOS MATERIALES SUMINISTROS Y SERVICIOS PROPIOS DEL SECTOR"/>
    <s v="0858 - SALUD OCUPACIONAL CONTRATISTAS"/>
    <m/>
    <s v="PRESTAR EL SERVICIO DE EXAMENES MEDICOS OCUPACIONALES COMPLEMENTARIOS Y APLICACIÓN DE VACUNAS PARA LOS SERVIDORES DE LA SECRETARIA DISTRITAL DE AMBIENTE"/>
    <n v="1"/>
    <n v="1"/>
    <n v="12"/>
    <n v="1"/>
    <s v="CCE-02"/>
    <n v="0"/>
    <n v="4000000"/>
    <n v="4000000"/>
    <n v="0"/>
    <n v="0"/>
    <s v="SUBDIRECCION CONTRACTUAL"/>
    <s v="CO-DC-11001"/>
    <s v="CARMEN LUCIA SANCHEZ AVELLANEDA Directora de Control Ambiental "/>
    <n v="3778932"/>
    <s v="carmen.sanchez@ambientebogota.gov.co"/>
  </r>
  <r>
    <n v="979"/>
    <n v="535"/>
    <x v="11"/>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ÍA DISTRITAL DE AMBIENTE."/>
    <n v="1"/>
    <n v="1"/>
    <n v="11"/>
    <n v="1"/>
    <s v="CCE-02"/>
    <n v="0"/>
    <n v="330000000"/>
    <n v="330000000"/>
    <n v="0"/>
    <n v="0"/>
    <s v="SUBDIRECCION CONTRACTUAL"/>
    <s v="CO-DC-11001"/>
    <s v="CARMEN LUCIA SANCHEZ AVELLANEDA Directora de Control Ambiental "/>
    <n v="3778932"/>
    <s v="carmen.sanchez@ambientebogota.gov.co"/>
  </r>
  <r>
    <n v="979"/>
    <n v="536"/>
    <x v="11"/>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FORTALECIMIENTO DEL PROCESO DE NOTIFICACIONES"/>
    <n v="1"/>
    <n v="1"/>
    <n v="10"/>
    <n v="1"/>
    <s v="CCE-05"/>
    <n v="0"/>
    <n v="75972000"/>
    <n v="75972000"/>
    <n v="0"/>
    <n v="0"/>
    <s v="SUBDIRECCION CONTRACTUAL"/>
    <s v="CO-DC-11001"/>
    <s v="CARMEN LUCIA SANCHEZ AVELLANEDA Directora de Control Ambiental "/>
    <n v="3778932"/>
    <s v="carmen.sanchez@ambientebogota.gov.co"/>
  </r>
  <r>
    <n v="979"/>
    <n v="537"/>
    <x v="11"/>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2"/>
    <n v="1"/>
    <s v="CCE-05"/>
    <n v="0"/>
    <n v="24228000"/>
    <n v="24228000"/>
    <n v="0"/>
    <n v="0"/>
    <s v="SUBDIRECCION CONTRACTUAL"/>
    <s v="CO-DC-11001"/>
    <s v="CARMEN LUCIA SANCHEZ AVELLANEDA Directora de Control Ambiental "/>
    <n v="3778932"/>
    <s v="carmen.sanchez@ambientebogota.gov.co"/>
  </r>
  <r>
    <n v="979"/>
    <n v="538"/>
    <x v="11"/>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2"/>
    <n v="1"/>
    <s v="CCE-05"/>
    <n v="0"/>
    <n v="24228000"/>
    <n v="24228000"/>
    <n v="0"/>
    <n v="0"/>
    <s v="SUBDIRECCION CONTRACTUAL"/>
    <s v="CO-DC-11001"/>
    <s v="CARMEN LUCIA SANCHEZ AVELLANEDA Directora de Control Ambiental "/>
    <n v="3778932"/>
    <s v="carmen.sanchez@ambientebogota.gov.co"/>
  </r>
  <r>
    <n v="979"/>
    <n v="539"/>
    <x v="11"/>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2"/>
    <n v="1"/>
    <s v="CCE-05"/>
    <n v="0"/>
    <n v="24228000"/>
    <n v="24228000"/>
    <n v="0"/>
    <n v="0"/>
    <s v="SUBDIRECCION CONTRACTUAL"/>
    <s v="CO-DC-11001"/>
    <s v="CARMEN LUCIA SANCHEZ AVELLANEDA Directora de Control Ambiental "/>
    <n v="3778932"/>
    <s v="carmen.sanchez@ambientebogota.gov.co"/>
  </r>
  <r>
    <n v="979"/>
    <n v="540"/>
    <x v="11"/>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2"/>
    <n v="1"/>
    <s v="CCE-05"/>
    <n v="0"/>
    <n v="24228000"/>
    <n v="24228000"/>
    <n v="0"/>
    <n v="0"/>
    <s v="SUBDIRECCION CONTRACTUAL"/>
    <s v="CO-DC-11001"/>
    <s v="CARMEN LUCIA SANCHEZ AVELLANEDA Directora de Control Ambiental "/>
    <n v="3778932"/>
    <s v="carmen.sanchez@ambientebogota.gov.co"/>
  </r>
  <r>
    <n v="979"/>
    <n v="541"/>
    <x v="11"/>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2"/>
    <n v="1"/>
    <s v="CCE-05"/>
    <n v="0"/>
    <n v="24228000"/>
    <n v="24228000"/>
    <n v="0"/>
    <n v="0"/>
    <s v="SUBDIRECCION CONTRACTUAL"/>
    <s v="CO-DC-11001"/>
    <s v="CARMEN LUCIA SANCHEZ AVELLANEDA Directora de Control Ambiental "/>
    <n v="3778932"/>
    <s v="carmen.sanchez@ambientebogota.gov.co"/>
  </r>
  <r>
    <n v="979"/>
    <n v="542"/>
    <x v="11"/>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2"/>
    <n v="1"/>
    <s v="CCE-05"/>
    <n v="0"/>
    <n v="24228000"/>
    <n v="24228000"/>
    <n v="0"/>
    <n v="0"/>
    <s v="SUBDIRECCION CONTRACTUAL"/>
    <s v="CO-DC-11001"/>
    <s v="CARMEN LUCIA SANCHEZ AVELLANEDA Directora de Control Ambiental "/>
    <n v="3778932"/>
    <s v="carmen.sanchez@ambientebogota.gov.co"/>
  </r>
  <r>
    <n v="979"/>
    <n v="543"/>
    <x v="11"/>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2"/>
    <n v="1"/>
    <s v="CCE-05"/>
    <n v="0"/>
    <n v="24228000"/>
    <n v="24228000"/>
    <n v="0"/>
    <n v="0"/>
    <s v="SUBDIRECCION CONTRACTUAL"/>
    <s v="CO-DC-11001"/>
    <s v="CARMEN LUCIA SANCHEZ AVELLANEDA Directora de Control Ambiental "/>
    <n v="3778932"/>
    <s v="carmen.sanchez@ambientebogota.gov.co"/>
  </r>
  <r>
    <n v="979"/>
    <n v="544"/>
    <x v="11"/>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2"/>
    <n v="1"/>
    <s v="CCE-05"/>
    <n v="0"/>
    <n v="24228000"/>
    <n v="24228000"/>
    <n v="0"/>
    <n v="0"/>
    <s v="SUBDIRECCION CONTRACTUAL"/>
    <s v="CO-DC-11001"/>
    <s v="CARMEN LUCIA SANCHEZ AVELLANEDA Directora de Control Ambiental "/>
    <n v="3778932"/>
    <s v="carmen.sanchez@ambientebogota.gov.co"/>
  </r>
  <r>
    <n v="979"/>
    <n v="545"/>
    <x v="11"/>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2"/>
    <n v="1"/>
    <s v="CCE-05"/>
    <n v="0"/>
    <n v="24228000"/>
    <n v="24228000"/>
    <n v="0"/>
    <n v="0"/>
    <s v="SUBDIRECCION CONTRACTUAL"/>
    <s v="CO-DC-11001"/>
    <s v="CARMEN LUCIA SANCHEZ AVELLANEDA Directora de Control Ambiental "/>
    <n v="3778932"/>
    <s v="carmen.sanchez@ambientebogota.gov.co"/>
  </r>
  <r>
    <n v="979"/>
    <n v="546"/>
    <x v="11"/>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2"/>
    <n v="1"/>
    <s v="CCE-05"/>
    <n v="0"/>
    <n v="24228000"/>
    <n v="24228000"/>
    <n v="0"/>
    <n v="0"/>
    <s v="SUBDIRECCION CONTRACTUAL"/>
    <s v="CO-DC-11001"/>
    <s v="CARMEN LUCIA SANCHEZ AVELLANEDA Directora de Control Ambiental "/>
    <n v="3778932"/>
    <s v="carmen.sanchez@ambientebogota.gov.co"/>
  </r>
  <r>
    <n v="979"/>
    <n v="547"/>
    <x v="11"/>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2"/>
    <n v="1"/>
    <s v="CCE-05"/>
    <n v="0"/>
    <n v="24228000"/>
    <n v="24228000"/>
    <n v="0"/>
    <n v="0"/>
    <s v="SUBDIRECCION CONTRACTUAL"/>
    <s v="CO-DC-11001"/>
    <s v="CARMEN LUCIA SANCHEZ AVELLANEDA Directora de Control Ambiental "/>
    <n v="3778932"/>
    <s v="carmen.sanchez@ambientebogota.gov.co"/>
  </r>
  <r>
    <n v="979"/>
    <n v="548"/>
    <x v="11"/>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2"/>
    <n v="1"/>
    <s v="CCE-05"/>
    <n v="0"/>
    <n v="24228000"/>
    <n v="24228000"/>
    <n v="0"/>
    <n v="0"/>
    <s v="SUBDIRECCION CONTRACTUAL"/>
    <s v="CO-DC-11001"/>
    <s v="CARMEN LUCIA SANCHEZ AVELLANEDA Directora de Control Ambiental "/>
    <n v="3778932"/>
    <s v="carmen.sanchez@ambientebogota.gov.co"/>
  </r>
  <r>
    <n v="979"/>
    <n v="549"/>
    <x v="11"/>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2"/>
    <n v="1"/>
    <s v="CCE-05"/>
    <n v="0"/>
    <n v="24228000"/>
    <n v="24228000"/>
    <n v="0"/>
    <n v="0"/>
    <s v="SUBDIRECCION CONTRACTUAL"/>
    <s v="CO-DC-11001"/>
    <s v="CARMEN LUCIA SANCHEZ AVELLANEDA Directora de Control Ambiental "/>
    <n v="3778932"/>
    <s v="carmen.sanchez@ambientebogota.gov.co"/>
  </r>
  <r>
    <n v="979"/>
    <n v="550"/>
    <x v="11"/>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2"/>
    <n v="1"/>
    <s v="CCE-05"/>
    <n v="0"/>
    <n v="24228000"/>
    <n v="24228000"/>
    <n v="0"/>
    <n v="0"/>
    <s v="SUBDIRECCION CONTRACTUAL"/>
    <s v="CO-DC-11001"/>
    <s v="CARMEN LUCIA SANCHEZ AVELLANEDA Directora de Control Ambiental "/>
    <n v="3778932"/>
    <s v="carmen.sanchez@ambientebogota.gov.co"/>
  </r>
  <r>
    <n v="979"/>
    <n v="551"/>
    <x v="11"/>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2"/>
    <n v="1"/>
    <s v="CCE-05"/>
    <n v="0"/>
    <n v="24228000"/>
    <n v="24228000"/>
    <n v="0"/>
    <n v="0"/>
    <s v="SUBDIRECCION CONTRACTUAL"/>
    <s v="CO-DC-11001"/>
    <s v="CARMEN LUCIA SANCHEZ AVELLANEDA Directora de Control Ambiental "/>
    <n v="3778932"/>
    <s v="carmen.sanchez@ambientebogota.gov.co"/>
  </r>
  <r>
    <n v="979"/>
    <n v="552"/>
    <x v="11"/>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2"/>
    <n v="1"/>
    <s v="CCE-05"/>
    <n v="0"/>
    <n v="24228000"/>
    <n v="24228000"/>
    <n v="0"/>
    <n v="0"/>
    <s v="SUBDIRECCION CONTRACTUAL"/>
    <s v="CO-DC-11001"/>
    <s v="CARMEN LUCIA SANCHEZ AVELLANEDA Directora de Control Ambiental "/>
    <n v="3778932"/>
    <s v="carmen.sanchez@ambientebogota.gov.co"/>
  </r>
  <r>
    <n v="979"/>
    <n v="553"/>
    <x v="11"/>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2"/>
    <n v="1"/>
    <s v="CCE-05"/>
    <n v="0"/>
    <n v="24228000"/>
    <n v="24228000"/>
    <n v="0"/>
    <n v="0"/>
    <s v="SUBDIRECCION CONTRACTUAL"/>
    <s v="CO-DC-11001"/>
    <s v="CARMEN LUCIA SANCHEZ AVELLANEDA Directora de Control Ambiental "/>
    <n v="3778932"/>
    <s v="carmen.sanchez@ambientebogota.gov.co"/>
  </r>
  <r>
    <n v="979"/>
    <n v="554"/>
    <x v="11"/>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2"/>
    <n v="1"/>
    <s v="CCE-05"/>
    <n v="0"/>
    <n v="24228000"/>
    <n v="24228000"/>
    <n v="0"/>
    <n v="0"/>
    <s v="SUBDIRECCION CONTRACTUAL"/>
    <s v="CO-DC-11001"/>
    <s v="CARMEN LUCIA SANCHEZ AVELLANEDA Directora de Control Ambiental "/>
    <n v="3778932"/>
    <s v="carmen.sanchez@ambientebogota.gov.co"/>
  </r>
  <r>
    <n v="979"/>
    <n v="555"/>
    <x v="11"/>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2"/>
    <n v="1"/>
    <s v="CCE-05"/>
    <n v="0"/>
    <n v="24228000"/>
    <n v="24228000"/>
    <n v="0"/>
    <n v="0"/>
    <s v="SUBDIRECCION CONTRACTUAL"/>
    <s v="CO-DC-11001"/>
    <s v="CARMEN LUCIA SANCHEZ AVELLANEDA Directora de Control Ambiental "/>
    <n v="3778932"/>
    <s v="carmen.sanchez@ambientebogota.gov.co"/>
  </r>
  <r>
    <n v="979"/>
    <n v="556"/>
    <x v="11"/>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2"/>
    <n v="1"/>
    <s v="CCE-05"/>
    <n v="0"/>
    <n v="24228000"/>
    <n v="24228000"/>
    <n v="0"/>
    <n v="0"/>
    <s v="SUBDIRECCION CONTRACTUAL"/>
    <s v="CO-DC-11001"/>
    <s v="CARMEN LUCIA SANCHEZ AVELLANEDA Directora de Control Ambiental "/>
    <n v="3778932"/>
    <s v="carmen.sanchez@ambientebogota.gov.co"/>
  </r>
  <r>
    <n v="979"/>
    <n v="557"/>
    <x v="11"/>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2"/>
    <n v="1"/>
    <s v="CCE-05"/>
    <n v="0"/>
    <n v="24228000"/>
    <n v="24228000"/>
    <n v="0"/>
    <n v="0"/>
    <s v="SUBDIRECCION CONTRACTUAL"/>
    <s v="CO-DC-11001"/>
    <s v="CARMEN LUCIA SANCHEZ AVELLANEDA Directora de Control Ambiental "/>
    <n v="3778932"/>
    <s v="carmen.sanchez@ambientebogota.gov.co"/>
  </r>
  <r>
    <n v="979"/>
    <n v="558"/>
    <x v="11"/>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2"/>
    <n v="1"/>
    <s v="CCE-05"/>
    <n v="0"/>
    <n v="24228000"/>
    <n v="24228000"/>
    <n v="0"/>
    <n v="0"/>
    <s v="SUBDIRECCION CONTRACTUAL"/>
    <s v="CO-DC-11001"/>
    <s v="CARMEN LUCIA SANCHEZ AVELLANEDA Directora de Control Ambiental "/>
    <n v="3778932"/>
    <s v="carmen.sanchez@ambientebogota.gov.co"/>
  </r>
  <r>
    <n v="979"/>
    <n v="559"/>
    <x v="11"/>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2"/>
    <n v="1"/>
    <s v="CCE-05"/>
    <n v="0"/>
    <n v="24228000"/>
    <n v="24228000"/>
    <n v="0"/>
    <n v="0"/>
    <s v="SUBDIRECCION CONTRACTUAL"/>
    <s v="CO-DC-11001"/>
    <s v="CARMEN LUCIA SANCHEZ AVELLANEDA Directora de Control Ambiental "/>
    <n v="3778932"/>
    <s v="carmen.sanchez@ambientebogota.gov.co"/>
  </r>
  <r>
    <n v="979"/>
    <n v="560"/>
    <x v="11"/>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2"/>
    <n v="1"/>
    <s v="CCE-05"/>
    <n v="0"/>
    <n v="24228000"/>
    <n v="24228000"/>
    <n v="0"/>
    <n v="0"/>
    <s v="SUBDIRECCION CONTRACTUAL"/>
    <s v="CO-DC-11001"/>
    <s v="CARMEN LUCIA SANCHEZ AVELLANEDA Directora de Control Ambiental "/>
    <n v="3778932"/>
    <s v="carmen.sanchez@ambientebogota.gov.co"/>
  </r>
  <r>
    <n v="979"/>
    <n v="561"/>
    <x v="11"/>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2"/>
    <n v="1"/>
    <s v="CCE-05"/>
    <n v="0"/>
    <n v="24228000"/>
    <n v="24228000"/>
    <n v="0"/>
    <n v="0"/>
    <s v="SUBDIRECCION CONTRACTUAL"/>
    <s v="CO-DC-11001"/>
    <s v="CARMEN LUCIA SANCHEZ AVELLANEDA Directora de Control Ambiental "/>
    <n v="3778932"/>
    <s v="carmen.sanchez@ambientebogota.gov.co"/>
  </r>
  <r>
    <n v="979"/>
    <n v="562"/>
    <x v="11"/>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2"/>
    <n v="1"/>
    <s v="CCE-05"/>
    <n v="0"/>
    <n v="24228000"/>
    <n v="24228000"/>
    <n v="0"/>
    <n v="0"/>
    <s v="SUBDIRECCION CONTRACTUAL"/>
    <s v="CO-DC-11001"/>
    <s v="CARMEN LUCIA SANCHEZ AVELLANEDA Directora de Control Ambiental "/>
    <n v="3778932"/>
    <s v="carmen.sanchez@ambientebogota.gov.co"/>
  </r>
  <r>
    <n v="979"/>
    <n v="563"/>
    <x v="11"/>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2"/>
    <n v="1"/>
    <s v="CCE-05"/>
    <n v="0"/>
    <n v="24228000"/>
    <n v="24228000"/>
    <n v="0"/>
    <n v="0"/>
    <s v="SUBDIRECCION CONTRACTUAL"/>
    <s v="CO-DC-11001"/>
    <s v="CARMEN LUCIA SANCHEZ AVELLANEDA Directora de Control Ambiental "/>
    <n v="3778932"/>
    <s v="carmen.sanchez@ambientebogota.gov.co"/>
  </r>
  <r>
    <n v="979"/>
    <n v="564"/>
    <x v="11"/>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2"/>
    <n v="1"/>
    <s v="CCE-05"/>
    <n v="0"/>
    <n v="24228000"/>
    <n v="24228000"/>
    <n v="0"/>
    <n v="0"/>
    <s v="SUBDIRECCION CONTRACTUAL"/>
    <s v="CO-DC-11001"/>
    <s v="CARMEN LUCIA SANCHEZ AVELLANEDA Directora de Control Ambiental "/>
    <n v="3778932"/>
    <s v="carmen.sanchez@ambientebogota.gov.co"/>
  </r>
  <r>
    <n v="979"/>
    <n v="565"/>
    <x v="11"/>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2"/>
    <n v="1"/>
    <s v="CCE-05"/>
    <n v="0"/>
    <n v="24228000"/>
    <n v="24228000"/>
    <n v="0"/>
    <n v="0"/>
    <s v="SUBDIRECCION CONTRACTUAL"/>
    <s v="CO-DC-11001"/>
    <s v="CARMEN LUCIA SANCHEZ AVELLANEDA Directora de Control Ambiental "/>
    <n v="3778932"/>
    <s v="carmen.sanchez@ambientebogota.gov.co"/>
  </r>
  <r>
    <n v="979"/>
    <n v="566"/>
    <x v="11"/>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2"/>
    <n v="1"/>
    <s v="CCE-05"/>
    <n v="0"/>
    <n v="24228000"/>
    <n v="24228000"/>
    <n v="0"/>
    <n v="0"/>
    <s v="SUBDIRECCION CONTRACTUAL"/>
    <s v="CO-DC-11001"/>
    <s v="CARMEN LUCIA SANCHEZ AVELLANEDA Directora de Control Ambiental "/>
    <n v="3778932"/>
    <s v="carmen.sanchez@ambientebogota.gov.co"/>
  </r>
  <r>
    <n v="979"/>
    <n v="567"/>
    <x v="11"/>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2"/>
    <n v="1"/>
    <s v="CCE-05"/>
    <n v="0"/>
    <n v="24228000"/>
    <n v="24228000"/>
    <n v="0"/>
    <n v="0"/>
    <s v="SUBDIRECCION CONTRACTUAL"/>
    <s v="CO-DC-11001"/>
    <s v="CARMEN LUCIA SANCHEZ AVELLANEDA Directora de Control Ambiental "/>
    <n v="3778932"/>
    <s v="carmen.sanchez@ambientebogota.gov.co"/>
  </r>
  <r>
    <n v="979"/>
    <n v="568"/>
    <x v="11"/>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2"/>
    <n v="1"/>
    <s v="CCE-05"/>
    <n v="0"/>
    <n v="24228000"/>
    <n v="24228000"/>
    <n v="0"/>
    <n v="0"/>
    <s v="SUBDIRECCION CONTRACTUAL"/>
    <s v="CO-DC-11001"/>
    <s v="CARMEN LUCIA SANCHEZ AVELLANEDA Directora de Control Ambiental "/>
    <n v="3778932"/>
    <s v="carmen.sanchez@ambientebogota.gov.co"/>
  </r>
  <r>
    <n v="979"/>
    <n v="569"/>
    <x v="11"/>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2"/>
    <n v="1"/>
    <s v="CCE-05"/>
    <n v="0"/>
    <n v="24228000"/>
    <n v="24228000"/>
    <n v="0"/>
    <n v="0"/>
    <s v="SUBDIRECCION CONTRACTUAL"/>
    <s v="CO-DC-11001"/>
    <s v="CARMEN LUCIA SANCHEZ AVELLANEDA Directora de Control Ambiental "/>
    <n v="3778932"/>
    <s v="carmen.sanchez@ambientebogota.gov.co"/>
  </r>
  <r>
    <n v="979"/>
    <n v="570"/>
    <x v="11"/>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2"/>
    <n v="1"/>
    <s v="CCE-05"/>
    <n v="0"/>
    <n v="24228000"/>
    <n v="24228000"/>
    <n v="0"/>
    <n v="0"/>
    <s v="SUBDIRECCION CONTRACTUAL"/>
    <s v="CO-DC-11001"/>
    <s v="CARMEN LUCIA SANCHEZ AVELLANEDA Directora de Control Ambiental "/>
    <n v="3778932"/>
    <s v="carmen.sanchez@ambientebogota.gov.co"/>
  </r>
  <r>
    <n v="979"/>
    <n v="571"/>
    <x v="11"/>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2"/>
    <n v="1"/>
    <s v="CCE-05"/>
    <n v="0"/>
    <n v="22476000"/>
    <n v="22476000"/>
    <n v="0"/>
    <n v="0"/>
    <s v="SUBDIRECCION CONTRACTUAL"/>
    <s v="CO-DC-11001"/>
    <s v="CARMEN LUCIA SANCHEZ AVELLANEDA Directora de Control Ambiental "/>
    <n v="3778932"/>
    <s v="carmen.sanchez@ambientebogota.gov.co"/>
  </r>
  <r>
    <n v="979"/>
    <n v="572"/>
    <x v="11"/>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2"/>
    <n v="1"/>
    <s v="CCE-05"/>
    <n v="0"/>
    <n v="22476000"/>
    <n v="22476000"/>
    <n v="0"/>
    <n v="0"/>
    <s v="SUBDIRECCION CONTRACTUAL"/>
    <s v="CO-DC-11001"/>
    <s v="CARMEN LUCIA SANCHEZ AVELLANEDA Directora de Control Ambiental "/>
    <n v="3778932"/>
    <s v="carmen.sanchez@ambientebogota.gov.co"/>
  </r>
  <r>
    <n v="979"/>
    <n v="573"/>
    <x v="11"/>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2"/>
    <n v="1"/>
    <s v="CCE-05"/>
    <n v="0"/>
    <n v="22476000"/>
    <n v="22476000"/>
    <n v="0"/>
    <n v="0"/>
    <s v="SUBDIRECCION CONTRACTUAL"/>
    <s v="CO-DC-11001"/>
    <s v="CARMEN LUCIA SANCHEZ AVELLANEDA Directora de Control Ambiental "/>
    <n v="3778932"/>
    <s v="carmen.sanchez@ambientebogota.gov.co"/>
  </r>
  <r>
    <n v="979"/>
    <n v="574"/>
    <x v="11"/>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2"/>
    <n v="1"/>
    <s v="CCE-05"/>
    <n v="0"/>
    <n v="22476000"/>
    <n v="22476000"/>
    <n v="0"/>
    <n v="0"/>
    <s v="SUBDIRECCION CONTRACTUAL"/>
    <s v="CO-DC-11001"/>
    <s v="CARMEN LUCIA SANCHEZ AVELLANEDA Directora de Control Ambiental "/>
    <n v="3778932"/>
    <s v="carmen.sanchez@ambientebogota.gov.co"/>
  </r>
  <r>
    <n v="979"/>
    <n v="575"/>
    <x v="11"/>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2"/>
    <n v="1"/>
    <s v="CCE-05"/>
    <n v="0"/>
    <n v="22476000"/>
    <n v="22476000"/>
    <n v="0"/>
    <n v="0"/>
    <s v="SUBDIRECCION CONTRACTUAL"/>
    <s v="CO-DC-11001"/>
    <s v="CARMEN LUCIA SANCHEZ AVELLANEDA Directora de Control Ambiental "/>
    <n v="3778932"/>
    <s v="carmen.sanchez@ambientebogota.gov.co"/>
  </r>
  <r>
    <n v="979"/>
    <n v="576"/>
    <x v="11"/>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734- ADQUISICIÓN DE HARDWARE Y/O SOFTWARE"/>
    <n v="80111600"/>
    <s v="PRESTAR LOS  SERVICIOS DE SOPORTE TÉCNICO, MANTENIMIENTO Y ACTUALIZACIÓN, DE LOS SISTEMAS DE INFORMACIÓN SIA, PROCESOS Y DOCUMENTOS FOREST©  Y STORM, ASI COMO PARA EL FORTALECIMIENTO DE LOS PROCEDIMIENTOS AUTOMATIZADOS INVOLUCRADOS EN EL PROCESO DE GESTIÓN DOCUMENTAL, EXPEDIENTES Y ADMINISTRACIÓN DE ARCHIVO&quot;     "/>
    <n v="1"/>
    <n v="1"/>
    <n v="10"/>
    <n v="1"/>
    <s v="CCE-05"/>
    <n v="0"/>
    <n v="100000000"/>
    <n v="100000000"/>
    <n v="0"/>
    <n v="0"/>
    <s v="SUBDIRECCION CONTRACTUAL"/>
    <s v="CO-DC-11001"/>
    <s v="CARMEN LUCIA SANCHEZ AVELLANEDA Directora de Control Ambiental "/>
    <n v="3778932"/>
    <s v="carmen.sanchez@ambientebogota.gov.co"/>
  </r>
  <r>
    <n v="979"/>
    <n v="577"/>
    <x v="11"/>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IDERAR, COORDINAR, PLANEAR, REVISAR Y APROBAR JURIDICAMENTE LOS TRAMITES ADMINISTRATIVOS RELACIONADOS CON EL PROCESO SANCIONATORIO."/>
    <n v="1"/>
    <n v="1"/>
    <n v="12"/>
    <n v="1"/>
    <s v="CCE-05"/>
    <n v="0"/>
    <n v="125532000"/>
    <n v="125532000"/>
    <n v="0"/>
    <n v="0"/>
    <s v="SUBDIRECCION CONTRACTUAL"/>
    <s v="CO-DC-11001"/>
    <s v="CARMEN LUCIA SANCHEZ AVELLANEDA Directora de Control Ambiental "/>
    <n v="3778932"/>
    <s v="carmen.sanchez@ambientebogota.gov.co"/>
  </r>
  <r>
    <n v="979"/>
    <n v="578"/>
    <x v="11"/>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12"/>
    <n v="1"/>
    <s v="CCE-05"/>
    <n v="0"/>
    <n v="84672000"/>
    <n v="84672000"/>
    <n v="0"/>
    <n v="0"/>
    <s v="SUBDIRECCION CONTRACTUAL"/>
    <s v="CO-DC-11001"/>
    <s v="CARMEN LUCIA SANCHEZ AVELLANEDA Directora de Control Ambiental "/>
    <n v="3778932"/>
    <s v="carmen.sanchez@ambientebogota.gov.co"/>
  </r>
  <r>
    <n v="979"/>
    <n v="579"/>
    <x v="11"/>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12"/>
    <n v="1"/>
    <s v="CCE-05"/>
    <n v="0"/>
    <n v="84672000"/>
    <n v="84672000"/>
    <n v="0"/>
    <n v="0"/>
    <s v="SUBDIRECCION CONTRACTUAL"/>
    <s v="CO-DC-11001"/>
    <s v="CARMEN LUCIA SANCHEZ AVELLANEDA Directora de Control Ambiental "/>
    <n v="3778932"/>
    <s v="carmen.sanchez@ambientebogota.gov.co"/>
  </r>
  <r>
    <n v="979"/>
    <n v="580"/>
    <x v="11"/>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12"/>
    <n v="1"/>
    <s v="CCE-05"/>
    <n v="0"/>
    <n v="84672000"/>
    <n v="84672000"/>
    <n v="0"/>
    <n v="0"/>
    <s v="SUBDIRECCION CONTRACTUAL"/>
    <s v="CO-DC-11001"/>
    <s v="CARMEN LUCIA SANCHEZ AVELLANEDA Directora de Control Ambiental "/>
    <n v="3778932"/>
    <s v="carmen.sanchez@ambientebogota.gov.co"/>
  </r>
  <r>
    <n v="979"/>
    <n v="581"/>
    <x v="11"/>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12"/>
    <n v="1"/>
    <s v="CCE-05"/>
    <n v="0"/>
    <n v="84672000"/>
    <n v="84672000"/>
    <n v="0"/>
    <n v="0"/>
    <s v="SUBDIRECCION CONTRACTUAL"/>
    <s v="CO-DC-11001"/>
    <s v="CARMEN LUCIA SANCHEZ AVELLANEDA Directora de Control Ambiental "/>
    <n v="3778932"/>
    <s v="carmen.sanchez@ambientebogota.gov.co"/>
  </r>
  <r>
    <n v="979"/>
    <n v="582"/>
    <x v="11"/>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12"/>
    <n v="1"/>
    <s v="CCE-05"/>
    <n v="0"/>
    <n v="84672000"/>
    <n v="84672000"/>
    <n v="0"/>
    <n v="0"/>
    <s v="SUBDIRECCION CONTRACTUAL"/>
    <s v="CO-DC-11001"/>
    <s v="CARMEN LUCIA SANCHEZ AVELLANEDA Directora de Control Ambiental "/>
    <n v="3778932"/>
    <s v="carmen.sanchez@ambientebogota.gov.co"/>
  </r>
  <r>
    <n v="979"/>
    <n v="583"/>
    <x v="11"/>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12"/>
    <n v="1"/>
    <s v="CCE-05"/>
    <n v="0"/>
    <n v="84672000"/>
    <n v="84672000"/>
    <n v="0"/>
    <n v="0"/>
    <s v="SUBDIRECCION CONTRACTUAL"/>
    <s v="CO-DC-11001"/>
    <s v="CARMEN LUCIA SANCHEZ AVELLANEDA Directora de Control Ambiental "/>
    <n v="3778932"/>
    <s v="carmen.sanchez@ambientebogota.gov.co"/>
  </r>
  <r>
    <n v="979"/>
    <n v="584"/>
    <x v="11"/>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12"/>
    <n v="1"/>
    <s v="CCE-05"/>
    <n v="0"/>
    <n v="84672000"/>
    <n v="84672000"/>
    <n v="0"/>
    <n v="0"/>
    <s v="SUBDIRECCION CONTRACTUAL"/>
    <s v="CO-DC-11001"/>
    <s v="CARMEN LUCIA SANCHEZ AVELLANEDA Directora de Control Ambiental "/>
    <n v="3778932"/>
    <s v="carmen.sanchez@ambientebogota.gov.co"/>
  </r>
  <r>
    <n v="979"/>
    <n v="585"/>
    <x v="11"/>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12"/>
    <n v="1"/>
    <s v="CCE-05"/>
    <n v="0"/>
    <n v="84672000"/>
    <n v="84672000"/>
    <n v="0"/>
    <n v="0"/>
    <s v="SUBDIRECCION CONTRACTUAL"/>
    <s v="CO-DC-11001"/>
    <s v="CARMEN LUCIA SANCHEZ AVELLANEDA Directora de Control Ambiental "/>
    <n v="3778932"/>
    <s v="carmen.sanchez@ambientebogota.gov.co"/>
  </r>
  <r>
    <n v="979"/>
    <n v="586"/>
    <x v="11"/>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12"/>
    <n v="1"/>
    <s v="CCE-05"/>
    <n v="0"/>
    <n v="84672000"/>
    <n v="84672000"/>
    <n v="0"/>
    <n v="0"/>
    <s v="SUBDIRECCION CONTRACTUAL"/>
    <s v="CO-DC-11001"/>
    <s v="CARMEN LUCIA SANCHEZ AVELLANEDA Directora de Control Ambiental "/>
    <n v="3778932"/>
    <s v="carmen.sanchez@ambientebogota.gov.co"/>
  </r>
  <r>
    <n v="979"/>
    <n v="587"/>
    <x v="11"/>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APOYAR LA REVISIÓN, ANALISIS Y PROYECCIÓN TÉCNICA DE LAS TASACIONES DE MULTAS DE LOS PROCESOS REQUERIDOS QUE EN MATERIA DE CONTROL AMBIENTAL SEAN APLICABLES PARA EL DISTRITO CAPITAL "/>
    <n v="1"/>
    <n v="1"/>
    <n v="12"/>
    <n v="1"/>
    <s v="CCE-05"/>
    <n v="0"/>
    <n v="56640000"/>
    <n v="56640000"/>
    <n v="0"/>
    <n v="0"/>
    <s v="SUBDIRECCION CONTRACTUAL"/>
    <s v="CO-DC-11001"/>
    <s v="CARMEN LUCIA SANCHEZ AVELLANEDA Directora de Control Ambiental "/>
    <n v="3778932"/>
    <s v="carmen.sanchez@ambientebogota.gov.co"/>
  </r>
  <r>
    <n v="979"/>
    <n v="588"/>
    <x v="11"/>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
    <n v="1"/>
    <n v="1"/>
    <n v="12"/>
    <n v="1"/>
    <s v="CCE-05"/>
    <n v="0"/>
    <n v="71520000"/>
    <n v="71520000"/>
    <n v="0"/>
    <n v="0"/>
    <s v="SUBDIRECCION CONTRACTUAL"/>
    <s v="CO-DC-11001"/>
    <s v="CARMEN LUCIA SANCHEZ AVELLANEDA Directora de Control Ambiental "/>
    <n v="3778932"/>
    <s v="carmen.sanchez@ambientebogota.gov.co"/>
  </r>
  <r>
    <n v="979"/>
    <n v="589"/>
    <x v="11"/>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LIDERAR, ORIENTAR Y REALIZAR LA GESTION CONTRACTUAL DE  PERSONAL, BIENES Y SERVICIOS QUE PERMITAN ADELANTAR LOS TRAMITES RELACIONADOS CON EL PROCESO SANCIONATORIO._x000a_"/>
    <n v="1"/>
    <n v="1"/>
    <n v="12"/>
    <n v="1"/>
    <s v="CCE-05"/>
    <n v="0"/>
    <n v="99264000"/>
    <n v="99264000"/>
    <n v="0"/>
    <n v="0"/>
    <s v="SUBDIRECCION CONTRACTUAL"/>
    <s v="CO-DC-11001"/>
    <s v="CARMEN LUCIA SANCHEZ AVELLANEDA Directora de Control Ambiental "/>
    <n v="3778932"/>
    <s v="carmen.sanchez@ambientebogota.gov.co"/>
  </r>
  <r>
    <n v="979"/>
    <n v="590"/>
    <x v="11"/>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12"/>
    <n v="1"/>
    <s v="CCE-05"/>
    <n v="0"/>
    <n v="49188000"/>
    <n v="49188000"/>
    <n v="0"/>
    <n v="0"/>
    <s v="SUBDIRECCION CONTRACTUAL"/>
    <s v="CO-DC-11001"/>
    <s v="CARMEN LUCIA SANCHEZ AVELLANEDA Directora de Control Ambiental "/>
    <n v="3778932"/>
    <s v="carmen.sanchez@ambientebogota.gov.co"/>
  </r>
  <r>
    <n v="979"/>
    <n v="591"/>
    <x v="11"/>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12"/>
    <n v="1"/>
    <s v="CCE-05"/>
    <n v="0"/>
    <n v="49188000"/>
    <n v="49188000"/>
    <n v="0"/>
    <n v="0"/>
    <s v="SUBDIRECCION CONTRACTUAL"/>
    <s v="CO-DC-11001"/>
    <s v="CARMEN LUCIA SANCHEZ AVELLANEDA Directora de Control Ambiental "/>
    <n v="3778932"/>
    <s v="carmen.sanchez@ambientebogota.gov.co"/>
  </r>
  <r>
    <n v="979"/>
    <n v="592"/>
    <x v="11"/>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12"/>
    <n v="1"/>
    <s v="CCE-05"/>
    <n v="0"/>
    <n v="49188000"/>
    <n v="49188000"/>
    <n v="0"/>
    <n v="0"/>
    <s v="SUBDIRECCION CONTRACTUAL"/>
    <s v="CO-DC-11001"/>
    <s v="CARMEN LUCIA SANCHEZ AVELLANEDA Directora de Control Ambiental "/>
    <n v="3778932"/>
    <s v="carmen.sanchez@ambientebogota.gov.co"/>
  </r>
  <r>
    <n v="979"/>
    <n v="593"/>
    <x v="11"/>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12"/>
    <n v="1"/>
    <s v="CCE-05"/>
    <n v="0"/>
    <n v="49188000"/>
    <n v="49188000"/>
    <n v="0"/>
    <n v="0"/>
    <s v="SUBDIRECCION CONTRACTUAL"/>
    <s v="CO-DC-11001"/>
    <s v="CARMEN LUCIA SANCHEZ AVELLANEDA Directora de Control Ambiental "/>
    <n v="3778932"/>
    <s v="carmen.sanchez@ambientebogota.gov.co"/>
  </r>
  <r>
    <n v="979"/>
    <n v="594"/>
    <x v="11"/>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12"/>
    <n v="1"/>
    <s v="CCE-05"/>
    <n v="0"/>
    <n v="49188000"/>
    <n v="49188000"/>
    <n v="0"/>
    <n v="0"/>
    <s v="SUBDIRECCION CONTRACTUAL"/>
    <s v="CO-DC-11001"/>
    <s v="CARMEN LUCIA SANCHEZ AVELLANEDA Directora de Control Ambiental "/>
    <n v="3778932"/>
    <s v="carmen.sanchez@ambientebogota.gov.co"/>
  </r>
  <r>
    <n v="979"/>
    <n v="595"/>
    <x v="11"/>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12"/>
    <n v="1"/>
    <s v="CCE-05"/>
    <n v="0"/>
    <n v="49188000"/>
    <n v="49188000"/>
    <n v="0"/>
    <n v="0"/>
    <s v="SUBDIRECCION CONTRACTUAL"/>
    <s v="CO-DC-11001"/>
    <s v="CARMEN LUCIA SANCHEZ AVELLANEDA Directora de Control Ambiental "/>
    <n v="3778932"/>
    <s v="carmen.sanchez@ambientebogota.gov.co"/>
  </r>
  <r>
    <n v="979"/>
    <n v="596"/>
    <x v="11"/>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12"/>
    <n v="1"/>
    <s v="CCE-05"/>
    <n v="0"/>
    <n v="49188000"/>
    <n v="49188000"/>
    <n v="0"/>
    <n v="0"/>
    <s v="SUBDIRECCION CONTRACTUAL"/>
    <s v="CO-DC-11001"/>
    <s v="CARMEN LUCIA SANCHEZ AVELLANEDA Directora de Control Ambiental "/>
    <n v="3778932"/>
    <s v="carmen.sanchez@ambientebogota.gov.co"/>
  </r>
  <r>
    <n v="979"/>
    <n v="597"/>
    <x v="11"/>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12"/>
    <n v="1"/>
    <s v="CCE-05"/>
    <n v="0"/>
    <n v="49188000"/>
    <n v="49188000"/>
    <n v="0"/>
    <n v="0"/>
    <s v="SUBDIRECCION CONTRACTUAL"/>
    <s v="CO-DC-11001"/>
    <s v="CARMEN LUCIA SANCHEZ AVELLANEDA Directora de Control Ambiental "/>
    <n v="3778932"/>
    <s v="carmen.sanchez@ambientebogota.gov.co"/>
  </r>
  <r>
    <n v="979"/>
    <n v="598"/>
    <x v="11"/>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12"/>
    <n v="1"/>
    <s v="CCE-05"/>
    <n v="0"/>
    <n v="49188000"/>
    <n v="49188000"/>
    <n v="0"/>
    <n v="0"/>
    <s v="SUBDIRECCION CONTRACTUAL"/>
    <s v="CO-DC-11001"/>
    <s v="CARMEN LUCIA SANCHEZ AVELLANEDA Directora de Control Ambiental "/>
    <n v="3778932"/>
    <s v="carmen.sanchez@ambientebogota.gov.co"/>
  </r>
  <r>
    <n v="979"/>
    <n v="599"/>
    <x v="11"/>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12"/>
    <n v="1"/>
    <s v="CCE-05"/>
    <n v="0"/>
    <n v="39108000"/>
    <n v="39108000"/>
    <n v="0"/>
    <n v="0"/>
    <s v="SUBDIRECCION CONTRACTUAL"/>
    <s v="CO-DC-11001"/>
    <s v="CARMEN LUCIA SANCHEZ AVELLANEDA Directora de Control Ambiental "/>
    <n v="3778932"/>
    <s v="carmen.sanchez@ambientebogota.gov.co"/>
  </r>
  <r>
    <n v="979"/>
    <n v="600"/>
    <x v="11"/>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12"/>
    <n v="1"/>
    <s v="CCE-05"/>
    <n v="0"/>
    <n v="39108000"/>
    <n v="39108000"/>
    <n v="0"/>
    <n v="0"/>
    <s v="SUBDIRECCION CONTRACTUAL"/>
    <s v="CO-DC-11001"/>
    <s v="CARMEN LUCIA SANCHEZ AVELLANEDA Directora de Control Ambiental "/>
    <n v="3778932"/>
    <s v="carmen.sanchez@ambientebogota.gov.co"/>
  </r>
  <r>
    <n v="979"/>
    <n v="601"/>
    <x v="11"/>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12"/>
    <n v="1"/>
    <s v="CCE-05"/>
    <n v="0"/>
    <n v="39108000"/>
    <n v="39108000"/>
    <n v="0"/>
    <n v="0"/>
    <s v="SUBDIRECCION CONTRACTUAL"/>
    <s v="CO-DC-11001"/>
    <s v="CARMEN LUCIA SANCHEZ AVELLANEDA Directora de Control Ambiental "/>
    <n v="3778932"/>
    <s v="carmen.sanchez@ambientebogota.gov.co"/>
  </r>
  <r>
    <n v="979"/>
    <n v="602"/>
    <x v="11"/>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12"/>
    <n v="1"/>
    <s v="CCE-05"/>
    <n v="0"/>
    <n v="39108000"/>
    <n v="39108000"/>
    <n v="0"/>
    <n v="0"/>
    <s v="SUBDIRECCION CONTRACTUAL"/>
    <s v="CO-DC-11001"/>
    <s v="CARMEN LUCIA SANCHEZ AVELLANEDA Directora de Control Ambiental "/>
    <n v="3778932"/>
    <s v="carmen.sanchez@ambientebogota.gov.co"/>
  </r>
  <r>
    <n v="979"/>
    <n v="603"/>
    <x v="11"/>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12"/>
    <n v="1"/>
    <s v="CCE-05"/>
    <n v="0"/>
    <n v="39108000"/>
    <n v="39108000"/>
    <n v="0"/>
    <n v="0"/>
    <s v="SUBDIRECCION CONTRACTUAL"/>
    <s v="CO-DC-11001"/>
    <s v="CARMEN LUCIA SANCHEZ AVELLANEDA Directora de Control Ambiental "/>
    <n v="3778932"/>
    <s v="carmen.sanchez@ambientebogota.gov.co"/>
  </r>
  <r>
    <n v="979"/>
    <n v="604"/>
    <x v="11"/>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12"/>
    <n v="1"/>
    <s v="CCE-05"/>
    <n v="0"/>
    <n v="39108000"/>
    <n v="39108000"/>
    <n v="0"/>
    <n v="0"/>
    <s v="SUBDIRECCION CONTRACTUAL"/>
    <s v="CO-DC-11001"/>
    <s v="CARMEN LUCIA SANCHEZ AVELLANEDA Directora de Control Ambiental "/>
    <n v="3778932"/>
    <s v="carmen.sanchez@ambientebogota.gov.co"/>
  </r>
  <r>
    <n v="979"/>
    <n v="605"/>
    <x v="11"/>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12"/>
    <n v="1"/>
    <s v="CCE-05"/>
    <n v="0"/>
    <n v="39108000"/>
    <n v="39108000"/>
    <n v="0"/>
    <n v="0"/>
    <s v="SUBDIRECCION CONTRACTUAL"/>
    <s v="CO-DC-11001"/>
    <s v="CARMEN LUCIA SANCHEZ AVELLANEDA Directora de Control Ambiental "/>
    <n v="3778932"/>
    <s v="carmen.sanchez@ambientebogota.gov.co"/>
  </r>
  <r>
    <n v="979"/>
    <n v="606"/>
    <x v="11"/>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12"/>
    <n v="1"/>
    <s v="CCE-05"/>
    <n v="0"/>
    <n v="39108000"/>
    <n v="39108000"/>
    <n v="0"/>
    <n v="0"/>
    <s v="SUBDIRECCION CONTRACTUAL"/>
    <s v="CO-DC-11001"/>
    <s v="CARMEN LUCIA SANCHEZ AVELLANEDA Directora de Control Ambiental "/>
    <n v="3778932"/>
    <s v="carmen.sanchez@ambientebogota.gov.co"/>
  </r>
  <r>
    <n v="979"/>
    <n v="607"/>
    <x v="11"/>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12"/>
    <n v="1"/>
    <s v="CCE-05"/>
    <n v="0"/>
    <n v="39108000"/>
    <n v="39108000"/>
    <n v="0"/>
    <n v="0"/>
    <s v="SUBDIRECCION CONTRACTUAL"/>
    <s v="CO-DC-11001"/>
    <s v="CARMEN LUCIA SANCHEZ AVELLANEDA Directora de Control Ambiental "/>
    <n v="3778932"/>
    <s v="carmen.sanchez@ambientebogota.gov.co"/>
  </r>
  <r>
    <n v="979"/>
    <n v="608"/>
    <x v="11"/>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12"/>
    <n v="1"/>
    <s v="CCE-05"/>
    <n v="0"/>
    <n v="39108000"/>
    <n v="39108000"/>
    <n v="0"/>
    <n v="0"/>
    <s v="SUBDIRECCION CONTRACTUAL"/>
    <s v="CO-DC-11001"/>
    <s v="CARMEN LUCIA SANCHEZ AVELLANEDA Directora de Control Ambiental "/>
    <n v="3778932"/>
    <s v="carmen.sanchez@ambientebogota.gov.co"/>
  </r>
  <r>
    <n v="979"/>
    <n v="609"/>
    <x v="11"/>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12"/>
    <n v="1"/>
    <s v="CCE-05"/>
    <n v="0"/>
    <n v="39108000"/>
    <n v="39108000"/>
    <n v="0"/>
    <n v="0"/>
    <s v="SUBDIRECCION CONTRACTUAL"/>
    <s v="CO-DC-11001"/>
    <s v="CARMEN LUCIA SANCHEZ AVELLANEDA Directora de Control Ambiental "/>
    <n v="3778932"/>
    <s v="carmen.sanchez@ambientebogota.gov.co"/>
  </r>
  <r>
    <n v="979"/>
    <n v="610"/>
    <x v="11"/>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12"/>
    <n v="1"/>
    <s v="CCE-05"/>
    <n v="0"/>
    <n v="39108000"/>
    <n v="39108000"/>
    <n v="0"/>
    <n v="0"/>
    <s v="SUBDIRECCION CONTRACTUAL"/>
    <s v="CO-DC-11001"/>
    <s v="CARMEN LUCIA SANCHEZ AVELLANEDA Directora de Control Ambiental "/>
    <n v="3778932"/>
    <s v="carmen.sanchez@ambientebogota.gov.co"/>
  </r>
  <r>
    <n v="979"/>
    <n v="611"/>
    <x v="11"/>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12"/>
    <n v="1"/>
    <s v="CCE-05"/>
    <n v="0"/>
    <n v="39108000"/>
    <n v="39108000"/>
    <n v="0"/>
    <n v="0"/>
    <s v="SUBDIRECCION CONTRACTUAL"/>
    <s v="CO-DC-11001"/>
    <s v="CARMEN LUCIA SANCHEZ AVELLANEDA Directora de Control Ambiental "/>
    <n v="3778932"/>
    <s v="carmen.sanchez@ambientebogota.gov.co"/>
  </r>
  <r>
    <n v="979"/>
    <n v="612"/>
    <x v="11"/>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12"/>
    <n v="1"/>
    <s v="CCE-05"/>
    <n v="0"/>
    <n v="39108000"/>
    <n v="39108000"/>
    <n v="0"/>
    <n v="0"/>
    <s v="SUBDIRECCION CONTRACTUAL"/>
    <s v="CO-DC-11001"/>
    <s v="CARMEN LUCIA SANCHEZ AVELLANEDA Directora de Control Ambiental "/>
    <n v="3778932"/>
    <s v="carmen.sanchez@ambientebogota.gov.co"/>
  </r>
  <r>
    <n v="979"/>
    <n v="613"/>
    <x v="11"/>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12"/>
    <n v="1"/>
    <s v="CCE-05"/>
    <n v="0"/>
    <n v="39108000"/>
    <n v="39108000"/>
    <n v="0"/>
    <n v="0"/>
    <s v="SUBDIRECCION CONTRACTUAL"/>
    <s v="CO-DC-11001"/>
    <s v="CARMEN LUCIA SANCHEZ AVELLANEDA Directora de Control Ambiental "/>
    <n v="3778932"/>
    <s v="carmen.sanchez@ambientebogota.gov.co"/>
  </r>
  <r>
    <n v="979"/>
    <n v="614"/>
    <x v="11"/>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12"/>
    <n v="1"/>
    <s v="CCE-05"/>
    <n v="0"/>
    <n v="39108000"/>
    <n v="39108000"/>
    <n v="0"/>
    <n v="0"/>
    <s v="SUBDIRECCION CONTRACTUAL"/>
    <s v="CO-DC-11001"/>
    <s v="CARMEN LUCIA SANCHEZ AVELLANEDA Directora de Control Ambiental "/>
    <n v="3778932"/>
    <s v="carmen.sanchez@ambientebogota.gov.co"/>
  </r>
  <r>
    <n v="979"/>
    <n v="615"/>
    <x v="11"/>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REALIZAR EL SEGUIMIENTO FINANCIERO, PRESUPUESTAL Y LA CONSOLIDACION Y REPORTE DE LOS PROCESOS DE PLANEACIÓN, ASÍ COMO LAS ACTUACIONES ADMINISTRATIVAS DERIVADAS DE LOS TRÁMITES DE CARÁCTER SANCIONATORIO. "/>
    <n v="1"/>
    <n v="1"/>
    <n v="12"/>
    <n v="1"/>
    <s v="CCE-05"/>
    <n v="0"/>
    <n v="75252000"/>
    <n v="75252000"/>
    <n v="0"/>
    <n v="0"/>
    <s v="SUBDIRECCION CONTRACTUAL"/>
    <s v="CO-DC-11001"/>
    <s v="CARMEN LUCIA SANCHEZ AVELLANEDA Directora de Control Ambiental "/>
    <n v="3778932"/>
    <s v="carmen.sanchez@ambientebogota.gov.co"/>
  </r>
  <r>
    <n v="979"/>
    <n v="616"/>
    <x v="11"/>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12"/>
    <n v="1"/>
    <s v="CCE-05"/>
    <n v="0"/>
    <n v="39108000"/>
    <n v="39108000"/>
    <n v="0"/>
    <n v="0"/>
    <s v="SUBDIRECCION CONTRACTUAL"/>
    <s v="CO-DC-11001"/>
    <s v="CARMEN LUCIA SANCHEZ AVELLANEDA Directora de Control Ambiental "/>
    <n v="3778932"/>
    <s v="carmen.sanchez@ambientebogota.gov.co"/>
  </r>
  <r>
    <n v="979"/>
    <n v="617"/>
    <x v="11"/>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12"/>
    <n v="1"/>
    <s v="CCE-05"/>
    <n v="0"/>
    <n v="39108000"/>
    <n v="39108000"/>
    <n v="0"/>
    <n v="0"/>
    <s v="SUBDIRECCION CONTRACTUAL"/>
    <s v="CO-DC-11001"/>
    <s v="CARMEN LUCIA SANCHEZ AVELLANEDA Directora de Control Ambiental "/>
    <n v="3778932"/>
    <s v="carmen.sanchez@ambientebogota.gov.co"/>
  </r>
  <r>
    <n v="979"/>
    <n v="618"/>
    <x v="11"/>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EL ANÁLISIS, PROYECCIÓN Y REVISION  TECNICA DE LICENCIAS AMBIENTALES, PLANES DE MANEJO Y PLANES DE RECUPERACION Y RESTAURACION AMBIENTAL."/>
    <n v="1"/>
    <n v="1"/>
    <n v="12"/>
    <n v="1"/>
    <s v="CCE-05"/>
    <n v="0"/>
    <n v="64080000"/>
    <n v="64080000"/>
    <n v="0"/>
    <n v="0"/>
    <s v="SUBDIRECCION CONTRACTUAL"/>
    <s v="CO-DC-11001"/>
    <s v="CARMEN LUCIA SANCHEZ AVELLANEDA Directora de Control Ambiental "/>
    <n v="3778932"/>
    <s v="carmen.sanchez@ambientebogota.gov.co"/>
  </r>
  <r>
    <n v="979"/>
    <n v="619"/>
    <x v="11"/>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PROYECCIÓN TECNICA DE LAS LICENCIAS Y LA TASACION DE MULTAS DE LOS TRAMITES DE CARÁCTER SANCIONATORIO."/>
    <n v="1"/>
    <n v="1"/>
    <n v="12"/>
    <n v="1"/>
    <s v="CCE-05"/>
    <n v="0"/>
    <n v="49188000"/>
    <n v="49188000"/>
    <n v="0"/>
    <n v="0"/>
    <s v="SUBDIRECCION CONTRACTUAL"/>
    <s v="CO-DC-11001"/>
    <s v="CARMEN LUCIA SANCHEZ AVELLANEDA Directora de Control Ambiental "/>
    <n v="3778932"/>
    <s v="carmen.sanchez@ambientebogota.gov.co"/>
  </r>
  <r>
    <n v="979"/>
    <n v="620"/>
    <x v="11"/>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PROYECCIÓN TECNICA DE LAS LICENCIAS Y LA TASACION DE MULTAS DE LOS TRAMITES DE CARÁCTER SANCIONATORIO."/>
    <n v="1"/>
    <n v="1"/>
    <n v="12"/>
    <n v="1"/>
    <s v="CCE-05"/>
    <n v="0"/>
    <n v="49188000"/>
    <n v="49188000"/>
    <n v="0"/>
    <n v="0"/>
    <s v="SUBDIRECCION CONTRACTUAL"/>
    <s v="CO-DC-11001"/>
    <s v="CARMEN LUCIA SANCHEZ AVELLANEDA Directora de Control Ambiental "/>
    <n v="3778932"/>
    <s v="carmen.sanchez@ambientebogota.gov.co"/>
  </r>
  <r>
    <n v="979"/>
    <n v="621"/>
    <x v="11"/>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APOYAR EL ANÁLISIS Y PROYECCIÓN DE LICENCIAS AMBIENTALES Y EL SEGUIMIENTO AL TRAMITE DE LAS MISMAS"/>
    <n v="1"/>
    <n v="1"/>
    <n v="12"/>
    <n v="1"/>
    <s v="CCE-05"/>
    <n v="0"/>
    <n v="49188000"/>
    <n v="49188000"/>
    <n v="0"/>
    <n v="0"/>
    <s v="SUBDIRECCION CONTRACTUAL"/>
    <s v="CO-DC-11001"/>
    <s v="CARMEN LUCIA SANCHEZ AVELLANEDA Directora de Control Ambiental "/>
    <n v="3778932"/>
    <s v="carmen.sanchez@ambientebogota.gov.co"/>
  </r>
  <r>
    <n v="979"/>
    <n v="622"/>
    <x v="11"/>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TASACION DE MULTAS DE LOS TRAMITES DE CARÁCTER SANCIONATORIO "/>
    <n v="1"/>
    <n v="1"/>
    <n v="12"/>
    <n v="1"/>
    <s v="CCE-05"/>
    <n v="0"/>
    <n v="39108000"/>
    <n v="39108000"/>
    <n v="0"/>
    <n v="0"/>
    <s v="SUBDIRECCION CONTRACTUAL"/>
    <s v="CO-DC-11001"/>
    <s v="CARMEN LUCIA SANCHEZ AVELLANEDA Directora de Control Ambiental "/>
    <n v="3778932"/>
    <s v="carmen.sanchez@ambientebogota.gov.co"/>
  </r>
  <r>
    <n v="979"/>
    <n v="623"/>
    <x v="11"/>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TASACION DE MULTAS DE LOS TRAMITES DE CARÁCTER SANCIONATORIO "/>
    <n v="1"/>
    <n v="1"/>
    <n v="12"/>
    <n v="1"/>
    <s v="CCE-05"/>
    <n v="0"/>
    <n v="39108000"/>
    <n v="39108000"/>
    <n v="0"/>
    <n v="0"/>
    <s v="SUBDIRECCION CONTRACTUAL"/>
    <s v="CO-DC-11001"/>
    <s v="CARMEN LUCIA SANCHEZ AVELLANEDA Directora de Control Ambiental "/>
    <n v="3778932"/>
    <s v="carmen.sanchez@ambientebogota.gov.co"/>
  </r>
  <r>
    <n v="979"/>
    <n v="624"/>
    <x v="11"/>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_x000a_"/>
    <n v="1"/>
    <n v="1"/>
    <n v="12"/>
    <n v="1"/>
    <s v="CCE-05"/>
    <n v="0"/>
    <n v="99264000"/>
    <n v="99264000"/>
    <n v="0"/>
    <n v="0"/>
    <s v="SUBDIRECCION CONTRACTUAL"/>
    <s v="CO-DC-11001"/>
    <s v="CARMEN LUCIA SANCHEZ AVELLANEDA Directora de Control Ambiental "/>
    <n v="3778932"/>
    <s v="carmen.sanchez@ambientebogota.gov.co"/>
  </r>
  <r>
    <n v="979"/>
    <n v="625"/>
    <x v="11"/>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COMO ABOGADO PARA PROYECTAR Y DAR SEGUIMIENTO A LOS TRÁMITES DE CARÁCTER SANCIONATORIO, ASÍ COMO LAS ACTUACIONES ADMINISTRATIVAS DE LA DIRECCIÓN DE CONTROL AMBIENTAL EN EL MARCO DEL PLAN DE MEJORAMIENTO."/>
    <n v="1"/>
    <n v="1"/>
    <n v="12"/>
    <n v="1"/>
    <s v="CCE-05"/>
    <n v="0"/>
    <n v="78960000"/>
    <n v="78960000"/>
    <n v="0"/>
    <n v="0"/>
    <s v="SUBDIRECCION CONTRACTUAL"/>
    <s v="CO-DC-11001"/>
    <s v="CARMEN LUCIA SANCHEZ AVELLANEDA Directora de Control Ambiental "/>
    <n v="3778932"/>
    <s v="carmen.sanchez@ambientebogota.gov.co"/>
  </r>
  <r>
    <n v="979"/>
    <n v="626"/>
    <x v="11"/>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APOYAR LOS PROCESOS ADMINISTRATIVOS  QUE PERMITAN LA EJECUCIÓN DE LOS TRAMITES DE CARACTER SANCIONATORIO, ASI COMO LAS ACTUACIONES ADMINISTRATIVAS RELACIONADAS CON LA FUNCION DE EVALUACION, CONTROL Y SEGUIMIENTO AMBIENTAL"/>
    <n v="1"/>
    <n v="1"/>
    <n v="12"/>
    <n v="1"/>
    <s v="CCE-05"/>
    <n v="0"/>
    <n v="43644000"/>
    <n v="43644000"/>
    <n v="0"/>
    <n v="0"/>
    <s v="SUBDIRECCION CONTRACTUAL"/>
    <s v="CO-DC-11001"/>
    <s v="CARMEN LUCIA SANCHEZ AVELLANEDA Directora de Control Ambiental "/>
    <n v="3778932"/>
    <s v="carmen.sanchez@ambientebogota.gov.co"/>
  </r>
  <r>
    <n v="979"/>
    <n v="627"/>
    <x v="11"/>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EL ACOMPAÑAMIENTO AL SISTEMA INTEGRADO DE GESTIÓN PRODUCTO DE LOS TRÁMITES ADMINISTRATIVOS DE IMPULSO EN EL PROCESO SANCIONATORIO."/>
    <n v="1"/>
    <n v="1"/>
    <n v="12"/>
    <n v="1"/>
    <s v="CCE-05"/>
    <n v="0"/>
    <n v="84672000"/>
    <n v="84672000"/>
    <n v="0"/>
    <n v="0"/>
    <s v="SUBDIRECCION CONTRACTUAL"/>
    <s v="CO-DC-11001"/>
    <s v="CARMEN LUCIA SANCHEZ AVELLANEDA Directora de Control Ambiental "/>
    <n v="3778932"/>
    <s v="carmen.sanchez@ambientebogota.gov.co"/>
  </r>
  <r>
    <n v="979"/>
    <n v="628"/>
    <x v="11"/>
    <s v="PRESTAR SUS SERVICIOS PROFESIONALES PARA  REALIZAR EL SEGUIMIENTO PRESUPUESTAL Y EL REPORTE DE LOS PROCESOS DE PLANEACIÓN, ASÍ COMO LAS ACTUACIONES ADMINISTRATIVAS DERIVADO DE LOS TRÁMITES DE CARÁCTER SANCIONATORIO. "/>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REALIZAR EL SEGUIMIENTO TÉCNICO, FINANCIERO Y EL REPORTE DE LOS PROCESOS DE PLANEACIÒN Y SEGUIMIENTO  RELACIONADOS CON LAS ACTUACIONES ADMINISTRATIVAS DERIVADO DE LOS TRÁMITES DE CARÁCTER SANCIONATORIO. "/>
    <n v="1"/>
    <n v="1"/>
    <n v="12"/>
    <n v="1"/>
    <s v="CCE-05"/>
    <n v="0"/>
    <n v="49188000"/>
    <n v="49188000"/>
    <n v="0"/>
    <n v="0"/>
    <s v="SUBDIRECCION CONTRACTUAL"/>
    <s v="CO-DC-11001"/>
    <s v="CARMEN LUCIA SANCHEZ AVELLANEDA Directora de Control Ambiental "/>
    <n v="3778932"/>
    <s v="carmen.sanchez@ambientebogota.gov.co"/>
  </r>
  <r>
    <n v="979"/>
    <n v="629"/>
    <x v="11"/>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DE APOYO PARA LA GESTIÓN A LOS PROCESOS ADMINISTRATIVOS DERIVADOS DE LOS TRÁMITES DE CARÁCTER SANCIONATORIO, ASÍ COMO LAS ACTUACIONES ADMINISTRATIVAS RELACIONADAS CON LA FUNCIÓN DE EVALUACIÓN, CONTROL Y SEGUIMIENTO AMBIENTAL"/>
    <n v="1"/>
    <n v="1"/>
    <n v="12"/>
    <n v="1"/>
    <s v="CCE-05"/>
    <n v="0"/>
    <n v="30792000"/>
    <n v="30792000"/>
    <n v="0"/>
    <n v="0"/>
    <s v="SUBDIRECCION CONTRACTUAL"/>
    <s v="CO-DC-11001"/>
    <s v="CARMEN LUCIA SANCHEZ AVELLANEDA Directora de Control Ambiental "/>
    <n v="3778932"/>
    <s v="carmen.sanchez@ambientebogota.gov.co"/>
  </r>
  <r>
    <n v="979"/>
    <n v="630"/>
    <x v="11"/>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TASACION DE MULTAS DE LOS TRAMITES DE CARÁCTER SANCIONATORIO "/>
    <n v="1"/>
    <n v="1"/>
    <n v="10"/>
    <n v="1"/>
    <s v="CCE-05"/>
    <n v="0"/>
    <n v="21575000"/>
    <n v="21575000"/>
    <n v="0"/>
    <n v="0"/>
    <s v="SUBDIRECCION CONTRACTUAL"/>
    <s v="CO-DC-11001"/>
    <s v="CARMEN LUCIA SANCHEZ AVELLANEDA Directora de Control Ambiental "/>
    <n v="3778932"/>
    <s v="carmen.sanchez@ambientebogota.gov.co"/>
  </r>
  <r>
    <n v="979"/>
    <n v="631"/>
    <x v="11"/>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2"/>
    <n v="1"/>
    <s v="CCE-05"/>
    <n v="0"/>
    <n v="22476000"/>
    <n v="22476000"/>
    <n v="0"/>
    <n v="0"/>
    <s v="SUBDIRECCION CONTRACTUAL"/>
    <s v="CO-DC-11001"/>
    <s v="CARMEN LUCIA SANCHEZ AVELLANEDA Directora de Control Ambiental "/>
    <n v="3778932"/>
    <s v="carmen.sanchez@ambientebogota.gov.co"/>
  </r>
  <r>
    <n v="979"/>
    <n v="632"/>
    <x v="11"/>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2"/>
    <n v="1"/>
    <s v="CCE-05"/>
    <n v="0"/>
    <n v="22476000"/>
    <n v="22476000"/>
    <n v="0"/>
    <n v="0"/>
    <s v="SUBDIRECCION CONTRACTUAL"/>
    <s v="CO-DC-11001"/>
    <s v="CARMEN LUCIA SANCHEZ AVELLANEDA Directora de Control Ambiental "/>
    <n v="3778932"/>
    <s v="carmen.sanchez@ambientebogota.gov.co"/>
  </r>
  <r>
    <n v="979"/>
    <n v="633"/>
    <x v="11"/>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2"/>
    <n v="1"/>
    <s v="CCE-05"/>
    <n v="0"/>
    <n v="22476000"/>
    <n v="22476000"/>
    <n v="0"/>
    <n v="0"/>
    <s v="SUBDIRECCION CONTRACTUAL"/>
    <s v="CO-DC-11001"/>
    <s v="CARMEN LUCIA SANCHEZ AVELLANEDA Directora de Control Ambiental "/>
    <n v="3778932"/>
    <s v="carmen.sanchez@ambientebogota.gov.co"/>
  </r>
  <r>
    <n v="979"/>
    <n v="634"/>
    <x v="11"/>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2"/>
    <n v="1"/>
    <s v="CCE-05"/>
    <n v="0"/>
    <n v="22476000"/>
    <n v="22476000"/>
    <n v="0"/>
    <n v="0"/>
    <s v="SUBDIRECCION CONTRACTUAL"/>
    <s v="CO-DC-11001"/>
    <s v="CARMEN LUCIA SANCHEZ AVELLANEDA Directora de Control Ambiental "/>
    <n v="3778932"/>
    <s v="carmen.sanchez@ambientebogota.gov.co"/>
  </r>
  <r>
    <n v="979"/>
    <n v="635"/>
    <x v="11"/>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IMPULSAR Y VERIFICAR LA LEGALIDAD DE LOS TRÁMITES DE NOTIFICACIONES, COMUNICACIONES O PUBLICACIONES DE LOS ACTOS ADMINISTRATIVOS DERIVADOS DE LAS  FUNCIONES ADMINISTRATIVAS Y SANCIONATORIAS COMPETENCIA DE LA DIRECCION DE CONTROL AMBIENTAL "/>
    <n v="1"/>
    <n v="1"/>
    <n v="12"/>
    <n v="1"/>
    <s v="CCE-05"/>
    <n v="0"/>
    <n v="39108000"/>
    <n v="39108000"/>
    <n v="0"/>
    <n v="0"/>
    <s v="SUBDIRECCION CONTRACTUAL"/>
    <s v="CO-DC-11001"/>
    <s v="CARMEN LUCIA SANCHEZ AVELLANEDA Directora de Control Ambiental "/>
    <n v="3778932"/>
    <s v="carmen.sanchez@ambientebogota.gov.co"/>
  </r>
  <r>
    <n v="979"/>
    <n v="636"/>
    <x v="11"/>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IMPULSAR Y VERIFICAR LA LEGALIDAD DE LOS TRÁMITES DE NOTIFICACIONES, COMUNICACIONES O PUBLICACIONES DE LOS ACTOS ADMINISTRATIVOS DERIVADOS DE LAS  FUNCIONES ADMINISTRATIVAS Y SANCIONATORIAS COMPETENCIA DE LA DIRECCION DE CONTROL AMBIENTAL "/>
    <n v="1"/>
    <n v="1"/>
    <n v="12"/>
    <n v="1"/>
    <s v="CCE-05"/>
    <n v="0"/>
    <n v="39108000"/>
    <n v="39108000"/>
    <n v="0"/>
    <n v="0"/>
    <s v="SUBDIRECCION CONTRACTUAL"/>
    <s v="CO-DC-11001"/>
    <s v="CARMEN LUCIA SANCHEZ AVELLANEDA Directora de Control Ambiental "/>
    <n v="3778932"/>
    <s v="carmen.sanchez@ambientebogota.gov.co"/>
  </r>
  <r>
    <n v="979"/>
    <n v="637"/>
    <x v="11"/>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RENDIR CONCEPTOS JURÍDICOS RELACIONADOS CON LA EVALUACIÓN, CONTROL Y SEGUIMIENTO AL RECURSO HÍDRICO Y EL SUELO Y SU INCIDENCIA SANCIONATORIA."/>
    <n v="1"/>
    <n v="1"/>
    <n v="12"/>
    <n v="1"/>
    <s v="CCE-05"/>
    <n v="0"/>
    <n v="106560000"/>
    <n v="106560000"/>
    <n v="0"/>
    <n v="0"/>
    <s v="SUBDIRECCION CONTRACTUAL"/>
    <s v="CO-DC-11001"/>
    <s v="CARMEN LUCIA SANCHEZ AVELLANEDA Directora de Control Ambiental "/>
    <n v="3778932"/>
    <s v="carmen.sanchez@ambientebogota.gov.co"/>
  </r>
  <r>
    <n v="979"/>
    <n v="638"/>
    <x v="11"/>
    <s v="EJECUTAR 45.000 ACTUACIONES TÉCNICO JURÍDICAS DE EVALUACIÓN, CONTROL, SEGUIMIENTO, PREVENCIÓN E INVESTIGACIÓN PARA CONSERVAR, PROTEGER Y 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LIDERAR LA REVISIÓN, ANALISIS Y PROYECCIÓN TÉCNICA DE LAS TASACIONES DE MULTAS DE LOS PROCESOS REQUERIDOS QUE EN MATERIA DE CONTROL AMBIENTAL SEAN APLICABLES PARA EL DISTRITO CAPITAL "/>
    <n v="1"/>
    <n v="1"/>
    <n v="12"/>
    <n v="1"/>
    <s v="CCE-05"/>
    <n v="0"/>
    <n v="84672000"/>
    <n v="84672000"/>
    <n v="0"/>
    <n v="0"/>
    <s v="SUBDIRECCION CONTRACTUAL"/>
    <s v="CO-DC-11001"/>
    <s v="CARMEN LUCIA SANCHEZ AVELLANEDA Directora de Control Ambiental "/>
    <n v="3778932"/>
    <s v="carmen.sanchez@ambientebogota.gov.co"/>
  </r>
  <r>
    <n v="979"/>
    <n v="639"/>
    <x v="11"/>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2"/>
    <n v="1"/>
    <s v="CCE-05"/>
    <n v="0"/>
    <n v="24228000"/>
    <n v="24228000"/>
    <n v="0"/>
    <n v="0"/>
    <s v="SUBDIRECCION CONTRACTUAL"/>
    <s v="CO-DC-11001"/>
    <s v="CARMEN LUCIA SANCHEZ AVELLANEDA Directora de Control Ambiental "/>
    <n v="3778932"/>
    <s v="carmen.sanchez@ambientebogota.gov.co"/>
  </r>
  <r>
    <n v="979"/>
    <n v="640"/>
    <x v="11"/>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2"/>
    <n v="1"/>
    <s v="CCE-05"/>
    <n v="0"/>
    <n v="24228000"/>
    <n v="24228000"/>
    <n v="0"/>
    <n v="0"/>
    <s v="SUBDIRECCION CONTRACTUAL"/>
    <s v="CO-DC-11001"/>
    <s v="CARMEN LUCIA SANCHEZ AVELLANEDA Directora de Control Ambiental "/>
    <n v="3778932"/>
    <s v="carmen.sanchez@ambientebogota.gov.co"/>
  </r>
  <r>
    <n v="979"/>
    <n v="641"/>
    <x v="11"/>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2"/>
    <n v="1"/>
    <s v="CCE-05"/>
    <n v="0"/>
    <n v="22476000"/>
    <n v="22476000"/>
    <n v="0"/>
    <n v="0"/>
    <s v="SUBDIRECCION CONTRACTUAL"/>
    <s v="CO-DC-11001"/>
    <s v="CARMEN LUCIA SANCHEZ AVELLANEDA Directora de Control Ambiental "/>
    <n v="3778932"/>
    <s v="carmen.sanchez@ambientebogota.gov.co"/>
  </r>
  <r>
    <n v="979"/>
    <n v="642"/>
    <x v="11"/>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US SERVICIOS DE APOYO A LA GESTIÓN PARA EL MANEJO, REVISIÓN Y SEGUIMIENTO A LA GESTIÓN DOCUMENTAL ORIGINADA Y/O EXISTENTE EN LOS PROCESOS SANCIONATORIOS."/>
    <n v="1"/>
    <n v="1"/>
    <n v="12"/>
    <n v="1"/>
    <s v="CCE-05"/>
    <n v="0"/>
    <n v="30792000"/>
    <n v="30792000"/>
    <n v="0"/>
    <n v="0"/>
    <s v="SUBDIRECCION CONTRACTUAL"/>
    <s v="CO-DC-11001"/>
    <s v="CARMEN LUCIA SANCHEZ AVELLANEDA Directora de Control Ambiental "/>
    <n v="3778932"/>
    <s v="carmen.sanchez@ambientebogota.gov.co"/>
  </r>
  <r>
    <n v="979"/>
    <n v="643"/>
    <x v="11"/>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12"/>
    <n v="1"/>
    <s v="CCE-05"/>
    <n v="0"/>
    <n v="48617000"/>
    <n v="48617000"/>
    <n v="0"/>
    <n v="0"/>
    <s v="SUBDIRECCION CONTRACTUAL"/>
    <s v="CO-DC-11001"/>
    <s v="CARMEN LUCIA SANCHEZ AVELLANEDA Directora de Control Ambiental "/>
    <n v="3778932"/>
    <s v="carmen.sanchez@ambientebogota.gov.co"/>
  </r>
  <r>
    <n v="979"/>
    <n v="644"/>
    <x v="11"/>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 PARA APOYAR LAS ACCIONES Y EL SEGUIMIENTO AL PLAN DE MEJORAMIENTO EN EL MARCO DE LOS COMPROMISOS ADQUIRIDOS ANTE LA CONTRALORÍA DE BOGOTÁ PARA EL PERFECCIONAMIENTO DE LOS PROCESOS SANCIONATORIOS."/>
    <n v="1"/>
    <n v="1"/>
    <n v="12"/>
    <n v="1"/>
    <s v="CCE-05"/>
    <n v="0"/>
    <n v="39108000"/>
    <n v="39108000"/>
    <n v="0"/>
    <n v="0"/>
    <s v="SUBDIRECCION CONTRACTUAL"/>
    <s v="CO-DC-11001"/>
    <s v="CARMEN LUCIA SANCHEZ AVELLANEDA Directora de Control Ambiental "/>
    <n v="3778932"/>
    <s v="carmen.sanchez@ambientebogota.gov.co"/>
  </r>
  <r>
    <n v="979"/>
    <n v="645"/>
    <x v="11"/>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POYAR LA GESTIÓN ADMINISTRATIVA Y CONTRACTUAL DE  PERSONAL, BIENES Y SERVICIOS QUE PERMITAN ADELANTAR LOS TRAMITES RELACIONADOS CON EL PROCESO SANCIONATORIO."/>
    <n v="1"/>
    <n v="1"/>
    <n v="12"/>
    <n v="1"/>
    <s v="CCE-05"/>
    <n v="0"/>
    <n v="39108000"/>
    <n v="39108000"/>
    <n v="0"/>
    <n v="0"/>
    <s v="SUBDIRECCION CONTRACTUAL"/>
    <s v="CO-DC-11001"/>
    <s v="CARMEN LUCIA SANCHEZ AVELLANEDA Directora de Control Ambiental "/>
    <n v="3778932"/>
    <s v="carmen.sanchez@ambientebogota.gov.co"/>
  </r>
  <r>
    <n v="979"/>
    <n v="646"/>
    <x v="11"/>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US SERVICIOS DE APOYO A LA GESTIÓN PARA EL MANEJO, REVISIÓN Y SEGUIMIENTO A LA GESTIÓN DOCUMENTAL ORIGINADA Y/O EXISTENTE EN LOS PROCESOS SANCIONATORIOS."/>
    <n v="1"/>
    <n v="1"/>
    <n v="12"/>
    <n v="1"/>
    <s v="CCE-05"/>
    <n v="0"/>
    <n v="30792000"/>
    <n v="30792000"/>
    <n v="0"/>
    <n v="0"/>
    <s v="SUBDIRECCION CONTRACTUAL"/>
    <s v="CO-DC-11001"/>
    <s v="CARMEN LUCIA SANCHEZ AVELLANEDA Directora de Control Ambiental "/>
    <n v="3778932"/>
    <s v="carmen.sanchez@ambientebogota.gov.co"/>
  </r>
  <r>
    <n v="979"/>
    <n v="647"/>
    <x v="11"/>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DE APOYO PARA LA GESTIÓN A LOS PROCESOS ADMINISTRATIVOS DERIVADOS DE LOS TRÁMITES DE CARÁCTER SANCIONATORIO, ASÍ COMO EL MANEJO DE LAS BASES DE DATOS DE LOS PROCESOS EN EL MARCO DE LA FUNCIÓN DE EVALUACIÓN, CONTROL Y SEGUIMIENTO AMBIENTAL"/>
    <n v="1"/>
    <n v="1"/>
    <n v="12"/>
    <n v="1"/>
    <s v="CCE-05"/>
    <n v="0"/>
    <n v="28620000"/>
    <n v="28620000"/>
    <n v="0"/>
    <n v="0"/>
    <s v="SUBDIRECCION CONTRACTUAL"/>
    <s v="CO-DC-11001"/>
    <s v="CARMEN LUCIA SANCHEZ AVELLANEDA Directora de Control Ambiental "/>
    <n v="3778932"/>
    <s v="carmen.sanchez@ambientebogota.gov.co"/>
  </r>
  <r>
    <n v="979"/>
    <n v="648"/>
    <x v="11"/>
    <s v="EJECUTAR EL PLAN DE SANEAMIENTO Y MANEJO DE VERTIMIENTOS - PSMV, ENTRE OTROS PROYECTOS PRIORITARIOS"/>
    <s v=" RECURSO HIDRICO Y SUELO"/>
    <s v="Pagar 100 Porcentaje Compromisos De Vigencias Anteriores Fenecidas"/>
    <s v="545-Pasivos Exigibles_x000a_Tasas Retributivas"/>
    <s v="03-RECURSO HUMANO"/>
    <s v="04-GASTOS DE PERSONAL OPERATIVO"/>
    <s v="0254-PERSONAL CONTRATADO PARA EJECUTAR LAS ACTUACIONES DE EVALUACIÓN, CONTROL DE DETERIORO AMBIENTAL Y SEGUIMIENTO AMBIENTAL"/>
    <n v="80111600"/>
    <s v="PAGO PASIVO EXIGIBLE"/>
    <n v="2"/>
    <n v="2"/>
    <n v="1"/>
    <n v="1"/>
    <s v="CCE-05"/>
    <n v="0"/>
    <n v="105143000"/>
    <n v="105143000"/>
    <n v="0"/>
    <n v="0"/>
    <s v="SUBDIRECCION CONTRACTUAL"/>
    <s v="CO-DC-11001"/>
    <s v="CARMEN LUCIA SANCHEZ AVELLANEDA Directora de Control Ambiental "/>
    <n v="3778932"/>
    <s v="carmen.sanchez@ambientebogota.gov.co"/>
  </r>
  <r>
    <n v="979"/>
    <n v="649"/>
    <x v="11"/>
    <s v="EJECUTAR EL PLAN DE SANEAMIENTO Y MANEJO DE VERTIMIENTOS - PSMV, ENTRE OTROS PROYECTOS PRIORITARIOS"/>
    <s v=" RECURSO HIDRICO Y SUELO"/>
    <s v="Pagar 100 Porcentaje Compromisos De Vigencias Anteriores Fenecidas"/>
    <s v="559-Pasivos Exigibles_x000a_Tasa Uso de Aguas_x000a_Subterráneas_x000a_"/>
    <s v="03-RECURSO HUMANO"/>
    <s v="04-GASTOS DE PERSONAL OPERATIVO"/>
    <s v="0254-PERSONAL CONTRATADO PARA EJECUTAR LAS ACTUACIONES DE EVALUACIÓN, CONTROL DE DETERIORO AMBIENTAL Y SEGUIMIENTO AMBIENTAL"/>
    <n v="80111600"/>
    <s v="PAGO PASIVO EXIGIBLE"/>
    <n v="2"/>
    <n v="2"/>
    <n v="1"/>
    <n v="1"/>
    <s v="CCE-05"/>
    <n v="0"/>
    <n v="21022000"/>
    <n v="21022000"/>
    <n v="0"/>
    <n v="0"/>
    <s v="SUBDIRECCION CONTRACTUAL"/>
    <s v="CO-DC-11001"/>
    <s v="CARMEN LUCIA SANCHEZ AVELLANEDA Directora de Control Ambiental "/>
    <n v="3778932"/>
    <s v="carmen.sanchez@ambientebogota.gov.co"/>
  </r>
  <r>
    <n v="1149"/>
    <n v="1"/>
    <x v="12"/>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GARANTIZAR EL CUMPLIMIENTO DE LOS ASPECTOS ARQUITECTONICOS Y REALIZAR LOS TRAMITES REQUERIDOS PARA LA EJECUCION DE LAS CONSTRUCCIONES QUE ADELANTA LA SDA."/>
    <n v="2"/>
    <n v="2"/>
    <n v="11"/>
    <n v="11"/>
    <s v="CCE-05"/>
    <n v="0"/>
    <n v="49631400"/>
    <n v="49631400"/>
    <n v="0"/>
    <n v="0"/>
    <s v="SUBDIRECCION CONTRACTUAL"/>
    <s v="CO-DC-11001"/>
    <s v="MARIA MARGARITA PALACIO RAMOS  - Directora de Gestion Corporativa "/>
    <n v="3778800"/>
    <s v="maria.palacio@ambientebogota.gov.co"/>
  </r>
  <r>
    <n v="1149"/>
    <n v="2"/>
    <x v="12"/>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Y EL SEGUIMIENTO A LAS CONSTRUCCIONES DEL CEA Y CRRFFS DE LA SDA."/>
    <n v="2"/>
    <n v="2"/>
    <n v="11"/>
    <n v="11"/>
    <s v="CCE-05"/>
    <n v="0"/>
    <n v="49631400"/>
    <n v="49631400"/>
    <n v="0"/>
    <n v="0"/>
    <s v="SUBDIRECCION CONTRACTUAL"/>
    <s v="CO-DC-11001"/>
    <s v="MARIA MARGARITA PALACIO RAMOS  - Directora de Gestion Corporativa "/>
    <n v="3778800"/>
    <s v="maria.palacio@ambientebogota.gov.co"/>
  </r>
  <r>
    <n v="1149"/>
    <n v="3"/>
    <x v="12"/>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REALIZAR EL SEGUIMIENTO Y REPORTE DEL AVANCE FISICO Y PRESUPUESTAL EN EL MARCO DEL DESARROLLO DE LAS ACCIONES DE FORTALECIMIENTO INSTITUCIONAL Y PROTECCION Y BIENESTAR ANIMAL"/>
    <n v="2"/>
    <n v="2"/>
    <n v="11"/>
    <n v="11"/>
    <s v="CCE-05"/>
    <n v="0"/>
    <n v="25031159.999999996"/>
    <n v="25031159.999999996"/>
    <n v="0"/>
    <n v="0"/>
    <s v="SUBDIRECCION CONTRACTUAL"/>
    <s v="CO-DC-11001"/>
    <s v="MARIA MARGARITA PALACIO RAMOS  - Directora de Gestion Corporativa "/>
    <n v="3778800"/>
    <s v="maria.palacio@ambientebogota.gov.co"/>
  </r>
  <r>
    <n v="1149"/>
    <n v="4"/>
    <x v="12"/>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RAR LOS SERVICIOS PROFESIONALES PARA REALIZAR EL SEGUIMIENTO Y ACOMPAÑAMIENTO AL COMPONENTE ELECTRICO DE LAS CONSTRUCCIONES CEA Y CRRFFS DE LA SDA"/>
    <n v="2"/>
    <n v="2"/>
    <n v="11"/>
    <n v="11"/>
    <s v="CCE-05"/>
    <n v="0"/>
    <n v="35758800"/>
    <n v="35758800"/>
    <n v="0"/>
    <n v="0"/>
    <s v="SUBDIRECCION CONTRACTUAL"/>
    <s v="CO-DC-11001"/>
    <s v="MARIA MARGARITA PALACIO RAMOS  - Directora de Gestion Corporativa "/>
    <n v="3778800"/>
    <s v="maria.palacio@ambientebogota.gov.co"/>
  </r>
  <r>
    <n v="1149"/>
    <n v="5"/>
    <x v="12"/>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EL DESARROLLO DE ACCIONES DE ACOMPAÑMIENTO Y ORIENTACION DEL SUBSISTEMA DE GESTION AMBIENTAL EN LAS SEDES Y CONSTRUCCIONES DE LA SDA"/>
    <n v="2"/>
    <n v="2"/>
    <n v="11"/>
    <n v="11"/>
    <s v="CCE-05"/>
    <n v="0"/>
    <n v="3604860"/>
    <n v="3604860"/>
    <n v="0"/>
    <n v="0"/>
    <s v="SUBDIRECCION CONTRACTUAL"/>
    <s v="CO-DC-11001"/>
    <s v="MARIA MARGARITA PALACIO RAMOS  - Directora de Gestion Corporativa "/>
    <n v="3778800"/>
    <s v="maria.palacio@ambientebogota.gov.co"/>
  </r>
  <r>
    <n v="1149"/>
    <n v="6"/>
    <x v="12"/>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SUS SERVICIOS PROFESIONALES PARA DESARROLLAR LAS ACTIVIDADES RELACIONADAS CON EL SISTEMA DE GESTION DE LA SEGUIRDAD Y SALUD EN EL TRABAJO (SG-SST), EN LAS SEDES Y CONSTRUCCIONES DE LA SDA"/>
    <n v="2"/>
    <n v="2"/>
    <n v="11"/>
    <n v="11"/>
    <s v="CCE-05"/>
    <n v="0"/>
    <n v="6408380"/>
    <n v="6408380"/>
    <n v="0"/>
    <n v="0"/>
    <s v="SUBDIRECCION CONTRACTUAL"/>
    <s v="CO-DC-11001"/>
    <s v="MARIA MARGARITA PALACIO RAMOS  - Directora de Gestion Corporativa "/>
    <n v="3778800"/>
    <s v="maria.palacio@ambientebogota.gov.co"/>
  </r>
  <r>
    <n v="1149"/>
    <n v="7"/>
    <x v="12"/>
    <s v="CONSTRUIR  1 CASA ECOLOGICA ANIMAL"/>
    <s v="BIENESTAR DE LA FAUNA EN EL DISTRITO CAPITAL"/>
    <s v="CONSTRUIR  1 CASA ECOLOGICA ANIMAL"/>
    <s v="12-OTROS DISTRITO"/>
    <s v="01-INFRAESTRUCTURA"/>
    <s v="01-CONSTRUCCION,ADECUACION Y AMPLIACION DE INFRAESTRUCTURA PROPIA DEL SECTOR_x000a_"/>
    <s v="0523-CONSTRUCCIÓN DE ÁREAS ADMINISTRATIVAS, DE INTERÉS AMBIENTAL Y DEMÁS ESPACIOS ADMINISTRADOS POR LA SDA. "/>
    <n v="80111600"/>
    <s v="PAGO PASIVO EXIGIBLE CONSTRUCCIÓN E INTERVENTORIA DE LA CASA ECOLOGICA DE LOS ANIMALES"/>
    <n v="1"/>
    <n v="1"/>
    <n v="1"/>
    <n v="1"/>
    <s v="CCE-05"/>
    <n v="0"/>
    <n v="1022992250"/>
    <n v="1022992250"/>
    <n v="0"/>
    <n v="0"/>
    <s v="SUBDIRECCION CONTRACTUAL"/>
    <s v="CO-DC-11001"/>
    <s v="MARIA MARGARITA PALACIO RAMOS  - Directora de Gestion Corporativa "/>
    <n v="3778800"/>
    <s v="maria.palacio@ambientebogota.gov.co"/>
  </r>
  <r>
    <n v="1149"/>
    <n v="8"/>
    <x v="12"/>
    <s v="CONSTRUIR  1 CASA ECOLOGICA ANIMAL"/>
    <s v="BIENESTAR DE LA FAUNA EN EL DISTRITO CAPITAL"/>
    <s v="CONSTRUIR  1 CASA ECOLOGICA ANIMAL"/>
    <s v="12-OTROS DISTRITO"/>
    <s v="01-INFRAESTRUCTURA"/>
    <s v="01-CONSTRUCCION,ADECUACION Y AMPLIACION DE INFRAESTRUCTURA PROPIA DEL SECTOR_x000a_"/>
    <s v="0523-CONSTRUCCIÓN DE ÁREAS ADMINISTRATIVAS, DE INTERÉS AMBIENTAL Y DEMÁS ESPACIOS ADMINISTRADOS POR LA SDA. "/>
    <n v="80111600"/>
    <s v="PAGO PASIVO EXIGIBLE CONSTRUCCIÓN E INTERVENTORIA DE LA CASA ECOLOGICA DE LOS ANIMALES"/>
    <n v="2"/>
    <n v="2"/>
    <n v="1"/>
    <n v="1"/>
    <s v="CCE-05"/>
    <n v="0"/>
    <n v="1022992250"/>
    <n v="1022992250"/>
    <n v="0"/>
    <n v="0"/>
    <s v="SUBDIRECCION CONTRACTUAL"/>
    <s v="CO-DC-11001"/>
    <s v="MARIA MARGARITA PALACIO RAMOS  - Directora de Gestion Corporativa "/>
    <n v="3778800"/>
    <s v="maria.palacio@ambientebogota.gov.co"/>
  </r>
  <r>
    <n v="1149"/>
    <n v="9"/>
    <x v="12"/>
    <s v="CONSTRUIR  1 CASA ECOLOGICA ANIMAL"/>
    <s v="BIENESTAR DE LA FAUNA EN EL DISTRITO CAPITAL"/>
    <s v="CONSTRUIR  1 CASA ECOLOGICA ANIMAL"/>
    <s v="12-OTROS DISTRITO"/>
    <s v="01-INFRAESTRUCTURA"/>
    <s v="01-CONSTRUCCION,ADECUACION Y AMPLIACION DE INFRAESTRUCTURA PROPIA DEL SECTOR_x000a_"/>
    <s v="0523-CONSTRUCCIÓN DE ÁREAS ADMINISTRATIVAS, DE INTERÉS AMBIENTAL Y DEMÁS ESPACIOS ADMINISTRADOS POR LA SDA. "/>
    <n v="80111600"/>
    <s v="PAGO PASIVO EXIGIBLE CONSTRUCCIÓN E INTERVENTORIA DE LA CASA ECOLOGICA DE LOS ANIMALES"/>
    <n v="3"/>
    <n v="3"/>
    <n v="1"/>
    <n v="1"/>
    <s v="CCE-05"/>
    <n v="0"/>
    <n v="1022992250"/>
    <n v="1022992250"/>
    <n v="0"/>
    <n v="0"/>
    <s v="SUBDIRECCION CONTRACTUAL"/>
    <s v="CO-DC-11001"/>
    <s v="MARIA MARGARITA PALACIO RAMOS  - Directora de Gestion Corporativa "/>
    <n v="3778800"/>
    <s v="maria.palacio@ambientebogota.gov.co"/>
  </r>
  <r>
    <n v="1149"/>
    <n v="10"/>
    <x v="12"/>
    <s v="CONSTRUIR  1 CASA ECOLOGICA ANIMAL"/>
    <s v="BIENESTAR DE LA FAUNA EN EL DISTRITO CAPITAL"/>
    <s v="CONSTRUIR  1 CASA ECOLOGICA ANIMAL"/>
    <s v="12-OTROS DISTRITO"/>
    <s v="01-INFRAESTRUCTURA"/>
    <s v="01-CONSTRUCCION,ADECUACION Y AMPLIACION DE INFRAESTRUCTURA PROPIA DEL SECTOR_x000a_"/>
    <s v="0523-CONSTRUCCIÓN DE ÁREAS ADMINISTRATIVAS, DE INTERÉS AMBIENTAL Y DEMÁS ESPACIOS ADMINISTRADOS POR LA SDA. "/>
    <n v="80111600"/>
    <s v="PAGO PASIVO EXIGIBLE CONSTRUCCIÓN E INTERVENTORIA DE LA CASA ECOLOGICA DE LOS ANIMALES"/>
    <n v="4"/>
    <n v="4"/>
    <n v="1"/>
    <n v="1"/>
    <s v="CCE-05"/>
    <n v="0"/>
    <n v="1022992250"/>
    <n v="1022992250"/>
    <n v="0"/>
    <n v="0"/>
    <s v="SUBDIRECCION CONTRACTUAL"/>
    <s v="CO-DC-11001"/>
    <s v="MARIA MARGARITA PALACIO RAMOS  - Directora de Gestion Corporativa "/>
    <n v="3778800"/>
    <s v="maria.palacio@ambientebogota.gov.co"/>
  </r>
  <r>
    <n v="1149"/>
    <n v="11"/>
    <x v="12"/>
    <s v="CONSTRUIR  1 CASA ECOLOGICA ANIMAL"/>
    <s v="BIENESTAR DE LA FAUNA EN EL DISTRITO CAPITAL"/>
    <s v="CONSTRUIR  1 CASA ECOLOGICA ANIMAL"/>
    <s v="12-OTROS DISTRITO"/>
    <s v="01-INFRAESTRUCTURA"/>
    <s v="01-CONSTRUCCION,ADECUACION Y AMPLIACION DE INFRAESTRUCTURA PROPIA DEL SECTOR_x000a_"/>
    <s v="0523-CONSTRUCCIÓN DE ÁREAS ADMINISTRATIVAS, DE INTERÉS AMBIENTAL Y DEMÁS ESPACIOS ADMINISTRADOS POR LA SDA. "/>
    <n v="80111600"/>
    <s v="PAGO PASIVO EXIGIBLE CONSTRUCCIÓN E INTERVENTORIA DE LA CASA ECOLOGICA DE LOS ANIMALES"/>
    <n v="5"/>
    <n v="5"/>
    <n v="1"/>
    <n v="1"/>
    <s v="CCE-05"/>
    <n v="0"/>
    <n v="1022992250"/>
    <n v="1022992250"/>
    <n v="0"/>
    <n v="0"/>
    <s v="SUBDIRECCION CONTRACTUAL"/>
    <s v="CO-DC-11001"/>
    <s v="MARIA MARGARITA PALACIO RAMOS  - Directora de Gestion Corporativa "/>
    <n v="3778800"/>
    <s v="maria.palacio@ambientebogota.gov.co"/>
  </r>
  <r>
    <n v="1149"/>
    <n v="12"/>
    <x v="12"/>
    <s v="CONSTRUIR  1 CASA ECOLOGICA ANIMAL"/>
    <s v="BIENESTAR DE LA FAUNA EN EL DISTRITO CAPITAL"/>
    <s v="CONSTRUIR  1 CASA ECOLOGICA ANIMAL"/>
    <s v="12-OTROS DISTRITO"/>
    <s v="01-INFRAESTRUCTURA"/>
    <s v="01-CONSTRUCCION,ADECUACION Y AMPLIACION DE INFRAESTRUCTURA PROPIA DEL SECTOR_x000a_"/>
    <s v="0523-CONSTRUCCIÓN DE ÁREAS ADMINISTRATIVAS, DE INTERÉS AMBIENTAL Y DEMÁS ESPACIOS ADMINISTRADOS POR LA SDA. "/>
    <n v="80111600"/>
    <s v="PAGO PASIVO EXIGIBLE CONSTRUCCIÓN E INTERVENTORIA DE LA CASA ECOLOGICA DE LOS ANIMALES"/>
    <n v="6"/>
    <n v="6"/>
    <n v="1"/>
    <n v="1"/>
    <s v="CCE-05"/>
    <n v="0"/>
    <n v="1022992250"/>
    <n v="1022992250"/>
    <n v="0"/>
    <n v="0"/>
    <s v="SUBDIRECCION CONTRACTUAL"/>
    <s v="CO-DC-11001"/>
    <s v="MARIA MARGARITA PALACIO RAMOS  - Directora de Gestion Corporativa "/>
    <n v="3778800"/>
    <s v="maria.palacio@ambientebogota.gov.co"/>
  </r>
  <r>
    <n v="1149"/>
    <n v="13"/>
    <x v="12"/>
    <s v="CONSTRUIR  1 CASA ECOLOGICA ANIMAL"/>
    <s v="BIENESTAR DE LA FAUNA EN EL DISTRITO CAPITAL"/>
    <s v="CONSTRUIR  1 CASA ECOLOGICA ANIMAL"/>
    <s v="12-OTROS DISTRITO"/>
    <s v="01-INFRAESTRUCTURA"/>
    <s v="01-CONSTRUCCION,ADECUACION Y AMPLIACION DE INFRAESTRUCTURA PROPIA DEL SECTOR_x000a_"/>
    <s v="0523-CONSTRUCCIÓN DE ÁREAS ADMINISTRATIVAS, DE INTERÉS AMBIENTAL Y DEMÁS ESPACIOS ADMINISTRADOS POR LA SDA. "/>
    <n v="80111600"/>
    <s v="PAGO PASIVO EXIGIBLE CONSTRUCCIÓN E INTERVENTORIA DE LA CASA ECOLOGICA DE LOS ANIMALES"/>
    <n v="7"/>
    <n v="7"/>
    <n v="1"/>
    <n v="1"/>
    <s v="CCE-05"/>
    <n v="0"/>
    <n v="1022992250"/>
    <n v="1022992250"/>
    <n v="0"/>
    <n v="0"/>
    <s v="SUBDIRECCION CONTRACTUAL"/>
    <s v="CO-DC-11001"/>
    <s v="MARIA MARGARITA PALACIO RAMOS  - Directora de Gestion Corporativa "/>
    <n v="3778800"/>
    <s v="maria.palacio@ambientebogota.gov.co"/>
  </r>
  <r>
    <n v="1149"/>
    <n v="14"/>
    <x v="12"/>
    <s v="CONSTRUIR  1 CASA ECOLOGICA ANIMAL"/>
    <s v="BIENESTAR DE LA FAUNA EN EL DISTRITO CAPITAL"/>
    <s v="CONSTRUIR  1 CASA ECOLOGICA ANIMAL"/>
    <s v="12-OTROS DISTRITO"/>
    <s v="01-INFRAESTRUCTURA"/>
    <s v="01-CONSTRUCCION,ADECUACION Y AMPLIACION DE INFRAESTRUCTURA PROPIA DEL SECTOR_x000a_"/>
    <s v="0523-CONSTRUCCIÓN DE ÁREAS ADMINISTRATIVAS, DE INTERÉS AMBIENTAL Y DEMÁS ESPACIOS ADMINISTRADOS POR LA SDA. "/>
    <n v="80111600"/>
    <s v="PAGO PASIVO EXIGIBLE CONSTRUCCIÓN E INTERVENTORIA DE LA CASA ECOLOGICA DE LOS ANIMALES"/>
    <n v="8"/>
    <n v="8"/>
    <n v="1"/>
    <n v="1"/>
    <s v="CCE-05"/>
    <n v="0"/>
    <n v="1022992250"/>
    <n v="1022992250"/>
    <n v="0"/>
    <n v="0"/>
    <s v="SUBDIRECCION CONTRACTUAL"/>
    <s v="CO-DC-11001"/>
    <s v="MARIA MARGARITA PALACIO RAMOS  - Directora de Gestion Corporativa "/>
    <n v="3778800"/>
    <s v="maria.palacio@ambientebogota.gov.co"/>
  </r>
  <r>
    <n v="1149"/>
    <n v="15"/>
    <x v="12"/>
    <s v="CONSTRUIR  1 CASA ECOLOGICA ANIMAL"/>
    <s v="BIENESTAR DE LA FAUNA EN EL DISTRITO CAPITAL"/>
    <s v="CONSTRUIR  1 CASA ECOLOGICA ANIMAL"/>
    <s v="12-OTROS DISTRITO"/>
    <s v="02-DOTACIÓN"/>
    <s v="01-ADQUISICIÓN Y/O PRODUCCIÓN DE EQUIPOS, MATERIALES, SUMINISTROS Y SERVICIOS  PROPIOS DEL SECTOR "/>
    <s v="0521-ADQUISICIÓN DE EQUIPOS, MATERIALES, SUMINISTROS, SERVICIOS Y/O PRODUCCIÓN DE MATERIAL TÉCNICO E INFORMACIÓN PARA LA GESTIÓN Y CONTROL AMBIENTAL"/>
    <n v="72121400"/>
    <s v="DOTACION  DE LA CASA ECOLOGICA DE LOS ANIMALES"/>
    <n v="4"/>
    <n v="4"/>
    <n v="6"/>
    <n v="1"/>
    <s v="CCE-07"/>
    <n v="0"/>
    <n v="3028512000"/>
    <n v="3028512000"/>
    <n v="0"/>
    <n v="0"/>
    <s v="SUBDIRECCION CONTRACTUAL"/>
    <s v="CO-DC-11001"/>
    <s v="MARIA MARGARITA PALACIO RAMOS  - Directora de Gestion Corporativa "/>
    <n v="3778800"/>
    <s v="maria.palacio@ambientebogota.gov.co"/>
  </r>
  <r>
    <n v="1149"/>
    <n v="16"/>
    <x v="12"/>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Y EL SEGUIMIENTO A LAS CONSTRUCCIONES DEL CEA Y CRRFFS DE LA SDA."/>
    <n v="2"/>
    <n v="2"/>
    <n v="11"/>
    <n v="11"/>
    <s v="CCE-05"/>
    <n v="0"/>
    <n v="49631400"/>
    <n v="49631400"/>
    <n v="0"/>
    <n v="0"/>
    <s v="SUBDIRECCION CONTRACTUAL"/>
    <s v="CO-DC-11001"/>
    <s v="MARIA MARGARITA PALACIO RAMOS  - Directora de Gestion Corporativa "/>
    <n v="3778800"/>
    <s v="maria.palacio@ambientebogota.gov.co"/>
  </r>
  <r>
    <n v="1149"/>
    <n v="17"/>
    <x v="12"/>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GARANTIZAR EL CUMPLIMIENTO DE LOS ASPECTOS ARQUITECTONICOS Y REALIZAR LOS TRAMITES REQUERIDOS PARA LA EJECUCION DE LAS CONSTRUCCIONES QUE ADELANTA LA SDA."/>
    <n v="2"/>
    <n v="2"/>
    <n v="11"/>
    <n v="11"/>
    <s v="CCE-05"/>
    <n v="0"/>
    <n v="49631400"/>
    <n v="49631400"/>
    <n v="0"/>
    <n v="0"/>
    <s v="SUBDIRECCION CONTRACTUAL"/>
    <s v="CO-DC-11001"/>
    <s v="MARIA MARGARITA PALACIO RAMOS  - Directora de Gestion Corporativa "/>
    <n v="3778800"/>
    <s v="maria.palacio@ambientebogota.gov.co"/>
  </r>
  <r>
    <n v="1149"/>
    <n v="18"/>
    <x v="12"/>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REALIZAR EL SEGUIMIENTO Y REPORTE DEL AVANCE FISICO Y PRESUPUESTAL EN EL MARCO DEL DESARROLLO DE LAS ACCIONES DE FORTALECIMIENTO INSTITUCIONAL Y PROTECCION Y BIENESTAR ANIMAL"/>
    <n v="2"/>
    <n v="2"/>
    <n v="11"/>
    <n v="11"/>
    <s v="CCE-05"/>
    <n v="0"/>
    <n v="25031159.999999996"/>
    <n v="25031159.999999996"/>
    <n v="0"/>
    <n v="0"/>
    <s v="SUBDIRECCION CONTRACTUAL"/>
    <s v="CO-DC-11001"/>
    <s v="MARIA MARGARITA PALACIO RAMOS  - Directora de Gestion Corporativa "/>
    <n v="3778800"/>
    <s v="maria.palacio@ambientebogota.gov.co"/>
  </r>
  <r>
    <n v="1149"/>
    <n v="19"/>
    <x v="12"/>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RAR LOS SERVICIOS PROFESIONALES PARA REALIZAR EL SEGUIMIENTO Y ACOMPAÑAMIENTO AL COMPONENTE ELECTRICO DE LAS CONSTRUCCIONES CEA Y CRRFFS DE LA SDA"/>
    <n v="2"/>
    <n v="2"/>
    <n v="11"/>
    <n v="11"/>
    <s v="CCE-05"/>
    <n v="0"/>
    <n v="35758800"/>
    <n v="35758800"/>
    <n v="0"/>
    <n v="0"/>
    <s v="SUBDIRECCION CONTRACTUAL"/>
    <s v="CO-DC-11001"/>
    <s v="MARIA MARGARITA PALACIO RAMOS  - Directora de Gestion Corporativa "/>
    <n v="3778800"/>
    <s v="maria.palacio@ambientebogota.gov.co"/>
  </r>
  <r>
    <n v="1149"/>
    <n v="20"/>
    <x v="12"/>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EL DESARROLLO DE ACCIONES DE ACOMPAÑMIENTO Y ORIENTACION DEL SUBSISTEMA DE GESTION AMBIENTAL EN LAS SEDES Y CONSTRUCCIONES DE LA SDA"/>
    <n v="2"/>
    <n v="2"/>
    <n v="11"/>
    <n v="11"/>
    <s v="CCE-05"/>
    <n v="0"/>
    <n v="3604860"/>
    <n v="3604860"/>
    <n v="0"/>
    <n v="0"/>
    <s v="SUBDIRECCION CONTRACTUAL"/>
    <s v="CO-DC-11001"/>
    <s v="MARIA MARGARITA PALACIO RAMOS  - Directora de Gestion Corporativa "/>
    <n v="3778800"/>
    <s v="maria.palacio@ambientebogota.gov.co"/>
  </r>
  <r>
    <n v="1149"/>
    <n v="21"/>
    <x v="12"/>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SUS SERVICIOS PROFESIONALES PARA DESARROLLAR LAS ACTIVIDADES RELACIONADAS CON EL SISTEMA DE GESTION DE LA SEGUIRDAD Y SALUD EN EL TRABAJO (SG-SST), EN LAS SEDES Y CONSTRUCCIONES DE LA SDA"/>
    <n v="2"/>
    <n v="2"/>
    <n v="11"/>
    <n v="11"/>
    <s v="CCE-05"/>
    <n v="0"/>
    <n v="6408380"/>
    <n v="6408380"/>
    <n v="0"/>
    <n v="0"/>
    <s v="SUBDIRECCION CONTRACTUAL"/>
    <s v="CO-DC-11001"/>
    <s v="MARIA MARGARITA PALACIO RAMOS  - Directora de Gestion Corporativa "/>
    <n v="3778800"/>
    <s v="maria.palacio@ambientebogota.gov.co"/>
  </r>
  <r>
    <n v="1149"/>
    <n v="22"/>
    <x v="12"/>
    <s v="CONSTRUIR Y DOTAR UN NUEVO  CENTRO DE RECEPCIÓN Y REHABILITACIÓN DE FLORA Y FAUNA SILVESTRE"/>
    <s v="BIENESTAR DE LA FAUNA EN EL DISTRITO CAPITAL"/>
    <s v="CONSTRUIR Y DOTAR UN NUEVO  CENTRO DE RECEPCIÓN Y REHABILITACIÓN DE FLORA Y FAUNA SILVESTRE"/>
    <s v="12-OTROS DISTRITO"/>
    <s v="02-DOTACIÓN"/>
    <s v="01-ADQUISICIÓN Y/O PRODUCCIÓN DE EQUIPOS, MATERIALES, SUMINISTROS Y SERVICIOS  PROPIOS DEL SECTOR "/>
    <s v="0521-ADQUISICIÓN DE EQUIPOS, MATERIALES, SUMINISTROS, SERVICIOS Y/O PRODUCCIÓN DE MATERIAL TÉCNICO E INFORMACIÓN PARA LA GESTIÓN Y CONTROL AMBIENTAL"/>
    <n v="72121400"/>
    <s v="DOTACION  DEL CENTRO DE RECEPCION Y REHABILITACION DE FLORA Y FAUNA SILVESTRE "/>
    <n v="4"/>
    <n v="4"/>
    <n v="6"/>
    <n v="1"/>
    <s v="CCE-07"/>
    <n v="0"/>
    <n v="2000000000"/>
    <n v="2000000000"/>
    <n v="0"/>
    <n v="0"/>
    <s v="SUBDIRECCION CONTRACTUAL"/>
    <s v="CO-DC-11001"/>
    <s v="MARIA MARGARITA PALACIO RAMOS  - Directora de Gestion Corporativa "/>
    <n v="3778800"/>
    <s v="maria.palacio@ambientebogota.gov.co"/>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1D3EAFE-252E-422D-8843-01A770A8BF66}" name="TablaDinámica1" cacheId="23" dataOnRows="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B16" firstHeaderRow="1" firstDataRow="1" firstDataCol="1"/>
  <pivotFields count="27">
    <pivotField axis="axisRow" showAll="0">
      <items count="13">
        <item x="11"/>
        <item x="10"/>
        <item x="5"/>
        <item x="7"/>
        <item x="4"/>
        <item x="9"/>
        <item x="6"/>
        <item x="0"/>
        <item x="1"/>
        <item x="2"/>
        <item x="3"/>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2" showAll="0"/>
    <pivotField dataField="1" numFmtId="42" showAll="0"/>
    <pivotField showAll="0"/>
    <pivotField showAll="0"/>
    <pivotField showAll="0"/>
    <pivotField showAll="0"/>
    <pivotField showAll="0"/>
    <pivotField showAll="0"/>
    <pivotField showAll="0"/>
  </pivotFields>
  <rowFields count="1">
    <field x="0"/>
  </rowFields>
  <rowItems count="13">
    <i>
      <x/>
    </i>
    <i>
      <x v="1"/>
    </i>
    <i>
      <x v="2"/>
    </i>
    <i>
      <x v="3"/>
    </i>
    <i>
      <x v="4"/>
    </i>
    <i>
      <x v="5"/>
    </i>
    <i>
      <x v="6"/>
    </i>
    <i>
      <x v="7"/>
    </i>
    <i>
      <x v="8"/>
    </i>
    <i>
      <x v="9"/>
    </i>
    <i>
      <x v="10"/>
    </i>
    <i>
      <x v="11"/>
    </i>
    <i t="grand">
      <x/>
    </i>
  </rowItems>
  <colItems count="1">
    <i/>
  </colItems>
  <dataFields count="1">
    <dataField name="Suma de 19. Valor estimado en la vigencia actual" fld="19" baseField="0" baseItem="0"/>
  </dataFields>
  <formats count="3">
    <format dxfId="19">
      <pivotArea collapsedLevelsAreSubtotals="1" fieldPosition="0">
        <references count="1">
          <reference field="0" count="2">
            <x v="0"/>
            <x v="1"/>
          </reference>
        </references>
      </pivotArea>
    </format>
    <format dxfId="18">
      <pivotArea outline="0" collapsedLevelsAreSubtotals="1" fieldPosition="0"/>
    </format>
    <format dxfId="1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DDB063A-8621-497D-9CAF-A1799961425A}" name="TablaDinámica2" cacheId="2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B17" firstHeaderRow="1" firstDataRow="1" firstDataCol="1"/>
  <pivotFields count="27">
    <pivotField showAll="0"/>
    <pivotField showAll="0"/>
    <pivotField axis="axisRow" showAll="0">
      <items count="27">
        <item m="1" x="14"/>
        <item x="5"/>
        <item x="12"/>
        <item m="1" x="25"/>
        <item m="1" x="23"/>
        <item x="7"/>
        <item x="11"/>
        <item m="1" x="16"/>
        <item m="1" x="17"/>
        <item m="1" x="18"/>
        <item m="1" x="20"/>
        <item m="1" x="21"/>
        <item m="1" x="22"/>
        <item m="1" x="24"/>
        <item x="2"/>
        <item x="9"/>
        <item x="3"/>
        <item m="1" x="13"/>
        <item x="6"/>
        <item m="1" x="19"/>
        <item m="1" x="15"/>
        <item x="10"/>
        <item x="0"/>
        <item x="1"/>
        <item x="8"/>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2" showAll="0"/>
    <pivotField dataField="1" numFmtId="42" showAll="0"/>
    <pivotField showAll="0"/>
    <pivotField showAll="0"/>
    <pivotField showAll="0"/>
    <pivotField showAll="0"/>
    <pivotField showAll="0"/>
    <pivotField showAll="0"/>
    <pivotField showAll="0"/>
  </pivotFields>
  <rowFields count="1">
    <field x="2"/>
  </rowFields>
  <rowItems count="14">
    <i>
      <x v="1"/>
    </i>
    <i>
      <x v="2"/>
    </i>
    <i>
      <x v="5"/>
    </i>
    <i>
      <x v="6"/>
    </i>
    <i>
      <x v="14"/>
    </i>
    <i>
      <x v="15"/>
    </i>
    <i>
      <x v="16"/>
    </i>
    <i>
      <x v="18"/>
    </i>
    <i>
      <x v="21"/>
    </i>
    <i>
      <x v="22"/>
    </i>
    <i>
      <x v="23"/>
    </i>
    <i>
      <x v="24"/>
    </i>
    <i>
      <x v="25"/>
    </i>
    <i t="grand">
      <x/>
    </i>
  </rowItems>
  <colItems count="1">
    <i/>
  </colItems>
  <dataFields count="1">
    <dataField name="Suma de 19. Valor estimado en la vigencia actual" fld="19" baseField="0" baseItem="0"/>
  </dataFields>
  <formats count="13">
    <format dxfId="12">
      <pivotArea collapsedLevelsAreSubtotals="1" fieldPosition="0">
        <references count="1">
          <reference field="2" count="1">
            <x v="1"/>
          </reference>
        </references>
      </pivotArea>
    </format>
    <format dxfId="11">
      <pivotArea collapsedLevelsAreSubtotals="1" fieldPosition="0">
        <references count="1">
          <reference field="2" count="1">
            <x v="2"/>
          </reference>
        </references>
      </pivotArea>
    </format>
    <format dxfId="10">
      <pivotArea collapsedLevelsAreSubtotals="1" fieldPosition="0">
        <references count="1">
          <reference field="2" count="1">
            <x v="5"/>
          </reference>
        </references>
      </pivotArea>
    </format>
    <format dxfId="9">
      <pivotArea collapsedLevelsAreSubtotals="1" fieldPosition="0">
        <references count="1">
          <reference field="2" count="1">
            <x v="6"/>
          </reference>
        </references>
      </pivotArea>
    </format>
    <format dxfId="8">
      <pivotArea collapsedLevelsAreSubtotals="1" fieldPosition="0">
        <references count="1">
          <reference field="2" count="1">
            <x v="14"/>
          </reference>
        </references>
      </pivotArea>
    </format>
    <format dxfId="7">
      <pivotArea collapsedLevelsAreSubtotals="1" fieldPosition="0">
        <references count="1">
          <reference field="2" count="1">
            <x v="15"/>
          </reference>
        </references>
      </pivotArea>
    </format>
    <format dxfId="6">
      <pivotArea collapsedLevelsAreSubtotals="1" fieldPosition="0">
        <references count="1">
          <reference field="2" count="1">
            <x v="16"/>
          </reference>
        </references>
      </pivotArea>
    </format>
    <format dxfId="5">
      <pivotArea collapsedLevelsAreSubtotals="1" fieldPosition="0">
        <references count="1">
          <reference field="2" count="1">
            <x v="18"/>
          </reference>
        </references>
      </pivotArea>
    </format>
    <format dxfId="4">
      <pivotArea collapsedLevelsAreSubtotals="1" fieldPosition="0">
        <references count="1">
          <reference field="2" count="1">
            <x v="21"/>
          </reference>
        </references>
      </pivotArea>
    </format>
    <format dxfId="3">
      <pivotArea collapsedLevelsAreSubtotals="1" fieldPosition="0">
        <references count="1">
          <reference field="2" count="1">
            <x v="22"/>
          </reference>
        </references>
      </pivotArea>
    </format>
    <format dxfId="2">
      <pivotArea collapsedLevelsAreSubtotals="1" fieldPosition="0">
        <references count="1">
          <reference field="2" count="1">
            <x v="23"/>
          </reference>
        </references>
      </pivotArea>
    </format>
    <format dxfId="1">
      <pivotArea collapsedLevelsAreSubtotals="1" fieldPosition="0">
        <references count="1">
          <reference field="2" count="1">
            <x v="24"/>
          </reference>
        </references>
      </pivotArea>
    </format>
    <format dxfId="0">
      <pivotArea collapsedLevelsAreSubtotals="1" fieldPosition="0">
        <references count="1">
          <reference field="2" count="1">
            <x v="2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ambientebogota.gov.co/"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mailto:adriana.santa@ambientebogota.gov.co" TargetMode="External"/><Relationship Id="rId13" Type="http://schemas.openxmlformats.org/officeDocument/2006/relationships/hyperlink" Target="mailto:adriana.santa@ambientebogota.gov.co" TargetMode="External"/><Relationship Id="rId18" Type="http://schemas.openxmlformats.org/officeDocument/2006/relationships/hyperlink" Target="mailto:adriana.santa@ambientebogota.gov.co" TargetMode="External"/><Relationship Id="rId26" Type="http://schemas.openxmlformats.org/officeDocument/2006/relationships/hyperlink" Target="mailto:adriana.santa@ambientebogota.gov.co" TargetMode="External"/><Relationship Id="rId39" Type="http://schemas.openxmlformats.org/officeDocument/2006/relationships/hyperlink" Target="mailto:adriana.santa@ambientebogota.gov.co" TargetMode="External"/><Relationship Id="rId3" Type="http://schemas.openxmlformats.org/officeDocument/2006/relationships/hyperlink" Target="mailto:adriana.santa@ambientebogota.gov.co" TargetMode="External"/><Relationship Id="rId21" Type="http://schemas.openxmlformats.org/officeDocument/2006/relationships/hyperlink" Target="mailto:adriana.santa@ambientebogota.gov.co" TargetMode="External"/><Relationship Id="rId34" Type="http://schemas.openxmlformats.org/officeDocument/2006/relationships/hyperlink" Target="mailto:adriana.santa@ambientebogota.gov.co" TargetMode="External"/><Relationship Id="rId7" Type="http://schemas.openxmlformats.org/officeDocument/2006/relationships/hyperlink" Target="mailto:adriana.santa@ambientebogota.gov.co" TargetMode="External"/><Relationship Id="rId12" Type="http://schemas.openxmlformats.org/officeDocument/2006/relationships/hyperlink" Target="mailto:adriana.santa@ambientebogota.gov.co" TargetMode="External"/><Relationship Id="rId17" Type="http://schemas.openxmlformats.org/officeDocument/2006/relationships/hyperlink" Target="mailto:adriana.santa@ambientebogota.gov.co" TargetMode="External"/><Relationship Id="rId25" Type="http://schemas.openxmlformats.org/officeDocument/2006/relationships/hyperlink" Target="mailto:adriana.santa@ambientebogota.gov.co" TargetMode="External"/><Relationship Id="rId33" Type="http://schemas.openxmlformats.org/officeDocument/2006/relationships/hyperlink" Target="mailto:adriana.santa@ambientebogota.gov.co" TargetMode="External"/><Relationship Id="rId38" Type="http://schemas.openxmlformats.org/officeDocument/2006/relationships/hyperlink" Target="mailto:adriana.santa@ambientebogota.gov.co" TargetMode="External"/><Relationship Id="rId2" Type="http://schemas.openxmlformats.org/officeDocument/2006/relationships/hyperlink" Target="mailto:adriana.santa@ambientebogota.gov.co" TargetMode="External"/><Relationship Id="rId16" Type="http://schemas.openxmlformats.org/officeDocument/2006/relationships/hyperlink" Target="mailto:adriana.santa@ambientebogota.gov.co" TargetMode="External"/><Relationship Id="rId20" Type="http://schemas.openxmlformats.org/officeDocument/2006/relationships/hyperlink" Target="mailto:adriana.santa@ambientebogota.gov.co" TargetMode="External"/><Relationship Id="rId29" Type="http://schemas.openxmlformats.org/officeDocument/2006/relationships/hyperlink" Target="mailto:adriana.santa@ambientebogota.gov.co" TargetMode="External"/><Relationship Id="rId41" Type="http://schemas.openxmlformats.org/officeDocument/2006/relationships/printerSettings" Target="../printerSettings/printerSettings9.bin"/><Relationship Id="rId1" Type="http://schemas.openxmlformats.org/officeDocument/2006/relationships/hyperlink" Target="tel:3778914" TargetMode="External"/><Relationship Id="rId6" Type="http://schemas.openxmlformats.org/officeDocument/2006/relationships/hyperlink" Target="mailto:adriana.santa@ambientebogota.gov.co" TargetMode="External"/><Relationship Id="rId11" Type="http://schemas.openxmlformats.org/officeDocument/2006/relationships/hyperlink" Target="mailto:adriana.santa@ambientebogota.gov.co" TargetMode="External"/><Relationship Id="rId24" Type="http://schemas.openxmlformats.org/officeDocument/2006/relationships/hyperlink" Target="mailto:adriana.santa@ambientebogota.gov.co" TargetMode="External"/><Relationship Id="rId32" Type="http://schemas.openxmlformats.org/officeDocument/2006/relationships/hyperlink" Target="mailto:adriana.santa@ambientebogota.gov.co" TargetMode="External"/><Relationship Id="rId37" Type="http://schemas.openxmlformats.org/officeDocument/2006/relationships/hyperlink" Target="mailto:adriana.santa@ambientebogota.gov.co" TargetMode="External"/><Relationship Id="rId40" Type="http://schemas.openxmlformats.org/officeDocument/2006/relationships/hyperlink" Target="tel:3778914" TargetMode="External"/><Relationship Id="rId5" Type="http://schemas.openxmlformats.org/officeDocument/2006/relationships/hyperlink" Target="mailto:adriana.santa@ambientebogota.gov.co" TargetMode="External"/><Relationship Id="rId15" Type="http://schemas.openxmlformats.org/officeDocument/2006/relationships/hyperlink" Target="mailto:adriana.santa@ambientebogota.gov.co" TargetMode="External"/><Relationship Id="rId23" Type="http://schemas.openxmlformats.org/officeDocument/2006/relationships/hyperlink" Target="mailto:adriana.santa@ambientebogota.gov.co" TargetMode="External"/><Relationship Id="rId28" Type="http://schemas.openxmlformats.org/officeDocument/2006/relationships/hyperlink" Target="mailto:adriana.santa@ambientebogota.gov.co" TargetMode="External"/><Relationship Id="rId36" Type="http://schemas.openxmlformats.org/officeDocument/2006/relationships/hyperlink" Target="mailto:adriana.santa@ambientebogota.gov.co" TargetMode="External"/><Relationship Id="rId10" Type="http://schemas.openxmlformats.org/officeDocument/2006/relationships/hyperlink" Target="mailto:adriana.santa@ambientebogota.gov.co" TargetMode="External"/><Relationship Id="rId19" Type="http://schemas.openxmlformats.org/officeDocument/2006/relationships/hyperlink" Target="mailto:adriana.santa@ambientebogota.gov.co" TargetMode="External"/><Relationship Id="rId31" Type="http://schemas.openxmlformats.org/officeDocument/2006/relationships/hyperlink" Target="mailto:adriana.santa@ambientebogota.gov.co" TargetMode="External"/><Relationship Id="rId4" Type="http://schemas.openxmlformats.org/officeDocument/2006/relationships/hyperlink" Target="mailto:adriana.santa@ambientebogota.gov.co" TargetMode="External"/><Relationship Id="rId9" Type="http://schemas.openxmlformats.org/officeDocument/2006/relationships/hyperlink" Target="mailto:adriana.santa@ambientebogota.gov.co" TargetMode="External"/><Relationship Id="rId14" Type="http://schemas.openxmlformats.org/officeDocument/2006/relationships/hyperlink" Target="mailto:adriana.santa@ambientebogota.gov.co" TargetMode="External"/><Relationship Id="rId22" Type="http://schemas.openxmlformats.org/officeDocument/2006/relationships/hyperlink" Target="mailto:adriana.santa@ambientebogota.gov.co" TargetMode="External"/><Relationship Id="rId27" Type="http://schemas.openxmlformats.org/officeDocument/2006/relationships/hyperlink" Target="mailto:adriana.santa@ambientebogota.gov.co" TargetMode="External"/><Relationship Id="rId30" Type="http://schemas.openxmlformats.org/officeDocument/2006/relationships/hyperlink" Target="mailto:adriana.santa@ambientebogota.gov.co" TargetMode="External"/><Relationship Id="rId35" Type="http://schemas.openxmlformats.org/officeDocument/2006/relationships/hyperlink" Target="mailto:adriana.santa@ambientebogota.gov.co"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3" Type="http://schemas.openxmlformats.org/officeDocument/2006/relationships/hyperlink" Target="mailto:rosanna.sanfeliu@ambiente.gov.co" TargetMode="External"/><Relationship Id="rId18" Type="http://schemas.openxmlformats.org/officeDocument/2006/relationships/hyperlink" Target="mailto:rosanna.sanfeliu@ambiente.gov.co" TargetMode="External"/><Relationship Id="rId26" Type="http://schemas.openxmlformats.org/officeDocument/2006/relationships/hyperlink" Target="mailto:rosanna.sanfeliu@ambiente.gov.co" TargetMode="External"/><Relationship Id="rId39" Type="http://schemas.openxmlformats.org/officeDocument/2006/relationships/hyperlink" Target="mailto:rosanna.sanfeliu@ambiente.gov.co" TargetMode="External"/><Relationship Id="rId21" Type="http://schemas.openxmlformats.org/officeDocument/2006/relationships/hyperlink" Target="mailto:rosanna.sanfeliu@ambiente.gov.co" TargetMode="External"/><Relationship Id="rId34" Type="http://schemas.openxmlformats.org/officeDocument/2006/relationships/hyperlink" Target="mailto:rosanna.sanfeliu@ambiente.gov.co" TargetMode="External"/><Relationship Id="rId42" Type="http://schemas.openxmlformats.org/officeDocument/2006/relationships/hyperlink" Target="mailto:rosanna.sanfeliu@ambiente.gov.co" TargetMode="External"/><Relationship Id="rId47" Type="http://schemas.openxmlformats.org/officeDocument/2006/relationships/hyperlink" Target="mailto:rosanna.sanfeliu@ambiente.gov.co" TargetMode="External"/><Relationship Id="rId50" Type="http://schemas.openxmlformats.org/officeDocument/2006/relationships/hyperlink" Target="mailto:rosanna.sanfeliu@ambiente.gov.co" TargetMode="External"/><Relationship Id="rId55" Type="http://schemas.openxmlformats.org/officeDocument/2006/relationships/hyperlink" Target="mailto:rosanna.sanfeliu@ambiente.gov.co" TargetMode="External"/><Relationship Id="rId63" Type="http://schemas.openxmlformats.org/officeDocument/2006/relationships/hyperlink" Target="mailto:rosanna.sanfeliu@ambiente.gov.co" TargetMode="External"/><Relationship Id="rId68" Type="http://schemas.openxmlformats.org/officeDocument/2006/relationships/hyperlink" Target="mailto:rosanna.sanfeliu@ambiente.gov.co" TargetMode="External"/><Relationship Id="rId7" Type="http://schemas.openxmlformats.org/officeDocument/2006/relationships/hyperlink" Target="mailto:rosanna.sanfeliu@ambiente.gov.co" TargetMode="External"/><Relationship Id="rId2" Type="http://schemas.openxmlformats.org/officeDocument/2006/relationships/hyperlink" Target="mailto:rosanna.sanfeliu@ambiente.gov.co" TargetMode="External"/><Relationship Id="rId16" Type="http://schemas.openxmlformats.org/officeDocument/2006/relationships/hyperlink" Target="mailto:rosanna.sanfeliu@ambiente.gov.co" TargetMode="External"/><Relationship Id="rId29" Type="http://schemas.openxmlformats.org/officeDocument/2006/relationships/hyperlink" Target="mailto:rosanna.sanfeliu@ambiente.gov.co" TargetMode="External"/><Relationship Id="rId1" Type="http://schemas.openxmlformats.org/officeDocument/2006/relationships/hyperlink" Target="mailto:rosanna.sanfeliu@ambiente.gov.co" TargetMode="External"/><Relationship Id="rId6" Type="http://schemas.openxmlformats.org/officeDocument/2006/relationships/hyperlink" Target="mailto:rosanna.sanfeliu@ambiente.gov.co" TargetMode="External"/><Relationship Id="rId11" Type="http://schemas.openxmlformats.org/officeDocument/2006/relationships/hyperlink" Target="mailto:rosanna.sanfeliu@ambiente.gov.co" TargetMode="External"/><Relationship Id="rId24" Type="http://schemas.openxmlformats.org/officeDocument/2006/relationships/hyperlink" Target="mailto:rosanna.sanfeliu@ambiente.gov.co" TargetMode="External"/><Relationship Id="rId32" Type="http://schemas.openxmlformats.org/officeDocument/2006/relationships/hyperlink" Target="mailto:rosanna.sanfeliu@ambiente.gov.co" TargetMode="External"/><Relationship Id="rId37" Type="http://schemas.openxmlformats.org/officeDocument/2006/relationships/hyperlink" Target="mailto:rosanna.sanfeliu@ambiente.gov.co" TargetMode="External"/><Relationship Id="rId40" Type="http://schemas.openxmlformats.org/officeDocument/2006/relationships/hyperlink" Target="mailto:rosanna.sanfeliu@ambiente.gov.co" TargetMode="External"/><Relationship Id="rId45" Type="http://schemas.openxmlformats.org/officeDocument/2006/relationships/hyperlink" Target="mailto:rosanna.sanfeliu@ambiente.gov.co" TargetMode="External"/><Relationship Id="rId53" Type="http://schemas.openxmlformats.org/officeDocument/2006/relationships/hyperlink" Target="mailto:rosanna.sanfeliu@ambiente.gov.co" TargetMode="External"/><Relationship Id="rId58" Type="http://schemas.openxmlformats.org/officeDocument/2006/relationships/hyperlink" Target="mailto:rosanna.sanfeliu@ambiente.gov.co" TargetMode="External"/><Relationship Id="rId66" Type="http://schemas.openxmlformats.org/officeDocument/2006/relationships/hyperlink" Target="mailto:rosanna.sanfeliu@ambiente.gov.co" TargetMode="External"/><Relationship Id="rId5" Type="http://schemas.openxmlformats.org/officeDocument/2006/relationships/hyperlink" Target="mailto:rosanna.sanfeliu@ambiente.gov.co" TargetMode="External"/><Relationship Id="rId15" Type="http://schemas.openxmlformats.org/officeDocument/2006/relationships/hyperlink" Target="mailto:rosanna.sanfeliu@ambiente.gov.co" TargetMode="External"/><Relationship Id="rId23" Type="http://schemas.openxmlformats.org/officeDocument/2006/relationships/hyperlink" Target="mailto:rosanna.sanfeliu@ambiente.gov.co" TargetMode="External"/><Relationship Id="rId28" Type="http://schemas.openxmlformats.org/officeDocument/2006/relationships/hyperlink" Target="mailto:rosanna.sanfeliu@ambiente.gov.co" TargetMode="External"/><Relationship Id="rId36" Type="http://schemas.openxmlformats.org/officeDocument/2006/relationships/hyperlink" Target="mailto:rosanna.sanfeliu@ambiente.gov.co" TargetMode="External"/><Relationship Id="rId49" Type="http://schemas.openxmlformats.org/officeDocument/2006/relationships/hyperlink" Target="mailto:rosanna.sanfeliu@ambiente.gov.co" TargetMode="External"/><Relationship Id="rId57" Type="http://schemas.openxmlformats.org/officeDocument/2006/relationships/hyperlink" Target="mailto:rosanna.sanfeliu@ambiente.gov.co" TargetMode="External"/><Relationship Id="rId61" Type="http://schemas.openxmlformats.org/officeDocument/2006/relationships/hyperlink" Target="mailto:rosanna.sanfeliu@ambiente.gov.co" TargetMode="External"/><Relationship Id="rId10" Type="http://schemas.openxmlformats.org/officeDocument/2006/relationships/hyperlink" Target="mailto:rosanna.sanfeliu@ambiente.gov.co" TargetMode="External"/><Relationship Id="rId19" Type="http://schemas.openxmlformats.org/officeDocument/2006/relationships/hyperlink" Target="mailto:rosanna.sanfeliu@ambiente.gov.co" TargetMode="External"/><Relationship Id="rId31" Type="http://schemas.openxmlformats.org/officeDocument/2006/relationships/hyperlink" Target="mailto:rosanna.sanfeliu@ambiente.gov.co" TargetMode="External"/><Relationship Id="rId44" Type="http://schemas.openxmlformats.org/officeDocument/2006/relationships/hyperlink" Target="mailto:rosanna.sanfeliu@ambiente.gov.co" TargetMode="External"/><Relationship Id="rId52" Type="http://schemas.openxmlformats.org/officeDocument/2006/relationships/hyperlink" Target="mailto:rosanna.sanfeliu@ambiente.gov.co" TargetMode="External"/><Relationship Id="rId60" Type="http://schemas.openxmlformats.org/officeDocument/2006/relationships/hyperlink" Target="mailto:rosanna.sanfeliu@ambiente.gov.co" TargetMode="External"/><Relationship Id="rId65" Type="http://schemas.openxmlformats.org/officeDocument/2006/relationships/hyperlink" Target="mailto:rosanna.sanfeliu@ambiente.gov.co" TargetMode="External"/><Relationship Id="rId4" Type="http://schemas.openxmlformats.org/officeDocument/2006/relationships/hyperlink" Target="mailto:rosanna.sanfeliu@ambiente.gov.co" TargetMode="External"/><Relationship Id="rId9" Type="http://schemas.openxmlformats.org/officeDocument/2006/relationships/hyperlink" Target="mailto:rosanna.sanfeliu@ambiente.gov.co" TargetMode="External"/><Relationship Id="rId14" Type="http://schemas.openxmlformats.org/officeDocument/2006/relationships/hyperlink" Target="mailto:rosanna.sanfeliu@ambiente.gov.co" TargetMode="External"/><Relationship Id="rId22" Type="http://schemas.openxmlformats.org/officeDocument/2006/relationships/hyperlink" Target="mailto:rosanna.sanfeliu@ambiente.gov.co" TargetMode="External"/><Relationship Id="rId27" Type="http://schemas.openxmlformats.org/officeDocument/2006/relationships/hyperlink" Target="mailto:rosanna.sanfeliu@ambiente.gov.co" TargetMode="External"/><Relationship Id="rId30" Type="http://schemas.openxmlformats.org/officeDocument/2006/relationships/hyperlink" Target="mailto:rosanna.sanfeliu@ambiente.gov.co" TargetMode="External"/><Relationship Id="rId35" Type="http://schemas.openxmlformats.org/officeDocument/2006/relationships/hyperlink" Target="mailto:rosanna.sanfeliu@ambiente.gov.co" TargetMode="External"/><Relationship Id="rId43" Type="http://schemas.openxmlformats.org/officeDocument/2006/relationships/hyperlink" Target="mailto:rosanna.sanfeliu@ambiente.gov.co" TargetMode="External"/><Relationship Id="rId48" Type="http://schemas.openxmlformats.org/officeDocument/2006/relationships/hyperlink" Target="mailto:rosanna.sanfeliu@ambiente.gov.co" TargetMode="External"/><Relationship Id="rId56" Type="http://schemas.openxmlformats.org/officeDocument/2006/relationships/hyperlink" Target="mailto:rosanna.sanfeliu@ambiente.gov.co" TargetMode="External"/><Relationship Id="rId64" Type="http://schemas.openxmlformats.org/officeDocument/2006/relationships/hyperlink" Target="mailto:rosanna.sanfeliu@ambiente.gov.co" TargetMode="External"/><Relationship Id="rId69" Type="http://schemas.openxmlformats.org/officeDocument/2006/relationships/printerSettings" Target="../printerSettings/printerSettings12.bin"/><Relationship Id="rId8" Type="http://schemas.openxmlformats.org/officeDocument/2006/relationships/hyperlink" Target="mailto:rosanna.sanfeliu@ambiente.gov.co" TargetMode="External"/><Relationship Id="rId51" Type="http://schemas.openxmlformats.org/officeDocument/2006/relationships/hyperlink" Target="mailto:rosanna.sanfeliu@ambiente.gov.co" TargetMode="External"/><Relationship Id="rId3" Type="http://schemas.openxmlformats.org/officeDocument/2006/relationships/hyperlink" Target="mailto:rosanna.sanfeliu@ambiente.gov.co" TargetMode="External"/><Relationship Id="rId12" Type="http://schemas.openxmlformats.org/officeDocument/2006/relationships/hyperlink" Target="mailto:rosanna.sanfeliu@ambiente.gov.co" TargetMode="External"/><Relationship Id="rId17" Type="http://schemas.openxmlformats.org/officeDocument/2006/relationships/hyperlink" Target="mailto:rosanna.sanfeliu@ambiente.gov.co" TargetMode="External"/><Relationship Id="rId25" Type="http://schemas.openxmlformats.org/officeDocument/2006/relationships/hyperlink" Target="mailto:rosanna.sanfeliu@ambiente.gov.co" TargetMode="External"/><Relationship Id="rId33" Type="http://schemas.openxmlformats.org/officeDocument/2006/relationships/hyperlink" Target="mailto:rosanna.sanfeliu@ambiente.gov.co" TargetMode="External"/><Relationship Id="rId38" Type="http://schemas.openxmlformats.org/officeDocument/2006/relationships/hyperlink" Target="mailto:rosanna.sanfeliu@ambiente.gov.co" TargetMode="External"/><Relationship Id="rId46" Type="http://schemas.openxmlformats.org/officeDocument/2006/relationships/hyperlink" Target="mailto:rosanna.sanfeliu@ambiente.gov.co" TargetMode="External"/><Relationship Id="rId59" Type="http://schemas.openxmlformats.org/officeDocument/2006/relationships/hyperlink" Target="mailto:rosanna.sanfeliu@ambiente.gov.co" TargetMode="External"/><Relationship Id="rId67" Type="http://schemas.openxmlformats.org/officeDocument/2006/relationships/hyperlink" Target="mailto:rosanna.sanfeliu@ambiente.gov.co" TargetMode="External"/><Relationship Id="rId20" Type="http://schemas.openxmlformats.org/officeDocument/2006/relationships/hyperlink" Target="mailto:rosanna.sanfeliu@ambiente.gov.co" TargetMode="External"/><Relationship Id="rId41" Type="http://schemas.openxmlformats.org/officeDocument/2006/relationships/hyperlink" Target="mailto:rosanna.sanfeliu@ambiente.gov.co" TargetMode="External"/><Relationship Id="rId54" Type="http://schemas.openxmlformats.org/officeDocument/2006/relationships/hyperlink" Target="mailto:rosanna.sanfeliu@ambiente.gov.co" TargetMode="External"/><Relationship Id="rId62" Type="http://schemas.openxmlformats.org/officeDocument/2006/relationships/hyperlink" Target="mailto:rosanna.sanfeliu@ambiente.gov.co" TargetMode="External"/><Relationship Id="rId70" Type="http://schemas.openxmlformats.org/officeDocument/2006/relationships/drawing" Target="../drawings/drawing2.xml"/></Relationships>
</file>

<file path=xl/worksheets/_rels/sheet14.xml.rels><?xml version="1.0" encoding="UTF-8" standalone="yes"?>
<Relationships xmlns="http://schemas.openxmlformats.org/package/2006/relationships"><Relationship Id="rId13" Type="http://schemas.openxmlformats.org/officeDocument/2006/relationships/hyperlink" Target="mailto:rosanna.sanfeliu@ambiente.gov.co" TargetMode="External"/><Relationship Id="rId18" Type="http://schemas.openxmlformats.org/officeDocument/2006/relationships/hyperlink" Target="mailto:rosanna.sanfeliu@ambiente.gov.co" TargetMode="External"/><Relationship Id="rId26" Type="http://schemas.openxmlformats.org/officeDocument/2006/relationships/hyperlink" Target="mailto:rosanna.sanfeliu@ambiente.gov.co" TargetMode="External"/><Relationship Id="rId39" Type="http://schemas.openxmlformats.org/officeDocument/2006/relationships/hyperlink" Target="mailto:rosanna.sanfeliu@ambiente.gov.co" TargetMode="External"/><Relationship Id="rId3" Type="http://schemas.openxmlformats.org/officeDocument/2006/relationships/hyperlink" Target="mailto:rosanna.sanfeliu@ambiente.gov.co" TargetMode="External"/><Relationship Id="rId21" Type="http://schemas.openxmlformats.org/officeDocument/2006/relationships/hyperlink" Target="mailto:rosanna.sanfeliu@ambiente.gov.co" TargetMode="External"/><Relationship Id="rId34" Type="http://schemas.openxmlformats.org/officeDocument/2006/relationships/hyperlink" Target="mailto:rosanna.sanfeliu@ambiente.gov.co" TargetMode="External"/><Relationship Id="rId42" Type="http://schemas.openxmlformats.org/officeDocument/2006/relationships/hyperlink" Target="mailto:rosanna.sanfeliu@ambiente.gov.co" TargetMode="External"/><Relationship Id="rId47" Type="http://schemas.openxmlformats.org/officeDocument/2006/relationships/hyperlink" Target="mailto:rosanna.sanfeliu@ambiente.gov.co" TargetMode="External"/><Relationship Id="rId7" Type="http://schemas.openxmlformats.org/officeDocument/2006/relationships/hyperlink" Target="mailto:rosanna.sanfeliu@ambiente.gov.co" TargetMode="External"/><Relationship Id="rId12" Type="http://schemas.openxmlformats.org/officeDocument/2006/relationships/hyperlink" Target="mailto:rosanna.sanfeliu@ambiente.gov.co" TargetMode="External"/><Relationship Id="rId17" Type="http://schemas.openxmlformats.org/officeDocument/2006/relationships/hyperlink" Target="mailto:rosanna.sanfeliu@ambiente.gov.co" TargetMode="External"/><Relationship Id="rId25" Type="http://schemas.openxmlformats.org/officeDocument/2006/relationships/hyperlink" Target="mailto:rosanna.sanfeliu@ambiente.gov.co" TargetMode="External"/><Relationship Id="rId33" Type="http://schemas.openxmlformats.org/officeDocument/2006/relationships/hyperlink" Target="mailto:rosanna.sanfeliu@ambiente.gov.co" TargetMode="External"/><Relationship Id="rId38" Type="http://schemas.openxmlformats.org/officeDocument/2006/relationships/hyperlink" Target="mailto:rosanna.sanfeliu@ambiente.gov.co" TargetMode="External"/><Relationship Id="rId46" Type="http://schemas.openxmlformats.org/officeDocument/2006/relationships/hyperlink" Target="mailto:rosanna.sanfeliu@ambiente.gov.co" TargetMode="External"/><Relationship Id="rId2" Type="http://schemas.openxmlformats.org/officeDocument/2006/relationships/hyperlink" Target="mailto:rosanna.sanfeliu@ambiente.gov.co" TargetMode="External"/><Relationship Id="rId16" Type="http://schemas.openxmlformats.org/officeDocument/2006/relationships/hyperlink" Target="mailto:rosanna.sanfeliu@ambiente.gov.co" TargetMode="External"/><Relationship Id="rId20" Type="http://schemas.openxmlformats.org/officeDocument/2006/relationships/hyperlink" Target="mailto:rosanna.sanfeliu@ambiente.gov.co" TargetMode="External"/><Relationship Id="rId29" Type="http://schemas.openxmlformats.org/officeDocument/2006/relationships/hyperlink" Target="mailto:rosanna.sanfeliu@ambiente.gov.co" TargetMode="External"/><Relationship Id="rId41" Type="http://schemas.openxmlformats.org/officeDocument/2006/relationships/hyperlink" Target="mailto:rosanna.sanfeliu@ambiente.gov.co" TargetMode="External"/><Relationship Id="rId1" Type="http://schemas.openxmlformats.org/officeDocument/2006/relationships/hyperlink" Target="mailto:rosanna.sanfeliu@ambiente.gov.co" TargetMode="External"/><Relationship Id="rId6" Type="http://schemas.openxmlformats.org/officeDocument/2006/relationships/hyperlink" Target="mailto:rosanna.sanfeliu@ambiente.gov.co" TargetMode="External"/><Relationship Id="rId11" Type="http://schemas.openxmlformats.org/officeDocument/2006/relationships/hyperlink" Target="mailto:rosanna.sanfeliu@ambiente.gov.co" TargetMode="External"/><Relationship Id="rId24" Type="http://schemas.openxmlformats.org/officeDocument/2006/relationships/hyperlink" Target="mailto:rosanna.sanfeliu@ambiente.gov.co" TargetMode="External"/><Relationship Id="rId32" Type="http://schemas.openxmlformats.org/officeDocument/2006/relationships/hyperlink" Target="mailto:rosanna.sanfeliu@ambiente.gov.co" TargetMode="External"/><Relationship Id="rId37" Type="http://schemas.openxmlformats.org/officeDocument/2006/relationships/hyperlink" Target="mailto:rosanna.sanfeliu@ambiente.gov.co" TargetMode="External"/><Relationship Id="rId40" Type="http://schemas.openxmlformats.org/officeDocument/2006/relationships/hyperlink" Target="mailto:rosanna.sanfeliu@ambiente.gov.co" TargetMode="External"/><Relationship Id="rId45" Type="http://schemas.openxmlformats.org/officeDocument/2006/relationships/hyperlink" Target="mailto:rosanna.sanfeliu@ambiente.gov.co" TargetMode="External"/><Relationship Id="rId5" Type="http://schemas.openxmlformats.org/officeDocument/2006/relationships/hyperlink" Target="mailto:rosanna.sanfeliu@ambiente.gov.co" TargetMode="External"/><Relationship Id="rId15" Type="http://schemas.openxmlformats.org/officeDocument/2006/relationships/hyperlink" Target="mailto:rosanna.sanfeliu@ambiente.gov.co" TargetMode="External"/><Relationship Id="rId23" Type="http://schemas.openxmlformats.org/officeDocument/2006/relationships/hyperlink" Target="mailto:rosanna.sanfeliu@ambiente.gov.co" TargetMode="External"/><Relationship Id="rId28" Type="http://schemas.openxmlformats.org/officeDocument/2006/relationships/hyperlink" Target="mailto:rosanna.sanfeliu@ambiente.gov.co" TargetMode="External"/><Relationship Id="rId36" Type="http://schemas.openxmlformats.org/officeDocument/2006/relationships/hyperlink" Target="mailto:rosanna.sanfeliu@ambiente.gov.co" TargetMode="External"/><Relationship Id="rId49" Type="http://schemas.openxmlformats.org/officeDocument/2006/relationships/printerSettings" Target="../printerSettings/printerSettings13.bin"/><Relationship Id="rId10" Type="http://schemas.openxmlformats.org/officeDocument/2006/relationships/hyperlink" Target="mailto:rosanna.sanfeliu@ambiente.gov.co" TargetMode="External"/><Relationship Id="rId19" Type="http://schemas.openxmlformats.org/officeDocument/2006/relationships/hyperlink" Target="mailto:rosanna.sanfeliu@ambiente.gov.co" TargetMode="External"/><Relationship Id="rId31" Type="http://schemas.openxmlformats.org/officeDocument/2006/relationships/hyperlink" Target="mailto:rosanna.sanfeliu@ambiente.gov.co" TargetMode="External"/><Relationship Id="rId44" Type="http://schemas.openxmlformats.org/officeDocument/2006/relationships/hyperlink" Target="mailto:rosanna.sanfeliu@ambiente.gov.co" TargetMode="External"/><Relationship Id="rId4" Type="http://schemas.openxmlformats.org/officeDocument/2006/relationships/hyperlink" Target="mailto:rosanna.sanfeliu@ambiente.gov.co" TargetMode="External"/><Relationship Id="rId9" Type="http://schemas.openxmlformats.org/officeDocument/2006/relationships/hyperlink" Target="mailto:rosanna.sanfeliu@ambiente.gov.co" TargetMode="External"/><Relationship Id="rId14" Type="http://schemas.openxmlformats.org/officeDocument/2006/relationships/hyperlink" Target="mailto:rosanna.sanfeliu@ambiente.gov.co" TargetMode="External"/><Relationship Id="rId22" Type="http://schemas.openxmlformats.org/officeDocument/2006/relationships/hyperlink" Target="mailto:rosanna.sanfeliu@ambiente.gov.co" TargetMode="External"/><Relationship Id="rId27" Type="http://schemas.openxmlformats.org/officeDocument/2006/relationships/hyperlink" Target="mailto:rosanna.sanfeliu@ambiente.gov.co" TargetMode="External"/><Relationship Id="rId30" Type="http://schemas.openxmlformats.org/officeDocument/2006/relationships/hyperlink" Target="mailto:rosanna.sanfeliu@ambiente.gov.co" TargetMode="External"/><Relationship Id="rId35" Type="http://schemas.openxmlformats.org/officeDocument/2006/relationships/hyperlink" Target="mailto:rosanna.sanfeliu@ambiente.gov.co" TargetMode="External"/><Relationship Id="rId43" Type="http://schemas.openxmlformats.org/officeDocument/2006/relationships/hyperlink" Target="mailto:rosanna.sanfeliu@ambiente.gov.co" TargetMode="External"/><Relationship Id="rId48" Type="http://schemas.openxmlformats.org/officeDocument/2006/relationships/hyperlink" Target="mailto:rosanna.sanfeliu@ambiente.gov.co" TargetMode="External"/><Relationship Id="rId8" Type="http://schemas.openxmlformats.org/officeDocument/2006/relationships/hyperlink" Target="mailto:rosanna.sanfeliu@ambiente.gov.co"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mailto:carmen.sanchez@ambiente%20bogota.gov.co" TargetMode="External"/><Relationship Id="rId117" Type="http://schemas.openxmlformats.org/officeDocument/2006/relationships/hyperlink" Target="mailto:carmen.sanchez@ambiente%20bogota.gov.co" TargetMode="External"/><Relationship Id="rId21" Type="http://schemas.openxmlformats.org/officeDocument/2006/relationships/hyperlink" Target="mailto:carmen.sanchez@ambiente%20bogota.gov.co" TargetMode="External"/><Relationship Id="rId42" Type="http://schemas.openxmlformats.org/officeDocument/2006/relationships/hyperlink" Target="mailto:carmen.sanchez@ambiente%20bogota.gov.co" TargetMode="External"/><Relationship Id="rId47" Type="http://schemas.openxmlformats.org/officeDocument/2006/relationships/hyperlink" Target="mailto:carmen.sanchez@ambiente%20bogota.gov.co" TargetMode="External"/><Relationship Id="rId63" Type="http://schemas.openxmlformats.org/officeDocument/2006/relationships/hyperlink" Target="mailto:carmen.sanchez@ambiente%20bogota.gov.co" TargetMode="External"/><Relationship Id="rId68" Type="http://schemas.openxmlformats.org/officeDocument/2006/relationships/hyperlink" Target="mailto:carmen.sanchez@ambiente%20bogota.gov.co" TargetMode="External"/><Relationship Id="rId84" Type="http://schemas.openxmlformats.org/officeDocument/2006/relationships/hyperlink" Target="mailto:carmen.sanchez@ambiente%20bogota.gov.co" TargetMode="External"/><Relationship Id="rId89" Type="http://schemas.openxmlformats.org/officeDocument/2006/relationships/hyperlink" Target="mailto:carmen.sanchez@ambiente%20bogota.gov.co" TargetMode="External"/><Relationship Id="rId112" Type="http://schemas.openxmlformats.org/officeDocument/2006/relationships/hyperlink" Target="mailto:carmen.sanchez@ambiente%20bogota.gov.co" TargetMode="External"/><Relationship Id="rId133" Type="http://schemas.openxmlformats.org/officeDocument/2006/relationships/hyperlink" Target="mailto:carmen.sanchez@ambiente%20bogota.gov.co" TargetMode="External"/><Relationship Id="rId138" Type="http://schemas.openxmlformats.org/officeDocument/2006/relationships/hyperlink" Target="mailto:carmen.sanchez@ambiente%20bogota.gov.co" TargetMode="External"/><Relationship Id="rId154" Type="http://schemas.openxmlformats.org/officeDocument/2006/relationships/hyperlink" Target="mailto:carmen.sanchez@ambiente%20bogota.gov.co" TargetMode="External"/><Relationship Id="rId159" Type="http://schemas.openxmlformats.org/officeDocument/2006/relationships/hyperlink" Target="mailto:carmen.sanchez@ambiente%20bogota.gov.co" TargetMode="External"/><Relationship Id="rId175" Type="http://schemas.openxmlformats.org/officeDocument/2006/relationships/hyperlink" Target="mailto:carmen.sanchez@ambiente%20bogota.gov.co" TargetMode="External"/><Relationship Id="rId170" Type="http://schemas.openxmlformats.org/officeDocument/2006/relationships/hyperlink" Target="mailto:carmen.sanchez@ambiente%20bogota.gov.co" TargetMode="External"/><Relationship Id="rId16" Type="http://schemas.openxmlformats.org/officeDocument/2006/relationships/hyperlink" Target="mailto:carmen.sanchez@ambiente%20bogota.gov.co" TargetMode="External"/><Relationship Id="rId107" Type="http://schemas.openxmlformats.org/officeDocument/2006/relationships/hyperlink" Target="mailto:carmen.sanchez@ambiente%20bogota.gov.co" TargetMode="External"/><Relationship Id="rId11" Type="http://schemas.openxmlformats.org/officeDocument/2006/relationships/hyperlink" Target="mailto:carmen.sanchez@ambiente%20bogota.gov.co" TargetMode="External"/><Relationship Id="rId32" Type="http://schemas.openxmlformats.org/officeDocument/2006/relationships/hyperlink" Target="mailto:carmen.sanchez@ambiente%20bogota.gov.co" TargetMode="External"/><Relationship Id="rId37" Type="http://schemas.openxmlformats.org/officeDocument/2006/relationships/hyperlink" Target="mailto:carmen.sanchez@ambiente%20bogota.gov.co" TargetMode="External"/><Relationship Id="rId53" Type="http://schemas.openxmlformats.org/officeDocument/2006/relationships/hyperlink" Target="mailto:carmen.sanchez@ambiente%20bogota.gov.co" TargetMode="External"/><Relationship Id="rId58" Type="http://schemas.openxmlformats.org/officeDocument/2006/relationships/hyperlink" Target="mailto:carmen.sanchez@ambiente%20bogota.gov.co" TargetMode="External"/><Relationship Id="rId74" Type="http://schemas.openxmlformats.org/officeDocument/2006/relationships/hyperlink" Target="mailto:carmen.sanchez@ambiente%20bogota.gov.co" TargetMode="External"/><Relationship Id="rId79" Type="http://schemas.openxmlformats.org/officeDocument/2006/relationships/hyperlink" Target="mailto:carmen.sanchez@ambiente%20bogota.gov.co" TargetMode="External"/><Relationship Id="rId102" Type="http://schemas.openxmlformats.org/officeDocument/2006/relationships/hyperlink" Target="mailto:carmen.sanchez@ambiente%20bogota.gov.co" TargetMode="External"/><Relationship Id="rId123" Type="http://schemas.openxmlformats.org/officeDocument/2006/relationships/hyperlink" Target="mailto:carmen.sanchez@ambiente%20bogota.gov.co" TargetMode="External"/><Relationship Id="rId128" Type="http://schemas.openxmlformats.org/officeDocument/2006/relationships/hyperlink" Target="mailto:carmen.sanchez@ambiente%20bogota.gov.co" TargetMode="External"/><Relationship Id="rId144" Type="http://schemas.openxmlformats.org/officeDocument/2006/relationships/hyperlink" Target="mailto:carmen.sanchez@ambiente%20bogota.gov.co" TargetMode="External"/><Relationship Id="rId149" Type="http://schemas.openxmlformats.org/officeDocument/2006/relationships/hyperlink" Target="mailto:carmen.sanchez@ambiente%20bogota.gov.co" TargetMode="External"/><Relationship Id="rId5" Type="http://schemas.openxmlformats.org/officeDocument/2006/relationships/hyperlink" Target="mailto:carmen.sanchez@ambiente%20bogota.gov.co" TargetMode="External"/><Relationship Id="rId90" Type="http://schemas.openxmlformats.org/officeDocument/2006/relationships/hyperlink" Target="mailto:carmen.sanchez@ambiente%20bogota.gov.co" TargetMode="External"/><Relationship Id="rId95" Type="http://schemas.openxmlformats.org/officeDocument/2006/relationships/hyperlink" Target="mailto:carmen.sanchez@ambiente%20bogota.gov.co" TargetMode="External"/><Relationship Id="rId160" Type="http://schemas.openxmlformats.org/officeDocument/2006/relationships/hyperlink" Target="mailto:carmen.sanchez@ambiente%20bogota.gov.co" TargetMode="External"/><Relationship Id="rId165" Type="http://schemas.openxmlformats.org/officeDocument/2006/relationships/hyperlink" Target="mailto:carmen.sanchez@ambiente%20bogota.gov.co" TargetMode="External"/><Relationship Id="rId181" Type="http://schemas.openxmlformats.org/officeDocument/2006/relationships/hyperlink" Target="mailto:carmen.sanchez@ambiente%20bogota.gov.co" TargetMode="External"/><Relationship Id="rId22" Type="http://schemas.openxmlformats.org/officeDocument/2006/relationships/hyperlink" Target="mailto:carmen.sanchez@ambiente%20bogota.gov.co" TargetMode="External"/><Relationship Id="rId27" Type="http://schemas.openxmlformats.org/officeDocument/2006/relationships/hyperlink" Target="mailto:carmen.sanchez@ambiente%20bogota.gov.co" TargetMode="External"/><Relationship Id="rId43" Type="http://schemas.openxmlformats.org/officeDocument/2006/relationships/hyperlink" Target="mailto:carmen.sanchez@ambiente%20bogota.gov.co" TargetMode="External"/><Relationship Id="rId48" Type="http://schemas.openxmlformats.org/officeDocument/2006/relationships/hyperlink" Target="mailto:carmen.sanchez@ambiente%20bogota.gov.co" TargetMode="External"/><Relationship Id="rId64" Type="http://schemas.openxmlformats.org/officeDocument/2006/relationships/hyperlink" Target="mailto:carmen.sanchez@ambiente%20bogota.gov.co" TargetMode="External"/><Relationship Id="rId69" Type="http://schemas.openxmlformats.org/officeDocument/2006/relationships/hyperlink" Target="mailto:carmen.sanchez@ambiente%20bogota.gov.co" TargetMode="External"/><Relationship Id="rId113" Type="http://schemas.openxmlformats.org/officeDocument/2006/relationships/hyperlink" Target="mailto:carmen.sanchez@ambiente%20bogota.gov.co" TargetMode="External"/><Relationship Id="rId118" Type="http://schemas.openxmlformats.org/officeDocument/2006/relationships/hyperlink" Target="mailto:carmen.sanchez@ambiente%20bogota.gov.co" TargetMode="External"/><Relationship Id="rId134" Type="http://schemas.openxmlformats.org/officeDocument/2006/relationships/hyperlink" Target="mailto:carmen.sanchez@ambiente%20bogota.gov.co" TargetMode="External"/><Relationship Id="rId139" Type="http://schemas.openxmlformats.org/officeDocument/2006/relationships/hyperlink" Target="mailto:carmen.sanchez@ambiente%20bogota.gov.co" TargetMode="External"/><Relationship Id="rId80" Type="http://schemas.openxmlformats.org/officeDocument/2006/relationships/hyperlink" Target="mailto:carmen.sanchez@ambiente%20bogota.gov.co" TargetMode="External"/><Relationship Id="rId85" Type="http://schemas.openxmlformats.org/officeDocument/2006/relationships/hyperlink" Target="mailto:carmen.sanchez@ambiente%20bogota.gov.co" TargetMode="External"/><Relationship Id="rId150" Type="http://schemas.openxmlformats.org/officeDocument/2006/relationships/hyperlink" Target="mailto:carmen.sanchez@ambiente%20bogota.gov.co" TargetMode="External"/><Relationship Id="rId155" Type="http://schemas.openxmlformats.org/officeDocument/2006/relationships/hyperlink" Target="mailto:carmen.sanchez@ambiente%20bogota.gov.co" TargetMode="External"/><Relationship Id="rId171" Type="http://schemas.openxmlformats.org/officeDocument/2006/relationships/hyperlink" Target="mailto:carmen.sanchez@ambiente%20bogota.gov.co" TargetMode="External"/><Relationship Id="rId176" Type="http://schemas.openxmlformats.org/officeDocument/2006/relationships/hyperlink" Target="mailto:carmen.sanchez@ambiente%20bogota.gov.co" TargetMode="External"/><Relationship Id="rId12" Type="http://schemas.openxmlformats.org/officeDocument/2006/relationships/hyperlink" Target="mailto:carmen.sanchez@ambiente%20bogota.gov.co" TargetMode="External"/><Relationship Id="rId17" Type="http://schemas.openxmlformats.org/officeDocument/2006/relationships/hyperlink" Target="mailto:carmen.sanchez@ambiente%20bogota.gov.co" TargetMode="External"/><Relationship Id="rId33" Type="http://schemas.openxmlformats.org/officeDocument/2006/relationships/hyperlink" Target="mailto:carmen.sanchez@ambiente%20bogota.gov.co" TargetMode="External"/><Relationship Id="rId38" Type="http://schemas.openxmlformats.org/officeDocument/2006/relationships/hyperlink" Target="mailto:carmen.sanchez@ambiente%20bogota.gov.co" TargetMode="External"/><Relationship Id="rId59" Type="http://schemas.openxmlformats.org/officeDocument/2006/relationships/hyperlink" Target="mailto:carmen.sanchez@ambiente%20bogota.gov.co" TargetMode="External"/><Relationship Id="rId103" Type="http://schemas.openxmlformats.org/officeDocument/2006/relationships/hyperlink" Target="mailto:carmen.sanchez@ambiente%20bogota.gov.co" TargetMode="External"/><Relationship Id="rId108" Type="http://schemas.openxmlformats.org/officeDocument/2006/relationships/hyperlink" Target="mailto:carmen.sanchez@ambiente%20bogota.gov.co" TargetMode="External"/><Relationship Id="rId124" Type="http://schemas.openxmlformats.org/officeDocument/2006/relationships/hyperlink" Target="mailto:carmen.sanchez@ambiente%20bogota.gov.co" TargetMode="External"/><Relationship Id="rId129" Type="http://schemas.openxmlformats.org/officeDocument/2006/relationships/hyperlink" Target="mailto:carmen.sanchez@ambiente%20bogota.gov.co" TargetMode="External"/><Relationship Id="rId54" Type="http://schemas.openxmlformats.org/officeDocument/2006/relationships/hyperlink" Target="mailto:carmen.sanchez@ambiente%20bogota.gov.co" TargetMode="External"/><Relationship Id="rId70" Type="http://schemas.openxmlformats.org/officeDocument/2006/relationships/hyperlink" Target="mailto:carmen.sanchez@ambiente%20bogota.gov.co" TargetMode="External"/><Relationship Id="rId75" Type="http://schemas.openxmlformats.org/officeDocument/2006/relationships/hyperlink" Target="mailto:carmen.sanchez@ambiente%20bogota.gov.co" TargetMode="External"/><Relationship Id="rId91" Type="http://schemas.openxmlformats.org/officeDocument/2006/relationships/hyperlink" Target="mailto:carmen.sanchez@ambiente%20bogota.gov.co" TargetMode="External"/><Relationship Id="rId96" Type="http://schemas.openxmlformats.org/officeDocument/2006/relationships/hyperlink" Target="mailto:carmen.sanchez@ambiente%20bogota.gov.co" TargetMode="External"/><Relationship Id="rId140" Type="http://schemas.openxmlformats.org/officeDocument/2006/relationships/hyperlink" Target="mailto:carmen.sanchez@ambiente%20bogota.gov.co" TargetMode="External"/><Relationship Id="rId145" Type="http://schemas.openxmlformats.org/officeDocument/2006/relationships/hyperlink" Target="mailto:carmen.sanchez@ambiente%20bogota.gov.co" TargetMode="External"/><Relationship Id="rId161" Type="http://schemas.openxmlformats.org/officeDocument/2006/relationships/hyperlink" Target="mailto:carmen.sanchez@ambiente%20bogota.gov.co" TargetMode="External"/><Relationship Id="rId166" Type="http://schemas.openxmlformats.org/officeDocument/2006/relationships/hyperlink" Target="mailto:carmen.sanchez@ambiente%20bogota.gov.co" TargetMode="External"/><Relationship Id="rId182" Type="http://schemas.openxmlformats.org/officeDocument/2006/relationships/hyperlink" Target="mailto:carmen.sanchez@ambiente%20bogota.gov.co" TargetMode="External"/><Relationship Id="rId1" Type="http://schemas.openxmlformats.org/officeDocument/2006/relationships/hyperlink" Target="mailto:carmen.sanchez@ambiente%20bogota.gov.co" TargetMode="External"/><Relationship Id="rId6" Type="http://schemas.openxmlformats.org/officeDocument/2006/relationships/hyperlink" Target="mailto:carmen.sanchez@ambiente%20bogota.gov.co" TargetMode="External"/><Relationship Id="rId23" Type="http://schemas.openxmlformats.org/officeDocument/2006/relationships/hyperlink" Target="mailto:carmen.sanchez@ambiente%20bogota.gov.co" TargetMode="External"/><Relationship Id="rId28" Type="http://schemas.openxmlformats.org/officeDocument/2006/relationships/hyperlink" Target="mailto:carmen.sanchez@ambiente%20bogota.gov.co" TargetMode="External"/><Relationship Id="rId49" Type="http://schemas.openxmlformats.org/officeDocument/2006/relationships/hyperlink" Target="mailto:carmen.sanchez@ambiente%20bogota.gov.co" TargetMode="External"/><Relationship Id="rId114" Type="http://schemas.openxmlformats.org/officeDocument/2006/relationships/hyperlink" Target="mailto:carmen.sanchez@ambiente%20bogota.gov.co" TargetMode="External"/><Relationship Id="rId119" Type="http://schemas.openxmlformats.org/officeDocument/2006/relationships/hyperlink" Target="mailto:carmen.sanchez@ambiente%20bogota.gov.co" TargetMode="External"/><Relationship Id="rId44" Type="http://schemas.openxmlformats.org/officeDocument/2006/relationships/hyperlink" Target="mailto:carmen.sanchez@ambiente%20bogota.gov.co" TargetMode="External"/><Relationship Id="rId60" Type="http://schemas.openxmlformats.org/officeDocument/2006/relationships/hyperlink" Target="mailto:carmen.sanchez@ambiente%20bogota.gov.co" TargetMode="External"/><Relationship Id="rId65" Type="http://schemas.openxmlformats.org/officeDocument/2006/relationships/hyperlink" Target="mailto:carmen.sanchez@ambiente%20bogota.gov.co" TargetMode="External"/><Relationship Id="rId81" Type="http://schemas.openxmlformats.org/officeDocument/2006/relationships/hyperlink" Target="mailto:carmen.sanchez@ambiente%20bogota.gov.co" TargetMode="External"/><Relationship Id="rId86" Type="http://schemas.openxmlformats.org/officeDocument/2006/relationships/hyperlink" Target="mailto:carmen.sanchez@ambiente%20bogota.gov.co" TargetMode="External"/><Relationship Id="rId130" Type="http://schemas.openxmlformats.org/officeDocument/2006/relationships/hyperlink" Target="mailto:carmen.sanchez@ambiente%20bogota.gov.co" TargetMode="External"/><Relationship Id="rId135" Type="http://schemas.openxmlformats.org/officeDocument/2006/relationships/hyperlink" Target="mailto:carmen.sanchez@ambiente%20bogota.gov.co" TargetMode="External"/><Relationship Id="rId151" Type="http://schemas.openxmlformats.org/officeDocument/2006/relationships/hyperlink" Target="mailto:carmen.sanchez@ambiente%20bogota.gov.co" TargetMode="External"/><Relationship Id="rId156" Type="http://schemas.openxmlformats.org/officeDocument/2006/relationships/hyperlink" Target="mailto:carmen.sanchez@ambiente%20bogota.gov.co" TargetMode="External"/><Relationship Id="rId177" Type="http://schemas.openxmlformats.org/officeDocument/2006/relationships/hyperlink" Target="mailto:carmen.sanchez@ambiente%20bogota.gov.co" TargetMode="External"/><Relationship Id="rId4" Type="http://schemas.openxmlformats.org/officeDocument/2006/relationships/hyperlink" Target="mailto:carmen.sanchez@ambiente%20bogota.gov.co" TargetMode="External"/><Relationship Id="rId9" Type="http://schemas.openxmlformats.org/officeDocument/2006/relationships/hyperlink" Target="mailto:carmen.sanchez@ambiente%20bogota.gov.co" TargetMode="External"/><Relationship Id="rId172" Type="http://schemas.openxmlformats.org/officeDocument/2006/relationships/hyperlink" Target="mailto:carmen.sanchez@ambiente%20bogota.gov.co" TargetMode="External"/><Relationship Id="rId180" Type="http://schemas.openxmlformats.org/officeDocument/2006/relationships/hyperlink" Target="mailto:carmen.sanchez@ambiente%20bogota.gov.co" TargetMode="External"/><Relationship Id="rId13" Type="http://schemas.openxmlformats.org/officeDocument/2006/relationships/hyperlink" Target="mailto:carmen.sanchez@ambiente%20bogota.gov.co" TargetMode="External"/><Relationship Id="rId18" Type="http://schemas.openxmlformats.org/officeDocument/2006/relationships/hyperlink" Target="mailto:carmen.sanchez@ambiente%20bogota.gov.co" TargetMode="External"/><Relationship Id="rId39" Type="http://schemas.openxmlformats.org/officeDocument/2006/relationships/hyperlink" Target="mailto:carmen.sanchez@ambiente%20bogota.gov.co" TargetMode="External"/><Relationship Id="rId109" Type="http://schemas.openxmlformats.org/officeDocument/2006/relationships/hyperlink" Target="mailto:carmen.sanchez@ambiente%20bogota.gov.co" TargetMode="External"/><Relationship Id="rId34" Type="http://schemas.openxmlformats.org/officeDocument/2006/relationships/hyperlink" Target="mailto:carmen.sanchez@ambiente%20bogota.gov.co" TargetMode="External"/><Relationship Id="rId50" Type="http://schemas.openxmlformats.org/officeDocument/2006/relationships/hyperlink" Target="mailto:carmen.sanchez@ambiente%20bogota.gov.co" TargetMode="External"/><Relationship Id="rId55" Type="http://schemas.openxmlformats.org/officeDocument/2006/relationships/hyperlink" Target="mailto:carmen.sanchez@ambiente%20bogota.gov.co" TargetMode="External"/><Relationship Id="rId76" Type="http://schemas.openxmlformats.org/officeDocument/2006/relationships/hyperlink" Target="mailto:carmen.sanchez@ambiente%20bogota.gov.co" TargetMode="External"/><Relationship Id="rId97" Type="http://schemas.openxmlformats.org/officeDocument/2006/relationships/hyperlink" Target="mailto:carmen.sanchez@ambiente%20bogota.gov.co" TargetMode="External"/><Relationship Id="rId104" Type="http://schemas.openxmlformats.org/officeDocument/2006/relationships/hyperlink" Target="mailto:carmen.sanchez@ambiente%20bogota.gov.co" TargetMode="External"/><Relationship Id="rId120" Type="http://schemas.openxmlformats.org/officeDocument/2006/relationships/hyperlink" Target="mailto:carmen.sanchez@ambiente%20bogota.gov.co" TargetMode="External"/><Relationship Id="rId125" Type="http://schemas.openxmlformats.org/officeDocument/2006/relationships/hyperlink" Target="mailto:carmen.sanchez@ambiente%20bogota.gov.co" TargetMode="External"/><Relationship Id="rId141" Type="http://schemas.openxmlformats.org/officeDocument/2006/relationships/hyperlink" Target="mailto:carmen.sanchez@ambiente%20bogota.gov.co" TargetMode="External"/><Relationship Id="rId146" Type="http://schemas.openxmlformats.org/officeDocument/2006/relationships/hyperlink" Target="mailto:carmen.sanchez@ambiente%20bogota.gov.co" TargetMode="External"/><Relationship Id="rId167" Type="http://schemas.openxmlformats.org/officeDocument/2006/relationships/hyperlink" Target="mailto:carmen.sanchez@ambiente%20bogota.gov.co" TargetMode="External"/><Relationship Id="rId7" Type="http://schemas.openxmlformats.org/officeDocument/2006/relationships/hyperlink" Target="mailto:carmen.sanchez@ambiente%20bogota.gov.co" TargetMode="External"/><Relationship Id="rId71" Type="http://schemas.openxmlformats.org/officeDocument/2006/relationships/hyperlink" Target="mailto:carmen.sanchez@ambiente%20bogota.gov.co" TargetMode="External"/><Relationship Id="rId92" Type="http://schemas.openxmlformats.org/officeDocument/2006/relationships/hyperlink" Target="mailto:carmen.sanchez@ambiente%20bogota.gov.co" TargetMode="External"/><Relationship Id="rId162" Type="http://schemas.openxmlformats.org/officeDocument/2006/relationships/hyperlink" Target="mailto:carmen.sanchez@ambiente%20bogota.gov.co" TargetMode="External"/><Relationship Id="rId183" Type="http://schemas.openxmlformats.org/officeDocument/2006/relationships/hyperlink" Target="mailto:carmen.sanchez@ambiente%20bogota.gov.co" TargetMode="External"/><Relationship Id="rId2" Type="http://schemas.openxmlformats.org/officeDocument/2006/relationships/hyperlink" Target="mailto:carmen.sanchez@ambiente%20bogota.gov.co" TargetMode="External"/><Relationship Id="rId29" Type="http://schemas.openxmlformats.org/officeDocument/2006/relationships/hyperlink" Target="mailto:carmen.sanchez@ambiente%20bogota.gov.co" TargetMode="External"/><Relationship Id="rId24" Type="http://schemas.openxmlformats.org/officeDocument/2006/relationships/hyperlink" Target="mailto:carmen.sanchez@ambiente%20bogota.gov.co" TargetMode="External"/><Relationship Id="rId40" Type="http://schemas.openxmlformats.org/officeDocument/2006/relationships/hyperlink" Target="mailto:carmen.sanchez@ambiente%20bogota.gov.co" TargetMode="External"/><Relationship Id="rId45" Type="http://schemas.openxmlformats.org/officeDocument/2006/relationships/hyperlink" Target="mailto:carmen.sanchez@ambiente%20bogota.gov.co" TargetMode="External"/><Relationship Id="rId66" Type="http://schemas.openxmlformats.org/officeDocument/2006/relationships/hyperlink" Target="mailto:carmen.sanchez@ambiente%20bogota.gov.co" TargetMode="External"/><Relationship Id="rId87" Type="http://schemas.openxmlformats.org/officeDocument/2006/relationships/hyperlink" Target="mailto:carmen.sanchez@ambiente%20bogota.gov.co" TargetMode="External"/><Relationship Id="rId110" Type="http://schemas.openxmlformats.org/officeDocument/2006/relationships/hyperlink" Target="mailto:carmen.sanchez@ambiente%20bogota.gov.co" TargetMode="External"/><Relationship Id="rId115" Type="http://schemas.openxmlformats.org/officeDocument/2006/relationships/hyperlink" Target="mailto:carmen.sanchez@ambiente%20bogota.gov.co" TargetMode="External"/><Relationship Id="rId131" Type="http://schemas.openxmlformats.org/officeDocument/2006/relationships/hyperlink" Target="mailto:carmen.sanchez@ambiente%20bogota.gov.co" TargetMode="External"/><Relationship Id="rId136" Type="http://schemas.openxmlformats.org/officeDocument/2006/relationships/hyperlink" Target="mailto:carmen.sanchez@ambiente%20bogota.gov.co" TargetMode="External"/><Relationship Id="rId157" Type="http://schemas.openxmlformats.org/officeDocument/2006/relationships/hyperlink" Target="mailto:carmen.sanchez@ambiente%20bogota.gov.co" TargetMode="External"/><Relationship Id="rId178" Type="http://schemas.openxmlformats.org/officeDocument/2006/relationships/hyperlink" Target="mailto:carmen.sanchez@ambiente%20bogota.gov.co" TargetMode="External"/><Relationship Id="rId61" Type="http://schemas.openxmlformats.org/officeDocument/2006/relationships/hyperlink" Target="mailto:carmen.sanchez@ambiente%20bogota.gov.co" TargetMode="External"/><Relationship Id="rId82" Type="http://schemas.openxmlformats.org/officeDocument/2006/relationships/hyperlink" Target="mailto:carmen.sanchez@ambiente%20bogota.gov.co" TargetMode="External"/><Relationship Id="rId152" Type="http://schemas.openxmlformats.org/officeDocument/2006/relationships/hyperlink" Target="mailto:carmen.sanchez@ambiente%20bogota.gov.co" TargetMode="External"/><Relationship Id="rId173" Type="http://schemas.openxmlformats.org/officeDocument/2006/relationships/hyperlink" Target="mailto:carmen.sanchez@ambiente%20bogota.gov.co" TargetMode="External"/><Relationship Id="rId19" Type="http://schemas.openxmlformats.org/officeDocument/2006/relationships/hyperlink" Target="mailto:carmen.sanchez@ambiente%20bogota.gov.co" TargetMode="External"/><Relationship Id="rId14" Type="http://schemas.openxmlformats.org/officeDocument/2006/relationships/hyperlink" Target="mailto:carmen.sanchez@ambiente%20bogota.gov.co" TargetMode="External"/><Relationship Id="rId30" Type="http://schemas.openxmlformats.org/officeDocument/2006/relationships/hyperlink" Target="mailto:carmen.sanchez@ambiente%20bogota.gov.co" TargetMode="External"/><Relationship Id="rId35" Type="http://schemas.openxmlformats.org/officeDocument/2006/relationships/hyperlink" Target="mailto:carmen.sanchez@ambiente%20bogota.gov.co" TargetMode="External"/><Relationship Id="rId56" Type="http://schemas.openxmlformats.org/officeDocument/2006/relationships/hyperlink" Target="mailto:carmen.sanchez@ambiente%20bogota.gov.co" TargetMode="External"/><Relationship Id="rId77" Type="http://schemas.openxmlformats.org/officeDocument/2006/relationships/hyperlink" Target="mailto:carmen.sanchez@ambiente%20bogota.gov.co" TargetMode="External"/><Relationship Id="rId100" Type="http://schemas.openxmlformats.org/officeDocument/2006/relationships/hyperlink" Target="mailto:carmen.sanchez@ambiente%20bogota.gov.co" TargetMode="External"/><Relationship Id="rId105" Type="http://schemas.openxmlformats.org/officeDocument/2006/relationships/hyperlink" Target="mailto:carmen.sanchez@ambiente%20bogota.gov.co" TargetMode="External"/><Relationship Id="rId126" Type="http://schemas.openxmlformats.org/officeDocument/2006/relationships/hyperlink" Target="mailto:carmen.sanchez@ambiente%20bogota.gov.co" TargetMode="External"/><Relationship Id="rId147" Type="http://schemas.openxmlformats.org/officeDocument/2006/relationships/hyperlink" Target="mailto:carmen.sanchez@ambiente%20bogota.gov.co" TargetMode="External"/><Relationship Id="rId168" Type="http://schemas.openxmlformats.org/officeDocument/2006/relationships/hyperlink" Target="mailto:carmen.sanchez@ambiente%20bogota.gov.co" TargetMode="External"/><Relationship Id="rId8" Type="http://schemas.openxmlformats.org/officeDocument/2006/relationships/hyperlink" Target="mailto:carmen.sanchez@ambiente%20bogota.gov.co" TargetMode="External"/><Relationship Id="rId51" Type="http://schemas.openxmlformats.org/officeDocument/2006/relationships/hyperlink" Target="mailto:carmen.sanchez@ambiente%20bogota.gov.co" TargetMode="External"/><Relationship Id="rId72" Type="http://schemas.openxmlformats.org/officeDocument/2006/relationships/hyperlink" Target="mailto:carmen.sanchez@ambiente%20bogota.gov.co" TargetMode="External"/><Relationship Id="rId93" Type="http://schemas.openxmlformats.org/officeDocument/2006/relationships/hyperlink" Target="mailto:carmen.sanchez@ambiente%20bogota.gov.co" TargetMode="External"/><Relationship Id="rId98" Type="http://schemas.openxmlformats.org/officeDocument/2006/relationships/hyperlink" Target="mailto:carmen.sanchez@ambiente%20bogota.gov.co" TargetMode="External"/><Relationship Id="rId121" Type="http://schemas.openxmlformats.org/officeDocument/2006/relationships/hyperlink" Target="mailto:carmen.sanchez@ambiente%20bogota.gov.co" TargetMode="External"/><Relationship Id="rId142" Type="http://schemas.openxmlformats.org/officeDocument/2006/relationships/hyperlink" Target="mailto:carmen.sanchez@ambiente%20bogota.gov.co" TargetMode="External"/><Relationship Id="rId163" Type="http://schemas.openxmlformats.org/officeDocument/2006/relationships/hyperlink" Target="mailto:carmen.sanchez@ambiente%20bogota.gov.co" TargetMode="External"/><Relationship Id="rId184" Type="http://schemas.openxmlformats.org/officeDocument/2006/relationships/hyperlink" Target="mailto:carmen.sanchez@ambiente%20bogota.gov.co" TargetMode="External"/><Relationship Id="rId3" Type="http://schemas.openxmlformats.org/officeDocument/2006/relationships/hyperlink" Target="mailto:carmen.sanchez@ambiente%20bogota.gov.co" TargetMode="External"/><Relationship Id="rId25" Type="http://schemas.openxmlformats.org/officeDocument/2006/relationships/hyperlink" Target="mailto:carmen.sanchez@ambiente%20bogota.gov.co" TargetMode="External"/><Relationship Id="rId46" Type="http://schemas.openxmlformats.org/officeDocument/2006/relationships/hyperlink" Target="mailto:carmen.sanchez@ambiente%20bogota.gov.co" TargetMode="External"/><Relationship Id="rId67" Type="http://schemas.openxmlformats.org/officeDocument/2006/relationships/hyperlink" Target="mailto:carmen.sanchez@ambiente%20bogota.gov.co" TargetMode="External"/><Relationship Id="rId116" Type="http://schemas.openxmlformats.org/officeDocument/2006/relationships/hyperlink" Target="mailto:carmen.sanchez@ambiente%20bogota.gov.co" TargetMode="External"/><Relationship Id="rId137" Type="http://schemas.openxmlformats.org/officeDocument/2006/relationships/hyperlink" Target="mailto:carmen.sanchez@ambiente%20bogota.gov.co" TargetMode="External"/><Relationship Id="rId158" Type="http://schemas.openxmlformats.org/officeDocument/2006/relationships/hyperlink" Target="mailto:carmen.sanchez@ambiente%20bogota.gov.co" TargetMode="External"/><Relationship Id="rId20" Type="http://schemas.openxmlformats.org/officeDocument/2006/relationships/hyperlink" Target="mailto:carmen.sanchez@ambiente%20bogota.gov.co" TargetMode="External"/><Relationship Id="rId41" Type="http://schemas.openxmlformats.org/officeDocument/2006/relationships/hyperlink" Target="mailto:carmen.sanchez@ambiente%20bogota.gov.co" TargetMode="External"/><Relationship Id="rId62" Type="http://schemas.openxmlformats.org/officeDocument/2006/relationships/hyperlink" Target="mailto:carmen.sanchez@ambiente%20bogota.gov.co" TargetMode="External"/><Relationship Id="rId83" Type="http://schemas.openxmlformats.org/officeDocument/2006/relationships/hyperlink" Target="mailto:carmen.sanchez@ambiente%20bogota.gov.co" TargetMode="External"/><Relationship Id="rId88" Type="http://schemas.openxmlformats.org/officeDocument/2006/relationships/hyperlink" Target="mailto:carmen.sanchez@ambiente%20bogota.gov.co" TargetMode="External"/><Relationship Id="rId111" Type="http://schemas.openxmlformats.org/officeDocument/2006/relationships/hyperlink" Target="mailto:carmen.sanchez@ambiente%20bogota.gov.co" TargetMode="External"/><Relationship Id="rId132" Type="http://schemas.openxmlformats.org/officeDocument/2006/relationships/hyperlink" Target="mailto:carmen.sanchez@ambiente%20bogota.gov.co" TargetMode="External"/><Relationship Id="rId153" Type="http://schemas.openxmlformats.org/officeDocument/2006/relationships/hyperlink" Target="mailto:carmen.sanchez@ambiente%20bogota.gov.co" TargetMode="External"/><Relationship Id="rId174" Type="http://schemas.openxmlformats.org/officeDocument/2006/relationships/hyperlink" Target="mailto:carmen.sanchez@ambiente%20bogota.gov.co" TargetMode="External"/><Relationship Id="rId179" Type="http://schemas.openxmlformats.org/officeDocument/2006/relationships/hyperlink" Target="mailto:carmen.sanchez@ambiente%20bogota.gov.co" TargetMode="External"/><Relationship Id="rId15" Type="http://schemas.openxmlformats.org/officeDocument/2006/relationships/hyperlink" Target="mailto:carmen.sanchez@ambiente%20bogota.gov.co" TargetMode="External"/><Relationship Id="rId36" Type="http://schemas.openxmlformats.org/officeDocument/2006/relationships/hyperlink" Target="mailto:carmen.sanchez@ambiente%20bogota.gov.co" TargetMode="External"/><Relationship Id="rId57" Type="http://schemas.openxmlformats.org/officeDocument/2006/relationships/hyperlink" Target="mailto:carmen.sanchez@ambiente%20bogota.gov.co" TargetMode="External"/><Relationship Id="rId106" Type="http://schemas.openxmlformats.org/officeDocument/2006/relationships/hyperlink" Target="mailto:carmen.sanchez@ambiente%20bogota.gov.co" TargetMode="External"/><Relationship Id="rId127" Type="http://schemas.openxmlformats.org/officeDocument/2006/relationships/hyperlink" Target="mailto:carmen.sanchez@ambiente%20bogota.gov.co" TargetMode="External"/><Relationship Id="rId10" Type="http://schemas.openxmlformats.org/officeDocument/2006/relationships/hyperlink" Target="mailto:carmen.sanchez@ambiente%20bogota.gov.co" TargetMode="External"/><Relationship Id="rId31" Type="http://schemas.openxmlformats.org/officeDocument/2006/relationships/hyperlink" Target="mailto:carmen.sanchez@ambiente%20bogota.gov.co" TargetMode="External"/><Relationship Id="rId52" Type="http://schemas.openxmlformats.org/officeDocument/2006/relationships/hyperlink" Target="mailto:carmen.sanchez@ambiente%20bogota.gov.co" TargetMode="External"/><Relationship Id="rId73" Type="http://schemas.openxmlformats.org/officeDocument/2006/relationships/hyperlink" Target="mailto:carmen.sanchez@ambiente%20bogota.gov.co" TargetMode="External"/><Relationship Id="rId78" Type="http://schemas.openxmlformats.org/officeDocument/2006/relationships/hyperlink" Target="mailto:carmen.sanchez@ambiente%20bogota.gov.co" TargetMode="External"/><Relationship Id="rId94" Type="http://schemas.openxmlformats.org/officeDocument/2006/relationships/hyperlink" Target="mailto:carmen.sanchez@ambiente%20bogota.gov.co" TargetMode="External"/><Relationship Id="rId99" Type="http://schemas.openxmlformats.org/officeDocument/2006/relationships/hyperlink" Target="mailto:carmen.sanchez@ambiente%20bogota.gov.co" TargetMode="External"/><Relationship Id="rId101" Type="http://schemas.openxmlformats.org/officeDocument/2006/relationships/hyperlink" Target="mailto:carmen.sanchez@ambiente%20bogota.gov.co" TargetMode="External"/><Relationship Id="rId122" Type="http://schemas.openxmlformats.org/officeDocument/2006/relationships/hyperlink" Target="mailto:carmen.sanchez@ambiente%20bogota.gov.co" TargetMode="External"/><Relationship Id="rId143" Type="http://schemas.openxmlformats.org/officeDocument/2006/relationships/hyperlink" Target="mailto:carmen.sanchez@ambiente%20bogota.gov.co" TargetMode="External"/><Relationship Id="rId148" Type="http://schemas.openxmlformats.org/officeDocument/2006/relationships/hyperlink" Target="mailto:carmen.sanchez@ambiente%20bogota.gov.co" TargetMode="External"/><Relationship Id="rId164" Type="http://schemas.openxmlformats.org/officeDocument/2006/relationships/hyperlink" Target="mailto:carmen.sanchez@ambiente%20bogota.gov.co" TargetMode="External"/><Relationship Id="rId169" Type="http://schemas.openxmlformats.org/officeDocument/2006/relationships/hyperlink" Target="mailto:carmen.sanchez@ambiente%20bogota.gov.co" TargetMode="External"/><Relationship Id="rId185" Type="http://schemas.openxmlformats.org/officeDocument/2006/relationships/hyperlink" Target="mailto:carmen.sanchez@ambiente%20bogota.gov.co" TargetMode="External"/></Relationships>
</file>

<file path=xl/worksheets/_rels/sheet16.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7.bin"/><Relationship Id="rId1" Type="http://schemas.openxmlformats.org/officeDocument/2006/relationships/hyperlink" Target="mailto:rosanna.sanfeliu@ambiente.gov.co"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24"/>
  <sheetViews>
    <sheetView topLeftCell="A14" zoomScale="50" zoomScaleNormal="50" workbookViewId="0">
      <selection activeCell="E19" sqref="E19:V19"/>
    </sheetView>
  </sheetViews>
  <sheetFormatPr baseColWidth="10" defaultRowHeight="20.25" x14ac:dyDescent="0.3"/>
  <cols>
    <col min="1" max="4" width="11.42578125" style="13"/>
    <col min="5" max="5" width="27.7109375" style="13" customWidth="1"/>
    <col min="6" max="22" width="11.42578125" style="13"/>
    <col min="23" max="23" width="2.5703125" style="13" customWidth="1"/>
    <col min="24" max="24" width="11.42578125" style="13" customWidth="1"/>
    <col min="25" max="25" width="14.5703125" style="13" customWidth="1"/>
    <col min="26" max="26" width="12.5703125" style="13" customWidth="1"/>
    <col min="27" max="27" width="30.42578125" style="13" customWidth="1"/>
    <col min="28" max="28" width="11.42578125" style="13"/>
    <col min="29" max="29" width="17.7109375" style="13" customWidth="1"/>
    <col min="30" max="260" width="11.42578125" style="13"/>
    <col min="261" max="261" width="27.7109375" style="13" customWidth="1"/>
    <col min="262" max="278" width="11.42578125" style="13"/>
    <col min="279" max="279" width="2.5703125" style="13" customWidth="1"/>
    <col min="280" max="280" width="11.42578125" style="13" customWidth="1"/>
    <col min="281" max="281" width="14.5703125" style="13" customWidth="1"/>
    <col min="282" max="282" width="12.5703125" style="13" customWidth="1"/>
    <col min="283" max="283" width="30.42578125" style="13" customWidth="1"/>
    <col min="284" max="284" width="11.42578125" style="13"/>
    <col min="285" max="285" width="17.7109375" style="13" customWidth="1"/>
    <col min="286" max="516" width="11.42578125" style="13"/>
    <col min="517" max="517" width="27.7109375" style="13" customWidth="1"/>
    <col min="518" max="534" width="11.42578125" style="13"/>
    <col min="535" max="535" width="2.5703125" style="13" customWidth="1"/>
    <col min="536" max="536" width="11.42578125" style="13" customWidth="1"/>
    <col min="537" max="537" width="14.5703125" style="13" customWidth="1"/>
    <col min="538" max="538" width="12.5703125" style="13" customWidth="1"/>
    <col min="539" max="539" width="30.42578125" style="13" customWidth="1"/>
    <col min="540" max="540" width="11.42578125" style="13"/>
    <col min="541" max="541" width="17.7109375" style="13" customWidth="1"/>
    <col min="542" max="772" width="11.42578125" style="13"/>
    <col min="773" max="773" width="27.7109375" style="13" customWidth="1"/>
    <col min="774" max="790" width="11.42578125" style="13"/>
    <col min="791" max="791" width="2.5703125" style="13" customWidth="1"/>
    <col min="792" max="792" width="11.42578125" style="13" customWidth="1"/>
    <col min="793" max="793" width="14.5703125" style="13" customWidth="1"/>
    <col min="794" max="794" width="12.5703125" style="13" customWidth="1"/>
    <col min="795" max="795" width="30.42578125" style="13" customWidth="1"/>
    <col min="796" max="796" width="11.42578125" style="13"/>
    <col min="797" max="797" width="17.7109375" style="13" customWidth="1"/>
    <col min="798" max="1028" width="11.42578125" style="13"/>
    <col min="1029" max="1029" width="27.7109375" style="13" customWidth="1"/>
    <col min="1030" max="1046" width="11.42578125" style="13"/>
    <col min="1047" max="1047" width="2.5703125" style="13" customWidth="1"/>
    <col min="1048" max="1048" width="11.42578125" style="13" customWidth="1"/>
    <col min="1049" max="1049" width="14.5703125" style="13" customWidth="1"/>
    <col min="1050" max="1050" width="12.5703125" style="13" customWidth="1"/>
    <col min="1051" max="1051" width="30.42578125" style="13" customWidth="1"/>
    <col min="1052" max="1052" width="11.42578125" style="13"/>
    <col min="1053" max="1053" width="17.7109375" style="13" customWidth="1"/>
    <col min="1054" max="1284" width="11.42578125" style="13"/>
    <col min="1285" max="1285" width="27.7109375" style="13" customWidth="1"/>
    <col min="1286" max="1302" width="11.42578125" style="13"/>
    <col min="1303" max="1303" width="2.5703125" style="13" customWidth="1"/>
    <col min="1304" max="1304" width="11.42578125" style="13" customWidth="1"/>
    <col min="1305" max="1305" width="14.5703125" style="13" customWidth="1"/>
    <col min="1306" max="1306" width="12.5703125" style="13" customWidth="1"/>
    <col min="1307" max="1307" width="30.42578125" style="13" customWidth="1"/>
    <col min="1308" max="1308" width="11.42578125" style="13"/>
    <col min="1309" max="1309" width="17.7109375" style="13" customWidth="1"/>
    <col min="1310" max="1540" width="11.42578125" style="13"/>
    <col min="1541" max="1541" width="27.7109375" style="13" customWidth="1"/>
    <col min="1542" max="1558" width="11.42578125" style="13"/>
    <col min="1559" max="1559" width="2.5703125" style="13" customWidth="1"/>
    <col min="1560" max="1560" width="11.42578125" style="13" customWidth="1"/>
    <col min="1561" max="1561" width="14.5703125" style="13" customWidth="1"/>
    <col min="1562" max="1562" width="12.5703125" style="13" customWidth="1"/>
    <col min="1563" max="1563" width="30.42578125" style="13" customWidth="1"/>
    <col min="1564" max="1564" width="11.42578125" style="13"/>
    <col min="1565" max="1565" width="17.7109375" style="13" customWidth="1"/>
    <col min="1566" max="1796" width="11.42578125" style="13"/>
    <col min="1797" max="1797" width="27.7109375" style="13" customWidth="1"/>
    <col min="1798" max="1814" width="11.42578125" style="13"/>
    <col min="1815" max="1815" width="2.5703125" style="13" customWidth="1"/>
    <col min="1816" max="1816" width="11.42578125" style="13" customWidth="1"/>
    <col min="1817" max="1817" width="14.5703125" style="13" customWidth="1"/>
    <col min="1818" max="1818" width="12.5703125" style="13" customWidth="1"/>
    <col min="1819" max="1819" width="30.42578125" style="13" customWidth="1"/>
    <col min="1820" max="1820" width="11.42578125" style="13"/>
    <col min="1821" max="1821" width="17.7109375" style="13" customWidth="1"/>
    <col min="1822" max="2052" width="11.42578125" style="13"/>
    <col min="2053" max="2053" width="27.7109375" style="13" customWidth="1"/>
    <col min="2054" max="2070" width="11.42578125" style="13"/>
    <col min="2071" max="2071" width="2.5703125" style="13" customWidth="1"/>
    <col min="2072" max="2072" width="11.42578125" style="13" customWidth="1"/>
    <col min="2073" max="2073" width="14.5703125" style="13" customWidth="1"/>
    <col min="2074" max="2074" width="12.5703125" style="13" customWidth="1"/>
    <col min="2075" max="2075" width="30.42578125" style="13" customWidth="1"/>
    <col min="2076" max="2076" width="11.42578125" style="13"/>
    <col min="2077" max="2077" width="17.7109375" style="13" customWidth="1"/>
    <col min="2078" max="2308" width="11.42578125" style="13"/>
    <col min="2309" max="2309" width="27.7109375" style="13" customWidth="1"/>
    <col min="2310" max="2326" width="11.42578125" style="13"/>
    <col min="2327" max="2327" width="2.5703125" style="13" customWidth="1"/>
    <col min="2328" max="2328" width="11.42578125" style="13" customWidth="1"/>
    <col min="2329" max="2329" width="14.5703125" style="13" customWidth="1"/>
    <col min="2330" max="2330" width="12.5703125" style="13" customWidth="1"/>
    <col min="2331" max="2331" width="30.42578125" style="13" customWidth="1"/>
    <col min="2332" max="2332" width="11.42578125" style="13"/>
    <col min="2333" max="2333" width="17.7109375" style="13" customWidth="1"/>
    <col min="2334" max="2564" width="11.42578125" style="13"/>
    <col min="2565" max="2565" width="27.7109375" style="13" customWidth="1"/>
    <col min="2566" max="2582" width="11.42578125" style="13"/>
    <col min="2583" max="2583" width="2.5703125" style="13" customWidth="1"/>
    <col min="2584" max="2584" width="11.42578125" style="13" customWidth="1"/>
    <col min="2585" max="2585" width="14.5703125" style="13" customWidth="1"/>
    <col min="2586" max="2586" width="12.5703125" style="13" customWidth="1"/>
    <col min="2587" max="2587" width="30.42578125" style="13" customWidth="1"/>
    <col min="2588" max="2588" width="11.42578125" style="13"/>
    <col min="2589" max="2589" width="17.7109375" style="13" customWidth="1"/>
    <col min="2590" max="2820" width="11.42578125" style="13"/>
    <col min="2821" max="2821" width="27.7109375" style="13" customWidth="1"/>
    <col min="2822" max="2838" width="11.42578125" style="13"/>
    <col min="2839" max="2839" width="2.5703125" style="13" customWidth="1"/>
    <col min="2840" max="2840" width="11.42578125" style="13" customWidth="1"/>
    <col min="2841" max="2841" width="14.5703125" style="13" customWidth="1"/>
    <col min="2842" max="2842" width="12.5703125" style="13" customWidth="1"/>
    <col min="2843" max="2843" width="30.42578125" style="13" customWidth="1"/>
    <col min="2844" max="2844" width="11.42578125" style="13"/>
    <col min="2845" max="2845" width="17.7109375" style="13" customWidth="1"/>
    <col min="2846" max="3076" width="11.42578125" style="13"/>
    <col min="3077" max="3077" width="27.7109375" style="13" customWidth="1"/>
    <col min="3078" max="3094" width="11.42578125" style="13"/>
    <col min="3095" max="3095" width="2.5703125" style="13" customWidth="1"/>
    <col min="3096" max="3096" width="11.42578125" style="13" customWidth="1"/>
    <col min="3097" max="3097" width="14.5703125" style="13" customWidth="1"/>
    <col min="3098" max="3098" width="12.5703125" style="13" customWidth="1"/>
    <col min="3099" max="3099" width="30.42578125" style="13" customWidth="1"/>
    <col min="3100" max="3100" width="11.42578125" style="13"/>
    <col min="3101" max="3101" width="17.7109375" style="13" customWidth="1"/>
    <col min="3102" max="3332" width="11.42578125" style="13"/>
    <col min="3333" max="3333" width="27.7109375" style="13" customWidth="1"/>
    <col min="3334" max="3350" width="11.42578125" style="13"/>
    <col min="3351" max="3351" width="2.5703125" style="13" customWidth="1"/>
    <col min="3352" max="3352" width="11.42578125" style="13" customWidth="1"/>
    <col min="3353" max="3353" width="14.5703125" style="13" customWidth="1"/>
    <col min="3354" max="3354" width="12.5703125" style="13" customWidth="1"/>
    <col min="3355" max="3355" width="30.42578125" style="13" customWidth="1"/>
    <col min="3356" max="3356" width="11.42578125" style="13"/>
    <col min="3357" max="3357" width="17.7109375" style="13" customWidth="1"/>
    <col min="3358" max="3588" width="11.42578125" style="13"/>
    <col min="3589" max="3589" width="27.7109375" style="13" customWidth="1"/>
    <col min="3590" max="3606" width="11.42578125" style="13"/>
    <col min="3607" max="3607" width="2.5703125" style="13" customWidth="1"/>
    <col min="3608" max="3608" width="11.42578125" style="13" customWidth="1"/>
    <col min="3609" max="3609" width="14.5703125" style="13" customWidth="1"/>
    <col min="3610" max="3610" width="12.5703125" style="13" customWidth="1"/>
    <col min="3611" max="3611" width="30.42578125" style="13" customWidth="1"/>
    <col min="3612" max="3612" width="11.42578125" style="13"/>
    <col min="3613" max="3613" width="17.7109375" style="13" customWidth="1"/>
    <col min="3614" max="3844" width="11.42578125" style="13"/>
    <col min="3845" max="3845" width="27.7109375" style="13" customWidth="1"/>
    <col min="3846" max="3862" width="11.42578125" style="13"/>
    <col min="3863" max="3863" width="2.5703125" style="13" customWidth="1"/>
    <col min="3864" max="3864" width="11.42578125" style="13" customWidth="1"/>
    <col min="3865" max="3865" width="14.5703125" style="13" customWidth="1"/>
    <col min="3866" max="3866" width="12.5703125" style="13" customWidth="1"/>
    <col min="3867" max="3867" width="30.42578125" style="13" customWidth="1"/>
    <col min="3868" max="3868" width="11.42578125" style="13"/>
    <col min="3869" max="3869" width="17.7109375" style="13" customWidth="1"/>
    <col min="3870" max="4100" width="11.42578125" style="13"/>
    <col min="4101" max="4101" width="27.7109375" style="13" customWidth="1"/>
    <col min="4102" max="4118" width="11.42578125" style="13"/>
    <col min="4119" max="4119" width="2.5703125" style="13" customWidth="1"/>
    <col min="4120" max="4120" width="11.42578125" style="13" customWidth="1"/>
    <col min="4121" max="4121" width="14.5703125" style="13" customWidth="1"/>
    <col min="4122" max="4122" width="12.5703125" style="13" customWidth="1"/>
    <col min="4123" max="4123" width="30.42578125" style="13" customWidth="1"/>
    <col min="4124" max="4124" width="11.42578125" style="13"/>
    <col min="4125" max="4125" width="17.7109375" style="13" customWidth="1"/>
    <col min="4126" max="4356" width="11.42578125" style="13"/>
    <col min="4357" max="4357" width="27.7109375" style="13" customWidth="1"/>
    <col min="4358" max="4374" width="11.42578125" style="13"/>
    <col min="4375" max="4375" width="2.5703125" style="13" customWidth="1"/>
    <col min="4376" max="4376" width="11.42578125" style="13" customWidth="1"/>
    <col min="4377" max="4377" width="14.5703125" style="13" customWidth="1"/>
    <col min="4378" max="4378" width="12.5703125" style="13" customWidth="1"/>
    <col min="4379" max="4379" width="30.42578125" style="13" customWidth="1"/>
    <col min="4380" max="4380" width="11.42578125" style="13"/>
    <col min="4381" max="4381" width="17.7109375" style="13" customWidth="1"/>
    <col min="4382" max="4612" width="11.42578125" style="13"/>
    <col min="4613" max="4613" width="27.7109375" style="13" customWidth="1"/>
    <col min="4614" max="4630" width="11.42578125" style="13"/>
    <col min="4631" max="4631" width="2.5703125" style="13" customWidth="1"/>
    <col min="4632" max="4632" width="11.42578125" style="13" customWidth="1"/>
    <col min="4633" max="4633" width="14.5703125" style="13" customWidth="1"/>
    <col min="4634" max="4634" width="12.5703125" style="13" customWidth="1"/>
    <col min="4635" max="4635" width="30.42578125" style="13" customWidth="1"/>
    <col min="4636" max="4636" width="11.42578125" style="13"/>
    <col min="4637" max="4637" width="17.7109375" style="13" customWidth="1"/>
    <col min="4638" max="4868" width="11.42578125" style="13"/>
    <col min="4869" max="4869" width="27.7109375" style="13" customWidth="1"/>
    <col min="4870" max="4886" width="11.42578125" style="13"/>
    <col min="4887" max="4887" width="2.5703125" style="13" customWidth="1"/>
    <col min="4888" max="4888" width="11.42578125" style="13" customWidth="1"/>
    <col min="4889" max="4889" width="14.5703125" style="13" customWidth="1"/>
    <col min="4890" max="4890" width="12.5703125" style="13" customWidth="1"/>
    <col min="4891" max="4891" width="30.42578125" style="13" customWidth="1"/>
    <col min="4892" max="4892" width="11.42578125" style="13"/>
    <col min="4893" max="4893" width="17.7109375" style="13" customWidth="1"/>
    <col min="4894" max="5124" width="11.42578125" style="13"/>
    <col min="5125" max="5125" width="27.7109375" style="13" customWidth="1"/>
    <col min="5126" max="5142" width="11.42578125" style="13"/>
    <col min="5143" max="5143" width="2.5703125" style="13" customWidth="1"/>
    <col min="5144" max="5144" width="11.42578125" style="13" customWidth="1"/>
    <col min="5145" max="5145" width="14.5703125" style="13" customWidth="1"/>
    <col min="5146" max="5146" width="12.5703125" style="13" customWidth="1"/>
    <col min="5147" max="5147" width="30.42578125" style="13" customWidth="1"/>
    <col min="5148" max="5148" width="11.42578125" style="13"/>
    <col min="5149" max="5149" width="17.7109375" style="13" customWidth="1"/>
    <col min="5150" max="5380" width="11.42578125" style="13"/>
    <col min="5381" max="5381" width="27.7109375" style="13" customWidth="1"/>
    <col min="5382" max="5398" width="11.42578125" style="13"/>
    <col min="5399" max="5399" width="2.5703125" style="13" customWidth="1"/>
    <col min="5400" max="5400" width="11.42578125" style="13" customWidth="1"/>
    <col min="5401" max="5401" width="14.5703125" style="13" customWidth="1"/>
    <col min="5402" max="5402" width="12.5703125" style="13" customWidth="1"/>
    <col min="5403" max="5403" width="30.42578125" style="13" customWidth="1"/>
    <col min="5404" max="5404" width="11.42578125" style="13"/>
    <col min="5405" max="5405" width="17.7109375" style="13" customWidth="1"/>
    <col min="5406" max="5636" width="11.42578125" style="13"/>
    <col min="5637" max="5637" width="27.7109375" style="13" customWidth="1"/>
    <col min="5638" max="5654" width="11.42578125" style="13"/>
    <col min="5655" max="5655" width="2.5703125" style="13" customWidth="1"/>
    <col min="5656" max="5656" width="11.42578125" style="13" customWidth="1"/>
    <col min="5657" max="5657" width="14.5703125" style="13" customWidth="1"/>
    <col min="5658" max="5658" width="12.5703125" style="13" customWidth="1"/>
    <col min="5659" max="5659" width="30.42578125" style="13" customWidth="1"/>
    <col min="5660" max="5660" width="11.42578125" style="13"/>
    <col min="5661" max="5661" width="17.7109375" style="13" customWidth="1"/>
    <col min="5662" max="5892" width="11.42578125" style="13"/>
    <col min="5893" max="5893" width="27.7109375" style="13" customWidth="1"/>
    <col min="5894" max="5910" width="11.42578125" style="13"/>
    <col min="5911" max="5911" width="2.5703125" style="13" customWidth="1"/>
    <col min="5912" max="5912" width="11.42578125" style="13" customWidth="1"/>
    <col min="5913" max="5913" width="14.5703125" style="13" customWidth="1"/>
    <col min="5914" max="5914" width="12.5703125" style="13" customWidth="1"/>
    <col min="5915" max="5915" width="30.42578125" style="13" customWidth="1"/>
    <col min="5916" max="5916" width="11.42578125" style="13"/>
    <col min="5917" max="5917" width="17.7109375" style="13" customWidth="1"/>
    <col min="5918" max="6148" width="11.42578125" style="13"/>
    <col min="6149" max="6149" width="27.7109375" style="13" customWidth="1"/>
    <col min="6150" max="6166" width="11.42578125" style="13"/>
    <col min="6167" max="6167" width="2.5703125" style="13" customWidth="1"/>
    <col min="6168" max="6168" width="11.42578125" style="13" customWidth="1"/>
    <col min="6169" max="6169" width="14.5703125" style="13" customWidth="1"/>
    <col min="6170" max="6170" width="12.5703125" style="13" customWidth="1"/>
    <col min="6171" max="6171" width="30.42578125" style="13" customWidth="1"/>
    <col min="6172" max="6172" width="11.42578125" style="13"/>
    <col min="6173" max="6173" width="17.7109375" style="13" customWidth="1"/>
    <col min="6174" max="6404" width="11.42578125" style="13"/>
    <col min="6405" max="6405" width="27.7109375" style="13" customWidth="1"/>
    <col min="6406" max="6422" width="11.42578125" style="13"/>
    <col min="6423" max="6423" width="2.5703125" style="13" customWidth="1"/>
    <col min="6424" max="6424" width="11.42578125" style="13" customWidth="1"/>
    <col min="6425" max="6425" width="14.5703125" style="13" customWidth="1"/>
    <col min="6426" max="6426" width="12.5703125" style="13" customWidth="1"/>
    <col min="6427" max="6427" width="30.42578125" style="13" customWidth="1"/>
    <col min="6428" max="6428" width="11.42578125" style="13"/>
    <col min="6429" max="6429" width="17.7109375" style="13" customWidth="1"/>
    <col min="6430" max="6660" width="11.42578125" style="13"/>
    <col min="6661" max="6661" width="27.7109375" style="13" customWidth="1"/>
    <col min="6662" max="6678" width="11.42578125" style="13"/>
    <col min="6679" max="6679" width="2.5703125" style="13" customWidth="1"/>
    <col min="6680" max="6680" width="11.42578125" style="13" customWidth="1"/>
    <col min="6681" max="6681" width="14.5703125" style="13" customWidth="1"/>
    <col min="6682" max="6682" width="12.5703125" style="13" customWidth="1"/>
    <col min="6683" max="6683" width="30.42578125" style="13" customWidth="1"/>
    <col min="6684" max="6684" width="11.42578125" style="13"/>
    <col min="6685" max="6685" width="17.7109375" style="13" customWidth="1"/>
    <col min="6686" max="6916" width="11.42578125" style="13"/>
    <col min="6917" max="6917" width="27.7109375" style="13" customWidth="1"/>
    <col min="6918" max="6934" width="11.42578125" style="13"/>
    <col min="6935" max="6935" width="2.5703125" style="13" customWidth="1"/>
    <col min="6936" max="6936" width="11.42578125" style="13" customWidth="1"/>
    <col min="6937" max="6937" width="14.5703125" style="13" customWidth="1"/>
    <col min="6938" max="6938" width="12.5703125" style="13" customWidth="1"/>
    <col min="6939" max="6939" width="30.42578125" style="13" customWidth="1"/>
    <col min="6940" max="6940" width="11.42578125" style="13"/>
    <col min="6941" max="6941" width="17.7109375" style="13" customWidth="1"/>
    <col min="6942" max="7172" width="11.42578125" style="13"/>
    <col min="7173" max="7173" width="27.7109375" style="13" customWidth="1"/>
    <col min="7174" max="7190" width="11.42578125" style="13"/>
    <col min="7191" max="7191" width="2.5703125" style="13" customWidth="1"/>
    <col min="7192" max="7192" width="11.42578125" style="13" customWidth="1"/>
    <col min="7193" max="7193" width="14.5703125" style="13" customWidth="1"/>
    <col min="7194" max="7194" width="12.5703125" style="13" customWidth="1"/>
    <col min="7195" max="7195" width="30.42578125" style="13" customWidth="1"/>
    <col min="7196" max="7196" width="11.42578125" style="13"/>
    <col min="7197" max="7197" width="17.7109375" style="13" customWidth="1"/>
    <col min="7198" max="7428" width="11.42578125" style="13"/>
    <col min="7429" max="7429" width="27.7109375" style="13" customWidth="1"/>
    <col min="7430" max="7446" width="11.42578125" style="13"/>
    <col min="7447" max="7447" width="2.5703125" style="13" customWidth="1"/>
    <col min="7448" max="7448" width="11.42578125" style="13" customWidth="1"/>
    <col min="7449" max="7449" width="14.5703125" style="13" customWidth="1"/>
    <col min="7450" max="7450" width="12.5703125" style="13" customWidth="1"/>
    <col min="7451" max="7451" width="30.42578125" style="13" customWidth="1"/>
    <col min="7452" max="7452" width="11.42578125" style="13"/>
    <col min="7453" max="7453" width="17.7109375" style="13" customWidth="1"/>
    <col min="7454" max="7684" width="11.42578125" style="13"/>
    <col min="7685" max="7685" width="27.7109375" style="13" customWidth="1"/>
    <col min="7686" max="7702" width="11.42578125" style="13"/>
    <col min="7703" max="7703" width="2.5703125" style="13" customWidth="1"/>
    <col min="7704" max="7704" width="11.42578125" style="13" customWidth="1"/>
    <col min="7705" max="7705" width="14.5703125" style="13" customWidth="1"/>
    <col min="7706" max="7706" width="12.5703125" style="13" customWidth="1"/>
    <col min="7707" max="7707" width="30.42578125" style="13" customWidth="1"/>
    <col min="7708" max="7708" width="11.42578125" style="13"/>
    <col min="7709" max="7709" width="17.7109375" style="13" customWidth="1"/>
    <col min="7710" max="7940" width="11.42578125" style="13"/>
    <col min="7941" max="7941" width="27.7109375" style="13" customWidth="1"/>
    <col min="7942" max="7958" width="11.42578125" style="13"/>
    <col min="7959" max="7959" width="2.5703125" style="13" customWidth="1"/>
    <col min="7960" max="7960" width="11.42578125" style="13" customWidth="1"/>
    <col min="7961" max="7961" width="14.5703125" style="13" customWidth="1"/>
    <col min="7962" max="7962" width="12.5703125" style="13" customWidth="1"/>
    <col min="7963" max="7963" width="30.42578125" style="13" customWidth="1"/>
    <col min="7964" max="7964" width="11.42578125" style="13"/>
    <col min="7965" max="7965" width="17.7109375" style="13" customWidth="1"/>
    <col min="7966" max="8196" width="11.42578125" style="13"/>
    <col min="8197" max="8197" width="27.7109375" style="13" customWidth="1"/>
    <col min="8198" max="8214" width="11.42578125" style="13"/>
    <col min="8215" max="8215" width="2.5703125" style="13" customWidth="1"/>
    <col min="8216" max="8216" width="11.42578125" style="13" customWidth="1"/>
    <col min="8217" max="8217" width="14.5703125" style="13" customWidth="1"/>
    <col min="8218" max="8218" width="12.5703125" style="13" customWidth="1"/>
    <col min="8219" max="8219" width="30.42578125" style="13" customWidth="1"/>
    <col min="8220" max="8220" width="11.42578125" style="13"/>
    <col min="8221" max="8221" width="17.7109375" style="13" customWidth="1"/>
    <col min="8222" max="8452" width="11.42578125" style="13"/>
    <col min="8453" max="8453" width="27.7109375" style="13" customWidth="1"/>
    <col min="8454" max="8470" width="11.42578125" style="13"/>
    <col min="8471" max="8471" width="2.5703125" style="13" customWidth="1"/>
    <col min="8472" max="8472" width="11.42578125" style="13" customWidth="1"/>
    <col min="8473" max="8473" width="14.5703125" style="13" customWidth="1"/>
    <col min="8474" max="8474" width="12.5703125" style="13" customWidth="1"/>
    <col min="8475" max="8475" width="30.42578125" style="13" customWidth="1"/>
    <col min="8476" max="8476" width="11.42578125" style="13"/>
    <col min="8477" max="8477" width="17.7109375" style="13" customWidth="1"/>
    <col min="8478" max="8708" width="11.42578125" style="13"/>
    <col min="8709" max="8709" width="27.7109375" style="13" customWidth="1"/>
    <col min="8710" max="8726" width="11.42578125" style="13"/>
    <col min="8727" max="8727" width="2.5703125" style="13" customWidth="1"/>
    <col min="8728" max="8728" width="11.42578125" style="13" customWidth="1"/>
    <col min="8729" max="8729" width="14.5703125" style="13" customWidth="1"/>
    <col min="8730" max="8730" width="12.5703125" style="13" customWidth="1"/>
    <col min="8731" max="8731" width="30.42578125" style="13" customWidth="1"/>
    <col min="8732" max="8732" width="11.42578125" style="13"/>
    <col min="8733" max="8733" width="17.7109375" style="13" customWidth="1"/>
    <col min="8734" max="8964" width="11.42578125" style="13"/>
    <col min="8965" max="8965" width="27.7109375" style="13" customWidth="1"/>
    <col min="8966" max="8982" width="11.42578125" style="13"/>
    <col min="8983" max="8983" width="2.5703125" style="13" customWidth="1"/>
    <col min="8984" max="8984" width="11.42578125" style="13" customWidth="1"/>
    <col min="8985" max="8985" width="14.5703125" style="13" customWidth="1"/>
    <col min="8986" max="8986" width="12.5703125" style="13" customWidth="1"/>
    <col min="8987" max="8987" width="30.42578125" style="13" customWidth="1"/>
    <col min="8988" max="8988" width="11.42578125" style="13"/>
    <col min="8989" max="8989" width="17.7109375" style="13" customWidth="1"/>
    <col min="8990" max="9220" width="11.42578125" style="13"/>
    <col min="9221" max="9221" width="27.7109375" style="13" customWidth="1"/>
    <col min="9222" max="9238" width="11.42578125" style="13"/>
    <col min="9239" max="9239" width="2.5703125" style="13" customWidth="1"/>
    <col min="9240" max="9240" width="11.42578125" style="13" customWidth="1"/>
    <col min="9241" max="9241" width="14.5703125" style="13" customWidth="1"/>
    <col min="9242" max="9242" width="12.5703125" style="13" customWidth="1"/>
    <col min="9243" max="9243" width="30.42578125" style="13" customWidth="1"/>
    <col min="9244" max="9244" width="11.42578125" style="13"/>
    <col min="9245" max="9245" width="17.7109375" style="13" customWidth="1"/>
    <col min="9246" max="9476" width="11.42578125" style="13"/>
    <col min="9477" max="9477" width="27.7109375" style="13" customWidth="1"/>
    <col min="9478" max="9494" width="11.42578125" style="13"/>
    <col min="9495" max="9495" width="2.5703125" style="13" customWidth="1"/>
    <col min="9496" max="9496" width="11.42578125" style="13" customWidth="1"/>
    <col min="9497" max="9497" width="14.5703125" style="13" customWidth="1"/>
    <col min="9498" max="9498" width="12.5703125" style="13" customWidth="1"/>
    <col min="9499" max="9499" width="30.42578125" style="13" customWidth="1"/>
    <col min="9500" max="9500" width="11.42578125" style="13"/>
    <col min="9501" max="9501" width="17.7109375" style="13" customWidth="1"/>
    <col min="9502" max="9732" width="11.42578125" style="13"/>
    <col min="9733" max="9733" width="27.7109375" style="13" customWidth="1"/>
    <col min="9734" max="9750" width="11.42578125" style="13"/>
    <col min="9751" max="9751" width="2.5703125" style="13" customWidth="1"/>
    <col min="9752" max="9752" width="11.42578125" style="13" customWidth="1"/>
    <col min="9753" max="9753" width="14.5703125" style="13" customWidth="1"/>
    <col min="9754" max="9754" width="12.5703125" style="13" customWidth="1"/>
    <col min="9755" max="9755" width="30.42578125" style="13" customWidth="1"/>
    <col min="9756" max="9756" width="11.42578125" style="13"/>
    <col min="9757" max="9757" width="17.7109375" style="13" customWidth="1"/>
    <col min="9758" max="9988" width="11.42578125" style="13"/>
    <col min="9989" max="9989" width="27.7109375" style="13" customWidth="1"/>
    <col min="9990" max="10006" width="11.42578125" style="13"/>
    <col min="10007" max="10007" width="2.5703125" style="13" customWidth="1"/>
    <col min="10008" max="10008" width="11.42578125" style="13" customWidth="1"/>
    <col min="10009" max="10009" width="14.5703125" style="13" customWidth="1"/>
    <col min="10010" max="10010" width="12.5703125" style="13" customWidth="1"/>
    <col min="10011" max="10011" width="30.42578125" style="13" customWidth="1"/>
    <col min="10012" max="10012" width="11.42578125" style="13"/>
    <col min="10013" max="10013" width="17.7109375" style="13" customWidth="1"/>
    <col min="10014" max="10244" width="11.42578125" style="13"/>
    <col min="10245" max="10245" width="27.7109375" style="13" customWidth="1"/>
    <col min="10246" max="10262" width="11.42578125" style="13"/>
    <col min="10263" max="10263" width="2.5703125" style="13" customWidth="1"/>
    <col min="10264" max="10264" width="11.42578125" style="13" customWidth="1"/>
    <col min="10265" max="10265" width="14.5703125" style="13" customWidth="1"/>
    <col min="10266" max="10266" width="12.5703125" style="13" customWidth="1"/>
    <col min="10267" max="10267" width="30.42578125" style="13" customWidth="1"/>
    <col min="10268" max="10268" width="11.42578125" style="13"/>
    <col min="10269" max="10269" width="17.7109375" style="13" customWidth="1"/>
    <col min="10270" max="10500" width="11.42578125" style="13"/>
    <col min="10501" max="10501" width="27.7109375" style="13" customWidth="1"/>
    <col min="10502" max="10518" width="11.42578125" style="13"/>
    <col min="10519" max="10519" width="2.5703125" style="13" customWidth="1"/>
    <col min="10520" max="10520" width="11.42578125" style="13" customWidth="1"/>
    <col min="10521" max="10521" width="14.5703125" style="13" customWidth="1"/>
    <col min="10522" max="10522" width="12.5703125" style="13" customWidth="1"/>
    <col min="10523" max="10523" width="30.42578125" style="13" customWidth="1"/>
    <col min="10524" max="10524" width="11.42578125" style="13"/>
    <col min="10525" max="10525" width="17.7109375" style="13" customWidth="1"/>
    <col min="10526" max="10756" width="11.42578125" style="13"/>
    <col min="10757" max="10757" width="27.7109375" style="13" customWidth="1"/>
    <col min="10758" max="10774" width="11.42578125" style="13"/>
    <col min="10775" max="10775" width="2.5703125" style="13" customWidth="1"/>
    <col min="10776" max="10776" width="11.42578125" style="13" customWidth="1"/>
    <col min="10777" max="10777" width="14.5703125" style="13" customWidth="1"/>
    <col min="10778" max="10778" width="12.5703125" style="13" customWidth="1"/>
    <col min="10779" max="10779" width="30.42578125" style="13" customWidth="1"/>
    <col min="10780" max="10780" width="11.42578125" style="13"/>
    <col min="10781" max="10781" width="17.7109375" style="13" customWidth="1"/>
    <col min="10782" max="11012" width="11.42578125" style="13"/>
    <col min="11013" max="11013" width="27.7109375" style="13" customWidth="1"/>
    <col min="11014" max="11030" width="11.42578125" style="13"/>
    <col min="11031" max="11031" width="2.5703125" style="13" customWidth="1"/>
    <col min="11032" max="11032" width="11.42578125" style="13" customWidth="1"/>
    <col min="11033" max="11033" width="14.5703125" style="13" customWidth="1"/>
    <col min="11034" max="11034" width="12.5703125" style="13" customWidth="1"/>
    <col min="11035" max="11035" width="30.42578125" style="13" customWidth="1"/>
    <col min="11036" max="11036" width="11.42578125" style="13"/>
    <col min="11037" max="11037" width="17.7109375" style="13" customWidth="1"/>
    <col min="11038" max="11268" width="11.42578125" style="13"/>
    <col min="11269" max="11269" width="27.7109375" style="13" customWidth="1"/>
    <col min="11270" max="11286" width="11.42578125" style="13"/>
    <col min="11287" max="11287" width="2.5703125" style="13" customWidth="1"/>
    <col min="11288" max="11288" width="11.42578125" style="13" customWidth="1"/>
    <col min="11289" max="11289" width="14.5703125" style="13" customWidth="1"/>
    <col min="11290" max="11290" width="12.5703125" style="13" customWidth="1"/>
    <col min="11291" max="11291" width="30.42578125" style="13" customWidth="1"/>
    <col min="11292" max="11292" width="11.42578125" style="13"/>
    <col min="11293" max="11293" width="17.7109375" style="13" customWidth="1"/>
    <col min="11294" max="11524" width="11.42578125" style="13"/>
    <col min="11525" max="11525" width="27.7109375" style="13" customWidth="1"/>
    <col min="11526" max="11542" width="11.42578125" style="13"/>
    <col min="11543" max="11543" width="2.5703125" style="13" customWidth="1"/>
    <col min="11544" max="11544" width="11.42578125" style="13" customWidth="1"/>
    <col min="11545" max="11545" width="14.5703125" style="13" customWidth="1"/>
    <col min="11546" max="11546" width="12.5703125" style="13" customWidth="1"/>
    <col min="11547" max="11547" width="30.42578125" style="13" customWidth="1"/>
    <col min="11548" max="11548" width="11.42578125" style="13"/>
    <col min="11549" max="11549" width="17.7109375" style="13" customWidth="1"/>
    <col min="11550" max="11780" width="11.42578125" style="13"/>
    <col min="11781" max="11781" width="27.7109375" style="13" customWidth="1"/>
    <col min="11782" max="11798" width="11.42578125" style="13"/>
    <col min="11799" max="11799" width="2.5703125" style="13" customWidth="1"/>
    <col min="11800" max="11800" width="11.42578125" style="13" customWidth="1"/>
    <col min="11801" max="11801" width="14.5703125" style="13" customWidth="1"/>
    <col min="11802" max="11802" width="12.5703125" style="13" customWidth="1"/>
    <col min="11803" max="11803" width="30.42578125" style="13" customWidth="1"/>
    <col min="11804" max="11804" width="11.42578125" style="13"/>
    <col min="11805" max="11805" width="17.7109375" style="13" customWidth="1"/>
    <col min="11806" max="12036" width="11.42578125" style="13"/>
    <col min="12037" max="12037" width="27.7109375" style="13" customWidth="1"/>
    <col min="12038" max="12054" width="11.42578125" style="13"/>
    <col min="12055" max="12055" width="2.5703125" style="13" customWidth="1"/>
    <col min="12056" max="12056" width="11.42578125" style="13" customWidth="1"/>
    <col min="12057" max="12057" width="14.5703125" style="13" customWidth="1"/>
    <col min="12058" max="12058" width="12.5703125" style="13" customWidth="1"/>
    <col min="12059" max="12059" width="30.42578125" style="13" customWidth="1"/>
    <col min="12060" max="12060" width="11.42578125" style="13"/>
    <col min="12061" max="12061" width="17.7109375" style="13" customWidth="1"/>
    <col min="12062" max="12292" width="11.42578125" style="13"/>
    <col min="12293" max="12293" width="27.7109375" style="13" customWidth="1"/>
    <col min="12294" max="12310" width="11.42578125" style="13"/>
    <col min="12311" max="12311" width="2.5703125" style="13" customWidth="1"/>
    <col min="12312" max="12312" width="11.42578125" style="13" customWidth="1"/>
    <col min="12313" max="12313" width="14.5703125" style="13" customWidth="1"/>
    <col min="12314" max="12314" width="12.5703125" style="13" customWidth="1"/>
    <col min="12315" max="12315" width="30.42578125" style="13" customWidth="1"/>
    <col min="12316" max="12316" width="11.42578125" style="13"/>
    <col min="12317" max="12317" width="17.7109375" style="13" customWidth="1"/>
    <col min="12318" max="12548" width="11.42578125" style="13"/>
    <col min="12549" max="12549" width="27.7109375" style="13" customWidth="1"/>
    <col min="12550" max="12566" width="11.42578125" style="13"/>
    <col min="12567" max="12567" width="2.5703125" style="13" customWidth="1"/>
    <col min="12568" max="12568" width="11.42578125" style="13" customWidth="1"/>
    <col min="12569" max="12569" width="14.5703125" style="13" customWidth="1"/>
    <col min="12570" max="12570" width="12.5703125" style="13" customWidth="1"/>
    <col min="12571" max="12571" width="30.42578125" style="13" customWidth="1"/>
    <col min="12572" max="12572" width="11.42578125" style="13"/>
    <col min="12573" max="12573" width="17.7109375" style="13" customWidth="1"/>
    <col min="12574" max="12804" width="11.42578125" style="13"/>
    <col min="12805" max="12805" width="27.7109375" style="13" customWidth="1"/>
    <col min="12806" max="12822" width="11.42578125" style="13"/>
    <col min="12823" max="12823" width="2.5703125" style="13" customWidth="1"/>
    <col min="12824" max="12824" width="11.42578125" style="13" customWidth="1"/>
    <col min="12825" max="12825" width="14.5703125" style="13" customWidth="1"/>
    <col min="12826" max="12826" width="12.5703125" style="13" customWidth="1"/>
    <col min="12827" max="12827" width="30.42578125" style="13" customWidth="1"/>
    <col min="12828" max="12828" width="11.42578125" style="13"/>
    <col min="12829" max="12829" width="17.7109375" style="13" customWidth="1"/>
    <col min="12830" max="13060" width="11.42578125" style="13"/>
    <col min="13061" max="13061" width="27.7109375" style="13" customWidth="1"/>
    <col min="13062" max="13078" width="11.42578125" style="13"/>
    <col min="13079" max="13079" width="2.5703125" style="13" customWidth="1"/>
    <col min="13080" max="13080" width="11.42578125" style="13" customWidth="1"/>
    <col min="13081" max="13081" width="14.5703125" style="13" customWidth="1"/>
    <col min="13082" max="13082" width="12.5703125" style="13" customWidth="1"/>
    <col min="13083" max="13083" width="30.42578125" style="13" customWidth="1"/>
    <col min="13084" max="13084" width="11.42578125" style="13"/>
    <col min="13085" max="13085" width="17.7109375" style="13" customWidth="1"/>
    <col min="13086" max="13316" width="11.42578125" style="13"/>
    <col min="13317" max="13317" width="27.7109375" style="13" customWidth="1"/>
    <col min="13318" max="13334" width="11.42578125" style="13"/>
    <col min="13335" max="13335" width="2.5703125" style="13" customWidth="1"/>
    <col min="13336" max="13336" width="11.42578125" style="13" customWidth="1"/>
    <col min="13337" max="13337" width="14.5703125" style="13" customWidth="1"/>
    <col min="13338" max="13338" width="12.5703125" style="13" customWidth="1"/>
    <col min="13339" max="13339" width="30.42578125" style="13" customWidth="1"/>
    <col min="13340" max="13340" width="11.42578125" style="13"/>
    <col min="13341" max="13341" width="17.7109375" style="13" customWidth="1"/>
    <col min="13342" max="13572" width="11.42578125" style="13"/>
    <col min="13573" max="13573" width="27.7109375" style="13" customWidth="1"/>
    <col min="13574" max="13590" width="11.42578125" style="13"/>
    <col min="13591" max="13591" width="2.5703125" style="13" customWidth="1"/>
    <col min="13592" max="13592" width="11.42578125" style="13" customWidth="1"/>
    <col min="13593" max="13593" width="14.5703125" style="13" customWidth="1"/>
    <col min="13594" max="13594" width="12.5703125" style="13" customWidth="1"/>
    <col min="13595" max="13595" width="30.42578125" style="13" customWidth="1"/>
    <col min="13596" max="13596" width="11.42578125" style="13"/>
    <col min="13597" max="13597" width="17.7109375" style="13" customWidth="1"/>
    <col min="13598" max="13828" width="11.42578125" style="13"/>
    <col min="13829" max="13829" width="27.7109375" style="13" customWidth="1"/>
    <col min="13830" max="13846" width="11.42578125" style="13"/>
    <col min="13847" max="13847" width="2.5703125" style="13" customWidth="1"/>
    <col min="13848" max="13848" width="11.42578125" style="13" customWidth="1"/>
    <col min="13849" max="13849" width="14.5703125" style="13" customWidth="1"/>
    <col min="13850" max="13850" width="12.5703125" style="13" customWidth="1"/>
    <col min="13851" max="13851" width="30.42578125" style="13" customWidth="1"/>
    <col min="13852" max="13852" width="11.42578125" style="13"/>
    <col min="13853" max="13853" width="17.7109375" style="13" customWidth="1"/>
    <col min="13854" max="14084" width="11.42578125" style="13"/>
    <col min="14085" max="14085" width="27.7109375" style="13" customWidth="1"/>
    <col min="14086" max="14102" width="11.42578125" style="13"/>
    <col min="14103" max="14103" width="2.5703125" style="13" customWidth="1"/>
    <col min="14104" max="14104" width="11.42578125" style="13" customWidth="1"/>
    <col min="14105" max="14105" width="14.5703125" style="13" customWidth="1"/>
    <col min="14106" max="14106" width="12.5703125" style="13" customWidth="1"/>
    <col min="14107" max="14107" width="30.42578125" style="13" customWidth="1"/>
    <col min="14108" max="14108" width="11.42578125" style="13"/>
    <col min="14109" max="14109" width="17.7109375" style="13" customWidth="1"/>
    <col min="14110" max="14340" width="11.42578125" style="13"/>
    <col min="14341" max="14341" width="27.7109375" style="13" customWidth="1"/>
    <col min="14342" max="14358" width="11.42578125" style="13"/>
    <col min="14359" max="14359" width="2.5703125" style="13" customWidth="1"/>
    <col min="14360" max="14360" width="11.42578125" style="13" customWidth="1"/>
    <col min="14361" max="14361" width="14.5703125" style="13" customWidth="1"/>
    <col min="14362" max="14362" width="12.5703125" style="13" customWidth="1"/>
    <col min="14363" max="14363" width="30.42578125" style="13" customWidth="1"/>
    <col min="14364" max="14364" width="11.42578125" style="13"/>
    <col min="14365" max="14365" width="17.7109375" style="13" customWidth="1"/>
    <col min="14366" max="14596" width="11.42578125" style="13"/>
    <col min="14597" max="14597" width="27.7109375" style="13" customWidth="1"/>
    <col min="14598" max="14614" width="11.42578125" style="13"/>
    <col min="14615" max="14615" width="2.5703125" style="13" customWidth="1"/>
    <col min="14616" max="14616" width="11.42578125" style="13" customWidth="1"/>
    <col min="14617" max="14617" width="14.5703125" style="13" customWidth="1"/>
    <col min="14618" max="14618" width="12.5703125" style="13" customWidth="1"/>
    <col min="14619" max="14619" width="30.42578125" style="13" customWidth="1"/>
    <col min="14620" max="14620" width="11.42578125" style="13"/>
    <col min="14621" max="14621" width="17.7109375" style="13" customWidth="1"/>
    <col min="14622" max="14852" width="11.42578125" style="13"/>
    <col min="14853" max="14853" width="27.7109375" style="13" customWidth="1"/>
    <col min="14854" max="14870" width="11.42578125" style="13"/>
    <col min="14871" max="14871" width="2.5703125" style="13" customWidth="1"/>
    <col min="14872" max="14872" width="11.42578125" style="13" customWidth="1"/>
    <col min="14873" max="14873" width="14.5703125" style="13" customWidth="1"/>
    <col min="14874" max="14874" width="12.5703125" style="13" customWidth="1"/>
    <col min="14875" max="14875" width="30.42578125" style="13" customWidth="1"/>
    <col min="14876" max="14876" width="11.42578125" style="13"/>
    <col min="14877" max="14877" width="17.7109375" style="13" customWidth="1"/>
    <col min="14878" max="15108" width="11.42578125" style="13"/>
    <col min="15109" max="15109" width="27.7109375" style="13" customWidth="1"/>
    <col min="15110" max="15126" width="11.42578125" style="13"/>
    <col min="15127" max="15127" width="2.5703125" style="13" customWidth="1"/>
    <col min="15128" max="15128" width="11.42578125" style="13" customWidth="1"/>
    <col min="15129" max="15129" width="14.5703125" style="13" customWidth="1"/>
    <col min="15130" max="15130" width="12.5703125" style="13" customWidth="1"/>
    <col min="15131" max="15131" width="30.42578125" style="13" customWidth="1"/>
    <col min="15132" max="15132" width="11.42578125" style="13"/>
    <col min="15133" max="15133" width="17.7109375" style="13" customWidth="1"/>
    <col min="15134" max="15364" width="11.42578125" style="13"/>
    <col min="15365" max="15365" width="27.7109375" style="13" customWidth="1"/>
    <col min="15366" max="15382" width="11.42578125" style="13"/>
    <col min="15383" max="15383" width="2.5703125" style="13" customWidth="1"/>
    <col min="15384" max="15384" width="11.42578125" style="13" customWidth="1"/>
    <col min="15385" max="15385" width="14.5703125" style="13" customWidth="1"/>
    <col min="15386" max="15386" width="12.5703125" style="13" customWidth="1"/>
    <col min="15387" max="15387" width="30.42578125" style="13" customWidth="1"/>
    <col min="15388" max="15388" width="11.42578125" style="13"/>
    <col min="15389" max="15389" width="17.7109375" style="13" customWidth="1"/>
    <col min="15390" max="15620" width="11.42578125" style="13"/>
    <col min="15621" max="15621" width="27.7109375" style="13" customWidth="1"/>
    <col min="15622" max="15638" width="11.42578125" style="13"/>
    <col min="15639" max="15639" width="2.5703125" style="13" customWidth="1"/>
    <col min="15640" max="15640" width="11.42578125" style="13" customWidth="1"/>
    <col min="15641" max="15641" width="14.5703125" style="13" customWidth="1"/>
    <col min="15642" max="15642" width="12.5703125" style="13" customWidth="1"/>
    <col min="15643" max="15643" width="30.42578125" style="13" customWidth="1"/>
    <col min="15644" max="15644" width="11.42578125" style="13"/>
    <col min="15645" max="15645" width="17.7109375" style="13" customWidth="1"/>
    <col min="15646" max="15876" width="11.42578125" style="13"/>
    <col min="15877" max="15877" width="27.7109375" style="13" customWidth="1"/>
    <col min="15878" max="15894" width="11.42578125" style="13"/>
    <col min="15895" max="15895" width="2.5703125" style="13" customWidth="1"/>
    <col min="15896" max="15896" width="11.42578125" style="13" customWidth="1"/>
    <col min="15897" max="15897" width="14.5703125" style="13" customWidth="1"/>
    <col min="15898" max="15898" width="12.5703125" style="13" customWidth="1"/>
    <col min="15899" max="15899" width="30.42578125" style="13" customWidth="1"/>
    <col min="15900" max="15900" width="11.42578125" style="13"/>
    <col min="15901" max="15901" width="17.7109375" style="13" customWidth="1"/>
    <col min="15902" max="16132" width="11.42578125" style="13"/>
    <col min="16133" max="16133" width="27.7109375" style="13" customWidth="1"/>
    <col min="16134" max="16150" width="11.42578125" style="13"/>
    <col min="16151" max="16151" width="2.5703125" style="13" customWidth="1"/>
    <col min="16152" max="16152" width="11.42578125" style="13" customWidth="1"/>
    <col min="16153" max="16153" width="14.5703125" style="13" customWidth="1"/>
    <col min="16154" max="16154" width="12.5703125" style="13" customWidth="1"/>
    <col min="16155" max="16155" width="30.42578125" style="13" customWidth="1"/>
    <col min="16156" max="16156" width="11.42578125" style="13"/>
    <col min="16157" max="16157" width="17.7109375" style="13" customWidth="1"/>
    <col min="16158" max="16384" width="11.42578125" style="13"/>
  </cols>
  <sheetData>
    <row r="1" spans="1:30" s="1" customFormat="1" ht="37.5" customHeight="1" x14ac:dyDescent="0.3">
      <c r="A1" s="428"/>
      <c r="B1" s="429"/>
      <c r="C1" s="428" t="s">
        <v>122</v>
      </c>
      <c r="D1" s="434"/>
      <c r="E1" s="434"/>
      <c r="F1" s="434"/>
      <c r="G1" s="434"/>
      <c r="H1" s="434"/>
      <c r="I1" s="434"/>
      <c r="J1" s="434"/>
      <c r="K1" s="434"/>
      <c r="L1" s="434"/>
      <c r="M1" s="434"/>
      <c r="N1" s="434"/>
      <c r="O1" s="434"/>
      <c r="P1" s="434"/>
      <c r="Q1" s="434"/>
      <c r="R1" s="434"/>
      <c r="S1" s="434"/>
      <c r="T1" s="434"/>
      <c r="U1" s="434"/>
      <c r="V1" s="434"/>
      <c r="W1" s="434"/>
      <c r="X1" s="434"/>
      <c r="Y1" s="434"/>
      <c r="Z1" s="434"/>
      <c r="AA1" s="434"/>
      <c r="AB1" s="434"/>
      <c r="AC1" s="429"/>
    </row>
    <row r="2" spans="1:30" s="1" customFormat="1" ht="23.25" customHeight="1" x14ac:dyDescent="0.3">
      <c r="A2" s="430"/>
      <c r="B2" s="431"/>
      <c r="C2" s="2"/>
      <c r="D2" s="3"/>
      <c r="E2" s="3"/>
      <c r="F2" s="3"/>
      <c r="G2" s="3"/>
      <c r="H2" s="3"/>
      <c r="I2" s="3"/>
      <c r="J2" s="3"/>
      <c r="K2" s="3"/>
      <c r="L2" s="3"/>
      <c r="M2" s="3"/>
      <c r="N2" s="3"/>
      <c r="O2" s="3"/>
      <c r="P2" s="3"/>
      <c r="Q2" s="3"/>
      <c r="R2" s="3"/>
      <c r="S2" s="3"/>
      <c r="T2" s="3"/>
      <c r="U2" s="3"/>
      <c r="V2" s="3"/>
      <c r="W2" s="3"/>
      <c r="X2" s="3"/>
      <c r="Y2" s="3"/>
      <c r="Z2" s="3"/>
      <c r="AA2" s="3"/>
      <c r="AB2" s="3"/>
      <c r="AC2" s="4"/>
    </row>
    <row r="3" spans="1:30" s="1" customFormat="1" ht="37.5" customHeight="1" x14ac:dyDescent="0.3">
      <c r="A3" s="430"/>
      <c r="B3" s="431"/>
      <c r="C3" s="430" t="s">
        <v>123</v>
      </c>
      <c r="D3" s="435"/>
      <c r="E3" s="435"/>
      <c r="F3" s="435"/>
      <c r="G3" s="435"/>
      <c r="H3" s="435"/>
      <c r="I3" s="435"/>
      <c r="J3" s="435"/>
      <c r="K3" s="435"/>
      <c r="L3" s="435"/>
      <c r="M3" s="435"/>
      <c r="N3" s="435"/>
      <c r="O3" s="435"/>
      <c r="P3" s="435"/>
      <c r="Q3" s="435"/>
      <c r="R3" s="435"/>
      <c r="S3" s="435"/>
      <c r="T3" s="435"/>
      <c r="U3" s="435"/>
      <c r="V3" s="435"/>
      <c r="W3" s="435"/>
      <c r="X3" s="435"/>
      <c r="Y3" s="435"/>
      <c r="Z3" s="435"/>
      <c r="AA3" s="435"/>
      <c r="AB3" s="435"/>
      <c r="AC3" s="431"/>
    </row>
    <row r="4" spans="1:30" s="1" customFormat="1" ht="38.25" customHeight="1" thickBot="1" x14ac:dyDescent="0.35">
      <c r="A4" s="432"/>
      <c r="B4" s="433"/>
      <c r="C4" s="432" t="s">
        <v>214</v>
      </c>
      <c r="D4" s="436"/>
      <c r="E4" s="436"/>
      <c r="F4" s="436"/>
      <c r="G4" s="436"/>
      <c r="H4" s="436"/>
      <c r="I4" s="436"/>
      <c r="J4" s="436"/>
      <c r="K4" s="436"/>
      <c r="L4" s="436"/>
      <c r="M4" s="436"/>
      <c r="N4" s="436"/>
      <c r="O4" s="436"/>
      <c r="P4" s="436"/>
      <c r="Q4" s="436"/>
      <c r="R4" s="436"/>
      <c r="S4" s="436"/>
      <c r="T4" s="436"/>
      <c r="U4" s="436"/>
      <c r="V4" s="436"/>
      <c r="W4" s="436"/>
      <c r="X4" s="436"/>
      <c r="Y4" s="436"/>
      <c r="Z4" s="436"/>
      <c r="AA4" s="436"/>
      <c r="AB4" s="436"/>
      <c r="AC4" s="433"/>
    </row>
    <row r="5" spans="1:30" s="1" customFormat="1" ht="7.5" customHeight="1" thickBot="1" x14ac:dyDescent="0.35"/>
    <row r="6" spans="1:30" s="1" customFormat="1" ht="15" customHeight="1" x14ac:dyDescent="0.3">
      <c r="A6" s="437" t="s">
        <v>124</v>
      </c>
      <c r="B6" s="438"/>
      <c r="C6" s="438"/>
      <c r="D6" s="438"/>
      <c r="E6" s="438"/>
      <c r="F6" s="438"/>
      <c r="G6" s="438"/>
      <c r="H6" s="438"/>
      <c r="I6" s="438"/>
      <c r="J6" s="438"/>
      <c r="K6" s="438"/>
      <c r="L6" s="438"/>
      <c r="M6" s="438"/>
      <c r="N6" s="438"/>
      <c r="O6" s="438"/>
      <c r="P6" s="438"/>
      <c r="Q6" s="438"/>
      <c r="R6" s="438"/>
      <c r="S6" s="438"/>
      <c r="T6" s="438"/>
      <c r="U6" s="438"/>
      <c r="V6" s="439"/>
    </row>
    <row r="7" spans="1:30" s="1" customFormat="1" ht="15.75" customHeight="1" thickBot="1" x14ac:dyDescent="0.35">
      <c r="A7" s="440"/>
      <c r="B7" s="441"/>
      <c r="C7" s="441"/>
      <c r="D7" s="441"/>
      <c r="E7" s="441"/>
      <c r="F7" s="441"/>
      <c r="G7" s="441"/>
      <c r="H7" s="441"/>
      <c r="I7" s="441"/>
      <c r="J7" s="441"/>
      <c r="K7" s="441"/>
      <c r="L7" s="441"/>
      <c r="M7" s="441"/>
      <c r="N7" s="441"/>
      <c r="O7" s="441"/>
      <c r="P7" s="441"/>
      <c r="Q7" s="441"/>
      <c r="R7" s="441"/>
      <c r="S7" s="441"/>
      <c r="T7" s="441"/>
      <c r="U7" s="441"/>
      <c r="V7" s="442"/>
    </row>
    <row r="8" spans="1:30" s="1" customFormat="1" ht="7.5" customHeight="1" thickBot="1" x14ac:dyDescent="0.35">
      <c r="L8" s="5"/>
      <c r="O8" s="5"/>
    </row>
    <row r="9" spans="1:30" s="1" customFormat="1" ht="31.5" customHeight="1" x14ac:dyDescent="0.3">
      <c r="A9" s="443" t="s">
        <v>125</v>
      </c>
      <c r="B9" s="444"/>
      <c r="C9" s="444"/>
      <c r="D9" s="444"/>
      <c r="E9" s="445" t="s">
        <v>126</v>
      </c>
      <c r="F9" s="446"/>
      <c r="G9" s="446"/>
      <c r="H9" s="446"/>
      <c r="I9" s="446"/>
      <c r="J9" s="446"/>
      <c r="K9" s="446"/>
      <c r="L9" s="446"/>
      <c r="M9" s="446"/>
      <c r="N9" s="446"/>
      <c r="O9" s="446"/>
      <c r="P9" s="446"/>
      <c r="Q9" s="446"/>
      <c r="R9" s="446"/>
      <c r="S9" s="446"/>
      <c r="T9" s="446"/>
      <c r="U9" s="446"/>
      <c r="V9" s="447"/>
      <c r="X9" s="394" t="s">
        <v>127</v>
      </c>
      <c r="Y9" s="395"/>
      <c r="Z9" s="395"/>
      <c r="AA9" s="395"/>
      <c r="AB9" s="395"/>
      <c r="AC9" s="396"/>
    </row>
    <row r="10" spans="1:30" s="1" customFormat="1" ht="31.5" customHeight="1" x14ac:dyDescent="0.3">
      <c r="A10" s="400" t="s">
        <v>128</v>
      </c>
      <c r="B10" s="401"/>
      <c r="C10" s="401"/>
      <c r="D10" s="401"/>
      <c r="E10" s="402" t="s">
        <v>129</v>
      </c>
      <c r="F10" s="403"/>
      <c r="G10" s="403"/>
      <c r="H10" s="403"/>
      <c r="I10" s="403"/>
      <c r="J10" s="403"/>
      <c r="K10" s="403"/>
      <c r="L10" s="403"/>
      <c r="M10" s="403"/>
      <c r="N10" s="403"/>
      <c r="O10" s="403"/>
      <c r="P10" s="403"/>
      <c r="Q10" s="403"/>
      <c r="R10" s="403"/>
      <c r="S10" s="403"/>
      <c r="T10" s="403"/>
      <c r="U10" s="403"/>
      <c r="V10" s="404"/>
      <c r="X10" s="448"/>
      <c r="Y10" s="449"/>
      <c r="Z10" s="449"/>
      <c r="AA10" s="449"/>
      <c r="AB10" s="449"/>
      <c r="AC10" s="450"/>
    </row>
    <row r="11" spans="1:30" s="1" customFormat="1" ht="31.5" customHeight="1" x14ac:dyDescent="0.3">
      <c r="A11" s="400" t="s">
        <v>130</v>
      </c>
      <c r="B11" s="401"/>
      <c r="C11" s="401"/>
      <c r="D11" s="401"/>
      <c r="E11" s="402" t="s">
        <v>131</v>
      </c>
      <c r="F11" s="403"/>
      <c r="G11" s="403"/>
      <c r="H11" s="403"/>
      <c r="I11" s="403"/>
      <c r="J11" s="403"/>
      <c r="K11" s="403"/>
      <c r="L11" s="403"/>
      <c r="M11" s="403"/>
      <c r="N11" s="403"/>
      <c r="O11" s="403"/>
      <c r="P11" s="403"/>
      <c r="Q11" s="403"/>
      <c r="R11" s="403"/>
      <c r="S11" s="403"/>
      <c r="T11" s="403"/>
      <c r="U11" s="403"/>
      <c r="V11" s="404"/>
      <c r="X11" s="448"/>
      <c r="Y11" s="449"/>
      <c r="Z11" s="449"/>
      <c r="AA11" s="449"/>
      <c r="AB11" s="449"/>
      <c r="AC11" s="450"/>
    </row>
    <row r="12" spans="1:30" s="1" customFormat="1" ht="31.5" customHeight="1" x14ac:dyDescent="0.3">
      <c r="A12" s="400" t="s">
        <v>132</v>
      </c>
      <c r="B12" s="401"/>
      <c r="C12" s="401"/>
      <c r="D12" s="401"/>
      <c r="E12" s="425" t="s">
        <v>133</v>
      </c>
      <c r="F12" s="403"/>
      <c r="G12" s="403"/>
      <c r="H12" s="403"/>
      <c r="I12" s="403"/>
      <c r="J12" s="403"/>
      <c r="K12" s="403"/>
      <c r="L12" s="403"/>
      <c r="M12" s="403"/>
      <c r="N12" s="403"/>
      <c r="O12" s="403"/>
      <c r="P12" s="403"/>
      <c r="Q12" s="403"/>
      <c r="R12" s="403"/>
      <c r="S12" s="403"/>
      <c r="T12" s="403"/>
      <c r="U12" s="403"/>
      <c r="V12" s="404"/>
      <c r="X12" s="448"/>
      <c r="Y12" s="449"/>
      <c r="Z12" s="449"/>
      <c r="AA12" s="449"/>
      <c r="AB12" s="449"/>
      <c r="AC12" s="450"/>
    </row>
    <row r="13" spans="1:30" s="1" customFormat="1" ht="217.5" customHeight="1" thickBot="1" x14ac:dyDescent="0.35">
      <c r="A13" s="426" t="s">
        <v>134</v>
      </c>
      <c r="B13" s="427"/>
      <c r="C13" s="427"/>
      <c r="D13" s="427"/>
      <c r="E13" s="402" t="s">
        <v>135</v>
      </c>
      <c r="F13" s="403"/>
      <c r="G13" s="403"/>
      <c r="H13" s="403"/>
      <c r="I13" s="403"/>
      <c r="J13" s="403"/>
      <c r="K13" s="403"/>
      <c r="L13" s="403"/>
      <c r="M13" s="403"/>
      <c r="N13" s="403"/>
      <c r="O13" s="403"/>
      <c r="P13" s="403"/>
      <c r="Q13" s="403"/>
      <c r="R13" s="403"/>
      <c r="S13" s="403"/>
      <c r="T13" s="403"/>
      <c r="U13" s="403"/>
      <c r="V13" s="404"/>
      <c r="X13" s="397"/>
      <c r="Y13" s="398"/>
      <c r="Z13" s="398"/>
      <c r="AA13" s="398"/>
      <c r="AB13" s="398"/>
      <c r="AC13" s="399"/>
    </row>
    <row r="14" spans="1:30" s="1" customFormat="1" ht="235.5" customHeight="1" x14ac:dyDescent="0.3">
      <c r="A14" s="426" t="s">
        <v>136</v>
      </c>
      <c r="B14" s="427"/>
      <c r="C14" s="427"/>
      <c r="D14" s="427"/>
      <c r="E14" s="402" t="s">
        <v>137</v>
      </c>
      <c r="F14" s="403"/>
      <c r="G14" s="403"/>
      <c r="H14" s="403"/>
      <c r="I14" s="403"/>
      <c r="J14" s="403"/>
      <c r="K14" s="403"/>
      <c r="L14" s="403"/>
      <c r="M14" s="403"/>
      <c r="N14" s="403"/>
      <c r="O14" s="403"/>
      <c r="P14" s="403"/>
      <c r="Q14" s="403"/>
      <c r="R14" s="403"/>
      <c r="S14" s="403"/>
      <c r="T14" s="403"/>
      <c r="U14" s="403"/>
      <c r="V14" s="404"/>
      <c r="X14" s="394" t="s">
        <v>138</v>
      </c>
      <c r="Y14" s="395"/>
      <c r="Z14" s="395"/>
      <c r="AA14" s="395"/>
      <c r="AB14" s="395"/>
      <c r="AC14" s="396"/>
    </row>
    <row r="15" spans="1:30" s="1" customFormat="1" ht="66.75" customHeight="1" thickBot="1" x14ac:dyDescent="0.35">
      <c r="A15" s="400" t="s">
        <v>139</v>
      </c>
      <c r="B15" s="401"/>
      <c r="C15" s="401"/>
      <c r="D15" s="401"/>
      <c r="E15" s="402" t="s">
        <v>140</v>
      </c>
      <c r="F15" s="403"/>
      <c r="G15" s="403"/>
      <c r="H15" s="403"/>
      <c r="I15" s="403"/>
      <c r="J15" s="403"/>
      <c r="K15" s="403"/>
      <c r="L15" s="403"/>
      <c r="M15" s="403"/>
      <c r="N15" s="403"/>
      <c r="O15" s="403"/>
      <c r="P15" s="403"/>
      <c r="Q15" s="403"/>
      <c r="R15" s="403"/>
      <c r="S15" s="403"/>
      <c r="T15" s="403"/>
      <c r="U15" s="403"/>
      <c r="V15" s="404"/>
      <c r="X15" s="397"/>
      <c r="Y15" s="398"/>
      <c r="Z15" s="398"/>
      <c r="AA15" s="398"/>
      <c r="AB15" s="398"/>
      <c r="AC15" s="399"/>
    </row>
    <row r="16" spans="1:30" s="1" customFormat="1" ht="31.5" customHeight="1" x14ac:dyDescent="0.3">
      <c r="A16" s="400" t="s">
        <v>141</v>
      </c>
      <c r="B16" s="401"/>
      <c r="C16" s="401"/>
      <c r="D16" s="401"/>
      <c r="E16" s="422"/>
      <c r="F16" s="423"/>
      <c r="G16" s="423"/>
      <c r="H16" s="423"/>
      <c r="I16" s="423"/>
      <c r="J16" s="423"/>
      <c r="K16" s="423"/>
      <c r="L16" s="423"/>
      <c r="M16" s="423"/>
      <c r="N16" s="423"/>
      <c r="O16" s="423"/>
      <c r="P16" s="423"/>
      <c r="Q16" s="423"/>
      <c r="R16" s="423"/>
      <c r="S16" s="423"/>
      <c r="T16" s="423"/>
      <c r="U16" s="423"/>
      <c r="V16" s="424"/>
      <c r="X16" s="6"/>
      <c r="Y16" s="6"/>
      <c r="Z16" s="6"/>
      <c r="AA16" s="6"/>
      <c r="AB16" s="6"/>
      <c r="AC16" s="6"/>
      <c r="AD16" s="6"/>
    </row>
    <row r="17" spans="1:30" s="1" customFormat="1" ht="46.5" customHeight="1" x14ac:dyDescent="0.3">
      <c r="A17" s="400" t="s">
        <v>142</v>
      </c>
      <c r="B17" s="401"/>
      <c r="C17" s="401"/>
      <c r="D17" s="401"/>
      <c r="E17" s="407"/>
      <c r="F17" s="408"/>
      <c r="G17" s="408"/>
      <c r="H17" s="408"/>
      <c r="I17" s="408"/>
      <c r="J17" s="408"/>
      <c r="K17" s="408"/>
      <c r="L17" s="408"/>
      <c r="M17" s="408"/>
      <c r="N17" s="408"/>
      <c r="O17" s="408"/>
      <c r="P17" s="408"/>
      <c r="Q17" s="408"/>
      <c r="R17" s="408"/>
      <c r="S17" s="408"/>
      <c r="T17" s="408"/>
      <c r="U17" s="408"/>
      <c r="V17" s="409"/>
      <c r="X17" s="410"/>
      <c r="Y17" s="410"/>
      <c r="Z17" s="410"/>
      <c r="AA17" s="7"/>
      <c r="AB17" s="8"/>
      <c r="AC17" s="8"/>
      <c r="AD17" s="6"/>
    </row>
    <row r="18" spans="1:30" s="1" customFormat="1" ht="43.5" customHeight="1" x14ac:dyDescent="0.3">
      <c r="A18" s="400" t="s">
        <v>143</v>
      </c>
      <c r="B18" s="401"/>
      <c r="C18" s="401"/>
      <c r="D18" s="401"/>
      <c r="E18" s="411"/>
      <c r="F18" s="412"/>
      <c r="G18" s="412"/>
      <c r="H18" s="412"/>
      <c r="I18" s="412"/>
      <c r="J18" s="412"/>
      <c r="K18" s="412"/>
      <c r="L18" s="412"/>
      <c r="M18" s="412"/>
      <c r="N18" s="412"/>
      <c r="O18" s="412"/>
      <c r="P18" s="412"/>
      <c r="Q18" s="412"/>
      <c r="R18" s="412"/>
      <c r="S18" s="412"/>
      <c r="T18" s="412"/>
      <c r="U18" s="412"/>
      <c r="V18" s="413"/>
      <c r="X18" s="414"/>
      <c r="Y18" s="414"/>
      <c r="Z18" s="414"/>
      <c r="AA18" s="9"/>
      <c r="AB18" s="10"/>
      <c r="AC18" s="10"/>
      <c r="AD18" s="6"/>
    </row>
    <row r="19" spans="1:30" s="1" customFormat="1" ht="45" customHeight="1" thickBot="1" x14ac:dyDescent="0.35">
      <c r="A19" s="415" t="s">
        <v>144</v>
      </c>
      <c r="B19" s="416"/>
      <c r="C19" s="416"/>
      <c r="D19" s="416"/>
      <c r="E19" s="417" t="s">
        <v>245</v>
      </c>
      <c r="F19" s="418"/>
      <c r="G19" s="418"/>
      <c r="H19" s="418"/>
      <c r="I19" s="418"/>
      <c r="J19" s="418"/>
      <c r="K19" s="418"/>
      <c r="L19" s="418"/>
      <c r="M19" s="418"/>
      <c r="N19" s="418"/>
      <c r="O19" s="418"/>
      <c r="P19" s="418"/>
      <c r="Q19" s="418"/>
      <c r="R19" s="418"/>
      <c r="S19" s="418"/>
      <c r="T19" s="418"/>
      <c r="U19" s="418"/>
      <c r="V19" s="419"/>
      <c r="X19" s="6"/>
      <c r="Y19" s="6"/>
      <c r="Z19" s="6"/>
      <c r="AA19" s="11"/>
      <c r="AB19" s="6"/>
      <c r="AC19" s="6"/>
      <c r="AD19" s="6"/>
    </row>
    <row r="20" spans="1:30" s="1" customFormat="1" x14ac:dyDescent="0.3">
      <c r="L20" s="5"/>
      <c r="O20" s="5"/>
      <c r="X20" s="6"/>
      <c r="Z20" s="6"/>
      <c r="AA20" s="12"/>
      <c r="AB20" s="6"/>
      <c r="AC20" s="6"/>
      <c r="AD20" s="6"/>
    </row>
    <row r="21" spans="1:30" x14ac:dyDescent="0.3">
      <c r="S21" s="420"/>
      <c r="T21" s="420"/>
      <c r="U21" s="420"/>
      <c r="V21" s="420"/>
      <c r="X21" s="421"/>
      <c r="Y21" s="421"/>
      <c r="Z21" s="421"/>
      <c r="AA21" s="14"/>
      <c r="AB21" s="14"/>
      <c r="AC21" s="14"/>
      <c r="AD21" s="14"/>
    </row>
    <row r="22" spans="1:30" x14ac:dyDescent="0.3">
      <c r="S22" s="405"/>
      <c r="T22" s="406"/>
      <c r="U22" s="406"/>
      <c r="V22" s="406"/>
      <c r="X22" s="14"/>
      <c r="Y22" s="14"/>
      <c r="Z22" s="14"/>
      <c r="AA22" s="14"/>
      <c r="AB22" s="14"/>
      <c r="AC22" s="14"/>
      <c r="AD22" s="14"/>
    </row>
    <row r="23" spans="1:30" x14ac:dyDescent="0.3">
      <c r="S23" s="405"/>
      <c r="T23" s="406"/>
      <c r="U23" s="406"/>
      <c r="V23" s="406"/>
      <c r="X23" s="14"/>
      <c r="Y23" s="15"/>
      <c r="Z23" s="14"/>
      <c r="AA23" s="14"/>
      <c r="AB23" s="14"/>
      <c r="AC23" s="14"/>
      <c r="AD23" s="14"/>
    </row>
    <row r="24" spans="1:30" x14ac:dyDescent="0.3">
      <c r="X24" s="14"/>
      <c r="Y24" s="14"/>
      <c r="Z24" s="14"/>
      <c r="AA24" s="14"/>
      <c r="AB24" s="14"/>
      <c r="AC24" s="14"/>
      <c r="AD24" s="14"/>
    </row>
  </sheetData>
  <mergeCells count="35">
    <mergeCell ref="A9:D9"/>
    <mergeCell ref="E9:V9"/>
    <mergeCell ref="X9:AC13"/>
    <mergeCell ref="A10:D10"/>
    <mergeCell ref="E10:V10"/>
    <mergeCell ref="A1:B4"/>
    <mergeCell ref="C1:AC1"/>
    <mergeCell ref="C3:AC3"/>
    <mergeCell ref="C4:AC4"/>
    <mergeCell ref="A6:V7"/>
    <mergeCell ref="E16:V16"/>
    <mergeCell ref="A11:D11"/>
    <mergeCell ref="E11:V11"/>
    <mergeCell ref="A12:D12"/>
    <mergeCell ref="E12:V12"/>
    <mergeCell ref="A13:D13"/>
    <mergeCell ref="E13:V13"/>
    <mergeCell ref="A14:D14"/>
    <mergeCell ref="E14:V14"/>
    <mergeCell ref="X14:AC15"/>
    <mergeCell ref="A15:D15"/>
    <mergeCell ref="E15:V15"/>
    <mergeCell ref="S23:V23"/>
    <mergeCell ref="A17:D17"/>
    <mergeCell ref="E17:V17"/>
    <mergeCell ref="X17:Z17"/>
    <mergeCell ref="A18:D18"/>
    <mergeCell ref="E18:V18"/>
    <mergeCell ref="X18:Z18"/>
    <mergeCell ref="A19:D19"/>
    <mergeCell ref="E19:V19"/>
    <mergeCell ref="S21:V21"/>
    <mergeCell ref="X21:Z21"/>
    <mergeCell ref="S22:V22"/>
    <mergeCell ref="A16:D16"/>
  </mergeCells>
  <hyperlinks>
    <hyperlink ref="E12" r:id="rId1" xr:uid="{00000000-0004-0000-0000-000000000000}"/>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5C947-62FF-4930-8658-FB66B6336AC0}">
  <dimension ref="A1:AC51"/>
  <sheetViews>
    <sheetView zoomScale="70" zoomScaleNormal="70" workbookViewId="0">
      <pane xSplit="3" ySplit="1" topLeftCell="D34" activePane="bottomRight" state="frozen"/>
      <selection pane="topRight" activeCell="D1" sqref="D1"/>
      <selection pane="bottomLeft" activeCell="A2" sqref="A2"/>
      <selection pane="bottomRight" activeCell="B35" sqref="B35"/>
    </sheetView>
  </sheetViews>
  <sheetFormatPr baseColWidth="10" defaultRowHeight="15" customHeight="1" x14ac:dyDescent="0.25"/>
  <cols>
    <col min="1" max="1" width="4.28515625" style="89" customWidth="1"/>
    <col min="2" max="2" width="11.42578125" style="89"/>
    <col min="3" max="3" width="57.5703125" style="89" customWidth="1"/>
    <col min="4" max="4" width="30.5703125" style="89" customWidth="1"/>
    <col min="5" max="5" width="42.42578125" style="89" customWidth="1"/>
    <col min="6" max="6" width="12.140625" style="89" customWidth="1"/>
    <col min="7" max="7" width="14.28515625" style="89" customWidth="1"/>
    <col min="8" max="8" width="16.140625" style="89" customWidth="1"/>
    <col min="9" max="9" width="69.5703125" style="89" customWidth="1"/>
    <col min="10" max="10" width="11.42578125" style="89"/>
    <col min="11" max="11" width="86.7109375" style="89" customWidth="1"/>
    <col min="12" max="17" width="11.42578125" style="89" customWidth="1"/>
    <col min="18" max="19" width="19.42578125" style="89" customWidth="1"/>
    <col min="20" max="25" width="11.42578125" style="89" customWidth="1"/>
    <col min="26" max="26" width="23" style="89" customWidth="1"/>
    <col min="27" max="29" width="11.42578125" style="89" customWidth="1"/>
    <col min="30" max="16384" width="11.42578125" style="89"/>
  </cols>
  <sheetData>
    <row r="1" spans="1:29" s="76" customFormat="1" ht="50.1" customHeight="1" x14ac:dyDescent="0.25">
      <c r="A1" s="131" t="s">
        <v>0</v>
      </c>
      <c r="B1" s="131" t="s">
        <v>1</v>
      </c>
      <c r="C1" s="131" t="s">
        <v>2</v>
      </c>
      <c r="D1" s="131" t="s">
        <v>3</v>
      </c>
      <c r="E1" s="131" t="s">
        <v>4</v>
      </c>
      <c r="F1" s="131" t="s">
        <v>5</v>
      </c>
      <c r="G1" s="131" t="s">
        <v>6</v>
      </c>
      <c r="H1" s="131" t="s">
        <v>7</v>
      </c>
      <c r="I1" s="131" t="s">
        <v>8</v>
      </c>
      <c r="J1" s="130" t="s">
        <v>36</v>
      </c>
      <c r="K1" s="130" t="s">
        <v>121</v>
      </c>
      <c r="L1" s="130" t="s">
        <v>37</v>
      </c>
      <c r="M1" s="130" t="s">
        <v>10</v>
      </c>
      <c r="N1" s="133" t="s">
        <v>12</v>
      </c>
      <c r="O1" s="133" t="s">
        <v>11</v>
      </c>
      <c r="P1" s="130" t="s">
        <v>13</v>
      </c>
      <c r="Q1" s="130" t="s">
        <v>14</v>
      </c>
      <c r="R1" s="132" t="s">
        <v>15</v>
      </c>
      <c r="S1" s="132" t="s">
        <v>16</v>
      </c>
      <c r="T1" s="130" t="s">
        <v>17</v>
      </c>
      <c r="U1" s="130" t="s">
        <v>18</v>
      </c>
      <c r="V1" s="130" t="s">
        <v>19</v>
      </c>
      <c r="W1" s="130" t="s">
        <v>20</v>
      </c>
      <c r="X1" s="130" t="s">
        <v>21</v>
      </c>
      <c r="Y1" s="130" t="s">
        <v>22</v>
      </c>
      <c r="Z1" s="130" t="s">
        <v>23</v>
      </c>
      <c r="AA1" s="131" t="s">
        <v>24</v>
      </c>
      <c r="AB1" s="131" t="s">
        <v>25</v>
      </c>
      <c r="AC1" s="131" t="s">
        <v>26</v>
      </c>
    </row>
    <row r="2" spans="1:29" ht="50.1" customHeight="1" x14ac:dyDescent="0.25">
      <c r="A2" s="105">
        <v>1</v>
      </c>
      <c r="B2" s="104" t="s">
        <v>94</v>
      </c>
      <c r="C2" s="78" t="s">
        <v>95</v>
      </c>
      <c r="D2" s="78" t="s">
        <v>96</v>
      </c>
      <c r="E2" s="79" t="s">
        <v>97</v>
      </c>
      <c r="F2" s="80" t="s">
        <v>98</v>
      </c>
      <c r="G2" s="81" t="s">
        <v>31</v>
      </c>
      <c r="H2" s="82" t="s">
        <v>99</v>
      </c>
      <c r="I2" s="83" t="s">
        <v>100</v>
      </c>
      <c r="J2" s="83">
        <v>80111600</v>
      </c>
      <c r="K2" s="79" t="s">
        <v>101</v>
      </c>
      <c r="L2" s="84">
        <v>1</v>
      </c>
      <c r="M2" s="84">
        <v>1</v>
      </c>
      <c r="N2" s="83">
        <v>11</v>
      </c>
      <c r="O2" s="83">
        <v>1</v>
      </c>
      <c r="P2" s="85" t="s">
        <v>28</v>
      </c>
      <c r="Q2" s="83">
        <v>0</v>
      </c>
      <c r="R2" s="86">
        <v>30646000</v>
      </c>
      <c r="S2" s="87">
        <v>30646000</v>
      </c>
      <c r="T2" s="289">
        <v>0</v>
      </c>
      <c r="U2" s="289">
        <v>0</v>
      </c>
      <c r="V2" s="88" t="s">
        <v>84</v>
      </c>
      <c r="W2" s="77" t="s">
        <v>29</v>
      </c>
      <c r="X2" s="77" t="s">
        <v>102</v>
      </c>
      <c r="Y2" s="77">
        <v>3778914</v>
      </c>
      <c r="Z2" s="77" t="s">
        <v>243</v>
      </c>
      <c r="AA2" s="77"/>
      <c r="AB2" s="77"/>
      <c r="AC2" s="77"/>
    </row>
    <row r="3" spans="1:29" ht="50.1" customHeight="1" x14ac:dyDescent="0.25">
      <c r="A3" s="105">
        <v>2</v>
      </c>
      <c r="B3" s="104" t="s">
        <v>94</v>
      </c>
      <c r="C3" s="78" t="s">
        <v>95</v>
      </c>
      <c r="D3" s="78" t="s">
        <v>96</v>
      </c>
      <c r="E3" s="79" t="s">
        <v>97</v>
      </c>
      <c r="F3" s="80" t="s">
        <v>98</v>
      </c>
      <c r="G3" s="81" t="s">
        <v>31</v>
      </c>
      <c r="H3" s="82" t="s">
        <v>99</v>
      </c>
      <c r="I3" s="83" t="s">
        <v>100</v>
      </c>
      <c r="J3" s="83">
        <v>80111600</v>
      </c>
      <c r="K3" s="79" t="s">
        <v>103</v>
      </c>
      <c r="L3" s="84">
        <v>1</v>
      </c>
      <c r="M3" s="84">
        <v>1</v>
      </c>
      <c r="N3" s="83">
        <v>11</v>
      </c>
      <c r="O3" s="83">
        <v>1</v>
      </c>
      <c r="P3" s="85" t="s">
        <v>28</v>
      </c>
      <c r="Q3" s="83">
        <v>0</v>
      </c>
      <c r="R3" s="86">
        <v>77605000</v>
      </c>
      <c r="S3" s="87">
        <v>77605000</v>
      </c>
      <c r="T3" s="289">
        <v>0</v>
      </c>
      <c r="U3" s="289">
        <v>0</v>
      </c>
      <c r="V3" s="88" t="s">
        <v>84</v>
      </c>
      <c r="W3" s="77" t="s">
        <v>29</v>
      </c>
      <c r="X3" s="77" t="s">
        <v>102</v>
      </c>
      <c r="Y3" s="77">
        <v>3778914</v>
      </c>
      <c r="Z3" s="77" t="s">
        <v>243</v>
      </c>
      <c r="AA3" s="77"/>
      <c r="AB3" s="77"/>
      <c r="AC3" s="77"/>
    </row>
    <row r="4" spans="1:29" ht="50.1" customHeight="1" x14ac:dyDescent="0.25">
      <c r="A4" s="105">
        <v>3</v>
      </c>
      <c r="B4" s="104" t="s">
        <v>94</v>
      </c>
      <c r="C4" s="78" t="s">
        <v>95</v>
      </c>
      <c r="D4" s="78" t="s">
        <v>96</v>
      </c>
      <c r="E4" s="79" t="s">
        <v>97</v>
      </c>
      <c r="F4" s="80" t="s">
        <v>98</v>
      </c>
      <c r="G4" s="81" t="s">
        <v>31</v>
      </c>
      <c r="H4" s="82" t="s">
        <v>99</v>
      </c>
      <c r="I4" s="83" t="s">
        <v>100</v>
      </c>
      <c r="J4" s="83">
        <v>80111600</v>
      </c>
      <c r="K4" s="79" t="s">
        <v>326</v>
      </c>
      <c r="L4" s="84">
        <v>1</v>
      </c>
      <c r="M4" s="84">
        <v>1</v>
      </c>
      <c r="N4" s="83">
        <v>11</v>
      </c>
      <c r="O4" s="83">
        <v>1</v>
      </c>
      <c r="P4" s="85" t="s">
        <v>28</v>
      </c>
      <c r="Q4" s="83">
        <v>0</v>
      </c>
      <c r="R4" s="90">
        <v>4153000</v>
      </c>
      <c r="S4" s="91">
        <v>4153000</v>
      </c>
      <c r="T4" s="289">
        <v>0</v>
      </c>
      <c r="U4" s="289">
        <v>0</v>
      </c>
      <c r="V4" s="88" t="s">
        <v>84</v>
      </c>
      <c r="W4" s="77" t="s">
        <v>29</v>
      </c>
      <c r="X4" s="77" t="s">
        <v>102</v>
      </c>
      <c r="Y4" s="77">
        <v>3778914</v>
      </c>
      <c r="Z4" s="77" t="s">
        <v>243</v>
      </c>
      <c r="AA4" s="77"/>
      <c r="AB4" s="92"/>
      <c r="AC4" s="77"/>
    </row>
    <row r="5" spans="1:29" ht="50.1" customHeight="1" x14ac:dyDescent="0.25">
      <c r="A5" s="105">
        <v>4</v>
      </c>
      <c r="B5" s="104" t="s">
        <v>94</v>
      </c>
      <c r="C5" s="78" t="s">
        <v>95</v>
      </c>
      <c r="D5" s="78" t="s">
        <v>96</v>
      </c>
      <c r="E5" s="79" t="s">
        <v>97</v>
      </c>
      <c r="F5" s="80" t="s">
        <v>98</v>
      </c>
      <c r="G5" s="81" t="s">
        <v>31</v>
      </c>
      <c r="H5" s="82" t="s">
        <v>99</v>
      </c>
      <c r="I5" s="83" t="s">
        <v>100</v>
      </c>
      <c r="J5" s="83">
        <v>80111600</v>
      </c>
      <c r="K5" s="79" t="s">
        <v>104</v>
      </c>
      <c r="L5" s="84">
        <v>1</v>
      </c>
      <c r="M5" s="84">
        <v>1</v>
      </c>
      <c r="N5" s="83">
        <v>11</v>
      </c>
      <c r="O5" s="83">
        <v>1</v>
      </c>
      <c r="P5" s="85" t="s">
        <v>28</v>
      </c>
      <c r="Q5" s="83">
        <v>0</v>
      </c>
      <c r="R5" s="86">
        <v>30646000</v>
      </c>
      <c r="S5" s="87">
        <v>30646000</v>
      </c>
      <c r="T5" s="289">
        <v>0</v>
      </c>
      <c r="U5" s="289">
        <v>0</v>
      </c>
      <c r="V5" s="88" t="s">
        <v>84</v>
      </c>
      <c r="W5" s="77" t="s">
        <v>29</v>
      </c>
      <c r="X5" s="77" t="s">
        <v>102</v>
      </c>
      <c r="Y5" s="77">
        <v>3778914</v>
      </c>
      <c r="Z5" s="77" t="s">
        <v>243</v>
      </c>
      <c r="AA5" s="77"/>
      <c r="AB5" s="77"/>
      <c r="AC5" s="77"/>
    </row>
    <row r="6" spans="1:29" ht="50.1" customHeight="1" x14ac:dyDescent="0.25">
      <c r="A6" s="105">
        <v>5</v>
      </c>
      <c r="B6" s="104" t="s">
        <v>94</v>
      </c>
      <c r="C6" s="78" t="s">
        <v>95</v>
      </c>
      <c r="D6" s="78" t="s">
        <v>96</v>
      </c>
      <c r="E6" s="79" t="s">
        <v>97</v>
      </c>
      <c r="F6" s="80" t="s">
        <v>98</v>
      </c>
      <c r="G6" s="81" t="s">
        <v>31</v>
      </c>
      <c r="H6" s="82" t="s">
        <v>99</v>
      </c>
      <c r="I6" s="83" t="s">
        <v>100</v>
      </c>
      <c r="J6" s="83">
        <v>80111600</v>
      </c>
      <c r="K6" s="79" t="s">
        <v>308</v>
      </c>
      <c r="L6" s="84">
        <v>1</v>
      </c>
      <c r="M6" s="84">
        <v>1</v>
      </c>
      <c r="N6" s="83">
        <v>11</v>
      </c>
      <c r="O6" s="83">
        <v>1</v>
      </c>
      <c r="P6" s="85" t="s">
        <v>28</v>
      </c>
      <c r="Q6" s="83">
        <v>0</v>
      </c>
      <c r="R6" s="86">
        <v>22209000</v>
      </c>
      <c r="S6" s="87">
        <v>22209000</v>
      </c>
      <c r="T6" s="289">
        <v>0</v>
      </c>
      <c r="U6" s="289">
        <v>0</v>
      </c>
      <c r="V6" s="88" t="s">
        <v>84</v>
      </c>
      <c r="W6" s="77" t="s">
        <v>29</v>
      </c>
      <c r="X6" s="77" t="s">
        <v>102</v>
      </c>
      <c r="Y6" s="77">
        <v>3778914</v>
      </c>
      <c r="Z6" s="77" t="s">
        <v>243</v>
      </c>
      <c r="AA6" s="77"/>
      <c r="AB6" s="77"/>
      <c r="AC6" s="77"/>
    </row>
    <row r="7" spans="1:29" ht="50.1" customHeight="1" x14ac:dyDescent="0.25">
      <c r="A7" s="105">
        <v>6</v>
      </c>
      <c r="B7" s="104" t="s">
        <v>94</v>
      </c>
      <c r="C7" s="78" t="s">
        <v>95</v>
      </c>
      <c r="D7" s="78" t="s">
        <v>96</v>
      </c>
      <c r="E7" s="79" t="s">
        <v>97</v>
      </c>
      <c r="F7" s="80" t="s">
        <v>98</v>
      </c>
      <c r="G7" s="81" t="s">
        <v>31</v>
      </c>
      <c r="H7" s="82" t="s">
        <v>99</v>
      </c>
      <c r="I7" s="83" t="s">
        <v>100</v>
      </c>
      <c r="J7" s="83">
        <v>80111600</v>
      </c>
      <c r="K7" s="79" t="s">
        <v>104</v>
      </c>
      <c r="L7" s="84">
        <v>1</v>
      </c>
      <c r="M7" s="84">
        <v>1</v>
      </c>
      <c r="N7" s="83">
        <v>11</v>
      </c>
      <c r="O7" s="83">
        <v>1</v>
      </c>
      <c r="P7" s="85" t="s">
        <v>28</v>
      </c>
      <c r="Q7" s="83">
        <v>0</v>
      </c>
      <c r="R7" s="86">
        <v>35849000</v>
      </c>
      <c r="S7" s="87">
        <v>35849000</v>
      </c>
      <c r="T7" s="289">
        <v>0</v>
      </c>
      <c r="U7" s="289">
        <v>0</v>
      </c>
      <c r="V7" s="88" t="s">
        <v>84</v>
      </c>
      <c r="W7" s="77" t="s">
        <v>29</v>
      </c>
      <c r="X7" s="77" t="s">
        <v>102</v>
      </c>
      <c r="Y7" s="77">
        <v>3778914</v>
      </c>
      <c r="Z7" s="77" t="s">
        <v>243</v>
      </c>
      <c r="AA7" s="77"/>
      <c r="AB7" s="77"/>
      <c r="AC7" s="77"/>
    </row>
    <row r="8" spans="1:29" ht="50.1" customHeight="1" x14ac:dyDescent="0.25">
      <c r="A8" s="105">
        <v>7</v>
      </c>
      <c r="B8" s="104" t="s">
        <v>94</v>
      </c>
      <c r="C8" s="78" t="s">
        <v>95</v>
      </c>
      <c r="D8" s="78" t="s">
        <v>96</v>
      </c>
      <c r="E8" s="79" t="s">
        <v>97</v>
      </c>
      <c r="F8" s="80" t="s">
        <v>98</v>
      </c>
      <c r="G8" s="81" t="s">
        <v>31</v>
      </c>
      <c r="H8" s="82" t="s">
        <v>99</v>
      </c>
      <c r="I8" s="83" t="s">
        <v>100</v>
      </c>
      <c r="J8" s="83">
        <v>80111600</v>
      </c>
      <c r="K8" s="79" t="s">
        <v>105</v>
      </c>
      <c r="L8" s="84">
        <v>1</v>
      </c>
      <c r="M8" s="84">
        <v>1</v>
      </c>
      <c r="N8" s="83">
        <v>11</v>
      </c>
      <c r="O8" s="83">
        <v>1</v>
      </c>
      <c r="P8" s="85" t="s">
        <v>28</v>
      </c>
      <c r="Q8" s="83">
        <v>0</v>
      </c>
      <c r="R8" s="86">
        <v>16192000</v>
      </c>
      <c r="S8" s="87">
        <v>16192000</v>
      </c>
      <c r="T8" s="289">
        <v>0</v>
      </c>
      <c r="U8" s="289">
        <v>0</v>
      </c>
      <c r="V8" s="88" t="s">
        <v>84</v>
      </c>
      <c r="W8" s="77" t="s">
        <v>29</v>
      </c>
      <c r="X8" s="77" t="s">
        <v>102</v>
      </c>
      <c r="Y8" s="77">
        <v>3778914</v>
      </c>
      <c r="Z8" s="77" t="s">
        <v>243</v>
      </c>
      <c r="AA8" s="77"/>
      <c r="AB8" s="77"/>
      <c r="AC8" s="77"/>
    </row>
    <row r="9" spans="1:29" ht="50.1" customHeight="1" x14ac:dyDescent="0.25">
      <c r="A9" s="105">
        <v>8</v>
      </c>
      <c r="B9" s="104" t="s">
        <v>94</v>
      </c>
      <c r="C9" s="78" t="s">
        <v>95</v>
      </c>
      <c r="D9" s="78" t="s">
        <v>96</v>
      </c>
      <c r="E9" s="79" t="s">
        <v>97</v>
      </c>
      <c r="F9" s="80" t="s">
        <v>98</v>
      </c>
      <c r="G9" s="81" t="s">
        <v>31</v>
      </c>
      <c r="H9" s="82" t="s">
        <v>99</v>
      </c>
      <c r="I9" s="83" t="s">
        <v>100</v>
      </c>
      <c r="J9" s="83">
        <v>80111600</v>
      </c>
      <c r="K9" s="79" t="s">
        <v>105</v>
      </c>
      <c r="L9" s="84">
        <v>1</v>
      </c>
      <c r="M9" s="84">
        <v>1</v>
      </c>
      <c r="N9" s="83">
        <v>11</v>
      </c>
      <c r="O9" s="83">
        <v>1</v>
      </c>
      <c r="P9" s="85" t="s">
        <v>28</v>
      </c>
      <c r="Q9" s="83">
        <v>0</v>
      </c>
      <c r="R9" s="86">
        <v>16192000</v>
      </c>
      <c r="S9" s="87">
        <v>16192000</v>
      </c>
      <c r="T9" s="289">
        <v>0</v>
      </c>
      <c r="U9" s="289">
        <v>0</v>
      </c>
      <c r="V9" s="88" t="s">
        <v>84</v>
      </c>
      <c r="W9" s="77" t="s">
        <v>29</v>
      </c>
      <c r="X9" s="77" t="s">
        <v>102</v>
      </c>
      <c r="Y9" s="77">
        <v>3778914</v>
      </c>
      <c r="Z9" s="77" t="s">
        <v>243</v>
      </c>
      <c r="AA9" s="77"/>
      <c r="AB9" s="77"/>
      <c r="AC9" s="77"/>
    </row>
    <row r="10" spans="1:29" ht="50.1" customHeight="1" x14ac:dyDescent="0.25">
      <c r="A10" s="105">
        <v>9</v>
      </c>
      <c r="B10" s="104" t="s">
        <v>94</v>
      </c>
      <c r="C10" s="78" t="s">
        <v>95</v>
      </c>
      <c r="D10" s="78" t="s">
        <v>96</v>
      </c>
      <c r="E10" s="79" t="s">
        <v>97</v>
      </c>
      <c r="F10" s="80" t="s">
        <v>98</v>
      </c>
      <c r="G10" s="81" t="s">
        <v>31</v>
      </c>
      <c r="H10" s="82" t="s">
        <v>99</v>
      </c>
      <c r="I10" s="83" t="s">
        <v>100</v>
      </c>
      <c r="J10" s="83">
        <v>80111600</v>
      </c>
      <c r="K10" s="79" t="s">
        <v>106</v>
      </c>
      <c r="L10" s="84">
        <v>1</v>
      </c>
      <c r="M10" s="84">
        <v>1</v>
      </c>
      <c r="N10" s="83">
        <v>11</v>
      </c>
      <c r="O10" s="83">
        <v>1</v>
      </c>
      <c r="P10" s="85" t="s">
        <v>28</v>
      </c>
      <c r="Q10" s="83">
        <v>0</v>
      </c>
      <c r="R10" s="86">
        <v>51920000</v>
      </c>
      <c r="S10" s="87">
        <v>51920000</v>
      </c>
      <c r="T10" s="289">
        <v>0</v>
      </c>
      <c r="U10" s="289">
        <v>0</v>
      </c>
      <c r="V10" s="88" t="s">
        <v>84</v>
      </c>
      <c r="W10" s="77" t="s">
        <v>29</v>
      </c>
      <c r="X10" s="77" t="s">
        <v>102</v>
      </c>
      <c r="Y10" s="77">
        <v>3778914</v>
      </c>
      <c r="Z10" s="77" t="s">
        <v>243</v>
      </c>
      <c r="AA10" s="77"/>
      <c r="AB10" s="77"/>
      <c r="AC10" s="77"/>
    </row>
    <row r="11" spans="1:29" ht="50.1" customHeight="1" x14ac:dyDescent="0.25">
      <c r="A11" s="105">
        <v>10</v>
      </c>
      <c r="B11" s="104" t="s">
        <v>94</v>
      </c>
      <c r="C11" s="93" t="s">
        <v>95</v>
      </c>
      <c r="D11" s="93" t="s">
        <v>107</v>
      </c>
      <c r="E11" s="94" t="s">
        <v>97</v>
      </c>
      <c r="F11" s="80" t="s">
        <v>98</v>
      </c>
      <c r="G11" s="81" t="s">
        <v>30</v>
      </c>
      <c r="H11" s="81" t="s">
        <v>108</v>
      </c>
      <c r="I11" s="80" t="s">
        <v>109</v>
      </c>
      <c r="J11" s="83" t="s">
        <v>309</v>
      </c>
      <c r="K11" s="79" t="s">
        <v>310</v>
      </c>
      <c r="L11" s="84">
        <v>1</v>
      </c>
      <c r="M11" s="84">
        <v>1</v>
      </c>
      <c r="N11" s="80">
        <v>6</v>
      </c>
      <c r="O11" s="80">
        <v>1</v>
      </c>
      <c r="P11" s="85" t="s">
        <v>33</v>
      </c>
      <c r="Q11" s="83">
        <v>0</v>
      </c>
      <c r="R11" s="86">
        <v>400000000</v>
      </c>
      <c r="S11" s="87">
        <v>400000000</v>
      </c>
      <c r="T11" s="289">
        <v>0</v>
      </c>
      <c r="U11" s="289">
        <v>0</v>
      </c>
      <c r="V11" s="88" t="s">
        <v>84</v>
      </c>
      <c r="W11" s="77" t="s">
        <v>29</v>
      </c>
      <c r="X11" s="77" t="s">
        <v>102</v>
      </c>
      <c r="Y11" s="77">
        <v>3778914</v>
      </c>
      <c r="Z11" s="77" t="s">
        <v>243</v>
      </c>
      <c r="AA11" s="77"/>
      <c r="AB11" s="77"/>
      <c r="AC11" s="77"/>
    </row>
    <row r="12" spans="1:29" ht="50.1" customHeight="1" x14ac:dyDescent="0.25">
      <c r="A12" s="105">
        <v>11</v>
      </c>
      <c r="B12" s="104" t="s">
        <v>94</v>
      </c>
      <c r="C12" s="93" t="s">
        <v>95</v>
      </c>
      <c r="D12" s="93" t="s">
        <v>96</v>
      </c>
      <c r="E12" s="94" t="s">
        <v>97</v>
      </c>
      <c r="F12" s="80" t="s">
        <v>98</v>
      </c>
      <c r="G12" s="81" t="s">
        <v>30</v>
      </c>
      <c r="H12" s="81" t="s">
        <v>39</v>
      </c>
      <c r="I12" s="80" t="s">
        <v>311</v>
      </c>
      <c r="J12" s="95">
        <v>78111808</v>
      </c>
      <c r="K12" s="79" t="s">
        <v>120</v>
      </c>
      <c r="L12" s="84">
        <v>1</v>
      </c>
      <c r="M12" s="84">
        <v>1</v>
      </c>
      <c r="N12" s="83">
        <v>12</v>
      </c>
      <c r="O12" s="83">
        <v>1</v>
      </c>
      <c r="P12" s="85" t="s">
        <v>28</v>
      </c>
      <c r="Q12" s="83">
        <v>0</v>
      </c>
      <c r="R12" s="86">
        <v>150000000</v>
      </c>
      <c r="S12" s="87">
        <v>150000000</v>
      </c>
      <c r="T12" s="289">
        <v>0</v>
      </c>
      <c r="U12" s="289">
        <v>0</v>
      </c>
      <c r="V12" s="88" t="s">
        <v>84</v>
      </c>
      <c r="W12" s="77" t="s">
        <v>29</v>
      </c>
      <c r="X12" s="77" t="s">
        <v>102</v>
      </c>
      <c r="Y12" s="77">
        <v>3778914</v>
      </c>
      <c r="Z12" s="77" t="s">
        <v>243</v>
      </c>
      <c r="AA12" s="77"/>
      <c r="AB12" s="77"/>
      <c r="AC12" s="77"/>
    </row>
    <row r="13" spans="1:29" ht="50.1" customHeight="1" x14ac:dyDescent="0.25">
      <c r="A13" s="105">
        <v>12</v>
      </c>
      <c r="B13" s="104" t="s">
        <v>94</v>
      </c>
      <c r="C13" s="93" t="s">
        <v>110</v>
      </c>
      <c r="D13" s="93" t="s">
        <v>111</v>
      </c>
      <c r="E13" s="94" t="s">
        <v>112</v>
      </c>
      <c r="F13" s="80" t="s">
        <v>98</v>
      </c>
      <c r="G13" s="81" t="s">
        <v>30</v>
      </c>
      <c r="H13" s="81" t="s">
        <v>108</v>
      </c>
      <c r="I13" s="80" t="s">
        <v>109</v>
      </c>
      <c r="J13" s="83">
        <v>46181500</v>
      </c>
      <c r="K13" s="79" t="s">
        <v>145</v>
      </c>
      <c r="L13" s="84">
        <v>1</v>
      </c>
      <c r="M13" s="84">
        <v>1</v>
      </c>
      <c r="N13" s="83">
        <v>6</v>
      </c>
      <c r="O13" s="83">
        <v>1</v>
      </c>
      <c r="P13" s="85" t="s">
        <v>33</v>
      </c>
      <c r="Q13" s="83">
        <v>0</v>
      </c>
      <c r="R13" s="86">
        <v>4000000</v>
      </c>
      <c r="S13" s="87">
        <v>4000000</v>
      </c>
      <c r="T13" s="289">
        <v>0</v>
      </c>
      <c r="U13" s="289">
        <v>0</v>
      </c>
      <c r="V13" s="88" t="s">
        <v>84</v>
      </c>
      <c r="W13" s="77" t="s">
        <v>29</v>
      </c>
      <c r="X13" s="77" t="s">
        <v>102</v>
      </c>
      <c r="Y13" s="77">
        <v>3778914</v>
      </c>
      <c r="Z13" s="77" t="s">
        <v>243</v>
      </c>
      <c r="AA13" s="77"/>
      <c r="AB13" s="77"/>
      <c r="AC13" s="77"/>
    </row>
    <row r="14" spans="1:29" ht="50.1" customHeight="1" x14ac:dyDescent="0.25">
      <c r="A14" s="105">
        <v>13</v>
      </c>
      <c r="B14" s="104" t="s">
        <v>94</v>
      </c>
      <c r="C14" s="78" t="s">
        <v>110</v>
      </c>
      <c r="D14" s="78" t="s">
        <v>111</v>
      </c>
      <c r="E14" s="79" t="s">
        <v>112</v>
      </c>
      <c r="F14" s="80" t="s">
        <v>98</v>
      </c>
      <c r="G14" s="81" t="s">
        <v>31</v>
      </c>
      <c r="H14" s="82" t="s">
        <v>99</v>
      </c>
      <c r="I14" s="83" t="s">
        <v>100</v>
      </c>
      <c r="J14" s="83">
        <v>80111600</v>
      </c>
      <c r="K14" s="79" t="s">
        <v>312</v>
      </c>
      <c r="L14" s="84">
        <v>1</v>
      </c>
      <c r="M14" s="84">
        <v>1</v>
      </c>
      <c r="N14" s="83">
        <v>11</v>
      </c>
      <c r="O14" s="83">
        <v>1</v>
      </c>
      <c r="P14" s="85" t="s">
        <v>28</v>
      </c>
      <c r="Q14" s="83">
        <v>0</v>
      </c>
      <c r="R14" s="86">
        <v>51920000</v>
      </c>
      <c r="S14" s="87">
        <v>51920000</v>
      </c>
      <c r="T14" s="289">
        <v>0</v>
      </c>
      <c r="U14" s="289">
        <v>0</v>
      </c>
      <c r="V14" s="88" t="s">
        <v>84</v>
      </c>
      <c r="W14" s="77" t="s">
        <v>29</v>
      </c>
      <c r="X14" s="77" t="s">
        <v>102</v>
      </c>
      <c r="Y14" s="77">
        <v>3778914</v>
      </c>
      <c r="Z14" s="77" t="s">
        <v>243</v>
      </c>
      <c r="AA14" s="77"/>
      <c r="AB14" s="77"/>
      <c r="AC14" s="77"/>
    </row>
    <row r="15" spans="1:29" ht="50.1" customHeight="1" x14ac:dyDescent="0.25">
      <c r="A15" s="105">
        <v>14</v>
      </c>
      <c r="B15" s="104" t="s">
        <v>94</v>
      </c>
      <c r="C15" s="78" t="s">
        <v>110</v>
      </c>
      <c r="D15" s="78" t="s">
        <v>111</v>
      </c>
      <c r="E15" s="79" t="s">
        <v>112</v>
      </c>
      <c r="F15" s="80" t="s">
        <v>98</v>
      </c>
      <c r="G15" s="81" t="s">
        <v>31</v>
      </c>
      <c r="H15" s="82" t="s">
        <v>99</v>
      </c>
      <c r="I15" s="83" t="s">
        <v>100</v>
      </c>
      <c r="J15" s="83">
        <v>80111600</v>
      </c>
      <c r="K15" s="79" t="s">
        <v>113</v>
      </c>
      <c r="L15" s="84">
        <v>1</v>
      </c>
      <c r="M15" s="84">
        <v>1</v>
      </c>
      <c r="N15" s="83">
        <v>11</v>
      </c>
      <c r="O15" s="83">
        <v>1</v>
      </c>
      <c r="P15" s="85" t="s">
        <v>28</v>
      </c>
      <c r="Q15" s="83">
        <v>0</v>
      </c>
      <c r="R15" s="86">
        <v>35849000</v>
      </c>
      <c r="S15" s="87">
        <v>35849000</v>
      </c>
      <c r="T15" s="289">
        <v>0</v>
      </c>
      <c r="U15" s="289">
        <v>0</v>
      </c>
      <c r="V15" s="88" t="s">
        <v>84</v>
      </c>
      <c r="W15" s="77" t="s">
        <v>29</v>
      </c>
      <c r="X15" s="77" t="s">
        <v>102</v>
      </c>
      <c r="Y15" s="77">
        <v>3778914</v>
      </c>
      <c r="Z15" s="77" t="s">
        <v>243</v>
      </c>
      <c r="AA15" s="77"/>
      <c r="AB15" s="77"/>
      <c r="AC15" s="77"/>
    </row>
    <row r="16" spans="1:29" ht="50.1" customHeight="1" x14ac:dyDescent="0.25">
      <c r="A16" s="105">
        <v>15</v>
      </c>
      <c r="B16" s="104" t="s">
        <v>94</v>
      </c>
      <c r="C16" s="78" t="s">
        <v>110</v>
      </c>
      <c r="D16" s="78" t="s">
        <v>111</v>
      </c>
      <c r="E16" s="79" t="s">
        <v>112</v>
      </c>
      <c r="F16" s="80" t="s">
        <v>98</v>
      </c>
      <c r="G16" s="81" t="s">
        <v>31</v>
      </c>
      <c r="H16" s="82" t="s">
        <v>99</v>
      </c>
      <c r="I16" s="83" t="s">
        <v>100</v>
      </c>
      <c r="J16" s="83">
        <v>80111600</v>
      </c>
      <c r="K16" s="79" t="s">
        <v>313</v>
      </c>
      <c r="L16" s="84">
        <v>1</v>
      </c>
      <c r="M16" s="84">
        <v>1</v>
      </c>
      <c r="N16" s="83">
        <v>11</v>
      </c>
      <c r="O16" s="83">
        <v>1</v>
      </c>
      <c r="P16" s="85" t="s">
        <v>28</v>
      </c>
      <c r="Q16" s="83">
        <v>0</v>
      </c>
      <c r="R16" s="86">
        <v>51920000</v>
      </c>
      <c r="S16" s="87">
        <v>51920000</v>
      </c>
      <c r="T16" s="289">
        <v>0</v>
      </c>
      <c r="U16" s="289">
        <v>0</v>
      </c>
      <c r="V16" s="88" t="s">
        <v>84</v>
      </c>
      <c r="W16" s="77" t="s">
        <v>29</v>
      </c>
      <c r="X16" s="77" t="s">
        <v>102</v>
      </c>
      <c r="Y16" s="77">
        <v>3778914</v>
      </c>
      <c r="Z16" s="77" t="s">
        <v>243</v>
      </c>
      <c r="AA16" s="77"/>
      <c r="AB16" s="77"/>
      <c r="AC16" s="77"/>
    </row>
    <row r="17" spans="1:29" ht="50.1" customHeight="1" x14ac:dyDescent="0.25">
      <c r="A17" s="105">
        <v>16</v>
      </c>
      <c r="B17" s="104" t="s">
        <v>94</v>
      </c>
      <c r="C17" s="78" t="s">
        <v>110</v>
      </c>
      <c r="D17" s="78" t="s">
        <v>111</v>
      </c>
      <c r="E17" s="79" t="s">
        <v>112</v>
      </c>
      <c r="F17" s="80" t="s">
        <v>98</v>
      </c>
      <c r="G17" s="81" t="s">
        <v>31</v>
      </c>
      <c r="H17" s="82" t="s">
        <v>99</v>
      </c>
      <c r="I17" s="83" t="s">
        <v>100</v>
      </c>
      <c r="J17" s="83">
        <v>80111600</v>
      </c>
      <c r="K17" s="79" t="s">
        <v>314</v>
      </c>
      <c r="L17" s="84">
        <v>1</v>
      </c>
      <c r="M17" s="84">
        <v>1</v>
      </c>
      <c r="N17" s="83">
        <v>11</v>
      </c>
      <c r="O17" s="83">
        <v>1</v>
      </c>
      <c r="P17" s="85" t="s">
        <v>28</v>
      </c>
      <c r="Q17" s="83">
        <v>0</v>
      </c>
      <c r="R17" s="86">
        <v>30646000</v>
      </c>
      <c r="S17" s="87">
        <v>30646000</v>
      </c>
      <c r="T17" s="289">
        <v>0</v>
      </c>
      <c r="U17" s="289">
        <v>0</v>
      </c>
      <c r="V17" s="88" t="s">
        <v>84</v>
      </c>
      <c r="W17" s="77" t="s">
        <v>29</v>
      </c>
      <c r="X17" s="77" t="s">
        <v>102</v>
      </c>
      <c r="Y17" s="77">
        <v>3778914</v>
      </c>
      <c r="Z17" s="77" t="s">
        <v>243</v>
      </c>
      <c r="AA17" s="77"/>
      <c r="AB17" s="77"/>
      <c r="AC17" s="77"/>
    </row>
    <row r="18" spans="1:29" ht="50.1" customHeight="1" x14ac:dyDescent="0.25">
      <c r="A18" s="105">
        <v>17</v>
      </c>
      <c r="B18" s="104" t="s">
        <v>94</v>
      </c>
      <c r="C18" s="78" t="s">
        <v>110</v>
      </c>
      <c r="D18" s="78" t="s">
        <v>111</v>
      </c>
      <c r="E18" s="79" t="s">
        <v>112</v>
      </c>
      <c r="F18" s="80" t="s">
        <v>98</v>
      </c>
      <c r="G18" s="81" t="s">
        <v>31</v>
      </c>
      <c r="H18" s="82" t="s">
        <v>99</v>
      </c>
      <c r="I18" s="83" t="s">
        <v>100</v>
      </c>
      <c r="J18" s="83">
        <v>80111600</v>
      </c>
      <c r="K18" s="79" t="s">
        <v>315</v>
      </c>
      <c r="L18" s="84">
        <v>1</v>
      </c>
      <c r="M18" s="84">
        <v>1</v>
      </c>
      <c r="N18" s="83">
        <v>11</v>
      </c>
      <c r="O18" s="83">
        <v>1</v>
      </c>
      <c r="P18" s="85" t="s">
        <v>28</v>
      </c>
      <c r="Q18" s="83">
        <v>0</v>
      </c>
      <c r="R18" s="86">
        <v>22209000</v>
      </c>
      <c r="S18" s="87">
        <v>22209000</v>
      </c>
      <c r="T18" s="289">
        <v>0</v>
      </c>
      <c r="U18" s="289">
        <v>0</v>
      </c>
      <c r="V18" s="88" t="s">
        <v>84</v>
      </c>
      <c r="W18" s="77" t="s">
        <v>29</v>
      </c>
      <c r="X18" s="77" t="s">
        <v>102</v>
      </c>
      <c r="Y18" s="77">
        <v>3778914</v>
      </c>
      <c r="Z18" s="77" t="s">
        <v>243</v>
      </c>
      <c r="AA18" s="77"/>
      <c r="AB18" s="77"/>
      <c r="AC18" s="77"/>
    </row>
    <row r="19" spans="1:29" s="98" customFormat="1" ht="50.1" customHeight="1" x14ac:dyDescent="0.25">
      <c r="A19" s="74">
        <v>18</v>
      </c>
      <c r="B19" s="104" t="s">
        <v>94</v>
      </c>
      <c r="C19" s="82" t="s">
        <v>110</v>
      </c>
      <c r="D19" s="82" t="s">
        <v>111</v>
      </c>
      <c r="E19" s="83" t="s">
        <v>112</v>
      </c>
      <c r="F19" s="80" t="s">
        <v>98</v>
      </c>
      <c r="G19" s="81" t="s">
        <v>31</v>
      </c>
      <c r="H19" s="82" t="s">
        <v>99</v>
      </c>
      <c r="I19" s="83" t="s">
        <v>100</v>
      </c>
      <c r="J19" s="83">
        <v>80111600</v>
      </c>
      <c r="K19" s="79" t="s">
        <v>114</v>
      </c>
      <c r="L19" s="84">
        <v>1</v>
      </c>
      <c r="M19" s="84">
        <v>1</v>
      </c>
      <c r="N19" s="83">
        <v>11</v>
      </c>
      <c r="O19" s="83">
        <v>1</v>
      </c>
      <c r="P19" s="85" t="s">
        <v>28</v>
      </c>
      <c r="Q19" s="83">
        <v>0</v>
      </c>
      <c r="R19" s="86">
        <v>30646000</v>
      </c>
      <c r="S19" s="87">
        <v>30646000</v>
      </c>
      <c r="T19" s="290">
        <v>0</v>
      </c>
      <c r="U19" s="290">
        <v>0</v>
      </c>
      <c r="V19" s="97" t="s">
        <v>84</v>
      </c>
      <c r="W19" s="96" t="s">
        <v>29</v>
      </c>
      <c r="X19" s="96" t="s">
        <v>102</v>
      </c>
      <c r="Y19" s="77">
        <v>3778914</v>
      </c>
      <c r="Z19" s="96" t="s">
        <v>243</v>
      </c>
      <c r="AA19" s="96"/>
      <c r="AB19" s="96"/>
      <c r="AC19" s="96"/>
    </row>
    <row r="20" spans="1:29" s="98" customFormat="1" ht="50.1" customHeight="1" x14ac:dyDescent="0.25">
      <c r="A20" s="74">
        <v>19</v>
      </c>
      <c r="B20" s="104" t="s">
        <v>94</v>
      </c>
      <c r="C20" s="82" t="s">
        <v>110</v>
      </c>
      <c r="D20" s="82" t="s">
        <v>111</v>
      </c>
      <c r="E20" s="83" t="s">
        <v>112</v>
      </c>
      <c r="F20" s="80" t="s">
        <v>98</v>
      </c>
      <c r="G20" s="81" t="s">
        <v>31</v>
      </c>
      <c r="H20" s="82" t="s">
        <v>99</v>
      </c>
      <c r="I20" s="83" t="s">
        <v>100</v>
      </c>
      <c r="J20" s="83">
        <v>80111600</v>
      </c>
      <c r="K20" s="79" t="s">
        <v>316</v>
      </c>
      <c r="L20" s="84">
        <v>1</v>
      </c>
      <c r="M20" s="84">
        <v>1</v>
      </c>
      <c r="N20" s="83">
        <v>11</v>
      </c>
      <c r="O20" s="83">
        <v>1</v>
      </c>
      <c r="P20" s="85" t="s">
        <v>28</v>
      </c>
      <c r="Q20" s="83">
        <v>0</v>
      </c>
      <c r="R20" s="86">
        <v>51920000</v>
      </c>
      <c r="S20" s="87">
        <v>51920000</v>
      </c>
      <c r="T20" s="290">
        <v>0</v>
      </c>
      <c r="U20" s="290">
        <v>0</v>
      </c>
      <c r="V20" s="97" t="s">
        <v>84</v>
      </c>
      <c r="W20" s="96" t="s">
        <v>29</v>
      </c>
      <c r="X20" s="96" t="s">
        <v>102</v>
      </c>
      <c r="Y20" s="77">
        <v>3778914</v>
      </c>
      <c r="Z20" s="96" t="s">
        <v>243</v>
      </c>
      <c r="AA20" s="96"/>
      <c r="AB20" s="96"/>
      <c r="AC20" s="96"/>
    </row>
    <row r="21" spans="1:29" s="98" customFormat="1" ht="50.1" customHeight="1" x14ac:dyDescent="0.25">
      <c r="A21" s="74">
        <v>20</v>
      </c>
      <c r="B21" s="104" t="s">
        <v>94</v>
      </c>
      <c r="C21" s="82" t="s">
        <v>110</v>
      </c>
      <c r="D21" s="82" t="s">
        <v>111</v>
      </c>
      <c r="E21" s="83" t="s">
        <v>112</v>
      </c>
      <c r="F21" s="80" t="s">
        <v>98</v>
      </c>
      <c r="G21" s="81" t="s">
        <v>31</v>
      </c>
      <c r="H21" s="82" t="s">
        <v>99</v>
      </c>
      <c r="I21" s="83" t="s">
        <v>100</v>
      </c>
      <c r="J21" s="83">
        <v>80111600</v>
      </c>
      <c r="K21" s="79" t="s">
        <v>317</v>
      </c>
      <c r="L21" s="84">
        <v>1</v>
      </c>
      <c r="M21" s="84">
        <v>1</v>
      </c>
      <c r="N21" s="83">
        <v>11</v>
      </c>
      <c r="O21" s="83">
        <v>1</v>
      </c>
      <c r="P21" s="85" t="s">
        <v>28</v>
      </c>
      <c r="Q21" s="83">
        <v>0</v>
      </c>
      <c r="R21" s="86">
        <v>51920000</v>
      </c>
      <c r="S21" s="87">
        <v>51920000</v>
      </c>
      <c r="T21" s="290">
        <v>0</v>
      </c>
      <c r="U21" s="290">
        <v>0</v>
      </c>
      <c r="V21" s="97" t="s">
        <v>84</v>
      </c>
      <c r="W21" s="96" t="s">
        <v>29</v>
      </c>
      <c r="X21" s="96" t="s">
        <v>102</v>
      </c>
      <c r="Y21" s="77">
        <v>3778914</v>
      </c>
      <c r="Z21" s="96" t="s">
        <v>243</v>
      </c>
      <c r="AA21" s="96"/>
      <c r="AB21" s="96"/>
      <c r="AC21" s="96"/>
    </row>
    <row r="22" spans="1:29" s="98" customFormat="1" ht="50.1" customHeight="1" x14ac:dyDescent="0.25">
      <c r="A22" s="74">
        <v>21</v>
      </c>
      <c r="B22" s="104" t="s">
        <v>94</v>
      </c>
      <c r="C22" s="82" t="s">
        <v>110</v>
      </c>
      <c r="D22" s="82" t="s">
        <v>111</v>
      </c>
      <c r="E22" s="83" t="s">
        <v>112</v>
      </c>
      <c r="F22" s="80" t="s">
        <v>98</v>
      </c>
      <c r="G22" s="81" t="s">
        <v>31</v>
      </c>
      <c r="H22" s="82" t="s">
        <v>99</v>
      </c>
      <c r="I22" s="83" t="s">
        <v>100</v>
      </c>
      <c r="J22" s="83">
        <v>80111600</v>
      </c>
      <c r="K22" s="79" t="s">
        <v>318</v>
      </c>
      <c r="L22" s="84">
        <v>1</v>
      </c>
      <c r="M22" s="84">
        <v>1</v>
      </c>
      <c r="N22" s="83">
        <v>11</v>
      </c>
      <c r="O22" s="83">
        <v>1</v>
      </c>
      <c r="P22" s="85" t="s">
        <v>28</v>
      </c>
      <c r="Q22" s="83">
        <v>0</v>
      </c>
      <c r="R22" s="86">
        <v>51920000</v>
      </c>
      <c r="S22" s="87">
        <v>51920000</v>
      </c>
      <c r="T22" s="290">
        <v>0</v>
      </c>
      <c r="U22" s="290">
        <v>0</v>
      </c>
      <c r="V22" s="97" t="s">
        <v>84</v>
      </c>
      <c r="W22" s="96" t="s">
        <v>29</v>
      </c>
      <c r="X22" s="96" t="s">
        <v>102</v>
      </c>
      <c r="Y22" s="77">
        <v>3778914</v>
      </c>
      <c r="Z22" s="96" t="s">
        <v>243</v>
      </c>
      <c r="AA22" s="96"/>
      <c r="AB22" s="96"/>
      <c r="AC22" s="96"/>
    </row>
    <row r="23" spans="1:29" s="98" customFormat="1" ht="50.1" customHeight="1" x14ac:dyDescent="0.25">
      <c r="A23" s="74">
        <v>22</v>
      </c>
      <c r="B23" s="104" t="s">
        <v>94</v>
      </c>
      <c r="C23" s="82" t="s">
        <v>110</v>
      </c>
      <c r="D23" s="82" t="s">
        <v>111</v>
      </c>
      <c r="E23" s="83" t="s">
        <v>112</v>
      </c>
      <c r="F23" s="80" t="s">
        <v>98</v>
      </c>
      <c r="G23" s="81" t="s">
        <v>31</v>
      </c>
      <c r="H23" s="82" t="s">
        <v>99</v>
      </c>
      <c r="I23" s="83" t="s">
        <v>100</v>
      </c>
      <c r="J23" s="83">
        <v>80111600</v>
      </c>
      <c r="K23" s="79" t="s">
        <v>115</v>
      </c>
      <c r="L23" s="84">
        <v>1</v>
      </c>
      <c r="M23" s="84">
        <v>1</v>
      </c>
      <c r="N23" s="83">
        <v>11</v>
      </c>
      <c r="O23" s="83">
        <v>1</v>
      </c>
      <c r="P23" s="85" t="s">
        <v>28</v>
      </c>
      <c r="Q23" s="83">
        <v>0</v>
      </c>
      <c r="R23" s="86">
        <v>16192000</v>
      </c>
      <c r="S23" s="87">
        <v>16192000</v>
      </c>
      <c r="T23" s="290">
        <v>0</v>
      </c>
      <c r="U23" s="290">
        <v>0</v>
      </c>
      <c r="V23" s="97" t="s">
        <v>84</v>
      </c>
      <c r="W23" s="96" t="s">
        <v>29</v>
      </c>
      <c r="X23" s="96" t="s">
        <v>102</v>
      </c>
      <c r="Y23" s="77">
        <v>3778914</v>
      </c>
      <c r="Z23" s="96" t="s">
        <v>243</v>
      </c>
      <c r="AA23" s="96"/>
      <c r="AB23" s="96"/>
      <c r="AC23" s="96"/>
    </row>
    <row r="24" spans="1:29" s="98" customFormat="1" ht="50.1" customHeight="1" x14ac:dyDescent="0.25">
      <c r="A24" s="74">
        <v>23</v>
      </c>
      <c r="B24" s="104" t="s">
        <v>94</v>
      </c>
      <c r="C24" s="82" t="s">
        <v>110</v>
      </c>
      <c r="D24" s="82" t="s">
        <v>111</v>
      </c>
      <c r="E24" s="83" t="s">
        <v>112</v>
      </c>
      <c r="F24" s="80" t="s">
        <v>98</v>
      </c>
      <c r="G24" s="81" t="s">
        <v>31</v>
      </c>
      <c r="H24" s="82" t="s">
        <v>99</v>
      </c>
      <c r="I24" s="83" t="s">
        <v>100</v>
      </c>
      <c r="J24" s="83">
        <v>80111600</v>
      </c>
      <c r="K24" s="79" t="s">
        <v>115</v>
      </c>
      <c r="L24" s="84">
        <v>1</v>
      </c>
      <c r="M24" s="84">
        <v>1</v>
      </c>
      <c r="N24" s="83">
        <v>11</v>
      </c>
      <c r="O24" s="83">
        <v>1</v>
      </c>
      <c r="P24" s="85" t="s">
        <v>28</v>
      </c>
      <c r="Q24" s="83">
        <v>0</v>
      </c>
      <c r="R24" s="86">
        <v>16192000</v>
      </c>
      <c r="S24" s="87">
        <v>16192000</v>
      </c>
      <c r="T24" s="290">
        <v>0</v>
      </c>
      <c r="U24" s="290">
        <v>0</v>
      </c>
      <c r="V24" s="97" t="s">
        <v>84</v>
      </c>
      <c r="W24" s="96" t="s">
        <v>29</v>
      </c>
      <c r="X24" s="96" t="s">
        <v>102</v>
      </c>
      <c r="Y24" s="77">
        <v>3778914</v>
      </c>
      <c r="Z24" s="96" t="s">
        <v>243</v>
      </c>
      <c r="AA24" s="96"/>
      <c r="AB24" s="96"/>
      <c r="AC24" s="96"/>
    </row>
    <row r="25" spans="1:29" s="98" customFormat="1" ht="50.1" customHeight="1" x14ac:dyDescent="0.25">
      <c r="A25" s="74">
        <v>24</v>
      </c>
      <c r="B25" s="104" t="s">
        <v>94</v>
      </c>
      <c r="C25" s="82" t="s">
        <v>110</v>
      </c>
      <c r="D25" s="82" t="s">
        <v>111</v>
      </c>
      <c r="E25" s="83" t="s">
        <v>112</v>
      </c>
      <c r="F25" s="80" t="s">
        <v>98</v>
      </c>
      <c r="G25" s="81" t="s">
        <v>31</v>
      </c>
      <c r="H25" s="82" t="s">
        <v>99</v>
      </c>
      <c r="I25" s="83" t="s">
        <v>100</v>
      </c>
      <c r="J25" s="83">
        <v>80111600</v>
      </c>
      <c r="K25" s="79" t="s">
        <v>116</v>
      </c>
      <c r="L25" s="84">
        <v>1</v>
      </c>
      <c r="M25" s="84">
        <v>1</v>
      </c>
      <c r="N25" s="83">
        <v>11</v>
      </c>
      <c r="O25" s="83">
        <v>1</v>
      </c>
      <c r="P25" s="85" t="s">
        <v>28</v>
      </c>
      <c r="Q25" s="83">
        <v>0</v>
      </c>
      <c r="R25" s="86">
        <v>16192000</v>
      </c>
      <c r="S25" s="87">
        <v>16192000</v>
      </c>
      <c r="T25" s="290">
        <v>0</v>
      </c>
      <c r="U25" s="290">
        <v>0</v>
      </c>
      <c r="V25" s="97" t="s">
        <v>84</v>
      </c>
      <c r="W25" s="96" t="s">
        <v>29</v>
      </c>
      <c r="X25" s="96" t="s">
        <v>102</v>
      </c>
      <c r="Y25" s="77">
        <v>3778914</v>
      </c>
      <c r="Z25" s="96" t="s">
        <v>243</v>
      </c>
      <c r="AA25" s="96"/>
      <c r="AB25" s="96"/>
      <c r="AC25" s="96"/>
    </row>
    <row r="26" spans="1:29" s="98" customFormat="1" ht="50.1" customHeight="1" x14ac:dyDescent="0.25">
      <c r="A26" s="74">
        <v>25</v>
      </c>
      <c r="B26" s="104" t="s">
        <v>94</v>
      </c>
      <c r="C26" s="82" t="s">
        <v>110</v>
      </c>
      <c r="D26" s="82" t="s">
        <v>111</v>
      </c>
      <c r="E26" s="83" t="s">
        <v>112</v>
      </c>
      <c r="F26" s="80" t="s">
        <v>98</v>
      </c>
      <c r="G26" s="81" t="s">
        <v>31</v>
      </c>
      <c r="H26" s="82" t="s">
        <v>99</v>
      </c>
      <c r="I26" s="83" t="s">
        <v>100</v>
      </c>
      <c r="J26" s="83">
        <v>80111600</v>
      </c>
      <c r="K26" s="79" t="s">
        <v>116</v>
      </c>
      <c r="L26" s="84">
        <v>1</v>
      </c>
      <c r="M26" s="84">
        <v>1</v>
      </c>
      <c r="N26" s="83">
        <v>11</v>
      </c>
      <c r="O26" s="83">
        <v>1</v>
      </c>
      <c r="P26" s="85" t="s">
        <v>28</v>
      </c>
      <c r="Q26" s="83">
        <v>0</v>
      </c>
      <c r="R26" s="86">
        <v>16192000</v>
      </c>
      <c r="S26" s="87">
        <v>16192000</v>
      </c>
      <c r="T26" s="290">
        <v>0</v>
      </c>
      <c r="U26" s="290">
        <v>0</v>
      </c>
      <c r="V26" s="97" t="s">
        <v>84</v>
      </c>
      <c r="W26" s="96" t="s">
        <v>29</v>
      </c>
      <c r="X26" s="96" t="s">
        <v>102</v>
      </c>
      <c r="Y26" s="77">
        <v>3778914</v>
      </c>
      <c r="Z26" s="96" t="s">
        <v>243</v>
      </c>
      <c r="AA26" s="96"/>
      <c r="AB26" s="96"/>
      <c r="AC26" s="96"/>
    </row>
    <row r="27" spans="1:29" s="98" customFormat="1" ht="50.1" customHeight="1" x14ac:dyDescent="0.25">
      <c r="A27" s="74">
        <v>26</v>
      </c>
      <c r="B27" s="104" t="s">
        <v>94</v>
      </c>
      <c r="C27" s="82" t="s">
        <v>110</v>
      </c>
      <c r="D27" s="82" t="s">
        <v>111</v>
      </c>
      <c r="E27" s="83" t="s">
        <v>112</v>
      </c>
      <c r="F27" s="80" t="s">
        <v>98</v>
      </c>
      <c r="G27" s="81" t="s">
        <v>31</v>
      </c>
      <c r="H27" s="82" t="s">
        <v>99</v>
      </c>
      <c r="I27" s="83" t="s">
        <v>100</v>
      </c>
      <c r="J27" s="83">
        <v>80111600</v>
      </c>
      <c r="K27" s="79" t="s">
        <v>319</v>
      </c>
      <c r="L27" s="84">
        <v>1</v>
      </c>
      <c r="M27" s="84">
        <v>1</v>
      </c>
      <c r="N27" s="83">
        <v>11</v>
      </c>
      <c r="O27" s="83">
        <v>1</v>
      </c>
      <c r="P27" s="85" t="s">
        <v>28</v>
      </c>
      <c r="Q27" s="83">
        <v>0</v>
      </c>
      <c r="R27" s="86">
        <v>28226000</v>
      </c>
      <c r="S27" s="87">
        <v>28226000</v>
      </c>
      <c r="T27" s="290">
        <v>0</v>
      </c>
      <c r="U27" s="290">
        <v>0</v>
      </c>
      <c r="V27" s="97" t="s">
        <v>84</v>
      </c>
      <c r="W27" s="96" t="s">
        <v>29</v>
      </c>
      <c r="X27" s="96" t="s">
        <v>102</v>
      </c>
      <c r="Y27" s="77">
        <v>3778914</v>
      </c>
      <c r="Z27" s="96" t="s">
        <v>243</v>
      </c>
      <c r="AA27" s="96"/>
      <c r="AB27" s="96"/>
      <c r="AC27" s="96"/>
    </row>
    <row r="28" spans="1:29" s="98" customFormat="1" ht="50.1" customHeight="1" x14ac:dyDescent="0.25">
      <c r="A28" s="74">
        <v>27</v>
      </c>
      <c r="B28" s="104" t="s">
        <v>94</v>
      </c>
      <c r="C28" s="82" t="s">
        <v>110</v>
      </c>
      <c r="D28" s="82" t="s">
        <v>111</v>
      </c>
      <c r="E28" s="83" t="s">
        <v>112</v>
      </c>
      <c r="F28" s="80" t="s">
        <v>98</v>
      </c>
      <c r="G28" s="81" t="s">
        <v>31</v>
      </c>
      <c r="H28" s="82" t="s">
        <v>99</v>
      </c>
      <c r="I28" s="83" t="s">
        <v>100</v>
      </c>
      <c r="J28" s="83">
        <v>80111600</v>
      </c>
      <c r="K28" s="79" t="s">
        <v>117</v>
      </c>
      <c r="L28" s="84">
        <v>1</v>
      </c>
      <c r="M28" s="84">
        <v>1</v>
      </c>
      <c r="N28" s="83">
        <v>11</v>
      </c>
      <c r="O28" s="83">
        <v>1</v>
      </c>
      <c r="P28" s="85" t="s">
        <v>28</v>
      </c>
      <c r="Q28" s="83">
        <v>0</v>
      </c>
      <c r="R28" s="86">
        <v>16192000</v>
      </c>
      <c r="S28" s="87">
        <v>16192000</v>
      </c>
      <c r="T28" s="290">
        <v>0</v>
      </c>
      <c r="U28" s="290">
        <v>0</v>
      </c>
      <c r="V28" s="97" t="s">
        <v>84</v>
      </c>
      <c r="W28" s="96" t="s">
        <v>29</v>
      </c>
      <c r="X28" s="96" t="s">
        <v>102</v>
      </c>
      <c r="Y28" s="77">
        <v>3778914</v>
      </c>
      <c r="Z28" s="96" t="s">
        <v>243</v>
      </c>
      <c r="AA28" s="96"/>
      <c r="AB28" s="96"/>
      <c r="AC28" s="96"/>
    </row>
    <row r="29" spans="1:29" s="98" customFormat="1" ht="50.1" customHeight="1" x14ac:dyDescent="0.25">
      <c r="A29" s="74">
        <v>28</v>
      </c>
      <c r="B29" s="104" t="s">
        <v>94</v>
      </c>
      <c r="C29" s="82" t="s">
        <v>110</v>
      </c>
      <c r="D29" s="82" t="s">
        <v>111</v>
      </c>
      <c r="E29" s="83" t="s">
        <v>112</v>
      </c>
      <c r="F29" s="80" t="s">
        <v>98</v>
      </c>
      <c r="G29" s="81" t="s">
        <v>31</v>
      </c>
      <c r="H29" s="82" t="s">
        <v>99</v>
      </c>
      <c r="I29" s="83" t="s">
        <v>100</v>
      </c>
      <c r="J29" s="83">
        <v>80111600</v>
      </c>
      <c r="K29" s="79" t="s">
        <v>118</v>
      </c>
      <c r="L29" s="84">
        <v>1</v>
      </c>
      <c r="M29" s="84">
        <v>1</v>
      </c>
      <c r="N29" s="83">
        <v>11</v>
      </c>
      <c r="O29" s="83">
        <v>1</v>
      </c>
      <c r="P29" s="85" t="s">
        <v>28</v>
      </c>
      <c r="Q29" s="83">
        <v>0</v>
      </c>
      <c r="R29" s="86">
        <v>72380000</v>
      </c>
      <c r="S29" s="87">
        <v>72380000</v>
      </c>
      <c r="T29" s="290">
        <v>0</v>
      </c>
      <c r="U29" s="290">
        <v>0</v>
      </c>
      <c r="V29" s="97" t="s">
        <v>84</v>
      </c>
      <c r="W29" s="96" t="s">
        <v>29</v>
      </c>
      <c r="X29" s="96" t="s">
        <v>102</v>
      </c>
      <c r="Y29" s="77">
        <v>3778914</v>
      </c>
      <c r="Z29" s="96" t="s">
        <v>243</v>
      </c>
      <c r="AA29" s="96"/>
      <c r="AB29" s="96"/>
      <c r="AC29" s="96"/>
    </row>
    <row r="30" spans="1:29" s="98" customFormat="1" ht="50.1" customHeight="1" x14ac:dyDescent="0.25">
      <c r="A30" s="74">
        <v>29</v>
      </c>
      <c r="B30" s="104" t="s">
        <v>94</v>
      </c>
      <c r="C30" s="81" t="s">
        <v>110</v>
      </c>
      <c r="D30" s="81" t="s">
        <v>111</v>
      </c>
      <c r="E30" s="80" t="s">
        <v>112</v>
      </c>
      <c r="F30" s="80" t="s">
        <v>98</v>
      </c>
      <c r="G30" s="81" t="s">
        <v>30</v>
      </c>
      <c r="H30" s="81" t="s">
        <v>108</v>
      </c>
      <c r="I30" s="80" t="s">
        <v>109</v>
      </c>
      <c r="J30" s="83" t="s">
        <v>309</v>
      </c>
      <c r="K30" s="79" t="s">
        <v>310</v>
      </c>
      <c r="L30" s="84">
        <v>1</v>
      </c>
      <c r="M30" s="84">
        <v>1</v>
      </c>
      <c r="N30" s="80">
        <v>6</v>
      </c>
      <c r="O30" s="80">
        <v>1</v>
      </c>
      <c r="P30" s="85" t="s">
        <v>33</v>
      </c>
      <c r="Q30" s="83">
        <v>0</v>
      </c>
      <c r="R30" s="86">
        <v>450000000</v>
      </c>
      <c r="S30" s="87">
        <v>450000000</v>
      </c>
      <c r="T30" s="290">
        <v>0</v>
      </c>
      <c r="U30" s="290">
        <v>0</v>
      </c>
      <c r="V30" s="97" t="s">
        <v>84</v>
      </c>
      <c r="W30" s="96" t="s">
        <v>29</v>
      </c>
      <c r="X30" s="96" t="s">
        <v>102</v>
      </c>
      <c r="Y30" s="77">
        <v>3778914</v>
      </c>
      <c r="Z30" s="96" t="s">
        <v>243</v>
      </c>
      <c r="AA30" s="96"/>
      <c r="AB30" s="96"/>
      <c r="AC30" s="96"/>
    </row>
    <row r="31" spans="1:29" s="98" customFormat="1" ht="50.1" customHeight="1" x14ac:dyDescent="0.25">
      <c r="A31" s="74">
        <v>30</v>
      </c>
      <c r="B31" s="104" t="s">
        <v>94</v>
      </c>
      <c r="C31" s="81" t="s">
        <v>110</v>
      </c>
      <c r="D31" s="81" t="s">
        <v>111</v>
      </c>
      <c r="E31" s="80" t="s">
        <v>112</v>
      </c>
      <c r="F31" s="80" t="s">
        <v>98</v>
      </c>
      <c r="G31" s="81" t="s">
        <v>30</v>
      </c>
      <c r="H31" s="81" t="s">
        <v>39</v>
      </c>
      <c r="I31" s="80" t="s">
        <v>311</v>
      </c>
      <c r="J31" s="83">
        <v>78111808</v>
      </c>
      <c r="K31" s="79" t="s">
        <v>120</v>
      </c>
      <c r="L31" s="84">
        <v>1</v>
      </c>
      <c r="M31" s="84">
        <v>1</v>
      </c>
      <c r="N31" s="83">
        <v>12</v>
      </c>
      <c r="O31" s="83">
        <v>1</v>
      </c>
      <c r="P31" s="85" t="s">
        <v>28</v>
      </c>
      <c r="Q31" s="83">
        <v>0</v>
      </c>
      <c r="R31" s="86">
        <v>150000000</v>
      </c>
      <c r="S31" s="87">
        <v>150000000</v>
      </c>
      <c r="T31" s="290">
        <v>0</v>
      </c>
      <c r="U31" s="290">
        <v>0</v>
      </c>
      <c r="V31" s="97" t="s">
        <v>84</v>
      </c>
      <c r="W31" s="96" t="s">
        <v>29</v>
      </c>
      <c r="X31" s="96" t="s">
        <v>102</v>
      </c>
      <c r="Y31" s="77">
        <v>3778914</v>
      </c>
      <c r="Z31" s="96" t="s">
        <v>243</v>
      </c>
      <c r="AA31" s="96"/>
      <c r="AB31" s="96"/>
      <c r="AC31" s="96"/>
    </row>
    <row r="32" spans="1:29" s="98" customFormat="1" ht="50.1" customHeight="1" x14ac:dyDescent="0.25">
      <c r="A32" s="74">
        <v>31</v>
      </c>
      <c r="B32" s="104" t="s">
        <v>94</v>
      </c>
      <c r="C32" s="81" t="s">
        <v>110</v>
      </c>
      <c r="D32" s="81" t="s">
        <v>111</v>
      </c>
      <c r="E32" s="80" t="s">
        <v>112</v>
      </c>
      <c r="F32" s="80" t="s">
        <v>98</v>
      </c>
      <c r="G32" s="81" t="s">
        <v>30</v>
      </c>
      <c r="H32" s="81" t="s">
        <v>108</v>
      </c>
      <c r="I32" s="80" t="s">
        <v>109</v>
      </c>
      <c r="J32" s="83">
        <v>80141607</v>
      </c>
      <c r="K32" s="79" t="s">
        <v>320</v>
      </c>
      <c r="L32" s="84">
        <v>1</v>
      </c>
      <c r="M32" s="84">
        <v>1</v>
      </c>
      <c r="N32" s="83">
        <v>6</v>
      </c>
      <c r="O32" s="83">
        <v>1</v>
      </c>
      <c r="P32" s="85" t="s">
        <v>28</v>
      </c>
      <c r="Q32" s="83">
        <v>0</v>
      </c>
      <c r="R32" s="86">
        <v>45000000</v>
      </c>
      <c r="S32" s="87">
        <v>45000000</v>
      </c>
      <c r="T32" s="290">
        <v>0</v>
      </c>
      <c r="U32" s="290">
        <v>0</v>
      </c>
      <c r="V32" s="97" t="s">
        <v>84</v>
      </c>
      <c r="W32" s="96" t="s">
        <v>29</v>
      </c>
      <c r="X32" s="96" t="s">
        <v>102</v>
      </c>
      <c r="Y32" s="77">
        <v>3778914</v>
      </c>
      <c r="Z32" s="96" t="s">
        <v>243</v>
      </c>
      <c r="AA32" s="96"/>
      <c r="AB32" s="96"/>
      <c r="AC32" s="96"/>
    </row>
    <row r="33" spans="1:29" s="98" customFormat="1" ht="50.1" customHeight="1" x14ac:dyDescent="0.25">
      <c r="A33" s="74">
        <v>33</v>
      </c>
      <c r="B33" s="104" t="s">
        <v>94</v>
      </c>
      <c r="C33" s="82" t="s">
        <v>110</v>
      </c>
      <c r="D33" s="82" t="s">
        <v>111</v>
      </c>
      <c r="E33" s="83" t="s">
        <v>112</v>
      </c>
      <c r="F33" s="80" t="s">
        <v>98</v>
      </c>
      <c r="G33" s="81" t="s">
        <v>31</v>
      </c>
      <c r="H33" s="82" t="s">
        <v>99</v>
      </c>
      <c r="I33" s="83" t="s">
        <v>100</v>
      </c>
      <c r="J33" s="83">
        <v>80111600</v>
      </c>
      <c r="K33" s="79" t="s">
        <v>119</v>
      </c>
      <c r="L33" s="84">
        <v>1</v>
      </c>
      <c r="M33" s="84">
        <v>1</v>
      </c>
      <c r="N33" s="83">
        <v>11</v>
      </c>
      <c r="O33" s="83">
        <v>1</v>
      </c>
      <c r="P33" s="85" t="s">
        <v>28</v>
      </c>
      <c r="Q33" s="83">
        <v>0</v>
      </c>
      <c r="R33" s="86">
        <v>16192000</v>
      </c>
      <c r="S33" s="87">
        <v>16192000</v>
      </c>
      <c r="T33" s="290">
        <v>0</v>
      </c>
      <c r="U33" s="290">
        <v>0</v>
      </c>
      <c r="V33" s="97" t="s">
        <v>84</v>
      </c>
      <c r="W33" s="96" t="s">
        <v>29</v>
      </c>
      <c r="X33" s="96" t="s">
        <v>102</v>
      </c>
      <c r="Y33" s="77">
        <v>3778914</v>
      </c>
      <c r="Z33" s="96" t="s">
        <v>243</v>
      </c>
      <c r="AA33" s="96"/>
      <c r="AB33" s="96"/>
      <c r="AC33" s="96"/>
    </row>
    <row r="34" spans="1:29" s="98" customFormat="1" ht="50.1" customHeight="1" x14ac:dyDescent="0.25">
      <c r="A34" s="74">
        <v>34</v>
      </c>
      <c r="B34" s="104" t="s">
        <v>94</v>
      </c>
      <c r="C34" s="82" t="s">
        <v>110</v>
      </c>
      <c r="D34" s="82" t="s">
        <v>111</v>
      </c>
      <c r="E34" s="83" t="s">
        <v>112</v>
      </c>
      <c r="F34" s="80" t="s">
        <v>98</v>
      </c>
      <c r="G34" s="81" t="s">
        <v>31</v>
      </c>
      <c r="H34" s="82" t="s">
        <v>99</v>
      </c>
      <c r="I34" s="83" t="s">
        <v>100</v>
      </c>
      <c r="J34" s="83">
        <v>80111600</v>
      </c>
      <c r="K34" s="79" t="s">
        <v>119</v>
      </c>
      <c r="L34" s="84">
        <v>1</v>
      </c>
      <c r="M34" s="84">
        <v>1</v>
      </c>
      <c r="N34" s="83">
        <v>11</v>
      </c>
      <c r="O34" s="83">
        <v>1</v>
      </c>
      <c r="P34" s="85" t="s">
        <v>28</v>
      </c>
      <c r="Q34" s="83">
        <v>0</v>
      </c>
      <c r="R34" s="86">
        <v>16192000</v>
      </c>
      <c r="S34" s="87">
        <v>16192000</v>
      </c>
      <c r="T34" s="290">
        <v>0</v>
      </c>
      <c r="U34" s="290">
        <v>0</v>
      </c>
      <c r="V34" s="97" t="s">
        <v>84</v>
      </c>
      <c r="W34" s="96" t="s">
        <v>29</v>
      </c>
      <c r="X34" s="96" t="s">
        <v>102</v>
      </c>
      <c r="Y34" s="77">
        <v>3778914</v>
      </c>
      <c r="Z34" s="96" t="s">
        <v>243</v>
      </c>
      <c r="AA34" s="96"/>
      <c r="AB34" s="96"/>
      <c r="AC34" s="96"/>
    </row>
    <row r="35" spans="1:29" s="98" customFormat="1" ht="50.1" customHeight="1" x14ac:dyDescent="0.25">
      <c r="A35" s="74">
        <v>35</v>
      </c>
      <c r="B35" s="104" t="s">
        <v>94</v>
      </c>
      <c r="C35" s="81" t="s">
        <v>95</v>
      </c>
      <c r="D35" s="81" t="s">
        <v>96</v>
      </c>
      <c r="E35" s="80" t="s">
        <v>97</v>
      </c>
      <c r="F35" s="80" t="s">
        <v>98</v>
      </c>
      <c r="G35" s="81" t="s">
        <v>30</v>
      </c>
      <c r="H35" s="81" t="s">
        <v>108</v>
      </c>
      <c r="I35" s="80" t="s">
        <v>109</v>
      </c>
      <c r="J35" s="80">
        <v>46181500</v>
      </c>
      <c r="K35" s="94" t="s">
        <v>145</v>
      </c>
      <c r="L35" s="84">
        <v>1</v>
      </c>
      <c r="M35" s="84">
        <v>1</v>
      </c>
      <c r="N35" s="80">
        <v>6</v>
      </c>
      <c r="O35" s="80">
        <v>1</v>
      </c>
      <c r="P35" s="85" t="s">
        <v>33</v>
      </c>
      <c r="Q35" s="83">
        <v>0</v>
      </c>
      <c r="R35" s="86">
        <v>3500000</v>
      </c>
      <c r="S35" s="87">
        <v>3500000</v>
      </c>
      <c r="T35" s="290">
        <v>0</v>
      </c>
      <c r="U35" s="290">
        <v>0</v>
      </c>
      <c r="V35" s="97" t="s">
        <v>84</v>
      </c>
      <c r="W35" s="96" t="s">
        <v>29</v>
      </c>
      <c r="X35" s="96" t="s">
        <v>102</v>
      </c>
      <c r="Y35" s="77">
        <v>3778914</v>
      </c>
      <c r="Z35" s="96" t="s">
        <v>243</v>
      </c>
      <c r="AA35" s="96"/>
      <c r="AB35" s="96"/>
      <c r="AC35" s="96"/>
    </row>
    <row r="36" spans="1:29" s="98" customFormat="1" ht="50.1" customHeight="1" x14ac:dyDescent="0.25">
      <c r="A36" s="74">
        <v>36</v>
      </c>
      <c r="B36" s="104" t="s">
        <v>94</v>
      </c>
      <c r="C36" s="82" t="s">
        <v>110</v>
      </c>
      <c r="D36" s="82" t="s">
        <v>111</v>
      </c>
      <c r="E36" s="83" t="s">
        <v>112</v>
      </c>
      <c r="F36" s="80" t="s">
        <v>98</v>
      </c>
      <c r="G36" s="81" t="s">
        <v>31</v>
      </c>
      <c r="H36" s="82" t="s">
        <v>99</v>
      </c>
      <c r="I36" s="83" t="s">
        <v>100</v>
      </c>
      <c r="J36" s="83">
        <v>80111600</v>
      </c>
      <c r="K36" s="79" t="s">
        <v>321</v>
      </c>
      <c r="L36" s="84">
        <v>1</v>
      </c>
      <c r="M36" s="84">
        <v>1</v>
      </c>
      <c r="N36" s="83">
        <v>11</v>
      </c>
      <c r="O36" s="83">
        <v>1</v>
      </c>
      <c r="P36" s="85" t="s">
        <v>28</v>
      </c>
      <c r="Q36" s="83">
        <v>0</v>
      </c>
      <c r="R36" s="86">
        <v>16192000</v>
      </c>
      <c r="S36" s="87">
        <v>16192000</v>
      </c>
      <c r="T36" s="290">
        <v>0</v>
      </c>
      <c r="U36" s="290">
        <v>0</v>
      </c>
      <c r="V36" s="97" t="s">
        <v>84</v>
      </c>
      <c r="W36" s="96" t="s">
        <v>29</v>
      </c>
      <c r="X36" s="96" t="s">
        <v>102</v>
      </c>
      <c r="Y36" s="77">
        <v>3778914</v>
      </c>
      <c r="Z36" s="96" t="s">
        <v>243</v>
      </c>
      <c r="AA36" s="96"/>
      <c r="AB36" s="96"/>
      <c r="AC36" s="96"/>
    </row>
    <row r="37" spans="1:29" s="98" customFormat="1" ht="50.1" customHeight="1" x14ac:dyDescent="0.25">
      <c r="A37" s="74">
        <v>37</v>
      </c>
      <c r="B37" s="104" t="s">
        <v>94</v>
      </c>
      <c r="C37" s="82" t="s">
        <v>110</v>
      </c>
      <c r="D37" s="82" t="s">
        <v>111</v>
      </c>
      <c r="E37" s="83" t="s">
        <v>112</v>
      </c>
      <c r="F37" s="80" t="s">
        <v>98</v>
      </c>
      <c r="G37" s="81" t="s">
        <v>31</v>
      </c>
      <c r="H37" s="82" t="s">
        <v>99</v>
      </c>
      <c r="I37" s="83" t="s">
        <v>100</v>
      </c>
      <c r="J37" s="83">
        <v>80111600</v>
      </c>
      <c r="K37" s="79" t="s">
        <v>322</v>
      </c>
      <c r="L37" s="84">
        <v>1</v>
      </c>
      <c r="M37" s="84">
        <v>1</v>
      </c>
      <c r="N37" s="83">
        <v>11</v>
      </c>
      <c r="O37" s="83">
        <v>1</v>
      </c>
      <c r="P37" s="85" t="s">
        <v>28</v>
      </c>
      <c r="Q37" s="83">
        <v>0</v>
      </c>
      <c r="R37" s="86">
        <v>30646000</v>
      </c>
      <c r="S37" s="87">
        <v>30646000</v>
      </c>
      <c r="T37" s="290">
        <v>0</v>
      </c>
      <c r="U37" s="290">
        <v>0</v>
      </c>
      <c r="V37" s="97" t="s">
        <v>84</v>
      </c>
      <c r="W37" s="96" t="s">
        <v>29</v>
      </c>
      <c r="X37" s="96" t="s">
        <v>102</v>
      </c>
      <c r="Y37" s="77">
        <v>3778914</v>
      </c>
      <c r="Z37" s="96" t="s">
        <v>243</v>
      </c>
      <c r="AA37" s="96"/>
      <c r="AB37" s="96"/>
      <c r="AC37" s="96"/>
    </row>
    <row r="38" spans="1:29" s="98" customFormat="1" ht="50.1" customHeight="1" x14ac:dyDescent="0.25">
      <c r="A38" s="74">
        <v>38</v>
      </c>
      <c r="B38" s="104" t="s">
        <v>94</v>
      </c>
      <c r="C38" s="81" t="s">
        <v>95</v>
      </c>
      <c r="D38" s="81" t="s">
        <v>96</v>
      </c>
      <c r="E38" s="80" t="s">
        <v>97</v>
      </c>
      <c r="F38" s="80" t="s">
        <v>98</v>
      </c>
      <c r="G38" s="81" t="s">
        <v>30</v>
      </c>
      <c r="H38" s="82" t="s">
        <v>108</v>
      </c>
      <c r="I38" s="99" t="s">
        <v>323</v>
      </c>
      <c r="J38" s="83">
        <v>85101700</v>
      </c>
      <c r="K38" s="79" t="s">
        <v>324</v>
      </c>
      <c r="L38" s="84">
        <v>1</v>
      </c>
      <c r="M38" s="84">
        <v>1</v>
      </c>
      <c r="N38" s="83">
        <v>11</v>
      </c>
      <c r="O38" s="83">
        <v>1</v>
      </c>
      <c r="P38" s="85" t="s">
        <v>40</v>
      </c>
      <c r="Q38" s="83">
        <v>0</v>
      </c>
      <c r="R38" s="86">
        <v>50000</v>
      </c>
      <c r="S38" s="87">
        <v>50000</v>
      </c>
      <c r="T38" s="290">
        <v>0</v>
      </c>
      <c r="U38" s="290">
        <v>0</v>
      </c>
      <c r="V38" s="97" t="s">
        <v>84</v>
      </c>
      <c r="W38" s="96" t="s">
        <v>242</v>
      </c>
      <c r="X38" s="96" t="s">
        <v>102</v>
      </c>
      <c r="Y38" s="77">
        <v>3778914</v>
      </c>
      <c r="Z38" s="96" t="s">
        <v>243</v>
      </c>
      <c r="AA38" s="96"/>
      <c r="AB38" s="96"/>
      <c r="AC38" s="96"/>
    </row>
    <row r="39" spans="1:29" s="98" customFormat="1" ht="50.1" customHeight="1" x14ac:dyDescent="0.25">
      <c r="A39" s="74">
        <v>39</v>
      </c>
      <c r="B39" s="104" t="s">
        <v>94</v>
      </c>
      <c r="C39" s="82" t="s">
        <v>110</v>
      </c>
      <c r="D39" s="82" t="s">
        <v>111</v>
      </c>
      <c r="E39" s="83" t="s">
        <v>112</v>
      </c>
      <c r="F39" s="80" t="s">
        <v>98</v>
      </c>
      <c r="G39" s="81" t="s">
        <v>30</v>
      </c>
      <c r="H39" s="82" t="s">
        <v>108</v>
      </c>
      <c r="I39" s="99" t="s">
        <v>323</v>
      </c>
      <c r="J39" s="83">
        <v>85101700</v>
      </c>
      <c r="K39" s="79" t="s">
        <v>324</v>
      </c>
      <c r="L39" s="84">
        <v>1</v>
      </c>
      <c r="M39" s="84">
        <v>1</v>
      </c>
      <c r="N39" s="83">
        <v>11</v>
      </c>
      <c r="O39" s="83">
        <v>1</v>
      </c>
      <c r="P39" s="85" t="s">
        <v>40</v>
      </c>
      <c r="Q39" s="83">
        <v>0</v>
      </c>
      <c r="R39" s="86">
        <v>50000</v>
      </c>
      <c r="S39" s="87">
        <v>50000</v>
      </c>
      <c r="T39" s="290">
        <v>0</v>
      </c>
      <c r="U39" s="290">
        <v>0</v>
      </c>
      <c r="V39" s="97" t="s">
        <v>84</v>
      </c>
      <c r="W39" s="96" t="s">
        <v>241</v>
      </c>
      <c r="X39" s="96" t="s">
        <v>102</v>
      </c>
      <c r="Y39" s="77">
        <v>3778914</v>
      </c>
      <c r="Z39" s="96" t="s">
        <v>243</v>
      </c>
      <c r="AA39" s="96"/>
      <c r="AB39" s="96"/>
      <c r="AC39" s="96"/>
    </row>
    <row r="40" spans="1:29" s="98" customFormat="1" ht="50.1" customHeight="1" x14ac:dyDescent="0.25">
      <c r="A40" s="74">
        <v>40</v>
      </c>
      <c r="B40" s="104" t="s">
        <v>94</v>
      </c>
      <c r="C40" s="81" t="s">
        <v>95</v>
      </c>
      <c r="D40" s="81" t="s">
        <v>96</v>
      </c>
      <c r="E40" s="80" t="s">
        <v>97</v>
      </c>
      <c r="F40" s="80" t="s">
        <v>98</v>
      </c>
      <c r="G40" s="81" t="s">
        <v>30</v>
      </c>
      <c r="H40" s="82" t="s">
        <v>108</v>
      </c>
      <c r="I40" s="99" t="s">
        <v>323</v>
      </c>
      <c r="J40" s="83">
        <v>85101700</v>
      </c>
      <c r="K40" s="79" t="s">
        <v>325</v>
      </c>
      <c r="L40" s="84">
        <v>1</v>
      </c>
      <c r="M40" s="84">
        <v>1</v>
      </c>
      <c r="N40" s="83">
        <v>11</v>
      </c>
      <c r="O40" s="83">
        <v>1</v>
      </c>
      <c r="P40" s="85" t="s">
        <v>40</v>
      </c>
      <c r="Q40" s="83">
        <v>0</v>
      </c>
      <c r="R40" s="86">
        <v>480000</v>
      </c>
      <c r="S40" s="87">
        <v>480000</v>
      </c>
      <c r="T40" s="290">
        <v>0</v>
      </c>
      <c r="U40" s="290">
        <v>0</v>
      </c>
      <c r="V40" s="97" t="s">
        <v>84</v>
      </c>
      <c r="W40" s="96" t="s">
        <v>29</v>
      </c>
      <c r="X40" s="96" t="s">
        <v>102</v>
      </c>
      <c r="Y40" s="77">
        <v>3778914</v>
      </c>
      <c r="Z40" s="96" t="s">
        <v>243</v>
      </c>
      <c r="AA40" s="96"/>
      <c r="AB40" s="96"/>
      <c r="AC40" s="96"/>
    </row>
    <row r="41" spans="1:29" s="98" customFormat="1" ht="50.1" customHeight="1" x14ac:dyDescent="0.25">
      <c r="A41" s="74">
        <v>41</v>
      </c>
      <c r="B41" s="104" t="s">
        <v>94</v>
      </c>
      <c r="C41" s="82" t="s">
        <v>110</v>
      </c>
      <c r="D41" s="82" t="s">
        <v>111</v>
      </c>
      <c r="E41" s="83" t="s">
        <v>112</v>
      </c>
      <c r="F41" s="80" t="s">
        <v>98</v>
      </c>
      <c r="G41" s="81" t="s">
        <v>30</v>
      </c>
      <c r="H41" s="82" t="s">
        <v>108</v>
      </c>
      <c r="I41" s="99" t="s">
        <v>323</v>
      </c>
      <c r="J41" s="83">
        <v>85101700</v>
      </c>
      <c r="K41" s="79" t="s">
        <v>325</v>
      </c>
      <c r="L41" s="84">
        <v>1</v>
      </c>
      <c r="M41" s="84">
        <v>1</v>
      </c>
      <c r="N41" s="83">
        <v>11</v>
      </c>
      <c r="O41" s="83">
        <v>1</v>
      </c>
      <c r="P41" s="85" t="s">
        <v>40</v>
      </c>
      <c r="Q41" s="83">
        <v>0</v>
      </c>
      <c r="R41" s="86">
        <v>1080000</v>
      </c>
      <c r="S41" s="87">
        <v>1080000</v>
      </c>
      <c r="T41" s="290">
        <v>0</v>
      </c>
      <c r="U41" s="290">
        <v>0</v>
      </c>
      <c r="V41" s="97" t="s">
        <v>84</v>
      </c>
      <c r="W41" s="96" t="s">
        <v>29</v>
      </c>
      <c r="X41" s="96" t="s">
        <v>102</v>
      </c>
      <c r="Y41" s="77">
        <v>3778914</v>
      </c>
      <c r="Z41" s="96" t="s">
        <v>243</v>
      </c>
      <c r="AA41" s="96"/>
      <c r="AB41" s="96"/>
      <c r="AC41" s="96"/>
    </row>
    <row r="42" spans="1:29" s="98" customFormat="1" ht="15" customHeight="1" x14ac:dyDescent="0.25">
      <c r="R42" s="100"/>
      <c r="S42" s="75">
        <f>SUM(S2:S41)</f>
        <v>2129310000</v>
      </c>
    </row>
    <row r="43" spans="1:29" ht="15" customHeight="1" x14ac:dyDescent="0.25">
      <c r="R43" s="101"/>
      <c r="S43" s="101"/>
    </row>
    <row r="44" spans="1:29" ht="15" customHeight="1" x14ac:dyDescent="0.25">
      <c r="R44" s="102"/>
      <c r="S44" s="102"/>
      <c r="T44" s="103"/>
    </row>
    <row r="49" spans="18:18" ht="15" customHeight="1" x14ac:dyDescent="0.25">
      <c r="R49" s="103">
        <f>R30*50%</f>
        <v>225000000</v>
      </c>
    </row>
    <row r="50" spans="18:18" ht="15" customHeight="1" x14ac:dyDescent="0.25">
      <c r="R50" s="103">
        <f>R30*35%</f>
        <v>157500000</v>
      </c>
    </row>
    <row r="51" spans="18:18" ht="15" customHeight="1" x14ac:dyDescent="0.25">
      <c r="R51" s="103">
        <f>R30*15%</f>
        <v>67500000</v>
      </c>
    </row>
  </sheetData>
  <autoFilter ref="A1:AC44" xr:uid="{F5B711D0-60E9-430A-8785-7E8E2EDA7034}"/>
  <hyperlinks>
    <hyperlink ref="Y2" r:id="rId1" display="Tel:3778914" xr:uid="{A67DBD71-3B32-4849-BD83-213E850C1370}"/>
    <hyperlink ref="Z2" r:id="rId2" xr:uid="{74394F47-F940-42E0-BC00-86450DDA4D59}"/>
    <hyperlink ref="Z3" r:id="rId3" xr:uid="{C158D4BB-72BF-49AC-ADEF-2F83A447E834}"/>
    <hyperlink ref="Z4" r:id="rId4" xr:uid="{D6643AEF-8CB9-44DF-8770-421C818DB29C}"/>
    <hyperlink ref="Z5" r:id="rId5" xr:uid="{FE4AEAF3-461E-42EB-8481-F7EEFF8FC365}"/>
    <hyperlink ref="Z6" r:id="rId6" xr:uid="{F4CB294A-20FC-4D68-AF31-98390B7F4CCC}"/>
    <hyperlink ref="Z7" r:id="rId7" xr:uid="{FC98EB59-5A75-44A3-8F84-E1546B93997E}"/>
    <hyperlink ref="Z8" r:id="rId8" xr:uid="{6AF8616D-44DB-4284-9075-99E0B3EA4549}"/>
    <hyperlink ref="Z9" r:id="rId9" xr:uid="{D49A02BE-1A19-416B-93BC-3893CCF3F2D0}"/>
    <hyperlink ref="Z10" r:id="rId10" xr:uid="{5BB34D9F-87FF-45EF-996F-C205BEA222F3}"/>
    <hyperlink ref="Z14" r:id="rId11" xr:uid="{79C54F72-FDEC-4D2A-A087-D9AB6EEED08F}"/>
    <hyperlink ref="Z15" r:id="rId12" xr:uid="{35E9FBB3-7ACD-4381-9893-9EDA61A262FB}"/>
    <hyperlink ref="Z16" r:id="rId13" xr:uid="{94E7BD62-468A-4A11-86C4-60AB50D13777}"/>
    <hyperlink ref="Z34" r:id="rId14" xr:uid="{ABB4329F-1DC3-45A2-A154-CA6611E0B546}"/>
    <hyperlink ref="Z35" r:id="rId15" xr:uid="{345B6CB8-C916-4358-965A-9504D900CCCE}"/>
    <hyperlink ref="Z11" r:id="rId16" xr:uid="{B73FBE91-B10E-4936-99D2-2367CB60441E}"/>
    <hyperlink ref="Z12" r:id="rId17" xr:uid="{C8B3C00B-74BE-4059-9B8A-AD8E3ECD14C0}"/>
    <hyperlink ref="Z13" r:id="rId18" xr:uid="{F1D0A812-89A7-4CC2-8C9D-372D19A7BA4B}"/>
    <hyperlink ref="Z37" r:id="rId19" xr:uid="{CA4F7904-B9E9-4B0B-A141-71F444F0E2BF}"/>
    <hyperlink ref="Z36" r:id="rId20" xr:uid="{2B2E0FF3-0A07-43F1-951A-47AC27396F8D}"/>
    <hyperlink ref="Z17" r:id="rId21" xr:uid="{D016BF19-2E35-414F-BF22-5F9A4DC70165}"/>
    <hyperlink ref="Z19" r:id="rId22" xr:uid="{D242D093-E0E1-4149-8A84-A5E9CA169E2B}"/>
    <hyperlink ref="Z21" r:id="rId23" xr:uid="{CE111660-D602-4054-AC8B-87B932376057}"/>
    <hyperlink ref="Z23" r:id="rId24" xr:uid="{6D77F219-A8E9-4F87-9DD2-CB04F624B5C4}"/>
    <hyperlink ref="Z25" r:id="rId25" xr:uid="{753D0DE9-3CC0-44E6-BD5E-0850E7642DCC}"/>
    <hyperlink ref="Z27" r:id="rId26" xr:uid="{4659F4FD-6371-46FB-BB8B-9C7A3035D5CA}"/>
    <hyperlink ref="Z29" r:id="rId27" xr:uid="{E62EA7D8-0CCD-4DD6-B257-8A728501C26C}"/>
    <hyperlink ref="Z31" r:id="rId28" xr:uid="{7647080C-801F-44A5-B300-97C23997EFAE}"/>
    <hyperlink ref="Z33" r:id="rId29" xr:uid="{DF74EDA8-40C3-4DA7-B743-8DE9B54417B6}"/>
    <hyperlink ref="Z18" r:id="rId30" xr:uid="{8D966CF4-1D09-4DA7-A469-1025C1AD5E31}"/>
    <hyperlink ref="Z20" r:id="rId31" xr:uid="{0887D779-A8A4-4B8A-A46C-BE5276ACF823}"/>
    <hyperlink ref="Z22" r:id="rId32" xr:uid="{EB721CE4-674A-447D-B48F-CFF1E3D2E831}"/>
    <hyperlink ref="Z24" r:id="rId33" xr:uid="{F80D21AA-A6B8-43F4-BF56-5B308929E969}"/>
    <hyperlink ref="Z26" r:id="rId34" xr:uid="{952FEAD0-6439-423D-8B83-D56F467CDE4C}"/>
    <hyperlink ref="Z28" r:id="rId35" xr:uid="{1D070CF3-E1E1-48DD-8476-72AC4B7FA614}"/>
    <hyperlink ref="Z30" r:id="rId36" xr:uid="{BBAA66DB-80BF-46DF-BD5E-E1759A50ED2B}"/>
    <hyperlink ref="Z32" r:id="rId37" xr:uid="{6F4FCF93-EB18-4A85-A368-022BBF3F02DB}"/>
    <hyperlink ref="Z38" r:id="rId38" xr:uid="{16C2E449-E2DD-4A47-9083-D1EAA0B4492A}"/>
    <hyperlink ref="Z39" r:id="rId39" xr:uid="{B7AEC54F-B985-46CD-9E8B-DF19D9DC8379}"/>
    <hyperlink ref="Y3:Y41" r:id="rId40" display="Tel:3778914" xr:uid="{AA67989D-7196-45EE-BFFF-60571BC1E1D0}"/>
  </hyperlinks>
  <pageMargins left="0.7" right="0.7" top="0.75" bottom="0.75" header="0.3" footer="0.3"/>
  <pageSetup orientation="portrait" verticalDpi="0" r:id="rId41"/>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687E5D6C-C89C-4B8C-BEBC-9005A095397C}">
          <x14:formula1>
            <xm:f>'H:\Users\lina.forero\Downloads\[FORMATO SECOP II.xlsx]archivo de datos'!#REF!</xm:f>
          </x14:formula1>
          <xm:sqref>N2:N10 N14:N29 N33:N34 N36:N41</xm:sqref>
        </x14:dataValidation>
        <x14:dataValidation type="list" allowBlank="1" showInputMessage="1" showErrorMessage="1" xr:uid="{4456DCBB-1EB4-4D3A-A6BE-8ABDB38429C2}">
          <x14:formula1>
            <xm:f>'H:\Users\lina.forero\Downloads\[FORMATO SECOP II.xlsx]archivo de datos'!#REF!</xm:f>
          </x14:formula1>
          <xm:sqref>G2:G41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7D629-B9BB-453B-85E2-D75C83B2E1FE}">
  <dimension ref="A1:AC61"/>
  <sheetViews>
    <sheetView zoomScale="70" zoomScaleNormal="70" workbookViewId="0">
      <pane xSplit="3" ySplit="1" topLeftCell="K43" activePane="bottomRight" state="frozen"/>
      <selection pane="topRight" activeCell="D1" sqref="D1"/>
      <selection pane="bottomLeft" activeCell="A2" sqref="A2"/>
      <selection pane="bottomRight" activeCell="A2" sqref="A2:Z50"/>
    </sheetView>
  </sheetViews>
  <sheetFormatPr baseColWidth="10" defaultRowHeight="20.100000000000001" customHeight="1" x14ac:dyDescent="0.25"/>
  <cols>
    <col min="1" max="1" width="4.85546875" style="27" customWidth="1"/>
    <col min="2" max="2" width="11.42578125" style="27"/>
    <col min="3" max="3" width="38.42578125" style="27" customWidth="1"/>
    <col min="4" max="4" width="28.42578125" style="27" customWidth="1"/>
    <col min="5" max="5" width="28" style="27" customWidth="1"/>
    <col min="6" max="6" width="11.42578125" style="27" customWidth="1"/>
    <col min="7" max="7" width="15" style="27" customWidth="1"/>
    <col min="8" max="8" width="14.42578125" style="27" customWidth="1"/>
    <col min="9" max="9" width="42.140625" style="27" customWidth="1"/>
    <col min="10" max="10" width="13.42578125" style="27" customWidth="1"/>
    <col min="11" max="11" width="65.85546875" style="27" customWidth="1"/>
    <col min="12" max="15" width="5.5703125" style="27" customWidth="1"/>
    <col min="16" max="17" width="7.85546875" style="27" customWidth="1"/>
    <col min="18" max="18" width="14.85546875" style="288" customWidth="1"/>
    <col min="19" max="19" width="16.140625" style="288" customWidth="1"/>
    <col min="20" max="21" width="4.42578125" style="27" customWidth="1"/>
    <col min="22" max="23" width="11.42578125" style="27" customWidth="1"/>
    <col min="24" max="24" width="18.5703125" style="27" customWidth="1"/>
    <col min="25" max="25" width="11.42578125" style="27" customWidth="1"/>
    <col min="26" max="26" width="17.140625" style="27" customWidth="1"/>
    <col min="27" max="27" width="11.42578125" style="27" customWidth="1"/>
    <col min="28" max="28" width="14.85546875" style="27" customWidth="1"/>
    <col min="29" max="29" width="14.42578125" style="27" customWidth="1"/>
    <col min="30" max="16384" width="11.42578125" style="27"/>
  </cols>
  <sheetData>
    <row r="1" spans="1:29" ht="50.1" customHeight="1" x14ac:dyDescent="0.25">
      <c r="A1" s="131" t="s">
        <v>0</v>
      </c>
      <c r="B1" s="131" t="s">
        <v>1</v>
      </c>
      <c r="C1" s="131" t="s">
        <v>2</v>
      </c>
      <c r="D1" s="131" t="s">
        <v>3</v>
      </c>
      <c r="E1" s="131" t="s">
        <v>4</v>
      </c>
      <c r="F1" s="131" t="s">
        <v>5</v>
      </c>
      <c r="G1" s="131" t="s">
        <v>6</v>
      </c>
      <c r="H1" s="131" t="s">
        <v>7</v>
      </c>
      <c r="I1" s="131" t="s">
        <v>8</v>
      </c>
      <c r="J1" s="130" t="s">
        <v>685</v>
      </c>
      <c r="K1" s="130" t="s">
        <v>121</v>
      </c>
      <c r="L1" s="130" t="s">
        <v>37</v>
      </c>
      <c r="M1" s="130" t="s">
        <v>10</v>
      </c>
      <c r="N1" s="133" t="s">
        <v>775</v>
      </c>
      <c r="O1" s="133" t="s">
        <v>776</v>
      </c>
      <c r="P1" s="130" t="s">
        <v>13</v>
      </c>
      <c r="Q1" s="130" t="s">
        <v>14</v>
      </c>
      <c r="R1" s="132" t="s">
        <v>15</v>
      </c>
      <c r="S1" s="132" t="s">
        <v>16</v>
      </c>
      <c r="T1" s="130" t="s">
        <v>17</v>
      </c>
      <c r="U1" s="130" t="s">
        <v>18</v>
      </c>
      <c r="V1" s="130" t="s">
        <v>19</v>
      </c>
      <c r="W1" s="130" t="s">
        <v>20</v>
      </c>
      <c r="X1" s="130" t="s">
        <v>21</v>
      </c>
      <c r="Y1" s="130" t="s">
        <v>22</v>
      </c>
      <c r="Z1" s="130" t="s">
        <v>23</v>
      </c>
      <c r="AA1" s="131" t="s">
        <v>24</v>
      </c>
      <c r="AB1" s="131" t="s">
        <v>25</v>
      </c>
      <c r="AC1" s="131" t="s">
        <v>26</v>
      </c>
    </row>
    <row r="2" spans="1:29" ht="50.1" customHeight="1" x14ac:dyDescent="0.25">
      <c r="A2" s="259">
        <v>1</v>
      </c>
      <c r="B2" s="259" t="s">
        <v>777</v>
      </c>
      <c r="C2" s="74" t="s">
        <v>778</v>
      </c>
      <c r="D2" s="260" t="s">
        <v>779</v>
      </c>
      <c r="E2" s="261" t="s">
        <v>780</v>
      </c>
      <c r="F2" s="74" t="s">
        <v>27</v>
      </c>
      <c r="G2" s="74" t="s">
        <v>31</v>
      </c>
      <c r="H2" s="74" t="s">
        <v>90</v>
      </c>
      <c r="I2" s="74" t="s">
        <v>781</v>
      </c>
      <c r="J2" s="261">
        <v>80111600</v>
      </c>
      <c r="K2" s="261" t="s">
        <v>782</v>
      </c>
      <c r="L2" s="262">
        <v>1</v>
      </c>
      <c r="M2" s="262">
        <v>2</v>
      </c>
      <c r="N2" s="262">
        <v>11</v>
      </c>
      <c r="O2" s="261">
        <v>1</v>
      </c>
      <c r="P2" s="262" t="s">
        <v>28</v>
      </c>
      <c r="Q2" s="74">
        <v>0</v>
      </c>
      <c r="R2" s="283">
        <v>84304000</v>
      </c>
      <c r="S2" s="283">
        <v>84304000</v>
      </c>
      <c r="T2" s="264">
        <v>0</v>
      </c>
      <c r="U2" s="265">
        <v>0</v>
      </c>
      <c r="V2" s="266" t="s">
        <v>84</v>
      </c>
      <c r="W2" s="74" t="s">
        <v>29</v>
      </c>
      <c r="X2" s="74" t="s">
        <v>102</v>
      </c>
      <c r="Y2" s="74" t="s">
        <v>783</v>
      </c>
      <c r="Z2" s="74" t="s">
        <v>400</v>
      </c>
      <c r="AA2" s="263"/>
      <c r="AB2" s="99"/>
      <c r="AC2" s="267"/>
    </row>
    <row r="3" spans="1:29" ht="50.1" customHeight="1" x14ac:dyDescent="0.25">
      <c r="A3" s="259">
        <v>2</v>
      </c>
      <c r="B3" s="259" t="s">
        <v>777</v>
      </c>
      <c r="C3" s="74" t="s">
        <v>778</v>
      </c>
      <c r="D3" s="260" t="s">
        <v>779</v>
      </c>
      <c r="E3" s="261" t="s">
        <v>780</v>
      </c>
      <c r="F3" s="74" t="s">
        <v>27</v>
      </c>
      <c r="G3" s="74" t="s">
        <v>31</v>
      </c>
      <c r="H3" s="74" t="s">
        <v>90</v>
      </c>
      <c r="I3" s="74" t="s">
        <v>781</v>
      </c>
      <c r="J3" s="261">
        <v>80111600</v>
      </c>
      <c r="K3" s="261" t="s">
        <v>784</v>
      </c>
      <c r="L3" s="262">
        <v>1</v>
      </c>
      <c r="M3" s="262">
        <v>2</v>
      </c>
      <c r="N3" s="262">
        <v>11</v>
      </c>
      <c r="O3" s="261">
        <v>1</v>
      </c>
      <c r="P3" s="262" t="s">
        <v>28</v>
      </c>
      <c r="Q3" s="74">
        <v>0</v>
      </c>
      <c r="R3" s="283">
        <v>77604000</v>
      </c>
      <c r="S3" s="283">
        <v>77604000</v>
      </c>
      <c r="T3" s="264">
        <v>0</v>
      </c>
      <c r="U3" s="265">
        <v>0</v>
      </c>
      <c r="V3" s="266" t="s">
        <v>84</v>
      </c>
      <c r="W3" s="74" t="s">
        <v>29</v>
      </c>
      <c r="X3" s="74" t="s">
        <v>102</v>
      </c>
      <c r="Y3" s="74" t="s">
        <v>783</v>
      </c>
      <c r="Z3" s="74" t="s">
        <v>400</v>
      </c>
      <c r="AA3" s="263"/>
      <c r="AB3" s="99"/>
      <c r="AC3" s="267"/>
    </row>
    <row r="4" spans="1:29" ht="50.1" customHeight="1" x14ac:dyDescent="0.25">
      <c r="A4" s="259">
        <v>3</v>
      </c>
      <c r="B4" s="259" t="s">
        <v>777</v>
      </c>
      <c r="C4" s="74" t="s">
        <v>778</v>
      </c>
      <c r="D4" s="260" t="s">
        <v>779</v>
      </c>
      <c r="E4" s="261" t="s">
        <v>780</v>
      </c>
      <c r="F4" s="268" t="s">
        <v>27</v>
      </c>
      <c r="G4" s="74" t="s">
        <v>30</v>
      </c>
      <c r="H4" s="74" t="s">
        <v>785</v>
      </c>
      <c r="I4" s="74" t="s">
        <v>282</v>
      </c>
      <c r="J4" s="261" t="s">
        <v>786</v>
      </c>
      <c r="K4" s="261" t="s">
        <v>547</v>
      </c>
      <c r="L4" s="262">
        <v>1</v>
      </c>
      <c r="M4" s="262">
        <v>1</v>
      </c>
      <c r="N4" s="262">
        <v>12</v>
      </c>
      <c r="O4" s="261">
        <v>1</v>
      </c>
      <c r="P4" s="261" t="s">
        <v>40</v>
      </c>
      <c r="Q4" s="74">
        <v>0</v>
      </c>
      <c r="R4" s="283">
        <v>110000</v>
      </c>
      <c r="S4" s="283">
        <v>110000</v>
      </c>
      <c r="T4" s="264">
        <v>0</v>
      </c>
      <c r="U4" s="265">
        <v>0</v>
      </c>
      <c r="V4" s="266" t="s">
        <v>84</v>
      </c>
      <c r="W4" s="74" t="s">
        <v>29</v>
      </c>
      <c r="X4" s="74" t="s">
        <v>102</v>
      </c>
      <c r="Y4" s="74" t="s">
        <v>783</v>
      </c>
      <c r="Z4" s="74" t="s">
        <v>400</v>
      </c>
      <c r="AA4" s="263"/>
      <c r="AB4" s="99"/>
      <c r="AC4" s="267"/>
    </row>
    <row r="5" spans="1:29" ht="50.1" customHeight="1" x14ac:dyDescent="0.25">
      <c r="A5" s="259">
        <v>4</v>
      </c>
      <c r="B5" s="74" t="s">
        <v>777</v>
      </c>
      <c r="C5" s="74" t="s">
        <v>778</v>
      </c>
      <c r="D5" s="260" t="s">
        <v>779</v>
      </c>
      <c r="E5" s="261" t="s">
        <v>787</v>
      </c>
      <c r="F5" s="74" t="s">
        <v>788</v>
      </c>
      <c r="G5" s="74" t="s">
        <v>44</v>
      </c>
      <c r="H5" s="269" t="s">
        <v>522</v>
      </c>
      <c r="I5" s="74" t="s">
        <v>523</v>
      </c>
      <c r="J5" s="74" t="s">
        <v>789</v>
      </c>
      <c r="K5" s="261" t="s">
        <v>790</v>
      </c>
      <c r="L5" s="262">
        <v>1</v>
      </c>
      <c r="M5" s="262">
        <v>3</v>
      </c>
      <c r="N5" s="262">
        <v>5</v>
      </c>
      <c r="O5" s="74">
        <v>1</v>
      </c>
      <c r="P5" s="262" t="s">
        <v>28</v>
      </c>
      <c r="Q5" s="74">
        <v>0</v>
      </c>
      <c r="R5" s="283">
        <v>1296635000</v>
      </c>
      <c r="S5" s="283">
        <v>1296635000</v>
      </c>
      <c r="T5" s="264">
        <v>0</v>
      </c>
      <c r="U5" s="265">
        <v>0</v>
      </c>
      <c r="V5" s="266" t="s">
        <v>84</v>
      </c>
      <c r="W5" s="74" t="s">
        <v>29</v>
      </c>
      <c r="X5" s="74" t="s">
        <v>102</v>
      </c>
      <c r="Y5" s="74" t="s">
        <v>783</v>
      </c>
      <c r="Z5" s="74" t="s">
        <v>400</v>
      </c>
      <c r="AA5" s="263"/>
      <c r="AB5" s="99"/>
      <c r="AC5" s="270"/>
    </row>
    <row r="6" spans="1:29" ht="50.1" customHeight="1" x14ac:dyDescent="0.25">
      <c r="A6" s="259">
        <v>5</v>
      </c>
      <c r="B6" s="74" t="s">
        <v>777</v>
      </c>
      <c r="C6" s="74" t="s">
        <v>778</v>
      </c>
      <c r="D6" s="260" t="s">
        <v>779</v>
      </c>
      <c r="E6" s="261" t="s">
        <v>787</v>
      </c>
      <c r="F6" s="74" t="s">
        <v>791</v>
      </c>
      <c r="G6" s="74" t="s">
        <v>44</v>
      </c>
      <c r="H6" s="269" t="s">
        <v>522</v>
      </c>
      <c r="I6" s="74" t="s">
        <v>523</v>
      </c>
      <c r="J6" s="74" t="s">
        <v>789</v>
      </c>
      <c r="K6" s="261" t="s">
        <v>790</v>
      </c>
      <c r="L6" s="262">
        <v>1</v>
      </c>
      <c r="M6" s="262">
        <v>3</v>
      </c>
      <c r="N6" s="262">
        <v>5</v>
      </c>
      <c r="O6" s="74">
        <v>1</v>
      </c>
      <c r="P6" s="262" t="s">
        <v>28</v>
      </c>
      <c r="Q6" s="74">
        <v>0</v>
      </c>
      <c r="R6" s="283">
        <v>1232927000</v>
      </c>
      <c r="S6" s="283">
        <v>1232927000</v>
      </c>
      <c r="T6" s="264">
        <v>0</v>
      </c>
      <c r="U6" s="265">
        <v>0</v>
      </c>
      <c r="V6" s="266" t="s">
        <v>84</v>
      </c>
      <c r="W6" s="74" t="s">
        <v>29</v>
      </c>
      <c r="X6" s="74" t="s">
        <v>102</v>
      </c>
      <c r="Y6" s="74" t="s">
        <v>783</v>
      </c>
      <c r="Z6" s="74" t="s">
        <v>400</v>
      </c>
      <c r="AA6" s="263"/>
      <c r="AB6" s="99"/>
      <c r="AC6" s="270"/>
    </row>
    <row r="7" spans="1:29" ht="50.1" customHeight="1" x14ac:dyDescent="0.25">
      <c r="A7" s="259">
        <v>6</v>
      </c>
      <c r="B7" s="74" t="s">
        <v>777</v>
      </c>
      <c r="C7" s="74" t="s">
        <v>778</v>
      </c>
      <c r="D7" s="260" t="s">
        <v>779</v>
      </c>
      <c r="E7" s="261" t="s">
        <v>787</v>
      </c>
      <c r="F7" s="74" t="s">
        <v>792</v>
      </c>
      <c r="G7" s="74" t="s">
        <v>44</v>
      </c>
      <c r="H7" s="269" t="s">
        <v>522</v>
      </c>
      <c r="I7" s="74" t="s">
        <v>523</v>
      </c>
      <c r="J7" s="74" t="s">
        <v>789</v>
      </c>
      <c r="K7" s="261" t="s">
        <v>790</v>
      </c>
      <c r="L7" s="262">
        <v>1</v>
      </c>
      <c r="M7" s="262">
        <v>3</v>
      </c>
      <c r="N7" s="262">
        <v>5</v>
      </c>
      <c r="O7" s="74">
        <v>1</v>
      </c>
      <c r="P7" s="262" t="s">
        <v>28</v>
      </c>
      <c r="Q7" s="74">
        <v>0</v>
      </c>
      <c r="R7" s="283">
        <v>665438000</v>
      </c>
      <c r="S7" s="283">
        <v>665438000</v>
      </c>
      <c r="T7" s="264">
        <v>0</v>
      </c>
      <c r="U7" s="265">
        <v>0</v>
      </c>
      <c r="V7" s="266" t="s">
        <v>84</v>
      </c>
      <c r="W7" s="74" t="s">
        <v>29</v>
      </c>
      <c r="X7" s="74" t="s">
        <v>102</v>
      </c>
      <c r="Y7" s="74" t="s">
        <v>783</v>
      </c>
      <c r="Z7" s="74" t="s">
        <v>400</v>
      </c>
      <c r="AA7" s="263"/>
      <c r="AB7" s="99"/>
      <c r="AC7" s="270"/>
    </row>
    <row r="8" spans="1:29" ht="50.1" customHeight="1" x14ac:dyDescent="0.25">
      <c r="A8" s="259">
        <v>7</v>
      </c>
      <c r="B8" s="74" t="s">
        <v>777</v>
      </c>
      <c r="C8" s="74" t="s">
        <v>778</v>
      </c>
      <c r="D8" s="260" t="s">
        <v>779</v>
      </c>
      <c r="E8" s="261" t="s">
        <v>787</v>
      </c>
      <c r="F8" s="74" t="s">
        <v>793</v>
      </c>
      <c r="G8" s="74" t="s">
        <v>44</v>
      </c>
      <c r="H8" s="269" t="s">
        <v>475</v>
      </c>
      <c r="I8" s="74" t="s">
        <v>794</v>
      </c>
      <c r="J8" s="74" t="s">
        <v>789</v>
      </c>
      <c r="K8" s="261" t="s">
        <v>790</v>
      </c>
      <c r="L8" s="262">
        <v>1</v>
      </c>
      <c r="M8" s="262">
        <v>3</v>
      </c>
      <c r="N8" s="262">
        <v>5</v>
      </c>
      <c r="O8" s="74">
        <v>1</v>
      </c>
      <c r="P8" s="262" t="s">
        <v>28</v>
      </c>
      <c r="Q8" s="74">
        <v>0</v>
      </c>
      <c r="R8" s="283">
        <v>835022000</v>
      </c>
      <c r="S8" s="283">
        <v>835022000</v>
      </c>
      <c r="T8" s="264">
        <v>0</v>
      </c>
      <c r="U8" s="265">
        <v>0</v>
      </c>
      <c r="V8" s="266" t="s">
        <v>84</v>
      </c>
      <c r="W8" s="74" t="s">
        <v>29</v>
      </c>
      <c r="X8" s="74" t="s">
        <v>102</v>
      </c>
      <c r="Y8" s="74" t="s">
        <v>783</v>
      </c>
      <c r="Z8" s="74" t="s">
        <v>400</v>
      </c>
      <c r="AA8" s="263"/>
      <c r="AB8" s="99"/>
      <c r="AC8" s="270"/>
    </row>
    <row r="9" spans="1:29" ht="50.1" customHeight="1" x14ac:dyDescent="0.25">
      <c r="A9" s="259">
        <v>8</v>
      </c>
      <c r="B9" s="74" t="s">
        <v>777</v>
      </c>
      <c r="C9" s="74" t="s">
        <v>778</v>
      </c>
      <c r="D9" s="260" t="s">
        <v>779</v>
      </c>
      <c r="E9" s="261" t="s">
        <v>787</v>
      </c>
      <c r="F9" s="74" t="s">
        <v>795</v>
      </c>
      <c r="G9" s="74" t="s">
        <v>44</v>
      </c>
      <c r="H9" s="269" t="s">
        <v>475</v>
      </c>
      <c r="I9" s="74" t="s">
        <v>794</v>
      </c>
      <c r="J9" s="74" t="s">
        <v>789</v>
      </c>
      <c r="K9" s="261" t="s">
        <v>790</v>
      </c>
      <c r="L9" s="262">
        <v>1</v>
      </c>
      <c r="M9" s="262">
        <v>3</v>
      </c>
      <c r="N9" s="262">
        <v>5</v>
      </c>
      <c r="O9" s="74">
        <v>1</v>
      </c>
      <c r="P9" s="262" t="s">
        <v>28</v>
      </c>
      <c r="Q9" s="74">
        <v>0</v>
      </c>
      <c r="R9" s="283">
        <v>164978000</v>
      </c>
      <c r="S9" s="283">
        <v>164978000</v>
      </c>
      <c r="T9" s="264">
        <v>0</v>
      </c>
      <c r="U9" s="265">
        <v>0</v>
      </c>
      <c r="V9" s="266" t="s">
        <v>84</v>
      </c>
      <c r="W9" s="74" t="s">
        <v>29</v>
      </c>
      <c r="X9" s="74" t="s">
        <v>102</v>
      </c>
      <c r="Y9" s="74" t="s">
        <v>783</v>
      </c>
      <c r="Z9" s="74" t="s">
        <v>400</v>
      </c>
      <c r="AA9" s="263"/>
      <c r="AB9" s="99"/>
      <c r="AC9" s="270"/>
    </row>
    <row r="10" spans="1:29" ht="50.1" customHeight="1" x14ac:dyDescent="0.25">
      <c r="A10" s="259">
        <v>9</v>
      </c>
      <c r="B10" s="74" t="s">
        <v>777</v>
      </c>
      <c r="C10" s="74" t="s">
        <v>778</v>
      </c>
      <c r="D10" s="260" t="s">
        <v>779</v>
      </c>
      <c r="E10" s="261" t="s">
        <v>796</v>
      </c>
      <c r="F10" s="268" t="s">
        <v>27</v>
      </c>
      <c r="G10" s="74" t="s">
        <v>31</v>
      </c>
      <c r="H10" s="74" t="s">
        <v>99</v>
      </c>
      <c r="I10" s="74" t="s">
        <v>781</v>
      </c>
      <c r="J10" s="74">
        <v>80111600</v>
      </c>
      <c r="K10" s="261" t="s">
        <v>797</v>
      </c>
      <c r="L10" s="262">
        <v>1</v>
      </c>
      <c r="M10" s="262">
        <v>2</v>
      </c>
      <c r="N10" s="262">
        <v>10</v>
      </c>
      <c r="O10" s="74">
        <v>1</v>
      </c>
      <c r="P10" s="262" t="s">
        <v>28</v>
      </c>
      <c r="Q10" s="74">
        <v>0</v>
      </c>
      <c r="R10" s="283">
        <v>27860000</v>
      </c>
      <c r="S10" s="283">
        <v>27860000</v>
      </c>
      <c r="T10" s="264">
        <v>0</v>
      </c>
      <c r="U10" s="265">
        <v>0</v>
      </c>
      <c r="V10" s="266" t="s">
        <v>84</v>
      </c>
      <c r="W10" s="74" t="s">
        <v>29</v>
      </c>
      <c r="X10" s="74" t="s">
        <v>102</v>
      </c>
      <c r="Y10" s="74" t="s">
        <v>783</v>
      </c>
      <c r="Z10" s="74" t="s">
        <v>400</v>
      </c>
      <c r="AA10" s="263"/>
      <c r="AB10" s="292"/>
      <c r="AC10" s="270"/>
    </row>
    <row r="11" spans="1:29" ht="50.1" customHeight="1" x14ac:dyDescent="0.25">
      <c r="A11" s="259">
        <v>10</v>
      </c>
      <c r="B11" s="74" t="s">
        <v>777</v>
      </c>
      <c r="C11" s="74" t="s">
        <v>778</v>
      </c>
      <c r="D11" s="260" t="s">
        <v>779</v>
      </c>
      <c r="E11" s="261" t="s">
        <v>796</v>
      </c>
      <c r="F11" s="268" t="s">
        <v>27</v>
      </c>
      <c r="G11" s="74" t="s">
        <v>31</v>
      </c>
      <c r="H11" s="74" t="s">
        <v>99</v>
      </c>
      <c r="I11" s="74" t="s">
        <v>781</v>
      </c>
      <c r="J11" s="74">
        <v>80111600</v>
      </c>
      <c r="K11" s="261" t="s">
        <v>798</v>
      </c>
      <c r="L11" s="262">
        <v>1</v>
      </c>
      <c r="M11" s="262">
        <v>2</v>
      </c>
      <c r="N11" s="262">
        <v>1</v>
      </c>
      <c r="O11" s="74">
        <v>1</v>
      </c>
      <c r="P11" s="262" t="s">
        <v>28</v>
      </c>
      <c r="Q11" s="74">
        <v>0</v>
      </c>
      <c r="R11" s="283">
        <v>2780800</v>
      </c>
      <c r="S11" s="283">
        <v>2780800</v>
      </c>
      <c r="T11" s="264">
        <v>0</v>
      </c>
      <c r="U11" s="265">
        <v>0</v>
      </c>
      <c r="V11" s="266" t="s">
        <v>84</v>
      </c>
      <c r="W11" s="74" t="s">
        <v>29</v>
      </c>
      <c r="X11" s="74" t="s">
        <v>102</v>
      </c>
      <c r="Y11" s="74" t="s">
        <v>783</v>
      </c>
      <c r="Z11" s="74" t="s">
        <v>400</v>
      </c>
      <c r="AA11" s="263"/>
      <c r="AB11" s="292"/>
      <c r="AC11" s="270"/>
    </row>
    <row r="12" spans="1:29" ht="50.1" customHeight="1" x14ac:dyDescent="0.25">
      <c r="A12" s="259">
        <v>11</v>
      </c>
      <c r="B12" s="74" t="s">
        <v>777</v>
      </c>
      <c r="C12" s="74" t="s">
        <v>778</v>
      </c>
      <c r="D12" s="260" t="s">
        <v>779</v>
      </c>
      <c r="E12" s="261" t="s">
        <v>796</v>
      </c>
      <c r="F12" s="268" t="s">
        <v>27</v>
      </c>
      <c r="G12" s="74" t="s">
        <v>31</v>
      </c>
      <c r="H12" s="74" t="s">
        <v>99</v>
      </c>
      <c r="I12" s="74" t="s">
        <v>781</v>
      </c>
      <c r="J12" s="261">
        <v>80111600</v>
      </c>
      <c r="K12" s="261" t="s">
        <v>799</v>
      </c>
      <c r="L12" s="262">
        <v>1</v>
      </c>
      <c r="M12" s="262">
        <v>2</v>
      </c>
      <c r="N12" s="262">
        <v>11</v>
      </c>
      <c r="O12" s="261">
        <v>1</v>
      </c>
      <c r="P12" s="262" t="s">
        <v>28</v>
      </c>
      <c r="Q12" s="74">
        <v>0</v>
      </c>
      <c r="R12" s="283">
        <v>115071000</v>
      </c>
      <c r="S12" s="283">
        <v>115071000</v>
      </c>
      <c r="T12" s="264">
        <v>0</v>
      </c>
      <c r="U12" s="265">
        <v>0</v>
      </c>
      <c r="V12" s="266" t="s">
        <v>84</v>
      </c>
      <c r="W12" s="74" t="s">
        <v>29</v>
      </c>
      <c r="X12" s="74" t="s">
        <v>102</v>
      </c>
      <c r="Y12" s="74" t="s">
        <v>783</v>
      </c>
      <c r="Z12" s="74" t="s">
        <v>400</v>
      </c>
      <c r="AA12" s="263"/>
      <c r="AB12" s="293"/>
      <c r="AC12" s="270"/>
    </row>
    <row r="13" spans="1:29" ht="50.1" customHeight="1" x14ac:dyDescent="0.25">
      <c r="A13" s="259">
        <v>12</v>
      </c>
      <c r="B13" s="74" t="s">
        <v>777</v>
      </c>
      <c r="C13" s="74" t="s">
        <v>778</v>
      </c>
      <c r="D13" s="260" t="s">
        <v>779</v>
      </c>
      <c r="E13" s="261" t="s">
        <v>796</v>
      </c>
      <c r="F13" s="74" t="s">
        <v>27</v>
      </c>
      <c r="G13" s="74" t="s">
        <v>31</v>
      </c>
      <c r="H13" s="74" t="s">
        <v>99</v>
      </c>
      <c r="I13" s="74" t="s">
        <v>781</v>
      </c>
      <c r="J13" s="261">
        <v>80111600</v>
      </c>
      <c r="K13" s="261" t="s">
        <v>800</v>
      </c>
      <c r="L13" s="262">
        <v>1</v>
      </c>
      <c r="M13" s="262">
        <v>2</v>
      </c>
      <c r="N13" s="262">
        <v>11</v>
      </c>
      <c r="O13" s="261">
        <v>1</v>
      </c>
      <c r="P13" s="262" t="s">
        <v>28</v>
      </c>
      <c r="Q13" s="74">
        <v>0</v>
      </c>
      <c r="R13" s="283">
        <v>51920000</v>
      </c>
      <c r="S13" s="283">
        <v>51920000</v>
      </c>
      <c r="T13" s="264">
        <v>0</v>
      </c>
      <c r="U13" s="265">
        <v>0</v>
      </c>
      <c r="V13" s="266" t="s">
        <v>84</v>
      </c>
      <c r="W13" s="74" t="s">
        <v>29</v>
      </c>
      <c r="X13" s="74" t="s">
        <v>102</v>
      </c>
      <c r="Y13" s="74" t="s">
        <v>783</v>
      </c>
      <c r="Z13" s="74" t="s">
        <v>400</v>
      </c>
      <c r="AA13" s="263"/>
      <c r="AB13" s="99"/>
      <c r="AC13" s="270"/>
    </row>
    <row r="14" spans="1:29" ht="50.1" customHeight="1" x14ac:dyDescent="0.25">
      <c r="A14" s="259">
        <v>13</v>
      </c>
      <c r="B14" s="271" t="s">
        <v>777</v>
      </c>
      <c r="C14" s="271" t="s">
        <v>778</v>
      </c>
      <c r="D14" s="272" t="s">
        <v>779</v>
      </c>
      <c r="E14" s="261" t="s">
        <v>796</v>
      </c>
      <c r="F14" s="273" t="s">
        <v>801</v>
      </c>
      <c r="G14" s="271" t="s">
        <v>44</v>
      </c>
      <c r="H14" s="271" t="s">
        <v>475</v>
      </c>
      <c r="I14" s="271" t="s">
        <v>794</v>
      </c>
      <c r="J14" s="261" t="s">
        <v>802</v>
      </c>
      <c r="K14" s="261" t="s">
        <v>803</v>
      </c>
      <c r="L14" s="262">
        <v>1</v>
      </c>
      <c r="M14" s="262">
        <v>3</v>
      </c>
      <c r="N14" s="262">
        <v>9</v>
      </c>
      <c r="O14" s="274">
        <v>1</v>
      </c>
      <c r="P14" s="262" t="s">
        <v>28</v>
      </c>
      <c r="Q14" s="271">
        <v>0</v>
      </c>
      <c r="R14" s="284">
        <v>222431000</v>
      </c>
      <c r="S14" s="284">
        <v>222431000</v>
      </c>
      <c r="T14" s="264">
        <v>0</v>
      </c>
      <c r="U14" s="265">
        <v>0</v>
      </c>
      <c r="V14" s="275" t="s">
        <v>84</v>
      </c>
      <c r="W14" s="271" t="s">
        <v>29</v>
      </c>
      <c r="X14" s="271" t="s">
        <v>102</v>
      </c>
      <c r="Y14" s="271" t="s">
        <v>783</v>
      </c>
      <c r="Z14" s="271" t="s">
        <v>400</v>
      </c>
      <c r="AA14" s="263"/>
      <c r="AB14" s="99"/>
      <c r="AC14" s="270"/>
    </row>
    <row r="15" spans="1:29" ht="50.1" customHeight="1" x14ac:dyDescent="0.25">
      <c r="A15" s="259">
        <v>14</v>
      </c>
      <c r="B15" s="271" t="s">
        <v>777</v>
      </c>
      <c r="C15" s="271" t="s">
        <v>778</v>
      </c>
      <c r="D15" s="272" t="s">
        <v>779</v>
      </c>
      <c r="E15" s="261" t="s">
        <v>796</v>
      </c>
      <c r="F15" s="271" t="s">
        <v>804</v>
      </c>
      <c r="G15" s="271" t="s">
        <v>44</v>
      </c>
      <c r="H15" s="271" t="s">
        <v>475</v>
      </c>
      <c r="I15" s="271" t="s">
        <v>794</v>
      </c>
      <c r="J15" s="261" t="s">
        <v>802</v>
      </c>
      <c r="K15" s="261" t="s">
        <v>803</v>
      </c>
      <c r="L15" s="262">
        <v>1</v>
      </c>
      <c r="M15" s="262">
        <v>3</v>
      </c>
      <c r="N15" s="262">
        <v>9</v>
      </c>
      <c r="O15" s="274">
        <v>1</v>
      </c>
      <c r="P15" s="262" t="s">
        <v>28</v>
      </c>
      <c r="Q15" s="271">
        <v>0</v>
      </c>
      <c r="R15" s="284">
        <v>629951000</v>
      </c>
      <c r="S15" s="284">
        <v>629951000</v>
      </c>
      <c r="T15" s="264">
        <v>0</v>
      </c>
      <c r="U15" s="265">
        <v>0</v>
      </c>
      <c r="V15" s="275" t="s">
        <v>84</v>
      </c>
      <c r="W15" s="271" t="s">
        <v>29</v>
      </c>
      <c r="X15" s="271" t="s">
        <v>102</v>
      </c>
      <c r="Y15" s="271" t="s">
        <v>783</v>
      </c>
      <c r="Z15" s="271" t="s">
        <v>400</v>
      </c>
      <c r="AA15" s="263"/>
      <c r="AB15" s="99"/>
      <c r="AC15" s="270"/>
    </row>
    <row r="16" spans="1:29" ht="50.1" customHeight="1" x14ac:dyDescent="0.25">
      <c r="A16" s="259">
        <v>15</v>
      </c>
      <c r="B16" s="271" t="s">
        <v>777</v>
      </c>
      <c r="C16" s="271" t="s">
        <v>778</v>
      </c>
      <c r="D16" s="272" t="s">
        <v>779</v>
      </c>
      <c r="E16" s="261" t="s">
        <v>796</v>
      </c>
      <c r="F16" s="273" t="s">
        <v>27</v>
      </c>
      <c r="G16" s="271" t="s">
        <v>44</v>
      </c>
      <c r="H16" s="271" t="s">
        <v>475</v>
      </c>
      <c r="I16" s="271" t="s">
        <v>794</v>
      </c>
      <c r="J16" s="261" t="s">
        <v>802</v>
      </c>
      <c r="K16" s="261" t="s">
        <v>803</v>
      </c>
      <c r="L16" s="276">
        <v>1</v>
      </c>
      <c r="M16" s="276">
        <v>3</v>
      </c>
      <c r="N16" s="276">
        <v>9</v>
      </c>
      <c r="O16" s="277">
        <v>1</v>
      </c>
      <c r="P16" s="276" t="s">
        <v>28</v>
      </c>
      <c r="Q16" s="271">
        <v>0</v>
      </c>
      <c r="R16" s="284">
        <v>537881000</v>
      </c>
      <c r="S16" s="284">
        <v>537881000</v>
      </c>
      <c r="T16" s="264">
        <v>0</v>
      </c>
      <c r="U16" s="265">
        <v>0</v>
      </c>
      <c r="V16" s="275" t="s">
        <v>84</v>
      </c>
      <c r="W16" s="271" t="s">
        <v>29</v>
      </c>
      <c r="X16" s="271" t="s">
        <v>102</v>
      </c>
      <c r="Y16" s="271" t="s">
        <v>783</v>
      </c>
      <c r="Z16" s="271" t="s">
        <v>400</v>
      </c>
      <c r="AA16" s="263"/>
      <c r="AB16" s="99"/>
      <c r="AC16" s="270"/>
    </row>
    <row r="17" spans="1:29" ht="50.1" customHeight="1" x14ac:dyDescent="0.25">
      <c r="A17" s="259">
        <v>16</v>
      </c>
      <c r="B17" s="74" t="s">
        <v>777</v>
      </c>
      <c r="C17" s="74" t="s">
        <v>778</v>
      </c>
      <c r="D17" s="260" t="s">
        <v>779</v>
      </c>
      <c r="E17" s="261" t="s">
        <v>796</v>
      </c>
      <c r="F17" s="268" t="s">
        <v>27</v>
      </c>
      <c r="G17" s="74" t="s">
        <v>30</v>
      </c>
      <c r="H17" s="74" t="s">
        <v>39</v>
      </c>
      <c r="I17" s="74" t="s">
        <v>513</v>
      </c>
      <c r="J17" s="261">
        <v>78111808</v>
      </c>
      <c r="K17" s="261" t="s">
        <v>805</v>
      </c>
      <c r="L17" s="262">
        <v>2</v>
      </c>
      <c r="M17" s="262">
        <v>5</v>
      </c>
      <c r="N17" s="262">
        <v>7</v>
      </c>
      <c r="O17" s="74">
        <v>1</v>
      </c>
      <c r="P17" s="261" t="s">
        <v>40</v>
      </c>
      <c r="Q17" s="74">
        <v>0</v>
      </c>
      <c r="R17" s="283">
        <v>90808200</v>
      </c>
      <c r="S17" s="283">
        <v>90808200</v>
      </c>
      <c r="T17" s="264">
        <v>0</v>
      </c>
      <c r="U17" s="265">
        <v>0</v>
      </c>
      <c r="V17" s="266" t="s">
        <v>84</v>
      </c>
      <c r="W17" s="74" t="s">
        <v>29</v>
      </c>
      <c r="X17" s="74" t="s">
        <v>102</v>
      </c>
      <c r="Y17" s="74" t="s">
        <v>783</v>
      </c>
      <c r="Z17" s="74" t="s">
        <v>400</v>
      </c>
      <c r="AA17" s="263"/>
      <c r="AB17" s="99"/>
      <c r="AC17" s="270"/>
    </row>
    <row r="18" spans="1:29" ht="50.1" customHeight="1" x14ac:dyDescent="0.25">
      <c r="A18" s="259">
        <v>17</v>
      </c>
      <c r="B18" s="74" t="s">
        <v>777</v>
      </c>
      <c r="C18" s="74" t="s">
        <v>778</v>
      </c>
      <c r="D18" s="260" t="s">
        <v>779</v>
      </c>
      <c r="E18" s="261" t="s">
        <v>796</v>
      </c>
      <c r="F18" s="268" t="s">
        <v>27</v>
      </c>
      <c r="G18" s="74" t="s">
        <v>30</v>
      </c>
      <c r="H18" s="74" t="s">
        <v>531</v>
      </c>
      <c r="I18" s="74" t="s">
        <v>806</v>
      </c>
      <c r="J18" s="261">
        <v>78111808</v>
      </c>
      <c r="K18" s="261" t="s">
        <v>533</v>
      </c>
      <c r="L18" s="262">
        <v>1</v>
      </c>
      <c r="M18" s="262">
        <v>2</v>
      </c>
      <c r="N18" s="262">
        <v>5</v>
      </c>
      <c r="O18" s="74">
        <v>1</v>
      </c>
      <c r="P18" s="261" t="s">
        <v>33</v>
      </c>
      <c r="Q18" s="74">
        <v>0</v>
      </c>
      <c r="R18" s="283">
        <v>5000000</v>
      </c>
      <c r="S18" s="283">
        <v>5000000</v>
      </c>
      <c r="T18" s="264">
        <v>0</v>
      </c>
      <c r="U18" s="265">
        <v>0</v>
      </c>
      <c r="V18" s="266" t="s">
        <v>84</v>
      </c>
      <c r="W18" s="74" t="s">
        <v>29</v>
      </c>
      <c r="X18" s="74" t="s">
        <v>102</v>
      </c>
      <c r="Y18" s="74" t="s">
        <v>783</v>
      </c>
      <c r="Z18" s="74" t="s">
        <v>400</v>
      </c>
      <c r="AA18" s="263"/>
      <c r="AB18" s="99"/>
      <c r="AC18" s="270"/>
    </row>
    <row r="19" spans="1:29" ht="50.1" customHeight="1" x14ac:dyDescent="0.25">
      <c r="A19" s="259">
        <v>18</v>
      </c>
      <c r="B19" s="74" t="s">
        <v>777</v>
      </c>
      <c r="C19" s="74" t="s">
        <v>778</v>
      </c>
      <c r="D19" s="260" t="s">
        <v>779</v>
      </c>
      <c r="E19" s="261" t="s">
        <v>796</v>
      </c>
      <c r="F19" s="268" t="s">
        <v>27</v>
      </c>
      <c r="G19" s="74" t="s">
        <v>30</v>
      </c>
      <c r="H19" s="74" t="s">
        <v>785</v>
      </c>
      <c r="I19" s="74" t="s">
        <v>282</v>
      </c>
      <c r="J19" s="261" t="s">
        <v>786</v>
      </c>
      <c r="K19" s="261" t="s">
        <v>547</v>
      </c>
      <c r="L19" s="262">
        <v>1</v>
      </c>
      <c r="M19" s="262">
        <v>1</v>
      </c>
      <c r="N19" s="262">
        <v>12</v>
      </c>
      <c r="O19" s="261">
        <v>1</v>
      </c>
      <c r="P19" s="261" t="s">
        <v>40</v>
      </c>
      <c r="Q19" s="74">
        <v>0</v>
      </c>
      <c r="R19" s="283">
        <v>170000</v>
      </c>
      <c r="S19" s="283">
        <v>170000</v>
      </c>
      <c r="T19" s="264">
        <v>0</v>
      </c>
      <c r="U19" s="265">
        <v>0</v>
      </c>
      <c r="V19" s="266" t="s">
        <v>84</v>
      </c>
      <c r="W19" s="74" t="s">
        <v>29</v>
      </c>
      <c r="X19" s="74" t="s">
        <v>102</v>
      </c>
      <c r="Y19" s="74" t="s">
        <v>783</v>
      </c>
      <c r="Z19" s="74" t="s">
        <v>400</v>
      </c>
      <c r="AA19" s="263"/>
      <c r="AB19" s="99"/>
      <c r="AC19" s="270"/>
    </row>
    <row r="20" spans="1:29" ht="50.1" customHeight="1" x14ac:dyDescent="0.25">
      <c r="A20" s="259">
        <v>19</v>
      </c>
      <c r="B20" s="74" t="s">
        <v>777</v>
      </c>
      <c r="C20" s="74" t="s">
        <v>778</v>
      </c>
      <c r="D20" s="261" t="s">
        <v>779</v>
      </c>
      <c r="E20" s="261" t="s">
        <v>807</v>
      </c>
      <c r="F20" s="273" t="s">
        <v>801</v>
      </c>
      <c r="G20" s="74" t="s">
        <v>44</v>
      </c>
      <c r="H20" s="74" t="s">
        <v>475</v>
      </c>
      <c r="I20" s="271" t="s">
        <v>794</v>
      </c>
      <c r="J20" s="261" t="s">
        <v>802</v>
      </c>
      <c r="K20" s="276" t="s">
        <v>808</v>
      </c>
      <c r="L20" s="276">
        <v>1</v>
      </c>
      <c r="M20" s="276">
        <v>3</v>
      </c>
      <c r="N20" s="276">
        <v>6</v>
      </c>
      <c r="O20" s="276">
        <v>1</v>
      </c>
      <c r="P20" s="262" t="s">
        <v>40</v>
      </c>
      <c r="Q20" s="74">
        <v>0</v>
      </c>
      <c r="R20" s="283">
        <v>193935000</v>
      </c>
      <c r="S20" s="283">
        <v>193935000</v>
      </c>
      <c r="T20" s="264">
        <v>0</v>
      </c>
      <c r="U20" s="265">
        <v>0</v>
      </c>
      <c r="V20" s="266" t="s">
        <v>84</v>
      </c>
      <c r="W20" s="74" t="s">
        <v>29</v>
      </c>
      <c r="X20" s="74" t="s">
        <v>102</v>
      </c>
      <c r="Y20" s="74" t="s">
        <v>783</v>
      </c>
      <c r="Z20" s="74" t="s">
        <v>400</v>
      </c>
      <c r="AA20" s="263"/>
      <c r="AB20" s="99"/>
      <c r="AC20" s="270"/>
    </row>
    <row r="21" spans="1:29" ht="50.1" customHeight="1" x14ac:dyDescent="0.25">
      <c r="A21" s="259">
        <v>20</v>
      </c>
      <c r="B21" s="74" t="s">
        <v>777</v>
      </c>
      <c r="C21" s="74" t="s">
        <v>778</v>
      </c>
      <c r="D21" s="260" t="s">
        <v>809</v>
      </c>
      <c r="E21" s="261" t="s">
        <v>810</v>
      </c>
      <c r="F21" s="74" t="s">
        <v>27</v>
      </c>
      <c r="G21" s="74" t="s">
        <v>31</v>
      </c>
      <c r="H21" s="74" t="s">
        <v>99</v>
      </c>
      <c r="I21" s="74" t="s">
        <v>781</v>
      </c>
      <c r="J21" s="74">
        <v>80111600</v>
      </c>
      <c r="K21" s="261" t="s">
        <v>811</v>
      </c>
      <c r="L21" s="262">
        <v>1</v>
      </c>
      <c r="M21" s="262">
        <v>2</v>
      </c>
      <c r="N21" s="262">
        <v>11</v>
      </c>
      <c r="O21" s="74">
        <v>1</v>
      </c>
      <c r="P21" s="262" t="s">
        <v>28</v>
      </c>
      <c r="Q21" s="74">
        <v>0</v>
      </c>
      <c r="R21" s="283">
        <v>51920000</v>
      </c>
      <c r="S21" s="283">
        <v>51920000</v>
      </c>
      <c r="T21" s="264">
        <v>0</v>
      </c>
      <c r="U21" s="265">
        <v>0</v>
      </c>
      <c r="V21" s="266" t="s">
        <v>84</v>
      </c>
      <c r="W21" s="74" t="s">
        <v>29</v>
      </c>
      <c r="X21" s="74" t="s">
        <v>102</v>
      </c>
      <c r="Y21" s="74" t="s">
        <v>783</v>
      </c>
      <c r="Z21" s="74" t="s">
        <v>400</v>
      </c>
      <c r="AA21" s="263"/>
      <c r="AB21" s="99"/>
      <c r="AC21" s="270"/>
    </row>
    <row r="22" spans="1:29" ht="50.1" customHeight="1" x14ac:dyDescent="0.25">
      <c r="A22" s="259">
        <v>21</v>
      </c>
      <c r="B22" s="74" t="s">
        <v>777</v>
      </c>
      <c r="C22" s="74" t="s">
        <v>778</v>
      </c>
      <c r="D22" s="260" t="s">
        <v>809</v>
      </c>
      <c r="E22" s="261" t="s">
        <v>810</v>
      </c>
      <c r="F22" s="74" t="s">
        <v>27</v>
      </c>
      <c r="G22" s="74" t="s">
        <v>31</v>
      </c>
      <c r="H22" s="74" t="s">
        <v>99</v>
      </c>
      <c r="I22" s="74" t="s">
        <v>781</v>
      </c>
      <c r="J22" s="74">
        <v>80111600</v>
      </c>
      <c r="K22" s="261" t="s">
        <v>812</v>
      </c>
      <c r="L22" s="262">
        <v>1</v>
      </c>
      <c r="M22" s="262">
        <v>2</v>
      </c>
      <c r="N22" s="262">
        <v>10</v>
      </c>
      <c r="O22" s="74">
        <v>1</v>
      </c>
      <c r="P22" s="262" t="s">
        <v>28</v>
      </c>
      <c r="Q22" s="74">
        <v>0</v>
      </c>
      <c r="R22" s="283">
        <v>47200000</v>
      </c>
      <c r="S22" s="283">
        <v>47200000</v>
      </c>
      <c r="T22" s="264">
        <v>0</v>
      </c>
      <c r="U22" s="265">
        <v>0</v>
      </c>
      <c r="V22" s="266" t="s">
        <v>84</v>
      </c>
      <c r="W22" s="74" t="s">
        <v>29</v>
      </c>
      <c r="X22" s="74" t="s">
        <v>102</v>
      </c>
      <c r="Y22" s="74" t="s">
        <v>783</v>
      </c>
      <c r="Z22" s="74" t="s">
        <v>400</v>
      </c>
      <c r="AA22" s="263"/>
      <c r="AB22" s="99"/>
      <c r="AC22" s="270"/>
    </row>
    <row r="23" spans="1:29" ht="50.1" customHeight="1" x14ac:dyDescent="0.25">
      <c r="A23" s="259">
        <v>22</v>
      </c>
      <c r="B23" s="74" t="s">
        <v>777</v>
      </c>
      <c r="C23" s="74" t="s">
        <v>778</v>
      </c>
      <c r="D23" s="260" t="s">
        <v>809</v>
      </c>
      <c r="E23" s="261" t="s">
        <v>810</v>
      </c>
      <c r="F23" s="74" t="s">
        <v>27</v>
      </c>
      <c r="G23" s="74" t="s">
        <v>31</v>
      </c>
      <c r="H23" s="74" t="s">
        <v>99</v>
      </c>
      <c r="I23" s="74" t="s">
        <v>781</v>
      </c>
      <c r="J23" s="74">
        <v>80111600</v>
      </c>
      <c r="K23" s="261" t="s">
        <v>813</v>
      </c>
      <c r="L23" s="262">
        <v>1</v>
      </c>
      <c r="M23" s="262">
        <v>2</v>
      </c>
      <c r="N23" s="262">
        <v>1</v>
      </c>
      <c r="O23" s="74">
        <v>1</v>
      </c>
      <c r="P23" s="262" t="s">
        <v>28</v>
      </c>
      <c r="Q23" s="74">
        <v>0</v>
      </c>
      <c r="R23" s="283">
        <v>4712500</v>
      </c>
      <c r="S23" s="283">
        <v>4712500</v>
      </c>
      <c r="T23" s="264">
        <v>0</v>
      </c>
      <c r="U23" s="265">
        <v>0</v>
      </c>
      <c r="V23" s="266" t="s">
        <v>84</v>
      </c>
      <c r="W23" s="74" t="s">
        <v>29</v>
      </c>
      <c r="X23" s="74" t="s">
        <v>102</v>
      </c>
      <c r="Y23" s="74" t="s">
        <v>783</v>
      </c>
      <c r="Z23" s="74" t="s">
        <v>400</v>
      </c>
      <c r="AA23" s="263"/>
      <c r="AB23" s="99"/>
      <c r="AC23" s="270"/>
    </row>
    <row r="24" spans="1:29" ht="50.1" customHeight="1" x14ac:dyDescent="0.25">
      <c r="A24" s="259">
        <v>23</v>
      </c>
      <c r="B24" s="74" t="s">
        <v>777</v>
      </c>
      <c r="C24" s="74" t="s">
        <v>778</v>
      </c>
      <c r="D24" s="261" t="s">
        <v>809</v>
      </c>
      <c r="E24" s="261" t="s">
        <v>810</v>
      </c>
      <c r="F24" s="74" t="s">
        <v>27</v>
      </c>
      <c r="G24" s="74" t="s">
        <v>31</v>
      </c>
      <c r="H24" s="74" t="s">
        <v>99</v>
      </c>
      <c r="I24" s="74" t="s">
        <v>781</v>
      </c>
      <c r="J24" s="261">
        <v>80111600</v>
      </c>
      <c r="K24" s="261" t="s">
        <v>814</v>
      </c>
      <c r="L24" s="262">
        <v>1</v>
      </c>
      <c r="M24" s="262">
        <v>2</v>
      </c>
      <c r="N24" s="262">
        <v>11</v>
      </c>
      <c r="O24" s="261">
        <v>1</v>
      </c>
      <c r="P24" s="262" t="s">
        <v>28</v>
      </c>
      <c r="Q24" s="74">
        <v>0</v>
      </c>
      <c r="R24" s="283">
        <v>51920000</v>
      </c>
      <c r="S24" s="283">
        <v>51920000</v>
      </c>
      <c r="T24" s="264">
        <v>0</v>
      </c>
      <c r="U24" s="265">
        <v>0</v>
      </c>
      <c r="V24" s="266" t="s">
        <v>84</v>
      </c>
      <c r="W24" s="74" t="s">
        <v>29</v>
      </c>
      <c r="X24" s="74" t="s">
        <v>102</v>
      </c>
      <c r="Y24" s="74" t="s">
        <v>783</v>
      </c>
      <c r="Z24" s="74" t="s">
        <v>400</v>
      </c>
      <c r="AA24" s="263"/>
      <c r="AB24" s="99"/>
      <c r="AC24" s="270"/>
    </row>
    <row r="25" spans="1:29" ht="50.1" customHeight="1" x14ac:dyDescent="0.25">
      <c r="A25" s="259">
        <v>24</v>
      </c>
      <c r="B25" s="74" t="s">
        <v>777</v>
      </c>
      <c r="C25" s="74" t="s">
        <v>778</v>
      </c>
      <c r="D25" s="261" t="s">
        <v>809</v>
      </c>
      <c r="E25" s="261" t="s">
        <v>810</v>
      </c>
      <c r="F25" s="74" t="s">
        <v>27</v>
      </c>
      <c r="G25" s="74" t="s">
        <v>30</v>
      </c>
      <c r="H25" s="74" t="s">
        <v>531</v>
      </c>
      <c r="I25" s="74" t="s">
        <v>806</v>
      </c>
      <c r="J25" s="261" t="s">
        <v>815</v>
      </c>
      <c r="K25" s="276" t="s">
        <v>816</v>
      </c>
      <c r="L25" s="262">
        <v>1</v>
      </c>
      <c r="M25" s="262">
        <v>2</v>
      </c>
      <c r="N25" s="262">
        <v>3</v>
      </c>
      <c r="O25" s="261">
        <v>1</v>
      </c>
      <c r="P25" s="262" t="s">
        <v>32</v>
      </c>
      <c r="Q25" s="74">
        <v>0</v>
      </c>
      <c r="R25" s="285">
        <v>62000000</v>
      </c>
      <c r="S25" s="283">
        <v>62000000</v>
      </c>
      <c r="T25" s="264">
        <v>0</v>
      </c>
      <c r="U25" s="265">
        <v>0</v>
      </c>
      <c r="V25" s="266" t="s">
        <v>84</v>
      </c>
      <c r="W25" s="74" t="s">
        <v>29</v>
      </c>
      <c r="X25" s="74" t="s">
        <v>102</v>
      </c>
      <c r="Y25" s="74" t="s">
        <v>783</v>
      </c>
      <c r="Z25" s="74" t="s">
        <v>400</v>
      </c>
      <c r="AA25" s="263"/>
      <c r="AB25" s="99"/>
      <c r="AC25" s="270"/>
    </row>
    <row r="26" spans="1:29" ht="50.1" customHeight="1" x14ac:dyDescent="0.25">
      <c r="A26" s="259">
        <v>25</v>
      </c>
      <c r="B26" s="74" t="s">
        <v>777</v>
      </c>
      <c r="C26" s="74" t="s">
        <v>778</v>
      </c>
      <c r="D26" s="261" t="s">
        <v>809</v>
      </c>
      <c r="E26" s="261" t="s">
        <v>810</v>
      </c>
      <c r="F26" s="74" t="s">
        <v>27</v>
      </c>
      <c r="G26" s="74" t="s">
        <v>30</v>
      </c>
      <c r="H26" s="74" t="s">
        <v>531</v>
      </c>
      <c r="I26" s="74" t="s">
        <v>806</v>
      </c>
      <c r="J26" s="261">
        <v>80141600</v>
      </c>
      <c r="K26" s="261" t="s">
        <v>534</v>
      </c>
      <c r="L26" s="262">
        <v>2</v>
      </c>
      <c r="M26" s="262">
        <v>4</v>
      </c>
      <c r="N26" s="262">
        <v>10</v>
      </c>
      <c r="O26" s="261">
        <v>1</v>
      </c>
      <c r="P26" s="261" t="s">
        <v>28</v>
      </c>
      <c r="Q26" s="74">
        <v>0</v>
      </c>
      <c r="R26" s="283">
        <v>8000000</v>
      </c>
      <c r="S26" s="283">
        <v>8000000</v>
      </c>
      <c r="T26" s="264">
        <v>0</v>
      </c>
      <c r="U26" s="265">
        <v>0</v>
      </c>
      <c r="V26" s="266" t="s">
        <v>84</v>
      </c>
      <c r="W26" s="74" t="s">
        <v>29</v>
      </c>
      <c r="X26" s="74" t="s">
        <v>102</v>
      </c>
      <c r="Y26" s="74" t="s">
        <v>783</v>
      </c>
      <c r="Z26" s="74" t="s">
        <v>400</v>
      </c>
      <c r="AA26" s="263"/>
      <c r="AB26" s="99"/>
      <c r="AC26" s="270"/>
    </row>
    <row r="27" spans="1:29" ht="50.1" customHeight="1" x14ac:dyDescent="0.25">
      <c r="A27" s="259">
        <v>26</v>
      </c>
      <c r="B27" s="74" t="s">
        <v>777</v>
      </c>
      <c r="C27" s="74" t="s">
        <v>778</v>
      </c>
      <c r="D27" s="261" t="s">
        <v>809</v>
      </c>
      <c r="E27" s="261" t="s">
        <v>810</v>
      </c>
      <c r="F27" s="74" t="s">
        <v>27</v>
      </c>
      <c r="G27" s="74" t="s">
        <v>30</v>
      </c>
      <c r="H27" s="74" t="s">
        <v>39</v>
      </c>
      <c r="I27" s="74" t="s">
        <v>513</v>
      </c>
      <c r="J27" s="261">
        <v>78111808</v>
      </c>
      <c r="K27" s="261" t="s">
        <v>805</v>
      </c>
      <c r="L27" s="262">
        <v>2</v>
      </c>
      <c r="M27" s="262">
        <v>5</v>
      </c>
      <c r="N27" s="262">
        <v>7</v>
      </c>
      <c r="O27" s="74">
        <v>1</v>
      </c>
      <c r="P27" s="261" t="s">
        <v>40</v>
      </c>
      <c r="Q27" s="74">
        <v>0</v>
      </c>
      <c r="R27" s="283">
        <v>13542500</v>
      </c>
      <c r="S27" s="283">
        <v>13542500</v>
      </c>
      <c r="T27" s="264">
        <v>0</v>
      </c>
      <c r="U27" s="265">
        <v>0</v>
      </c>
      <c r="V27" s="266" t="s">
        <v>84</v>
      </c>
      <c r="W27" s="74" t="s">
        <v>29</v>
      </c>
      <c r="X27" s="74" t="s">
        <v>102</v>
      </c>
      <c r="Y27" s="74" t="s">
        <v>783</v>
      </c>
      <c r="Z27" s="74" t="s">
        <v>400</v>
      </c>
      <c r="AA27" s="263"/>
      <c r="AB27" s="99"/>
      <c r="AC27" s="270"/>
    </row>
    <row r="28" spans="1:29" ht="50.1" customHeight="1" x14ac:dyDescent="0.25">
      <c r="A28" s="259">
        <v>27</v>
      </c>
      <c r="B28" s="74" t="s">
        <v>777</v>
      </c>
      <c r="C28" s="74" t="s">
        <v>778</v>
      </c>
      <c r="D28" s="260" t="s">
        <v>779</v>
      </c>
      <c r="E28" s="261" t="s">
        <v>810</v>
      </c>
      <c r="F28" s="268" t="s">
        <v>27</v>
      </c>
      <c r="G28" s="74" t="s">
        <v>30</v>
      </c>
      <c r="H28" s="74" t="s">
        <v>785</v>
      </c>
      <c r="I28" s="74" t="s">
        <v>282</v>
      </c>
      <c r="J28" s="261" t="s">
        <v>786</v>
      </c>
      <c r="K28" s="261" t="s">
        <v>547</v>
      </c>
      <c r="L28" s="262">
        <v>1</v>
      </c>
      <c r="M28" s="262">
        <v>1</v>
      </c>
      <c r="N28" s="262">
        <v>12</v>
      </c>
      <c r="O28" s="261">
        <v>1</v>
      </c>
      <c r="P28" s="261" t="s">
        <v>40</v>
      </c>
      <c r="Q28" s="74">
        <v>0</v>
      </c>
      <c r="R28" s="283">
        <v>230000</v>
      </c>
      <c r="S28" s="283">
        <v>230000</v>
      </c>
      <c r="T28" s="264">
        <v>0</v>
      </c>
      <c r="U28" s="265">
        <v>0</v>
      </c>
      <c r="V28" s="266" t="s">
        <v>84</v>
      </c>
      <c r="W28" s="74" t="s">
        <v>29</v>
      </c>
      <c r="X28" s="74" t="s">
        <v>102</v>
      </c>
      <c r="Y28" s="74" t="s">
        <v>783</v>
      </c>
      <c r="Z28" s="74" t="s">
        <v>400</v>
      </c>
      <c r="AA28" s="263"/>
      <c r="AB28" s="99"/>
      <c r="AC28" s="270"/>
    </row>
    <row r="29" spans="1:29" ht="50.1" customHeight="1" x14ac:dyDescent="0.25">
      <c r="A29" s="259">
        <v>28</v>
      </c>
      <c r="B29" s="74" t="s">
        <v>777</v>
      </c>
      <c r="C29" s="74" t="s">
        <v>778</v>
      </c>
      <c r="D29" s="261" t="s">
        <v>817</v>
      </c>
      <c r="E29" s="261" t="s">
        <v>818</v>
      </c>
      <c r="F29" s="268" t="s">
        <v>27</v>
      </c>
      <c r="G29" s="278" t="s">
        <v>31</v>
      </c>
      <c r="H29" s="74" t="s">
        <v>99</v>
      </c>
      <c r="I29" s="74" t="s">
        <v>781</v>
      </c>
      <c r="J29" s="74">
        <v>80111600</v>
      </c>
      <c r="K29" s="261" t="s">
        <v>819</v>
      </c>
      <c r="L29" s="262">
        <v>1</v>
      </c>
      <c r="M29" s="262">
        <v>2</v>
      </c>
      <c r="N29" s="262">
        <v>11</v>
      </c>
      <c r="O29" s="74">
        <v>1</v>
      </c>
      <c r="P29" s="262" t="s">
        <v>28</v>
      </c>
      <c r="Q29" s="74">
        <v>0</v>
      </c>
      <c r="R29" s="283">
        <v>58743300</v>
      </c>
      <c r="S29" s="283">
        <v>58743300</v>
      </c>
      <c r="T29" s="264">
        <v>0</v>
      </c>
      <c r="U29" s="265">
        <v>0</v>
      </c>
      <c r="V29" s="266" t="s">
        <v>84</v>
      </c>
      <c r="W29" s="74" t="s">
        <v>29</v>
      </c>
      <c r="X29" s="74" t="s">
        <v>102</v>
      </c>
      <c r="Y29" s="74" t="s">
        <v>783</v>
      </c>
      <c r="Z29" s="74" t="s">
        <v>400</v>
      </c>
      <c r="AA29" s="263"/>
      <c r="AB29" s="99"/>
      <c r="AC29" s="270"/>
    </row>
    <row r="30" spans="1:29" ht="50.1" customHeight="1" x14ac:dyDescent="0.25">
      <c r="A30" s="259">
        <v>29</v>
      </c>
      <c r="B30" s="74" t="s">
        <v>777</v>
      </c>
      <c r="C30" s="74" t="s">
        <v>778</v>
      </c>
      <c r="D30" s="261" t="s">
        <v>817</v>
      </c>
      <c r="E30" s="261" t="s">
        <v>818</v>
      </c>
      <c r="F30" s="268" t="s">
        <v>27</v>
      </c>
      <c r="G30" s="278" t="s">
        <v>31</v>
      </c>
      <c r="H30" s="74" t="s">
        <v>99</v>
      </c>
      <c r="I30" s="74" t="s">
        <v>781</v>
      </c>
      <c r="J30" s="74">
        <v>80111600</v>
      </c>
      <c r="K30" s="261" t="s">
        <v>820</v>
      </c>
      <c r="L30" s="262">
        <v>1</v>
      </c>
      <c r="M30" s="262">
        <v>2</v>
      </c>
      <c r="N30" s="262">
        <v>11</v>
      </c>
      <c r="O30" s="74">
        <v>1</v>
      </c>
      <c r="P30" s="262" t="s">
        <v>28</v>
      </c>
      <c r="Q30" s="74">
        <v>0</v>
      </c>
      <c r="R30" s="283">
        <v>68976600</v>
      </c>
      <c r="S30" s="283">
        <v>68976600</v>
      </c>
      <c r="T30" s="264">
        <v>0</v>
      </c>
      <c r="U30" s="265">
        <v>0</v>
      </c>
      <c r="V30" s="266" t="s">
        <v>84</v>
      </c>
      <c r="W30" s="74" t="s">
        <v>29</v>
      </c>
      <c r="X30" s="74" t="s">
        <v>102</v>
      </c>
      <c r="Y30" s="74" t="s">
        <v>783</v>
      </c>
      <c r="Z30" s="74" t="s">
        <v>400</v>
      </c>
      <c r="AA30" s="263"/>
      <c r="AB30" s="99"/>
      <c r="AC30" s="270"/>
    </row>
    <row r="31" spans="1:29" ht="50.1" customHeight="1" x14ac:dyDescent="0.25">
      <c r="A31" s="259">
        <v>30</v>
      </c>
      <c r="B31" s="74" t="s">
        <v>777</v>
      </c>
      <c r="C31" s="74" t="s">
        <v>778</v>
      </c>
      <c r="D31" s="261" t="s">
        <v>817</v>
      </c>
      <c r="E31" s="261" t="s">
        <v>818</v>
      </c>
      <c r="F31" s="74" t="s">
        <v>27</v>
      </c>
      <c r="G31" s="74" t="s">
        <v>31</v>
      </c>
      <c r="H31" s="74" t="s">
        <v>99</v>
      </c>
      <c r="I31" s="74" t="s">
        <v>781</v>
      </c>
      <c r="J31" s="261">
        <v>80111600</v>
      </c>
      <c r="K31" s="261" t="s">
        <v>821</v>
      </c>
      <c r="L31" s="262">
        <v>1</v>
      </c>
      <c r="M31" s="262">
        <v>2</v>
      </c>
      <c r="N31" s="262">
        <v>10</v>
      </c>
      <c r="O31" s="261">
        <v>1</v>
      </c>
      <c r="P31" s="262" t="s">
        <v>28</v>
      </c>
      <c r="Q31" s="74">
        <v>0</v>
      </c>
      <c r="R31" s="283">
        <v>27860000</v>
      </c>
      <c r="S31" s="283">
        <v>27860000</v>
      </c>
      <c r="T31" s="264">
        <v>0</v>
      </c>
      <c r="U31" s="265">
        <v>0</v>
      </c>
      <c r="V31" s="266" t="s">
        <v>84</v>
      </c>
      <c r="W31" s="74" t="s">
        <v>29</v>
      </c>
      <c r="X31" s="74" t="s">
        <v>102</v>
      </c>
      <c r="Y31" s="74" t="s">
        <v>783</v>
      </c>
      <c r="Z31" s="74" t="s">
        <v>400</v>
      </c>
      <c r="AA31" s="263"/>
      <c r="AB31" s="99"/>
      <c r="AC31" s="270"/>
    </row>
    <row r="32" spans="1:29" ht="50.1" customHeight="1" x14ac:dyDescent="0.25">
      <c r="A32" s="259">
        <v>31</v>
      </c>
      <c r="B32" s="74" t="s">
        <v>777</v>
      </c>
      <c r="C32" s="74" t="s">
        <v>778</v>
      </c>
      <c r="D32" s="261" t="s">
        <v>817</v>
      </c>
      <c r="E32" s="261" t="s">
        <v>818</v>
      </c>
      <c r="F32" s="74" t="s">
        <v>27</v>
      </c>
      <c r="G32" s="74" t="s">
        <v>31</v>
      </c>
      <c r="H32" s="74" t="s">
        <v>99</v>
      </c>
      <c r="I32" s="74" t="s">
        <v>781</v>
      </c>
      <c r="J32" s="261">
        <v>80111600</v>
      </c>
      <c r="K32" s="261" t="s">
        <v>822</v>
      </c>
      <c r="L32" s="262">
        <v>1</v>
      </c>
      <c r="M32" s="262">
        <v>2</v>
      </c>
      <c r="N32" s="262">
        <v>1</v>
      </c>
      <c r="O32" s="261">
        <v>1</v>
      </c>
      <c r="P32" s="262" t="s">
        <v>28</v>
      </c>
      <c r="Q32" s="74">
        <v>0</v>
      </c>
      <c r="R32" s="283">
        <v>2782500</v>
      </c>
      <c r="S32" s="283">
        <v>2782500</v>
      </c>
      <c r="T32" s="264">
        <v>0</v>
      </c>
      <c r="U32" s="265">
        <v>0</v>
      </c>
      <c r="V32" s="266" t="s">
        <v>84</v>
      </c>
      <c r="W32" s="74" t="s">
        <v>29</v>
      </c>
      <c r="X32" s="74" t="s">
        <v>102</v>
      </c>
      <c r="Y32" s="74" t="s">
        <v>783</v>
      </c>
      <c r="Z32" s="74" t="s">
        <v>400</v>
      </c>
      <c r="AA32" s="263"/>
      <c r="AB32" s="99"/>
      <c r="AC32" s="270"/>
    </row>
    <row r="33" spans="1:29" ht="50.1" customHeight="1" x14ac:dyDescent="0.25">
      <c r="A33" s="259">
        <v>32</v>
      </c>
      <c r="B33" s="74" t="s">
        <v>777</v>
      </c>
      <c r="C33" s="74" t="s">
        <v>778</v>
      </c>
      <c r="D33" s="261" t="s">
        <v>817</v>
      </c>
      <c r="E33" s="261" t="s">
        <v>818</v>
      </c>
      <c r="F33" s="268" t="s">
        <v>27</v>
      </c>
      <c r="G33" s="74" t="s">
        <v>31</v>
      </c>
      <c r="H33" s="74" t="s">
        <v>99</v>
      </c>
      <c r="I33" s="74" t="s">
        <v>781</v>
      </c>
      <c r="J33" s="261">
        <v>80111600</v>
      </c>
      <c r="K33" s="261" t="s">
        <v>823</v>
      </c>
      <c r="L33" s="262">
        <v>1</v>
      </c>
      <c r="M33" s="262">
        <v>2</v>
      </c>
      <c r="N33" s="262">
        <v>11</v>
      </c>
      <c r="O33" s="261">
        <v>1</v>
      </c>
      <c r="P33" s="262" t="s">
        <v>28</v>
      </c>
      <c r="Q33" s="74">
        <v>0</v>
      </c>
      <c r="R33" s="283">
        <v>58743300</v>
      </c>
      <c r="S33" s="283">
        <v>58743300</v>
      </c>
      <c r="T33" s="264">
        <v>0</v>
      </c>
      <c r="U33" s="265">
        <v>0</v>
      </c>
      <c r="V33" s="266" t="s">
        <v>84</v>
      </c>
      <c r="W33" s="74" t="s">
        <v>29</v>
      </c>
      <c r="X33" s="74" t="s">
        <v>102</v>
      </c>
      <c r="Y33" s="74" t="s">
        <v>783</v>
      </c>
      <c r="Z33" s="74" t="s">
        <v>400</v>
      </c>
      <c r="AA33" s="263"/>
      <c r="AB33" s="99"/>
      <c r="AC33" s="270"/>
    </row>
    <row r="34" spans="1:29" ht="50.1" customHeight="1" x14ac:dyDescent="0.25">
      <c r="A34" s="259">
        <v>33</v>
      </c>
      <c r="B34" s="74" t="s">
        <v>777</v>
      </c>
      <c r="C34" s="74" t="s">
        <v>778</v>
      </c>
      <c r="D34" s="261" t="s">
        <v>817</v>
      </c>
      <c r="E34" s="261" t="s">
        <v>818</v>
      </c>
      <c r="F34" s="268" t="s">
        <v>27</v>
      </c>
      <c r="G34" s="74" t="s">
        <v>44</v>
      </c>
      <c r="H34" s="74" t="s">
        <v>475</v>
      </c>
      <c r="I34" s="271" t="s">
        <v>794</v>
      </c>
      <c r="J34" s="261" t="s">
        <v>529</v>
      </c>
      <c r="K34" s="261" t="s">
        <v>530</v>
      </c>
      <c r="L34" s="276">
        <v>1</v>
      </c>
      <c r="M34" s="276">
        <v>3</v>
      </c>
      <c r="N34" s="276">
        <v>10</v>
      </c>
      <c r="O34" s="276">
        <v>1</v>
      </c>
      <c r="P34" s="262" t="s">
        <v>40</v>
      </c>
      <c r="Q34" s="74">
        <v>0</v>
      </c>
      <c r="R34" s="283">
        <v>1113127000</v>
      </c>
      <c r="S34" s="283">
        <v>1113127000</v>
      </c>
      <c r="T34" s="264">
        <v>0</v>
      </c>
      <c r="U34" s="265">
        <v>0</v>
      </c>
      <c r="V34" s="266" t="s">
        <v>84</v>
      </c>
      <c r="W34" s="74" t="s">
        <v>29</v>
      </c>
      <c r="X34" s="74" t="s">
        <v>102</v>
      </c>
      <c r="Y34" s="74" t="s">
        <v>783</v>
      </c>
      <c r="Z34" s="74" t="s">
        <v>400</v>
      </c>
      <c r="AA34" s="263"/>
      <c r="AB34" s="99"/>
      <c r="AC34" s="270"/>
    </row>
    <row r="35" spans="1:29" ht="50.1" customHeight="1" x14ac:dyDescent="0.25">
      <c r="A35" s="259">
        <v>34</v>
      </c>
      <c r="B35" s="74" t="s">
        <v>777</v>
      </c>
      <c r="C35" s="74" t="s">
        <v>778</v>
      </c>
      <c r="D35" s="261" t="s">
        <v>817</v>
      </c>
      <c r="E35" s="261" t="s">
        <v>818</v>
      </c>
      <c r="F35" s="74" t="s">
        <v>27</v>
      </c>
      <c r="G35" s="74" t="s">
        <v>31</v>
      </c>
      <c r="H35" s="74" t="s">
        <v>99</v>
      </c>
      <c r="I35" s="74" t="s">
        <v>781</v>
      </c>
      <c r="J35" s="261">
        <v>80111600</v>
      </c>
      <c r="K35" s="261" t="s">
        <v>824</v>
      </c>
      <c r="L35" s="262">
        <v>1</v>
      </c>
      <c r="M35" s="262">
        <v>2</v>
      </c>
      <c r="N35" s="262">
        <v>11</v>
      </c>
      <c r="O35" s="74">
        <v>1</v>
      </c>
      <c r="P35" s="261" t="s">
        <v>28</v>
      </c>
      <c r="Q35" s="74">
        <v>0</v>
      </c>
      <c r="R35" s="283">
        <v>58743300</v>
      </c>
      <c r="S35" s="283">
        <v>58743300</v>
      </c>
      <c r="T35" s="264">
        <v>0</v>
      </c>
      <c r="U35" s="265">
        <v>0</v>
      </c>
      <c r="V35" s="266" t="s">
        <v>84</v>
      </c>
      <c r="W35" s="74" t="s">
        <v>29</v>
      </c>
      <c r="X35" s="74" t="s">
        <v>102</v>
      </c>
      <c r="Y35" s="74" t="s">
        <v>783</v>
      </c>
      <c r="Z35" s="74" t="s">
        <v>400</v>
      </c>
      <c r="AA35" s="263"/>
      <c r="AB35" s="99"/>
      <c r="AC35" s="270"/>
    </row>
    <row r="36" spans="1:29" ht="50.1" customHeight="1" x14ac:dyDescent="0.25">
      <c r="A36" s="259">
        <v>35</v>
      </c>
      <c r="B36" s="259" t="s">
        <v>777</v>
      </c>
      <c r="C36" s="74" t="s">
        <v>778</v>
      </c>
      <c r="D36" s="260" t="s">
        <v>817</v>
      </c>
      <c r="E36" s="261" t="s">
        <v>818</v>
      </c>
      <c r="F36" s="74" t="s">
        <v>27</v>
      </c>
      <c r="G36" s="74" t="s">
        <v>44</v>
      </c>
      <c r="H36" s="74" t="s">
        <v>475</v>
      </c>
      <c r="I36" s="271" t="s">
        <v>794</v>
      </c>
      <c r="J36" s="261" t="s">
        <v>825</v>
      </c>
      <c r="K36" s="261" t="s">
        <v>826</v>
      </c>
      <c r="L36" s="262">
        <v>1</v>
      </c>
      <c r="M36" s="262">
        <v>3</v>
      </c>
      <c r="N36" s="262">
        <v>11</v>
      </c>
      <c r="O36" s="261">
        <v>1</v>
      </c>
      <c r="P36" s="262" t="s">
        <v>43</v>
      </c>
      <c r="Q36" s="74">
        <v>0</v>
      </c>
      <c r="R36" s="283">
        <v>150000000</v>
      </c>
      <c r="S36" s="283">
        <v>150000000</v>
      </c>
      <c r="T36" s="264">
        <v>0</v>
      </c>
      <c r="U36" s="265">
        <v>0</v>
      </c>
      <c r="V36" s="266" t="s">
        <v>84</v>
      </c>
      <c r="W36" s="74" t="s">
        <v>29</v>
      </c>
      <c r="X36" s="74" t="s">
        <v>102</v>
      </c>
      <c r="Y36" s="74" t="s">
        <v>783</v>
      </c>
      <c r="Z36" s="74" t="s">
        <v>400</v>
      </c>
      <c r="AA36" s="263"/>
      <c r="AB36" s="99"/>
      <c r="AC36" s="270"/>
    </row>
    <row r="37" spans="1:29" ht="50.1" customHeight="1" x14ac:dyDescent="0.25">
      <c r="A37" s="259">
        <v>36</v>
      </c>
      <c r="B37" s="74" t="s">
        <v>777</v>
      </c>
      <c r="C37" s="74" t="s">
        <v>778</v>
      </c>
      <c r="D37" s="260" t="s">
        <v>779</v>
      </c>
      <c r="E37" s="261" t="s">
        <v>818</v>
      </c>
      <c r="F37" s="268" t="s">
        <v>27</v>
      </c>
      <c r="G37" s="74" t="s">
        <v>30</v>
      </c>
      <c r="H37" s="74" t="s">
        <v>785</v>
      </c>
      <c r="I37" s="74" t="s">
        <v>282</v>
      </c>
      <c r="J37" s="261" t="s">
        <v>786</v>
      </c>
      <c r="K37" s="261" t="s">
        <v>547</v>
      </c>
      <c r="L37" s="262">
        <v>1</v>
      </c>
      <c r="M37" s="262">
        <v>1</v>
      </c>
      <c r="N37" s="262">
        <v>12</v>
      </c>
      <c r="O37" s="261">
        <v>1</v>
      </c>
      <c r="P37" s="261" t="s">
        <v>40</v>
      </c>
      <c r="Q37" s="74">
        <v>0</v>
      </c>
      <c r="R37" s="283">
        <v>340000</v>
      </c>
      <c r="S37" s="283">
        <v>340000</v>
      </c>
      <c r="T37" s="264">
        <v>0</v>
      </c>
      <c r="U37" s="265">
        <v>0</v>
      </c>
      <c r="V37" s="266" t="s">
        <v>84</v>
      </c>
      <c r="W37" s="74" t="s">
        <v>29</v>
      </c>
      <c r="X37" s="74" t="s">
        <v>102</v>
      </c>
      <c r="Y37" s="74" t="s">
        <v>783</v>
      </c>
      <c r="Z37" s="74" t="s">
        <v>400</v>
      </c>
      <c r="AA37" s="263"/>
      <c r="AB37" s="99"/>
      <c r="AC37" s="270"/>
    </row>
    <row r="38" spans="1:29" ht="50.1" customHeight="1" x14ac:dyDescent="0.25">
      <c r="A38" s="259">
        <v>37</v>
      </c>
      <c r="B38" s="74" t="s">
        <v>777</v>
      </c>
      <c r="C38" s="74" t="s">
        <v>778</v>
      </c>
      <c r="D38" s="261" t="s">
        <v>817</v>
      </c>
      <c r="E38" s="261" t="s">
        <v>827</v>
      </c>
      <c r="F38" s="74" t="s">
        <v>27</v>
      </c>
      <c r="G38" s="74" t="s">
        <v>31</v>
      </c>
      <c r="H38" s="74" t="s">
        <v>99</v>
      </c>
      <c r="I38" s="74" t="s">
        <v>781</v>
      </c>
      <c r="J38" s="261">
        <v>80111600</v>
      </c>
      <c r="K38" s="261" t="s">
        <v>828</v>
      </c>
      <c r="L38" s="262">
        <v>1</v>
      </c>
      <c r="M38" s="262">
        <v>2</v>
      </c>
      <c r="N38" s="262">
        <v>11</v>
      </c>
      <c r="O38" s="261">
        <v>1</v>
      </c>
      <c r="P38" s="262" t="s">
        <v>28</v>
      </c>
      <c r="Q38" s="74">
        <v>0</v>
      </c>
      <c r="R38" s="283">
        <v>58743300</v>
      </c>
      <c r="S38" s="283">
        <v>58743300</v>
      </c>
      <c r="T38" s="264">
        <v>0</v>
      </c>
      <c r="U38" s="265">
        <v>0</v>
      </c>
      <c r="V38" s="266" t="s">
        <v>84</v>
      </c>
      <c r="W38" s="74" t="s">
        <v>29</v>
      </c>
      <c r="X38" s="74" t="s">
        <v>102</v>
      </c>
      <c r="Y38" s="74" t="s">
        <v>783</v>
      </c>
      <c r="Z38" s="74" t="s">
        <v>400</v>
      </c>
      <c r="AA38" s="263"/>
      <c r="AB38" s="99"/>
      <c r="AC38" s="270"/>
    </row>
    <row r="39" spans="1:29" ht="50.1" customHeight="1" x14ac:dyDescent="0.25">
      <c r="A39" s="259">
        <v>38</v>
      </c>
      <c r="B39" s="74" t="s">
        <v>777</v>
      </c>
      <c r="C39" s="74" t="s">
        <v>778</v>
      </c>
      <c r="D39" s="261" t="s">
        <v>817</v>
      </c>
      <c r="E39" s="261" t="s">
        <v>827</v>
      </c>
      <c r="F39" s="74" t="s">
        <v>27</v>
      </c>
      <c r="G39" s="74" t="s">
        <v>31</v>
      </c>
      <c r="H39" s="74" t="s">
        <v>99</v>
      </c>
      <c r="I39" s="74" t="s">
        <v>781</v>
      </c>
      <c r="J39" s="261">
        <v>80111600</v>
      </c>
      <c r="K39" s="261" t="s">
        <v>829</v>
      </c>
      <c r="L39" s="262">
        <v>1</v>
      </c>
      <c r="M39" s="262">
        <v>2</v>
      </c>
      <c r="N39" s="262">
        <v>11</v>
      </c>
      <c r="O39" s="261">
        <v>1</v>
      </c>
      <c r="P39" s="262" t="s">
        <v>28</v>
      </c>
      <c r="Q39" s="74">
        <v>0</v>
      </c>
      <c r="R39" s="283">
        <f>58743300-600</f>
        <v>58742700</v>
      </c>
      <c r="S39" s="283">
        <f>+R39</f>
        <v>58742700</v>
      </c>
      <c r="T39" s="264">
        <v>0</v>
      </c>
      <c r="U39" s="265">
        <v>0</v>
      </c>
      <c r="V39" s="266" t="s">
        <v>84</v>
      </c>
      <c r="W39" s="74" t="s">
        <v>29</v>
      </c>
      <c r="X39" s="74" t="s">
        <v>102</v>
      </c>
      <c r="Y39" s="74" t="s">
        <v>783</v>
      </c>
      <c r="Z39" s="74" t="s">
        <v>400</v>
      </c>
      <c r="AA39" s="263"/>
      <c r="AB39" s="99"/>
      <c r="AC39" s="270"/>
    </row>
    <row r="40" spans="1:29" ht="50.1" customHeight="1" x14ac:dyDescent="0.25">
      <c r="A40" s="259">
        <v>39</v>
      </c>
      <c r="B40" s="74" t="s">
        <v>777</v>
      </c>
      <c r="C40" s="74" t="s">
        <v>778</v>
      </c>
      <c r="D40" s="261" t="s">
        <v>817</v>
      </c>
      <c r="E40" s="261" t="s">
        <v>827</v>
      </c>
      <c r="F40" s="74" t="s">
        <v>27</v>
      </c>
      <c r="G40" s="74" t="s">
        <v>30</v>
      </c>
      <c r="H40" s="74" t="s">
        <v>531</v>
      </c>
      <c r="I40" s="74" t="s">
        <v>806</v>
      </c>
      <c r="J40" s="261">
        <v>80141600</v>
      </c>
      <c r="K40" s="261" t="s">
        <v>534</v>
      </c>
      <c r="L40" s="74">
        <v>2</v>
      </c>
      <c r="M40" s="74">
        <v>4</v>
      </c>
      <c r="N40" s="262">
        <v>10</v>
      </c>
      <c r="O40" s="261">
        <v>1</v>
      </c>
      <c r="P40" s="261" t="s">
        <v>28</v>
      </c>
      <c r="Q40" s="74">
        <v>0</v>
      </c>
      <c r="R40" s="283">
        <v>100000000</v>
      </c>
      <c r="S40" s="283">
        <v>100000000</v>
      </c>
      <c r="T40" s="264">
        <v>0</v>
      </c>
      <c r="U40" s="265">
        <v>0</v>
      </c>
      <c r="V40" s="266" t="s">
        <v>84</v>
      </c>
      <c r="W40" s="74" t="s">
        <v>29</v>
      </c>
      <c r="X40" s="74" t="s">
        <v>102</v>
      </c>
      <c r="Y40" s="74" t="s">
        <v>783</v>
      </c>
      <c r="Z40" s="74" t="s">
        <v>400</v>
      </c>
      <c r="AA40" s="263"/>
      <c r="AB40" s="99"/>
      <c r="AC40" s="270"/>
    </row>
    <row r="41" spans="1:29" ht="50.1" customHeight="1" x14ac:dyDescent="0.25">
      <c r="A41" s="259">
        <v>40</v>
      </c>
      <c r="B41" s="74" t="s">
        <v>777</v>
      </c>
      <c r="C41" s="74" t="s">
        <v>778</v>
      </c>
      <c r="D41" s="261" t="s">
        <v>817</v>
      </c>
      <c r="E41" s="261" t="s">
        <v>827</v>
      </c>
      <c r="F41" s="74" t="s">
        <v>27</v>
      </c>
      <c r="G41" s="74" t="s">
        <v>44</v>
      </c>
      <c r="H41" s="74" t="s">
        <v>475</v>
      </c>
      <c r="I41" s="271" t="s">
        <v>794</v>
      </c>
      <c r="J41" s="276" t="s">
        <v>830</v>
      </c>
      <c r="K41" s="261" t="s">
        <v>831</v>
      </c>
      <c r="L41" s="74">
        <v>1</v>
      </c>
      <c r="M41" s="74">
        <v>2</v>
      </c>
      <c r="N41" s="262">
        <v>11</v>
      </c>
      <c r="O41" s="276">
        <v>1</v>
      </c>
      <c r="P41" s="262" t="s">
        <v>28</v>
      </c>
      <c r="Q41" s="74">
        <v>0</v>
      </c>
      <c r="R41" s="283">
        <v>400000000</v>
      </c>
      <c r="S41" s="283">
        <v>400000000</v>
      </c>
      <c r="T41" s="264">
        <v>0</v>
      </c>
      <c r="U41" s="265">
        <v>0</v>
      </c>
      <c r="V41" s="266" t="s">
        <v>84</v>
      </c>
      <c r="W41" s="74" t="s">
        <v>29</v>
      </c>
      <c r="X41" s="74" t="s">
        <v>102</v>
      </c>
      <c r="Y41" s="74" t="s">
        <v>783</v>
      </c>
      <c r="Z41" s="74" t="s">
        <v>400</v>
      </c>
      <c r="AA41" s="263"/>
      <c r="AB41" s="293"/>
      <c r="AC41" s="270"/>
    </row>
    <row r="42" spans="1:29" ht="50.1" customHeight="1" x14ac:dyDescent="0.25">
      <c r="A42" s="259">
        <v>41</v>
      </c>
      <c r="B42" s="74" t="s">
        <v>777</v>
      </c>
      <c r="C42" s="74" t="s">
        <v>778</v>
      </c>
      <c r="D42" s="260" t="s">
        <v>779</v>
      </c>
      <c r="E42" s="261" t="s">
        <v>827</v>
      </c>
      <c r="F42" s="268" t="s">
        <v>27</v>
      </c>
      <c r="G42" s="74" t="s">
        <v>30</v>
      </c>
      <c r="H42" s="74" t="s">
        <v>785</v>
      </c>
      <c r="I42" s="74" t="s">
        <v>282</v>
      </c>
      <c r="J42" s="261" t="s">
        <v>786</v>
      </c>
      <c r="K42" s="261" t="s">
        <v>547</v>
      </c>
      <c r="L42" s="262">
        <v>1</v>
      </c>
      <c r="M42" s="262">
        <v>1</v>
      </c>
      <c r="N42" s="262">
        <v>12</v>
      </c>
      <c r="O42" s="261">
        <v>1</v>
      </c>
      <c r="P42" s="261" t="s">
        <v>40</v>
      </c>
      <c r="Q42" s="74">
        <v>0</v>
      </c>
      <c r="R42" s="283">
        <v>110000</v>
      </c>
      <c r="S42" s="283">
        <v>110000</v>
      </c>
      <c r="T42" s="264">
        <v>0</v>
      </c>
      <c r="U42" s="265">
        <v>0</v>
      </c>
      <c r="V42" s="266" t="s">
        <v>84</v>
      </c>
      <c r="W42" s="74" t="s">
        <v>29</v>
      </c>
      <c r="X42" s="74" t="s">
        <v>102</v>
      </c>
      <c r="Y42" s="74" t="s">
        <v>783</v>
      </c>
      <c r="Z42" s="74" t="s">
        <v>400</v>
      </c>
      <c r="AA42" s="263"/>
      <c r="AB42" s="293"/>
      <c r="AC42" s="270"/>
    </row>
    <row r="43" spans="1:29" ht="50.1" customHeight="1" x14ac:dyDescent="0.25">
      <c r="A43" s="259">
        <v>42</v>
      </c>
      <c r="B43" s="74" t="s">
        <v>777</v>
      </c>
      <c r="C43" s="74" t="s">
        <v>778</v>
      </c>
      <c r="D43" s="261" t="s">
        <v>817</v>
      </c>
      <c r="E43" s="261" t="s">
        <v>832</v>
      </c>
      <c r="F43" s="268" t="s">
        <v>27</v>
      </c>
      <c r="G43" s="74" t="s">
        <v>31</v>
      </c>
      <c r="H43" s="74" t="s">
        <v>99</v>
      </c>
      <c r="I43" s="74" t="s">
        <v>781</v>
      </c>
      <c r="J43" s="74">
        <v>80111600</v>
      </c>
      <c r="K43" s="74" t="s">
        <v>833</v>
      </c>
      <c r="L43" s="262">
        <v>1</v>
      </c>
      <c r="M43" s="262">
        <v>2</v>
      </c>
      <c r="N43" s="262">
        <v>11</v>
      </c>
      <c r="O43" s="74">
        <v>1</v>
      </c>
      <c r="P43" s="262" t="s">
        <v>28</v>
      </c>
      <c r="Q43" s="74">
        <v>0</v>
      </c>
      <c r="R43" s="283">
        <v>65557800</v>
      </c>
      <c r="S43" s="283">
        <v>65557800</v>
      </c>
      <c r="T43" s="264">
        <v>0</v>
      </c>
      <c r="U43" s="265">
        <v>0</v>
      </c>
      <c r="V43" s="266" t="s">
        <v>84</v>
      </c>
      <c r="W43" s="74" t="s">
        <v>29</v>
      </c>
      <c r="X43" s="74" t="s">
        <v>102</v>
      </c>
      <c r="Y43" s="74" t="s">
        <v>783</v>
      </c>
      <c r="Z43" s="74" t="s">
        <v>400</v>
      </c>
      <c r="AA43" s="263"/>
      <c r="AB43" s="99"/>
      <c r="AC43" s="267"/>
    </row>
    <row r="44" spans="1:29" ht="50.1" customHeight="1" x14ac:dyDescent="0.25">
      <c r="A44" s="259">
        <v>43</v>
      </c>
      <c r="B44" s="74" t="s">
        <v>777</v>
      </c>
      <c r="C44" s="74" t="s">
        <v>778</v>
      </c>
      <c r="D44" s="261" t="s">
        <v>817</v>
      </c>
      <c r="E44" s="261" t="s">
        <v>832</v>
      </c>
      <c r="F44" s="268" t="s">
        <v>27</v>
      </c>
      <c r="G44" s="74" t="s">
        <v>31</v>
      </c>
      <c r="H44" s="74" t="s">
        <v>99</v>
      </c>
      <c r="I44" s="74" t="s">
        <v>781</v>
      </c>
      <c r="J44" s="74">
        <v>80111600</v>
      </c>
      <c r="K44" s="74" t="s">
        <v>834</v>
      </c>
      <c r="L44" s="262">
        <v>1</v>
      </c>
      <c r="M44" s="262">
        <v>2</v>
      </c>
      <c r="N44" s="262">
        <v>9</v>
      </c>
      <c r="O44" s="74">
        <v>1</v>
      </c>
      <c r="P44" s="262" t="s">
        <v>28</v>
      </c>
      <c r="Q44" s="74">
        <v>0</v>
      </c>
      <c r="R44" s="283">
        <v>63495000</v>
      </c>
      <c r="S44" s="283">
        <v>63495000</v>
      </c>
      <c r="T44" s="264">
        <v>0</v>
      </c>
      <c r="U44" s="265">
        <v>0</v>
      </c>
      <c r="V44" s="266" t="s">
        <v>84</v>
      </c>
      <c r="W44" s="74" t="s">
        <v>29</v>
      </c>
      <c r="X44" s="74" t="s">
        <v>102</v>
      </c>
      <c r="Y44" s="74" t="s">
        <v>783</v>
      </c>
      <c r="Z44" s="74" t="s">
        <v>400</v>
      </c>
      <c r="AA44" s="263"/>
      <c r="AB44" s="99"/>
      <c r="AC44" s="267"/>
    </row>
    <row r="45" spans="1:29" ht="50.1" customHeight="1" x14ac:dyDescent="0.25">
      <c r="A45" s="259">
        <v>44</v>
      </c>
      <c r="B45" s="74" t="s">
        <v>777</v>
      </c>
      <c r="C45" s="74" t="s">
        <v>778</v>
      </c>
      <c r="D45" s="261" t="s">
        <v>817</v>
      </c>
      <c r="E45" s="261" t="s">
        <v>832</v>
      </c>
      <c r="F45" s="268" t="s">
        <v>27</v>
      </c>
      <c r="G45" s="74" t="s">
        <v>31</v>
      </c>
      <c r="H45" s="74" t="s">
        <v>99</v>
      </c>
      <c r="I45" s="74" t="s">
        <v>781</v>
      </c>
      <c r="J45" s="74">
        <v>80111600</v>
      </c>
      <c r="K45" s="261" t="s">
        <v>835</v>
      </c>
      <c r="L45" s="262">
        <v>1</v>
      </c>
      <c r="M45" s="262">
        <v>2</v>
      </c>
      <c r="N45" s="262">
        <v>1</v>
      </c>
      <c r="O45" s="74">
        <v>1</v>
      </c>
      <c r="P45" s="262" t="s">
        <v>28</v>
      </c>
      <c r="Q45" s="74">
        <v>0</v>
      </c>
      <c r="R45" s="283">
        <v>7053900</v>
      </c>
      <c r="S45" s="283">
        <v>7053900</v>
      </c>
      <c r="T45" s="264">
        <v>0</v>
      </c>
      <c r="U45" s="265">
        <v>0</v>
      </c>
      <c r="V45" s="266" t="s">
        <v>84</v>
      </c>
      <c r="W45" s="74" t="s">
        <v>29</v>
      </c>
      <c r="X45" s="74" t="s">
        <v>102</v>
      </c>
      <c r="Y45" s="74" t="s">
        <v>783</v>
      </c>
      <c r="Z45" s="74" t="s">
        <v>400</v>
      </c>
      <c r="AA45" s="263"/>
      <c r="AB45" s="99"/>
      <c r="AC45" s="267"/>
    </row>
    <row r="46" spans="1:29" ht="50.1" customHeight="1" x14ac:dyDescent="0.25">
      <c r="A46" s="259">
        <v>45</v>
      </c>
      <c r="B46" s="74" t="s">
        <v>777</v>
      </c>
      <c r="C46" s="74" t="s">
        <v>778</v>
      </c>
      <c r="D46" s="261" t="s">
        <v>817</v>
      </c>
      <c r="E46" s="261" t="s">
        <v>832</v>
      </c>
      <c r="F46" s="268" t="s">
        <v>27</v>
      </c>
      <c r="G46" s="74" t="s">
        <v>44</v>
      </c>
      <c r="H46" s="74" t="s">
        <v>475</v>
      </c>
      <c r="I46" s="271" t="s">
        <v>794</v>
      </c>
      <c r="J46" s="261" t="s">
        <v>529</v>
      </c>
      <c r="K46" s="261" t="s">
        <v>530</v>
      </c>
      <c r="L46" s="276">
        <v>1</v>
      </c>
      <c r="M46" s="276">
        <v>3</v>
      </c>
      <c r="N46" s="276">
        <v>10</v>
      </c>
      <c r="O46" s="276">
        <v>1</v>
      </c>
      <c r="P46" s="262" t="s">
        <v>40</v>
      </c>
      <c r="Q46" s="74">
        <v>0</v>
      </c>
      <c r="R46" s="283">
        <v>50000000</v>
      </c>
      <c r="S46" s="283">
        <v>50000000</v>
      </c>
      <c r="T46" s="264">
        <v>0</v>
      </c>
      <c r="U46" s="265">
        <v>0</v>
      </c>
      <c r="V46" s="266" t="s">
        <v>84</v>
      </c>
      <c r="W46" s="74" t="s">
        <v>29</v>
      </c>
      <c r="X46" s="74" t="s">
        <v>102</v>
      </c>
      <c r="Y46" s="74" t="s">
        <v>783</v>
      </c>
      <c r="Z46" s="74" t="s">
        <v>400</v>
      </c>
      <c r="AA46" s="263"/>
      <c r="AB46" s="99"/>
      <c r="AC46" s="270"/>
    </row>
    <row r="47" spans="1:29" ht="50.1" customHeight="1" x14ac:dyDescent="0.25">
      <c r="A47" s="259">
        <v>46</v>
      </c>
      <c r="B47" s="74" t="s">
        <v>777</v>
      </c>
      <c r="C47" s="74" t="s">
        <v>778</v>
      </c>
      <c r="D47" s="261" t="s">
        <v>817</v>
      </c>
      <c r="E47" s="261" t="s">
        <v>832</v>
      </c>
      <c r="F47" s="74" t="s">
        <v>27</v>
      </c>
      <c r="G47" s="74" t="s">
        <v>30</v>
      </c>
      <c r="H47" s="74" t="s">
        <v>531</v>
      </c>
      <c r="I47" s="74" t="s">
        <v>806</v>
      </c>
      <c r="J47" s="261">
        <v>80141600</v>
      </c>
      <c r="K47" s="261" t="s">
        <v>534</v>
      </c>
      <c r="L47" s="74">
        <v>2</v>
      </c>
      <c r="M47" s="74">
        <v>4</v>
      </c>
      <c r="N47" s="262">
        <v>10</v>
      </c>
      <c r="O47" s="261">
        <v>1</v>
      </c>
      <c r="P47" s="261" t="s">
        <v>28</v>
      </c>
      <c r="Q47" s="74">
        <v>0</v>
      </c>
      <c r="R47" s="283">
        <v>5000000</v>
      </c>
      <c r="S47" s="283">
        <v>5000000</v>
      </c>
      <c r="T47" s="264">
        <v>0</v>
      </c>
      <c r="U47" s="265">
        <v>0</v>
      </c>
      <c r="V47" s="266" t="s">
        <v>84</v>
      </c>
      <c r="W47" s="74" t="s">
        <v>29</v>
      </c>
      <c r="X47" s="74" t="s">
        <v>102</v>
      </c>
      <c r="Y47" s="74" t="s">
        <v>783</v>
      </c>
      <c r="Z47" s="74" t="s">
        <v>400</v>
      </c>
      <c r="AA47" s="263"/>
      <c r="AB47" s="99"/>
      <c r="AC47" s="270"/>
    </row>
    <row r="48" spans="1:29" ht="50.1" customHeight="1" x14ac:dyDescent="0.25">
      <c r="A48" s="259">
        <v>47</v>
      </c>
      <c r="B48" s="74" t="s">
        <v>777</v>
      </c>
      <c r="C48" s="74" t="s">
        <v>778</v>
      </c>
      <c r="D48" s="261" t="s">
        <v>817</v>
      </c>
      <c r="E48" s="261" t="s">
        <v>832</v>
      </c>
      <c r="F48" s="268" t="s">
        <v>27</v>
      </c>
      <c r="G48" s="74" t="s">
        <v>30</v>
      </c>
      <c r="H48" s="74" t="s">
        <v>39</v>
      </c>
      <c r="I48" s="268" t="s">
        <v>513</v>
      </c>
      <c r="J48" s="74">
        <v>78111808</v>
      </c>
      <c r="K48" s="261" t="s">
        <v>805</v>
      </c>
      <c r="L48" s="262">
        <v>2</v>
      </c>
      <c r="M48" s="262">
        <v>5</v>
      </c>
      <c r="N48" s="262">
        <v>7</v>
      </c>
      <c r="O48" s="74">
        <v>1</v>
      </c>
      <c r="P48" s="261" t="s">
        <v>40</v>
      </c>
      <c r="Q48" s="74">
        <v>0</v>
      </c>
      <c r="R48" s="283">
        <v>10571300</v>
      </c>
      <c r="S48" s="283">
        <v>10571300</v>
      </c>
      <c r="T48" s="264">
        <v>0</v>
      </c>
      <c r="U48" s="265">
        <v>0</v>
      </c>
      <c r="V48" s="266" t="s">
        <v>84</v>
      </c>
      <c r="W48" s="74" t="s">
        <v>29</v>
      </c>
      <c r="X48" s="74" t="s">
        <v>102</v>
      </c>
      <c r="Y48" s="74" t="s">
        <v>783</v>
      </c>
      <c r="Z48" s="74" t="s">
        <v>400</v>
      </c>
      <c r="AA48" s="263"/>
      <c r="AB48" s="99"/>
      <c r="AC48" s="270"/>
    </row>
    <row r="49" spans="1:29" ht="50.1" customHeight="1" x14ac:dyDescent="0.25">
      <c r="A49" s="259">
        <v>48</v>
      </c>
      <c r="B49" s="74" t="s">
        <v>777</v>
      </c>
      <c r="C49" s="74" t="s">
        <v>778</v>
      </c>
      <c r="D49" s="260" t="s">
        <v>779</v>
      </c>
      <c r="E49" s="261" t="s">
        <v>832</v>
      </c>
      <c r="F49" s="268" t="s">
        <v>27</v>
      </c>
      <c r="G49" s="74" t="s">
        <v>30</v>
      </c>
      <c r="H49" s="74" t="s">
        <v>785</v>
      </c>
      <c r="I49" s="74" t="s">
        <v>282</v>
      </c>
      <c r="J49" s="261" t="s">
        <v>786</v>
      </c>
      <c r="K49" s="261" t="s">
        <v>547</v>
      </c>
      <c r="L49" s="262">
        <v>1</v>
      </c>
      <c r="M49" s="262">
        <v>1</v>
      </c>
      <c r="N49" s="262">
        <v>12</v>
      </c>
      <c r="O49" s="261">
        <v>1</v>
      </c>
      <c r="P49" s="261" t="s">
        <v>40</v>
      </c>
      <c r="Q49" s="74">
        <v>0</v>
      </c>
      <c r="R49" s="283">
        <v>110000</v>
      </c>
      <c r="S49" s="283">
        <v>110000</v>
      </c>
      <c r="T49" s="264">
        <v>0</v>
      </c>
      <c r="U49" s="265">
        <v>0</v>
      </c>
      <c r="V49" s="266" t="s">
        <v>84</v>
      </c>
      <c r="W49" s="74" t="s">
        <v>29</v>
      </c>
      <c r="X49" s="74" t="s">
        <v>102</v>
      </c>
      <c r="Y49" s="74" t="s">
        <v>783</v>
      </c>
      <c r="Z49" s="74" t="s">
        <v>400</v>
      </c>
      <c r="AA49" s="263"/>
      <c r="AB49" s="293"/>
      <c r="AC49" s="270"/>
    </row>
    <row r="50" spans="1:29" ht="50.1" customHeight="1" x14ac:dyDescent="0.25">
      <c r="A50" s="259">
        <v>49</v>
      </c>
      <c r="B50" s="74" t="s">
        <v>777</v>
      </c>
      <c r="C50" s="74" t="s">
        <v>778</v>
      </c>
      <c r="D50" s="260" t="s">
        <v>387</v>
      </c>
      <c r="E50" s="261" t="s">
        <v>388</v>
      </c>
      <c r="F50" s="276" t="s">
        <v>836</v>
      </c>
      <c r="G50" s="259" t="s">
        <v>44</v>
      </c>
      <c r="H50" s="259" t="s">
        <v>475</v>
      </c>
      <c r="I50" s="276" t="s">
        <v>794</v>
      </c>
      <c r="J50" s="271" t="s">
        <v>837</v>
      </c>
      <c r="K50" s="261" t="s">
        <v>244</v>
      </c>
      <c r="L50" s="262">
        <v>4</v>
      </c>
      <c r="M50" s="262">
        <v>5</v>
      </c>
      <c r="N50" s="262">
        <v>1</v>
      </c>
      <c r="O50" s="261">
        <v>1</v>
      </c>
      <c r="P50" s="279" t="s">
        <v>43</v>
      </c>
      <c r="Q50" s="74">
        <v>0</v>
      </c>
      <c r="R50" s="283">
        <v>314820000</v>
      </c>
      <c r="S50" s="283">
        <v>314820000</v>
      </c>
      <c r="T50" s="264">
        <v>0</v>
      </c>
      <c r="U50" s="265">
        <v>0</v>
      </c>
      <c r="V50" s="266" t="s">
        <v>84</v>
      </c>
      <c r="W50" s="74" t="s">
        <v>29</v>
      </c>
      <c r="X50" s="74" t="s">
        <v>102</v>
      </c>
      <c r="Y50" s="74" t="s">
        <v>783</v>
      </c>
      <c r="Z50" s="74" t="s">
        <v>400</v>
      </c>
      <c r="AA50" s="263"/>
      <c r="AB50" s="99"/>
      <c r="AC50" s="270"/>
    </row>
    <row r="51" spans="1:29" ht="20.100000000000001" customHeight="1" x14ac:dyDescent="0.25">
      <c r="R51" s="286"/>
      <c r="S51" s="291">
        <f>SUM(S2:S50)</f>
        <v>9147871000</v>
      </c>
    </row>
    <row r="52" spans="1:29" ht="20.100000000000001" customHeight="1" x14ac:dyDescent="0.25">
      <c r="R52" s="286"/>
      <c r="S52" s="286"/>
    </row>
    <row r="53" spans="1:29" ht="20.100000000000001" customHeight="1" x14ac:dyDescent="0.25">
      <c r="R53" s="286"/>
      <c r="S53" s="286"/>
    </row>
    <row r="54" spans="1:29" ht="20.100000000000001" customHeight="1" x14ac:dyDescent="0.25">
      <c r="N54" s="280"/>
      <c r="R54" s="287"/>
    </row>
    <row r="55" spans="1:29" ht="20.100000000000001" customHeight="1" x14ac:dyDescent="0.25">
      <c r="N55" s="280"/>
      <c r="O55" s="281"/>
      <c r="R55" s="287"/>
    </row>
    <row r="56" spans="1:29" ht="20.100000000000001" customHeight="1" x14ac:dyDescent="0.25">
      <c r="N56" s="280"/>
      <c r="O56" s="281"/>
      <c r="R56" s="287"/>
    </row>
    <row r="57" spans="1:29" ht="20.100000000000001" customHeight="1" x14ac:dyDescent="0.25">
      <c r="R57" s="286"/>
      <c r="S57" s="286"/>
      <c r="AC57" s="280"/>
    </row>
    <row r="58" spans="1:29" ht="20.100000000000001" customHeight="1" x14ac:dyDescent="0.25">
      <c r="F58" s="280"/>
      <c r="N58" s="282"/>
      <c r="S58" s="286"/>
      <c r="AB58" s="280">
        <f>+AC31-R31</f>
        <v>-27860000</v>
      </c>
    </row>
    <row r="59" spans="1:29" ht="20.100000000000001" customHeight="1" x14ac:dyDescent="0.25">
      <c r="R59" s="286"/>
      <c r="S59" s="286"/>
    </row>
    <row r="60" spans="1:29" ht="20.100000000000001" customHeight="1" x14ac:dyDescent="0.25">
      <c r="R60" s="286"/>
      <c r="S60" s="286"/>
    </row>
    <row r="61" spans="1:29" ht="20.100000000000001" customHeight="1" x14ac:dyDescent="0.25">
      <c r="R61" s="286"/>
    </row>
  </sheetData>
  <autoFilter ref="A1:AC56" xr:uid="{468E164A-BD50-4C0F-8AAF-6C727B2F27F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8CA85-2920-4E78-85A8-E94BD8321CE4}">
  <dimension ref="A1:AC110"/>
  <sheetViews>
    <sheetView zoomScale="70" zoomScaleNormal="70" workbookViewId="0">
      <pane xSplit="3" ySplit="1" topLeftCell="J2" activePane="bottomRight" state="frozen"/>
      <selection pane="topRight" activeCell="D1" sqref="D1"/>
      <selection pane="bottomLeft" activeCell="A2" sqref="A2"/>
      <selection pane="bottomRight" activeCell="Q1" sqref="Q1"/>
    </sheetView>
  </sheetViews>
  <sheetFormatPr baseColWidth="10" defaultRowHeight="12.75" x14ac:dyDescent="0.25"/>
  <cols>
    <col min="1" max="1" width="11.42578125" style="117"/>
    <col min="2" max="2" width="11.42578125" style="106"/>
    <col min="3" max="3" width="49.28515625" style="106" customWidth="1"/>
    <col min="4" max="4" width="13.85546875" style="106" customWidth="1"/>
    <col min="5" max="5" width="37.7109375" style="106" customWidth="1"/>
    <col min="6" max="7" width="11.42578125" style="106"/>
    <col min="8" max="8" width="16.5703125" style="106" customWidth="1"/>
    <col min="9" max="9" width="79" style="106" customWidth="1"/>
    <col min="10" max="10" width="27" style="106" customWidth="1"/>
    <col min="11" max="11" width="69.140625" style="106" customWidth="1"/>
    <col min="12" max="17" width="11.42578125" style="106"/>
    <col min="18" max="18" width="15" style="119" customWidth="1"/>
    <col min="19" max="19" width="16.140625" style="119" customWidth="1"/>
    <col min="20" max="20" width="14.5703125" style="106" customWidth="1"/>
    <col min="21" max="21" width="11.42578125" style="106" customWidth="1"/>
    <col min="22" max="22" width="18.5703125" style="106" customWidth="1"/>
    <col min="23" max="23" width="11.42578125" style="106"/>
    <col min="24" max="24" width="37.5703125" style="106" customWidth="1"/>
    <col min="25" max="26" width="18.7109375" style="106" customWidth="1"/>
    <col min="27" max="16384" width="11.42578125" style="106"/>
  </cols>
  <sheetData>
    <row r="1" spans="1:29" ht="50.1" customHeight="1" x14ac:dyDescent="0.25">
      <c r="A1" s="131" t="s">
        <v>146</v>
      </c>
      <c r="B1" s="131" t="s">
        <v>147</v>
      </c>
      <c r="C1" s="131" t="s">
        <v>148</v>
      </c>
      <c r="D1" s="131" t="s">
        <v>149</v>
      </c>
      <c r="E1" s="131" t="s">
        <v>150</v>
      </c>
      <c r="F1" s="131" t="s">
        <v>151</v>
      </c>
      <c r="G1" s="131" t="s">
        <v>152</v>
      </c>
      <c r="H1" s="131" t="s">
        <v>153</v>
      </c>
      <c r="I1" s="131" t="s">
        <v>154</v>
      </c>
      <c r="J1" s="130" t="s">
        <v>155</v>
      </c>
      <c r="K1" s="130" t="s">
        <v>48</v>
      </c>
      <c r="L1" s="130" t="s">
        <v>37</v>
      </c>
      <c r="M1" s="130" t="s">
        <v>10</v>
      </c>
      <c r="N1" s="133" t="s">
        <v>156</v>
      </c>
      <c r="O1" s="133" t="s">
        <v>157</v>
      </c>
      <c r="P1" s="130" t="s">
        <v>158</v>
      </c>
      <c r="Q1" s="130" t="s">
        <v>159</v>
      </c>
      <c r="R1" s="132" t="s">
        <v>327</v>
      </c>
      <c r="S1" s="132" t="s">
        <v>160</v>
      </c>
      <c r="T1" s="130" t="s">
        <v>161</v>
      </c>
      <c r="U1" s="130" t="s">
        <v>162</v>
      </c>
      <c r="V1" s="130" t="s">
        <v>163</v>
      </c>
      <c r="W1" s="130" t="s">
        <v>20</v>
      </c>
      <c r="X1" s="130" t="s">
        <v>164</v>
      </c>
      <c r="Y1" s="130" t="s">
        <v>165</v>
      </c>
      <c r="Z1" s="130" t="s">
        <v>166</v>
      </c>
      <c r="AA1" s="131" t="s">
        <v>24</v>
      </c>
      <c r="AB1" s="131" t="s">
        <v>25</v>
      </c>
      <c r="AC1" s="131" t="s">
        <v>26</v>
      </c>
    </row>
    <row r="2" spans="1:29" ht="50.1" customHeight="1" x14ac:dyDescent="0.25">
      <c r="A2" s="107">
        <v>1</v>
      </c>
      <c r="B2" s="108" t="s">
        <v>173</v>
      </c>
      <c r="C2" s="108" t="s">
        <v>174</v>
      </c>
      <c r="D2" s="108" t="s">
        <v>175</v>
      </c>
      <c r="E2" s="108" t="s">
        <v>176</v>
      </c>
      <c r="F2" s="108" t="s">
        <v>27</v>
      </c>
      <c r="G2" s="108" t="s">
        <v>31</v>
      </c>
      <c r="H2" s="108" t="s">
        <v>90</v>
      </c>
      <c r="I2" s="108" t="s">
        <v>240</v>
      </c>
      <c r="J2" s="108">
        <v>80111600</v>
      </c>
      <c r="K2" s="108" t="s">
        <v>328</v>
      </c>
      <c r="L2" s="74">
        <v>1</v>
      </c>
      <c r="M2" s="109">
        <v>1</v>
      </c>
      <c r="N2" s="74">
        <v>11</v>
      </c>
      <c r="O2" s="74">
        <v>1</v>
      </c>
      <c r="P2" s="74" t="s">
        <v>28</v>
      </c>
      <c r="Q2" s="74">
        <v>0</v>
      </c>
      <c r="R2" s="110">
        <v>65560000</v>
      </c>
      <c r="S2" s="110">
        <v>65560000</v>
      </c>
      <c r="T2" s="108">
        <v>0</v>
      </c>
      <c r="U2" s="108">
        <v>0</v>
      </c>
      <c r="V2" s="108" t="s">
        <v>84</v>
      </c>
      <c r="W2" s="108" t="s">
        <v>29</v>
      </c>
      <c r="X2" s="108" t="s">
        <v>329</v>
      </c>
      <c r="Y2" s="108">
        <v>3778916</v>
      </c>
      <c r="Z2" s="108" t="s">
        <v>238</v>
      </c>
    </row>
    <row r="3" spans="1:29" ht="50.1" customHeight="1" x14ac:dyDescent="0.25">
      <c r="A3" s="107">
        <v>2</v>
      </c>
      <c r="B3" s="108" t="s">
        <v>173</v>
      </c>
      <c r="C3" s="108" t="s">
        <v>174</v>
      </c>
      <c r="D3" s="108" t="s">
        <v>175</v>
      </c>
      <c r="E3" s="108" t="s">
        <v>176</v>
      </c>
      <c r="F3" s="108" t="s">
        <v>27</v>
      </c>
      <c r="G3" s="108" t="s">
        <v>31</v>
      </c>
      <c r="H3" s="108" t="s">
        <v>90</v>
      </c>
      <c r="I3" s="108" t="s">
        <v>240</v>
      </c>
      <c r="J3" s="108">
        <v>80111600</v>
      </c>
      <c r="K3" s="108" t="s">
        <v>330</v>
      </c>
      <c r="L3" s="74">
        <v>1</v>
      </c>
      <c r="M3" s="109">
        <v>1</v>
      </c>
      <c r="N3" s="74">
        <v>10</v>
      </c>
      <c r="O3" s="74">
        <v>1</v>
      </c>
      <c r="P3" s="74" t="s">
        <v>28</v>
      </c>
      <c r="Q3" s="74">
        <v>0</v>
      </c>
      <c r="R3" s="110">
        <v>47200000</v>
      </c>
      <c r="S3" s="110">
        <v>47200000</v>
      </c>
      <c r="T3" s="108">
        <v>0</v>
      </c>
      <c r="U3" s="108">
        <v>0</v>
      </c>
      <c r="V3" s="108" t="s">
        <v>84</v>
      </c>
      <c r="W3" s="108" t="s">
        <v>29</v>
      </c>
      <c r="X3" s="108" t="s">
        <v>329</v>
      </c>
      <c r="Y3" s="108">
        <v>3778916</v>
      </c>
      <c r="Z3" s="108" t="s">
        <v>238</v>
      </c>
    </row>
    <row r="4" spans="1:29" ht="50.1" customHeight="1" x14ac:dyDescent="0.25">
      <c r="A4" s="107">
        <v>3</v>
      </c>
      <c r="B4" s="108" t="s">
        <v>173</v>
      </c>
      <c r="C4" s="108" t="s">
        <v>174</v>
      </c>
      <c r="D4" s="108" t="s">
        <v>175</v>
      </c>
      <c r="E4" s="108" t="s">
        <v>176</v>
      </c>
      <c r="F4" s="108" t="s">
        <v>27</v>
      </c>
      <c r="G4" s="108" t="s">
        <v>31</v>
      </c>
      <c r="H4" s="108" t="s">
        <v>90</v>
      </c>
      <c r="I4" s="108" t="s">
        <v>240</v>
      </c>
      <c r="J4" s="74">
        <v>80111600</v>
      </c>
      <c r="K4" s="108" t="s">
        <v>331</v>
      </c>
      <c r="L4" s="74">
        <v>1</v>
      </c>
      <c r="M4" s="74">
        <v>1</v>
      </c>
      <c r="N4" s="74">
        <v>10</v>
      </c>
      <c r="O4" s="74">
        <v>1</v>
      </c>
      <c r="P4" s="74" t="s">
        <v>28</v>
      </c>
      <c r="Q4" s="74">
        <v>0</v>
      </c>
      <c r="R4" s="110">
        <v>47200000</v>
      </c>
      <c r="S4" s="110">
        <v>47200000</v>
      </c>
      <c r="T4" s="108">
        <v>0</v>
      </c>
      <c r="U4" s="108">
        <v>0</v>
      </c>
      <c r="V4" s="108" t="s">
        <v>84</v>
      </c>
      <c r="W4" s="108" t="s">
        <v>29</v>
      </c>
      <c r="X4" s="108" t="s">
        <v>329</v>
      </c>
      <c r="Y4" s="108">
        <v>3778916</v>
      </c>
      <c r="Z4" s="108" t="s">
        <v>238</v>
      </c>
    </row>
    <row r="5" spans="1:29" ht="50.1" customHeight="1" x14ac:dyDescent="0.25">
      <c r="A5" s="107">
        <v>4</v>
      </c>
      <c r="B5" s="108" t="s">
        <v>173</v>
      </c>
      <c r="C5" s="108" t="s">
        <v>174</v>
      </c>
      <c r="D5" s="108" t="s">
        <v>175</v>
      </c>
      <c r="E5" s="108" t="s">
        <v>176</v>
      </c>
      <c r="F5" s="108" t="s">
        <v>27</v>
      </c>
      <c r="G5" s="108" t="s">
        <v>31</v>
      </c>
      <c r="H5" s="108" t="s">
        <v>90</v>
      </c>
      <c r="I5" s="108" t="s">
        <v>240</v>
      </c>
      <c r="J5" s="74">
        <v>80111600</v>
      </c>
      <c r="K5" s="108" t="s">
        <v>332</v>
      </c>
      <c r="L5" s="74">
        <v>1</v>
      </c>
      <c r="M5" s="74">
        <v>1</v>
      </c>
      <c r="N5" s="74">
        <v>10</v>
      </c>
      <c r="O5" s="74">
        <v>1</v>
      </c>
      <c r="P5" s="74" t="s">
        <v>28</v>
      </c>
      <c r="Q5" s="74">
        <v>0</v>
      </c>
      <c r="R5" s="110">
        <v>47200000</v>
      </c>
      <c r="S5" s="110">
        <v>47200000</v>
      </c>
      <c r="T5" s="108">
        <v>0</v>
      </c>
      <c r="U5" s="108">
        <v>0</v>
      </c>
      <c r="V5" s="108" t="s">
        <v>84</v>
      </c>
      <c r="W5" s="108" t="s">
        <v>29</v>
      </c>
      <c r="X5" s="108" t="s">
        <v>329</v>
      </c>
      <c r="Y5" s="108">
        <v>3778916</v>
      </c>
      <c r="Z5" s="108" t="s">
        <v>238</v>
      </c>
    </row>
    <row r="6" spans="1:29" ht="50.1" customHeight="1" x14ac:dyDescent="0.25">
      <c r="A6" s="107">
        <v>5</v>
      </c>
      <c r="B6" s="108" t="s">
        <v>173</v>
      </c>
      <c r="C6" s="108" t="s">
        <v>174</v>
      </c>
      <c r="D6" s="108" t="s">
        <v>175</v>
      </c>
      <c r="E6" s="108" t="s">
        <v>176</v>
      </c>
      <c r="F6" s="108" t="s">
        <v>27</v>
      </c>
      <c r="G6" s="108" t="s">
        <v>31</v>
      </c>
      <c r="H6" s="108" t="s">
        <v>90</v>
      </c>
      <c r="I6" s="108" t="s">
        <v>240</v>
      </c>
      <c r="J6" s="108">
        <v>80111600</v>
      </c>
      <c r="K6" s="108" t="s">
        <v>333</v>
      </c>
      <c r="L6" s="74">
        <v>1</v>
      </c>
      <c r="M6" s="109">
        <v>1</v>
      </c>
      <c r="N6" s="74">
        <v>10</v>
      </c>
      <c r="O6" s="74">
        <v>1</v>
      </c>
      <c r="P6" s="74" t="s">
        <v>28</v>
      </c>
      <c r="Q6" s="74">
        <v>0</v>
      </c>
      <c r="R6" s="110">
        <v>47200000</v>
      </c>
      <c r="S6" s="110">
        <v>47200000</v>
      </c>
      <c r="T6" s="108">
        <v>0</v>
      </c>
      <c r="U6" s="108">
        <v>0</v>
      </c>
      <c r="V6" s="108" t="s">
        <v>84</v>
      </c>
      <c r="W6" s="108" t="s">
        <v>29</v>
      </c>
      <c r="X6" s="108" t="s">
        <v>329</v>
      </c>
      <c r="Y6" s="108">
        <v>3778916</v>
      </c>
      <c r="Z6" s="108" t="s">
        <v>238</v>
      </c>
    </row>
    <row r="7" spans="1:29" ht="50.1" customHeight="1" x14ac:dyDescent="0.25">
      <c r="A7" s="107">
        <v>6</v>
      </c>
      <c r="B7" s="108" t="s">
        <v>173</v>
      </c>
      <c r="C7" s="108" t="s">
        <v>174</v>
      </c>
      <c r="D7" s="108" t="s">
        <v>175</v>
      </c>
      <c r="E7" s="108" t="s">
        <v>176</v>
      </c>
      <c r="F7" s="108" t="s">
        <v>27</v>
      </c>
      <c r="G7" s="108" t="s">
        <v>31</v>
      </c>
      <c r="H7" s="108" t="s">
        <v>90</v>
      </c>
      <c r="I7" s="108" t="s">
        <v>240</v>
      </c>
      <c r="J7" s="108">
        <v>80111600</v>
      </c>
      <c r="K7" s="108" t="s">
        <v>333</v>
      </c>
      <c r="L7" s="74">
        <v>1</v>
      </c>
      <c r="M7" s="109">
        <v>1</v>
      </c>
      <c r="N7" s="74">
        <v>10</v>
      </c>
      <c r="O7" s="74">
        <v>1</v>
      </c>
      <c r="P7" s="74" t="s">
        <v>28</v>
      </c>
      <c r="Q7" s="74">
        <v>0</v>
      </c>
      <c r="R7" s="110">
        <v>47200000</v>
      </c>
      <c r="S7" s="110">
        <v>47200000</v>
      </c>
      <c r="T7" s="108">
        <v>0</v>
      </c>
      <c r="U7" s="108">
        <v>0</v>
      </c>
      <c r="V7" s="108" t="s">
        <v>84</v>
      </c>
      <c r="W7" s="108" t="s">
        <v>29</v>
      </c>
      <c r="X7" s="108" t="s">
        <v>329</v>
      </c>
      <c r="Y7" s="108">
        <v>3778916</v>
      </c>
      <c r="Z7" s="108" t="s">
        <v>238</v>
      </c>
    </row>
    <row r="8" spans="1:29" ht="50.1" customHeight="1" x14ac:dyDescent="0.25">
      <c r="A8" s="107">
        <v>7</v>
      </c>
      <c r="B8" s="108" t="s">
        <v>173</v>
      </c>
      <c r="C8" s="108" t="s">
        <v>174</v>
      </c>
      <c r="D8" s="108" t="s">
        <v>175</v>
      </c>
      <c r="E8" s="108" t="s">
        <v>176</v>
      </c>
      <c r="F8" s="108" t="s">
        <v>27</v>
      </c>
      <c r="G8" s="108" t="s">
        <v>31</v>
      </c>
      <c r="H8" s="108" t="s">
        <v>90</v>
      </c>
      <c r="I8" s="108" t="s">
        <v>240</v>
      </c>
      <c r="J8" s="108">
        <v>80111600</v>
      </c>
      <c r="K8" s="108" t="s">
        <v>334</v>
      </c>
      <c r="L8" s="74">
        <v>1</v>
      </c>
      <c r="M8" s="109">
        <v>1</v>
      </c>
      <c r="N8" s="74">
        <v>11</v>
      </c>
      <c r="O8" s="74">
        <v>1</v>
      </c>
      <c r="P8" s="74" t="s">
        <v>28</v>
      </c>
      <c r="Q8" s="74">
        <v>0</v>
      </c>
      <c r="R8" s="110">
        <v>40007000</v>
      </c>
      <c r="S8" s="110">
        <v>40007000</v>
      </c>
      <c r="T8" s="108">
        <v>0</v>
      </c>
      <c r="U8" s="108">
        <v>0</v>
      </c>
      <c r="V8" s="108" t="s">
        <v>84</v>
      </c>
      <c r="W8" s="108" t="s">
        <v>29</v>
      </c>
      <c r="X8" s="108" t="s">
        <v>329</v>
      </c>
      <c r="Y8" s="108">
        <v>3778916</v>
      </c>
      <c r="Z8" s="108" t="s">
        <v>238</v>
      </c>
    </row>
    <row r="9" spans="1:29" ht="50.1" customHeight="1" x14ac:dyDescent="0.25">
      <c r="A9" s="107">
        <v>8</v>
      </c>
      <c r="B9" s="108" t="s">
        <v>173</v>
      </c>
      <c r="C9" s="108" t="s">
        <v>174</v>
      </c>
      <c r="D9" s="108" t="s">
        <v>175</v>
      </c>
      <c r="E9" s="108" t="s">
        <v>176</v>
      </c>
      <c r="F9" s="108" t="s">
        <v>27</v>
      </c>
      <c r="G9" s="108" t="s">
        <v>31</v>
      </c>
      <c r="H9" s="108" t="s">
        <v>90</v>
      </c>
      <c r="I9" s="108" t="s">
        <v>240</v>
      </c>
      <c r="J9" s="108">
        <v>80111600</v>
      </c>
      <c r="K9" s="108" t="s">
        <v>335</v>
      </c>
      <c r="L9" s="74">
        <v>1</v>
      </c>
      <c r="M9" s="109">
        <v>1</v>
      </c>
      <c r="N9" s="74">
        <v>11</v>
      </c>
      <c r="O9" s="74">
        <v>1</v>
      </c>
      <c r="P9" s="74" t="s">
        <v>28</v>
      </c>
      <c r="Q9" s="74">
        <v>0</v>
      </c>
      <c r="R9" s="110">
        <v>40007000</v>
      </c>
      <c r="S9" s="110">
        <v>40007000</v>
      </c>
      <c r="T9" s="108">
        <v>0</v>
      </c>
      <c r="U9" s="108">
        <v>0</v>
      </c>
      <c r="V9" s="108" t="s">
        <v>84</v>
      </c>
      <c r="W9" s="108" t="s">
        <v>29</v>
      </c>
      <c r="X9" s="108" t="s">
        <v>329</v>
      </c>
      <c r="Y9" s="108">
        <v>3778916</v>
      </c>
      <c r="Z9" s="108" t="s">
        <v>238</v>
      </c>
    </row>
    <row r="10" spans="1:29" ht="50.1" customHeight="1" x14ac:dyDescent="0.25">
      <c r="A10" s="107">
        <v>9</v>
      </c>
      <c r="B10" s="108" t="s">
        <v>173</v>
      </c>
      <c r="C10" s="108" t="s">
        <v>174</v>
      </c>
      <c r="D10" s="108" t="s">
        <v>175</v>
      </c>
      <c r="E10" s="108" t="s">
        <v>176</v>
      </c>
      <c r="F10" s="108" t="s">
        <v>27</v>
      </c>
      <c r="G10" s="108" t="s">
        <v>31</v>
      </c>
      <c r="H10" s="108" t="s">
        <v>90</v>
      </c>
      <c r="I10" s="108" t="s">
        <v>240</v>
      </c>
      <c r="J10" s="108">
        <v>80111600</v>
      </c>
      <c r="K10" s="108" t="s">
        <v>336</v>
      </c>
      <c r="L10" s="74">
        <v>1</v>
      </c>
      <c r="M10" s="109">
        <v>1</v>
      </c>
      <c r="N10" s="74">
        <v>11</v>
      </c>
      <c r="O10" s="74">
        <v>1</v>
      </c>
      <c r="P10" s="74" t="s">
        <v>28</v>
      </c>
      <c r="Q10" s="74">
        <v>0</v>
      </c>
      <c r="R10" s="110">
        <v>35849000</v>
      </c>
      <c r="S10" s="110">
        <v>35849000</v>
      </c>
      <c r="T10" s="108">
        <v>0</v>
      </c>
      <c r="U10" s="108">
        <v>0</v>
      </c>
      <c r="V10" s="108" t="s">
        <v>84</v>
      </c>
      <c r="W10" s="108" t="s">
        <v>29</v>
      </c>
      <c r="X10" s="108" t="s">
        <v>329</v>
      </c>
      <c r="Y10" s="108">
        <v>3778916</v>
      </c>
      <c r="Z10" s="108" t="s">
        <v>238</v>
      </c>
    </row>
    <row r="11" spans="1:29" ht="50.1" customHeight="1" x14ac:dyDescent="0.25">
      <c r="A11" s="107">
        <v>10</v>
      </c>
      <c r="B11" s="108" t="s">
        <v>173</v>
      </c>
      <c r="C11" s="108" t="s">
        <v>174</v>
      </c>
      <c r="D11" s="108" t="s">
        <v>175</v>
      </c>
      <c r="E11" s="108" t="s">
        <v>176</v>
      </c>
      <c r="F11" s="108" t="s">
        <v>27</v>
      </c>
      <c r="G11" s="108" t="s">
        <v>31</v>
      </c>
      <c r="H11" s="108" t="s">
        <v>90</v>
      </c>
      <c r="I11" s="108" t="s">
        <v>240</v>
      </c>
      <c r="J11" s="108">
        <v>80111600</v>
      </c>
      <c r="K11" s="108" t="s">
        <v>177</v>
      </c>
      <c r="L11" s="74">
        <v>1</v>
      </c>
      <c r="M11" s="109">
        <v>1</v>
      </c>
      <c r="N11" s="74">
        <v>11</v>
      </c>
      <c r="O11" s="74">
        <v>1</v>
      </c>
      <c r="P11" s="74" t="s">
        <v>28</v>
      </c>
      <c r="Q11" s="74">
        <v>0</v>
      </c>
      <c r="R11" s="110">
        <v>35849000</v>
      </c>
      <c r="S11" s="110">
        <v>35849000</v>
      </c>
      <c r="T11" s="108">
        <v>0</v>
      </c>
      <c r="U11" s="108">
        <v>0</v>
      </c>
      <c r="V11" s="108" t="s">
        <v>84</v>
      </c>
      <c r="W11" s="108" t="s">
        <v>29</v>
      </c>
      <c r="X11" s="108" t="s">
        <v>329</v>
      </c>
      <c r="Y11" s="108">
        <v>3778916</v>
      </c>
      <c r="Z11" s="108" t="s">
        <v>238</v>
      </c>
    </row>
    <row r="12" spans="1:29" ht="50.1" customHeight="1" x14ac:dyDescent="0.25">
      <c r="A12" s="107">
        <v>11</v>
      </c>
      <c r="B12" s="108" t="s">
        <v>173</v>
      </c>
      <c r="C12" s="108" t="s">
        <v>174</v>
      </c>
      <c r="D12" s="108" t="s">
        <v>175</v>
      </c>
      <c r="E12" s="108" t="s">
        <v>176</v>
      </c>
      <c r="F12" s="108" t="s">
        <v>27</v>
      </c>
      <c r="G12" s="108" t="s">
        <v>31</v>
      </c>
      <c r="H12" s="108" t="s">
        <v>90</v>
      </c>
      <c r="I12" s="108" t="s">
        <v>240</v>
      </c>
      <c r="J12" s="108">
        <v>80111600</v>
      </c>
      <c r="K12" s="108" t="s">
        <v>178</v>
      </c>
      <c r="L12" s="74">
        <v>1</v>
      </c>
      <c r="M12" s="109">
        <v>1</v>
      </c>
      <c r="N12" s="74">
        <v>11</v>
      </c>
      <c r="O12" s="74">
        <v>1</v>
      </c>
      <c r="P12" s="74" t="s">
        <v>28</v>
      </c>
      <c r="Q12" s="74">
        <v>0</v>
      </c>
      <c r="R12" s="110">
        <v>35849000</v>
      </c>
      <c r="S12" s="110">
        <v>35849000</v>
      </c>
      <c r="T12" s="108">
        <v>0</v>
      </c>
      <c r="U12" s="108">
        <v>0</v>
      </c>
      <c r="V12" s="108" t="s">
        <v>84</v>
      </c>
      <c r="W12" s="108" t="s">
        <v>29</v>
      </c>
      <c r="X12" s="108" t="s">
        <v>329</v>
      </c>
      <c r="Y12" s="108">
        <v>3778916</v>
      </c>
      <c r="Z12" s="108" t="s">
        <v>238</v>
      </c>
    </row>
    <row r="13" spans="1:29" ht="50.1" customHeight="1" x14ac:dyDescent="0.25">
      <c r="A13" s="107">
        <v>12</v>
      </c>
      <c r="B13" s="108" t="s">
        <v>173</v>
      </c>
      <c r="C13" s="108" t="s">
        <v>174</v>
      </c>
      <c r="D13" s="108" t="s">
        <v>175</v>
      </c>
      <c r="E13" s="108" t="s">
        <v>176</v>
      </c>
      <c r="F13" s="108" t="s">
        <v>27</v>
      </c>
      <c r="G13" s="108" t="s">
        <v>31</v>
      </c>
      <c r="H13" s="108" t="s">
        <v>90</v>
      </c>
      <c r="I13" s="108" t="s">
        <v>240</v>
      </c>
      <c r="J13" s="108">
        <v>80111600</v>
      </c>
      <c r="K13" s="108" t="s">
        <v>337</v>
      </c>
      <c r="L13" s="74">
        <v>1</v>
      </c>
      <c r="M13" s="109">
        <v>1</v>
      </c>
      <c r="N13" s="74">
        <v>11</v>
      </c>
      <c r="O13" s="74">
        <v>1</v>
      </c>
      <c r="P13" s="74" t="s">
        <v>28</v>
      </c>
      <c r="Q13" s="74">
        <v>0</v>
      </c>
      <c r="R13" s="110">
        <v>30646000</v>
      </c>
      <c r="S13" s="110">
        <v>30646000</v>
      </c>
      <c r="T13" s="108">
        <v>0</v>
      </c>
      <c r="U13" s="108">
        <v>0</v>
      </c>
      <c r="V13" s="108" t="s">
        <v>84</v>
      </c>
      <c r="W13" s="108" t="s">
        <v>29</v>
      </c>
      <c r="X13" s="108" t="s">
        <v>329</v>
      </c>
      <c r="Y13" s="108">
        <v>3778916</v>
      </c>
      <c r="Z13" s="108" t="s">
        <v>238</v>
      </c>
    </row>
    <row r="14" spans="1:29" ht="50.1" customHeight="1" x14ac:dyDescent="0.25">
      <c r="A14" s="107">
        <v>13</v>
      </c>
      <c r="B14" s="108" t="s">
        <v>173</v>
      </c>
      <c r="C14" s="108" t="s">
        <v>174</v>
      </c>
      <c r="D14" s="108" t="s">
        <v>175</v>
      </c>
      <c r="E14" s="108" t="s">
        <v>176</v>
      </c>
      <c r="F14" s="108" t="s">
        <v>27</v>
      </c>
      <c r="G14" s="108" t="s">
        <v>31</v>
      </c>
      <c r="H14" s="108" t="s">
        <v>90</v>
      </c>
      <c r="I14" s="108" t="s">
        <v>240</v>
      </c>
      <c r="J14" s="108">
        <v>80111600</v>
      </c>
      <c r="K14" s="108" t="s">
        <v>337</v>
      </c>
      <c r="L14" s="74">
        <v>1</v>
      </c>
      <c r="M14" s="109">
        <v>1</v>
      </c>
      <c r="N14" s="74">
        <v>11</v>
      </c>
      <c r="O14" s="74">
        <v>1</v>
      </c>
      <c r="P14" s="74" t="s">
        <v>28</v>
      </c>
      <c r="Q14" s="74">
        <v>0</v>
      </c>
      <c r="R14" s="110">
        <v>30646000</v>
      </c>
      <c r="S14" s="110">
        <v>30646000</v>
      </c>
      <c r="T14" s="108">
        <v>0</v>
      </c>
      <c r="U14" s="108">
        <v>0</v>
      </c>
      <c r="V14" s="108" t="s">
        <v>84</v>
      </c>
      <c r="W14" s="108" t="s">
        <v>29</v>
      </c>
      <c r="X14" s="108" t="s">
        <v>329</v>
      </c>
      <c r="Y14" s="108">
        <v>3778916</v>
      </c>
      <c r="Z14" s="108" t="s">
        <v>238</v>
      </c>
    </row>
    <row r="15" spans="1:29" ht="50.1" customHeight="1" x14ac:dyDescent="0.25">
      <c r="A15" s="107">
        <v>14</v>
      </c>
      <c r="B15" s="108" t="s">
        <v>173</v>
      </c>
      <c r="C15" s="108" t="s">
        <v>174</v>
      </c>
      <c r="D15" s="108" t="s">
        <v>175</v>
      </c>
      <c r="E15" s="108" t="s">
        <v>176</v>
      </c>
      <c r="F15" s="108" t="s">
        <v>27</v>
      </c>
      <c r="G15" s="108" t="s">
        <v>31</v>
      </c>
      <c r="H15" s="108" t="s">
        <v>90</v>
      </c>
      <c r="I15" s="108" t="s">
        <v>240</v>
      </c>
      <c r="J15" s="108">
        <v>80111600</v>
      </c>
      <c r="K15" s="108" t="s">
        <v>337</v>
      </c>
      <c r="L15" s="74">
        <v>1</v>
      </c>
      <c r="M15" s="109">
        <v>1</v>
      </c>
      <c r="N15" s="74">
        <v>11</v>
      </c>
      <c r="O15" s="74">
        <v>1</v>
      </c>
      <c r="P15" s="74" t="s">
        <v>28</v>
      </c>
      <c r="Q15" s="74">
        <v>0</v>
      </c>
      <c r="R15" s="110">
        <v>30646000</v>
      </c>
      <c r="S15" s="110">
        <v>30646000</v>
      </c>
      <c r="T15" s="108">
        <v>0</v>
      </c>
      <c r="U15" s="108">
        <v>0</v>
      </c>
      <c r="V15" s="108" t="s">
        <v>84</v>
      </c>
      <c r="W15" s="108" t="s">
        <v>29</v>
      </c>
      <c r="X15" s="108" t="s">
        <v>329</v>
      </c>
      <c r="Y15" s="108">
        <v>3778916</v>
      </c>
      <c r="Z15" s="108" t="s">
        <v>238</v>
      </c>
    </row>
    <row r="16" spans="1:29" ht="50.1" customHeight="1" x14ac:dyDescent="0.25">
      <c r="A16" s="107">
        <v>15</v>
      </c>
      <c r="B16" s="108" t="s">
        <v>173</v>
      </c>
      <c r="C16" s="108" t="s">
        <v>174</v>
      </c>
      <c r="D16" s="108" t="s">
        <v>175</v>
      </c>
      <c r="E16" s="108" t="s">
        <v>176</v>
      </c>
      <c r="F16" s="108" t="s">
        <v>27</v>
      </c>
      <c r="G16" s="108" t="s">
        <v>31</v>
      </c>
      <c r="H16" s="108" t="s">
        <v>90</v>
      </c>
      <c r="I16" s="108" t="s">
        <v>240</v>
      </c>
      <c r="J16" s="108">
        <v>80111600</v>
      </c>
      <c r="K16" s="108" t="s">
        <v>338</v>
      </c>
      <c r="L16" s="74">
        <v>1</v>
      </c>
      <c r="M16" s="74">
        <v>1</v>
      </c>
      <c r="N16" s="74">
        <v>10</v>
      </c>
      <c r="O16" s="74">
        <v>1</v>
      </c>
      <c r="P16" s="74" t="s">
        <v>28</v>
      </c>
      <c r="Q16" s="74">
        <v>0</v>
      </c>
      <c r="R16" s="110">
        <v>53400000</v>
      </c>
      <c r="S16" s="110">
        <v>53400000</v>
      </c>
      <c r="T16" s="108">
        <v>0</v>
      </c>
      <c r="U16" s="108">
        <v>0</v>
      </c>
      <c r="V16" s="108" t="s">
        <v>84</v>
      </c>
      <c r="W16" s="108" t="s">
        <v>29</v>
      </c>
      <c r="X16" s="108" t="s">
        <v>329</v>
      </c>
      <c r="Y16" s="108">
        <v>3778916</v>
      </c>
      <c r="Z16" s="108" t="s">
        <v>238</v>
      </c>
    </row>
    <row r="17" spans="1:26" ht="50.1" customHeight="1" x14ac:dyDescent="0.25">
      <c r="A17" s="107">
        <v>16</v>
      </c>
      <c r="B17" s="108" t="s">
        <v>173</v>
      </c>
      <c r="C17" s="108" t="s">
        <v>174</v>
      </c>
      <c r="D17" s="108" t="s">
        <v>175</v>
      </c>
      <c r="E17" s="108" t="s">
        <v>176</v>
      </c>
      <c r="F17" s="108" t="s">
        <v>27</v>
      </c>
      <c r="G17" s="108" t="s">
        <v>31</v>
      </c>
      <c r="H17" s="108" t="s">
        <v>90</v>
      </c>
      <c r="I17" s="108" t="s">
        <v>240</v>
      </c>
      <c r="J17" s="108">
        <v>80111600</v>
      </c>
      <c r="K17" s="108" t="s">
        <v>339</v>
      </c>
      <c r="L17" s="74">
        <v>1</v>
      </c>
      <c r="M17" s="74">
        <v>1</v>
      </c>
      <c r="N17" s="74">
        <v>11</v>
      </c>
      <c r="O17" s="74">
        <v>1</v>
      </c>
      <c r="P17" s="74" t="s">
        <v>28</v>
      </c>
      <c r="Q17" s="74">
        <v>0</v>
      </c>
      <c r="R17" s="110">
        <v>58740000</v>
      </c>
      <c r="S17" s="110">
        <v>58740000</v>
      </c>
      <c r="T17" s="108">
        <v>0</v>
      </c>
      <c r="U17" s="108">
        <v>0</v>
      </c>
      <c r="V17" s="108" t="s">
        <v>84</v>
      </c>
      <c r="W17" s="108" t="s">
        <v>29</v>
      </c>
      <c r="X17" s="108" t="s">
        <v>329</v>
      </c>
      <c r="Y17" s="108">
        <v>3778916</v>
      </c>
      <c r="Z17" s="108" t="s">
        <v>238</v>
      </c>
    </row>
    <row r="18" spans="1:26" ht="50.1" customHeight="1" x14ac:dyDescent="0.25">
      <c r="A18" s="107">
        <v>17</v>
      </c>
      <c r="B18" s="108" t="s">
        <v>173</v>
      </c>
      <c r="C18" s="108" t="s">
        <v>174</v>
      </c>
      <c r="D18" s="108" t="s">
        <v>175</v>
      </c>
      <c r="E18" s="108" t="s">
        <v>176</v>
      </c>
      <c r="F18" s="108" t="s">
        <v>27</v>
      </c>
      <c r="G18" s="108" t="s">
        <v>31</v>
      </c>
      <c r="H18" s="108" t="s">
        <v>90</v>
      </c>
      <c r="I18" s="108" t="s">
        <v>240</v>
      </c>
      <c r="J18" s="108">
        <v>80111600</v>
      </c>
      <c r="K18" s="108" t="s">
        <v>340</v>
      </c>
      <c r="L18" s="74">
        <v>1</v>
      </c>
      <c r="M18" s="74">
        <v>1</v>
      </c>
      <c r="N18" s="74">
        <v>11</v>
      </c>
      <c r="O18" s="74">
        <v>1</v>
      </c>
      <c r="P18" s="74" t="s">
        <v>28</v>
      </c>
      <c r="Q18" s="74">
        <v>0</v>
      </c>
      <c r="R18" s="110">
        <v>91861000</v>
      </c>
      <c r="S18" s="110">
        <v>91861000</v>
      </c>
      <c r="T18" s="108">
        <v>0</v>
      </c>
      <c r="U18" s="108">
        <v>0</v>
      </c>
      <c r="V18" s="108" t="s">
        <v>84</v>
      </c>
      <c r="W18" s="108" t="s">
        <v>29</v>
      </c>
      <c r="X18" s="108" t="s">
        <v>329</v>
      </c>
      <c r="Y18" s="108">
        <v>3778916</v>
      </c>
      <c r="Z18" s="108" t="s">
        <v>238</v>
      </c>
    </row>
    <row r="19" spans="1:26" ht="50.1" customHeight="1" x14ac:dyDescent="0.25">
      <c r="A19" s="107">
        <v>18</v>
      </c>
      <c r="B19" s="108" t="s">
        <v>173</v>
      </c>
      <c r="C19" s="108" t="s">
        <v>174</v>
      </c>
      <c r="D19" s="108" t="s">
        <v>175</v>
      </c>
      <c r="E19" s="108" t="s">
        <v>176</v>
      </c>
      <c r="F19" s="108" t="s">
        <v>27</v>
      </c>
      <c r="G19" s="108" t="s">
        <v>30</v>
      </c>
      <c r="H19" s="108" t="s">
        <v>180</v>
      </c>
      <c r="I19" s="108" t="s">
        <v>167</v>
      </c>
      <c r="J19" s="108" t="s">
        <v>341</v>
      </c>
      <c r="K19" s="108" t="s">
        <v>342</v>
      </c>
      <c r="L19" s="74">
        <v>3</v>
      </c>
      <c r="M19" s="74">
        <v>3</v>
      </c>
      <c r="N19" s="74">
        <v>10</v>
      </c>
      <c r="O19" s="74">
        <v>1</v>
      </c>
      <c r="P19" s="74" t="s">
        <v>28</v>
      </c>
      <c r="Q19" s="74">
        <v>0</v>
      </c>
      <c r="R19" s="110">
        <v>85000000</v>
      </c>
      <c r="S19" s="110">
        <v>85000000</v>
      </c>
      <c r="T19" s="108">
        <v>0</v>
      </c>
      <c r="U19" s="108">
        <v>0</v>
      </c>
      <c r="V19" s="108" t="s">
        <v>84</v>
      </c>
      <c r="W19" s="108" t="s">
        <v>29</v>
      </c>
      <c r="X19" s="108" t="s">
        <v>329</v>
      </c>
      <c r="Y19" s="108">
        <v>3778916</v>
      </c>
      <c r="Z19" s="108" t="s">
        <v>238</v>
      </c>
    </row>
    <row r="20" spans="1:26" ht="50.1" customHeight="1" x14ac:dyDescent="0.25">
      <c r="A20" s="107">
        <v>19</v>
      </c>
      <c r="B20" s="108" t="s">
        <v>173</v>
      </c>
      <c r="C20" s="108" t="s">
        <v>174</v>
      </c>
      <c r="D20" s="108" t="s">
        <v>175</v>
      </c>
      <c r="E20" s="108" t="s">
        <v>176</v>
      </c>
      <c r="F20" s="108" t="s">
        <v>27</v>
      </c>
      <c r="G20" s="108" t="s">
        <v>30</v>
      </c>
      <c r="H20" s="108" t="s">
        <v>180</v>
      </c>
      <c r="I20" s="108" t="s">
        <v>167</v>
      </c>
      <c r="J20" s="74" t="s">
        <v>341</v>
      </c>
      <c r="K20" s="74" t="s">
        <v>343</v>
      </c>
      <c r="L20" s="74">
        <v>3</v>
      </c>
      <c r="M20" s="74">
        <v>3</v>
      </c>
      <c r="N20" s="74">
        <v>6</v>
      </c>
      <c r="O20" s="74">
        <v>1</v>
      </c>
      <c r="P20" s="74" t="s">
        <v>32</v>
      </c>
      <c r="Q20" s="74">
        <v>0</v>
      </c>
      <c r="R20" s="110">
        <v>20000000</v>
      </c>
      <c r="S20" s="110">
        <v>20000000</v>
      </c>
      <c r="T20" s="108">
        <v>0</v>
      </c>
      <c r="U20" s="108">
        <v>0</v>
      </c>
      <c r="V20" s="108" t="s">
        <v>84</v>
      </c>
      <c r="W20" s="108" t="s">
        <v>29</v>
      </c>
      <c r="X20" s="108" t="s">
        <v>329</v>
      </c>
      <c r="Y20" s="108">
        <v>3778916</v>
      </c>
      <c r="Z20" s="108" t="s">
        <v>238</v>
      </c>
    </row>
    <row r="21" spans="1:26" ht="50.1" customHeight="1" x14ac:dyDescent="0.25">
      <c r="A21" s="107">
        <v>20</v>
      </c>
      <c r="B21" s="108" t="s">
        <v>173</v>
      </c>
      <c r="C21" s="108" t="s">
        <v>174</v>
      </c>
      <c r="D21" s="108" t="s">
        <v>175</v>
      </c>
      <c r="E21" s="108" t="s">
        <v>176</v>
      </c>
      <c r="F21" s="108" t="s">
        <v>27</v>
      </c>
      <c r="G21" s="108" t="s">
        <v>30</v>
      </c>
      <c r="H21" s="108" t="s">
        <v>180</v>
      </c>
      <c r="I21" s="108" t="s">
        <v>167</v>
      </c>
      <c r="J21" s="74">
        <v>20102301</v>
      </c>
      <c r="K21" s="74" t="s">
        <v>344</v>
      </c>
      <c r="L21" s="74">
        <v>2</v>
      </c>
      <c r="M21" s="74">
        <v>3</v>
      </c>
      <c r="N21" s="74">
        <v>11</v>
      </c>
      <c r="O21" s="74">
        <v>1</v>
      </c>
      <c r="P21" s="74" t="s">
        <v>32</v>
      </c>
      <c r="Q21" s="74">
        <v>0</v>
      </c>
      <c r="R21" s="110">
        <v>100000000</v>
      </c>
      <c r="S21" s="110">
        <v>100000000</v>
      </c>
      <c r="T21" s="108">
        <v>0</v>
      </c>
      <c r="U21" s="108">
        <v>0</v>
      </c>
      <c r="V21" s="108" t="s">
        <v>84</v>
      </c>
      <c r="W21" s="108" t="s">
        <v>29</v>
      </c>
      <c r="X21" s="108" t="s">
        <v>329</v>
      </c>
      <c r="Y21" s="108">
        <v>3778916</v>
      </c>
      <c r="Z21" s="108" t="s">
        <v>238</v>
      </c>
    </row>
    <row r="22" spans="1:26" ht="50.1" customHeight="1" x14ac:dyDescent="0.25">
      <c r="A22" s="107">
        <v>21</v>
      </c>
      <c r="B22" s="108" t="s">
        <v>173</v>
      </c>
      <c r="C22" s="108" t="s">
        <v>174</v>
      </c>
      <c r="D22" s="108" t="s">
        <v>175</v>
      </c>
      <c r="E22" s="108" t="s">
        <v>176</v>
      </c>
      <c r="F22" s="108" t="s">
        <v>27</v>
      </c>
      <c r="G22" s="108" t="s">
        <v>30</v>
      </c>
      <c r="H22" s="108" t="s">
        <v>180</v>
      </c>
      <c r="I22" s="108" t="s">
        <v>167</v>
      </c>
      <c r="J22" s="74">
        <v>84131605</v>
      </c>
      <c r="K22" s="74" t="s">
        <v>345</v>
      </c>
      <c r="L22" s="74">
        <v>1</v>
      </c>
      <c r="M22" s="74">
        <v>1</v>
      </c>
      <c r="N22" s="74">
        <v>11</v>
      </c>
      <c r="O22" s="74">
        <v>1</v>
      </c>
      <c r="P22" s="74" t="s">
        <v>33</v>
      </c>
      <c r="Q22" s="74">
        <v>0</v>
      </c>
      <c r="R22" s="110">
        <v>10000000</v>
      </c>
      <c r="S22" s="110">
        <v>10000000</v>
      </c>
      <c r="T22" s="108">
        <v>0</v>
      </c>
      <c r="U22" s="108">
        <v>0</v>
      </c>
      <c r="V22" s="108" t="s">
        <v>84</v>
      </c>
      <c r="W22" s="108" t="s">
        <v>29</v>
      </c>
      <c r="X22" s="108" t="s">
        <v>329</v>
      </c>
      <c r="Y22" s="108">
        <v>3778916</v>
      </c>
      <c r="Z22" s="108" t="s">
        <v>238</v>
      </c>
    </row>
    <row r="23" spans="1:26" ht="50.1" customHeight="1" x14ac:dyDescent="0.25">
      <c r="A23" s="107">
        <v>22</v>
      </c>
      <c r="B23" s="108" t="s">
        <v>173</v>
      </c>
      <c r="C23" s="108" t="s">
        <v>174</v>
      </c>
      <c r="D23" s="108" t="s">
        <v>175</v>
      </c>
      <c r="E23" s="108" t="s">
        <v>176</v>
      </c>
      <c r="F23" s="108" t="s">
        <v>27</v>
      </c>
      <c r="G23" s="111" t="s">
        <v>30</v>
      </c>
      <c r="H23" s="108" t="s">
        <v>180</v>
      </c>
      <c r="I23" s="108" t="s">
        <v>282</v>
      </c>
      <c r="J23" s="108">
        <v>80111600</v>
      </c>
      <c r="K23" s="108" t="s">
        <v>346</v>
      </c>
      <c r="L23" s="108">
        <v>1</v>
      </c>
      <c r="M23" s="108">
        <v>1</v>
      </c>
      <c r="N23" s="112">
        <v>12</v>
      </c>
      <c r="O23" s="108">
        <v>1</v>
      </c>
      <c r="P23" s="108" t="s">
        <v>40</v>
      </c>
      <c r="Q23" s="108">
        <v>0</v>
      </c>
      <c r="R23" s="110">
        <v>1900000</v>
      </c>
      <c r="S23" s="110">
        <v>1900000</v>
      </c>
      <c r="T23" s="108">
        <v>0</v>
      </c>
      <c r="U23" s="108">
        <v>0</v>
      </c>
      <c r="V23" s="108" t="s">
        <v>84</v>
      </c>
      <c r="W23" s="108" t="s">
        <v>29</v>
      </c>
      <c r="X23" s="108" t="s">
        <v>329</v>
      </c>
      <c r="Y23" s="108">
        <v>3778916</v>
      </c>
      <c r="Z23" s="108" t="s">
        <v>238</v>
      </c>
    </row>
    <row r="24" spans="1:26" ht="50.1" customHeight="1" x14ac:dyDescent="0.25">
      <c r="A24" s="107">
        <v>23</v>
      </c>
      <c r="B24" s="108" t="s">
        <v>173</v>
      </c>
      <c r="C24" s="108" t="s">
        <v>174</v>
      </c>
      <c r="D24" s="108" t="s">
        <v>175</v>
      </c>
      <c r="E24" s="108" t="s">
        <v>176</v>
      </c>
      <c r="F24" s="108" t="s">
        <v>27</v>
      </c>
      <c r="G24" s="108" t="s">
        <v>31</v>
      </c>
      <c r="H24" s="108" t="s">
        <v>90</v>
      </c>
      <c r="I24" s="108" t="s">
        <v>240</v>
      </c>
      <c r="J24" s="108">
        <v>80111600</v>
      </c>
      <c r="K24" s="108" t="s">
        <v>340</v>
      </c>
      <c r="L24" s="74">
        <v>1</v>
      </c>
      <c r="M24" s="74">
        <v>1</v>
      </c>
      <c r="N24" s="74">
        <v>11</v>
      </c>
      <c r="O24" s="74">
        <v>1</v>
      </c>
      <c r="P24" s="74" t="s">
        <v>28</v>
      </c>
      <c r="Q24" s="74">
        <v>0</v>
      </c>
      <c r="R24" s="110">
        <v>15300000</v>
      </c>
      <c r="S24" s="110">
        <v>15300000</v>
      </c>
      <c r="T24" s="108">
        <v>0</v>
      </c>
      <c r="U24" s="108">
        <v>0</v>
      </c>
      <c r="V24" s="108" t="s">
        <v>84</v>
      </c>
      <c r="W24" s="108" t="s">
        <v>29</v>
      </c>
      <c r="X24" s="108" t="s">
        <v>329</v>
      </c>
      <c r="Y24" s="108">
        <v>3778916</v>
      </c>
      <c r="Z24" s="108" t="s">
        <v>238</v>
      </c>
    </row>
    <row r="25" spans="1:26" s="113" customFormat="1" ht="50.1" customHeight="1" x14ac:dyDescent="0.25">
      <c r="A25" s="107">
        <v>24</v>
      </c>
      <c r="B25" s="108" t="s">
        <v>173</v>
      </c>
      <c r="C25" s="108" t="s">
        <v>174</v>
      </c>
      <c r="D25" s="108" t="s">
        <v>185</v>
      </c>
      <c r="E25" s="108" t="s">
        <v>186</v>
      </c>
      <c r="F25" s="108" t="s">
        <v>27</v>
      </c>
      <c r="G25" s="108" t="s">
        <v>31</v>
      </c>
      <c r="H25" s="108" t="s">
        <v>90</v>
      </c>
      <c r="I25" s="108" t="s">
        <v>240</v>
      </c>
      <c r="J25" s="108">
        <v>80111600</v>
      </c>
      <c r="K25" s="74" t="s">
        <v>347</v>
      </c>
      <c r="L25" s="74">
        <v>1</v>
      </c>
      <c r="M25" s="74">
        <v>1</v>
      </c>
      <c r="N25" s="74">
        <v>11</v>
      </c>
      <c r="O25" s="74">
        <v>1</v>
      </c>
      <c r="P25" s="74" t="s">
        <v>28</v>
      </c>
      <c r="Q25" s="74">
        <v>0</v>
      </c>
      <c r="R25" s="110">
        <v>51920000</v>
      </c>
      <c r="S25" s="110">
        <v>51920000</v>
      </c>
      <c r="T25" s="108">
        <v>0</v>
      </c>
      <c r="U25" s="108">
        <v>0</v>
      </c>
      <c r="V25" s="108" t="s">
        <v>84</v>
      </c>
      <c r="W25" s="108" t="s">
        <v>29</v>
      </c>
      <c r="X25" s="108" t="s">
        <v>329</v>
      </c>
      <c r="Y25" s="108">
        <v>3778916</v>
      </c>
      <c r="Z25" s="108" t="s">
        <v>238</v>
      </c>
    </row>
    <row r="26" spans="1:26" ht="50.1" customHeight="1" x14ac:dyDescent="0.25">
      <c r="A26" s="107">
        <v>25</v>
      </c>
      <c r="B26" s="108" t="s">
        <v>173</v>
      </c>
      <c r="C26" s="108" t="s">
        <v>174</v>
      </c>
      <c r="D26" s="108" t="s">
        <v>185</v>
      </c>
      <c r="E26" s="108" t="s">
        <v>186</v>
      </c>
      <c r="F26" s="108" t="s">
        <v>27</v>
      </c>
      <c r="G26" s="108" t="s">
        <v>31</v>
      </c>
      <c r="H26" s="108" t="s">
        <v>90</v>
      </c>
      <c r="I26" s="108" t="s">
        <v>240</v>
      </c>
      <c r="J26" s="108">
        <v>80111600</v>
      </c>
      <c r="K26" s="74" t="s">
        <v>348</v>
      </c>
      <c r="L26" s="74">
        <v>1</v>
      </c>
      <c r="M26" s="74">
        <v>1</v>
      </c>
      <c r="N26" s="74">
        <v>11</v>
      </c>
      <c r="O26" s="74">
        <v>1</v>
      </c>
      <c r="P26" s="74" t="s">
        <v>28</v>
      </c>
      <c r="Q26" s="74">
        <v>0</v>
      </c>
      <c r="R26" s="110">
        <v>51920000</v>
      </c>
      <c r="S26" s="110">
        <v>51920000</v>
      </c>
      <c r="T26" s="108">
        <v>0</v>
      </c>
      <c r="U26" s="108">
        <v>0</v>
      </c>
      <c r="V26" s="108" t="s">
        <v>84</v>
      </c>
      <c r="W26" s="108" t="s">
        <v>29</v>
      </c>
      <c r="X26" s="108" t="s">
        <v>329</v>
      </c>
      <c r="Y26" s="108">
        <v>3778916</v>
      </c>
      <c r="Z26" s="108" t="s">
        <v>238</v>
      </c>
    </row>
    <row r="27" spans="1:26" ht="50.1" customHeight="1" x14ac:dyDescent="0.25">
      <c r="A27" s="107">
        <v>26</v>
      </c>
      <c r="B27" s="108" t="s">
        <v>173</v>
      </c>
      <c r="C27" s="108" t="s">
        <v>174</v>
      </c>
      <c r="D27" s="108" t="s">
        <v>185</v>
      </c>
      <c r="E27" s="108" t="s">
        <v>186</v>
      </c>
      <c r="F27" s="108" t="s">
        <v>27</v>
      </c>
      <c r="G27" s="108" t="s">
        <v>31</v>
      </c>
      <c r="H27" s="108" t="s">
        <v>90</v>
      </c>
      <c r="I27" s="108" t="s">
        <v>240</v>
      </c>
      <c r="J27" s="108">
        <v>80111600</v>
      </c>
      <c r="K27" s="74" t="s">
        <v>349</v>
      </c>
      <c r="L27" s="74">
        <v>1</v>
      </c>
      <c r="M27" s="74">
        <v>1</v>
      </c>
      <c r="N27" s="74">
        <v>11</v>
      </c>
      <c r="O27" s="74">
        <v>1</v>
      </c>
      <c r="P27" s="74" t="s">
        <v>28</v>
      </c>
      <c r="Q27" s="74">
        <v>0</v>
      </c>
      <c r="R27" s="110">
        <v>51920000</v>
      </c>
      <c r="S27" s="110">
        <v>51920000</v>
      </c>
      <c r="T27" s="108">
        <v>0</v>
      </c>
      <c r="U27" s="108">
        <v>0</v>
      </c>
      <c r="V27" s="108" t="s">
        <v>84</v>
      </c>
      <c r="W27" s="108" t="s">
        <v>29</v>
      </c>
      <c r="X27" s="108" t="s">
        <v>329</v>
      </c>
      <c r="Y27" s="108">
        <v>3778916</v>
      </c>
      <c r="Z27" s="108" t="s">
        <v>238</v>
      </c>
    </row>
    <row r="28" spans="1:26" ht="50.1" customHeight="1" x14ac:dyDescent="0.25">
      <c r="A28" s="107">
        <v>27</v>
      </c>
      <c r="B28" s="108" t="s">
        <v>173</v>
      </c>
      <c r="C28" s="108" t="s">
        <v>174</v>
      </c>
      <c r="D28" s="108" t="s">
        <v>185</v>
      </c>
      <c r="E28" s="108" t="s">
        <v>186</v>
      </c>
      <c r="F28" s="108" t="s">
        <v>27</v>
      </c>
      <c r="G28" s="108" t="s">
        <v>31</v>
      </c>
      <c r="H28" s="108" t="s">
        <v>90</v>
      </c>
      <c r="I28" s="108" t="s">
        <v>240</v>
      </c>
      <c r="J28" s="108">
        <v>80111600</v>
      </c>
      <c r="K28" s="108" t="s">
        <v>350</v>
      </c>
      <c r="L28" s="74">
        <v>1</v>
      </c>
      <c r="M28" s="74">
        <v>1</v>
      </c>
      <c r="N28" s="74">
        <v>11</v>
      </c>
      <c r="O28" s="74">
        <v>1</v>
      </c>
      <c r="P28" s="74" t="s">
        <v>28</v>
      </c>
      <c r="Q28" s="74">
        <v>0</v>
      </c>
      <c r="R28" s="110">
        <v>22209000</v>
      </c>
      <c r="S28" s="110">
        <v>22209000</v>
      </c>
      <c r="T28" s="108">
        <v>0</v>
      </c>
      <c r="U28" s="108">
        <v>0</v>
      </c>
      <c r="V28" s="108" t="s">
        <v>84</v>
      </c>
      <c r="W28" s="108" t="s">
        <v>29</v>
      </c>
      <c r="X28" s="108" t="s">
        <v>329</v>
      </c>
      <c r="Y28" s="108">
        <v>3778916</v>
      </c>
      <c r="Z28" s="108" t="s">
        <v>238</v>
      </c>
    </row>
    <row r="29" spans="1:26" ht="50.1" customHeight="1" x14ac:dyDescent="0.25">
      <c r="A29" s="107">
        <v>28</v>
      </c>
      <c r="B29" s="108" t="s">
        <v>173</v>
      </c>
      <c r="C29" s="108" t="s">
        <v>174</v>
      </c>
      <c r="D29" s="108" t="s">
        <v>185</v>
      </c>
      <c r="E29" s="108" t="s">
        <v>186</v>
      </c>
      <c r="F29" s="108" t="s">
        <v>27</v>
      </c>
      <c r="G29" s="108" t="s">
        <v>31</v>
      </c>
      <c r="H29" s="108" t="s">
        <v>90</v>
      </c>
      <c r="I29" s="108" t="s">
        <v>240</v>
      </c>
      <c r="J29" s="108">
        <v>80111600</v>
      </c>
      <c r="K29" s="108" t="s">
        <v>350</v>
      </c>
      <c r="L29" s="74">
        <v>1</v>
      </c>
      <c r="M29" s="74">
        <v>1</v>
      </c>
      <c r="N29" s="74">
        <v>11</v>
      </c>
      <c r="O29" s="74">
        <v>1</v>
      </c>
      <c r="P29" s="74" t="s">
        <v>28</v>
      </c>
      <c r="Q29" s="74">
        <v>0</v>
      </c>
      <c r="R29" s="110">
        <v>22209000</v>
      </c>
      <c r="S29" s="110">
        <v>22209000</v>
      </c>
      <c r="T29" s="108">
        <v>0</v>
      </c>
      <c r="U29" s="108">
        <v>0</v>
      </c>
      <c r="V29" s="108" t="s">
        <v>84</v>
      </c>
      <c r="W29" s="108" t="s">
        <v>29</v>
      </c>
      <c r="X29" s="108" t="s">
        <v>329</v>
      </c>
      <c r="Y29" s="108">
        <v>3778916</v>
      </c>
      <c r="Z29" s="108" t="s">
        <v>238</v>
      </c>
    </row>
    <row r="30" spans="1:26" ht="50.1" customHeight="1" x14ac:dyDescent="0.25">
      <c r="A30" s="107">
        <v>29</v>
      </c>
      <c r="B30" s="108" t="s">
        <v>173</v>
      </c>
      <c r="C30" s="108" t="s">
        <v>174</v>
      </c>
      <c r="D30" s="108" t="s">
        <v>185</v>
      </c>
      <c r="E30" s="108" t="s">
        <v>186</v>
      </c>
      <c r="F30" s="108" t="s">
        <v>27</v>
      </c>
      <c r="G30" s="108" t="s">
        <v>30</v>
      </c>
      <c r="H30" s="108" t="s">
        <v>180</v>
      </c>
      <c r="I30" s="108" t="s">
        <v>183</v>
      </c>
      <c r="J30" s="74">
        <v>43232600</v>
      </c>
      <c r="K30" s="74" t="s">
        <v>351</v>
      </c>
      <c r="L30" s="74">
        <v>4</v>
      </c>
      <c r="M30" s="74">
        <v>4</v>
      </c>
      <c r="N30" s="74">
        <v>2</v>
      </c>
      <c r="O30" s="74">
        <v>1</v>
      </c>
      <c r="P30" s="74" t="s">
        <v>28</v>
      </c>
      <c r="Q30" s="74">
        <v>0</v>
      </c>
      <c r="R30" s="110">
        <v>60000000</v>
      </c>
      <c r="S30" s="110">
        <v>60000000</v>
      </c>
      <c r="T30" s="108">
        <v>0</v>
      </c>
      <c r="U30" s="108">
        <v>0</v>
      </c>
      <c r="V30" s="108" t="s">
        <v>84</v>
      </c>
      <c r="W30" s="108" t="s">
        <v>29</v>
      </c>
      <c r="X30" s="108" t="s">
        <v>329</v>
      </c>
      <c r="Y30" s="108">
        <v>3778916</v>
      </c>
      <c r="Z30" s="108" t="s">
        <v>238</v>
      </c>
    </row>
    <row r="31" spans="1:26" ht="50.1" customHeight="1" x14ac:dyDescent="0.25">
      <c r="A31" s="107">
        <v>30</v>
      </c>
      <c r="B31" s="108" t="s">
        <v>173</v>
      </c>
      <c r="C31" s="108" t="s">
        <v>174</v>
      </c>
      <c r="D31" s="108" t="s">
        <v>185</v>
      </c>
      <c r="E31" s="108" t="s">
        <v>186</v>
      </c>
      <c r="F31" s="108" t="s">
        <v>27</v>
      </c>
      <c r="G31" s="108" t="s">
        <v>30</v>
      </c>
      <c r="H31" s="108" t="s">
        <v>180</v>
      </c>
      <c r="I31" s="108" t="s">
        <v>167</v>
      </c>
      <c r="J31" s="74">
        <v>80131502</v>
      </c>
      <c r="K31" s="74" t="s">
        <v>352</v>
      </c>
      <c r="L31" s="74">
        <v>1</v>
      </c>
      <c r="M31" s="74">
        <v>1</v>
      </c>
      <c r="N31" s="74">
        <v>12</v>
      </c>
      <c r="O31" s="74">
        <v>1</v>
      </c>
      <c r="P31" s="74" t="s">
        <v>28</v>
      </c>
      <c r="Q31" s="74">
        <v>0</v>
      </c>
      <c r="R31" s="110">
        <v>90000000</v>
      </c>
      <c r="S31" s="110">
        <v>90000000</v>
      </c>
      <c r="T31" s="108">
        <v>0</v>
      </c>
      <c r="U31" s="108">
        <v>0</v>
      </c>
      <c r="V31" s="108" t="s">
        <v>84</v>
      </c>
      <c r="W31" s="108" t="s">
        <v>29</v>
      </c>
      <c r="X31" s="108" t="s">
        <v>329</v>
      </c>
      <c r="Y31" s="108">
        <v>3778916</v>
      </c>
      <c r="Z31" s="108" t="s">
        <v>238</v>
      </c>
    </row>
    <row r="32" spans="1:26" ht="50.1" customHeight="1" x14ac:dyDescent="0.25">
      <c r="A32" s="107">
        <v>31</v>
      </c>
      <c r="B32" s="108" t="s">
        <v>173</v>
      </c>
      <c r="C32" s="108" t="s">
        <v>174</v>
      </c>
      <c r="D32" s="108" t="s">
        <v>185</v>
      </c>
      <c r="E32" s="108" t="s">
        <v>186</v>
      </c>
      <c r="F32" s="108" t="s">
        <v>27</v>
      </c>
      <c r="G32" s="108" t="s">
        <v>30</v>
      </c>
      <c r="H32" s="108" t="s">
        <v>180</v>
      </c>
      <c r="I32" s="108" t="s">
        <v>167</v>
      </c>
      <c r="J32" s="74">
        <v>83121703</v>
      </c>
      <c r="K32" s="74" t="s">
        <v>353</v>
      </c>
      <c r="L32" s="74">
        <v>1</v>
      </c>
      <c r="M32" s="74">
        <v>1</v>
      </c>
      <c r="N32" s="74">
        <v>12</v>
      </c>
      <c r="O32" s="74">
        <v>1</v>
      </c>
      <c r="P32" s="74" t="s">
        <v>28</v>
      </c>
      <c r="Q32" s="74">
        <v>0</v>
      </c>
      <c r="R32" s="110">
        <v>70000000</v>
      </c>
      <c r="S32" s="110">
        <v>70000000</v>
      </c>
      <c r="T32" s="108">
        <v>0</v>
      </c>
      <c r="U32" s="108">
        <v>0</v>
      </c>
      <c r="V32" s="108" t="s">
        <v>84</v>
      </c>
      <c r="W32" s="108" t="s">
        <v>29</v>
      </c>
      <c r="X32" s="108" t="s">
        <v>329</v>
      </c>
      <c r="Y32" s="108">
        <v>3778916</v>
      </c>
      <c r="Z32" s="108" t="s">
        <v>238</v>
      </c>
    </row>
    <row r="33" spans="1:26" ht="50.1" customHeight="1" x14ac:dyDescent="0.25">
      <c r="A33" s="107">
        <v>32</v>
      </c>
      <c r="B33" s="108" t="s">
        <v>173</v>
      </c>
      <c r="C33" s="108" t="s">
        <v>174</v>
      </c>
      <c r="D33" s="108" t="s">
        <v>185</v>
      </c>
      <c r="E33" s="108" t="s">
        <v>186</v>
      </c>
      <c r="F33" s="108" t="s">
        <v>27</v>
      </c>
      <c r="G33" s="111" t="s">
        <v>30</v>
      </c>
      <c r="H33" s="108" t="s">
        <v>180</v>
      </c>
      <c r="I33" s="108" t="s">
        <v>282</v>
      </c>
      <c r="J33" s="108">
        <v>80111600</v>
      </c>
      <c r="K33" s="108" t="s">
        <v>346</v>
      </c>
      <c r="L33" s="108">
        <v>1</v>
      </c>
      <c r="M33" s="108">
        <v>1</v>
      </c>
      <c r="N33" s="112">
        <v>12</v>
      </c>
      <c r="O33" s="108">
        <v>1</v>
      </c>
      <c r="P33" s="108" t="s">
        <v>40</v>
      </c>
      <c r="Q33" s="108">
        <v>0</v>
      </c>
      <c r="R33" s="110">
        <v>700000</v>
      </c>
      <c r="S33" s="110">
        <v>700000</v>
      </c>
      <c r="T33" s="108">
        <v>0</v>
      </c>
      <c r="U33" s="108">
        <v>0</v>
      </c>
      <c r="V33" s="108" t="s">
        <v>84</v>
      </c>
      <c r="W33" s="108" t="s">
        <v>29</v>
      </c>
      <c r="X33" s="108" t="s">
        <v>329</v>
      </c>
      <c r="Y33" s="108">
        <v>3778916</v>
      </c>
      <c r="Z33" s="108" t="s">
        <v>238</v>
      </c>
    </row>
    <row r="34" spans="1:26" s="113" customFormat="1" ht="50.1" customHeight="1" x14ac:dyDescent="0.25">
      <c r="A34" s="107">
        <v>33</v>
      </c>
      <c r="B34" s="108" t="s">
        <v>173</v>
      </c>
      <c r="C34" s="108" t="s">
        <v>174</v>
      </c>
      <c r="D34" s="108" t="s">
        <v>181</v>
      </c>
      <c r="E34" s="108" t="s">
        <v>182</v>
      </c>
      <c r="F34" s="108" t="s">
        <v>27</v>
      </c>
      <c r="G34" s="111" t="s">
        <v>31</v>
      </c>
      <c r="H34" s="108" t="s">
        <v>90</v>
      </c>
      <c r="I34" s="108" t="s">
        <v>240</v>
      </c>
      <c r="J34" s="108">
        <v>80111600</v>
      </c>
      <c r="K34" s="108" t="s">
        <v>354</v>
      </c>
      <c r="L34" s="108">
        <v>1</v>
      </c>
      <c r="M34" s="108">
        <v>1</v>
      </c>
      <c r="N34" s="112">
        <v>11</v>
      </c>
      <c r="O34" s="108">
        <v>1</v>
      </c>
      <c r="P34" s="108" t="s">
        <v>28</v>
      </c>
      <c r="Q34" s="108">
        <v>0</v>
      </c>
      <c r="R34" s="110">
        <v>30646000</v>
      </c>
      <c r="S34" s="110">
        <v>30646000</v>
      </c>
      <c r="T34" s="108">
        <v>0</v>
      </c>
      <c r="U34" s="108">
        <v>0</v>
      </c>
      <c r="V34" s="108" t="s">
        <v>84</v>
      </c>
      <c r="W34" s="108" t="s">
        <v>29</v>
      </c>
      <c r="X34" s="108" t="s">
        <v>329</v>
      </c>
      <c r="Y34" s="108">
        <v>3778916</v>
      </c>
      <c r="Z34" s="108" t="s">
        <v>238</v>
      </c>
    </row>
    <row r="35" spans="1:26" ht="50.1" customHeight="1" x14ac:dyDescent="0.25">
      <c r="A35" s="107">
        <v>34</v>
      </c>
      <c r="B35" s="108" t="s">
        <v>173</v>
      </c>
      <c r="C35" s="108" t="s">
        <v>174</v>
      </c>
      <c r="D35" s="108" t="s">
        <v>181</v>
      </c>
      <c r="E35" s="108" t="s">
        <v>182</v>
      </c>
      <c r="F35" s="108" t="s">
        <v>27</v>
      </c>
      <c r="G35" s="111" t="s">
        <v>31</v>
      </c>
      <c r="H35" s="108" t="s">
        <v>90</v>
      </c>
      <c r="I35" s="108" t="s">
        <v>240</v>
      </c>
      <c r="J35" s="108">
        <v>80111600</v>
      </c>
      <c r="K35" s="108" t="s">
        <v>354</v>
      </c>
      <c r="L35" s="108">
        <v>1</v>
      </c>
      <c r="M35" s="108">
        <v>1</v>
      </c>
      <c r="N35" s="112">
        <v>11</v>
      </c>
      <c r="O35" s="108">
        <v>1</v>
      </c>
      <c r="P35" s="108" t="s">
        <v>28</v>
      </c>
      <c r="Q35" s="108">
        <v>0</v>
      </c>
      <c r="R35" s="110">
        <v>35849000</v>
      </c>
      <c r="S35" s="110">
        <v>35849000</v>
      </c>
      <c r="T35" s="108">
        <v>0</v>
      </c>
      <c r="U35" s="108">
        <v>0</v>
      </c>
      <c r="V35" s="108" t="s">
        <v>84</v>
      </c>
      <c r="W35" s="108" t="s">
        <v>29</v>
      </c>
      <c r="X35" s="108" t="s">
        <v>329</v>
      </c>
      <c r="Y35" s="108">
        <v>3778916</v>
      </c>
      <c r="Z35" s="108" t="s">
        <v>238</v>
      </c>
    </row>
    <row r="36" spans="1:26" ht="50.1" customHeight="1" x14ac:dyDescent="0.25">
      <c r="A36" s="107">
        <v>35</v>
      </c>
      <c r="B36" s="108" t="s">
        <v>173</v>
      </c>
      <c r="C36" s="108" t="s">
        <v>174</v>
      </c>
      <c r="D36" s="108" t="s">
        <v>181</v>
      </c>
      <c r="E36" s="108" t="s">
        <v>182</v>
      </c>
      <c r="F36" s="108" t="s">
        <v>27</v>
      </c>
      <c r="G36" s="111" t="s">
        <v>31</v>
      </c>
      <c r="H36" s="108" t="s">
        <v>90</v>
      </c>
      <c r="I36" s="108" t="s">
        <v>240</v>
      </c>
      <c r="J36" s="108">
        <v>80111600</v>
      </c>
      <c r="K36" s="108" t="s">
        <v>355</v>
      </c>
      <c r="L36" s="108">
        <v>1</v>
      </c>
      <c r="M36" s="108">
        <v>1</v>
      </c>
      <c r="N36" s="112">
        <v>11</v>
      </c>
      <c r="O36" s="108">
        <v>1</v>
      </c>
      <c r="P36" s="108" t="s">
        <v>28</v>
      </c>
      <c r="Q36" s="108">
        <v>0</v>
      </c>
      <c r="R36" s="110">
        <v>45089000</v>
      </c>
      <c r="S36" s="110">
        <v>45089000</v>
      </c>
      <c r="T36" s="108">
        <v>0</v>
      </c>
      <c r="U36" s="108">
        <v>0</v>
      </c>
      <c r="V36" s="108" t="s">
        <v>84</v>
      </c>
      <c r="W36" s="108" t="s">
        <v>29</v>
      </c>
      <c r="X36" s="108" t="s">
        <v>329</v>
      </c>
      <c r="Y36" s="108">
        <v>3778916</v>
      </c>
      <c r="Z36" s="108" t="s">
        <v>238</v>
      </c>
    </row>
    <row r="37" spans="1:26" ht="50.1" customHeight="1" x14ac:dyDescent="0.25">
      <c r="A37" s="107">
        <v>36</v>
      </c>
      <c r="B37" s="108" t="s">
        <v>173</v>
      </c>
      <c r="C37" s="108" t="s">
        <v>174</v>
      </c>
      <c r="D37" s="108" t="s">
        <v>181</v>
      </c>
      <c r="E37" s="108" t="s">
        <v>182</v>
      </c>
      <c r="F37" s="108" t="s">
        <v>27</v>
      </c>
      <c r="G37" s="111" t="s">
        <v>31</v>
      </c>
      <c r="H37" s="108" t="s">
        <v>90</v>
      </c>
      <c r="I37" s="108" t="s">
        <v>240</v>
      </c>
      <c r="J37" s="108">
        <v>80111600</v>
      </c>
      <c r="K37" s="108" t="s">
        <v>356</v>
      </c>
      <c r="L37" s="108">
        <v>1</v>
      </c>
      <c r="M37" s="108">
        <v>1</v>
      </c>
      <c r="N37" s="112">
        <v>11</v>
      </c>
      <c r="O37" s="108">
        <v>1</v>
      </c>
      <c r="P37" s="108" t="s">
        <v>28</v>
      </c>
      <c r="Q37" s="108">
        <v>0</v>
      </c>
      <c r="R37" s="110">
        <v>45089000</v>
      </c>
      <c r="S37" s="110">
        <v>45089000</v>
      </c>
      <c r="T37" s="108">
        <v>0</v>
      </c>
      <c r="U37" s="108">
        <v>0</v>
      </c>
      <c r="V37" s="108" t="s">
        <v>84</v>
      </c>
      <c r="W37" s="108" t="s">
        <v>29</v>
      </c>
      <c r="X37" s="108" t="s">
        <v>329</v>
      </c>
      <c r="Y37" s="108">
        <v>3778916</v>
      </c>
      <c r="Z37" s="108" t="s">
        <v>238</v>
      </c>
    </row>
    <row r="38" spans="1:26" ht="50.1" customHeight="1" x14ac:dyDescent="0.25">
      <c r="A38" s="107">
        <v>37</v>
      </c>
      <c r="B38" s="108" t="s">
        <v>173</v>
      </c>
      <c r="C38" s="108" t="s">
        <v>174</v>
      </c>
      <c r="D38" s="108" t="s">
        <v>181</v>
      </c>
      <c r="E38" s="108" t="s">
        <v>182</v>
      </c>
      <c r="F38" s="108" t="s">
        <v>27</v>
      </c>
      <c r="G38" s="111" t="s">
        <v>31</v>
      </c>
      <c r="H38" s="108" t="s">
        <v>90</v>
      </c>
      <c r="I38" s="108" t="s">
        <v>240</v>
      </c>
      <c r="J38" s="108">
        <v>80111600</v>
      </c>
      <c r="K38" s="108" t="s">
        <v>357</v>
      </c>
      <c r="L38" s="108">
        <v>1</v>
      </c>
      <c r="M38" s="108">
        <v>1</v>
      </c>
      <c r="N38" s="112">
        <v>11</v>
      </c>
      <c r="O38" s="108">
        <v>1</v>
      </c>
      <c r="P38" s="108" t="s">
        <v>28</v>
      </c>
      <c r="Q38" s="108">
        <v>0</v>
      </c>
      <c r="R38" s="110">
        <v>51920000</v>
      </c>
      <c r="S38" s="110">
        <v>51920000</v>
      </c>
      <c r="T38" s="108">
        <v>0</v>
      </c>
      <c r="U38" s="108">
        <v>0</v>
      </c>
      <c r="V38" s="108" t="s">
        <v>84</v>
      </c>
      <c r="W38" s="108" t="s">
        <v>29</v>
      </c>
      <c r="X38" s="108" t="s">
        <v>329</v>
      </c>
      <c r="Y38" s="108">
        <v>3778916</v>
      </c>
      <c r="Z38" s="108" t="s">
        <v>238</v>
      </c>
    </row>
    <row r="39" spans="1:26" ht="50.1" customHeight="1" x14ac:dyDescent="0.25">
      <c r="A39" s="107">
        <v>38</v>
      </c>
      <c r="B39" s="108" t="s">
        <v>173</v>
      </c>
      <c r="C39" s="108" t="s">
        <v>174</v>
      </c>
      <c r="D39" s="108" t="s">
        <v>181</v>
      </c>
      <c r="E39" s="108" t="s">
        <v>182</v>
      </c>
      <c r="F39" s="108" t="s">
        <v>27</v>
      </c>
      <c r="G39" s="111" t="s">
        <v>31</v>
      </c>
      <c r="H39" s="108" t="s">
        <v>90</v>
      </c>
      <c r="I39" s="108" t="s">
        <v>240</v>
      </c>
      <c r="J39" s="108">
        <v>80111600</v>
      </c>
      <c r="K39" s="108" t="s">
        <v>234</v>
      </c>
      <c r="L39" s="108">
        <v>1</v>
      </c>
      <c r="M39" s="108">
        <v>1</v>
      </c>
      <c r="N39" s="112">
        <v>11</v>
      </c>
      <c r="O39" s="108">
        <v>1</v>
      </c>
      <c r="P39" s="108" t="s">
        <v>28</v>
      </c>
      <c r="Q39" s="108">
        <v>0</v>
      </c>
      <c r="R39" s="110">
        <v>51920000</v>
      </c>
      <c r="S39" s="110">
        <v>51920000</v>
      </c>
      <c r="T39" s="108">
        <v>0</v>
      </c>
      <c r="U39" s="108">
        <v>0</v>
      </c>
      <c r="V39" s="108" t="s">
        <v>84</v>
      </c>
      <c r="W39" s="108" t="s">
        <v>29</v>
      </c>
      <c r="X39" s="108" t="s">
        <v>329</v>
      </c>
      <c r="Y39" s="108">
        <v>3778916</v>
      </c>
      <c r="Z39" s="108" t="s">
        <v>238</v>
      </c>
    </row>
    <row r="40" spans="1:26" ht="50.1" customHeight="1" x14ac:dyDescent="0.25">
      <c r="A40" s="107">
        <v>39</v>
      </c>
      <c r="B40" s="108" t="s">
        <v>173</v>
      </c>
      <c r="C40" s="108" t="s">
        <v>174</v>
      </c>
      <c r="D40" s="108" t="s">
        <v>181</v>
      </c>
      <c r="E40" s="108" t="s">
        <v>182</v>
      </c>
      <c r="F40" s="108" t="s">
        <v>27</v>
      </c>
      <c r="G40" s="111" t="s">
        <v>30</v>
      </c>
      <c r="H40" s="108" t="s">
        <v>180</v>
      </c>
      <c r="I40" s="108" t="s">
        <v>282</v>
      </c>
      <c r="J40" s="108">
        <v>80111600</v>
      </c>
      <c r="K40" s="108" t="s">
        <v>346</v>
      </c>
      <c r="L40" s="108">
        <v>1</v>
      </c>
      <c r="M40" s="108">
        <v>1</v>
      </c>
      <c r="N40" s="112">
        <v>12</v>
      </c>
      <c r="O40" s="108">
        <v>1</v>
      </c>
      <c r="P40" s="108" t="s">
        <v>40</v>
      </c>
      <c r="Q40" s="108">
        <v>0</v>
      </c>
      <c r="R40" s="110">
        <v>700000</v>
      </c>
      <c r="S40" s="110">
        <v>700000</v>
      </c>
      <c r="T40" s="108">
        <v>0</v>
      </c>
      <c r="U40" s="108">
        <v>0</v>
      </c>
      <c r="V40" s="108" t="s">
        <v>84</v>
      </c>
      <c r="W40" s="108" t="s">
        <v>29</v>
      </c>
      <c r="X40" s="108" t="s">
        <v>329</v>
      </c>
      <c r="Y40" s="108">
        <v>3778916</v>
      </c>
      <c r="Z40" s="108" t="s">
        <v>238</v>
      </c>
    </row>
    <row r="41" spans="1:26" s="113" customFormat="1" ht="50.1" customHeight="1" x14ac:dyDescent="0.25">
      <c r="A41" s="107">
        <v>40</v>
      </c>
      <c r="B41" s="108" t="s">
        <v>173</v>
      </c>
      <c r="C41" s="108" t="s">
        <v>174</v>
      </c>
      <c r="D41" s="108" t="s">
        <v>187</v>
      </c>
      <c r="E41" s="108" t="s">
        <v>188</v>
      </c>
      <c r="F41" s="108" t="s">
        <v>27</v>
      </c>
      <c r="G41" s="111" t="s">
        <v>31</v>
      </c>
      <c r="H41" s="108" t="s">
        <v>90</v>
      </c>
      <c r="I41" s="108" t="s">
        <v>240</v>
      </c>
      <c r="J41" s="108">
        <v>80111600</v>
      </c>
      <c r="K41" s="108" t="s">
        <v>358</v>
      </c>
      <c r="L41" s="108">
        <v>1</v>
      </c>
      <c r="M41" s="108">
        <v>1</v>
      </c>
      <c r="N41" s="112">
        <v>11</v>
      </c>
      <c r="O41" s="108">
        <v>1</v>
      </c>
      <c r="P41" s="108" t="s">
        <v>28</v>
      </c>
      <c r="Q41" s="108">
        <v>0</v>
      </c>
      <c r="R41" s="110">
        <v>77616000</v>
      </c>
      <c r="S41" s="110">
        <v>77616000</v>
      </c>
      <c r="T41" s="108">
        <v>0</v>
      </c>
      <c r="U41" s="108">
        <v>0</v>
      </c>
      <c r="V41" s="108" t="s">
        <v>84</v>
      </c>
      <c r="W41" s="108" t="s">
        <v>29</v>
      </c>
      <c r="X41" s="108" t="s">
        <v>329</v>
      </c>
      <c r="Y41" s="108">
        <v>3778916</v>
      </c>
      <c r="Z41" s="108" t="s">
        <v>238</v>
      </c>
    </row>
    <row r="42" spans="1:26" ht="50.1" customHeight="1" x14ac:dyDescent="0.25">
      <c r="A42" s="107">
        <v>41</v>
      </c>
      <c r="B42" s="108" t="s">
        <v>173</v>
      </c>
      <c r="C42" s="108" t="s">
        <v>174</v>
      </c>
      <c r="D42" s="108" t="s">
        <v>187</v>
      </c>
      <c r="E42" s="108" t="s">
        <v>188</v>
      </c>
      <c r="F42" s="108" t="s">
        <v>27</v>
      </c>
      <c r="G42" s="111" t="s">
        <v>31</v>
      </c>
      <c r="H42" s="108" t="s">
        <v>90</v>
      </c>
      <c r="I42" s="108" t="s">
        <v>240</v>
      </c>
      <c r="J42" s="108">
        <v>80111600</v>
      </c>
      <c r="K42" s="108" t="s">
        <v>359</v>
      </c>
      <c r="L42" s="108">
        <v>1</v>
      </c>
      <c r="M42" s="108">
        <v>1</v>
      </c>
      <c r="N42" s="112">
        <v>11</v>
      </c>
      <c r="O42" s="108">
        <v>1</v>
      </c>
      <c r="P42" s="108" t="s">
        <v>28</v>
      </c>
      <c r="Q42" s="108">
        <v>0</v>
      </c>
      <c r="R42" s="110">
        <v>65560000</v>
      </c>
      <c r="S42" s="110">
        <v>65560000</v>
      </c>
      <c r="T42" s="108">
        <v>0</v>
      </c>
      <c r="U42" s="108">
        <v>0</v>
      </c>
      <c r="V42" s="108" t="s">
        <v>84</v>
      </c>
      <c r="W42" s="108" t="s">
        <v>29</v>
      </c>
      <c r="X42" s="108" t="s">
        <v>329</v>
      </c>
      <c r="Y42" s="108">
        <v>3778916</v>
      </c>
      <c r="Z42" s="108" t="s">
        <v>238</v>
      </c>
    </row>
    <row r="43" spans="1:26" ht="50.1" customHeight="1" x14ac:dyDescent="0.25">
      <c r="A43" s="107">
        <v>42</v>
      </c>
      <c r="B43" s="108" t="s">
        <v>173</v>
      </c>
      <c r="C43" s="108" t="s">
        <v>174</v>
      </c>
      <c r="D43" s="108" t="s">
        <v>187</v>
      </c>
      <c r="E43" s="108" t="s">
        <v>188</v>
      </c>
      <c r="F43" s="108" t="s">
        <v>27</v>
      </c>
      <c r="G43" s="111" t="s">
        <v>31</v>
      </c>
      <c r="H43" s="108" t="s">
        <v>90</v>
      </c>
      <c r="I43" s="108" t="s">
        <v>240</v>
      </c>
      <c r="J43" s="108">
        <v>80111600</v>
      </c>
      <c r="K43" s="108" t="s">
        <v>360</v>
      </c>
      <c r="L43" s="108">
        <v>1</v>
      </c>
      <c r="M43" s="108">
        <v>1</v>
      </c>
      <c r="N43" s="112">
        <v>11</v>
      </c>
      <c r="O43" s="108">
        <v>1</v>
      </c>
      <c r="P43" s="108" t="s">
        <v>28</v>
      </c>
      <c r="Q43" s="108">
        <v>0</v>
      </c>
      <c r="R43" s="110">
        <v>51920000</v>
      </c>
      <c r="S43" s="110">
        <v>51920000</v>
      </c>
      <c r="T43" s="108">
        <v>0</v>
      </c>
      <c r="U43" s="108">
        <v>0</v>
      </c>
      <c r="V43" s="108" t="s">
        <v>84</v>
      </c>
      <c r="W43" s="108" t="s">
        <v>29</v>
      </c>
      <c r="X43" s="108" t="s">
        <v>329</v>
      </c>
      <c r="Y43" s="108">
        <v>3778916</v>
      </c>
      <c r="Z43" s="108" t="s">
        <v>238</v>
      </c>
    </row>
    <row r="44" spans="1:26" ht="50.1" customHeight="1" x14ac:dyDescent="0.25">
      <c r="A44" s="107">
        <v>43</v>
      </c>
      <c r="B44" s="108" t="s">
        <v>173</v>
      </c>
      <c r="C44" s="108" t="s">
        <v>174</v>
      </c>
      <c r="D44" s="108" t="s">
        <v>187</v>
      </c>
      <c r="E44" s="108" t="s">
        <v>188</v>
      </c>
      <c r="F44" s="108" t="s">
        <v>27</v>
      </c>
      <c r="G44" s="111" t="s">
        <v>31</v>
      </c>
      <c r="H44" s="108" t="s">
        <v>90</v>
      </c>
      <c r="I44" s="108" t="s">
        <v>240</v>
      </c>
      <c r="J44" s="108">
        <v>80111600</v>
      </c>
      <c r="K44" s="108" t="s">
        <v>361</v>
      </c>
      <c r="L44" s="108">
        <v>1</v>
      </c>
      <c r="M44" s="108">
        <v>1</v>
      </c>
      <c r="N44" s="112">
        <v>11</v>
      </c>
      <c r="O44" s="108">
        <v>1</v>
      </c>
      <c r="P44" s="108" t="s">
        <v>28</v>
      </c>
      <c r="Q44" s="108">
        <v>0</v>
      </c>
      <c r="R44" s="110">
        <v>51920000</v>
      </c>
      <c r="S44" s="110">
        <v>51920000</v>
      </c>
      <c r="T44" s="108">
        <v>0</v>
      </c>
      <c r="U44" s="108">
        <v>0</v>
      </c>
      <c r="V44" s="108" t="s">
        <v>84</v>
      </c>
      <c r="W44" s="108" t="s">
        <v>29</v>
      </c>
      <c r="X44" s="108" t="s">
        <v>329</v>
      </c>
      <c r="Y44" s="108">
        <v>3778916</v>
      </c>
      <c r="Z44" s="108" t="s">
        <v>238</v>
      </c>
    </row>
    <row r="45" spans="1:26" ht="50.1" customHeight="1" x14ac:dyDescent="0.25">
      <c r="A45" s="107">
        <v>44</v>
      </c>
      <c r="B45" s="108" t="s">
        <v>173</v>
      </c>
      <c r="C45" s="108" t="s">
        <v>174</v>
      </c>
      <c r="D45" s="108" t="s">
        <v>187</v>
      </c>
      <c r="E45" s="108" t="s">
        <v>188</v>
      </c>
      <c r="F45" s="108" t="s">
        <v>27</v>
      </c>
      <c r="G45" s="111" t="s">
        <v>31</v>
      </c>
      <c r="H45" s="108" t="s">
        <v>90</v>
      </c>
      <c r="I45" s="108" t="s">
        <v>240</v>
      </c>
      <c r="J45" s="108">
        <v>80111600</v>
      </c>
      <c r="K45" s="108" t="s">
        <v>362</v>
      </c>
      <c r="L45" s="108">
        <v>1</v>
      </c>
      <c r="M45" s="108">
        <v>1</v>
      </c>
      <c r="N45" s="112">
        <v>11</v>
      </c>
      <c r="O45" s="108">
        <v>1</v>
      </c>
      <c r="P45" s="108" t="s">
        <v>28</v>
      </c>
      <c r="Q45" s="108">
        <v>0</v>
      </c>
      <c r="R45" s="110">
        <v>51920000</v>
      </c>
      <c r="S45" s="110">
        <v>51920000</v>
      </c>
      <c r="T45" s="108">
        <v>0</v>
      </c>
      <c r="U45" s="108">
        <v>0</v>
      </c>
      <c r="V45" s="108" t="s">
        <v>84</v>
      </c>
      <c r="W45" s="108" t="s">
        <v>29</v>
      </c>
      <c r="X45" s="108" t="s">
        <v>329</v>
      </c>
      <c r="Y45" s="108">
        <v>3778916</v>
      </c>
      <c r="Z45" s="108" t="s">
        <v>238</v>
      </c>
    </row>
    <row r="46" spans="1:26" ht="50.1" customHeight="1" x14ac:dyDescent="0.25">
      <c r="A46" s="107">
        <v>45</v>
      </c>
      <c r="B46" s="108" t="s">
        <v>173</v>
      </c>
      <c r="C46" s="108" t="s">
        <v>174</v>
      </c>
      <c r="D46" s="108" t="s">
        <v>187</v>
      </c>
      <c r="E46" s="108" t="s">
        <v>188</v>
      </c>
      <c r="F46" s="108" t="s">
        <v>27</v>
      </c>
      <c r="G46" s="111" t="s">
        <v>31</v>
      </c>
      <c r="H46" s="108" t="s">
        <v>90</v>
      </c>
      <c r="I46" s="108" t="s">
        <v>240</v>
      </c>
      <c r="J46" s="108">
        <v>80111600</v>
      </c>
      <c r="K46" s="108" t="s">
        <v>363</v>
      </c>
      <c r="L46" s="108">
        <v>1</v>
      </c>
      <c r="M46" s="108">
        <v>1</v>
      </c>
      <c r="N46" s="112">
        <v>11</v>
      </c>
      <c r="O46" s="108">
        <v>1</v>
      </c>
      <c r="P46" s="108" t="s">
        <v>28</v>
      </c>
      <c r="Q46" s="108">
        <v>0</v>
      </c>
      <c r="R46" s="110">
        <v>51920000</v>
      </c>
      <c r="S46" s="110">
        <v>51920000</v>
      </c>
      <c r="T46" s="108">
        <v>0</v>
      </c>
      <c r="U46" s="108">
        <v>0</v>
      </c>
      <c r="V46" s="108" t="s">
        <v>84</v>
      </c>
      <c r="W46" s="108" t="s">
        <v>29</v>
      </c>
      <c r="X46" s="108" t="s">
        <v>329</v>
      </c>
      <c r="Y46" s="108">
        <v>3778916</v>
      </c>
      <c r="Z46" s="108" t="s">
        <v>238</v>
      </c>
    </row>
    <row r="47" spans="1:26" ht="50.1" customHeight="1" x14ac:dyDescent="0.25">
      <c r="A47" s="107">
        <v>46</v>
      </c>
      <c r="B47" s="108" t="s">
        <v>173</v>
      </c>
      <c r="C47" s="108" t="s">
        <v>174</v>
      </c>
      <c r="D47" s="108" t="s">
        <v>187</v>
      </c>
      <c r="E47" s="108" t="s">
        <v>188</v>
      </c>
      <c r="F47" s="108" t="s">
        <v>27</v>
      </c>
      <c r="G47" s="111" t="s">
        <v>31</v>
      </c>
      <c r="H47" s="108" t="s">
        <v>90</v>
      </c>
      <c r="I47" s="108" t="s">
        <v>240</v>
      </c>
      <c r="J47" s="108">
        <v>80111600</v>
      </c>
      <c r="K47" s="108" t="s">
        <v>364</v>
      </c>
      <c r="L47" s="108">
        <v>1</v>
      </c>
      <c r="M47" s="108">
        <v>1</v>
      </c>
      <c r="N47" s="112">
        <v>11</v>
      </c>
      <c r="O47" s="108">
        <v>1</v>
      </c>
      <c r="P47" s="108" t="s">
        <v>28</v>
      </c>
      <c r="Q47" s="108">
        <v>0</v>
      </c>
      <c r="R47" s="110">
        <v>51920000</v>
      </c>
      <c r="S47" s="110">
        <v>51920000</v>
      </c>
      <c r="T47" s="108">
        <v>0</v>
      </c>
      <c r="U47" s="108">
        <v>0</v>
      </c>
      <c r="V47" s="108" t="s">
        <v>84</v>
      </c>
      <c r="W47" s="108" t="s">
        <v>29</v>
      </c>
      <c r="X47" s="108" t="s">
        <v>329</v>
      </c>
      <c r="Y47" s="108">
        <v>3778916</v>
      </c>
      <c r="Z47" s="108" t="s">
        <v>238</v>
      </c>
    </row>
    <row r="48" spans="1:26" ht="50.1" customHeight="1" x14ac:dyDescent="0.25">
      <c r="A48" s="107">
        <v>47</v>
      </c>
      <c r="B48" s="108" t="s">
        <v>173</v>
      </c>
      <c r="C48" s="108" t="s">
        <v>174</v>
      </c>
      <c r="D48" s="108" t="s">
        <v>187</v>
      </c>
      <c r="E48" s="108" t="s">
        <v>188</v>
      </c>
      <c r="F48" s="108" t="s">
        <v>27</v>
      </c>
      <c r="G48" s="111" t="s">
        <v>31</v>
      </c>
      <c r="H48" s="108" t="s">
        <v>90</v>
      </c>
      <c r="I48" s="108" t="s">
        <v>240</v>
      </c>
      <c r="J48" s="108">
        <v>80111600</v>
      </c>
      <c r="K48" s="108" t="s">
        <v>365</v>
      </c>
      <c r="L48" s="108">
        <v>1</v>
      </c>
      <c r="M48" s="108">
        <v>1</v>
      </c>
      <c r="N48" s="112">
        <v>11</v>
      </c>
      <c r="O48" s="108">
        <v>1</v>
      </c>
      <c r="P48" s="108" t="s">
        <v>28</v>
      </c>
      <c r="Q48" s="108">
        <v>0</v>
      </c>
      <c r="R48" s="110">
        <v>51920000</v>
      </c>
      <c r="S48" s="110">
        <v>51920000</v>
      </c>
      <c r="T48" s="108">
        <v>0</v>
      </c>
      <c r="U48" s="108">
        <v>0</v>
      </c>
      <c r="V48" s="108" t="s">
        <v>84</v>
      </c>
      <c r="W48" s="108" t="s">
        <v>29</v>
      </c>
      <c r="X48" s="108" t="s">
        <v>329</v>
      </c>
      <c r="Y48" s="108">
        <v>3778916</v>
      </c>
      <c r="Z48" s="108" t="s">
        <v>238</v>
      </c>
    </row>
    <row r="49" spans="1:26" ht="50.1" customHeight="1" x14ac:dyDescent="0.25">
      <c r="A49" s="107">
        <v>48</v>
      </c>
      <c r="B49" s="108" t="s">
        <v>173</v>
      </c>
      <c r="C49" s="108" t="s">
        <v>174</v>
      </c>
      <c r="D49" s="108" t="s">
        <v>187</v>
      </c>
      <c r="E49" s="108" t="s">
        <v>188</v>
      </c>
      <c r="F49" s="108" t="s">
        <v>27</v>
      </c>
      <c r="G49" s="111" t="s">
        <v>31</v>
      </c>
      <c r="H49" s="108" t="s">
        <v>90</v>
      </c>
      <c r="I49" s="108" t="s">
        <v>240</v>
      </c>
      <c r="J49" s="108">
        <v>80111600</v>
      </c>
      <c r="K49" s="108" t="s">
        <v>366</v>
      </c>
      <c r="L49" s="108">
        <v>1</v>
      </c>
      <c r="M49" s="108">
        <v>1</v>
      </c>
      <c r="N49" s="112">
        <v>11</v>
      </c>
      <c r="O49" s="108">
        <v>1</v>
      </c>
      <c r="P49" s="108" t="s">
        <v>28</v>
      </c>
      <c r="Q49" s="108">
        <v>0</v>
      </c>
      <c r="R49" s="110">
        <v>40007000</v>
      </c>
      <c r="S49" s="110">
        <v>40007000</v>
      </c>
      <c r="T49" s="108">
        <v>0</v>
      </c>
      <c r="U49" s="108">
        <v>0</v>
      </c>
      <c r="V49" s="108" t="s">
        <v>84</v>
      </c>
      <c r="W49" s="108" t="s">
        <v>29</v>
      </c>
      <c r="X49" s="108" t="s">
        <v>329</v>
      </c>
      <c r="Y49" s="108">
        <v>3778916</v>
      </c>
      <c r="Z49" s="108" t="s">
        <v>238</v>
      </c>
    </row>
    <row r="50" spans="1:26" ht="50.1" customHeight="1" x14ac:dyDescent="0.25">
      <c r="A50" s="107">
        <v>49</v>
      </c>
      <c r="B50" s="108" t="s">
        <v>173</v>
      </c>
      <c r="C50" s="108" t="s">
        <v>174</v>
      </c>
      <c r="D50" s="108" t="s">
        <v>187</v>
      </c>
      <c r="E50" s="108" t="s">
        <v>188</v>
      </c>
      <c r="F50" s="108" t="s">
        <v>27</v>
      </c>
      <c r="G50" s="111" t="s">
        <v>31</v>
      </c>
      <c r="H50" s="108" t="s">
        <v>90</v>
      </c>
      <c r="I50" s="108" t="s">
        <v>240</v>
      </c>
      <c r="J50" s="108">
        <v>80111600</v>
      </c>
      <c r="K50" s="108" t="s">
        <v>367</v>
      </c>
      <c r="L50" s="108">
        <v>1</v>
      </c>
      <c r="M50" s="108">
        <v>1</v>
      </c>
      <c r="N50" s="112">
        <v>11</v>
      </c>
      <c r="O50" s="108">
        <v>1</v>
      </c>
      <c r="P50" s="108" t="s">
        <v>28</v>
      </c>
      <c r="Q50" s="108">
        <v>0</v>
      </c>
      <c r="R50" s="110">
        <v>35849000</v>
      </c>
      <c r="S50" s="110">
        <v>35849000</v>
      </c>
      <c r="T50" s="108">
        <v>0</v>
      </c>
      <c r="U50" s="108">
        <v>0</v>
      </c>
      <c r="V50" s="108" t="s">
        <v>84</v>
      </c>
      <c r="W50" s="108" t="s">
        <v>29</v>
      </c>
      <c r="X50" s="108" t="s">
        <v>329</v>
      </c>
      <c r="Y50" s="108">
        <v>3778916</v>
      </c>
      <c r="Z50" s="108" t="s">
        <v>238</v>
      </c>
    </row>
    <row r="51" spans="1:26" ht="50.1" customHeight="1" x14ac:dyDescent="0.25">
      <c r="A51" s="107">
        <v>50</v>
      </c>
      <c r="B51" s="108" t="s">
        <v>173</v>
      </c>
      <c r="C51" s="108" t="s">
        <v>174</v>
      </c>
      <c r="D51" s="108" t="s">
        <v>187</v>
      </c>
      <c r="E51" s="108" t="s">
        <v>188</v>
      </c>
      <c r="F51" s="108" t="s">
        <v>27</v>
      </c>
      <c r="G51" s="111" t="s">
        <v>30</v>
      </c>
      <c r="H51" s="108" t="s">
        <v>180</v>
      </c>
      <c r="I51" s="108" t="s">
        <v>167</v>
      </c>
      <c r="J51" s="108" t="s">
        <v>341</v>
      </c>
      <c r="K51" s="108" t="s">
        <v>368</v>
      </c>
      <c r="L51" s="108">
        <v>3</v>
      </c>
      <c r="M51" s="108">
        <v>3</v>
      </c>
      <c r="N51" s="112">
        <v>5</v>
      </c>
      <c r="O51" s="108">
        <v>1</v>
      </c>
      <c r="P51" s="108" t="s">
        <v>28</v>
      </c>
      <c r="Q51" s="108">
        <v>0</v>
      </c>
      <c r="R51" s="110">
        <v>70000000</v>
      </c>
      <c r="S51" s="110">
        <v>70000000</v>
      </c>
      <c r="T51" s="108">
        <v>0</v>
      </c>
      <c r="U51" s="108">
        <v>0</v>
      </c>
      <c r="V51" s="108" t="s">
        <v>84</v>
      </c>
      <c r="W51" s="108" t="s">
        <v>29</v>
      </c>
      <c r="X51" s="108" t="s">
        <v>329</v>
      </c>
      <c r="Y51" s="108">
        <v>3778916</v>
      </c>
      <c r="Z51" s="108" t="s">
        <v>238</v>
      </c>
    </row>
    <row r="52" spans="1:26" ht="50.1" customHeight="1" x14ac:dyDescent="0.25">
      <c r="A52" s="107">
        <v>51</v>
      </c>
      <c r="B52" s="108" t="s">
        <v>173</v>
      </c>
      <c r="C52" s="108" t="s">
        <v>174</v>
      </c>
      <c r="D52" s="108" t="s">
        <v>187</v>
      </c>
      <c r="E52" s="108" t="s">
        <v>188</v>
      </c>
      <c r="F52" s="108" t="s">
        <v>27</v>
      </c>
      <c r="G52" s="111" t="s">
        <v>31</v>
      </c>
      <c r="H52" s="108" t="s">
        <v>90</v>
      </c>
      <c r="I52" s="108" t="s">
        <v>240</v>
      </c>
      <c r="J52" s="108">
        <v>80111600</v>
      </c>
      <c r="K52" s="108" t="s">
        <v>189</v>
      </c>
      <c r="L52" s="108">
        <v>1</v>
      </c>
      <c r="M52" s="108">
        <v>1</v>
      </c>
      <c r="N52" s="112">
        <v>11</v>
      </c>
      <c r="O52" s="108">
        <v>1</v>
      </c>
      <c r="P52" s="108" t="s">
        <v>28</v>
      </c>
      <c r="Q52" s="108">
        <v>0</v>
      </c>
      <c r="R52" s="110">
        <v>84304000</v>
      </c>
      <c r="S52" s="110">
        <v>84304000</v>
      </c>
      <c r="T52" s="108">
        <v>0</v>
      </c>
      <c r="U52" s="108">
        <v>0</v>
      </c>
      <c r="V52" s="108" t="s">
        <v>84</v>
      </c>
      <c r="W52" s="108" t="s">
        <v>29</v>
      </c>
      <c r="X52" s="108" t="s">
        <v>329</v>
      </c>
      <c r="Y52" s="108">
        <v>3778916</v>
      </c>
      <c r="Z52" s="108" t="s">
        <v>238</v>
      </c>
    </row>
    <row r="53" spans="1:26" ht="50.1" customHeight="1" x14ac:dyDescent="0.25">
      <c r="A53" s="107">
        <v>52</v>
      </c>
      <c r="B53" s="108" t="s">
        <v>173</v>
      </c>
      <c r="C53" s="108" t="s">
        <v>174</v>
      </c>
      <c r="D53" s="108" t="s">
        <v>187</v>
      </c>
      <c r="E53" s="108" t="s">
        <v>188</v>
      </c>
      <c r="F53" s="108" t="s">
        <v>27</v>
      </c>
      <c r="G53" s="111" t="s">
        <v>31</v>
      </c>
      <c r="H53" s="108" t="s">
        <v>90</v>
      </c>
      <c r="I53" s="108" t="s">
        <v>240</v>
      </c>
      <c r="J53" s="108">
        <v>80111600</v>
      </c>
      <c r="K53" s="108" t="s">
        <v>190</v>
      </c>
      <c r="L53" s="108">
        <v>1</v>
      </c>
      <c r="M53" s="108">
        <v>1</v>
      </c>
      <c r="N53" s="112">
        <v>11</v>
      </c>
      <c r="O53" s="108">
        <v>1</v>
      </c>
      <c r="P53" s="108" t="s">
        <v>28</v>
      </c>
      <c r="Q53" s="108">
        <v>0</v>
      </c>
      <c r="R53" s="110">
        <v>51920000</v>
      </c>
      <c r="S53" s="110">
        <v>51920000</v>
      </c>
      <c r="T53" s="108">
        <v>0</v>
      </c>
      <c r="U53" s="108">
        <v>0</v>
      </c>
      <c r="V53" s="108" t="s">
        <v>84</v>
      </c>
      <c r="W53" s="108" t="s">
        <v>29</v>
      </c>
      <c r="X53" s="108" t="s">
        <v>329</v>
      </c>
      <c r="Y53" s="108">
        <v>3778916</v>
      </c>
      <c r="Z53" s="108" t="s">
        <v>238</v>
      </c>
    </row>
    <row r="54" spans="1:26" ht="50.1" customHeight="1" x14ac:dyDescent="0.25">
      <c r="A54" s="107">
        <v>53</v>
      </c>
      <c r="B54" s="108" t="s">
        <v>173</v>
      </c>
      <c r="C54" s="108" t="s">
        <v>174</v>
      </c>
      <c r="D54" s="108" t="s">
        <v>187</v>
      </c>
      <c r="E54" s="108" t="s">
        <v>188</v>
      </c>
      <c r="F54" s="108" t="s">
        <v>27</v>
      </c>
      <c r="G54" s="111" t="s">
        <v>31</v>
      </c>
      <c r="H54" s="108" t="s">
        <v>90</v>
      </c>
      <c r="I54" s="108" t="s">
        <v>240</v>
      </c>
      <c r="J54" s="108">
        <v>80111600</v>
      </c>
      <c r="K54" s="108" t="s">
        <v>369</v>
      </c>
      <c r="L54" s="108">
        <v>1</v>
      </c>
      <c r="M54" s="108">
        <v>1</v>
      </c>
      <c r="N54" s="112">
        <v>11</v>
      </c>
      <c r="O54" s="108">
        <v>1</v>
      </c>
      <c r="P54" s="108" t="s">
        <v>28</v>
      </c>
      <c r="Q54" s="108">
        <v>0</v>
      </c>
      <c r="R54" s="110">
        <v>107030000</v>
      </c>
      <c r="S54" s="110">
        <v>107030000</v>
      </c>
      <c r="T54" s="108">
        <v>0</v>
      </c>
      <c r="U54" s="108">
        <v>0</v>
      </c>
      <c r="V54" s="108" t="s">
        <v>84</v>
      </c>
      <c r="W54" s="108" t="s">
        <v>29</v>
      </c>
      <c r="X54" s="108" t="s">
        <v>329</v>
      </c>
      <c r="Y54" s="108">
        <v>3778916</v>
      </c>
      <c r="Z54" s="108" t="s">
        <v>238</v>
      </c>
    </row>
    <row r="55" spans="1:26" ht="50.1" customHeight="1" x14ac:dyDescent="0.25">
      <c r="A55" s="107">
        <v>54</v>
      </c>
      <c r="B55" s="108" t="s">
        <v>173</v>
      </c>
      <c r="C55" s="108" t="s">
        <v>174</v>
      </c>
      <c r="D55" s="108" t="s">
        <v>187</v>
      </c>
      <c r="E55" s="108" t="s">
        <v>188</v>
      </c>
      <c r="F55" s="108" t="s">
        <v>27</v>
      </c>
      <c r="G55" s="111" t="s">
        <v>31</v>
      </c>
      <c r="H55" s="108" t="s">
        <v>90</v>
      </c>
      <c r="I55" s="108" t="s">
        <v>240</v>
      </c>
      <c r="J55" s="108">
        <v>80111600</v>
      </c>
      <c r="K55" s="108" t="s">
        <v>191</v>
      </c>
      <c r="L55" s="108">
        <v>1</v>
      </c>
      <c r="M55" s="108">
        <v>1</v>
      </c>
      <c r="N55" s="112">
        <v>11</v>
      </c>
      <c r="O55" s="108">
        <v>1</v>
      </c>
      <c r="P55" s="108" t="s">
        <v>28</v>
      </c>
      <c r="Q55" s="108">
        <v>0</v>
      </c>
      <c r="R55" s="110">
        <v>27860000</v>
      </c>
      <c r="S55" s="110">
        <v>27860000</v>
      </c>
      <c r="T55" s="108">
        <v>0</v>
      </c>
      <c r="U55" s="108">
        <v>0</v>
      </c>
      <c r="V55" s="108" t="s">
        <v>84</v>
      </c>
      <c r="W55" s="108" t="s">
        <v>29</v>
      </c>
      <c r="X55" s="108" t="s">
        <v>329</v>
      </c>
      <c r="Y55" s="108">
        <v>3778916</v>
      </c>
      <c r="Z55" s="108" t="s">
        <v>238</v>
      </c>
    </row>
    <row r="56" spans="1:26" ht="50.1" customHeight="1" x14ac:dyDescent="0.25">
      <c r="A56" s="107">
        <v>55</v>
      </c>
      <c r="B56" s="108" t="s">
        <v>173</v>
      </c>
      <c r="C56" s="108" t="s">
        <v>174</v>
      </c>
      <c r="D56" s="108" t="s">
        <v>187</v>
      </c>
      <c r="E56" s="108" t="s">
        <v>188</v>
      </c>
      <c r="F56" s="108" t="s">
        <v>27</v>
      </c>
      <c r="G56" s="111" t="s">
        <v>31</v>
      </c>
      <c r="H56" s="108" t="s">
        <v>90</v>
      </c>
      <c r="I56" s="108" t="s">
        <v>240</v>
      </c>
      <c r="J56" s="108">
        <v>80111600</v>
      </c>
      <c r="K56" s="108" t="s">
        <v>191</v>
      </c>
      <c r="L56" s="108">
        <v>1</v>
      </c>
      <c r="M56" s="108">
        <v>1</v>
      </c>
      <c r="N56" s="112">
        <v>11</v>
      </c>
      <c r="O56" s="108">
        <v>1</v>
      </c>
      <c r="P56" s="108" t="s">
        <v>28</v>
      </c>
      <c r="Q56" s="108">
        <v>0</v>
      </c>
      <c r="R56" s="110">
        <v>30646000</v>
      </c>
      <c r="S56" s="110">
        <v>30646000</v>
      </c>
      <c r="T56" s="108">
        <v>0</v>
      </c>
      <c r="U56" s="108">
        <v>0</v>
      </c>
      <c r="V56" s="108" t="s">
        <v>84</v>
      </c>
      <c r="W56" s="108" t="s">
        <v>29</v>
      </c>
      <c r="X56" s="108" t="s">
        <v>329</v>
      </c>
      <c r="Y56" s="108">
        <v>3778916</v>
      </c>
      <c r="Z56" s="108" t="s">
        <v>238</v>
      </c>
    </row>
    <row r="57" spans="1:26" ht="50.1" customHeight="1" x14ac:dyDescent="0.25">
      <c r="A57" s="107">
        <v>56</v>
      </c>
      <c r="B57" s="108" t="s">
        <v>173</v>
      </c>
      <c r="C57" s="108" t="s">
        <v>174</v>
      </c>
      <c r="D57" s="108" t="s">
        <v>187</v>
      </c>
      <c r="E57" s="108" t="s">
        <v>188</v>
      </c>
      <c r="F57" s="108" t="s">
        <v>27</v>
      </c>
      <c r="G57" s="111" t="s">
        <v>31</v>
      </c>
      <c r="H57" s="108" t="s">
        <v>90</v>
      </c>
      <c r="I57" s="108" t="s">
        <v>240</v>
      </c>
      <c r="J57" s="108">
        <v>80111600</v>
      </c>
      <c r="K57" s="108" t="s">
        <v>370</v>
      </c>
      <c r="L57" s="108">
        <v>1</v>
      </c>
      <c r="M57" s="108">
        <v>1</v>
      </c>
      <c r="N57" s="112">
        <v>11</v>
      </c>
      <c r="O57" s="108">
        <v>1</v>
      </c>
      <c r="P57" s="108" t="s">
        <v>28</v>
      </c>
      <c r="Q57" s="108">
        <v>0</v>
      </c>
      <c r="R57" s="110">
        <v>58740000</v>
      </c>
      <c r="S57" s="110">
        <v>58740000</v>
      </c>
      <c r="T57" s="108">
        <v>0</v>
      </c>
      <c r="U57" s="108">
        <v>0</v>
      </c>
      <c r="V57" s="108" t="s">
        <v>84</v>
      </c>
      <c r="W57" s="108" t="s">
        <v>29</v>
      </c>
      <c r="X57" s="108" t="s">
        <v>329</v>
      </c>
      <c r="Y57" s="108">
        <v>3778916</v>
      </c>
      <c r="Z57" s="108" t="s">
        <v>238</v>
      </c>
    </row>
    <row r="58" spans="1:26" ht="50.1" customHeight="1" x14ac:dyDescent="0.25">
      <c r="A58" s="107">
        <v>57</v>
      </c>
      <c r="B58" s="108" t="s">
        <v>173</v>
      </c>
      <c r="C58" s="108" t="s">
        <v>174</v>
      </c>
      <c r="D58" s="108" t="s">
        <v>187</v>
      </c>
      <c r="E58" s="108" t="s">
        <v>188</v>
      </c>
      <c r="F58" s="108" t="s">
        <v>27</v>
      </c>
      <c r="G58" s="111" t="s">
        <v>31</v>
      </c>
      <c r="H58" s="108" t="s">
        <v>90</v>
      </c>
      <c r="I58" s="108" t="s">
        <v>240</v>
      </c>
      <c r="J58" s="108">
        <v>80111600</v>
      </c>
      <c r="K58" s="108" t="s">
        <v>230</v>
      </c>
      <c r="L58" s="108">
        <v>1</v>
      </c>
      <c r="M58" s="108">
        <v>1</v>
      </c>
      <c r="N58" s="112">
        <v>11</v>
      </c>
      <c r="O58" s="108">
        <v>1</v>
      </c>
      <c r="P58" s="108" t="s">
        <v>28</v>
      </c>
      <c r="Q58" s="108">
        <v>0</v>
      </c>
      <c r="R58" s="110">
        <v>72380000</v>
      </c>
      <c r="S58" s="110">
        <v>72380000</v>
      </c>
      <c r="T58" s="108">
        <v>0</v>
      </c>
      <c r="U58" s="108">
        <v>0</v>
      </c>
      <c r="V58" s="108" t="s">
        <v>84</v>
      </c>
      <c r="W58" s="108" t="s">
        <v>29</v>
      </c>
      <c r="X58" s="108" t="s">
        <v>329</v>
      </c>
      <c r="Y58" s="108">
        <v>3778916</v>
      </c>
      <c r="Z58" s="108" t="s">
        <v>238</v>
      </c>
    </row>
    <row r="59" spans="1:26" ht="50.1" customHeight="1" x14ac:dyDescent="0.25">
      <c r="A59" s="107">
        <v>58</v>
      </c>
      <c r="B59" s="108" t="s">
        <v>173</v>
      </c>
      <c r="C59" s="108" t="s">
        <v>174</v>
      </c>
      <c r="D59" s="108" t="s">
        <v>187</v>
      </c>
      <c r="E59" s="108" t="s">
        <v>188</v>
      </c>
      <c r="F59" s="108" t="s">
        <v>27</v>
      </c>
      <c r="G59" s="111" t="s">
        <v>30</v>
      </c>
      <c r="H59" s="108" t="s">
        <v>180</v>
      </c>
      <c r="I59" s="108" t="s">
        <v>282</v>
      </c>
      <c r="J59" s="108">
        <v>80111600</v>
      </c>
      <c r="K59" s="108" t="s">
        <v>346</v>
      </c>
      <c r="L59" s="108">
        <v>1</v>
      </c>
      <c r="M59" s="108">
        <v>1</v>
      </c>
      <c r="N59" s="112">
        <v>12</v>
      </c>
      <c r="O59" s="108">
        <v>1</v>
      </c>
      <c r="P59" s="108" t="s">
        <v>40</v>
      </c>
      <c r="Q59" s="108">
        <v>0</v>
      </c>
      <c r="R59" s="110">
        <v>3000000</v>
      </c>
      <c r="S59" s="110">
        <v>3000000</v>
      </c>
      <c r="T59" s="108">
        <v>0</v>
      </c>
      <c r="U59" s="108">
        <v>0</v>
      </c>
      <c r="V59" s="108" t="s">
        <v>84</v>
      </c>
      <c r="W59" s="108" t="s">
        <v>29</v>
      </c>
      <c r="X59" s="108" t="s">
        <v>329</v>
      </c>
      <c r="Y59" s="108">
        <v>3778916</v>
      </c>
      <c r="Z59" s="108" t="s">
        <v>238</v>
      </c>
    </row>
    <row r="60" spans="1:26" s="113" customFormat="1" ht="50.1" customHeight="1" x14ac:dyDescent="0.25">
      <c r="A60" s="107">
        <v>59</v>
      </c>
      <c r="B60" s="108" t="s">
        <v>173</v>
      </c>
      <c r="C60" s="108" t="s">
        <v>174</v>
      </c>
      <c r="D60" s="108" t="s">
        <v>187</v>
      </c>
      <c r="E60" s="108" t="s">
        <v>188</v>
      </c>
      <c r="F60" s="108" t="s">
        <v>371</v>
      </c>
      <c r="G60" s="108" t="s">
        <v>30</v>
      </c>
      <c r="H60" s="108" t="s">
        <v>180</v>
      </c>
      <c r="I60" s="108" t="s">
        <v>183</v>
      </c>
      <c r="J60" s="108" t="s">
        <v>184</v>
      </c>
      <c r="K60" s="108" t="s">
        <v>239</v>
      </c>
      <c r="L60" s="108">
        <v>2</v>
      </c>
      <c r="M60" s="108">
        <v>3</v>
      </c>
      <c r="N60" s="112">
        <v>10</v>
      </c>
      <c r="O60" s="108">
        <v>1</v>
      </c>
      <c r="P60" s="108" t="s">
        <v>43</v>
      </c>
      <c r="Q60" s="108">
        <v>0</v>
      </c>
      <c r="R60" s="110">
        <v>2200000000</v>
      </c>
      <c r="S60" s="110">
        <v>2200000000</v>
      </c>
      <c r="T60" s="108">
        <v>0</v>
      </c>
      <c r="U60" s="108">
        <v>0</v>
      </c>
      <c r="V60" s="108" t="s">
        <v>84</v>
      </c>
      <c r="W60" s="114" t="s">
        <v>29</v>
      </c>
      <c r="X60" s="108" t="s">
        <v>329</v>
      </c>
      <c r="Y60" s="108">
        <v>3778916</v>
      </c>
      <c r="Z60" s="108" t="s">
        <v>238</v>
      </c>
    </row>
    <row r="61" spans="1:26" ht="50.1" customHeight="1" x14ac:dyDescent="0.25">
      <c r="A61" s="107">
        <v>60</v>
      </c>
      <c r="B61" s="108" t="s">
        <v>173</v>
      </c>
      <c r="C61" s="108" t="s">
        <v>174</v>
      </c>
      <c r="D61" s="108" t="s">
        <v>179</v>
      </c>
      <c r="E61" s="108" t="s">
        <v>208</v>
      </c>
      <c r="F61" s="108" t="s">
        <v>27</v>
      </c>
      <c r="G61" s="108" t="s">
        <v>30</v>
      </c>
      <c r="H61" s="108" t="s">
        <v>180</v>
      </c>
      <c r="I61" s="108" t="s">
        <v>183</v>
      </c>
      <c r="J61" s="108" t="s">
        <v>184</v>
      </c>
      <c r="K61" s="108" t="s">
        <v>372</v>
      </c>
      <c r="L61" s="108">
        <v>2</v>
      </c>
      <c r="M61" s="108">
        <v>3</v>
      </c>
      <c r="N61" s="112">
        <v>5</v>
      </c>
      <c r="O61" s="108">
        <v>1</v>
      </c>
      <c r="P61" s="108" t="s">
        <v>32</v>
      </c>
      <c r="Q61" s="108">
        <v>0</v>
      </c>
      <c r="R61" s="110">
        <v>54000000</v>
      </c>
      <c r="S61" s="110">
        <v>54000000</v>
      </c>
      <c r="T61" s="108">
        <v>0</v>
      </c>
      <c r="U61" s="108">
        <v>0</v>
      </c>
      <c r="V61" s="108" t="s">
        <v>84</v>
      </c>
      <c r="W61" s="114" t="s">
        <v>29</v>
      </c>
      <c r="X61" s="108" t="s">
        <v>329</v>
      </c>
      <c r="Y61" s="108">
        <v>3778916</v>
      </c>
      <c r="Z61" s="108" t="s">
        <v>238</v>
      </c>
    </row>
    <row r="62" spans="1:26" ht="50.1" customHeight="1" x14ac:dyDescent="0.25">
      <c r="A62" s="107">
        <v>61</v>
      </c>
      <c r="B62" s="108" t="s">
        <v>173</v>
      </c>
      <c r="C62" s="108" t="s">
        <v>174</v>
      </c>
      <c r="D62" s="108" t="s">
        <v>179</v>
      </c>
      <c r="E62" s="108" t="s">
        <v>208</v>
      </c>
      <c r="F62" s="108" t="s">
        <v>27</v>
      </c>
      <c r="G62" s="108" t="s">
        <v>30</v>
      </c>
      <c r="H62" s="108" t="s">
        <v>180</v>
      </c>
      <c r="I62" s="108" t="s">
        <v>183</v>
      </c>
      <c r="J62" s="108" t="s">
        <v>184</v>
      </c>
      <c r="K62" s="108" t="s">
        <v>373</v>
      </c>
      <c r="L62" s="108">
        <v>2</v>
      </c>
      <c r="M62" s="108">
        <v>3</v>
      </c>
      <c r="N62" s="112">
        <v>1</v>
      </c>
      <c r="O62" s="108">
        <v>1</v>
      </c>
      <c r="P62" s="108" t="s">
        <v>43</v>
      </c>
      <c r="Q62" s="108">
        <v>0</v>
      </c>
      <c r="R62" s="110">
        <v>250000000</v>
      </c>
      <c r="S62" s="110">
        <v>250000000</v>
      </c>
      <c r="T62" s="108">
        <v>0</v>
      </c>
      <c r="U62" s="108">
        <v>0</v>
      </c>
      <c r="V62" s="108" t="s">
        <v>84</v>
      </c>
      <c r="W62" s="114" t="s">
        <v>29</v>
      </c>
      <c r="X62" s="108" t="s">
        <v>329</v>
      </c>
      <c r="Y62" s="108">
        <v>3778916</v>
      </c>
      <c r="Z62" s="108" t="s">
        <v>238</v>
      </c>
    </row>
    <row r="63" spans="1:26" ht="50.1" customHeight="1" x14ac:dyDescent="0.25">
      <c r="A63" s="107">
        <v>62</v>
      </c>
      <c r="B63" s="108" t="s">
        <v>173</v>
      </c>
      <c r="C63" s="108" t="s">
        <v>174</v>
      </c>
      <c r="D63" s="108" t="s">
        <v>179</v>
      </c>
      <c r="E63" s="108" t="s">
        <v>208</v>
      </c>
      <c r="F63" s="108" t="s">
        <v>27</v>
      </c>
      <c r="G63" s="108" t="s">
        <v>31</v>
      </c>
      <c r="H63" s="108" t="s">
        <v>90</v>
      </c>
      <c r="I63" s="108" t="s">
        <v>240</v>
      </c>
      <c r="J63" s="108">
        <v>80111600</v>
      </c>
      <c r="K63" s="108" t="s">
        <v>374</v>
      </c>
      <c r="L63" s="108">
        <v>1</v>
      </c>
      <c r="M63" s="108">
        <v>1</v>
      </c>
      <c r="N63" s="112">
        <v>11</v>
      </c>
      <c r="O63" s="108">
        <v>1</v>
      </c>
      <c r="P63" s="108" t="s">
        <v>28</v>
      </c>
      <c r="Q63" s="108">
        <v>0</v>
      </c>
      <c r="R63" s="110">
        <f>118358920-2680920</f>
        <v>115678000</v>
      </c>
      <c r="S63" s="110">
        <f>118358920-2680920</f>
        <v>115678000</v>
      </c>
      <c r="T63" s="108">
        <v>0</v>
      </c>
      <c r="U63" s="108">
        <v>0</v>
      </c>
      <c r="V63" s="108" t="s">
        <v>84</v>
      </c>
      <c r="W63" s="114" t="s">
        <v>29</v>
      </c>
      <c r="X63" s="108" t="s">
        <v>329</v>
      </c>
      <c r="Y63" s="108">
        <v>3778916</v>
      </c>
      <c r="Z63" s="108" t="s">
        <v>238</v>
      </c>
    </row>
    <row r="64" spans="1:26" ht="50.1" customHeight="1" x14ac:dyDescent="0.25">
      <c r="A64" s="107">
        <v>63</v>
      </c>
      <c r="B64" s="108" t="s">
        <v>173</v>
      </c>
      <c r="C64" s="108" t="s">
        <v>174</v>
      </c>
      <c r="D64" s="108" t="s">
        <v>179</v>
      </c>
      <c r="E64" s="108" t="s">
        <v>208</v>
      </c>
      <c r="F64" s="108" t="s">
        <v>27</v>
      </c>
      <c r="G64" s="108" t="s">
        <v>31</v>
      </c>
      <c r="H64" s="108" t="s">
        <v>90</v>
      </c>
      <c r="I64" s="108" t="s">
        <v>240</v>
      </c>
      <c r="J64" s="108">
        <v>80111600</v>
      </c>
      <c r="K64" s="108" t="s">
        <v>209</v>
      </c>
      <c r="L64" s="108">
        <v>1</v>
      </c>
      <c r="M64" s="108">
        <v>1</v>
      </c>
      <c r="N64" s="112">
        <v>11</v>
      </c>
      <c r="O64" s="108">
        <v>1</v>
      </c>
      <c r="P64" s="108" t="s">
        <v>28</v>
      </c>
      <c r="Q64" s="108">
        <v>0</v>
      </c>
      <c r="R64" s="110">
        <v>40007000</v>
      </c>
      <c r="S64" s="110">
        <v>40007000</v>
      </c>
      <c r="T64" s="108">
        <v>0</v>
      </c>
      <c r="U64" s="108">
        <v>0</v>
      </c>
      <c r="V64" s="108" t="s">
        <v>84</v>
      </c>
      <c r="W64" s="114" t="s">
        <v>29</v>
      </c>
      <c r="X64" s="108" t="s">
        <v>329</v>
      </c>
      <c r="Y64" s="108">
        <v>3778916</v>
      </c>
      <c r="Z64" s="108" t="s">
        <v>238</v>
      </c>
    </row>
    <row r="65" spans="1:26" ht="50.1" customHeight="1" x14ac:dyDescent="0.25">
      <c r="A65" s="107">
        <v>64</v>
      </c>
      <c r="B65" s="108" t="s">
        <v>173</v>
      </c>
      <c r="C65" s="108" t="s">
        <v>174</v>
      </c>
      <c r="D65" s="108" t="s">
        <v>179</v>
      </c>
      <c r="E65" s="108" t="s">
        <v>208</v>
      </c>
      <c r="F65" s="108" t="s">
        <v>27</v>
      </c>
      <c r="G65" s="108" t="s">
        <v>31</v>
      </c>
      <c r="H65" s="108" t="s">
        <v>90</v>
      </c>
      <c r="I65" s="108" t="s">
        <v>240</v>
      </c>
      <c r="J65" s="108">
        <v>80111600</v>
      </c>
      <c r="K65" s="108" t="s">
        <v>375</v>
      </c>
      <c r="L65" s="108">
        <v>1</v>
      </c>
      <c r="M65" s="108">
        <v>1</v>
      </c>
      <c r="N65" s="112">
        <v>11</v>
      </c>
      <c r="O65" s="108">
        <v>1</v>
      </c>
      <c r="P65" s="108" t="s">
        <v>28</v>
      </c>
      <c r="Q65" s="108">
        <v>0</v>
      </c>
      <c r="R65" s="110">
        <v>58740000</v>
      </c>
      <c r="S65" s="110">
        <v>58740000</v>
      </c>
      <c r="T65" s="108">
        <v>0</v>
      </c>
      <c r="U65" s="108">
        <v>0</v>
      </c>
      <c r="V65" s="108" t="s">
        <v>84</v>
      </c>
      <c r="W65" s="114" t="s">
        <v>29</v>
      </c>
      <c r="X65" s="108" t="s">
        <v>329</v>
      </c>
      <c r="Y65" s="108">
        <v>3778916</v>
      </c>
      <c r="Z65" s="108" t="s">
        <v>238</v>
      </c>
    </row>
    <row r="66" spans="1:26" ht="50.1" customHeight="1" x14ac:dyDescent="0.25">
      <c r="A66" s="107">
        <v>65</v>
      </c>
      <c r="B66" s="108" t="s">
        <v>173</v>
      </c>
      <c r="C66" s="108" t="s">
        <v>174</v>
      </c>
      <c r="D66" s="108" t="s">
        <v>179</v>
      </c>
      <c r="E66" s="108" t="s">
        <v>208</v>
      </c>
      <c r="F66" s="108" t="s">
        <v>27</v>
      </c>
      <c r="G66" s="108" t="s">
        <v>31</v>
      </c>
      <c r="H66" s="108" t="s">
        <v>90</v>
      </c>
      <c r="I66" s="108" t="s">
        <v>240</v>
      </c>
      <c r="J66" s="108">
        <v>80111600</v>
      </c>
      <c r="K66" s="108" t="s">
        <v>375</v>
      </c>
      <c r="L66" s="108">
        <v>1</v>
      </c>
      <c r="M66" s="108">
        <v>1</v>
      </c>
      <c r="N66" s="112">
        <v>11</v>
      </c>
      <c r="O66" s="108">
        <v>1</v>
      </c>
      <c r="P66" s="108" t="s">
        <v>28</v>
      </c>
      <c r="Q66" s="108">
        <v>0</v>
      </c>
      <c r="R66" s="110">
        <v>58740000</v>
      </c>
      <c r="S66" s="110">
        <v>58740000</v>
      </c>
      <c r="T66" s="108">
        <v>0</v>
      </c>
      <c r="U66" s="108">
        <v>0</v>
      </c>
      <c r="V66" s="108" t="s">
        <v>84</v>
      </c>
      <c r="W66" s="114" t="s">
        <v>29</v>
      </c>
      <c r="X66" s="108" t="s">
        <v>329</v>
      </c>
      <c r="Y66" s="108">
        <v>3778916</v>
      </c>
      <c r="Z66" s="108" t="s">
        <v>238</v>
      </c>
    </row>
    <row r="67" spans="1:26" ht="50.1" customHeight="1" x14ac:dyDescent="0.25">
      <c r="A67" s="107">
        <v>66</v>
      </c>
      <c r="B67" s="108" t="s">
        <v>173</v>
      </c>
      <c r="C67" s="108" t="s">
        <v>174</v>
      </c>
      <c r="D67" s="108" t="s">
        <v>179</v>
      </c>
      <c r="E67" s="108" t="s">
        <v>208</v>
      </c>
      <c r="F67" s="108" t="s">
        <v>27</v>
      </c>
      <c r="G67" s="108" t="s">
        <v>31</v>
      </c>
      <c r="H67" s="108" t="s">
        <v>90</v>
      </c>
      <c r="I67" s="108" t="s">
        <v>240</v>
      </c>
      <c r="J67" s="108">
        <v>80111600</v>
      </c>
      <c r="K67" s="108" t="s">
        <v>216</v>
      </c>
      <c r="L67" s="108">
        <v>1</v>
      </c>
      <c r="M67" s="108">
        <v>1</v>
      </c>
      <c r="N67" s="112">
        <v>11</v>
      </c>
      <c r="O67" s="108">
        <v>1</v>
      </c>
      <c r="P67" s="108" t="s">
        <v>28</v>
      </c>
      <c r="Q67" s="108">
        <v>0</v>
      </c>
      <c r="R67" s="110">
        <v>58740000</v>
      </c>
      <c r="S67" s="110">
        <v>58740000</v>
      </c>
      <c r="T67" s="108">
        <v>0</v>
      </c>
      <c r="U67" s="108">
        <v>0</v>
      </c>
      <c r="V67" s="108" t="s">
        <v>84</v>
      </c>
      <c r="W67" s="114" t="s">
        <v>29</v>
      </c>
      <c r="X67" s="108" t="s">
        <v>329</v>
      </c>
      <c r="Y67" s="108">
        <v>3778916</v>
      </c>
      <c r="Z67" s="108" t="s">
        <v>238</v>
      </c>
    </row>
    <row r="68" spans="1:26" ht="50.1" customHeight="1" x14ac:dyDescent="0.25">
      <c r="A68" s="107">
        <v>67</v>
      </c>
      <c r="B68" s="108" t="s">
        <v>173</v>
      </c>
      <c r="C68" s="108" t="s">
        <v>174</v>
      </c>
      <c r="D68" s="108" t="s">
        <v>179</v>
      </c>
      <c r="E68" s="108" t="s">
        <v>208</v>
      </c>
      <c r="F68" s="108" t="s">
        <v>27</v>
      </c>
      <c r="G68" s="108" t="s">
        <v>31</v>
      </c>
      <c r="H68" s="108" t="s">
        <v>90</v>
      </c>
      <c r="I68" s="108" t="s">
        <v>240</v>
      </c>
      <c r="J68" s="108">
        <v>80111600</v>
      </c>
      <c r="K68" s="108" t="s">
        <v>210</v>
      </c>
      <c r="L68" s="108">
        <v>1</v>
      </c>
      <c r="M68" s="108">
        <v>1</v>
      </c>
      <c r="N68" s="112">
        <v>11</v>
      </c>
      <c r="O68" s="108">
        <v>1</v>
      </c>
      <c r="P68" s="108" t="s">
        <v>28</v>
      </c>
      <c r="Q68" s="108">
        <v>0</v>
      </c>
      <c r="R68" s="110">
        <v>45089000</v>
      </c>
      <c r="S68" s="110">
        <v>45089000</v>
      </c>
      <c r="T68" s="108">
        <v>0</v>
      </c>
      <c r="U68" s="108">
        <v>0</v>
      </c>
      <c r="V68" s="108" t="s">
        <v>84</v>
      </c>
      <c r="W68" s="114" t="s">
        <v>29</v>
      </c>
      <c r="X68" s="108" t="s">
        <v>329</v>
      </c>
      <c r="Y68" s="108">
        <v>3778916</v>
      </c>
      <c r="Z68" s="108" t="s">
        <v>238</v>
      </c>
    </row>
    <row r="69" spans="1:26" ht="50.1" customHeight="1" x14ac:dyDescent="0.25">
      <c r="A69" s="107">
        <v>68</v>
      </c>
      <c r="B69" s="108" t="s">
        <v>173</v>
      </c>
      <c r="C69" s="108" t="s">
        <v>174</v>
      </c>
      <c r="D69" s="108" t="s">
        <v>179</v>
      </c>
      <c r="E69" s="108" t="s">
        <v>208</v>
      </c>
      <c r="F69" s="108" t="s">
        <v>27</v>
      </c>
      <c r="G69" s="108" t="s">
        <v>31</v>
      </c>
      <c r="H69" s="108" t="s">
        <v>90</v>
      </c>
      <c r="I69" s="108" t="s">
        <v>240</v>
      </c>
      <c r="J69" s="108">
        <v>80111600</v>
      </c>
      <c r="K69" s="108" t="s">
        <v>211</v>
      </c>
      <c r="L69" s="108">
        <v>1</v>
      </c>
      <c r="M69" s="108">
        <v>1</v>
      </c>
      <c r="N69" s="112">
        <v>11</v>
      </c>
      <c r="O69" s="108">
        <v>1</v>
      </c>
      <c r="P69" s="108" t="s">
        <v>28</v>
      </c>
      <c r="Q69" s="108">
        <v>0</v>
      </c>
      <c r="R69" s="110">
        <v>58740000</v>
      </c>
      <c r="S69" s="110">
        <v>58740000</v>
      </c>
      <c r="T69" s="108">
        <v>0</v>
      </c>
      <c r="U69" s="108">
        <v>0</v>
      </c>
      <c r="V69" s="108" t="s">
        <v>84</v>
      </c>
      <c r="W69" s="114" t="s">
        <v>29</v>
      </c>
      <c r="X69" s="108" t="s">
        <v>329</v>
      </c>
      <c r="Y69" s="108">
        <v>3778916</v>
      </c>
      <c r="Z69" s="108" t="s">
        <v>238</v>
      </c>
    </row>
    <row r="70" spans="1:26" ht="50.1" customHeight="1" x14ac:dyDescent="0.25">
      <c r="A70" s="107">
        <v>69</v>
      </c>
      <c r="B70" s="108" t="s">
        <v>173</v>
      </c>
      <c r="C70" s="108" t="s">
        <v>174</v>
      </c>
      <c r="D70" s="108" t="s">
        <v>179</v>
      </c>
      <c r="E70" s="108" t="s">
        <v>208</v>
      </c>
      <c r="F70" s="108" t="s">
        <v>27</v>
      </c>
      <c r="G70" s="108" t="s">
        <v>31</v>
      </c>
      <c r="H70" s="108" t="s">
        <v>90</v>
      </c>
      <c r="I70" s="108" t="s">
        <v>240</v>
      </c>
      <c r="J70" s="108">
        <v>80111600</v>
      </c>
      <c r="K70" s="108" t="s">
        <v>212</v>
      </c>
      <c r="L70" s="108">
        <v>1</v>
      </c>
      <c r="M70" s="108">
        <v>1</v>
      </c>
      <c r="N70" s="112">
        <v>11</v>
      </c>
      <c r="O70" s="108">
        <v>1</v>
      </c>
      <c r="P70" s="108" t="s">
        <v>28</v>
      </c>
      <c r="Q70" s="108">
        <v>0</v>
      </c>
      <c r="R70" s="110">
        <v>58740000</v>
      </c>
      <c r="S70" s="110">
        <v>58740000</v>
      </c>
      <c r="T70" s="108">
        <v>0</v>
      </c>
      <c r="U70" s="108">
        <v>0</v>
      </c>
      <c r="V70" s="108" t="s">
        <v>84</v>
      </c>
      <c r="W70" s="114" t="s">
        <v>29</v>
      </c>
      <c r="X70" s="108" t="s">
        <v>329</v>
      </c>
      <c r="Y70" s="108">
        <v>3778916</v>
      </c>
      <c r="Z70" s="108" t="s">
        <v>238</v>
      </c>
    </row>
    <row r="71" spans="1:26" ht="50.1" customHeight="1" x14ac:dyDescent="0.25">
      <c r="A71" s="107">
        <v>70</v>
      </c>
      <c r="B71" s="108" t="s">
        <v>173</v>
      </c>
      <c r="C71" s="108" t="s">
        <v>174</v>
      </c>
      <c r="D71" s="108" t="s">
        <v>179</v>
      </c>
      <c r="E71" s="108" t="s">
        <v>208</v>
      </c>
      <c r="F71" s="108" t="s">
        <v>27</v>
      </c>
      <c r="G71" s="108" t="s">
        <v>31</v>
      </c>
      <c r="H71" s="108" t="s">
        <v>90</v>
      </c>
      <c r="I71" s="108" t="s">
        <v>240</v>
      </c>
      <c r="J71" s="108">
        <v>80111600</v>
      </c>
      <c r="K71" s="108" t="s">
        <v>213</v>
      </c>
      <c r="L71" s="108">
        <v>1</v>
      </c>
      <c r="M71" s="108">
        <v>1</v>
      </c>
      <c r="N71" s="112">
        <v>11</v>
      </c>
      <c r="O71" s="108">
        <v>1</v>
      </c>
      <c r="P71" s="108" t="s">
        <v>28</v>
      </c>
      <c r="Q71" s="108">
        <v>0</v>
      </c>
      <c r="R71" s="110">
        <v>45089000</v>
      </c>
      <c r="S71" s="110">
        <v>45089000</v>
      </c>
      <c r="T71" s="108">
        <v>0</v>
      </c>
      <c r="U71" s="108">
        <v>0</v>
      </c>
      <c r="V71" s="108" t="s">
        <v>84</v>
      </c>
      <c r="W71" s="114" t="s">
        <v>29</v>
      </c>
      <c r="X71" s="108" t="s">
        <v>329</v>
      </c>
      <c r="Y71" s="108">
        <v>3778916</v>
      </c>
      <c r="Z71" s="108" t="s">
        <v>238</v>
      </c>
    </row>
    <row r="72" spans="1:26" ht="50.1" customHeight="1" x14ac:dyDescent="0.25">
      <c r="A72" s="107">
        <v>71</v>
      </c>
      <c r="B72" s="108" t="s">
        <v>173</v>
      </c>
      <c r="C72" s="108" t="s">
        <v>174</v>
      </c>
      <c r="D72" s="108" t="s">
        <v>179</v>
      </c>
      <c r="E72" s="108" t="s">
        <v>208</v>
      </c>
      <c r="F72" s="108" t="s">
        <v>27</v>
      </c>
      <c r="G72" s="108" t="s">
        <v>31</v>
      </c>
      <c r="H72" s="108" t="s">
        <v>90</v>
      </c>
      <c r="I72" s="108" t="s">
        <v>240</v>
      </c>
      <c r="J72" s="108">
        <v>80111600</v>
      </c>
      <c r="K72" s="108" t="s">
        <v>376</v>
      </c>
      <c r="L72" s="108">
        <v>1</v>
      </c>
      <c r="M72" s="108">
        <v>1</v>
      </c>
      <c r="N72" s="112">
        <v>11</v>
      </c>
      <c r="O72" s="108">
        <v>1</v>
      </c>
      <c r="P72" s="108" t="s">
        <v>28</v>
      </c>
      <c r="Q72" s="108">
        <v>0</v>
      </c>
      <c r="R72" s="110">
        <v>72380000</v>
      </c>
      <c r="S72" s="110">
        <v>72380000</v>
      </c>
      <c r="T72" s="108">
        <v>0</v>
      </c>
      <c r="U72" s="108">
        <v>0</v>
      </c>
      <c r="V72" s="108" t="s">
        <v>84</v>
      </c>
      <c r="W72" s="114" t="s">
        <v>29</v>
      </c>
      <c r="X72" s="108" t="s">
        <v>329</v>
      </c>
      <c r="Y72" s="108">
        <v>3778916</v>
      </c>
      <c r="Z72" s="108" t="s">
        <v>238</v>
      </c>
    </row>
    <row r="73" spans="1:26" ht="50.1" customHeight="1" x14ac:dyDescent="0.25">
      <c r="A73" s="107">
        <v>72</v>
      </c>
      <c r="B73" s="108" t="s">
        <v>173</v>
      </c>
      <c r="C73" s="108" t="s">
        <v>174</v>
      </c>
      <c r="D73" s="108" t="s">
        <v>179</v>
      </c>
      <c r="E73" s="108" t="s">
        <v>208</v>
      </c>
      <c r="F73" s="108" t="s">
        <v>27</v>
      </c>
      <c r="G73" s="108" t="s">
        <v>31</v>
      </c>
      <c r="H73" s="108" t="s">
        <v>90</v>
      </c>
      <c r="I73" s="108" t="s">
        <v>240</v>
      </c>
      <c r="J73" s="108">
        <v>80111600</v>
      </c>
      <c r="K73" s="108" t="s">
        <v>227</v>
      </c>
      <c r="L73" s="108">
        <v>1</v>
      </c>
      <c r="M73" s="108">
        <v>1</v>
      </c>
      <c r="N73" s="112">
        <v>11</v>
      </c>
      <c r="O73" s="108">
        <v>1</v>
      </c>
      <c r="P73" s="108" t="s">
        <v>28</v>
      </c>
      <c r="Q73" s="108">
        <v>0</v>
      </c>
      <c r="R73" s="110">
        <v>58740000</v>
      </c>
      <c r="S73" s="110">
        <v>58740000</v>
      </c>
      <c r="T73" s="108">
        <v>0</v>
      </c>
      <c r="U73" s="108">
        <v>0</v>
      </c>
      <c r="V73" s="108" t="s">
        <v>84</v>
      </c>
      <c r="W73" s="114" t="s">
        <v>29</v>
      </c>
      <c r="X73" s="108" t="s">
        <v>329</v>
      </c>
      <c r="Y73" s="108">
        <v>3778916</v>
      </c>
      <c r="Z73" s="108" t="s">
        <v>238</v>
      </c>
    </row>
    <row r="74" spans="1:26" ht="50.1" customHeight="1" x14ac:dyDescent="0.25">
      <c r="A74" s="107">
        <v>73</v>
      </c>
      <c r="B74" s="108" t="s">
        <v>173</v>
      </c>
      <c r="C74" s="108" t="s">
        <v>174</v>
      </c>
      <c r="D74" s="108" t="s">
        <v>179</v>
      </c>
      <c r="E74" s="108" t="s">
        <v>208</v>
      </c>
      <c r="F74" s="108" t="s">
        <v>27</v>
      </c>
      <c r="G74" s="108" t="s">
        <v>31</v>
      </c>
      <c r="H74" s="108" t="s">
        <v>90</v>
      </c>
      <c r="I74" s="108" t="s">
        <v>240</v>
      </c>
      <c r="J74" s="108">
        <v>80111600</v>
      </c>
      <c r="K74" s="108" t="s">
        <v>228</v>
      </c>
      <c r="L74" s="108">
        <v>1</v>
      </c>
      <c r="M74" s="108">
        <v>1</v>
      </c>
      <c r="N74" s="112">
        <v>11</v>
      </c>
      <c r="O74" s="108">
        <v>1</v>
      </c>
      <c r="P74" s="108" t="s">
        <v>28</v>
      </c>
      <c r="Q74" s="108">
        <v>0</v>
      </c>
      <c r="R74" s="110">
        <v>58740000</v>
      </c>
      <c r="S74" s="110">
        <v>58740000</v>
      </c>
      <c r="T74" s="108">
        <v>0</v>
      </c>
      <c r="U74" s="108">
        <v>0</v>
      </c>
      <c r="V74" s="108" t="s">
        <v>84</v>
      </c>
      <c r="W74" s="114" t="s">
        <v>29</v>
      </c>
      <c r="X74" s="108" t="s">
        <v>329</v>
      </c>
      <c r="Y74" s="108">
        <v>3778916</v>
      </c>
      <c r="Z74" s="108" t="s">
        <v>238</v>
      </c>
    </row>
    <row r="75" spans="1:26" ht="50.1" customHeight="1" x14ac:dyDescent="0.25">
      <c r="A75" s="107">
        <v>74</v>
      </c>
      <c r="B75" s="108" t="s">
        <v>173</v>
      </c>
      <c r="C75" s="108" t="s">
        <v>174</v>
      </c>
      <c r="D75" s="108" t="s">
        <v>179</v>
      </c>
      <c r="E75" s="108" t="s">
        <v>208</v>
      </c>
      <c r="F75" s="108" t="s">
        <v>27</v>
      </c>
      <c r="G75" s="108" t="s">
        <v>31</v>
      </c>
      <c r="H75" s="108" t="s">
        <v>90</v>
      </c>
      <c r="I75" s="108" t="s">
        <v>240</v>
      </c>
      <c r="J75" s="108">
        <v>80111600</v>
      </c>
      <c r="K75" s="108" t="s">
        <v>229</v>
      </c>
      <c r="L75" s="108">
        <v>1</v>
      </c>
      <c r="M75" s="108">
        <v>1</v>
      </c>
      <c r="N75" s="112">
        <v>11</v>
      </c>
      <c r="O75" s="108">
        <v>1</v>
      </c>
      <c r="P75" s="108" t="s">
        <v>28</v>
      </c>
      <c r="Q75" s="108">
        <v>0</v>
      </c>
      <c r="R75" s="110">
        <v>58740000</v>
      </c>
      <c r="S75" s="110">
        <v>58740000</v>
      </c>
      <c r="T75" s="108">
        <v>0</v>
      </c>
      <c r="U75" s="108">
        <v>0</v>
      </c>
      <c r="V75" s="108" t="s">
        <v>84</v>
      </c>
      <c r="W75" s="114" t="s">
        <v>29</v>
      </c>
      <c r="X75" s="108" t="s">
        <v>329</v>
      </c>
      <c r="Y75" s="108">
        <v>3778916</v>
      </c>
      <c r="Z75" s="108" t="s">
        <v>238</v>
      </c>
    </row>
    <row r="76" spans="1:26" ht="50.1" customHeight="1" x14ac:dyDescent="0.25">
      <c r="A76" s="107">
        <v>75</v>
      </c>
      <c r="B76" s="108" t="s">
        <v>173</v>
      </c>
      <c r="C76" s="108" t="s">
        <v>174</v>
      </c>
      <c r="D76" s="108" t="s">
        <v>179</v>
      </c>
      <c r="E76" s="108" t="s">
        <v>208</v>
      </c>
      <c r="F76" s="108" t="s">
        <v>27</v>
      </c>
      <c r="G76" s="108" t="s">
        <v>31</v>
      </c>
      <c r="H76" s="108" t="s">
        <v>90</v>
      </c>
      <c r="I76" s="108" t="s">
        <v>240</v>
      </c>
      <c r="J76" s="108">
        <v>80111600</v>
      </c>
      <c r="K76" s="108" t="s">
        <v>231</v>
      </c>
      <c r="L76" s="108">
        <v>1</v>
      </c>
      <c r="M76" s="108">
        <v>1</v>
      </c>
      <c r="N76" s="112">
        <v>11</v>
      </c>
      <c r="O76" s="108">
        <v>1</v>
      </c>
      <c r="P76" s="108" t="s">
        <v>28</v>
      </c>
      <c r="Q76" s="108">
        <v>0</v>
      </c>
      <c r="R76" s="110">
        <v>51920000</v>
      </c>
      <c r="S76" s="110">
        <v>51920000</v>
      </c>
      <c r="T76" s="108">
        <v>0</v>
      </c>
      <c r="U76" s="108">
        <v>0</v>
      </c>
      <c r="V76" s="108" t="s">
        <v>84</v>
      </c>
      <c r="W76" s="114" t="s">
        <v>29</v>
      </c>
      <c r="X76" s="108" t="s">
        <v>329</v>
      </c>
      <c r="Y76" s="108">
        <v>3778916</v>
      </c>
      <c r="Z76" s="108" t="s">
        <v>238</v>
      </c>
    </row>
    <row r="77" spans="1:26" ht="50.1" customHeight="1" x14ac:dyDescent="0.25">
      <c r="A77" s="107">
        <v>76</v>
      </c>
      <c r="B77" s="108" t="s">
        <v>173</v>
      </c>
      <c r="C77" s="108" t="s">
        <v>174</v>
      </c>
      <c r="D77" s="108" t="s">
        <v>179</v>
      </c>
      <c r="E77" s="108" t="s">
        <v>208</v>
      </c>
      <c r="F77" s="108" t="s">
        <v>27</v>
      </c>
      <c r="G77" s="108" t="s">
        <v>30</v>
      </c>
      <c r="H77" s="108" t="s">
        <v>180</v>
      </c>
      <c r="I77" s="108" t="s">
        <v>282</v>
      </c>
      <c r="J77" s="108">
        <v>80111600</v>
      </c>
      <c r="K77" s="108" t="s">
        <v>346</v>
      </c>
      <c r="L77" s="108">
        <v>1</v>
      </c>
      <c r="M77" s="108">
        <v>1</v>
      </c>
      <c r="N77" s="112">
        <v>12</v>
      </c>
      <c r="O77" s="108">
        <v>1</v>
      </c>
      <c r="P77" s="108" t="s">
        <v>40</v>
      </c>
      <c r="Q77" s="108">
        <v>0</v>
      </c>
      <c r="R77" s="110">
        <v>1800000</v>
      </c>
      <c r="S77" s="110">
        <v>1800000</v>
      </c>
      <c r="T77" s="108">
        <v>0</v>
      </c>
      <c r="U77" s="108">
        <v>0</v>
      </c>
      <c r="V77" s="108" t="s">
        <v>84</v>
      </c>
      <c r="W77" s="114" t="s">
        <v>29</v>
      </c>
      <c r="X77" s="108" t="s">
        <v>329</v>
      </c>
      <c r="Y77" s="108">
        <v>3778916</v>
      </c>
      <c r="Z77" s="108" t="s">
        <v>238</v>
      </c>
    </row>
    <row r="78" spans="1:26" ht="50.1" customHeight="1" x14ac:dyDescent="0.25">
      <c r="A78" s="107">
        <v>77</v>
      </c>
      <c r="B78" s="108" t="s">
        <v>173</v>
      </c>
      <c r="C78" s="108" t="s">
        <v>174</v>
      </c>
      <c r="D78" s="108" t="s">
        <v>179</v>
      </c>
      <c r="E78" s="108" t="s">
        <v>208</v>
      </c>
      <c r="F78" s="108" t="s">
        <v>27</v>
      </c>
      <c r="G78" s="108" t="s">
        <v>31</v>
      </c>
      <c r="H78" s="108" t="s">
        <v>90</v>
      </c>
      <c r="I78" s="108" t="s">
        <v>240</v>
      </c>
      <c r="J78" s="108">
        <v>80111600</v>
      </c>
      <c r="K78" s="108" t="s">
        <v>377</v>
      </c>
      <c r="L78" s="108">
        <v>1</v>
      </c>
      <c r="M78" s="108">
        <v>3</v>
      </c>
      <c r="N78" s="112">
        <v>11</v>
      </c>
      <c r="O78" s="108">
        <v>1</v>
      </c>
      <c r="P78" s="108" t="s">
        <v>28</v>
      </c>
      <c r="Q78" s="108">
        <v>0</v>
      </c>
      <c r="R78" s="110">
        <f>8880000*11</f>
        <v>97680000</v>
      </c>
      <c r="S78" s="110">
        <f>8880000*11</f>
        <v>97680000</v>
      </c>
      <c r="T78" s="108">
        <v>0</v>
      </c>
      <c r="U78" s="108">
        <v>0</v>
      </c>
      <c r="V78" s="108" t="s">
        <v>84</v>
      </c>
      <c r="W78" s="114" t="s">
        <v>29</v>
      </c>
      <c r="X78" s="108" t="s">
        <v>329</v>
      </c>
      <c r="Y78" s="108">
        <v>3778916</v>
      </c>
      <c r="Z78" s="108" t="s">
        <v>238</v>
      </c>
    </row>
    <row r="79" spans="1:26" ht="50.1" customHeight="1" x14ac:dyDescent="0.25">
      <c r="A79" s="107">
        <v>78</v>
      </c>
      <c r="B79" s="108" t="s">
        <v>173</v>
      </c>
      <c r="C79" s="108" t="s">
        <v>174</v>
      </c>
      <c r="D79" s="108" t="s">
        <v>179</v>
      </c>
      <c r="E79" s="108" t="s">
        <v>208</v>
      </c>
      <c r="F79" s="108" t="s">
        <v>27</v>
      </c>
      <c r="G79" s="108" t="s">
        <v>30</v>
      </c>
      <c r="H79" s="108" t="s">
        <v>180</v>
      </c>
      <c r="I79" s="108" t="s">
        <v>183</v>
      </c>
      <c r="J79" s="108" t="s">
        <v>184</v>
      </c>
      <c r="K79" s="108" t="s">
        <v>378</v>
      </c>
      <c r="L79" s="108">
        <v>1</v>
      </c>
      <c r="M79" s="108">
        <v>1</v>
      </c>
      <c r="N79" s="112">
        <v>11</v>
      </c>
      <c r="O79" s="108">
        <v>1</v>
      </c>
      <c r="P79" s="108" t="s">
        <v>32</v>
      </c>
      <c r="Q79" s="108">
        <v>0</v>
      </c>
      <c r="R79" s="110">
        <v>100000000</v>
      </c>
      <c r="S79" s="110">
        <v>100000000</v>
      </c>
      <c r="T79" s="108">
        <v>0</v>
      </c>
      <c r="U79" s="108">
        <v>0</v>
      </c>
      <c r="V79" s="108" t="s">
        <v>84</v>
      </c>
      <c r="W79" s="114" t="s">
        <v>29</v>
      </c>
      <c r="X79" s="108" t="s">
        <v>329</v>
      </c>
      <c r="Y79" s="108">
        <v>3778916</v>
      </c>
      <c r="Z79" s="108" t="s">
        <v>238</v>
      </c>
    </row>
    <row r="80" spans="1:26" ht="50.1" customHeight="1" x14ac:dyDescent="0.25">
      <c r="A80" s="107">
        <v>79</v>
      </c>
      <c r="B80" s="108" t="s">
        <v>173</v>
      </c>
      <c r="C80" s="108" t="s">
        <v>174</v>
      </c>
      <c r="D80" s="108" t="s">
        <v>192</v>
      </c>
      <c r="E80" s="108" t="s">
        <v>193</v>
      </c>
      <c r="F80" s="108" t="s">
        <v>27</v>
      </c>
      <c r="G80" s="108" t="s">
        <v>31</v>
      </c>
      <c r="H80" s="108" t="s">
        <v>90</v>
      </c>
      <c r="I80" s="108" t="s">
        <v>240</v>
      </c>
      <c r="J80" s="108">
        <v>80111600</v>
      </c>
      <c r="K80" s="108" t="s">
        <v>194</v>
      </c>
      <c r="L80" s="108">
        <v>1</v>
      </c>
      <c r="M80" s="108">
        <v>1</v>
      </c>
      <c r="N80" s="112">
        <v>11</v>
      </c>
      <c r="O80" s="108">
        <v>1</v>
      </c>
      <c r="P80" s="108" t="s">
        <v>28</v>
      </c>
      <c r="Q80" s="108">
        <v>0</v>
      </c>
      <c r="R80" s="110">
        <v>84303450</v>
      </c>
      <c r="S80" s="110">
        <v>84303450</v>
      </c>
      <c r="T80" s="108">
        <v>0</v>
      </c>
      <c r="U80" s="108">
        <v>0</v>
      </c>
      <c r="V80" s="108" t="s">
        <v>84</v>
      </c>
      <c r="W80" s="114" t="s">
        <v>29</v>
      </c>
      <c r="X80" s="108" t="s">
        <v>329</v>
      </c>
      <c r="Y80" s="108">
        <v>3778916</v>
      </c>
      <c r="Z80" s="108" t="s">
        <v>238</v>
      </c>
    </row>
    <row r="81" spans="1:26" ht="50.1" customHeight="1" x14ac:dyDescent="0.25">
      <c r="A81" s="107">
        <v>80</v>
      </c>
      <c r="B81" s="108" t="s">
        <v>173</v>
      </c>
      <c r="C81" s="108" t="s">
        <v>174</v>
      </c>
      <c r="D81" s="108" t="s">
        <v>192</v>
      </c>
      <c r="E81" s="108" t="s">
        <v>193</v>
      </c>
      <c r="F81" s="108" t="s">
        <v>27</v>
      </c>
      <c r="G81" s="108" t="s">
        <v>31</v>
      </c>
      <c r="H81" s="108" t="s">
        <v>90</v>
      </c>
      <c r="I81" s="108" t="s">
        <v>240</v>
      </c>
      <c r="J81" s="108">
        <v>80111600</v>
      </c>
      <c r="K81" s="108" t="s">
        <v>195</v>
      </c>
      <c r="L81" s="108">
        <v>1</v>
      </c>
      <c r="M81" s="108">
        <v>1</v>
      </c>
      <c r="N81" s="112">
        <v>11</v>
      </c>
      <c r="O81" s="108">
        <v>1</v>
      </c>
      <c r="P81" s="108" t="s">
        <v>28</v>
      </c>
      <c r="Q81" s="108">
        <v>0</v>
      </c>
      <c r="R81" s="110">
        <v>35851200</v>
      </c>
      <c r="S81" s="110">
        <v>35851200</v>
      </c>
      <c r="T81" s="108">
        <v>0</v>
      </c>
      <c r="U81" s="108">
        <v>0</v>
      </c>
      <c r="V81" s="108" t="s">
        <v>84</v>
      </c>
      <c r="W81" s="114" t="s">
        <v>29</v>
      </c>
      <c r="X81" s="108" t="s">
        <v>329</v>
      </c>
      <c r="Y81" s="108">
        <v>3778916</v>
      </c>
      <c r="Z81" s="108" t="s">
        <v>238</v>
      </c>
    </row>
    <row r="82" spans="1:26" ht="50.1" customHeight="1" x14ac:dyDescent="0.25">
      <c r="A82" s="107">
        <v>81</v>
      </c>
      <c r="B82" s="108" t="s">
        <v>173</v>
      </c>
      <c r="C82" s="108" t="s">
        <v>174</v>
      </c>
      <c r="D82" s="108" t="s">
        <v>192</v>
      </c>
      <c r="E82" s="108" t="s">
        <v>193</v>
      </c>
      <c r="F82" s="108" t="s">
        <v>27</v>
      </c>
      <c r="G82" s="108" t="s">
        <v>31</v>
      </c>
      <c r="H82" s="108" t="s">
        <v>90</v>
      </c>
      <c r="I82" s="108" t="s">
        <v>240</v>
      </c>
      <c r="J82" s="108">
        <v>80111600</v>
      </c>
      <c r="K82" s="108" t="s">
        <v>196</v>
      </c>
      <c r="L82" s="108">
        <v>1</v>
      </c>
      <c r="M82" s="108">
        <v>1</v>
      </c>
      <c r="N82" s="112">
        <v>11</v>
      </c>
      <c r="O82" s="108">
        <v>1</v>
      </c>
      <c r="P82" s="108" t="s">
        <v>28</v>
      </c>
      <c r="Q82" s="108">
        <v>0</v>
      </c>
      <c r="R82" s="110">
        <v>51917250</v>
      </c>
      <c r="S82" s="110">
        <v>51917250</v>
      </c>
      <c r="T82" s="108">
        <v>0</v>
      </c>
      <c r="U82" s="108">
        <v>0</v>
      </c>
      <c r="V82" s="108" t="s">
        <v>84</v>
      </c>
      <c r="W82" s="114" t="s">
        <v>29</v>
      </c>
      <c r="X82" s="108" t="s">
        <v>329</v>
      </c>
      <c r="Y82" s="108">
        <v>3778916</v>
      </c>
      <c r="Z82" s="108" t="s">
        <v>238</v>
      </c>
    </row>
    <row r="83" spans="1:26" ht="50.1" customHeight="1" x14ac:dyDescent="0.25">
      <c r="A83" s="107">
        <v>82</v>
      </c>
      <c r="B83" s="108" t="s">
        <v>173</v>
      </c>
      <c r="C83" s="108" t="s">
        <v>174</v>
      </c>
      <c r="D83" s="108" t="s">
        <v>192</v>
      </c>
      <c r="E83" s="108" t="s">
        <v>193</v>
      </c>
      <c r="F83" s="108" t="s">
        <v>27</v>
      </c>
      <c r="G83" s="108" t="s">
        <v>31</v>
      </c>
      <c r="H83" s="108" t="s">
        <v>90</v>
      </c>
      <c r="I83" s="108" t="s">
        <v>240</v>
      </c>
      <c r="J83" s="108">
        <v>80111600</v>
      </c>
      <c r="K83" s="108" t="s">
        <v>197</v>
      </c>
      <c r="L83" s="108">
        <v>1</v>
      </c>
      <c r="M83" s="108">
        <v>1</v>
      </c>
      <c r="N83" s="112">
        <v>11</v>
      </c>
      <c r="O83" s="108">
        <v>1</v>
      </c>
      <c r="P83" s="108" t="s">
        <v>28</v>
      </c>
      <c r="Q83" s="108">
        <v>0</v>
      </c>
      <c r="R83" s="110">
        <v>40009200</v>
      </c>
      <c r="S83" s="110">
        <v>40009200</v>
      </c>
      <c r="T83" s="108">
        <v>0</v>
      </c>
      <c r="U83" s="108">
        <v>0</v>
      </c>
      <c r="V83" s="108" t="s">
        <v>84</v>
      </c>
      <c r="W83" s="114" t="s">
        <v>29</v>
      </c>
      <c r="X83" s="108" t="s">
        <v>329</v>
      </c>
      <c r="Y83" s="108">
        <v>3778916</v>
      </c>
      <c r="Z83" s="108" t="s">
        <v>238</v>
      </c>
    </row>
    <row r="84" spans="1:26" ht="50.1" customHeight="1" x14ac:dyDescent="0.25">
      <c r="A84" s="107">
        <v>83</v>
      </c>
      <c r="B84" s="108" t="s">
        <v>173</v>
      </c>
      <c r="C84" s="108" t="s">
        <v>174</v>
      </c>
      <c r="D84" s="108" t="s">
        <v>192</v>
      </c>
      <c r="E84" s="108" t="s">
        <v>193</v>
      </c>
      <c r="F84" s="108" t="s">
        <v>27</v>
      </c>
      <c r="G84" s="108" t="s">
        <v>31</v>
      </c>
      <c r="H84" s="108" t="s">
        <v>90</v>
      </c>
      <c r="I84" s="108" t="s">
        <v>240</v>
      </c>
      <c r="J84" s="108">
        <v>80111600</v>
      </c>
      <c r="K84" s="108" t="s">
        <v>197</v>
      </c>
      <c r="L84" s="108">
        <v>1</v>
      </c>
      <c r="M84" s="108">
        <v>1</v>
      </c>
      <c r="N84" s="112">
        <v>11</v>
      </c>
      <c r="O84" s="108">
        <v>1</v>
      </c>
      <c r="P84" s="108" t="s">
        <v>28</v>
      </c>
      <c r="Q84" s="108">
        <v>0</v>
      </c>
      <c r="R84" s="110">
        <v>35851200</v>
      </c>
      <c r="S84" s="110">
        <v>35851200</v>
      </c>
      <c r="T84" s="108">
        <v>0</v>
      </c>
      <c r="U84" s="108">
        <v>0</v>
      </c>
      <c r="V84" s="108" t="s">
        <v>84</v>
      </c>
      <c r="W84" s="114" t="s">
        <v>29</v>
      </c>
      <c r="X84" s="108" t="s">
        <v>329</v>
      </c>
      <c r="Y84" s="108">
        <v>3778916</v>
      </c>
      <c r="Z84" s="108" t="s">
        <v>238</v>
      </c>
    </row>
    <row r="85" spans="1:26" ht="50.1" customHeight="1" x14ac:dyDescent="0.25">
      <c r="A85" s="107">
        <v>84</v>
      </c>
      <c r="B85" s="108" t="s">
        <v>173</v>
      </c>
      <c r="C85" s="108" t="s">
        <v>174</v>
      </c>
      <c r="D85" s="108" t="s">
        <v>192</v>
      </c>
      <c r="E85" s="108" t="s">
        <v>193</v>
      </c>
      <c r="F85" s="108" t="s">
        <v>27</v>
      </c>
      <c r="G85" s="108" t="s">
        <v>31</v>
      </c>
      <c r="H85" s="108" t="s">
        <v>90</v>
      </c>
      <c r="I85" s="108" t="s">
        <v>240</v>
      </c>
      <c r="J85" s="108">
        <v>80111600</v>
      </c>
      <c r="K85" s="108" t="s">
        <v>197</v>
      </c>
      <c r="L85" s="108">
        <v>1</v>
      </c>
      <c r="M85" s="108">
        <v>1</v>
      </c>
      <c r="N85" s="112">
        <v>11</v>
      </c>
      <c r="O85" s="108">
        <v>1</v>
      </c>
      <c r="P85" s="108" t="s">
        <v>28</v>
      </c>
      <c r="Q85" s="108">
        <v>0</v>
      </c>
      <c r="R85" s="110">
        <v>40009200</v>
      </c>
      <c r="S85" s="110">
        <v>40009200</v>
      </c>
      <c r="T85" s="108">
        <v>0</v>
      </c>
      <c r="U85" s="108">
        <v>0</v>
      </c>
      <c r="V85" s="108" t="s">
        <v>84</v>
      </c>
      <c r="W85" s="114" t="s">
        <v>29</v>
      </c>
      <c r="X85" s="108" t="s">
        <v>329</v>
      </c>
      <c r="Y85" s="108">
        <v>3778916</v>
      </c>
      <c r="Z85" s="108" t="s">
        <v>238</v>
      </c>
    </row>
    <row r="86" spans="1:26" ht="50.1" customHeight="1" x14ac:dyDescent="0.25">
      <c r="A86" s="107">
        <v>85</v>
      </c>
      <c r="B86" s="108" t="s">
        <v>173</v>
      </c>
      <c r="C86" s="108" t="s">
        <v>174</v>
      </c>
      <c r="D86" s="108" t="s">
        <v>192</v>
      </c>
      <c r="E86" s="108" t="s">
        <v>193</v>
      </c>
      <c r="F86" s="108" t="s">
        <v>27</v>
      </c>
      <c r="G86" s="108" t="s">
        <v>31</v>
      </c>
      <c r="H86" s="108" t="s">
        <v>90</v>
      </c>
      <c r="I86" s="108" t="s">
        <v>240</v>
      </c>
      <c r="J86" s="108">
        <v>80111600</v>
      </c>
      <c r="K86" s="108" t="s">
        <v>199</v>
      </c>
      <c r="L86" s="108">
        <v>1</v>
      </c>
      <c r="M86" s="108">
        <v>1</v>
      </c>
      <c r="N86" s="112">
        <v>11</v>
      </c>
      <c r="O86" s="108">
        <v>1</v>
      </c>
      <c r="P86" s="108" t="s">
        <v>28</v>
      </c>
      <c r="Q86" s="108">
        <v>0</v>
      </c>
      <c r="R86" s="110">
        <v>51917250</v>
      </c>
      <c r="S86" s="110">
        <v>51917250</v>
      </c>
      <c r="T86" s="108">
        <v>0</v>
      </c>
      <c r="U86" s="108">
        <v>0</v>
      </c>
      <c r="V86" s="108" t="s">
        <v>84</v>
      </c>
      <c r="W86" s="114" t="s">
        <v>29</v>
      </c>
      <c r="X86" s="108" t="s">
        <v>329</v>
      </c>
      <c r="Y86" s="108">
        <v>3778916</v>
      </c>
      <c r="Z86" s="108" t="s">
        <v>238</v>
      </c>
    </row>
    <row r="87" spans="1:26" ht="50.1" customHeight="1" x14ac:dyDescent="0.25">
      <c r="A87" s="107">
        <v>86</v>
      </c>
      <c r="B87" s="108" t="s">
        <v>173</v>
      </c>
      <c r="C87" s="108" t="s">
        <v>174</v>
      </c>
      <c r="D87" s="108" t="s">
        <v>192</v>
      </c>
      <c r="E87" s="108" t="s">
        <v>193</v>
      </c>
      <c r="F87" s="108" t="s">
        <v>27</v>
      </c>
      <c r="G87" s="108" t="s">
        <v>31</v>
      </c>
      <c r="H87" s="108" t="s">
        <v>90</v>
      </c>
      <c r="I87" s="108" t="s">
        <v>240</v>
      </c>
      <c r="J87" s="108">
        <v>80111600</v>
      </c>
      <c r="K87" s="108" t="s">
        <v>200</v>
      </c>
      <c r="L87" s="108">
        <v>1</v>
      </c>
      <c r="M87" s="108">
        <v>1</v>
      </c>
      <c r="N87" s="112">
        <v>11</v>
      </c>
      <c r="O87" s="108">
        <v>1</v>
      </c>
      <c r="P87" s="108" t="s">
        <v>28</v>
      </c>
      <c r="Q87" s="108">
        <v>0</v>
      </c>
      <c r="R87" s="110">
        <v>40009200</v>
      </c>
      <c r="S87" s="110">
        <v>40009200</v>
      </c>
      <c r="T87" s="108">
        <v>0</v>
      </c>
      <c r="U87" s="108">
        <v>0</v>
      </c>
      <c r="V87" s="108" t="s">
        <v>84</v>
      </c>
      <c r="W87" s="114" t="s">
        <v>29</v>
      </c>
      <c r="X87" s="108" t="s">
        <v>329</v>
      </c>
      <c r="Y87" s="108">
        <v>3778916</v>
      </c>
      <c r="Z87" s="108" t="s">
        <v>238</v>
      </c>
    </row>
    <row r="88" spans="1:26" ht="50.1" customHeight="1" x14ac:dyDescent="0.25">
      <c r="A88" s="107">
        <v>87</v>
      </c>
      <c r="B88" s="108" t="s">
        <v>173</v>
      </c>
      <c r="C88" s="108" t="s">
        <v>174</v>
      </c>
      <c r="D88" s="108" t="s">
        <v>192</v>
      </c>
      <c r="E88" s="108" t="s">
        <v>193</v>
      </c>
      <c r="F88" s="108" t="s">
        <v>27</v>
      </c>
      <c r="G88" s="108" t="s">
        <v>31</v>
      </c>
      <c r="H88" s="108" t="s">
        <v>90</v>
      </c>
      <c r="I88" s="108" t="s">
        <v>240</v>
      </c>
      <c r="J88" s="108">
        <v>80111600</v>
      </c>
      <c r="K88" s="108" t="s">
        <v>198</v>
      </c>
      <c r="L88" s="108">
        <v>1</v>
      </c>
      <c r="M88" s="108">
        <v>1</v>
      </c>
      <c r="N88" s="112">
        <v>11</v>
      </c>
      <c r="O88" s="108">
        <v>1</v>
      </c>
      <c r="P88" s="108" t="s">
        <v>28</v>
      </c>
      <c r="Q88" s="108">
        <v>0</v>
      </c>
      <c r="R88" s="110">
        <f>30642150-1750+3500</f>
        <v>30643900</v>
      </c>
      <c r="S88" s="110">
        <f>30642150-1750+3500</f>
        <v>30643900</v>
      </c>
      <c r="T88" s="108">
        <v>0</v>
      </c>
      <c r="U88" s="108">
        <v>0</v>
      </c>
      <c r="V88" s="108" t="s">
        <v>84</v>
      </c>
      <c r="W88" s="114" t="s">
        <v>29</v>
      </c>
      <c r="X88" s="108" t="s">
        <v>329</v>
      </c>
      <c r="Y88" s="108">
        <v>3778916</v>
      </c>
      <c r="Z88" s="108" t="s">
        <v>238</v>
      </c>
    </row>
    <row r="89" spans="1:26" ht="50.1" customHeight="1" x14ac:dyDescent="0.25">
      <c r="A89" s="107">
        <v>88</v>
      </c>
      <c r="B89" s="108" t="s">
        <v>173</v>
      </c>
      <c r="C89" s="108" t="s">
        <v>174</v>
      </c>
      <c r="D89" s="108" t="s">
        <v>192</v>
      </c>
      <c r="E89" s="108" t="s">
        <v>193</v>
      </c>
      <c r="F89" s="108" t="s">
        <v>27</v>
      </c>
      <c r="G89" s="108" t="s">
        <v>91</v>
      </c>
      <c r="H89" s="108" t="s">
        <v>92</v>
      </c>
      <c r="I89" s="108" t="s">
        <v>93</v>
      </c>
      <c r="J89" s="108">
        <v>77121701</v>
      </c>
      <c r="K89" s="108" t="s">
        <v>379</v>
      </c>
      <c r="L89" s="108">
        <v>3</v>
      </c>
      <c r="M89" s="108">
        <v>3</v>
      </c>
      <c r="N89" s="112">
        <v>11</v>
      </c>
      <c r="O89" s="108">
        <v>1</v>
      </c>
      <c r="P89" s="108" t="s">
        <v>40</v>
      </c>
      <c r="Q89" s="108">
        <v>0</v>
      </c>
      <c r="R89" s="110">
        <v>300000000</v>
      </c>
      <c r="S89" s="110">
        <v>300000000</v>
      </c>
      <c r="T89" s="108">
        <v>0</v>
      </c>
      <c r="U89" s="108">
        <v>0</v>
      </c>
      <c r="V89" s="108" t="s">
        <v>84</v>
      </c>
      <c r="W89" s="114" t="s">
        <v>29</v>
      </c>
      <c r="X89" s="108" t="s">
        <v>329</v>
      </c>
      <c r="Y89" s="108">
        <v>3778916</v>
      </c>
      <c r="Z89" s="108" t="s">
        <v>238</v>
      </c>
    </row>
    <row r="90" spans="1:26" ht="50.1" customHeight="1" x14ac:dyDescent="0.25">
      <c r="A90" s="107">
        <v>89</v>
      </c>
      <c r="B90" s="108" t="s">
        <v>173</v>
      </c>
      <c r="C90" s="108" t="s">
        <v>174</v>
      </c>
      <c r="D90" s="108" t="s">
        <v>192</v>
      </c>
      <c r="E90" s="108" t="s">
        <v>193</v>
      </c>
      <c r="F90" s="108" t="s">
        <v>27</v>
      </c>
      <c r="G90" s="108" t="s">
        <v>30</v>
      </c>
      <c r="H90" s="108" t="s">
        <v>180</v>
      </c>
      <c r="I90" s="108" t="s">
        <v>167</v>
      </c>
      <c r="J90" s="108" t="s">
        <v>380</v>
      </c>
      <c r="K90" s="108" t="s">
        <v>226</v>
      </c>
      <c r="L90" s="108">
        <v>3</v>
      </c>
      <c r="M90" s="108">
        <v>3</v>
      </c>
      <c r="N90" s="112">
        <v>11</v>
      </c>
      <c r="O90" s="108">
        <v>1</v>
      </c>
      <c r="P90" s="108" t="s">
        <v>40</v>
      </c>
      <c r="Q90" s="108">
        <v>0</v>
      </c>
      <c r="R90" s="110">
        <v>300000000</v>
      </c>
      <c r="S90" s="110">
        <v>300000000</v>
      </c>
      <c r="T90" s="108">
        <v>0</v>
      </c>
      <c r="U90" s="108">
        <v>0</v>
      </c>
      <c r="V90" s="108" t="s">
        <v>84</v>
      </c>
      <c r="W90" s="114" t="s">
        <v>29</v>
      </c>
      <c r="X90" s="108" t="s">
        <v>329</v>
      </c>
      <c r="Y90" s="108">
        <v>3778916</v>
      </c>
      <c r="Z90" s="108" t="s">
        <v>238</v>
      </c>
    </row>
    <row r="91" spans="1:26" ht="50.1" customHeight="1" x14ac:dyDescent="0.25">
      <c r="A91" s="107">
        <v>90</v>
      </c>
      <c r="B91" s="108" t="s">
        <v>173</v>
      </c>
      <c r="C91" s="108" t="s">
        <v>174</v>
      </c>
      <c r="D91" s="108" t="s">
        <v>201</v>
      </c>
      <c r="E91" s="108" t="s">
        <v>202</v>
      </c>
      <c r="F91" s="108" t="s">
        <v>27</v>
      </c>
      <c r="G91" s="108" t="s">
        <v>31</v>
      </c>
      <c r="H91" s="108" t="s">
        <v>90</v>
      </c>
      <c r="I91" s="108" t="s">
        <v>240</v>
      </c>
      <c r="J91" s="108">
        <v>80111600</v>
      </c>
      <c r="K91" s="108" t="s">
        <v>203</v>
      </c>
      <c r="L91" s="108">
        <v>1</v>
      </c>
      <c r="M91" s="108">
        <v>1</v>
      </c>
      <c r="N91" s="112">
        <v>11</v>
      </c>
      <c r="O91" s="108">
        <v>1</v>
      </c>
      <c r="P91" s="108" t="s">
        <v>28</v>
      </c>
      <c r="Q91" s="108">
        <v>0</v>
      </c>
      <c r="R91" s="110">
        <v>27234900</v>
      </c>
      <c r="S91" s="110">
        <v>27234900</v>
      </c>
      <c r="T91" s="108">
        <v>0</v>
      </c>
      <c r="U91" s="108">
        <v>0</v>
      </c>
      <c r="V91" s="108" t="s">
        <v>84</v>
      </c>
      <c r="W91" s="114" t="s">
        <v>29</v>
      </c>
      <c r="X91" s="108" t="s">
        <v>329</v>
      </c>
      <c r="Y91" s="108">
        <v>3778916</v>
      </c>
      <c r="Z91" s="108" t="s">
        <v>238</v>
      </c>
    </row>
    <row r="92" spans="1:26" ht="50.1" customHeight="1" x14ac:dyDescent="0.25">
      <c r="A92" s="107">
        <v>91</v>
      </c>
      <c r="B92" s="108" t="s">
        <v>173</v>
      </c>
      <c r="C92" s="108" t="s">
        <v>174</v>
      </c>
      <c r="D92" s="108" t="s">
        <v>201</v>
      </c>
      <c r="E92" s="108" t="s">
        <v>202</v>
      </c>
      <c r="F92" s="108" t="s">
        <v>27</v>
      </c>
      <c r="G92" s="108" t="s">
        <v>31</v>
      </c>
      <c r="H92" s="108" t="s">
        <v>90</v>
      </c>
      <c r="I92" s="108" t="s">
        <v>240</v>
      </c>
      <c r="J92" s="108">
        <v>80111600</v>
      </c>
      <c r="K92" s="108" t="s">
        <v>203</v>
      </c>
      <c r="L92" s="108">
        <v>1</v>
      </c>
      <c r="M92" s="108">
        <v>1</v>
      </c>
      <c r="N92" s="112">
        <v>11</v>
      </c>
      <c r="O92" s="108">
        <v>1</v>
      </c>
      <c r="P92" s="108" t="s">
        <v>28</v>
      </c>
      <c r="Q92" s="108">
        <v>0</v>
      </c>
      <c r="R92" s="110">
        <v>27234900</v>
      </c>
      <c r="S92" s="110">
        <v>27234900</v>
      </c>
      <c r="T92" s="108">
        <v>0</v>
      </c>
      <c r="U92" s="108">
        <v>0</v>
      </c>
      <c r="V92" s="108" t="s">
        <v>84</v>
      </c>
      <c r="W92" s="114" t="s">
        <v>29</v>
      </c>
      <c r="X92" s="108" t="s">
        <v>329</v>
      </c>
      <c r="Y92" s="108">
        <v>3778916</v>
      </c>
      <c r="Z92" s="108" t="s">
        <v>238</v>
      </c>
    </row>
    <row r="93" spans="1:26" ht="50.1" customHeight="1" x14ac:dyDescent="0.25">
      <c r="A93" s="107">
        <v>92</v>
      </c>
      <c r="B93" s="108" t="s">
        <v>173</v>
      </c>
      <c r="C93" s="108" t="s">
        <v>174</v>
      </c>
      <c r="D93" s="108" t="s">
        <v>201</v>
      </c>
      <c r="E93" s="108" t="s">
        <v>202</v>
      </c>
      <c r="F93" s="108" t="s">
        <v>27</v>
      </c>
      <c r="G93" s="108" t="s">
        <v>31</v>
      </c>
      <c r="H93" s="108" t="s">
        <v>90</v>
      </c>
      <c r="I93" s="108" t="s">
        <v>240</v>
      </c>
      <c r="J93" s="108">
        <v>80111600</v>
      </c>
      <c r="K93" s="108" t="s">
        <v>203</v>
      </c>
      <c r="L93" s="108">
        <v>1</v>
      </c>
      <c r="M93" s="108">
        <v>1</v>
      </c>
      <c r="N93" s="112">
        <v>11</v>
      </c>
      <c r="O93" s="108">
        <v>1</v>
      </c>
      <c r="P93" s="108" t="s">
        <v>28</v>
      </c>
      <c r="Q93" s="108">
        <v>0</v>
      </c>
      <c r="R93" s="110">
        <v>27234900</v>
      </c>
      <c r="S93" s="110">
        <v>27234900</v>
      </c>
      <c r="T93" s="108">
        <v>0</v>
      </c>
      <c r="U93" s="108">
        <v>0</v>
      </c>
      <c r="V93" s="108" t="s">
        <v>84</v>
      </c>
      <c r="W93" s="114" t="s">
        <v>29</v>
      </c>
      <c r="X93" s="108" t="s">
        <v>329</v>
      </c>
      <c r="Y93" s="108">
        <v>3778916</v>
      </c>
      <c r="Z93" s="108" t="s">
        <v>238</v>
      </c>
    </row>
    <row r="94" spans="1:26" ht="50.1" customHeight="1" x14ac:dyDescent="0.25">
      <c r="A94" s="107">
        <v>93</v>
      </c>
      <c r="B94" s="108" t="s">
        <v>173</v>
      </c>
      <c r="C94" s="108" t="s">
        <v>174</v>
      </c>
      <c r="D94" s="108" t="s">
        <v>201</v>
      </c>
      <c r="E94" s="108" t="s">
        <v>202</v>
      </c>
      <c r="F94" s="108" t="s">
        <v>27</v>
      </c>
      <c r="G94" s="108" t="s">
        <v>31</v>
      </c>
      <c r="H94" s="108" t="s">
        <v>90</v>
      </c>
      <c r="I94" s="108" t="s">
        <v>240</v>
      </c>
      <c r="J94" s="108">
        <v>80111600</v>
      </c>
      <c r="K94" s="108" t="s">
        <v>203</v>
      </c>
      <c r="L94" s="108">
        <v>1</v>
      </c>
      <c r="M94" s="108">
        <v>1</v>
      </c>
      <c r="N94" s="112">
        <v>11</v>
      </c>
      <c r="O94" s="108">
        <v>1</v>
      </c>
      <c r="P94" s="108" t="s">
        <v>28</v>
      </c>
      <c r="Q94" s="108">
        <v>0</v>
      </c>
      <c r="R94" s="110">
        <v>27234400</v>
      </c>
      <c r="S94" s="110">
        <v>27234400</v>
      </c>
      <c r="T94" s="108">
        <v>0</v>
      </c>
      <c r="U94" s="108">
        <v>0</v>
      </c>
      <c r="V94" s="108" t="s">
        <v>84</v>
      </c>
      <c r="W94" s="114" t="s">
        <v>29</v>
      </c>
      <c r="X94" s="108" t="s">
        <v>329</v>
      </c>
      <c r="Y94" s="108">
        <v>3778916</v>
      </c>
      <c r="Z94" s="108" t="s">
        <v>238</v>
      </c>
    </row>
    <row r="95" spans="1:26" ht="50.1" customHeight="1" x14ac:dyDescent="0.25">
      <c r="A95" s="107">
        <v>94</v>
      </c>
      <c r="B95" s="108" t="s">
        <v>173</v>
      </c>
      <c r="C95" s="108" t="s">
        <v>174</v>
      </c>
      <c r="D95" s="108" t="s">
        <v>204</v>
      </c>
      <c r="E95" s="108" t="s">
        <v>205</v>
      </c>
      <c r="F95" s="108" t="s">
        <v>27</v>
      </c>
      <c r="G95" s="108" t="s">
        <v>31</v>
      </c>
      <c r="H95" s="108" t="s">
        <v>90</v>
      </c>
      <c r="I95" s="108" t="s">
        <v>240</v>
      </c>
      <c r="J95" s="108">
        <v>80111600</v>
      </c>
      <c r="K95" s="108" t="s">
        <v>206</v>
      </c>
      <c r="L95" s="108">
        <v>1</v>
      </c>
      <c r="M95" s="108">
        <v>1</v>
      </c>
      <c r="N95" s="112">
        <v>11</v>
      </c>
      <c r="O95" s="108">
        <v>1</v>
      </c>
      <c r="P95" s="108" t="s">
        <v>28</v>
      </c>
      <c r="Q95" s="108">
        <v>0</v>
      </c>
      <c r="R95" s="110">
        <v>65557880</v>
      </c>
      <c r="S95" s="110">
        <v>65557880</v>
      </c>
      <c r="T95" s="108">
        <v>0</v>
      </c>
      <c r="U95" s="108">
        <v>0</v>
      </c>
      <c r="V95" s="108" t="s">
        <v>84</v>
      </c>
      <c r="W95" s="114" t="s">
        <v>29</v>
      </c>
      <c r="X95" s="108" t="s">
        <v>329</v>
      </c>
      <c r="Y95" s="108">
        <v>3778916</v>
      </c>
      <c r="Z95" s="108" t="s">
        <v>238</v>
      </c>
    </row>
    <row r="96" spans="1:26" ht="50.1" customHeight="1" x14ac:dyDescent="0.25">
      <c r="A96" s="107">
        <v>95</v>
      </c>
      <c r="B96" s="108" t="s">
        <v>173</v>
      </c>
      <c r="C96" s="108" t="s">
        <v>174</v>
      </c>
      <c r="D96" s="108" t="s">
        <v>204</v>
      </c>
      <c r="E96" s="108" t="s">
        <v>205</v>
      </c>
      <c r="F96" s="108" t="s">
        <v>27</v>
      </c>
      <c r="G96" s="108" t="s">
        <v>31</v>
      </c>
      <c r="H96" s="108" t="s">
        <v>90</v>
      </c>
      <c r="I96" s="108" t="s">
        <v>240</v>
      </c>
      <c r="J96" s="108">
        <v>80111600</v>
      </c>
      <c r="K96" s="108" t="s">
        <v>215</v>
      </c>
      <c r="L96" s="108">
        <v>1</v>
      </c>
      <c r="M96" s="108">
        <v>1</v>
      </c>
      <c r="N96" s="112">
        <v>11</v>
      </c>
      <c r="O96" s="108">
        <v>1</v>
      </c>
      <c r="P96" s="108" t="s">
        <v>28</v>
      </c>
      <c r="Q96" s="108">
        <v>0</v>
      </c>
      <c r="R96" s="110">
        <v>51917250</v>
      </c>
      <c r="S96" s="110">
        <v>51917250</v>
      </c>
      <c r="T96" s="108">
        <v>0</v>
      </c>
      <c r="U96" s="108">
        <v>0</v>
      </c>
      <c r="V96" s="108" t="s">
        <v>84</v>
      </c>
      <c r="W96" s="114" t="s">
        <v>29</v>
      </c>
      <c r="X96" s="108" t="s">
        <v>329</v>
      </c>
      <c r="Y96" s="108">
        <v>3778916</v>
      </c>
      <c r="Z96" s="108" t="s">
        <v>238</v>
      </c>
    </row>
    <row r="97" spans="1:26" ht="50.1" customHeight="1" x14ac:dyDescent="0.25">
      <c r="A97" s="107">
        <v>96</v>
      </c>
      <c r="B97" s="108" t="s">
        <v>173</v>
      </c>
      <c r="C97" s="108" t="s">
        <v>174</v>
      </c>
      <c r="D97" s="108" t="s">
        <v>204</v>
      </c>
      <c r="E97" s="108" t="s">
        <v>205</v>
      </c>
      <c r="F97" s="108" t="s">
        <v>27</v>
      </c>
      <c r="G97" s="108" t="s">
        <v>30</v>
      </c>
      <c r="H97" s="108" t="s">
        <v>180</v>
      </c>
      <c r="I97" s="108" t="s">
        <v>167</v>
      </c>
      <c r="J97" s="108" t="s">
        <v>184</v>
      </c>
      <c r="K97" s="108" t="s">
        <v>207</v>
      </c>
      <c r="L97" s="108">
        <v>6</v>
      </c>
      <c r="M97" s="108">
        <v>6</v>
      </c>
      <c r="N97" s="112">
        <v>5</v>
      </c>
      <c r="O97" s="108">
        <v>1</v>
      </c>
      <c r="P97" s="108" t="s">
        <v>43</v>
      </c>
      <c r="Q97" s="108">
        <v>0</v>
      </c>
      <c r="R97" s="110">
        <v>300000000</v>
      </c>
      <c r="S97" s="110">
        <v>300000000</v>
      </c>
      <c r="T97" s="108">
        <v>0</v>
      </c>
      <c r="U97" s="108">
        <v>0</v>
      </c>
      <c r="V97" s="108" t="s">
        <v>84</v>
      </c>
      <c r="W97" s="114" t="s">
        <v>29</v>
      </c>
      <c r="X97" s="108" t="s">
        <v>329</v>
      </c>
      <c r="Y97" s="108">
        <v>3778916</v>
      </c>
      <c r="Z97" s="108" t="s">
        <v>238</v>
      </c>
    </row>
    <row r="98" spans="1:26" ht="50.1" customHeight="1" x14ac:dyDescent="0.25">
      <c r="A98" s="107">
        <v>97</v>
      </c>
      <c r="B98" s="108" t="s">
        <v>173</v>
      </c>
      <c r="C98" s="108" t="s">
        <v>174</v>
      </c>
      <c r="D98" s="108" t="s">
        <v>192</v>
      </c>
      <c r="E98" s="108" t="s">
        <v>193</v>
      </c>
      <c r="F98" s="108" t="s">
        <v>27</v>
      </c>
      <c r="G98" s="108" t="s">
        <v>31</v>
      </c>
      <c r="H98" s="108" t="s">
        <v>90</v>
      </c>
      <c r="I98" s="108" t="s">
        <v>240</v>
      </c>
      <c r="J98" s="108">
        <v>80111600</v>
      </c>
      <c r="K98" s="108" t="s">
        <v>198</v>
      </c>
      <c r="L98" s="108">
        <v>1</v>
      </c>
      <c r="M98" s="108">
        <v>1</v>
      </c>
      <c r="N98" s="112">
        <v>11</v>
      </c>
      <c r="O98" s="108">
        <v>1</v>
      </c>
      <c r="P98" s="108" t="s">
        <v>28</v>
      </c>
      <c r="Q98" s="108">
        <v>0</v>
      </c>
      <c r="R98" s="110">
        <v>30642150</v>
      </c>
      <c r="S98" s="110">
        <v>30642150</v>
      </c>
      <c r="T98" s="108">
        <v>0</v>
      </c>
      <c r="U98" s="108">
        <v>0</v>
      </c>
      <c r="V98" s="108" t="s">
        <v>84</v>
      </c>
      <c r="W98" s="114" t="s">
        <v>29</v>
      </c>
      <c r="X98" s="108" t="s">
        <v>329</v>
      </c>
      <c r="Y98" s="108">
        <v>3778916</v>
      </c>
      <c r="Z98" s="108" t="s">
        <v>238</v>
      </c>
    </row>
    <row r="99" spans="1:26" ht="50.1" customHeight="1" x14ac:dyDescent="0.25">
      <c r="A99" s="107">
        <v>98</v>
      </c>
      <c r="B99" s="108" t="s">
        <v>173</v>
      </c>
      <c r="C99" s="108" t="s">
        <v>174</v>
      </c>
      <c r="D99" s="108" t="s">
        <v>204</v>
      </c>
      <c r="E99" s="108" t="s">
        <v>205</v>
      </c>
      <c r="F99" s="108" t="s">
        <v>27</v>
      </c>
      <c r="G99" s="108" t="s">
        <v>31</v>
      </c>
      <c r="H99" s="108" t="s">
        <v>90</v>
      </c>
      <c r="I99" s="108" t="s">
        <v>240</v>
      </c>
      <c r="J99" s="108">
        <v>80111600</v>
      </c>
      <c r="K99" s="108" t="s">
        <v>235</v>
      </c>
      <c r="L99" s="108">
        <v>1</v>
      </c>
      <c r="M99" s="108">
        <v>1</v>
      </c>
      <c r="N99" s="112">
        <v>11</v>
      </c>
      <c r="O99" s="108">
        <v>1</v>
      </c>
      <c r="P99" s="108" t="s">
        <v>28</v>
      </c>
      <c r="Q99" s="108">
        <v>0</v>
      </c>
      <c r="R99" s="110">
        <f>35851200-330</f>
        <v>35850870</v>
      </c>
      <c r="S99" s="110">
        <f>35851200-330</f>
        <v>35850870</v>
      </c>
      <c r="T99" s="108">
        <v>0</v>
      </c>
      <c r="U99" s="108">
        <v>0</v>
      </c>
      <c r="V99" s="108" t="s">
        <v>84</v>
      </c>
      <c r="W99" s="114" t="s">
        <v>29</v>
      </c>
      <c r="X99" s="108" t="s">
        <v>329</v>
      </c>
      <c r="Y99" s="108">
        <v>3778916</v>
      </c>
      <c r="Z99" s="108" t="s">
        <v>238</v>
      </c>
    </row>
    <row r="100" spans="1:26" ht="50.1" customHeight="1" x14ac:dyDescent="0.25">
      <c r="A100" s="107">
        <v>99</v>
      </c>
      <c r="B100" s="108" t="s">
        <v>173</v>
      </c>
      <c r="C100" s="108" t="s">
        <v>174</v>
      </c>
      <c r="D100" s="108" t="s">
        <v>201</v>
      </c>
      <c r="E100" s="108" t="s">
        <v>202</v>
      </c>
      <c r="F100" s="108" t="s">
        <v>27</v>
      </c>
      <c r="G100" s="108" t="s">
        <v>31</v>
      </c>
      <c r="H100" s="108" t="s">
        <v>90</v>
      </c>
      <c r="I100" s="108" t="s">
        <v>240</v>
      </c>
      <c r="J100" s="108">
        <v>80111600</v>
      </c>
      <c r="K100" s="108" t="s">
        <v>381</v>
      </c>
      <c r="L100" s="108">
        <v>1</v>
      </c>
      <c r="M100" s="108">
        <v>1</v>
      </c>
      <c r="N100" s="112">
        <v>11</v>
      </c>
      <c r="O100" s="108">
        <v>1</v>
      </c>
      <c r="P100" s="108" t="s">
        <v>28</v>
      </c>
      <c r="Q100" s="108">
        <v>0</v>
      </c>
      <c r="R100" s="110">
        <v>27234900</v>
      </c>
      <c r="S100" s="110">
        <v>27234900</v>
      </c>
      <c r="T100" s="108">
        <v>0</v>
      </c>
      <c r="U100" s="108">
        <v>0</v>
      </c>
      <c r="V100" s="108" t="s">
        <v>84</v>
      </c>
      <c r="W100" s="114" t="s">
        <v>29</v>
      </c>
      <c r="X100" s="108" t="s">
        <v>329</v>
      </c>
      <c r="Y100" s="108">
        <v>3778916</v>
      </c>
      <c r="Z100" s="108" t="s">
        <v>238</v>
      </c>
    </row>
    <row r="101" spans="1:26" ht="50.1" customHeight="1" x14ac:dyDescent="0.25">
      <c r="A101" s="107">
        <v>100</v>
      </c>
      <c r="B101" s="108" t="s">
        <v>173</v>
      </c>
      <c r="C101" s="108" t="s">
        <v>174</v>
      </c>
      <c r="D101" s="108" t="s">
        <v>192</v>
      </c>
      <c r="E101" s="108" t="s">
        <v>193</v>
      </c>
      <c r="F101" s="108" t="s">
        <v>27</v>
      </c>
      <c r="G101" s="108" t="s">
        <v>91</v>
      </c>
      <c r="H101" s="108" t="s">
        <v>92</v>
      </c>
      <c r="I101" s="108" t="s">
        <v>93</v>
      </c>
      <c r="J101" s="108">
        <v>77121701</v>
      </c>
      <c r="K101" s="108" t="s">
        <v>382</v>
      </c>
      <c r="L101" s="108">
        <v>3</v>
      </c>
      <c r="M101" s="108">
        <v>3</v>
      </c>
      <c r="N101" s="112">
        <v>1</v>
      </c>
      <c r="O101" s="108">
        <v>1</v>
      </c>
      <c r="P101" s="108" t="s">
        <v>40</v>
      </c>
      <c r="Q101" s="108">
        <v>0</v>
      </c>
      <c r="R101" s="110">
        <v>290000000</v>
      </c>
      <c r="S101" s="110">
        <v>290000000</v>
      </c>
      <c r="T101" s="108">
        <v>0</v>
      </c>
      <c r="U101" s="108">
        <v>0</v>
      </c>
      <c r="V101" s="108" t="s">
        <v>84</v>
      </c>
      <c r="W101" s="114" t="s">
        <v>29</v>
      </c>
      <c r="X101" s="108" t="s">
        <v>329</v>
      </c>
      <c r="Y101" s="108">
        <v>3778916</v>
      </c>
      <c r="Z101" s="108" t="s">
        <v>238</v>
      </c>
    </row>
    <row r="102" spans="1:26" ht="50.1" customHeight="1" x14ac:dyDescent="0.25">
      <c r="A102" s="107">
        <v>101</v>
      </c>
      <c r="B102" s="108" t="s">
        <v>173</v>
      </c>
      <c r="C102" s="108" t="s">
        <v>174</v>
      </c>
      <c r="D102" s="108" t="s">
        <v>201</v>
      </c>
      <c r="E102" s="108" t="s">
        <v>202</v>
      </c>
      <c r="F102" s="108" t="s">
        <v>27</v>
      </c>
      <c r="G102" s="108" t="s">
        <v>91</v>
      </c>
      <c r="H102" s="108" t="s">
        <v>92</v>
      </c>
      <c r="I102" s="108" t="s">
        <v>93</v>
      </c>
      <c r="J102" s="108" t="s">
        <v>383</v>
      </c>
      <c r="K102" s="108" t="s">
        <v>384</v>
      </c>
      <c r="L102" s="108">
        <v>3</v>
      </c>
      <c r="M102" s="108">
        <v>3</v>
      </c>
      <c r="N102" s="112">
        <v>1</v>
      </c>
      <c r="O102" s="108">
        <v>1</v>
      </c>
      <c r="P102" s="108" t="s">
        <v>43</v>
      </c>
      <c r="Q102" s="108">
        <v>0</v>
      </c>
      <c r="R102" s="110">
        <v>200000000</v>
      </c>
      <c r="S102" s="110">
        <v>200000000</v>
      </c>
      <c r="T102" s="108">
        <v>0</v>
      </c>
      <c r="U102" s="108">
        <v>0</v>
      </c>
      <c r="V102" s="108" t="s">
        <v>84</v>
      </c>
      <c r="W102" s="114" t="s">
        <v>29</v>
      </c>
      <c r="X102" s="108" t="s">
        <v>329</v>
      </c>
      <c r="Y102" s="108">
        <v>3778916</v>
      </c>
      <c r="Z102" s="108" t="s">
        <v>238</v>
      </c>
    </row>
    <row r="103" spans="1:26" ht="50.1" customHeight="1" x14ac:dyDescent="0.25">
      <c r="A103" s="107">
        <v>102</v>
      </c>
      <c r="B103" s="108" t="s">
        <v>173</v>
      </c>
      <c r="C103" s="108" t="s">
        <v>174</v>
      </c>
      <c r="D103" s="108" t="s">
        <v>204</v>
      </c>
      <c r="E103" s="108" t="s">
        <v>205</v>
      </c>
      <c r="F103" s="108" t="s">
        <v>385</v>
      </c>
      <c r="G103" s="108" t="s">
        <v>91</v>
      </c>
      <c r="H103" s="108" t="s">
        <v>92</v>
      </c>
      <c r="I103" s="108" t="s">
        <v>93</v>
      </c>
      <c r="J103" s="108" t="s">
        <v>383</v>
      </c>
      <c r="K103" s="108" t="s">
        <v>386</v>
      </c>
      <c r="L103" s="108">
        <v>3</v>
      </c>
      <c r="M103" s="108">
        <v>3</v>
      </c>
      <c r="N103" s="112">
        <v>1</v>
      </c>
      <c r="O103" s="108">
        <v>1</v>
      </c>
      <c r="P103" s="108" t="s">
        <v>28</v>
      </c>
      <c r="Q103" s="108">
        <v>0</v>
      </c>
      <c r="R103" s="110">
        <v>486118000</v>
      </c>
      <c r="S103" s="110">
        <v>486118000</v>
      </c>
      <c r="T103" s="108">
        <v>0</v>
      </c>
      <c r="U103" s="108">
        <v>0</v>
      </c>
      <c r="V103" s="108" t="s">
        <v>84</v>
      </c>
      <c r="W103" s="114" t="s">
        <v>29</v>
      </c>
      <c r="X103" s="108" t="s">
        <v>329</v>
      </c>
      <c r="Y103" s="108">
        <v>3778916</v>
      </c>
      <c r="Z103" s="108" t="s">
        <v>238</v>
      </c>
    </row>
    <row r="104" spans="1:26" ht="50.1" customHeight="1" x14ac:dyDescent="0.25">
      <c r="A104" s="107">
        <v>103</v>
      </c>
      <c r="B104" s="108" t="s">
        <v>173</v>
      </c>
      <c r="C104" s="108" t="s">
        <v>174</v>
      </c>
      <c r="D104" s="108" t="s">
        <v>204</v>
      </c>
      <c r="E104" s="108" t="s">
        <v>205</v>
      </c>
      <c r="F104" s="108" t="s">
        <v>27</v>
      </c>
      <c r="G104" s="108" t="s">
        <v>91</v>
      </c>
      <c r="H104" s="108" t="s">
        <v>92</v>
      </c>
      <c r="I104" s="108" t="s">
        <v>93</v>
      </c>
      <c r="J104" s="108" t="s">
        <v>383</v>
      </c>
      <c r="K104" s="108" t="s">
        <v>379</v>
      </c>
      <c r="L104" s="108">
        <v>3</v>
      </c>
      <c r="M104" s="108">
        <v>3</v>
      </c>
      <c r="N104" s="112">
        <v>1</v>
      </c>
      <c r="O104" s="108">
        <v>1</v>
      </c>
      <c r="P104" s="108" t="s">
        <v>28</v>
      </c>
      <c r="Q104" s="108">
        <v>0</v>
      </c>
      <c r="R104" s="110">
        <v>113882000</v>
      </c>
      <c r="S104" s="110">
        <v>113882000</v>
      </c>
      <c r="T104" s="108">
        <v>0</v>
      </c>
      <c r="U104" s="108">
        <v>0</v>
      </c>
      <c r="V104" s="108" t="s">
        <v>84</v>
      </c>
      <c r="W104" s="114" t="s">
        <v>29</v>
      </c>
      <c r="X104" s="108" t="s">
        <v>329</v>
      </c>
      <c r="Y104" s="108">
        <v>3778916</v>
      </c>
      <c r="Z104" s="108" t="s">
        <v>238</v>
      </c>
    </row>
    <row r="105" spans="1:26" ht="50.1" customHeight="1" x14ac:dyDescent="0.25">
      <c r="A105" s="107">
        <v>104</v>
      </c>
      <c r="B105" s="108" t="s">
        <v>173</v>
      </c>
      <c r="C105" s="108" t="s">
        <v>174</v>
      </c>
      <c r="D105" s="108" t="s">
        <v>387</v>
      </c>
      <c r="E105" s="108" t="s">
        <v>388</v>
      </c>
      <c r="F105" s="115" t="s">
        <v>389</v>
      </c>
      <c r="G105" s="108" t="s">
        <v>30</v>
      </c>
      <c r="H105" s="108" t="s">
        <v>180</v>
      </c>
      <c r="I105" s="108" t="s">
        <v>167</v>
      </c>
      <c r="J105" s="108">
        <v>80111600</v>
      </c>
      <c r="K105" s="108" t="s">
        <v>244</v>
      </c>
      <c r="L105" s="108">
        <v>4</v>
      </c>
      <c r="M105" s="108">
        <v>5</v>
      </c>
      <c r="N105" s="112">
        <v>1</v>
      </c>
      <c r="O105" s="108">
        <v>1</v>
      </c>
      <c r="P105" s="108" t="s">
        <v>43</v>
      </c>
      <c r="Q105" s="108">
        <v>0</v>
      </c>
      <c r="R105" s="116">
        <v>443978000</v>
      </c>
      <c r="S105" s="116">
        <v>443978000</v>
      </c>
      <c r="T105" s="108">
        <v>0</v>
      </c>
      <c r="U105" s="108">
        <v>0</v>
      </c>
      <c r="V105" s="108" t="s">
        <v>84</v>
      </c>
      <c r="W105" s="114" t="s">
        <v>29</v>
      </c>
      <c r="X105" s="108" t="s">
        <v>329</v>
      </c>
      <c r="Y105" s="108">
        <v>3778916</v>
      </c>
      <c r="Z105" s="108" t="s">
        <v>238</v>
      </c>
    </row>
    <row r="106" spans="1:26" ht="50.1" customHeight="1" x14ac:dyDescent="0.25">
      <c r="A106" s="107">
        <v>105</v>
      </c>
      <c r="B106" s="108" t="s">
        <v>173</v>
      </c>
      <c r="C106" s="108" t="s">
        <v>174</v>
      </c>
      <c r="D106" s="108" t="s">
        <v>387</v>
      </c>
      <c r="E106" s="108" t="s">
        <v>388</v>
      </c>
      <c r="F106" s="115" t="s">
        <v>389</v>
      </c>
      <c r="G106" s="108" t="s">
        <v>91</v>
      </c>
      <c r="H106" s="108" t="s">
        <v>92</v>
      </c>
      <c r="I106" s="108" t="s">
        <v>93</v>
      </c>
      <c r="J106" s="108">
        <v>80111600</v>
      </c>
      <c r="K106" s="108" t="s">
        <v>244</v>
      </c>
      <c r="L106" s="108">
        <v>4</v>
      </c>
      <c r="M106" s="108">
        <v>5</v>
      </c>
      <c r="N106" s="112">
        <v>1</v>
      </c>
      <c r="O106" s="108">
        <v>1</v>
      </c>
      <c r="P106" s="108" t="s">
        <v>43</v>
      </c>
      <c r="Q106" s="108">
        <v>0</v>
      </c>
      <c r="R106" s="120">
        <v>66403000</v>
      </c>
      <c r="S106" s="120">
        <v>66403000</v>
      </c>
      <c r="T106" s="108">
        <v>0</v>
      </c>
      <c r="U106" s="108">
        <v>0</v>
      </c>
      <c r="V106" s="108" t="s">
        <v>84</v>
      </c>
      <c r="W106" s="114" t="s">
        <v>29</v>
      </c>
      <c r="X106" s="108" t="s">
        <v>329</v>
      </c>
      <c r="Y106" s="108">
        <v>3778916</v>
      </c>
      <c r="Z106" s="108" t="s">
        <v>238</v>
      </c>
    </row>
    <row r="107" spans="1:26" ht="17.25" customHeight="1" x14ac:dyDescent="0.25">
      <c r="R107" s="121"/>
      <c r="S107" s="122">
        <f>SUM(S2:S106)</f>
        <v>9510381000</v>
      </c>
    </row>
    <row r="108" spans="1:26" x14ac:dyDescent="0.25">
      <c r="K108" s="118"/>
      <c r="L108" s="118"/>
      <c r="M108" s="118"/>
      <c r="N108" s="118"/>
    </row>
    <row r="109" spans="1:26" x14ac:dyDescent="0.25">
      <c r="K109" s="118"/>
      <c r="L109" s="118"/>
      <c r="M109" s="118"/>
      <c r="N109" s="118"/>
    </row>
    <row r="110" spans="1:26" x14ac:dyDescent="0.25">
      <c r="K110" s="118"/>
      <c r="L110" s="118"/>
      <c r="M110" s="118"/>
      <c r="N110" s="118"/>
    </row>
  </sheetData>
  <autoFilter ref="A1:Z106" xr:uid="{00000000-0009-0000-0000-000002000000}"/>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31AFD-FB2B-4C39-8E31-DE03F80B11DA}">
  <dimension ref="A1:XEN1012"/>
  <sheetViews>
    <sheetView zoomScale="70" zoomScaleNormal="70" zoomScaleSheetLayoutView="100" workbookViewId="0">
      <pane xSplit="3" ySplit="1" topLeftCell="L63" activePane="bottomRight" state="frozen"/>
      <selection pane="topRight" activeCell="D1" sqref="D1"/>
      <selection pane="bottomLeft" activeCell="A2" sqref="A2"/>
      <selection pane="bottomRight" activeCell="A2" sqref="A2:Z70"/>
    </sheetView>
  </sheetViews>
  <sheetFormatPr baseColWidth="10" defaultColWidth="14.42578125" defaultRowHeight="15" customHeight="1" x14ac:dyDescent="0.2"/>
  <cols>
    <col min="1" max="1" width="5.85546875" style="36" customWidth="1"/>
    <col min="2" max="2" width="11.5703125" style="36" customWidth="1"/>
    <col min="3" max="3" width="21.7109375" style="36" customWidth="1"/>
    <col min="4" max="4" width="35.85546875" style="36" customWidth="1"/>
    <col min="5" max="5" width="35.5703125" style="36" customWidth="1"/>
    <col min="6" max="6" width="11.5703125" style="36" customWidth="1"/>
    <col min="7" max="7" width="14.5703125" style="36" customWidth="1"/>
    <col min="8" max="8" width="30.85546875" style="36" customWidth="1"/>
    <col min="9" max="9" width="53.85546875" style="36" customWidth="1"/>
    <col min="10" max="10" width="16.42578125" style="36" customWidth="1"/>
    <col min="11" max="11" width="62.28515625" style="36" customWidth="1"/>
    <col min="12" max="12" width="14.7109375" style="36" customWidth="1"/>
    <col min="13" max="13" width="14.5703125" style="36" customWidth="1"/>
    <col min="14" max="14" width="11.5703125" style="36" customWidth="1"/>
    <col min="15" max="15" width="13" style="36" customWidth="1"/>
    <col min="16" max="17" width="11.5703125" style="36" customWidth="1"/>
    <col min="18" max="18" width="14.28515625" style="36" customWidth="1"/>
    <col min="19" max="19" width="15.85546875" style="36" customWidth="1"/>
    <col min="20" max="21" width="11.5703125" style="36" customWidth="1"/>
    <col min="22" max="22" width="16" style="36" customWidth="1"/>
    <col min="23" max="23" width="12.7109375" style="36" customWidth="1"/>
    <col min="24" max="24" width="20.7109375" style="36" customWidth="1"/>
    <col min="25" max="29" width="11.5703125" style="36" customWidth="1"/>
    <col min="30" max="30" width="12.7109375" style="36" hidden="1" customWidth="1"/>
    <col min="31" max="32" width="11.5703125" style="36" hidden="1" customWidth="1"/>
    <col min="33" max="33" width="13" style="36" hidden="1" customWidth="1"/>
    <col min="34" max="34" width="12.85546875" style="36" hidden="1" customWidth="1"/>
    <col min="35" max="37" width="11.5703125" style="36" hidden="1" customWidth="1"/>
    <col min="38" max="38" width="11.5703125" style="62" hidden="1" customWidth="1"/>
    <col min="39" max="39" width="11.5703125" style="36" hidden="1" customWidth="1"/>
    <col min="40" max="40" width="14.42578125" style="36" hidden="1" customWidth="1"/>
    <col min="41" max="41" width="15.5703125" style="36" hidden="1" customWidth="1"/>
    <col min="42" max="16384" width="14.42578125" style="36"/>
  </cols>
  <sheetData>
    <row r="1" spans="1:16368" s="156" customFormat="1" ht="50.1" customHeight="1" thickBot="1" x14ac:dyDescent="0.3">
      <c r="A1" s="131" t="s">
        <v>0</v>
      </c>
      <c r="B1" s="131" t="s">
        <v>1</v>
      </c>
      <c r="C1" s="131" t="s">
        <v>2</v>
      </c>
      <c r="D1" s="131" t="s">
        <v>3</v>
      </c>
      <c r="E1" s="131" t="s">
        <v>4</v>
      </c>
      <c r="F1" s="131" t="s">
        <v>5</v>
      </c>
      <c r="G1" s="131" t="s">
        <v>6</v>
      </c>
      <c r="H1" s="131" t="s">
        <v>89</v>
      </c>
      <c r="I1" s="131" t="s">
        <v>8</v>
      </c>
      <c r="J1" s="130" t="s">
        <v>246</v>
      </c>
      <c r="K1" s="130" t="s">
        <v>9</v>
      </c>
      <c r="L1" s="130" t="s">
        <v>37</v>
      </c>
      <c r="M1" s="130" t="s">
        <v>10</v>
      </c>
      <c r="N1" s="133" t="s">
        <v>247</v>
      </c>
      <c r="O1" s="133" t="s">
        <v>248</v>
      </c>
      <c r="P1" s="130" t="s">
        <v>13</v>
      </c>
      <c r="Q1" s="130" t="s">
        <v>14</v>
      </c>
      <c r="R1" s="132" t="s">
        <v>15</v>
      </c>
      <c r="S1" s="132" t="s">
        <v>16</v>
      </c>
      <c r="T1" s="130" t="s">
        <v>17</v>
      </c>
      <c r="U1" s="130" t="s">
        <v>18</v>
      </c>
      <c r="V1" s="130" t="s">
        <v>19</v>
      </c>
      <c r="W1" s="130" t="s">
        <v>20</v>
      </c>
      <c r="X1" s="130" t="s">
        <v>21</v>
      </c>
      <c r="Y1" s="130" t="s">
        <v>22</v>
      </c>
      <c r="Z1" s="130" t="s">
        <v>23</v>
      </c>
      <c r="AA1" s="131" t="s">
        <v>24</v>
      </c>
      <c r="AB1" s="131" t="s">
        <v>25</v>
      </c>
      <c r="AC1" s="131" t="s">
        <v>26</v>
      </c>
      <c r="AD1" s="152" t="s">
        <v>250</v>
      </c>
      <c r="AE1" s="152" t="s">
        <v>251</v>
      </c>
      <c r="AF1" s="152" t="s">
        <v>252</v>
      </c>
      <c r="AG1" s="152" t="s">
        <v>253</v>
      </c>
      <c r="AH1" s="152" t="s">
        <v>254</v>
      </c>
      <c r="AI1" s="153" t="s">
        <v>255</v>
      </c>
      <c r="AJ1" s="153" t="s">
        <v>256</v>
      </c>
      <c r="AK1" s="153" t="s">
        <v>257</v>
      </c>
      <c r="AL1" s="153" t="s">
        <v>258</v>
      </c>
      <c r="AM1" s="153" t="s">
        <v>605</v>
      </c>
      <c r="AN1" s="154" t="s">
        <v>606</v>
      </c>
      <c r="AO1" s="155" t="s">
        <v>260</v>
      </c>
    </row>
    <row r="2" spans="1:16368" s="156" customFormat="1" ht="50.1" customHeight="1" x14ac:dyDescent="0.25">
      <c r="A2" s="209">
        <v>1</v>
      </c>
      <c r="B2" s="209" t="s">
        <v>607</v>
      </c>
      <c r="C2" s="209" t="s">
        <v>608</v>
      </c>
      <c r="D2" s="209" t="s">
        <v>609</v>
      </c>
      <c r="E2" s="209" t="s">
        <v>610</v>
      </c>
      <c r="F2" s="210" t="s">
        <v>611</v>
      </c>
      <c r="G2" s="209" t="s">
        <v>31</v>
      </c>
      <c r="H2" s="209" t="s">
        <v>90</v>
      </c>
      <c r="I2" s="209" t="s">
        <v>612</v>
      </c>
      <c r="J2" s="209">
        <v>80111600</v>
      </c>
      <c r="K2" s="145" t="s">
        <v>613</v>
      </c>
      <c r="L2" s="211">
        <v>1</v>
      </c>
      <c r="M2" s="211">
        <v>1</v>
      </c>
      <c r="N2" s="212">
        <v>12</v>
      </c>
      <c r="O2" s="211">
        <v>1</v>
      </c>
      <c r="P2" s="209" t="s">
        <v>28</v>
      </c>
      <c r="Q2" s="209">
        <v>0</v>
      </c>
      <c r="R2" s="213">
        <v>36048000</v>
      </c>
      <c r="S2" s="213">
        <v>36048000</v>
      </c>
      <c r="T2" s="209">
        <v>0</v>
      </c>
      <c r="U2" s="209">
        <v>0</v>
      </c>
      <c r="V2" s="172" t="s">
        <v>84</v>
      </c>
      <c r="W2" s="211" t="s">
        <v>29</v>
      </c>
      <c r="X2" s="210" t="s">
        <v>86</v>
      </c>
      <c r="Y2" s="210">
        <v>3778913</v>
      </c>
      <c r="Z2" s="214" t="s">
        <v>87</v>
      </c>
      <c r="AA2" s="214"/>
      <c r="AB2" s="214"/>
      <c r="AC2" s="214"/>
      <c r="AD2" s="204"/>
      <c r="AE2" s="171"/>
      <c r="AF2" s="174"/>
      <c r="AG2" s="174"/>
      <c r="AH2" s="174"/>
      <c r="AI2" s="171"/>
      <c r="AJ2" s="171"/>
      <c r="AK2" s="171"/>
      <c r="AL2" s="171"/>
      <c r="AM2" s="175"/>
      <c r="AN2" s="176"/>
      <c r="AO2" s="56"/>
    </row>
    <row r="3" spans="1:16368" s="156" customFormat="1" ht="50.1" customHeight="1" x14ac:dyDescent="0.25">
      <c r="A3" s="209">
        <f>+A2+1</f>
        <v>2</v>
      </c>
      <c r="B3" s="209" t="s">
        <v>607</v>
      </c>
      <c r="C3" s="209" t="s">
        <v>608</v>
      </c>
      <c r="D3" s="209" t="s">
        <v>609</v>
      </c>
      <c r="E3" s="209" t="s">
        <v>610</v>
      </c>
      <c r="F3" s="210" t="s">
        <v>611</v>
      </c>
      <c r="G3" s="209" t="s">
        <v>31</v>
      </c>
      <c r="H3" s="209" t="s">
        <v>90</v>
      </c>
      <c r="I3" s="209" t="s">
        <v>612</v>
      </c>
      <c r="J3" s="209">
        <v>80111600</v>
      </c>
      <c r="K3" s="145" t="s">
        <v>614</v>
      </c>
      <c r="L3" s="211">
        <v>1</v>
      </c>
      <c r="M3" s="193">
        <v>1</v>
      </c>
      <c r="N3" s="212">
        <v>12</v>
      </c>
      <c r="O3" s="193">
        <v>1</v>
      </c>
      <c r="P3" s="145" t="s">
        <v>28</v>
      </c>
      <c r="Q3" s="145">
        <v>0</v>
      </c>
      <c r="R3" s="213">
        <v>33432000</v>
      </c>
      <c r="S3" s="213">
        <v>33432000</v>
      </c>
      <c r="T3" s="145">
        <v>0</v>
      </c>
      <c r="U3" s="209">
        <v>0</v>
      </c>
      <c r="V3" s="172" t="s">
        <v>84</v>
      </c>
      <c r="W3" s="211" t="s">
        <v>29</v>
      </c>
      <c r="X3" s="210" t="s">
        <v>86</v>
      </c>
      <c r="Y3" s="210">
        <v>3778913</v>
      </c>
      <c r="Z3" s="214" t="s">
        <v>87</v>
      </c>
      <c r="AA3" s="214"/>
      <c r="AB3" s="214"/>
      <c r="AC3" s="214"/>
      <c r="AD3" s="204"/>
      <c r="AE3" s="171"/>
      <c r="AF3" s="174"/>
      <c r="AG3" s="174"/>
      <c r="AH3" s="174"/>
      <c r="AI3" s="171"/>
      <c r="AJ3" s="171"/>
      <c r="AK3" s="171"/>
      <c r="AL3" s="171"/>
      <c r="AM3" s="171"/>
      <c r="AN3" s="176"/>
      <c r="AO3" s="58"/>
    </row>
    <row r="4" spans="1:16368" s="156" customFormat="1" ht="50.1" customHeight="1" x14ac:dyDescent="0.25">
      <c r="A4" s="209">
        <f t="shared" ref="A4:A67" si="0">+A3+1</f>
        <v>3</v>
      </c>
      <c r="B4" s="209" t="s">
        <v>607</v>
      </c>
      <c r="C4" s="209" t="s">
        <v>608</v>
      </c>
      <c r="D4" s="209" t="s">
        <v>609</v>
      </c>
      <c r="E4" s="209" t="s">
        <v>610</v>
      </c>
      <c r="F4" s="210" t="s">
        <v>611</v>
      </c>
      <c r="G4" s="209" t="s">
        <v>572</v>
      </c>
      <c r="H4" s="209" t="s">
        <v>531</v>
      </c>
      <c r="I4" s="145" t="s">
        <v>615</v>
      </c>
      <c r="J4" s="209">
        <v>80111600</v>
      </c>
      <c r="K4" s="145" t="s">
        <v>616</v>
      </c>
      <c r="L4" s="211">
        <v>1</v>
      </c>
      <c r="M4" s="193">
        <v>1</v>
      </c>
      <c r="N4" s="212">
        <v>1</v>
      </c>
      <c r="O4" s="193">
        <v>1</v>
      </c>
      <c r="P4" s="145" t="s">
        <v>28</v>
      </c>
      <c r="Q4" s="145">
        <v>0</v>
      </c>
      <c r="R4" s="213">
        <v>120000</v>
      </c>
      <c r="S4" s="213">
        <v>120000</v>
      </c>
      <c r="T4" s="145">
        <v>0</v>
      </c>
      <c r="U4" s="209">
        <v>0</v>
      </c>
      <c r="V4" s="172" t="s">
        <v>84</v>
      </c>
      <c r="W4" s="211" t="s">
        <v>29</v>
      </c>
      <c r="X4" s="210" t="s">
        <v>86</v>
      </c>
      <c r="Y4" s="210">
        <v>3778913</v>
      </c>
      <c r="Z4" s="214" t="s">
        <v>87</v>
      </c>
      <c r="AA4" s="214"/>
      <c r="AB4" s="214"/>
      <c r="AC4" s="214"/>
      <c r="AD4" s="204"/>
      <c r="AE4" s="171"/>
      <c r="AF4" s="174"/>
      <c r="AG4" s="174"/>
      <c r="AH4" s="174"/>
      <c r="AI4" s="171"/>
      <c r="AJ4" s="171"/>
      <c r="AK4" s="171"/>
      <c r="AL4" s="171"/>
      <c r="AM4" s="171"/>
      <c r="AN4" s="176"/>
      <c r="AO4" s="58"/>
    </row>
    <row r="5" spans="1:16368" s="156" customFormat="1" ht="50.1" customHeight="1" x14ac:dyDescent="0.25">
      <c r="A5" s="209">
        <f t="shared" si="0"/>
        <v>4</v>
      </c>
      <c r="B5" s="145" t="s">
        <v>607</v>
      </c>
      <c r="C5" s="145" t="s">
        <v>608</v>
      </c>
      <c r="D5" s="145" t="s">
        <v>609</v>
      </c>
      <c r="E5" s="145" t="s">
        <v>617</v>
      </c>
      <c r="F5" s="41" t="s">
        <v>611</v>
      </c>
      <c r="G5" s="145" t="s">
        <v>31</v>
      </c>
      <c r="H5" s="145" t="s">
        <v>90</v>
      </c>
      <c r="I5" s="145" t="s">
        <v>612</v>
      </c>
      <c r="J5" s="145">
        <v>80111600</v>
      </c>
      <c r="K5" s="145" t="s">
        <v>618</v>
      </c>
      <c r="L5" s="193">
        <v>1</v>
      </c>
      <c r="M5" s="193">
        <v>1</v>
      </c>
      <c r="N5" s="212">
        <v>11</v>
      </c>
      <c r="O5" s="193">
        <v>1</v>
      </c>
      <c r="P5" s="145" t="s">
        <v>28</v>
      </c>
      <c r="Q5" s="145">
        <v>0</v>
      </c>
      <c r="R5" s="213">
        <v>58740000</v>
      </c>
      <c r="S5" s="213">
        <v>58740000</v>
      </c>
      <c r="T5" s="145">
        <v>0</v>
      </c>
      <c r="U5" s="209">
        <v>0</v>
      </c>
      <c r="V5" s="172" t="s">
        <v>84</v>
      </c>
      <c r="W5" s="193" t="s">
        <v>29</v>
      </c>
      <c r="X5" s="41" t="s">
        <v>86</v>
      </c>
      <c r="Y5" s="41">
        <v>3778913</v>
      </c>
      <c r="Z5" s="215" t="s">
        <v>87</v>
      </c>
      <c r="AA5" s="215"/>
      <c r="AB5" s="215"/>
      <c r="AC5" s="215"/>
      <c r="AD5" s="204"/>
      <c r="AE5" s="171"/>
      <c r="AF5" s="174"/>
      <c r="AG5" s="174"/>
      <c r="AH5" s="174"/>
      <c r="AI5" s="171"/>
      <c r="AJ5" s="171"/>
      <c r="AK5" s="171"/>
      <c r="AL5" s="171"/>
      <c r="AM5" s="177"/>
      <c r="AN5" s="176"/>
      <c r="AO5" s="58"/>
    </row>
    <row r="6" spans="1:16368" s="156" customFormat="1" ht="50.1" customHeight="1" x14ac:dyDescent="0.25">
      <c r="A6" s="209">
        <f t="shared" si="0"/>
        <v>5</v>
      </c>
      <c r="B6" s="209" t="s">
        <v>607</v>
      </c>
      <c r="C6" s="209" t="s">
        <v>608</v>
      </c>
      <c r="D6" s="209" t="s">
        <v>609</v>
      </c>
      <c r="E6" s="209" t="s">
        <v>617</v>
      </c>
      <c r="F6" s="210" t="s">
        <v>611</v>
      </c>
      <c r="G6" s="209" t="s">
        <v>31</v>
      </c>
      <c r="H6" s="209" t="s">
        <v>90</v>
      </c>
      <c r="I6" s="209" t="s">
        <v>612</v>
      </c>
      <c r="J6" s="209">
        <v>80111600</v>
      </c>
      <c r="K6" s="145" t="s">
        <v>619</v>
      </c>
      <c r="L6" s="211">
        <v>1</v>
      </c>
      <c r="M6" s="193">
        <v>1</v>
      </c>
      <c r="N6" s="212">
        <v>12</v>
      </c>
      <c r="O6" s="193">
        <v>1</v>
      </c>
      <c r="P6" s="145" t="s">
        <v>28</v>
      </c>
      <c r="Q6" s="145">
        <v>0</v>
      </c>
      <c r="R6" s="213">
        <v>49188000</v>
      </c>
      <c r="S6" s="213">
        <v>49188000</v>
      </c>
      <c r="T6" s="145">
        <v>0</v>
      </c>
      <c r="U6" s="209">
        <v>0</v>
      </c>
      <c r="V6" s="172" t="s">
        <v>84</v>
      </c>
      <c r="W6" s="211" t="s">
        <v>29</v>
      </c>
      <c r="X6" s="210" t="s">
        <v>86</v>
      </c>
      <c r="Y6" s="210">
        <v>3778913</v>
      </c>
      <c r="Z6" s="214" t="s">
        <v>87</v>
      </c>
      <c r="AA6" s="214"/>
      <c r="AB6" s="214"/>
      <c r="AC6" s="214"/>
      <c r="AD6" s="204"/>
      <c r="AE6" s="171"/>
      <c r="AF6" s="178"/>
      <c r="AG6" s="178"/>
      <c r="AH6" s="178"/>
      <c r="AI6" s="179"/>
      <c r="AJ6" s="179"/>
      <c r="AK6" s="179"/>
      <c r="AL6" s="171"/>
      <c r="AM6" s="171"/>
      <c r="AN6" s="176"/>
      <c r="AO6" s="58"/>
    </row>
    <row r="7" spans="1:16368" s="156" customFormat="1" ht="50.1" customHeight="1" x14ac:dyDescent="0.25">
      <c r="A7" s="209">
        <f t="shared" si="0"/>
        <v>6</v>
      </c>
      <c r="B7" s="209" t="s">
        <v>607</v>
      </c>
      <c r="C7" s="209" t="s">
        <v>608</v>
      </c>
      <c r="D7" s="209" t="s">
        <v>609</v>
      </c>
      <c r="E7" s="209" t="s">
        <v>617</v>
      </c>
      <c r="F7" s="210" t="s">
        <v>611</v>
      </c>
      <c r="G7" s="209" t="s">
        <v>572</v>
      </c>
      <c r="H7" s="209" t="s">
        <v>531</v>
      </c>
      <c r="I7" s="209" t="s">
        <v>620</v>
      </c>
      <c r="J7" s="209" t="s">
        <v>232</v>
      </c>
      <c r="K7" s="145" t="s">
        <v>621</v>
      </c>
      <c r="L7" s="211">
        <v>1</v>
      </c>
      <c r="M7" s="193">
        <v>1</v>
      </c>
      <c r="N7" s="212">
        <v>12</v>
      </c>
      <c r="O7" s="193">
        <v>1</v>
      </c>
      <c r="P7" s="145" t="s">
        <v>34</v>
      </c>
      <c r="Q7" s="145">
        <v>0</v>
      </c>
      <c r="R7" s="213">
        <v>50000000</v>
      </c>
      <c r="S7" s="213">
        <v>50000000</v>
      </c>
      <c r="T7" s="145">
        <v>0</v>
      </c>
      <c r="U7" s="209">
        <v>0</v>
      </c>
      <c r="V7" s="172" t="s">
        <v>84</v>
      </c>
      <c r="W7" s="211" t="s">
        <v>29</v>
      </c>
      <c r="X7" s="210" t="s">
        <v>86</v>
      </c>
      <c r="Y7" s="210">
        <v>3778913</v>
      </c>
      <c r="Z7" s="214" t="s">
        <v>87</v>
      </c>
      <c r="AA7" s="214"/>
      <c r="AB7" s="214"/>
      <c r="AC7" s="214"/>
      <c r="AD7" s="204"/>
      <c r="AE7" s="171"/>
      <c r="AF7" s="178"/>
      <c r="AG7" s="178"/>
      <c r="AH7" s="178"/>
      <c r="AI7" s="179"/>
      <c r="AJ7" s="179"/>
      <c r="AK7" s="179"/>
      <c r="AL7" s="171"/>
      <c r="AM7" s="171"/>
      <c r="AN7" s="176"/>
      <c r="AO7" s="58"/>
    </row>
    <row r="8" spans="1:16368" s="156" customFormat="1" ht="50.1" customHeight="1" x14ac:dyDescent="0.25">
      <c r="A8" s="209">
        <f t="shared" si="0"/>
        <v>7</v>
      </c>
      <c r="B8" s="209" t="s">
        <v>607</v>
      </c>
      <c r="C8" s="209" t="s">
        <v>608</v>
      </c>
      <c r="D8" s="209" t="s">
        <v>609</v>
      </c>
      <c r="E8" s="209" t="s">
        <v>617</v>
      </c>
      <c r="F8" s="210" t="s">
        <v>611</v>
      </c>
      <c r="G8" s="209" t="s">
        <v>572</v>
      </c>
      <c r="H8" s="209" t="s">
        <v>531</v>
      </c>
      <c r="I8" s="145" t="s">
        <v>615</v>
      </c>
      <c r="J8" s="209">
        <v>80111600</v>
      </c>
      <c r="K8" s="145" t="s">
        <v>616</v>
      </c>
      <c r="L8" s="211">
        <v>1</v>
      </c>
      <c r="M8" s="193">
        <v>1</v>
      </c>
      <c r="N8" s="212">
        <v>1</v>
      </c>
      <c r="O8" s="193">
        <v>1</v>
      </c>
      <c r="P8" s="145" t="s">
        <v>28</v>
      </c>
      <c r="Q8" s="145">
        <v>0</v>
      </c>
      <c r="R8" s="213">
        <v>120000</v>
      </c>
      <c r="S8" s="213">
        <v>120000</v>
      </c>
      <c r="T8" s="145">
        <v>0</v>
      </c>
      <c r="U8" s="209">
        <v>0</v>
      </c>
      <c r="V8" s="172" t="s">
        <v>84</v>
      </c>
      <c r="W8" s="211" t="s">
        <v>29</v>
      </c>
      <c r="X8" s="210" t="s">
        <v>86</v>
      </c>
      <c r="Y8" s="210">
        <v>3778913</v>
      </c>
      <c r="Z8" s="214" t="s">
        <v>87</v>
      </c>
      <c r="AA8" s="214"/>
      <c r="AB8" s="214"/>
      <c r="AC8" s="214"/>
      <c r="AD8" s="204"/>
      <c r="AE8" s="171"/>
      <c r="AF8" s="178"/>
      <c r="AG8" s="178"/>
      <c r="AH8" s="178"/>
      <c r="AI8" s="179"/>
      <c r="AJ8" s="179"/>
      <c r="AK8" s="179"/>
      <c r="AL8" s="171"/>
      <c r="AM8" s="171"/>
      <c r="AN8" s="176"/>
      <c r="AO8" s="58"/>
    </row>
    <row r="9" spans="1:16368" s="156" customFormat="1" ht="50.1" customHeight="1" x14ac:dyDescent="0.25">
      <c r="A9" s="209">
        <f t="shared" si="0"/>
        <v>8</v>
      </c>
      <c r="B9" s="209" t="s">
        <v>607</v>
      </c>
      <c r="C9" s="209" t="s">
        <v>608</v>
      </c>
      <c r="D9" s="209" t="s">
        <v>622</v>
      </c>
      <c r="E9" s="209" t="s">
        <v>623</v>
      </c>
      <c r="F9" s="210" t="s">
        <v>611</v>
      </c>
      <c r="G9" s="209" t="s">
        <v>572</v>
      </c>
      <c r="H9" s="209" t="s">
        <v>531</v>
      </c>
      <c r="I9" s="209" t="s">
        <v>620</v>
      </c>
      <c r="J9" s="209" t="s">
        <v>232</v>
      </c>
      <c r="K9" s="145" t="s">
        <v>621</v>
      </c>
      <c r="L9" s="211">
        <v>1</v>
      </c>
      <c r="M9" s="211">
        <v>1</v>
      </c>
      <c r="N9" s="212">
        <v>12</v>
      </c>
      <c r="O9" s="193">
        <v>1</v>
      </c>
      <c r="P9" s="145" t="s">
        <v>34</v>
      </c>
      <c r="Q9" s="209">
        <v>0</v>
      </c>
      <c r="R9" s="213">
        <v>62385000</v>
      </c>
      <c r="S9" s="213">
        <v>62385000</v>
      </c>
      <c r="T9" s="145">
        <v>0</v>
      </c>
      <c r="U9" s="209">
        <v>0</v>
      </c>
      <c r="V9" s="172" t="s">
        <v>84</v>
      </c>
      <c r="W9" s="193" t="s">
        <v>29</v>
      </c>
      <c r="X9" s="41" t="s">
        <v>86</v>
      </c>
      <c r="Y9" s="41">
        <v>3778913</v>
      </c>
      <c r="Z9" s="215" t="s">
        <v>87</v>
      </c>
      <c r="AA9" s="215"/>
      <c r="AB9" s="215"/>
      <c r="AC9" s="215"/>
      <c r="AD9" s="204"/>
      <c r="AE9" s="171"/>
      <c r="AF9" s="174"/>
      <c r="AG9" s="174"/>
      <c r="AH9" s="174"/>
      <c r="AI9" s="171"/>
      <c r="AJ9" s="171"/>
      <c r="AK9" s="171"/>
      <c r="AL9" s="171"/>
      <c r="AM9" s="181"/>
      <c r="AN9" s="176"/>
      <c r="AO9" s="58"/>
    </row>
    <row r="10" spans="1:16368" s="156" customFormat="1" ht="50.1" customHeight="1" x14ac:dyDescent="0.25">
      <c r="A10" s="209">
        <f t="shared" si="0"/>
        <v>9</v>
      </c>
      <c r="B10" s="209" t="s">
        <v>607</v>
      </c>
      <c r="C10" s="209" t="s">
        <v>608</v>
      </c>
      <c r="D10" s="209" t="s">
        <v>622</v>
      </c>
      <c r="E10" s="209" t="s">
        <v>623</v>
      </c>
      <c r="F10" s="210" t="s">
        <v>611</v>
      </c>
      <c r="G10" s="209" t="s">
        <v>572</v>
      </c>
      <c r="H10" s="209" t="s">
        <v>531</v>
      </c>
      <c r="I10" s="145" t="s">
        <v>615</v>
      </c>
      <c r="J10" s="209">
        <v>80111600</v>
      </c>
      <c r="K10" s="145" t="s">
        <v>616</v>
      </c>
      <c r="L10" s="211">
        <v>1</v>
      </c>
      <c r="M10" s="193">
        <v>1</v>
      </c>
      <c r="N10" s="212">
        <v>1</v>
      </c>
      <c r="O10" s="193">
        <v>1</v>
      </c>
      <c r="P10" s="145" t="s">
        <v>28</v>
      </c>
      <c r="Q10" s="145">
        <v>0</v>
      </c>
      <c r="R10" s="213">
        <v>2040000</v>
      </c>
      <c r="S10" s="213">
        <v>2040000</v>
      </c>
      <c r="T10" s="145">
        <v>0</v>
      </c>
      <c r="U10" s="209">
        <v>0</v>
      </c>
      <c r="V10" s="172" t="s">
        <v>84</v>
      </c>
      <c r="W10" s="211" t="s">
        <v>29</v>
      </c>
      <c r="X10" s="210" t="s">
        <v>86</v>
      </c>
      <c r="Y10" s="210">
        <v>3778913</v>
      </c>
      <c r="Z10" s="214" t="s">
        <v>87</v>
      </c>
      <c r="AA10" s="214"/>
      <c r="AB10" s="214"/>
      <c r="AC10" s="214"/>
      <c r="AD10" s="204"/>
      <c r="AE10" s="171"/>
      <c r="AF10" s="178"/>
      <c r="AG10" s="178"/>
      <c r="AH10" s="178"/>
      <c r="AI10" s="179"/>
      <c r="AJ10" s="179"/>
      <c r="AK10" s="179"/>
      <c r="AL10" s="171"/>
      <c r="AM10" s="171"/>
      <c r="AN10" s="176"/>
      <c r="AO10" s="58" t="e">
        <f>+#REF!</f>
        <v>#REF!</v>
      </c>
    </row>
    <row r="11" spans="1:16368" s="156" customFormat="1" ht="50.1" customHeight="1" x14ac:dyDescent="0.25">
      <c r="A11" s="209">
        <f t="shared" si="0"/>
        <v>10</v>
      </c>
      <c r="B11" s="209" t="s">
        <v>607</v>
      </c>
      <c r="C11" s="209" t="s">
        <v>608</v>
      </c>
      <c r="D11" s="209" t="s">
        <v>622</v>
      </c>
      <c r="E11" s="209" t="s">
        <v>623</v>
      </c>
      <c r="F11" s="210" t="s">
        <v>611</v>
      </c>
      <c r="G11" s="209" t="s">
        <v>31</v>
      </c>
      <c r="H11" s="209" t="s">
        <v>90</v>
      </c>
      <c r="I11" s="209" t="s">
        <v>612</v>
      </c>
      <c r="J11" s="209">
        <v>80111600</v>
      </c>
      <c r="K11" s="145" t="s">
        <v>624</v>
      </c>
      <c r="L11" s="211">
        <v>1</v>
      </c>
      <c r="M11" s="211">
        <v>1</v>
      </c>
      <c r="N11" s="212">
        <v>12</v>
      </c>
      <c r="O11" s="211">
        <v>0</v>
      </c>
      <c r="P11" s="145" t="s">
        <v>28</v>
      </c>
      <c r="Q11" s="209">
        <v>0</v>
      </c>
      <c r="R11" s="213">
        <v>84660000</v>
      </c>
      <c r="S11" s="213">
        <v>84660000</v>
      </c>
      <c r="T11" s="209">
        <v>0</v>
      </c>
      <c r="U11" s="209">
        <v>0</v>
      </c>
      <c r="V11" s="172" t="s">
        <v>84</v>
      </c>
      <c r="W11" s="211" t="s">
        <v>29</v>
      </c>
      <c r="X11" s="210" t="s">
        <v>86</v>
      </c>
      <c r="Y11" s="210">
        <v>3778913</v>
      </c>
      <c r="Z11" s="214" t="s">
        <v>87</v>
      </c>
      <c r="AA11" s="214"/>
      <c r="AB11" s="214"/>
      <c r="AC11" s="214"/>
      <c r="AD11" s="205"/>
      <c r="AE11" s="182"/>
      <c r="AF11" s="174"/>
      <c r="AG11" s="174"/>
      <c r="AH11" s="174"/>
      <c r="AI11" s="183"/>
      <c r="AJ11" s="171"/>
      <c r="AK11" s="171"/>
      <c r="AL11" s="171"/>
      <c r="AM11" s="177"/>
      <c r="AN11" s="184"/>
      <c r="AO11" s="58"/>
    </row>
    <row r="12" spans="1:16368" s="156" customFormat="1" ht="50.1" customHeight="1" x14ac:dyDescent="0.25">
      <c r="A12" s="209">
        <f t="shared" si="0"/>
        <v>11</v>
      </c>
      <c r="B12" s="209" t="s">
        <v>607</v>
      </c>
      <c r="C12" s="209" t="s">
        <v>608</v>
      </c>
      <c r="D12" s="209" t="s">
        <v>622</v>
      </c>
      <c r="E12" s="209" t="s">
        <v>623</v>
      </c>
      <c r="F12" s="210" t="s">
        <v>611</v>
      </c>
      <c r="G12" s="209" t="s">
        <v>31</v>
      </c>
      <c r="H12" s="209" t="s">
        <v>90</v>
      </c>
      <c r="I12" s="209" t="s">
        <v>612</v>
      </c>
      <c r="J12" s="209">
        <v>80111600</v>
      </c>
      <c r="K12" s="145" t="s">
        <v>625</v>
      </c>
      <c r="L12" s="211">
        <v>1</v>
      </c>
      <c r="M12" s="211">
        <v>1</v>
      </c>
      <c r="N12" s="212">
        <v>12</v>
      </c>
      <c r="O12" s="211">
        <v>1</v>
      </c>
      <c r="P12" s="145" t="s">
        <v>28</v>
      </c>
      <c r="Q12" s="209">
        <v>0</v>
      </c>
      <c r="R12" s="213">
        <v>78960000</v>
      </c>
      <c r="S12" s="213">
        <v>78960000</v>
      </c>
      <c r="T12" s="209">
        <v>0</v>
      </c>
      <c r="U12" s="209">
        <v>0</v>
      </c>
      <c r="V12" s="172" t="s">
        <v>84</v>
      </c>
      <c r="W12" s="211" t="s">
        <v>29</v>
      </c>
      <c r="X12" s="210" t="s">
        <v>86</v>
      </c>
      <c r="Y12" s="210">
        <v>3778913</v>
      </c>
      <c r="Z12" s="214" t="s">
        <v>87</v>
      </c>
      <c r="AA12" s="214"/>
      <c r="AB12" s="214"/>
      <c r="AC12" s="214"/>
      <c r="AD12" s="204"/>
      <c r="AE12" s="171"/>
      <c r="AF12" s="174"/>
      <c r="AG12" s="174"/>
      <c r="AH12" s="174"/>
      <c r="AI12" s="171"/>
      <c r="AJ12" s="171"/>
      <c r="AK12" s="171"/>
      <c r="AL12" s="171"/>
      <c r="AM12" s="177"/>
      <c r="AN12" s="176"/>
      <c r="AO12" s="58"/>
    </row>
    <row r="13" spans="1:16368" s="156" customFormat="1" ht="50.1" customHeight="1" x14ac:dyDescent="0.25">
      <c r="A13" s="209">
        <f t="shared" si="0"/>
        <v>12</v>
      </c>
      <c r="B13" s="209" t="s">
        <v>607</v>
      </c>
      <c r="C13" s="209" t="s">
        <v>608</v>
      </c>
      <c r="D13" s="209" t="s">
        <v>622</v>
      </c>
      <c r="E13" s="209" t="s">
        <v>623</v>
      </c>
      <c r="F13" s="210" t="s">
        <v>611</v>
      </c>
      <c r="G13" s="209" t="s">
        <v>31</v>
      </c>
      <c r="H13" s="209" t="s">
        <v>90</v>
      </c>
      <c r="I13" s="209" t="s">
        <v>612</v>
      </c>
      <c r="J13" s="209">
        <v>80111600</v>
      </c>
      <c r="K13" s="145" t="s">
        <v>626</v>
      </c>
      <c r="L13" s="211">
        <v>1</v>
      </c>
      <c r="M13" s="211">
        <v>1</v>
      </c>
      <c r="N13" s="212">
        <v>12</v>
      </c>
      <c r="O13" s="211">
        <v>1</v>
      </c>
      <c r="P13" s="145" t="s">
        <v>28</v>
      </c>
      <c r="Q13" s="209">
        <v>0</v>
      </c>
      <c r="R13" s="213">
        <v>76898000</v>
      </c>
      <c r="S13" s="213">
        <v>76898000</v>
      </c>
      <c r="T13" s="209">
        <v>0</v>
      </c>
      <c r="U13" s="209">
        <v>0</v>
      </c>
      <c r="V13" s="172" t="s">
        <v>84</v>
      </c>
      <c r="W13" s="211" t="s">
        <v>29</v>
      </c>
      <c r="X13" s="210" t="s">
        <v>86</v>
      </c>
      <c r="Y13" s="210">
        <v>3778913</v>
      </c>
      <c r="Z13" s="214" t="s">
        <v>87</v>
      </c>
      <c r="AA13" s="214"/>
      <c r="AB13" s="214"/>
      <c r="AC13" s="214"/>
      <c r="AD13" s="204"/>
      <c r="AE13" s="171"/>
      <c r="AF13" s="174"/>
      <c r="AG13" s="174"/>
      <c r="AH13" s="174"/>
      <c r="AI13" s="171"/>
      <c r="AJ13" s="171"/>
      <c r="AK13" s="171"/>
      <c r="AL13" s="171"/>
      <c r="AM13" s="171"/>
      <c r="AN13" s="176"/>
      <c r="AO13" s="58"/>
    </row>
    <row r="14" spans="1:16368" s="156" customFormat="1" ht="50.1" customHeight="1" x14ac:dyDescent="0.25">
      <c r="A14" s="209">
        <f t="shared" si="0"/>
        <v>13</v>
      </c>
      <c r="B14" s="145" t="s">
        <v>607</v>
      </c>
      <c r="C14" s="145" t="s">
        <v>608</v>
      </c>
      <c r="D14" s="145" t="s">
        <v>622</v>
      </c>
      <c r="E14" s="145" t="s">
        <v>623</v>
      </c>
      <c r="F14" s="41" t="s">
        <v>611</v>
      </c>
      <c r="G14" s="145" t="s">
        <v>31</v>
      </c>
      <c r="H14" s="145" t="s">
        <v>90</v>
      </c>
      <c r="I14" s="145" t="s">
        <v>612</v>
      </c>
      <c r="J14" s="145">
        <v>80111600</v>
      </c>
      <c r="K14" s="145" t="s">
        <v>627</v>
      </c>
      <c r="L14" s="211">
        <v>1</v>
      </c>
      <c r="M14" s="211">
        <v>1</v>
      </c>
      <c r="N14" s="212">
        <v>11</v>
      </c>
      <c r="O14" s="193">
        <v>1</v>
      </c>
      <c r="P14" s="145" t="s">
        <v>28</v>
      </c>
      <c r="Q14" s="145">
        <v>0</v>
      </c>
      <c r="R14" s="213">
        <v>72380000</v>
      </c>
      <c r="S14" s="213">
        <v>72380000</v>
      </c>
      <c r="T14" s="145">
        <v>0</v>
      </c>
      <c r="U14" s="209">
        <v>0</v>
      </c>
      <c r="V14" s="172" t="s">
        <v>84</v>
      </c>
      <c r="W14" s="193" t="s">
        <v>29</v>
      </c>
      <c r="X14" s="41" t="s">
        <v>86</v>
      </c>
      <c r="Y14" s="41">
        <v>3778913</v>
      </c>
      <c r="Z14" s="215" t="s">
        <v>87</v>
      </c>
      <c r="AA14" s="215"/>
      <c r="AB14" s="215"/>
      <c r="AC14" s="215"/>
      <c r="AD14" s="204"/>
      <c r="AE14" s="171"/>
      <c r="AF14" s="174"/>
      <c r="AG14" s="174"/>
      <c r="AH14" s="174"/>
      <c r="AI14" s="171"/>
      <c r="AJ14" s="171"/>
      <c r="AK14" s="171"/>
      <c r="AL14" s="171"/>
      <c r="AM14" s="171"/>
      <c r="AN14" s="176"/>
      <c r="AO14" s="58"/>
    </row>
    <row r="15" spans="1:16368" s="156" customFormat="1" ht="50.1" customHeight="1" x14ac:dyDescent="0.25">
      <c r="A15" s="209">
        <f t="shared" si="0"/>
        <v>14</v>
      </c>
      <c r="B15" s="209" t="s">
        <v>607</v>
      </c>
      <c r="C15" s="209" t="s">
        <v>608</v>
      </c>
      <c r="D15" s="209" t="s">
        <v>622</v>
      </c>
      <c r="E15" s="209" t="s">
        <v>623</v>
      </c>
      <c r="F15" s="210" t="s">
        <v>611</v>
      </c>
      <c r="G15" s="209" t="s">
        <v>31</v>
      </c>
      <c r="H15" s="209" t="s">
        <v>90</v>
      </c>
      <c r="I15" s="209" t="s">
        <v>612</v>
      </c>
      <c r="J15" s="209">
        <v>80111600</v>
      </c>
      <c r="K15" s="145" t="s">
        <v>628</v>
      </c>
      <c r="L15" s="211">
        <v>1</v>
      </c>
      <c r="M15" s="211">
        <v>1</v>
      </c>
      <c r="N15" s="212">
        <v>11</v>
      </c>
      <c r="O15" s="211">
        <v>1</v>
      </c>
      <c r="P15" s="145" t="s">
        <v>28</v>
      </c>
      <c r="Q15" s="209">
        <v>0</v>
      </c>
      <c r="R15" s="213">
        <v>97680000</v>
      </c>
      <c r="S15" s="213">
        <v>97680000</v>
      </c>
      <c r="T15" s="209">
        <v>0</v>
      </c>
      <c r="U15" s="209">
        <v>0</v>
      </c>
      <c r="V15" s="172" t="s">
        <v>84</v>
      </c>
      <c r="W15" s="211" t="s">
        <v>29</v>
      </c>
      <c r="X15" s="210" t="s">
        <v>86</v>
      </c>
      <c r="Y15" s="210">
        <v>3778913</v>
      </c>
      <c r="Z15" s="214" t="s">
        <v>87</v>
      </c>
      <c r="AA15" s="214"/>
      <c r="AB15" s="214"/>
      <c r="AC15" s="214"/>
      <c r="AD15" s="204"/>
      <c r="AE15" s="171"/>
      <c r="AF15" s="174"/>
      <c r="AG15" s="174"/>
      <c r="AH15" s="174"/>
      <c r="AI15" s="171"/>
      <c r="AJ15" s="171"/>
      <c r="AK15" s="185"/>
      <c r="AL15" s="171"/>
      <c r="AM15" s="177"/>
      <c r="AN15" s="176"/>
      <c r="AO15" s="58"/>
    </row>
    <row r="16" spans="1:16368" s="186" customFormat="1" ht="50.1" customHeight="1" x14ac:dyDescent="0.25">
      <c r="A16" s="209">
        <f t="shared" si="0"/>
        <v>15</v>
      </c>
      <c r="B16" s="145" t="s">
        <v>607</v>
      </c>
      <c r="C16" s="145" t="s">
        <v>608</v>
      </c>
      <c r="D16" s="145" t="s">
        <v>622</v>
      </c>
      <c r="E16" s="145" t="s">
        <v>623</v>
      </c>
      <c r="F16" s="145" t="s">
        <v>611</v>
      </c>
      <c r="G16" s="145" t="s">
        <v>31</v>
      </c>
      <c r="H16" s="145" t="s">
        <v>90</v>
      </c>
      <c r="I16" s="145" t="s">
        <v>612</v>
      </c>
      <c r="J16" s="145">
        <v>80111600</v>
      </c>
      <c r="K16" s="145" t="s">
        <v>629</v>
      </c>
      <c r="L16" s="216">
        <v>1</v>
      </c>
      <c r="M16" s="216">
        <v>1</v>
      </c>
      <c r="N16" s="212">
        <v>11</v>
      </c>
      <c r="O16" s="216">
        <v>1</v>
      </c>
      <c r="P16" s="145" t="s">
        <v>28</v>
      </c>
      <c r="Q16" s="145">
        <v>0</v>
      </c>
      <c r="R16" s="213">
        <v>77605000</v>
      </c>
      <c r="S16" s="213">
        <v>77605000</v>
      </c>
      <c r="T16" s="145">
        <v>0</v>
      </c>
      <c r="U16" s="209">
        <v>0</v>
      </c>
      <c r="V16" s="43" t="s">
        <v>84</v>
      </c>
      <c r="W16" s="216" t="s">
        <v>29</v>
      </c>
      <c r="X16" s="145" t="s">
        <v>86</v>
      </c>
      <c r="Y16" s="145">
        <v>3778913</v>
      </c>
      <c r="Z16" s="159" t="s">
        <v>87</v>
      </c>
      <c r="AA16" s="159"/>
      <c r="AB16" s="159"/>
      <c r="AC16" s="159"/>
      <c r="AD16" s="203"/>
      <c r="AE16" s="44"/>
      <c r="AF16" s="44"/>
      <c r="AG16" s="157"/>
      <c r="AH16" s="157"/>
      <c r="AI16" s="44"/>
      <c r="AJ16" s="157"/>
      <c r="AK16" s="157"/>
      <c r="AL16" s="158"/>
      <c r="AM16" s="44"/>
      <c r="AN16" s="161"/>
      <c r="AO16" s="58"/>
      <c r="AP16" s="160"/>
      <c r="AQ16" s="162"/>
      <c r="AR16" s="162"/>
      <c r="AS16" s="163"/>
      <c r="AT16" s="164"/>
      <c r="AU16" s="163"/>
      <c r="AV16" s="163"/>
      <c r="AW16" s="163"/>
      <c r="AX16" s="163"/>
      <c r="AY16" s="163"/>
      <c r="AZ16" s="165"/>
      <c r="BA16" s="165"/>
      <c r="BB16" s="163"/>
      <c r="BC16" s="165"/>
      <c r="BD16" s="165"/>
      <c r="BE16" s="166"/>
      <c r="BF16" s="163"/>
      <c r="BG16" s="166"/>
      <c r="BH16" s="167"/>
      <c r="BI16" s="167"/>
      <c r="BJ16" s="168"/>
      <c r="BK16" s="167"/>
      <c r="BL16" s="163"/>
      <c r="BM16" s="163"/>
      <c r="BN16" s="169"/>
      <c r="BO16" s="169"/>
      <c r="BP16" s="163"/>
      <c r="BQ16" s="163"/>
      <c r="BR16" s="170"/>
      <c r="BS16" s="167"/>
      <c r="BT16" s="163"/>
      <c r="BU16" s="163"/>
      <c r="BV16" s="160"/>
      <c r="BW16" s="162"/>
      <c r="BX16" s="162"/>
      <c r="BY16" s="163"/>
      <c r="BZ16" s="164"/>
      <c r="CA16" s="163"/>
      <c r="CB16" s="163"/>
      <c r="CC16" s="163"/>
      <c r="CD16" s="163"/>
      <c r="CE16" s="163"/>
      <c r="CF16" s="165"/>
      <c r="CG16" s="165"/>
      <c r="CH16" s="163"/>
      <c r="CI16" s="165"/>
      <c r="CJ16" s="165"/>
      <c r="CK16" s="166"/>
      <c r="CL16" s="163"/>
      <c r="CM16" s="166"/>
      <c r="CN16" s="167"/>
      <c r="CO16" s="167"/>
      <c r="CP16" s="168"/>
      <c r="CQ16" s="167"/>
      <c r="CR16" s="163"/>
      <c r="CS16" s="163"/>
      <c r="CT16" s="169"/>
      <c r="CU16" s="169"/>
      <c r="CV16" s="163"/>
      <c r="CW16" s="163"/>
      <c r="CX16" s="170"/>
      <c r="CY16" s="167"/>
      <c r="CZ16" s="163"/>
      <c r="DA16" s="163"/>
      <c r="DB16" s="160"/>
      <c r="DC16" s="162"/>
      <c r="DD16" s="162"/>
      <c r="DE16" s="163"/>
      <c r="DF16" s="164"/>
      <c r="DG16" s="163"/>
      <c r="DH16" s="163"/>
      <c r="DI16" s="163"/>
      <c r="DJ16" s="163"/>
      <c r="DK16" s="163"/>
      <c r="DL16" s="165"/>
      <c r="DM16" s="165"/>
      <c r="DN16" s="163"/>
      <c r="DO16" s="165"/>
      <c r="DP16" s="165"/>
      <c r="DQ16" s="166"/>
      <c r="DR16" s="163"/>
      <c r="DS16" s="166"/>
      <c r="DT16" s="167"/>
      <c r="DU16" s="167"/>
      <c r="DV16" s="168"/>
      <c r="DW16" s="167"/>
      <c r="DX16" s="163"/>
      <c r="DY16" s="163"/>
      <c r="DZ16" s="169"/>
      <c r="EA16" s="169"/>
      <c r="EB16" s="163"/>
      <c r="EC16" s="163"/>
      <c r="ED16" s="170"/>
      <c r="EE16" s="167"/>
      <c r="EF16" s="163"/>
      <c r="EG16" s="163"/>
      <c r="EH16" s="160"/>
      <c r="EI16" s="162"/>
      <c r="EJ16" s="162"/>
      <c r="EK16" s="163"/>
      <c r="EL16" s="164"/>
      <c r="EM16" s="163"/>
      <c r="EN16" s="163"/>
      <c r="EO16" s="163"/>
      <c r="EP16" s="163"/>
      <c r="EQ16" s="163"/>
      <c r="ER16" s="165"/>
      <c r="ES16" s="165"/>
      <c r="ET16" s="163"/>
      <c r="EU16" s="165"/>
      <c r="EV16" s="165"/>
      <c r="EW16" s="166"/>
      <c r="EX16" s="163"/>
      <c r="EY16" s="166"/>
      <c r="EZ16" s="167"/>
      <c r="FA16" s="167"/>
      <c r="FB16" s="168"/>
      <c r="FC16" s="167"/>
      <c r="FD16" s="163"/>
      <c r="FE16" s="163"/>
      <c r="FF16" s="169"/>
      <c r="FG16" s="169"/>
      <c r="FH16" s="163"/>
      <c r="FI16" s="163"/>
      <c r="FJ16" s="170"/>
      <c r="FK16" s="167"/>
      <c r="FL16" s="163"/>
      <c r="FM16" s="163"/>
      <c r="FN16" s="160"/>
      <c r="FO16" s="162"/>
      <c r="FP16" s="162"/>
      <c r="FQ16" s="163"/>
      <c r="FR16" s="164"/>
      <c r="FS16" s="163"/>
      <c r="FT16" s="163"/>
      <c r="FU16" s="163"/>
      <c r="FV16" s="163"/>
      <c r="FW16" s="163"/>
      <c r="FX16" s="165"/>
      <c r="FY16" s="165"/>
      <c r="FZ16" s="163"/>
      <c r="GA16" s="165"/>
      <c r="GB16" s="165"/>
      <c r="GC16" s="166"/>
      <c r="GD16" s="163"/>
      <c r="GE16" s="166"/>
      <c r="GF16" s="167"/>
      <c r="GG16" s="167"/>
      <c r="GH16" s="168"/>
      <c r="GI16" s="167"/>
      <c r="GJ16" s="163"/>
      <c r="GK16" s="163"/>
      <c r="GL16" s="169"/>
      <c r="GM16" s="169"/>
      <c r="GN16" s="163"/>
      <c r="GO16" s="163"/>
      <c r="GP16" s="170"/>
      <c r="GQ16" s="167"/>
      <c r="GR16" s="163"/>
      <c r="GS16" s="163"/>
      <c r="GT16" s="160"/>
      <c r="GU16" s="162"/>
      <c r="GV16" s="162"/>
      <c r="GW16" s="163"/>
      <c r="GX16" s="164"/>
      <c r="GY16" s="163"/>
      <c r="GZ16" s="163"/>
      <c r="HA16" s="163"/>
      <c r="HB16" s="163"/>
      <c r="HC16" s="163"/>
      <c r="HD16" s="165"/>
      <c r="HE16" s="165"/>
      <c r="HF16" s="163"/>
      <c r="HG16" s="165"/>
      <c r="HH16" s="165"/>
      <c r="HI16" s="166"/>
      <c r="HJ16" s="163"/>
      <c r="HK16" s="166"/>
      <c r="HL16" s="167"/>
      <c r="HM16" s="167"/>
      <c r="HN16" s="168"/>
      <c r="HO16" s="167"/>
      <c r="HP16" s="163"/>
      <c r="HQ16" s="163"/>
      <c r="HR16" s="169"/>
      <c r="HS16" s="169"/>
      <c r="HT16" s="163"/>
      <c r="HU16" s="163"/>
      <c r="HV16" s="170"/>
      <c r="HW16" s="167"/>
      <c r="HX16" s="163"/>
      <c r="HY16" s="163"/>
      <c r="HZ16" s="160"/>
      <c r="IA16" s="162"/>
      <c r="IB16" s="162"/>
      <c r="IC16" s="163"/>
      <c r="ID16" s="164"/>
      <c r="IE16" s="163"/>
      <c r="IF16" s="163"/>
      <c r="IG16" s="163"/>
      <c r="IH16" s="163"/>
      <c r="II16" s="163"/>
      <c r="IJ16" s="165"/>
      <c r="IK16" s="165"/>
      <c r="IL16" s="163"/>
      <c r="IM16" s="165"/>
      <c r="IN16" s="165"/>
      <c r="IO16" s="166"/>
      <c r="IP16" s="163"/>
      <c r="IQ16" s="166"/>
      <c r="IR16" s="167"/>
      <c r="IS16" s="167"/>
      <c r="IT16" s="168"/>
      <c r="IU16" s="167"/>
      <c r="IV16" s="163"/>
      <c r="IW16" s="163"/>
      <c r="IX16" s="169"/>
      <c r="IY16" s="169"/>
      <c r="IZ16" s="163"/>
      <c r="JA16" s="163"/>
      <c r="JB16" s="170"/>
      <c r="JC16" s="167"/>
      <c r="JD16" s="163"/>
      <c r="JE16" s="163"/>
      <c r="JF16" s="160"/>
      <c r="JG16" s="162"/>
      <c r="JH16" s="162"/>
      <c r="JI16" s="163"/>
      <c r="JJ16" s="164"/>
      <c r="JK16" s="163"/>
      <c r="JL16" s="163"/>
      <c r="JM16" s="163"/>
      <c r="JN16" s="163"/>
      <c r="JO16" s="163"/>
      <c r="JP16" s="165"/>
      <c r="JQ16" s="165"/>
      <c r="JR16" s="163"/>
      <c r="JS16" s="165"/>
      <c r="JT16" s="165"/>
      <c r="JU16" s="166"/>
      <c r="JV16" s="163"/>
      <c r="JW16" s="166"/>
      <c r="JX16" s="167"/>
      <c r="JY16" s="167"/>
      <c r="JZ16" s="168"/>
      <c r="KA16" s="167"/>
      <c r="KB16" s="163"/>
      <c r="KC16" s="163"/>
      <c r="KD16" s="169"/>
      <c r="KE16" s="169"/>
      <c r="KF16" s="163"/>
      <c r="KG16" s="163"/>
      <c r="KH16" s="170"/>
      <c r="KI16" s="167"/>
      <c r="KJ16" s="163"/>
      <c r="KK16" s="163"/>
      <c r="KL16" s="160"/>
      <c r="KM16" s="162"/>
      <c r="KN16" s="162"/>
      <c r="KO16" s="163"/>
      <c r="KP16" s="164"/>
      <c r="KQ16" s="163"/>
      <c r="KR16" s="163"/>
      <c r="KS16" s="163"/>
      <c r="KT16" s="163"/>
      <c r="KU16" s="163"/>
      <c r="KV16" s="165"/>
      <c r="KW16" s="165"/>
      <c r="KX16" s="163"/>
      <c r="KY16" s="165"/>
      <c r="KZ16" s="165"/>
      <c r="LA16" s="166"/>
      <c r="LB16" s="163"/>
      <c r="LC16" s="166"/>
      <c r="LD16" s="167"/>
      <c r="LE16" s="167"/>
      <c r="LF16" s="168"/>
      <c r="LG16" s="167"/>
      <c r="LH16" s="163"/>
      <c r="LI16" s="163"/>
      <c r="LJ16" s="169"/>
      <c r="LK16" s="169"/>
      <c r="LL16" s="163"/>
      <c r="LM16" s="163"/>
      <c r="LN16" s="170"/>
      <c r="LO16" s="167"/>
      <c r="LP16" s="163"/>
      <c r="LQ16" s="163"/>
      <c r="LR16" s="160"/>
      <c r="LS16" s="162"/>
      <c r="LT16" s="162"/>
      <c r="LU16" s="163"/>
      <c r="LV16" s="164"/>
      <c r="LW16" s="163"/>
      <c r="LX16" s="163"/>
      <c r="LY16" s="163"/>
      <c r="LZ16" s="163"/>
      <c r="MA16" s="163"/>
      <c r="MB16" s="165"/>
      <c r="MC16" s="165"/>
      <c r="MD16" s="163"/>
      <c r="ME16" s="165"/>
      <c r="MF16" s="165"/>
      <c r="MG16" s="166"/>
      <c r="MH16" s="163"/>
      <c r="MI16" s="166"/>
      <c r="MJ16" s="167"/>
      <c r="MK16" s="167"/>
      <c r="ML16" s="168"/>
      <c r="MM16" s="167"/>
      <c r="MN16" s="163"/>
      <c r="MO16" s="163"/>
      <c r="MP16" s="169"/>
      <c r="MQ16" s="169"/>
      <c r="MR16" s="163"/>
      <c r="MS16" s="163"/>
      <c r="MT16" s="170"/>
      <c r="MU16" s="167"/>
      <c r="MV16" s="163"/>
      <c r="MW16" s="163"/>
      <c r="MX16" s="160"/>
      <c r="MY16" s="162"/>
      <c r="MZ16" s="162"/>
      <c r="NA16" s="163"/>
      <c r="NB16" s="164"/>
      <c r="NC16" s="163"/>
      <c r="ND16" s="163"/>
      <c r="NE16" s="163"/>
      <c r="NF16" s="163"/>
      <c r="NG16" s="163"/>
      <c r="NH16" s="165"/>
      <c r="NI16" s="165"/>
      <c r="NJ16" s="163"/>
      <c r="NK16" s="165"/>
      <c r="NL16" s="165"/>
      <c r="NM16" s="166"/>
      <c r="NN16" s="163"/>
      <c r="NO16" s="166"/>
      <c r="NP16" s="167"/>
      <c r="NQ16" s="167"/>
      <c r="NR16" s="168"/>
      <c r="NS16" s="167"/>
      <c r="NT16" s="163"/>
      <c r="NU16" s="163"/>
      <c r="NV16" s="169"/>
      <c r="NW16" s="169"/>
      <c r="NX16" s="163"/>
      <c r="NY16" s="163"/>
      <c r="NZ16" s="170"/>
      <c r="OA16" s="167"/>
      <c r="OB16" s="163"/>
      <c r="OC16" s="163"/>
      <c r="OD16" s="160"/>
      <c r="OE16" s="162"/>
      <c r="OF16" s="162"/>
      <c r="OG16" s="163"/>
      <c r="OH16" s="164"/>
      <c r="OI16" s="163"/>
      <c r="OJ16" s="163"/>
      <c r="OK16" s="163"/>
      <c r="OL16" s="163"/>
      <c r="OM16" s="163"/>
      <c r="ON16" s="165"/>
      <c r="OO16" s="165"/>
      <c r="OP16" s="163"/>
      <c r="OQ16" s="165"/>
      <c r="OR16" s="165"/>
      <c r="OS16" s="166"/>
      <c r="OT16" s="163"/>
      <c r="OU16" s="166"/>
      <c r="OV16" s="167"/>
      <c r="OW16" s="167"/>
      <c r="OX16" s="168"/>
      <c r="OY16" s="167"/>
      <c r="OZ16" s="163"/>
      <c r="PA16" s="163"/>
      <c r="PB16" s="169"/>
      <c r="PC16" s="169"/>
      <c r="PD16" s="163"/>
      <c r="PE16" s="163"/>
      <c r="PF16" s="170"/>
      <c r="PG16" s="167"/>
      <c r="PH16" s="163"/>
      <c r="PI16" s="163"/>
      <c r="PJ16" s="160"/>
      <c r="PK16" s="162"/>
      <c r="PL16" s="162"/>
      <c r="PM16" s="163"/>
      <c r="PN16" s="164"/>
      <c r="PO16" s="163"/>
      <c r="PP16" s="163"/>
      <c r="PQ16" s="163"/>
      <c r="PR16" s="163"/>
      <c r="PS16" s="163"/>
      <c r="PT16" s="165"/>
      <c r="PU16" s="165"/>
      <c r="PV16" s="163"/>
      <c r="PW16" s="165"/>
      <c r="PX16" s="165"/>
      <c r="PY16" s="166"/>
      <c r="PZ16" s="163"/>
      <c r="QA16" s="166"/>
      <c r="QB16" s="167"/>
      <c r="QC16" s="167"/>
      <c r="QD16" s="168"/>
      <c r="QE16" s="167"/>
      <c r="QF16" s="163"/>
      <c r="QG16" s="163"/>
      <c r="QH16" s="169"/>
      <c r="QI16" s="169"/>
      <c r="QJ16" s="163"/>
      <c r="QK16" s="163"/>
      <c r="QL16" s="170"/>
      <c r="QM16" s="167"/>
      <c r="QN16" s="163"/>
      <c r="QO16" s="163"/>
      <c r="QP16" s="160"/>
      <c r="QQ16" s="162"/>
      <c r="QR16" s="162"/>
      <c r="QS16" s="163"/>
      <c r="QT16" s="164"/>
      <c r="QU16" s="163"/>
      <c r="QV16" s="163"/>
      <c r="QW16" s="163"/>
      <c r="QX16" s="163"/>
      <c r="QY16" s="163"/>
      <c r="QZ16" s="165"/>
      <c r="RA16" s="165"/>
      <c r="RB16" s="163"/>
      <c r="RC16" s="165"/>
      <c r="RD16" s="165"/>
      <c r="RE16" s="166"/>
      <c r="RF16" s="163"/>
      <c r="RG16" s="166"/>
      <c r="RH16" s="167"/>
      <c r="RI16" s="167"/>
      <c r="RJ16" s="168"/>
      <c r="RK16" s="167"/>
      <c r="RL16" s="163"/>
      <c r="RM16" s="163"/>
      <c r="RN16" s="169"/>
      <c r="RO16" s="169"/>
      <c r="RP16" s="163"/>
      <c r="RQ16" s="163"/>
      <c r="RR16" s="170"/>
      <c r="RS16" s="167"/>
      <c r="RT16" s="163"/>
      <c r="RU16" s="163"/>
      <c r="RV16" s="160"/>
      <c r="RW16" s="162"/>
      <c r="RX16" s="162"/>
      <c r="RY16" s="163"/>
      <c r="RZ16" s="164"/>
      <c r="SA16" s="163"/>
      <c r="SB16" s="163"/>
      <c r="SC16" s="163"/>
      <c r="SD16" s="163"/>
      <c r="SE16" s="163"/>
      <c r="SF16" s="165"/>
      <c r="SG16" s="165"/>
      <c r="SH16" s="163"/>
      <c r="SI16" s="165"/>
      <c r="SJ16" s="165"/>
      <c r="SK16" s="166"/>
      <c r="SL16" s="163"/>
      <c r="SM16" s="166"/>
      <c r="SN16" s="167"/>
      <c r="SO16" s="167"/>
      <c r="SP16" s="168"/>
      <c r="SQ16" s="167"/>
      <c r="SR16" s="163"/>
      <c r="SS16" s="163"/>
      <c r="ST16" s="169"/>
      <c r="SU16" s="169"/>
      <c r="SV16" s="163"/>
      <c r="SW16" s="163"/>
      <c r="SX16" s="170"/>
      <c r="SY16" s="167"/>
      <c r="SZ16" s="163"/>
      <c r="TA16" s="163"/>
      <c r="TB16" s="160"/>
      <c r="TC16" s="162"/>
      <c r="TD16" s="162"/>
      <c r="TE16" s="163"/>
      <c r="TF16" s="164"/>
      <c r="TG16" s="163"/>
      <c r="TH16" s="163"/>
      <c r="TI16" s="163"/>
      <c r="TJ16" s="163"/>
      <c r="TK16" s="163"/>
      <c r="TL16" s="165"/>
      <c r="TM16" s="165"/>
      <c r="TN16" s="163"/>
      <c r="TO16" s="165"/>
      <c r="TP16" s="165"/>
      <c r="TQ16" s="166"/>
      <c r="TR16" s="163"/>
      <c r="TS16" s="166"/>
      <c r="TT16" s="167"/>
      <c r="TU16" s="167"/>
      <c r="TV16" s="168"/>
      <c r="TW16" s="167"/>
      <c r="TX16" s="163"/>
      <c r="TY16" s="163"/>
      <c r="TZ16" s="169"/>
      <c r="UA16" s="169"/>
      <c r="UB16" s="163"/>
      <c r="UC16" s="163"/>
      <c r="UD16" s="170"/>
      <c r="UE16" s="167"/>
      <c r="UF16" s="163"/>
      <c r="UG16" s="163"/>
      <c r="UH16" s="160"/>
      <c r="UI16" s="162"/>
      <c r="UJ16" s="162"/>
      <c r="UK16" s="163"/>
      <c r="UL16" s="164"/>
      <c r="UM16" s="163"/>
      <c r="UN16" s="163"/>
      <c r="UO16" s="163"/>
      <c r="UP16" s="163"/>
      <c r="UQ16" s="163"/>
      <c r="UR16" s="165"/>
      <c r="US16" s="165"/>
      <c r="UT16" s="163"/>
      <c r="UU16" s="165"/>
      <c r="UV16" s="165"/>
      <c r="UW16" s="166"/>
      <c r="UX16" s="163"/>
      <c r="UY16" s="166"/>
      <c r="UZ16" s="167"/>
      <c r="VA16" s="167"/>
      <c r="VB16" s="168"/>
      <c r="VC16" s="167"/>
      <c r="VD16" s="163"/>
      <c r="VE16" s="163"/>
      <c r="VF16" s="169"/>
      <c r="VG16" s="169"/>
      <c r="VH16" s="163"/>
      <c r="VI16" s="163"/>
      <c r="VJ16" s="170"/>
      <c r="VK16" s="167"/>
      <c r="VL16" s="163"/>
      <c r="VM16" s="163"/>
      <c r="VN16" s="160"/>
      <c r="VO16" s="162"/>
      <c r="VP16" s="162"/>
      <c r="VQ16" s="163"/>
      <c r="VR16" s="164"/>
      <c r="VS16" s="163"/>
      <c r="VT16" s="163"/>
      <c r="VU16" s="163"/>
      <c r="VV16" s="163"/>
      <c r="VW16" s="163"/>
      <c r="VX16" s="165"/>
      <c r="VY16" s="165"/>
      <c r="VZ16" s="163"/>
      <c r="WA16" s="165"/>
      <c r="WB16" s="165"/>
      <c r="WC16" s="166"/>
      <c r="WD16" s="163"/>
      <c r="WE16" s="166"/>
      <c r="WF16" s="167"/>
      <c r="WG16" s="167"/>
      <c r="WH16" s="168"/>
      <c r="WI16" s="167"/>
      <c r="WJ16" s="163"/>
      <c r="WK16" s="163"/>
      <c r="WL16" s="169"/>
      <c r="WM16" s="169"/>
      <c r="WN16" s="163"/>
      <c r="WO16" s="163"/>
      <c r="WP16" s="170"/>
      <c r="WQ16" s="167"/>
      <c r="WR16" s="163"/>
      <c r="WS16" s="163"/>
      <c r="WT16" s="160"/>
      <c r="WU16" s="162"/>
      <c r="WV16" s="162"/>
      <c r="WW16" s="163"/>
      <c r="WX16" s="164"/>
      <c r="WY16" s="163"/>
      <c r="WZ16" s="163"/>
      <c r="XA16" s="163"/>
      <c r="XB16" s="163"/>
      <c r="XC16" s="163"/>
      <c r="XD16" s="165"/>
      <c r="XE16" s="165"/>
      <c r="XF16" s="163"/>
      <c r="XG16" s="165"/>
      <c r="XH16" s="165"/>
      <c r="XI16" s="166"/>
      <c r="XJ16" s="163"/>
      <c r="XK16" s="166"/>
      <c r="XL16" s="167"/>
      <c r="XM16" s="167"/>
      <c r="XN16" s="168"/>
      <c r="XO16" s="167"/>
      <c r="XP16" s="163"/>
      <c r="XQ16" s="163"/>
      <c r="XR16" s="169"/>
      <c r="XS16" s="169"/>
      <c r="XT16" s="163"/>
      <c r="XU16" s="163"/>
      <c r="XV16" s="170"/>
      <c r="XW16" s="167"/>
      <c r="XX16" s="163"/>
      <c r="XY16" s="163"/>
      <c r="XZ16" s="160"/>
      <c r="YA16" s="162"/>
      <c r="YB16" s="162"/>
      <c r="YC16" s="163"/>
      <c r="YD16" s="164"/>
      <c r="YE16" s="163"/>
      <c r="YF16" s="163"/>
      <c r="YG16" s="163"/>
      <c r="YH16" s="163"/>
      <c r="YI16" s="163"/>
      <c r="YJ16" s="165"/>
      <c r="YK16" s="165"/>
      <c r="YL16" s="163"/>
      <c r="YM16" s="165"/>
      <c r="YN16" s="165"/>
      <c r="YO16" s="166"/>
      <c r="YP16" s="163"/>
      <c r="YQ16" s="166"/>
      <c r="YR16" s="167"/>
      <c r="YS16" s="167"/>
      <c r="YT16" s="168"/>
      <c r="YU16" s="167"/>
      <c r="YV16" s="163"/>
      <c r="YW16" s="163"/>
      <c r="YX16" s="169"/>
      <c r="YY16" s="169"/>
      <c r="YZ16" s="163"/>
      <c r="ZA16" s="163"/>
      <c r="ZB16" s="170"/>
      <c r="ZC16" s="167"/>
      <c r="ZD16" s="163"/>
      <c r="ZE16" s="163"/>
      <c r="ZF16" s="160"/>
      <c r="ZG16" s="162"/>
      <c r="ZH16" s="162"/>
      <c r="ZI16" s="163"/>
      <c r="ZJ16" s="164"/>
      <c r="ZK16" s="163"/>
      <c r="ZL16" s="163"/>
      <c r="ZM16" s="163"/>
      <c r="ZN16" s="163"/>
      <c r="ZO16" s="163"/>
      <c r="ZP16" s="165"/>
      <c r="ZQ16" s="165"/>
      <c r="ZR16" s="163"/>
      <c r="ZS16" s="165"/>
      <c r="ZT16" s="165"/>
      <c r="ZU16" s="166"/>
      <c r="ZV16" s="163"/>
      <c r="ZW16" s="166"/>
      <c r="ZX16" s="167"/>
      <c r="ZY16" s="167"/>
      <c r="ZZ16" s="168"/>
      <c r="AAA16" s="167"/>
      <c r="AAB16" s="163"/>
      <c r="AAC16" s="163"/>
      <c r="AAD16" s="169"/>
      <c r="AAE16" s="169"/>
      <c r="AAF16" s="163"/>
      <c r="AAG16" s="163"/>
      <c r="AAH16" s="170"/>
      <c r="AAI16" s="167"/>
      <c r="AAJ16" s="163"/>
      <c r="AAK16" s="163"/>
      <c r="AAL16" s="160"/>
      <c r="AAM16" s="162"/>
      <c r="AAN16" s="162"/>
      <c r="AAO16" s="163"/>
      <c r="AAP16" s="164"/>
      <c r="AAQ16" s="163"/>
      <c r="AAR16" s="163"/>
      <c r="AAS16" s="163"/>
      <c r="AAT16" s="163"/>
      <c r="AAU16" s="163"/>
      <c r="AAV16" s="165"/>
      <c r="AAW16" s="165"/>
      <c r="AAX16" s="163"/>
      <c r="AAY16" s="165"/>
      <c r="AAZ16" s="165"/>
      <c r="ABA16" s="166"/>
      <c r="ABB16" s="163"/>
      <c r="ABC16" s="166"/>
      <c r="ABD16" s="167"/>
      <c r="ABE16" s="167"/>
      <c r="ABF16" s="168"/>
      <c r="ABG16" s="167"/>
      <c r="ABH16" s="163"/>
      <c r="ABI16" s="163"/>
      <c r="ABJ16" s="169"/>
      <c r="ABK16" s="169"/>
      <c r="ABL16" s="163"/>
      <c r="ABM16" s="163"/>
      <c r="ABN16" s="170"/>
      <c r="ABO16" s="167"/>
      <c r="ABP16" s="163"/>
      <c r="ABQ16" s="163"/>
      <c r="ABR16" s="160"/>
      <c r="ABS16" s="162"/>
      <c r="ABT16" s="162"/>
      <c r="ABU16" s="163"/>
      <c r="ABV16" s="164"/>
      <c r="ABW16" s="163"/>
      <c r="ABX16" s="163"/>
      <c r="ABY16" s="163"/>
      <c r="ABZ16" s="163"/>
      <c r="ACA16" s="163"/>
      <c r="ACB16" s="165"/>
      <c r="ACC16" s="165"/>
      <c r="ACD16" s="163"/>
      <c r="ACE16" s="165"/>
      <c r="ACF16" s="165"/>
      <c r="ACG16" s="166"/>
      <c r="ACH16" s="163"/>
      <c r="ACI16" s="166"/>
      <c r="ACJ16" s="167"/>
      <c r="ACK16" s="167"/>
      <c r="ACL16" s="168"/>
      <c r="ACM16" s="167"/>
      <c r="ACN16" s="163"/>
      <c r="ACO16" s="163"/>
      <c r="ACP16" s="169"/>
      <c r="ACQ16" s="169"/>
      <c r="ACR16" s="163"/>
      <c r="ACS16" s="163"/>
      <c r="ACT16" s="170"/>
      <c r="ACU16" s="167"/>
      <c r="ACV16" s="163"/>
      <c r="ACW16" s="163"/>
      <c r="ACX16" s="160"/>
      <c r="ACY16" s="162"/>
      <c r="ACZ16" s="162"/>
      <c r="ADA16" s="163"/>
      <c r="ADB16" s="164"/>
      <c r="ADC16" s="163"/>
      <c r="ADD16" s="163"/>
      <c r="ADE16" s="163"/>
      <c r="ADF16" s="163"/>
      <c r="ADG16" s="163"/>
      <c r="ADH16" s="165"/>
      <c r="ADI16" s="165"/>
      <c r="ADJ16" s="163"/>
      <c r="ADK16" s="165"/>
      <c r="ADL16" s="165"/>
      <c r="ADM16" s="166"/>
      <c r="ADN16" s="163"/>
      <c r="ADO16" s="166"/>
      <c r="ADP16" s="167"/>
      <c r="ADQ16" s="167"/>
      <c r="ADR16" s="168"/>
      <c r="ADS16" s="167"/>
      <c r="ADT16" s="163"/>
      <c r="ADU16" s="163"/>
      <c r="ADV16" s="169"/>
      <c r="ADW16" s="169"/>
      <c r="ADX16" s="163"/>
      <c r="ADY16" s="163"/>
      <c r="ADZ16" s="170"/>
      <c r="AEA16" s="167"/>
      <c r="AEB16" s="163"/>
      <c r="AEC16" s="163"/>
      <c r="AED16" s="160"/>
      <c r="AEE16" s="162"/>
      <c r="AEF16" s="162"/>
      <c r="AEG16" s="163"/>
      <c r="AEH16" s="164"/>
      <c r="AEI16" s="163"/>
      <c r="AEJ16" s="163"/>
      <c r="AEK16" s="163"/>
      <c r="AEL16" s="163"/>
      <c r="AEM16" s="163"/>
      <c r="AEN16" s="165"/>
      <c r="AEO16" s="165"/>
      <c r="AEP16" s="163"/>
      <c r="AEQ16" s="165"/>
      <c r="AER16" s="165"/>
      <c r="AES16" s="166"/>
      <c r="AET16" s="163"/>
      <c r="AEU16" s="166"/>
      <c r="AEV16" s="167"/>
      <c r="AEW16" s="167"/>
      <c r="AEX16" s="168"/>
      <c r="AEY16" s="167"/>
      <c r="AEZ16" s="163"/>
      <c r="AFA16" s="163"/>
      <c r="AFB16" s="169"/>
      <c r="AFC16" s="169"/>
      <c r="AFD16" s="163"/>
      <c r="AFE16" s="163"/>
      <c r="AFF16" s="170"/>
      <c r="AFG16" s="167"/>
      <c r="AFH16" s="163"/>
      <c r="AFI16" s="163"/>
      <c r="AFJ16" s="160"/>
      <c r="AFK16" s="162"/>
      <c r="AFL16" s="162"/>
      <c r="AFM16" s="163"/>
      <c r="AFN16" s="164"/>
      <c r="AFO16" s="163"/>
      <c r="AFP16" s="163"/>
      <c r="AFQ16" s="163"/>
      <c r="AFR16" s="163"/>
      <c r="AFS16" s="163"/>
      <c r="AFT16" s="165"/>
      <c r="AFU16" s="165"/>
      <c r="AFV16" s="163"/>
      <c r="AFW16" s="165"/>
      <c r="AFX16" s="165"/>
      <c r="AFY16" s="166"/>
      <c r="AFZ16" s="163"/>
      <c r="AGA16" s="166"/>
      <c r="AGB16" s="167"/>
      <c r="AGC16" s="167"/>
      <c r="AGD16" s="168"/>
      <c r="AGE16" s="167"/>
      <c r="AGF16" s="163"/>
      <c r="AGG16" s="163"/>
      <c r="AGH16" s="169"/>
      <c r="AGI16" s="169"/>
      <c r="AGJ16" s="163"/>
      <c r="AGK16" s="163"/>
      <c r="AGL16" s="170"/>
      <c r="AGM16" s="167"/>
      <c r="AGN16" s="163"/>
      <c r="AGO16" s="163"/>
      <c r="AGP16" s="160"/>
      <c r="AGQ16" s="162"/>
      <c r="AGR16" s="162"/>
      <c r="AGS16" s="163"/>
      <c r="AGT16" s="164"/>
      <c r="AGU16" s="163"/>
      <c r="AGV16" s="163"/>
      <c r="AGW16" s="163"/>
      <c r="AGX16" s="163"/>
      <c r="AGY16" s="163"/>
      <c r="AGZ16" s="165"/>
      <c r="AHA16" s="165"/>
      <c r="AHB16" s="163"/>
      <c r="AHC16" s="165"/>
      <c r="AHD16" s="165"/>
      <c r="AHE16" s="166"/>
      <c r="AHF16" s="163"/>
      <c r="AHG16" s="166"/>
      <c r="AHH16" s="167"/>
      <c r="AHI16" s="167"/>
      <c r="AHJ16" s="168"/>
      <c r="AHK16" s="167"/>
      <c r="AHL16" s="163"/>
      <c r="AHM16" s="163"/>
      <c r="AHN16" s="169"/>
      <c r="AHO16" s="169"/>
      <c r="AHP16" s="163"/>
      <c r="AHQ16" s="163"/>
      <c r="AHR16" s="170"/>
      <c r="AHS16" s="167"/>
      <c r="AHT16" s="163"/>
      <c r="AHU16" s="163"/>
      <c r="AHV16" s="160"/>
      <c r="AHW16" s="162"/>
      <c r="AHX16" s="162"/>
      <c r="AHY16" s="163"/>
      <c r="AHZ16" s="164"/>
      <c r="AIA16" s="163"/>
      <c r="AIB16" s="163"/>
      <c r="AIC16" s="163"/>
      <c r="AID16" s="163"/>
      <c r="AIE16" s="163"/>
      <c r="AIF16" s="165"/>
      <c r="AIG16" s="165"/>
      <c r="AIH16" s="163"/>
      <c r="AII16" s="165"/>
      <c r="AIJ16" s="165"/>
      <c r="AIK16" s="166"/>
      <c r="AIL16" s="163"/>
      <c r="AIM16" s="166"/>
      <c r="AIN16" s="167"/>
      <c r="AIO16" s="167"/>
      <c r="AIP16" s="168"/>
      <c r="AIQ16" s="167"/>
      <c r="AIR16" s="163"/>
      <c r="AIS16" s="163"/>
      <c r="AIT16" s="169"/>
      <c r="AIU16" s="169"/>
      <c r="AIV16" s="163"/>
      <c r="AIW16" s="163"/>
      <c r="AIX16" s="170"/>
      <c r="AIY16" s="167"/>
      <c r="AIZ16" s="163"/>
      <c r="AJA16" s="163"/>
      <c r="AJB16" s="160"/>
      <c r="AJC16" s="162"/>
      <c r="AJD16" s="162"/>
      <c r="AJE16" s="163"/>
      <c r="AJF16" s="164"/>
      <c r="AJG16" s="163"/>
      <c r="AJH16" s="163"/>
      <c r="AJI16" s="163"/>
      <c r="AJJ16" s="163"/>
      <c r="AJK16" s="163"/>
      <c r="AJL16" s="165"/>
      <c r="AJM16" s="165"/>
      <c r="AJN16" s="163"/>
      <c r="AJO16" s="165"/>
      <c r="AJP16" s="165"/>
      <c r="AJQ16" s="166"/>
      <c r="AJR16" s="163"/>
      <c r="AJS16" s="166"/>
      <c r="AJT16" s="167"/>
      <c r="AJU16" s="167"/>
      <c r="AJV16" s="168"/>
      <c r="AJW16" s="167"/>
      <c r="AJX16" s="163"/>
      <c r="AJY16" s="163"/>
      <c r="AJZ16" s="169"/>
      <c r="AKA16" s="169"/>
      <c r="AKB16" s="163"/>
      <c r="AKC16" s="163"/>
      <c r="AKD16" s="170"/>
      <c r="AKE16" s="167"/>
      <c r="AKF16" s="163"/>
      <c r="AKG16" s="163"/>
      <c r="AKH16" s="160"/>
      <c r="AKI16" s="162"/>
      <c r="AKJ16" s="162"/>
      <c r="AKK16" s="163"/>
      <c r="AKL16" s="164"/>
      <c r="AKM16" s="163"/>
      <c r="AKN16" s="163"/>
      <c r="AKO16" s="163"/>
      <c r="AKP16" s="163"/>
      <c r="AKQ16" s="163"/>
      <c r="AKR16" s="165"/>
      <c r="AKS16" s="165"/>
      <c r="AKT16" s="163"/>
      <c r="AKU16" s="165"/>
      <c r="AKV16" s="165"/>
      <c r="AKW16" s="166"/>
      <c r="AKX16" s="163"/>
      <c r="AKY16" s="166"/>
      <c r="AKZ16" s="167"/>
      <c r="ALA16" s="167"/>
      <c r="ALB16" s="168"/>
      <c r="ALC16" s="167"/>
      <c r="ALD16" s="163"/>
      <c r="ALE16" s="163"/>
      <c r="ALF16" s="169"/>
      <c r="ALG16" s="169"/>
      <c r="ALH16" s="163"/>
      <c r="ALI16" s="163"/>
      <c r="ALJ16" s="170"/>
      <c r="ALK16" s="167"/>
      <c r="ALL16" s="163"/>
      <c r="ALM16" s="163"/>
      <c r="ALN16" s="160"/>
      <c r="ALO16" s="162"/>
      <c r="ALP16" s="162"/>
      <c r="ALQ16" s="163"/>
      <c r="ALR16" s="164"/>
      <c r="ALS16" s="163"/>
      <c r="ALT16" s="163"/>
      <c r="ALU16" s="163"/>
      <c r="ALV16" s="163"/>
      <c r="ALW16" s="163"/>
      <c r="ALX16" s="165"/>
      <c r="ALY16" s="165"/>
      <c r="ALZ16" s="163"/>
      <c r="AMA16" s="165"/>
      <c r="AMB16" s="165"/>
      <c r="AMC16" s="166"/>
      <c r="AMD16" s="163"/>
      <c r="AME16" s="166"/>
      <c r="AMF16" s="167"/>
      <c r="AMG16" s="167"/>
      <c r="AMH16" s="168"/>
      <c r="AMI16" s="167"/>
      <c r="AMJ16" s="163"/>
      <c r="AMK16" s="163"/>
      <c r="AML16" s="169"/>
      <c r="AMM16" s="169"/>
      <c r="AMN16" s="163"/>
      <c r="AMO16" s="163"/>
      <c r="AMP16" s="170"/>
      <c r="AMQ16" s="167"/>
      <c r="AMR16" s="163"/>
      <c r="AMS16" s="163"/>
      <c r="AMT16" s="160"/>
      <c r="AMU16" s="162"/>
      <c r="AMV16" s="162"/>
      <c r="AMW16" s="163"/>
      <c r="AMX16" s="164"/>
      <c r="AMY16" s="163"/>
      <c r="AMZ16" s="163"/>
      <c r="ANA16" s="163"/>
      <c r="ANB16" s="163"/>
      <c r="ANC16" s="163"/>
      <c r="AND16" s="165"/>
      <c r="ANE16" s="165"/>
      <c r="ANF16" s="163"/>
      <c r="ANG16" s="165"/>
      <c r="ANH16" s="165"/>
      <c r="ANI16" s="166"/>
      <c r="ANJ16" s="163"/>
      <c r="ANK16" s="166"/>
      <c r="ANL16" s="167"/>
      <c r="ANM16" s="167"/>
      <c r="ANN16" s="168"/>
      <c r="ANO16" s="167"/>
      <c r="ANP16" s="163"/>
      <c r="ANQ16" s="163"/>
      <c r="ANR16" s="169"/>
      <c r="ANS16" s="169"/>
      <c r="ANT16" s="163"/>
      <c r="ANU16" s="163"/>
      <c r="ANV16" s="170"/>
      <c r="ANW16" s="167"/>
      <c r="ANX16" s="163"/>
      <c r="ANY16" s="163"/>
      <c r="ANZ16" s="160"/>
      <c r="AOA16" s="162"/>
      <c r="AOB16" s="162"/>
      <c r="AOC16" s="163"/>
      <c r="AOD16" s="164"/>
      <c r="AOE16" s="163"/>
      <c r="AOF16" s="163"/>
      <c r="AOG16" s="163"/>
      <c r="AOH16" s="163"/>
      <c r="AOI16" s="163"/>
      <c r="AOJ16" s="165"/>
      <c r="AOK16" s="165"/>
      <c r="AOL16" s="163"/>
      <c r="AOM16" s="165"/>
      <c r="AON16" s="165"/>
      <c r="AOO16" s="166"/>
      <c r="AOP16" s="163"/>
      <c r="AOQ16" s="166"/>
      <c r="AOR16" s="167"/>
      <c r="AOS16" s="167"/>
      <c r="AOT16" s="168"/>
      <c r="AOU16" s="167"/>
      <c r="AOV16" s="163"/>
      <c r="AOW16" s="163"/>
      <c r="AOX16" s="169"/>
      <c r="AOY16" s="169"/>
      <c r="AOZ16" s="163"/>
      <c r="APA16" s="163"/>
      <c r="APB16" s="170"/>
      <c r="APC16" s="167"/>
      <c r="APD16" s="163"/>
      <c r="APE16" s="163"/>
      <c r="APF16" s="160"/>
      <c r="APG16" s="162"/>
      <c r="APH16" s="162"/>
      <c r="API16" s="163"/>
      <c r="APJ16" s="164"/>
      <c r="APK16" s="163"/>
      <c r="APL16" s="163"/>
      <c r="APM16" s="163"/>
      <c r="APN16" s="163"/>
      <c r="APO16" s="163"/>
      <c r="APP16" s="165"/>
      <c r="APQ16" s="165"/>
      <c r="APR16" s="163"/>
      <c r="APS16" s="165"/>
      <c r="APT16" s="165"/>
      <c r="APU16" s="166"/>
      <c r="APV16" s="163"/>
      <c r="APW16" s="166"/>
      <c r="APX16" s="167"/>
      <c r="APY16" s="167"/>
      <c r="APZ16" s="168"/>
      <c r="AQA16" s="167"/>
      <c r="AQB16" s="163"/>
      <c r="AQC16" s="163"/>
      <c r="AQD16" s="169"/>
      <c r="AQE16" s="169"/>
      <c r="AQF16" s="163"/>
      <c r="AQG16" s="163"/>
      <c r="AQH16" s="170"/>
      <c r="AQI16" s="167"/>
      <c r="AQJ16" s="163"/>
      <c r="AQK16" s="163"/>
      <c r="AQL16" s="160"/>
      <c r="AQM16" s="162"/>
      <c r="AQN16" s="162"/>
      <c r="AQO16" s="163"/>
      <c r="AQP16" s="164"/>
      <c r="AQQ16" s="163"/>
      <c r="AQR16" s="163"/>
      <c r="AQS16" s="163"/>
      <c r="AQT16" s="163"/>
      <c r="AQU16" s="163"/>
      <c r="AQV16" s="165"/>
      <c r="AQW16" s="165"/>
      <c r="AQX16" s="163"/>
      <c r="AQY16" s="165"/>
      <c r="AQZ16" s="165"/>
      <c r="ARA16" s="166"/>
      <c r="ARB16" s="163"/>
      <c r="ARC16" s="166"/>
      <c r="ARD16" s="167"/>
      <c r="ARE16" s="167"/>
      <c r="ARF16" s="168"/>
      <c r="ARG16" s="167"/>
      <c r="ARH16" s="163"/>
      <c r="ARI16" s="163"/>
      <c r="ARJ16" s="169"/>
      <c r="ARK16" s="169"/>
      <c r="ARL16" s="163"/>
      <c r="ARM16" s="163"/>
      <c r="ARN16" s="170"/>
      <c r="ARO16" s="167"/>
      <c r="ARP16" s="163"/>
      <c r="ARQ16" s="163"/>
      <c r="ARR16" s="160"/>
      <c r="ARS16" s="162"/>
      <c r="ART16" s="162"/>
      <c r="ARU16" s="163"/>
      <c r="ARV16" s="164"/>
      <c r="ARW16" s="163"/>
      <c r="ARX16" s="163"/>
      <c r="ARY16" s="163"/>
      <c r="ARZ16" s="163"/>
      <c r="ASA16" s="163"/>
      <c r="ASB16" s="165"/>
      <c r="ASC16" s="165"/>
      <c r="ASD16" s="163"/>
      <c r="ASE16" s="165"/>
      <c r="ASF16" s="165"/>
      <c r="ASG16" s="166"/>
      <c r="ASH16" s="163"/>
      <c r="ASI16" s="166"/>
      <c r="ASJ16" s="167"/>
      <c r="ASK16" s="167"/>
      <c r="ASL16" s="168"/>
      <c r="ASM16" s="167"/>
      <c r="ASN16" s="163"/>
      <c r="ASO16" s="163"/>
      <c r="ASP16" s="169"/>
      <c r="ASQ16" s="169"/>
      <c r="ASR16" s="163"/>
      <c r="ASS16" s="163"/>
      <c r="AST16" s="170"/>
      <c r="ASU16" s="167"/>
      <c r="ASV16" s="163"/>
      <c r="ASW16" s="163"/>
      <c r="ASX16" s="160"/>
      <c r="ASY16" s="162"/>
      <c r="ASZ16" s="162"/>
      <c r="ATA16" s="163"/>
      <c r="ATB16" s="164"/>
      <c r="ATC16" s="163"/>
      <c r="ATD16" s="163"/>
      <c r="ATE16" s="163"/>
      <c r="ATF16" s="163"/>
      <c r="ATG16" s="163"/>
      <c r="ATH16" s="165"/>
      <c r="ATI16" s="165"/>
      <c r="ATJ16" s="163"/>
      <c r="ATK16" s="165"/>
      <c r="ATL16" s="165"/>
      <c r="ATM16" s="166"/>
      <c r="ATN16" s="163"/>
      <c r="ATO16" s="166"/>
      <c r="ATP16" s="167"/>
      <c r="ATQ16" s="167"/>
      <c r="ATR16" s="168"/>
      <c r="ATS16" s="167"/>
      <c r="ATT16" s="163"/>
      <c r="ATU16" s="163"/>
      <c r="ATV16" s="169"/>
      <c r="ATW16" s="169"/>
      <c r="ATX16" s="163"/>
      <c r="ATY16" s="163"/>
      <c r="ATZ16" s="170"/>
      <c r="AUA16" s="167"/>
      <c r="AUB16" s="163"/>
      <c r="AUC16" s="163"/>
      <c r="AUD16" s="160"/>
      <c r="AUE16" s="162"/>
      <c r="AUF16" s="162"/>
      <c r="AUG16" s="163"/>
      <c r="AUH16" s="164"/>
      <c r="AUI16" s="163"/>
      <c r="AUJ16" s="163"/>
      <c r="AUK16" s="163"/>
      <c r="AUL16" s="163"/>
      <c r="AUM16" s="163"/>
      <c r="AUN16" s="165"/>
      <c r="AUO16" s="165"/>
      <c r="AUP16" s="163"/>
      <c r="AUQ16" s="165"/>
      <c r="AUR16" s="165"/>
      <c r="AUS16" s="166"/>
      <c r="AUT16" s="163"/>
      <c r="AUU16" s="166"/>
      <c r="AUV16" s="167"/>
      <c r="AUW16" s="167"/>
      <c r="AUX16" s="168"/>
      <c r="AUY16" s="167"/>
      <c r="AUZ16" s="163"/>
      <c r="AVA16" s="163"/>
      <c r="AVB16" s="169"/>
      <c r="AVC16" s="169"/>
      <c r="AVD16" s="163"/>
      <c r="AVE16" s="163"/>
      <c r="AVF16" s="170"/>
      <c r="AVG16" s="167"/>
      <c r="AVH16" s="163"/>
      <c r="AVI16" s="163"/>
      <c r="AVJ16" s="160"/>
      <c r="AVK16" s="162"/>
      <c r="AVL16" s="162"/>
      <c r="AVM16" s="163"/>
      <c r="AVN16" s="164"/>
      <c r="AVO16" s="163"/>
      <c r="AVP16" s="163"/>
      <c r="AVQ16" s="163"/>
      <c r="AVR16" s="163"/>
      <c r="AVS16" s="163"/>
      <c r="AVT16" s="165"/>
      <c r="AVU16" s="165"/>
      <c r="AVV16" s="163"/>
      <c r="AVW16" s="165"/>
      <c r="AVX16" s="165"/>
      <c r="AVY16" s="166"/>
      <c r="AVZ16" s="163"/>
      <c r="AWA16" s="166"/>
      <c r="AWB16" s="167"/>
      <c r="AWC16" s="167"/>
      <c r="AWD16" s="168"/>
      <c r="AWE16" s="167"/>
      <c r="AWF16" s="163"/>
      <c r="AWG16" s="163"/>
      <c r="AWH16" s="169"/>
      <c r="AWI16" s="169"/>
      <c r="AWJ16" s="163"/>
      <c r="AWK16" s="163"/>
      <c r="AWL16" s="170"/>
      <c r="AWM16" s="167"/>
      <c r="AWN16" s="163"/>
      <c r="AWO16" s="163"/>
      <c r="AWP16" s="160"/>
      <c r="AWQ16" s="162"/>
      <c r="AWR16" s="162"/>
      <c r="AWS16" s="163"/>
      <c r="AWT16" s="164"/>
      <c r="AWU16" s="163"/>
      <c r="AWV16" s="163"/>
      <c r="AWW16" s="163"/>
      <c r="AWX16" s="163"/>
      <c r="AWY16" s="163"/>
      <c r="AWZ16" s="165"/>
      <c r="AXA16" s="165"/>
      <c r="AXB16" s="163"/>
      <c r="AXC16" s="165"/>
      <c r="AXD16" s="165"/>
      <c r="AXE16" s="166"/>
      <c r="AXF16" s="163"/>
      <c r="AXG16" s="166"/>
      <c r="AXH16" s="167"/>
      <c r="AXI16" s="167"/>
      <c r="AXJ16" s="168"/>
      <c r="AXK16" s="167"/>
      <c r="AXL16" s="163"/>
      <c r="AXM16" s="163"/>
      <c r="AXN16" s="169"/>
      <c r="AXO16" s="169"/>
      <c r="AXP16" s="163"/>
      <c r="AXQ16" s="163"/>
      <c r="AXR16" s="170"/>
      <c r="AXS16" s="167"/>
      <c r="AXT16" s="163"/>
      <c r="AXU16" s="163"/>
      <c r="AXV16" s="160"/>
      <c r="AXW16" s="162"/>
      <c r="AXX16" s="162"/>
      <c r="AXY16" s="163"/>
      <c r="AXZ16" s="164"/>
      <c r="AYA16" s="163"/>
      <c r="AYB16" s="163"/>
      <c r="AYC16" s="163"/>
      <c r="AYD16" s="163"/>
      <c r="AYE16" s="163"/>
      <c r="AYF16" s="165"/>
      <c r="AYG16" s="165"/>
      <c r="AYH16" s="163"/>
      <c r="AYI16" s="165"/>
      <c r="AYJ16" s="165"/>
      <c r="AYK16" s="166"/>
      <c r="AYL16" s="163"/>
      <c r="AYM16" s="166"/>
      <c r="AYN16" s="167"/>
      <c r="AYO16" s="167"/>
      <c r="AYP16" s="168"/>
      <c r="AYQ16" s="167"/>
      <c r="AYR16" s="163"/>
      <c r="AYS16" s="163"/>
      <c r="AYT16" s="169"/>
      <c r="AYU16" s="169"/>
      <c r="AYV16" s="163"/>
      <c r="AYW16" s="163"/>
      <c r="AYX16" s="170"/>
      <c r="AYY16" s="167"/>
      <c r="AYZ16" s="163"/>
      <c r="AZA16" s="163"/>
      <c r="AZB16" s="160"/>
      <c r="AZC16" s="162"/>
      <c r="AZD16" s="162"/>
      <c r="AZE16" s="163"/>
      <c r="AZF16" s="164"/>
      <c r="AZG16" s="163"/>
      <c r="AZH16" s="163"/>
      <c r="AZI16" s="163"/>
      <c r="AZJ16" s="163"/>
      <c r="AZK16" s="163"/>
      <c r="AZL16" s="165"/>
      <c r="AZM16" s="165"/>
      <c r="AZN16" s="163"/>
      <c r="AZO16" s="165"/>
      <c r="AZP16" s="165"/>
      <c r="AZQ16" s="166"/>
      <c r="AZR16" s="163"/>
      <c r="AZS16" s="166"/>
      <c r="AZT16" s="167"/>
      <c r="AZU16" s="167"/>
      <c r="AZV16" s="168"/>
      <c r="AZW16" s="167"/>
      <c r="AZX16" s="163"/>
      <c r="AZY16" s="163"/>
      <c r="AZZ16" s="169"/>
      <c r="BAA16" s="169"/>
      <c r="BAB16" s="163"/>
      <c r="BAC16" s="163"/>
      <c r="BAD16" s="170"/>
      <c r="BAE16" s="167"/>
      <c r="BAF16" s="163"/>
      <c r="BAG16" s="163"/>
      <c r="BAH16" s="160"/>
      <c r="BAI16" s="162"/>
      <c r="BAJ16" s="162"/>
      <c r="BAK16" s="163"/>
      <c r="BAL16" s="164"/>
      <c r="BAM16" s="163"/>
      <c r="BAN16" s="163"/>
      <c r="BAO16" s="163"/>
      <c r="BAP16" s="163"/>
      <c r="BAQ16" s="163"/>
      <c r="BAR16" s="165"/>
      <c r="BAS16" s="165"/>
      <c r="BAT16" s="163"/>
      <c r="BAU16" s="165"/>
      <c r="BAV16" s="165"/>
      <c r="BAW16" s="166"/>
      <c r="BAX16" s="163"/>
      <c r="BAY16" s="166"/>
      <c r="BAZ16" s="167"/>
      <c r="BBA16" s="167"/>
      <c r="BBB16" s="168"/>
      <c r="BBC16" s="167"/>
      <c r="BBD16" s="163"/>
      <c r="BBE16" s="163"/>
      <c r="BBF16" s="169"/>
      <c r="BBG16" s="169"/>
      <c r="BBH16" s="163"/>
      <c r="BBI16" s="163"/>
      <c r="BBJ16" s="170"/>
      <c r="BBK16" s="167"/>
      <c r="BBL16" s="163"/>
      <c r="BBM16" s="163"/>
      <c r="BBN16" s="160"/>
      <c r="BBO16" s="162"/>
      <c r="BBP16" s="162"/>
      <c r="BBQ16" s="163"/>
      <c r="BBR16" s="164"/>
      <c r="BBS16" s="163"/>
      <c r="BBT16" s="163"/>
      <c r="BBU16" s="163"/>
      <c r="BBV16" s="163"/>
      <c r="BBW16" s="163"/>
      <c r="BBX16" s="165"/>
      <c r="BBY16" s="165"/>
      <c r="BBZ16" s="163"/>
      <c r="BCA16" s="165"/>
      <c r="BCB16" s="165"/>
      <c r="BCC16" s="166"/>
      <c r="BCD16" s="163"/>
      <c r="BCE16" s="166"/>
      <c r="BCF16" s="167"/>
      <c r="BCG16" s="167"/>
      <c r="BCH16" s="168"/>
      <c r="BCI16" s="167"/>
      <c r="BCJ16" s="163"/>
      <c r="BCK16" s="163"/>
      <c r="BCL16" s="169"/>
      <c r="BCM16" s="169"/>
      <c r="BCN16" s="163"/>
      <c r="BCO16" s="163"/>
      <c r="BCP16" s="170"/>
      <c r="BCQ16" s="167"/>
      <c r="BCR16" s="163"/>
      <c r="BCS16" s="163"/>
      <c r="BCT16" s="160"/>
      <c r="BCU16" s="162"/>
      <c r="BCV16" s="162"/>
      <c r="BCW16" s="163"/>
      <c r="BCX16" s="164"/>
      <c r="BCY16" s="163"/>
      <c r="BCZ16" s="163"/>
      <c r="BDA16" s="163"/>
      <c r="BDB16" s="163"/>
      <c r="BDC16" s="163"/>
      <c r="BDD16" s="165"/>
      <c r="BDE16" s="165"/>
      <c r="BDF16" s="163"/>
      <c r="BDG16" s="165"/>
      <c r="BDH16" s="165"/>
      <c r="BDI16" s="166"/>
      <c r="BDJ16" s="163"/>
      <c r="BDK16" s="166"/>
      <c r="BDL16" s="167"/>
      <c r="BDM16" s="167"/>
      <c r="BDN16" s="168"/>
      <c r="BDO16" s="167"/>
      <c r="BDP16" s="163"/>
      <c r="BDQ16" s="163"/>
      <c r="BDR16" s="169"/>
      <c r="BDS16" s="169"/>
      <c r="BDT16" s="163"/>
      <c r="BDU16" s="163"/>
      <c r="BDV16" s="170"/>
      <c r="BDW16" s="167"/>
      <c r="BDX16" s="163"/>
      <c r="BDY16" s="163"/>
      <c r="BDZ16" s="160"/>
      <c r="BEA16" s="162"/>
      <c r="BEB16" s="162"/>
      <c r="BEC16" s="163"/>
      <c r="BED16" s="164"/>
      <c r="BEE16" s="163"/>
      <c r="BEF16" s="163"/>
      <c r="BEG16" s="163"/>
      <c r="BEH16" s="163"/>
      <c r="BEI16" s="163"/>
      <c r="BEJ16" s="165"/>
      <c r="BEK16" s="165"/>
      <c r="BEL16" s="163"/>
      <c r="BEM16" s="165"/>
      <c r="BEN16" s="165"/>
      <c r="BEO16" s="166"/>
      <c r="BEP16" s="163"/>
      <c r="BEQ16" s="166"/>
      <c r="BER16" s="167"/>
      <c r="BES16" s="167"/>
      <c r="BET16" s="168"/>
      <c r="BEU16" s="167"/>
      <c r="BEV16" s="163"/>
      <c r="BEW16" s="163"/>
      <c r="BEX16" s="169"/>
      <c r="BEY16" s="169"/>
      <c r="BEZ16" s="163"/>
      <c r="BFA16" s="163"/>
      <c r="BFB16" s="170"/>
      <c r="BFC16" s="167"/>
      <c r="BFD16" s="163"/>
      <c r="BFE16" s="163"/>
      <c r="BFF16" s="160"/>
      <c r="BFG16" s="162"/>
      <c r="BFH16" s="162"/>
      <c r="BFI16" s="163"/>
      <c r="BFJ16" s="164"/>
      <c r="BFK16" s="163"/>
      <c r="BFL16" s="163"/>
      <c r="BFM16" s="163"/>
      <c r="BFN16" s="163"/>
      <c r="BFO16" s="163"/>
      <c r="BFP16" s="165"/>
      <c r="BFQ16" s="165"/>
      <c r="BFR16" s="163"/>
      <c r="BFS16" s="165"/>
      <c r="BFT16" s="165"/>
      <c r="BFU16" s="166"/>
      <c r="BFV16" s="163"/>
      <c r="BFW16" s="166"/>
      <c r="BFX16" s="167"/>
      <c r="BFY16" s="167"/>
      <c r="BFZ16" s="168"/>
      <c r="BGA16" s="167"/>
      <c r="BGB16" s="163"/>
      <c r="BGC16" s="163"/>
      <c r="BGD16" s="169"/>
      <c r="BGE16" s="169"/>
      <c r="BGF16" s="163"/>
      <c r="BGG16" s="163"/>
      <c r="BGH16" s="170"/>
      <c r="BGI16" s="167"/>
      <c r="BGJ16" s="163"/>
      <c r="BGK16" s="163"/>
      <c r="BGL16" s="160"/>
      <c r="BGM16" s="162"/>
      <c r="BGN16" s="162"/>
      <c r="BGO16" s="163"/>
      <c r="BGP16" s="164"/>
      <c r="BGQ16" s="163"/>
      <c r="BGR16" s="163"/>
      <c r="BGS16" s="163"/>
      <c r="BGT16" s="163"/>
      <c r="BGU16" s="163"/>
      <c r="BGV16" s="165"/>
      <c r="BGW16" s="165"/>
      <c r="BGX16" s="163"/>
      <c r="BGY16" s="165"/>
      <c r="BGZ16" s="165"/>
      <c r="BHA16" s="166"/>
      <c r="BHB16" s="163"/>
      <c r="BHC16" s="166"/>
      <c r="BHD16" s="167"/>
      <c r="BHE16" s="167"/>
      <c r="BHF16" s="168"/>
      <c r="BHG16" s="167"/>
      <c r="BHH16" s="163"/>
      <c r="BHI16" s="163"/>
      <c r="BHJ16" s="169"/>
      <c r="BHK16" s="169"/>
      <c r="BHL16" s="163"/>
      <c r="BHM16" s="163"/>
      <c r="BHN16" s="170"/>
      <c r="BHO16" s="167"/>
      <c r="BHP16" s="163"/>
      <c r="BHQ16" s="163"/>
      <c r="BHR16" s="160"/>
      <c r="BHS16" s="162"/>
      <c r="BHT16" s="162"/>
      <c r="BHU16" s="163"/>
      <c r="BHV16" s="164"/>
      <c r="BHW16" s="163"/>
      <c r="BHX16" s="163"/>
      <c r="BHY16" s="163"/>
      <c r="BHZ16" s="163"/>
      <c r="BIA16" s="163"/>
      <c r="BIB16" s="165"/>
      <c r="BIC16" s="165"/>
      <c r="BID16" s="163"/>
      <c r="BIE16" s="165"/>
      <c r="BIF16" s="165"/>
      <c r="BIG16" s="166"/>
      <c r="BIH16" s="163"/>
      <c r="BII16" s="166"/>
      <c r="BIJ16" s="167"/>
      <c r="BIK16" s="167"/>
      <c r="BIL16" s="168"/>
      <c r="BIM16" s="167"/>
      <c r="BIN16" s="163"/>
      <c r="BIO16" s="163"/>
      <c r="BIP16" s="169"/>
      <c r="BIQ16" s="169"/>
      <c r="BIR16" s="163"/>
      <c r="BIS16" s="163"/>
      <c r="BIT16" s="170"/>
      <c r="BIU16" s="167"/>
      <c r="BIV16" s="163"/>
      <c r="BIW16" s="163"/>
      <c r="BIX16" s="160"/>
      <c r="BIY16" s="162"/>
      <c r="BIZ16" s="162"/>
      <c r="BJA16" s="163"/>
      <c r="BJB16" s="164"/>
      <c r="BJC16" s="163"/>
      <c r="BJD16" s="163"/>
      <c r="BJE16" s="163"/>
      <c r="BJF16" s="163"/>
      <c r="BJG16" s="163"/>
      <c r="BJH16" s="165"/>
      <c r="BJI16" s="165"/>
      <c r="BJJ16" s="163"/>
      <c r="BJK16" s="165"/>
      <c r="BJL16" s="165"/>
      <c r="BJM16" s="166"/>
      <c r="BJN16" s="163"/>
      <c r="BJO16" s="166"/>
      <c r="BJP16" s="167"/>
      <c r="BJQ16" s="167"/>
      <c r="BJR16" s="168"/>
      <c r="BJS16" s="167"/>
      <c r="BJT16" s="163"/>
      <c r="BJU16" s="163"/>
      <c r="BJV16" s="169"/>
      <c r="BJW16" s="169"/>
      <c r="BJX16" s="163"/>
      <c r="BJY16" s="163"/>
      <c r="BJZ16" s="170"/>
      <c r="BKA16" s="167"/>
      <c r="BKB16" s="163"/>
      <c r="BKC16" s="163"/>
      <c r="BKD16" s="160"/>
      <c r="BKE16" s="162"/>
      <c r="BKF16" s="162"/>
      <c r="BKG16" s="163"/>
      <c r="BKH16" s="164"/>
      <c r="BKI16" s="163"/>
      <c r="BKJ16" s="163"/>
      <c r="BKK16" s="163"/>
      <c r="BKL16" s="163"/>
      <c r="BKM16" s="163"/>
      <c r="BKN16" s="165"/>
      <c r="BKO16" s="165"/>
      <c r="BKP16" s="163"/>
      <c r="BKQ16" s="165"/>
      <c r="BKR16" s="165"/>
      <c r="BKS16" s="166"/>
      <c r="BKT16" s="163"/>
      <c r="BKU16" s="166"/>
      <c r="BKV16" s="167"/>
      <c r="BKW16" s="167"/>
      <c r="BKX16" s="168"/>
      <c r="BKY16" s="167"/>
      <c r="BKZ16" s="163"/>
      <c r="BLA16" s="163"/>
      <c r="BLB16" s="169"/>
      <c r="BLC16" s="169"/>
      <c r="BLD16" s="163"/>
      <c r="BLE16" s="163"/>
      <c r="BLF16" s="170"/>
      <c r="BLG16" s="167"/>
      <c r="BLH16" s="163"/>
      <c r="BLI16" s="163"/>
      <c r="BLJ16" s="160"/>
      <c r="BLK16" s="162"/>
      <c r="BLL16" s="162"/>
      <c r="BLM16" s="163"/>
      <c r="BLN16" s="164"/>
      <c r="BLO16" s="163"/>
      <c r="BLP16" s="163"/>
      <c r="BLQ16" s="163"/>
      <c r="BLR16" s="163"/>
      <c r="BLS16" s="163"/>
      <c r="BLT16" s="165"/>
      <c r="BLU16" s="165"/>
      <c r="BLV16" s="163"/>
      <c r="BLW16" s="165"/>
      <c r="BLX16" s="165"/>
      <c r="BLY16" s="166"/>
      <c r="BLZ16" s="163"/>
      <c r="BMA16" s="166"/>
      <c r="BMB16" s="167"/>
      <c r="BMC16" s="167"/>
      <c r="BMD16" s="168"/>
      <c r="BME16" s="167"/>
      <c r="BMF16" s="163"/>
      <c r="BMG16" s="163"/>
      <c r="BMH16" s="169"/>
      <c r="BMI16" s="169"/>
      <c r="BMJ16" s="163"/>
      <c r="BMK16" s="163"/>
      <c r="BML16" s="170"/>
      <c r="BMM16" s="167"/>
      <c r="BMN16" s="163"/>
      <c r="BMO16" s="163"/>
      <c r="BMP16" s="160"/>
      <c r="BMQ16" s="162"/>
      <c r="BMR16" s="162"/>
      <c r="BMS16" s="163"/>
      <c r="BMT16" s="164"/>
      <c r="BMU16" s="163"/>
      <c r="BMV16" s="163"/>
      <c r="BMW16" s="163"/>
      <c r="BMX16" s="163"/>
      <c r="BMY16" s="163"/>
      <c r="BMZ16" s="165"/>
      <c r="BNA16" s="165"/>
      <c r="BNB16" s="163"/>
      <c r="BNC16" s="165"/>
      <c r="BND16" s="165"/>
      <c r="BNE16" s="166"/>
      <c r="BNF16" s="163"/>
      <c r="BNG16" s="166"/>
      <c r="BNH16" s="167"/>
      <c r="BNI16" s="167"/>
      <c r="BNJ16" s="168"/>
      <c r="BNK16" s="167"/>
      <c r="BNL16" s="163"/>
      <c r="BNM16" s="163"/>
      <c r="BNN16" s="169"/>
      <c r="BNO16" s="169"/>
      <c r="BNP16" s="163"/>
      <c r="BNQ16" s="163"/>
      <c r="BNR16" s="170"/>
      <c r="BNS16" s="167"/>
      <c r="BNT16" s="163"/>
      <c r="BNU16" s="163"/>
      <c r="BNV16" s="160"/>
      <c r="BNW16" s="162"/>
      <c r="BNX16" s="162"/>
      <c r="BNY16" s="163"/>
      <c r="BNZ16" s="164"/>
      <c r="BOA16" s="163"/>
      <c r="BOB16" s="163"/>
      <c r="BOC16" s="163"/>
      <c r="BOD16" s="163"/>
      <c r="BOE16" s="163"/>
      <c r="BOF16" s="165"/>
      <c r="BOG16" s="165"/>
      <c r="BOH16" s="163"/>
      <c r="BOI16" s="165"/>
      <c r="BOJ16" s="165"/>
      <c r="BOK16" s="166"/>
      <c r="BOL16" s="163"/>
      <c r="BOM16" s="166"/>
      <c r="BON16" s="167"/>
      <c r="BOO16" s="167"/>
      <c r="BOP16" s="168"/>
      <c r="BOQ16" s="167"/>
      <c r="BOR16" s="163"/>
      <c r="BOS16" s="163"/>
      <c r="BOT16" s="169"/>
      <c r="BOU16" s="169"/>
      <c r="BOV16" s="163"/>
      <c r="BOW16" s="163"/>
      <c r="BOX16" s="170"/>
      <c r="BOY16" s="167"/>
      <c r="BOZ16" s="163"/>
      <c r="BPA16" s="163"/>
      <c r="BPB16" s="160"/>
      <c r="BPC16" s="162"/>
      <c r="BPD16" s="162"/>
      <c r="BPE16" s="163"/>
      <c r="BPF16" s="164"/>
      <c r="BPG16" s="163"/>
      <c r="BPH16" s="163"/>
      <c r="BPI16" s="163"/>
      <c r="BPJ16" s="163"/>
      <c r="BPK16" s="163"/>
      <c r="BPL16" s="165"/>
      <c r="BPM16" s="165"/>
      <c r="BPN16" s="163"/>
      <c r="BPO16" s="165"/>
      <c r="BPP16" s="165"/>
      <c r="BPQ16" s="166"/>
      <c r="BPR16" s="163"/>
      <c r="BPS16" s="166"/>
      <c r="BPT16" s="167"/>
      <c r="BPU16" s="167"/>
      <c r="BPV16" s="168"/>
      <c r="BPW16" s="167"/>
      <c r="BPX16" s="163"/>
      <c r="BPY16" s="163"/>
      <c r="BPZ16" s="169"/>
      <c r="BQA16" s="169"/>
      <c r="BQB16" s="163"/>
      <c r="BQC16" s="163"/>
      <c r="BQD16" s="170"/>
      <c r="BQE16" s="167"/>
      <c r="BQF16" s="163"/>
      <c r="BQG16" s="163"/>
      <c r="BQH16" s="160"/>
      <c r="BQI16" s="162"/>
      <c r="BQJ16" s="162"/>
      <c r="BQK16" s="163"/>
      <c r="BQL16" s="164"/>
      <c r="BQM16" s="163"/>
      <c r="BQN16" s="163"/>
      <c r="BQO16" s="163"/>
      <c r="BQP16" s="163"/>
      <c r="BQQ16" s="163"/>
      <c r="BQR16" s="165"/>
      <c r="BQS16" s="165"/>
      <c r="BQT16" s="163"/>
      <c r="BQU16" s="165"/>
      <c r="BQV16" s="165"/>
      <c r="BQW16" s="166"/>
      <c r="BQX16" s="163"/>
      <c r="BQY16" s="166"/>
      <c r="BQZ16" s="167"/>
      <c r="BRA16" s="167"/>
      <c r="BRB16" s="168"/>
      <c r="BRC16" s="167"/>
      <c r="BRD16" s="163"/>
      <c r="BRE16" s="163"/>
      <c r="BRF16" s="169"/>
      <c r="BRG16" s="169"/>
      <c r="BRH16" s="163"/>
      <c r="BRI16" s="163"/>
      <c r="BRJ16" s="170"/>
      <c r="BRK16" s="167"/>
      <c r="BRL16" s="163"/>
      <c r="BRM16" s="163"/>
      <c r="BRN16" s="160"/>
      <c r="BRO16" s="162"/>
      <c r="BRP16" s="162"/>
      <c r="BRQ16" s="163"/>
      <c r="BRR16" s="164"/>
      <c r="BRS16" s="163"/>
      <c r="BRT16" s="163"/>
      <c r="BRU16" s="163"/>
      <c r="BRV16" s="163"/>
      <c r="BRW16" s="163"/>
      <c r="BRX16" s="165"/>
      <c r="BRY16" s="165"/>
      <c r="BRZ16" s="163"/>
      <c r="BSA16" s="165"/>
      <c r="BSB16" s="165"/>
      <c r="BSC16" s="166"/>
      <c r="BSD16" s="163"/>
      <c r="BSE16" s="166"/>
      <c r="BSF16" s="167"/>
      <c r="BSG16" s="167"/>
      <c r="BSH16" s="168"/>
      <c r="BSI16" s="167"/>
      <c r="BSJ16" s="163"/>
      <c r="BSK16" s="163"/>
      <c r="BSL16" s="169"/>
      <c r="BSM16" s="169"/>
      <c r="BSN16" s="163"/>
      <c r="BSO16" s="163"/>
      <c r="BSP16" s="170"/>
      <c r="BSQ16" s="167"/>
      <c r="BSR16" s="163"/>
      <c r="BSS16" s="163"/>
      <c r="BST16" s="160"/>
      <c r="BSU16" s="162"/>
      <c r="BSV16" s="162"/>
      <c r="BSW16" s="163"/>
      <c r="BSX16" s="164"/>
      <c r="BSY16" s="163"/>
      <c r="BSZ16" s="163"/>
      <c r="BTA16" s="163"/>
      <c r="BTB16" s="163"/>
      <c r="BTC16" s="163"/>
      <c r="BTD16" s="165"/>
      <c r="BTE16" s="165"/>
      <c r="BTF16" s="163"/>
      <c r="BTG16" s="165"/>
      <c r="BTH16" s="165"/>
      <c r="BTI16" s="166"/>
      <c r="BTJ16" s="163"/>
      <c r="BTK16" s="166"/>
      <c r="BTL16" s="167"/>
      <c r="BTM16" s="167"/>
      <c r="BTN16" s="168"/>
      <c r="BTO16" s="167"/>
      <c r="BTP16" s="163"/>
      <c r="BTQ16" s="163"/>
      <c r="BTR16" s="169"/>
      <c r="BTS16" s="169"/>
      <c r="BTT16" s="163"/>
      <c r="BTU16" s="163"/>
      <c r="BTV16" s="170"/>
      <c r="BTW16" s="167"/>
      <c r="BTX16" s="163"/>
      <c r="BTY16" s="163"/>
      <c r="BTZ16" s="160"/>
      <c r="BUA16" s="162"/>
      <c r="BUB16" s="162"/>
      <c r="BUC16" s="163"/>
      <c r="BUD16" s="164"/>
      <c r="BUE16" s="163"/>
      <c r="BUF16" s="163"/>
      <c r="BUG16" s="163"/>
      <c r="BUH16" s="163"/>
      <c r="BUI16" s="163"/>
      <c r="BUJ16" s="165"/>
      <c r="BUK16" s="165"/>
      <c r="BUL16" s="163"/>
      <c r="BUM16" s="165"/>
      <c r="BUN16" s="165"/>
      <c r="BUO16" s="166"/>
      <c r="BUP16" s="163"/>
      <c r="BUQ16" s="166"/>
      <c r="BUR16" s="167"/>
      <c r="BUS16" s="167"/>
      <c r="BUT16" s="168"/>
      <c r="BUU16" s="167"/>
      <c r="BUV16" s="163"/>
      <c r="BUW16" s="163"/>
      <c r="BUX16" s="169"/>
      <c r="BUY16" s="169"/>
      <c r="BUZ16" s="163"/>
      <c r="BVA16" s="163"/>
      <c r="BVB16" s="170"/>
      <c r="BVC16" s="167"/>
      <c r="BVD16" s="163"/>
      <c r="BVE16" s="163"/>
      <c r="BVF16" s="160"/>
      <c r="BVG16" s="162"/>
      <c r="BVH16" s="162"/>
      <c r="BVI16" s="163"/>
      <c r="BVJ16" s="164"/>
      <c r="BVK16" s="163"/>
      <c r="BVL16" s="163"/>
      <c r="BVM16" s="163"/>
      <c r="BVN16" s="163"/>
      <c r="BVO16" s="163"/>
      <c r="BVP16" s="165"/>
      <c r="BVQ16" s="165"/>
      <c r="BVR16" s="163"/>
      <c r="BVS16" s="165"/>
      <c r="BVT16" s="165"/>
      <c r="BVU16" s="166"/>
      <c r="BVV16" s="163"/>
      <c r="BVW16" s="166"/>
      <c r="BVX16" s="167"/>
      <c r="BVY16" s="167"/>
      <c r="BVZ16" s="168"/>
      <c r="BWA16" s="167"/>
      <c r="BWB16" s="163"/>
      <c r="BWC16" s="163"/>
      <c r="BWD16" s="169"/>
      <c r="BWE16" s="169"/>
      <c r="BWF16" s="163"/>
      <c r="BWG16" s="163"/>
      <c r="BWH16" s="170"/>
      <c r="BWI16" s="167"/>
      <c r="BWJ16" s="163"/>
      <c r="BWK16" s="163"/>
      <c r="BWL16" s="160"/>
      <c r="BWM16" s="162"/>
      <c r="BWN16" s="162"/>
      <c r="BWO16" s="163"/>
      <c r="BWP16" s="164"/>
      <c r="BWQ16" s="163"/>
      <c r="BWR16" s="163"/>
      <c r="BWS16" s="163"/>
      <c r="BWT16" s="163"/>
      <c r="BWU16" s="163"/>
      <c r="BWV16" s="165"/>
      <c r="BWW16" s="165"/>
      <c r="BWX16" s="163"/>
      <c r="BWY16" s="165"/>
      <c r="BWZ16" s="165"/>
      <c r="BXA16" s="166"/>
      <c r="BXB16" s="163"/>
      <c r="BXC16" s="166"/>
      <c r="BXD16" s="167"/>
      <c r="BXE16" s="167"/>
      <c r="BXF16" s="168"/>
      <c r="BXG16" s="167"/>
      <c r="BXH16" s="163"/>
      <c r="BXI16" s="163"/>
      <c r="BXJ16" s="169"/>
      <c r="BXK16" s="169"/>
      <c r="BXL16" s="163"/>
      <c r="BXM16" s="163"/>
      <c r="BXN16" s="170"/>
      <c r="BXO16" s="167"/>
      <c r="BXP16" s="163"/>
      <c r="BXQ16" s="163"/>
      <c r="BXR16" s="160"/>
      <c r="BXS16" s="162"/>
      <c r="BXT16" s="162"/>
      <c r="BXU16" s="163"/>
      <c r="BXV16" s="164"/>
      <c r="BXW16" s="163"/>
      <c r="BXX16" s="163"/>
      <c r="BXY16" s="163"/>
      <c r="BXZ16" s="163"/>
      <c r="BYA16" s="163"/>
      <c r="BYB16" s="165"/>
      <c r="BYC16" s="165"/>
      <c r="BYD16" s="163"/>
      <c r="BYE16" s="165"/>
      <c r="BYF16" s="165"/>
      <c r="BYG16" s="166"/>
      <c r="BYH16" s="163"/>
      <c r="BYI16" s="166"/>
      <c r="BYJ16" s="167"/>
      <c r="BYK16" s="167"/>
      <c r="BYL16" s="168"/>
      <c r="BYM16" s="167"/>
      <c r="BYN16" s="163"/>
      <c r="BYO16" s="163"/>
      <c r="BYP16" s="169"/>
      <c r="BYQ16" s="169"/>
      <c r="BYR16" s="163"/>
      <c r="BYS16" s="163"/>
      <c r="BYT16" s="170"/>
      <c r="BYU16" s="167"/>
      <c r="BYV16" s="163"/>
      <c r="BYW16" s="163"/>
      <c r="BYX16" s="160"/>
      <c r="BYY16" s="162"/>
      <c r="BYZ16" s="162"/>
      <c r="BZA16" s="163"/>
      <c r="BZB16" s="164"/>
      <c r="BZC16" s="163"/>
      <c r="BZD16" s="163"/>
      <c r="BZE16" s="163"/>
      <c r="BZF16" s="163"/>
      <c r="BZG16" s="163"/>
      <c r="BZH16" s="165"/>
      <c r="BZI16" s="165"/>
      <c r="BZJ16" s="163"/>
      <c r="BZK16" s="165"/>
      <c r="BZL16" s="165"/>
      <c r="BZM16" s="166"/>
      <c r="BZN16" s="163"/>
      <c r="BZO16" s="166"/>
      <c r="BZP16" s="167"/>
      <c r="BZQ16" s="167"/>
      <c r="BZR16" s="168"/>
      <c r="BZS16" s="167"/>
      <c r="BZT16" s="163"/>
      <c r="BZU16" s="163"/>
      <c r="BZV16" s="169"/>
      <c r="BZW16" s="169"/>
      <c r="BZX16" s="163"/>
      <c r="BZY16" s="163"/>
      <c r="BZZ16" s="170"/>
      <c r="CAA16" s="167"/>
      <c r="CAB16" s="163"/>
      <c r="CAC16" s="163"/>
      <c r="CAD16" s="160"/>
      <c r="CAE16" s="162"/>
      <c r="CAF16" s="162"/>
      <c r="CAG16" s="163"/>
      <c r="CAH16" s="164"/>
      <c r="CAI16" s="163"/>
      <c r="CAJ16" s="163"/>
      <c r="CAK16" s="163"/>
      <c r="CAL16" s="163"/>
      <c r="CAM16" s="163"/>
      <c r="CAN16" s="165"/>
      <c r="CAO16" s="165"/>
      <c r="CAP16" s="163"/>
      <c r="CAQ16" s="165"/>
      <c r="CAR16" s="165"/>
      <c r="CAS16" s="166"/>
      <c r="CAT16" s="163"/>
      <c r="CAU16" s="166"/>
      <c r="CAV16" s="167"/>
      <c r="CAW16" s="167"/>
      <c r="CAX16" s="168"/>
      <c r="CAY16" s="167"/>
      <c r="CAZ16" s="163"/>
      <c r="CBA16" s="163"/>
      <c r="CBB16" s="169"/>
      <c r="CBC16" s="169"/>
      <c r="CBD16" s="163"/>
      <c r="CBE16" s="163"/>
      <c r="CBF16" s="170"/>
      <c r="CBG16" s="167"/>
      <c r="CBH16" s="163"/>
      <c r="CBI16" s="163"/>
      <c r="CBJ16" s="160"/>
      <c r="CBK16" s="162"/>
      <c r="CBL16" s="162"/>
      <c r="CBM16" s="163"/>
      <c r="CBN16" s="164"/>
      <c r="CBO16" s="163"/>
      <c r="CBP16" s="163"/>
      <c r="CBQ16" s="163"/>
      <c r="CBR16" s="163"/>
      <c r="CBS16" s="163"/>
      <c r="CBT16" s="165"/>
      <c r="CBU16" s="165"/>
      <c r="CBV16" s="163"/>
      <c r="CBW16" s="165"/>
      <c r="CBX16" s="165"/>
      <c r="CBY16" s="166"/>
      <c r="CBZ16" s="163"/>
      <c r="CCA16" s="166"/>
      <c r="CCB16" s="167"/>
      <c r="CCC16" s="167"/>
      <c r="CCD16" s="168"/>
      <c r="CCE16" s="167"/>
      <c r="CCF16" s="163"/>
      <c r="CCG16" s="163"/>
      <c r="CCH16" s="169"/>
      <c r="CCI16" s="169"/>
      <c r="CCJ16" s="163"/>
      <c r="CCK16" s="163"/>
      <c r="CCL16" s="170"/>
      <c r="CCM16" s="167"/>
      <c r="CCN16" s="163"/>
      <c r="CCO16" s="163"/>
      <c r="CCP16" s="160"/>
      <c r="CCQ16" s="162"/>
      <c r="CCR16" s="162"/>
      <c r="CCS16" s="163"/>
      <c r="CCT16" s="164"/>
      <c r="CCU16" s="163"/>
      <c r="CCV16" s="163"/>
      <c r="CCW16" s="163"/>
      <c r="CCX16" s="163"/>
      <c r="CCY16" s="163"/>
      <c r="CCZ16" s="165"/>
      <c r="CDA16" s="165"/>
      <c r="CDB16" s="163"/>
      <c r="CDC16" s="165"/>
      <c r="CDD16" s="165"/>
      <c r="CDE16" s="166"/>
      <c r="CDF16" s="163"/>
      <c r="CDG16" s="166"/>
      <c r="CDH16" s="167"/>
      <c r="CDI16" s="167"/>
      <c r="CDJ16" s="168"/>
      <c r="CDK16" s="167"/>
      <c r="CDL16" s="163"/>
      <c r="CDM16" s="163"/>
      <c r="CDN16" s="169"/>
      <c r="CDO16" s="169"/>
      <c r="CDP16" s="163"/>
      <c r="CDQ16" s="163"/>
      <c r="CDR16" s="170"/>
      <c r="CDS16" s="167"/>
      <c r="CDT16" s="163"/>
      <c r="CDU16" s="163"/>
      <c r="CDV16" s="160"/>
      <c r="CDW16" s="162"/>
      <c r="CDX16" s="162"/>
      <c r="CDY16" s="163"/>
      <c r="CDZ16" s="164"/>
      <c r="CEA16" s="163"/>
      <c r="CEB16" s="163"/>
      <c r="CEC16" s="163"/>
      <c r="CED16" s="163"/>
      <c r="CEE16" s="163"/>
      <c r="CEF16" s="165"/>
      <c r="CEG16" s="165"/>
      <c r="CEH16" s="163"/>
      <c r="CEI16" s="165"/>
      <c r="CEJ16" s="165"/>
      <c r="CEK16" s="166"/>
      <c r="CEL16" s="163"/>
      <c r="CEM16" s="166"/>
      <c r="CEN16" s="167"/>
      <c r="CEO16" s="167"/>
      <c r="CEP16" s="168"/>
      <c r="CEQ16" s="167"/>
      <c r="CER16" s="163"/>
      <c r="CES16" s="163"/>
      <c r="CET16" s="169"/>
      <c r="CEU16" s="169"/>
      <c r="CEV16" s="163"/>
      <c r="CEW16" s="163"/>
      <c r="CEX16" s="170"/>
      <c r="CEY16" s="167"/>
      <c r="CEZ16" s="163"/>
      <c r="CFA16" s="163"/>
      <c r="CFB16" s="160"/>
      <c r="CFC16" s="162"/>
      <c r="CFD16" s="162"/>
      <c r="CFE16" s="163"/>
      <c r="CFF16" s="164"/>
      <c r="CFG16" s="163"/>
      <c r="CFH16" s="163"/>
      <c r="CFI16" s="163"/>
      <c r="CFJ16" s="163"/>
      <c r="CFK16" s="163"/>
      <c r="CFL16" s="165"/>
      <c r="CFM16" s="165"/>
      <c r="CFN16" s="163"/>
      <c r="CFO16" s="165"/>
      <c r="CFP16" s="165"/>
      <c r="CFQ16" s="166"/>
      <c r="CFR16" s="163"/>
      <c r="CFS16" s="166"/>
      <c r="CFT16" s="167"/>
      <c r="CFU16" s="167"/>
      <c r="CFV16" s="168"/>
      <c r="CFW16" s="167"/>
      <c r="CFX16" s="163"/>
      <c r="CFY16" s="163"/>
      <c r="CFZ16" s="169"/>
      <c r="CGA16" s="169"/>
      <c r="CGB16" s="163"/>
      <c r="CGC16" s="163"/>
      <c r="CGD16" s="170"/>
      <c r="CGE16" s="167"/>
      <c r="CGF16" s="163"/>
      <c r="CGG16" s="163"/>
      <c r="CGH16" s="160"/>
      <c r="CGI16" s="162"/>
      <c r="CGJ16" s="162"/>
      <c r="CGK16" s="163"/>
      <c r="CGL16" s="164"/>
      <c r="CGM16" s="163"/>
      <c r="CGN16" s="163"/>
      <c r="CGO16" s="163"/>
      <c r="CGP16" s="163"/>
      <c r="CGQ16" s="163"/>
      <c r="CGR16" s="165"/>
      <c r="CGS16" s="165"/>
      <c r="CGT16" s="163"/>
      <c r="CGU16" s="165"/>
      <c r="CGV16" s="165"/>
      <c r="CGW16" s="166"/>
      <c r="CGX16" s="163"/>
      <c r="CGY16" s="166"/>
      <c r="CGZ16" s="167"/>
      <c r="CHA16" s="167"/>
      <c r="CHB16" s="168"/>
      <c r="CHC16" s="167"/>
      <c r="CHD16" s="163"/>
      <c r="CHE16" s="163"/>
      <c r="CHF16" s="169"/>
      <c r="CHG16" s="169"/>
      <c r="CHH16" s="163"/>
      <c r="CHI16" s="163"/>
      <c r="CHJ16" s="170"/>
      <c r="CHK16" s="167"/>
      <c r="CHL16" s="163"/>
      <c r="CHM16" s="163"/>
      <c r="CHN16" s="160"/>
      <c r="CHO16" s="162"/>
      <c r="CHP16" s="162"/>
      <c r="CHQ16" s="163"/>
      <c r="CHR16" s="164"/>
      <c r="CHS16" s="163"/>
      <c r="CHT16" s="163"/>
      <c r="CHU16" s="163"/>
      <c r="CHV16" s="163"/>
      <c r="CHW16" s="163"/>
      <c r="CHX16" s="165"/>
      <c r="CHY16" s="165"/>
      <c r="CHZ16" s="163"/>
      <c r="CIA16" s="165"/>
      <c r="CIB16" s="165"/>
      <c r="CIC16" s="166"/>
      <c r="CID16" s="163"/>
      <c r="CIE16" s="166"/>
      <c r="CIF16" s="167"/>
      <c r="CIG16" s="167"/>
      <c r="CIH16" s="168"/>
      <c r="CII16" s="167"/>
      <c r="CIJ16" s="163"/>
      <c r="CIK16" s="163"/>
      <c r="CIL16" s="169"/>
      <c r="CIM16" s="169"/>
      <c r="CIN16" s="163"/>
      <c r="CIO16" s="163"/>
      <c r="CIP16" s="170"/>
      <c r="CIQ16" s="167"/>
      <c r="CIR16" s="163"/>
      <c r="CIS16" s="163"/>
      <c r="CIT16" s="160"/>
      <c r="CIU16" s="162"/>
      <c r="CIV16" s="162"/>
      <c r="CIW16" s="163"/>
      <c r="CIX16" s="164"/>
      <c r="CIY16" s="163"/>
      <c r="CIZ16" s="163"/>
      <c r="CJA16" s="163"/>
      <c r="CJB16" s="163"/>
      <c r="CJC16" s="163"/>
      <c r="CJD16" s="165"/>
      <c r="CJE16" s="165"/>
      <c r="CJF16" s="163"/>
      <c r="CJG16" s="165"/>
      <c r="CJH16" s="165"/>
      <c r="CJI16" s="166"/>
      <c r="CJJ16" s="163"/>
      <c r="CJK16" s="166"/>
      <c r="CJL16" s="167"/>
      <c r="CJM16" s="167"/>
      <c r="CJN16" s="168"/>
      <c r="CJO16" s="167"/>
      <c r="CJP16" s="163"/>
      <c r="CJQ16" s="163"/>
      <c r="CJR16" s="169"/>
      <c r="CJS16" s="169"/>
      <c r="CJT16" s="163"/>
      <c r="CJU16" s="163"/>
      <c r="CJV16" s="170"/>
      <c r="CJW16" s="167"/>
      <c r="CJX16" s="163"/>
      <c r="CJY16" s="163"/>
      <c r="CJZ16" s="160"/>
      <c r="CKA16" s="162"/>
      <c r="CKB16" s="162"/>
      <c r="CKC16" s="163"/>
      <c r="CKD16" s="164"/>
      <c r="CKE16" s="163"/>
      <c r="CKF16" s="163"/>
      <c r="CKG16" s="163"/>
      <c r="CKH16" s="163"/>
      <c r="CKI16" s="163"/>
      <c r="CKJ16" s="165"/>
      <c r="CKK16" s="165"/>
      <c r="CKL16" s="163"/>
      <c r="CKM16" s="165"/>
      <c r="CKN16" s="165"/>
      <c r="CKO16" s="166"/>
      <c r="CKP16" s="163"/>
      <c r="CKQ16" s="166"/>
      <c r="CKR16" s="167"/>
      <c r="CKS16" s="167"/>
      <c r="CKT16" s="168"/>
      <c r="CKU16" s="167"/>
      <c r="CKV16" s="163"/>
      <c r="CKW16" s="163"/>
      <c r="CKX16" s="169"/>
      <c r="CKY16" s="169"/>
      <c r="CKZ16" s="163"/>
      <c r="CLA16" s="163"/>
      <c r="CLB16" s="170"/>
      <c r="CLC16" s="167"/>
      <c r="CLD16" s="163"/>
      <c r="CLE16" s="163"/>
      <c r="CLF16" s="160"/>
      <c r="CLG16" s="162"/>
      <c r="CLH16" s="162"/>
      <c r="CLI16" s="163"/>
      <c r="CLJ16" s="164"/>
      <c r="CLK16" s="163"/>
      <c r="CLL16" s="163"/>
      <c r="CLM16" s="163"/>
      <c r="CLN16" s="163"/>
      <c r="CLO16" s="163"/>
      <c r="CLP16" s="165"/>
      <c r="CLQ16" s="165"/>
      <c r="CLR16" s="163"/>
      <c r="CLS16" s="165"/>
      <c r="CLT16" s="165"/>
      <c r="CLU16" s="166"/>
      <c r="CLV16" s="163"/>
      <c r="CLW16" s="166"/>
      <c r="CLX16" s="167"/>
      <c r="CLY16" s="167"/>
      <c r="CLZ16" s="168"/>
      <c r="CMA16" s="167"/>
      <c r="CMB16" s="163"/>
      <c r="CMC16" s="163"/>
      <c r="CMD16" s="169"/>
      <c r="CME16" s="169"/>
      <c r="CMF16" s="163"/>
      <c r="CMG16" s="163"/>
      <c r="CMH16" s="170"/>
      <c r="CMI16" s="167"/>
      <c r="CMJ16" s="163"/>
      <c r="CMK16" s="163"/>
      <c r="CML16" s="160"/>
      <c r="CMM16" s="162"/>
      <c r="CMN16" s="162"/>
      <c r="CMO16" s="163"/>
      <c r="CMP16" s="164"/>
      <c r="CMQ16" s="163"/>
      <c r="CMR16" s="163"/>
      <c r="CMS16" s="163"/>
      <c r="CMT16" s="163"/>
      <c r="CMU16" s="163"/>
      <c r="CMV16" s="165"/>
      <c r="CMW16" s="165"/>
      <c r="CMX16" s="163"/>
      <c r="CMY16" s="165"/>
      <c r="CMZ16" s="165"/>
      <c r="CNA16" s="166"/>
      <c r="CNB16" s="163"/>
      <c r="CNC16" s="166"/>
      <c r="CND16" s="167"/>
      <c r="CNE16" s="167"/>
      <c r="CNF16" s="168"/>
      <c r="CNG16" s="167"/>
      <c r="CNH16" s="163"/>
      <c r="CNI16" s="163"/>
      <c r="CNJ16" s="169"/>
      <c r="CNK16" s="169"/>
      <c r="CNL16" s="163"/>
      <c r="CNM16" s="163"/>
      <c r="CNN16" s="170"/>
      <c r="CNO16" s="167"/>
      <c r="CNP16" s="163"/>
      <c r="CNQ16" s="163"/>
      <c r="CNR16" s="160"/>
      <c r="CNS16" s="162"/>
      <c r="CNT16" s="162"/>
      <c r="CNU16" s="163"/>
      <c r="CNV16" s="164"/>
      <c r="CNW16" s="163"/>
      <c r="CNX16" s="163"/>
      <c r="CNY16" s="163"/>
      <c r="CNZ16" s="163"/>
      <c r="COA16" s="163"/>
      <c r="COB16" s="165"/>
      <c r="COC16" s="165"/>
      <c r="COD16" s="163"/>
      <c r="COE16" s="165"/>
      <c r="COF16" s="165"/>
      <c r="COG16" s="166"/>
      <c r="COH16" s="163"/>
      <c r="COI16" s="166"/>
      <c r="COJ16" s="167"/>
      <c r="COK16" s="167"/>
      <c r="COL16" s="168"/>
      <c r="COM16" s="167"/>
      <c r="CON16" s="163"/>
      <c r="COO16" s="163"/>
      <c r="COP16" s="169"/>
      <c r="COQ16" s="169"/>
      <c r="COR16" s="163"/>
      <c r="COS16" s="163"/>
      <c r="COT16" s="170"/>
      <c r="COU16" s="167"/>
      <c r="COV16" s="163"/>
      <c r="COW16" s="163"/>
      <c r="COX16" s="160"/>
      <c r="COY16" s="162"/>
      <c r="COZ16" s="162"/>
      <c r="CPA16" s="163"/>
      <c r="CPB16" s="164"/>
      <c r="CPC16" s="163"/>
      <c r="CPD16" s="163"/>
      <c r="CPE16" s="163"/>
      <c r="CPF16" s="163"/>
      <c r="CPG16" s="163"/>
      <c r="CPH16" s="165"/>
      <c r="CPI16" s="165"/>
      <c r="CPJ16" s="163"/>
      <c r="CPK16" s="165"/>
      <c r="CPL16" s="165"/>
      <c r="CPM16" s="166"/>
      <c r="CPN16" s="163"/>
      <c r="CPO16" s="166"/>
      <c r="CPP16" s="167"/>
      <c r="CPQ16" s="167"/>
      <c r="CPR16" s="168"/>
      <c r="CPS16" s="167"/>
      <c r="CPT16" s="163"/>
      <c r="CPU16" s="163"/>
      <c r="CPV16" s="169"/>
      <c r="CPW16" s="169"/>
      <c r="CPX16" s="163"/>
      <c r="CPY16" s="163"/>
      <c r="CPZ16" s="170"/>
      <c r="CQA16" s="167"/>
      <c r="CQB16" s="163"/>
      <c r="CQC16" s="163"/>
      <c r="CQD16" s="160"/>
      <c r="CQE16" s="162"/>
      <c r="CQF16" s="162"/>
      <c r="CQG16" s="163"/>
      <c r="CQH16" s="164"/>
      <c r="CQI16" s="163"/>
      <c r="CQJ16" s="163"/>
      <c r="CQK16" s="163"/>
      <c r="CQL16" s="163"/>
      <c r="CQM16" s="163"/>
      <c r="CQN16" s="165"/>
      <c r="CQO16" s="165"/>
      <c r="CQP16" s="163"/>
      <c r="CQQ16" s="165"/>
      <c r="CQR16" s="165"/>
      <c r="CQS16" s="166"/>
      <c r="CQT16" s="163"/>
      <c r="CQU16" s="166"/>
      <c r="CQV16" s="167"/>
      <c r="CQW16" s="167"/>
      <c r="CQX16" s="168"/>
      <c r="CQY16" s="167"/>
      <c r="CQZ16" s="163"/>
      <c r="CRA16" s="163"/>
      <c r="CRB16" s="169"/>
      <c r="CRC16" s="169"/>
      <c r="CRD16" s="163"/>
      <c r="CRE16" s="163"/>
      <c r="CRF16" s="170"/>
      <c r="CRG16" s="167"/>
      <c r="CRH16" s="163"/>
      <c r="CRI16" s="163"/>
      <c r="CRJ16" s="160"/>
      <c r="CRK16" s="162"/>
      <c r="CRL16" s="162"/>
      <c r="CRM16" s="163"/>
      <c r="CRN16" s="164"/>
      <c r="CRO16" s="163"/>
      <c r="CRP16" s="163"/>
      <c r="CRQ16" s="163"/>
      <c r="CRR16" s="163"/>
      <c r="CRS16" s="163"/>
      <c r="CRT16" s="165"/>
      <c r="CRU16" s="165"/>
      <c r="CRV16" s="163"/>
      <c r="CRW16" s="165"/>
      <c r="CRX16" s="165"/>
      <c r="CRY16" s="166"/>
      <c r="CRZ16" s="163"/>
      <c r="CSA16" s="166"/>
      <c r="CSB16" s="167"/>
      <c r="CSC16" s="167"/>
      <c r="CSD16" s="168"/>
      <c r="CSE16" s="167"/>
      <c r="CSF16" s="163"/>
      <c r="CSG16" s="163"/>
      <c r="CSH16" s="169"/>
      <c r="CSI16" s="169"/>
      <c r="CSJ16" s="163"/>
      <c r="CSK16" s="163"/>
      <c r="CSL16" s="170"/>
      <c r="CSM16" s="167"/>
      <c r="CSN16" s="163"/>
      <c r="CSO16" s="163"/>
      <c r="CSP16" s="160"/>
      <c r="CSQ16" s="162"/>
      <c r="CSR16" s="162"/>
      <c r="CSS16" s="163"/>
      <c r="CST16" s="164"/>
      <c r="CSU16" s="163"/>
      <c r="CSV16" s="163"/>
      <c r="CSW16" s="163"/>
      <c r="CSX16" s="163"/>
      <c r="CSY16" s="163"/>
      <c r="CSZ16" s="165"/>
      <c r="CTA16" s="165"/>
      <c r="CTB16" s="163"/>
      <c r="CTC16" s="165"/>
      <c r="CTD16" s="165"/>
      <c r="CTE16" s="166"/>
      <c r="CTF16" s="163"/>
      <c r="CTG16" s="166"/>
      <c r="CTH16" s="167"/>
      <c r="CTI16" s="167"/>
      <c r="CTJ16" s="168"/>
      <c r="CTK16" s="167"/>
      <c r="CTL16" s="163"/>
      <c r="CTM16" s="163"/>
      <c r="CTN16" s="169"/>
      <c r="CTO16" s="169"/>
      <c r="CTP16" s="163"/>
      <c r="CTQ16" s="163"/>
      <c r="CTR16" s="170"/>
      <c r="CTS16" s="167"/>
      <c r="CTT16" s="163"/>
      <c r="CTU16" s="163"/>
      <c r="CTV16" s="160"/>
      <c r="CTW16" s="162"/>
      <c r="CTX16" s="162"/>
      <c r="CTY16" s="163"/>
      <c r="CTZ16" s="164"/>
      <c r="CUA16" s="163"/>
      <c r="CUB16" s="163"/>
      <c r="CUC16" s="163"/>
      <c r="CUD16" s="163"/>
      <c r="CUE16" s="163"/>
      <c r="CUF16" s="165"/>
      <c r="CUG16" s="165"/>
      <c r="CUH16" s="163"/>
      <c r="CUI16" s="165"/>
      <c r="CUJ16" s="165"/>
      <c r="CUK16" s="166"/>
      <c r="CUL16" s="163"/>
      <c r="CUM16" s="166"/>
      <c r="CUN16" s="167"/>
      <c r="CUO16" s="167"/>
      <c r="CUP16" s="168"/>
      <c r="CUQ16" s="167"/>
      <c r="CUR16" s="163"/>
      <c r="CUS16" s="163"/>
      <c r="CUT16" s="169"/>
      <c r="CUU16" s="169"/>
      <c r="CUV16" s="163"/>
      <c r="CUW16" s="163"/>
      <c r="CUX16" s="170"/>
      <c r="CUY16" s="167"/>
      <c r="CUZ16" s="163"/>
      <c r="CVA16" s="163"/>
      <c r="CVB16" s="160"/>
      <c r="CVC16" s="162"/>
      <c r="CVD16" s="162"/>
      <c r="CVE16" s="163"/>
      <c r="CVF16" s="164"/>
      <c r="CVG16" s="163"/>
      <c r="CVH16" s="163"/>
      <c r="CVI16" s="163"/>
      <c r="CVJ16" s="163"/>
      <c r="CVK16" s="163"/>
      <c r="CVL16" s="165"/>
      <c r="CVM16" s="165"/>
      <c r="CVN16" s="163"/>
      <c r="CVO16" s="165"/>
      <c r="CVP16" s="165"/>
      <c r="CVQ16" s="166"/>
      <c r="CVR16" s="163"/>
      <c r="CVS16" s="166"/>
      <c r="CVT16" s="167"/>
      <c r="CVU16" s="167"/>
      <c r="CVV16" s="168"/>
      <c r="CVW16" s="167"/>
      <c r="CVX16" s="163"/>
      <c r="CVY16" s="163"/>
      <c r="CVZ16" s="169"/>
      <c r="CWA16" s="169"/>
      <c r="CWB16" s="163"/>
      <c r="CWC16" s="163"/>
      <c r="CWD16" s="170"/>
      <c r="CWE16" s="167"/>
      <c r="CWF16" s="163"/>
      <c r="CWG16" s="163"/>
      <c r="CWH16" s="160"/>
      <c r="CWI16" s="162"/>
      <c r="CWJ16" s="162"/>
      <c r="CWK16" s="163"/>
      <c r="CWL16" s="164"/>
      <c r="CWM16" s="163"/>
      <c r="CWN16" s="163"/>
      <c r="CWO16" s="163"/>
      <c r="CWP16" s="163"/>
      <c r="CWQ16" s="163"/>
      <c r="CWR16" s="165"/>
      <c r="CWS16" s="165"/>
      <c r="CWT16" s="163"/>
      <c r="CWU16" s="165"/>
      <c r="CWV16" s="165"/>
      <c r="CWW16" s="166"/>
      <c r="CWX16" s="163"/>
      <c r="CWY16" s="166"/>
      <c r="CWZ16" s="167"/>
      <c r="CXA16" s="167"/>
      <c r="CXB16" s="168"/>
      <c r="CXC16" s="167"/>
      <c r="CXD16" s="163"/>
      <c r="CXE16" s="163"/>
      <c r="CXF16" s="169"/>
      <c r="CXG16" s="169"/>
      <c r="CXH16" s="163"/>
      <c r="CXI16" s="163"/>
      <c r="CXJ16" s="170"/>
      <c r="CXK16" s="167"/>
      <c r="CXL16" s="163"/>
      <c r="CXM16" s="163"/>
      <c r="CXN16" s="160"/>
      <c r="CXO16" s="162"/>
      <c r="CXP16" s="162"/>
      <c r="CXQ16" s="163"/>
      <c r="CXR16" s="164"/>
      <c r="CXS16" s="163"/>
      <c r="CXT16" s="163"/>
      <c r="CXU16" s="163"/>
      <c r="CXV16" s="163"/>
      <c r="CXW16" s="163"/>
      <c r="CXX16" s="165"/>
      <c r="CXY16" s="165"/>
      <c r="CXZ16" s="163"/>
      <c r="CYA16" s="165"/>
      <c r="CYB16" s="165"/>
      <c r="CYC16" s="166"/>
      <c r="CYD16" s="163"/>
      <c r="CYE16" s="166"/>
      <c r="CYF16" s="167"/>
      <c r="CYG16" s="167"/>
      <c r="CYH16" s="168"/>
      <c r="CYI16" s="167"/>
      <c r="CYJ16" s="163"/>
      <c r="CYK16" s="163"/>
      <c r="CYL16" s="169"/>
      <c r="CYM16" s="169"/>
      <c r="CYN16" s="163"/>
      <c r="CYO16" s="163"/>
      <c r="CYP16" s="170"/>
      <c r="CYQ16" s="167"/>
      <c r="CYR16" s="163"/>
      <c r="CYS16" s="163"/>
      <c r="CYT16" s="160"/>
      <c r="CYU16" s="162"/>
      <c r="CYV16" s="162"/>
      <c r="CYW16" s="163"/>
      <c r="CYX16" s="164"/>
      <c r="CYY16" s="163"/>
      <c r="CYZ16" s="163"/>
      <c r="CZA16" s="163"/>
      <c r="CZB16" s="163"/>
      <c r="CZC16" s="163"/>
      <c r="CZD16" s="165"/>
      <c r="CZE16" s="165"/>
      <c r="CZF16" s="163"/>
      <c r="CZG16" s="165"/>
      <c r="CZH16" s="165"/>
      <c r="CZI16" s="166"/>
      <c r="CZJ16" s="163"/>
      <c r="CZK16" s="166"/>
      <c r="CZL16" s="167"/>
      <c r="CZM16" s="167"/>
      <c r="CZN16" s="168"/>
      <c r="CZO16" s="167"/>
      <c r="CZP16" s="163"/>
      <c r="CZQ16" s="163"/>
      <c r="CZR16" s="169"/>
      <c r="CZS16" s="169"/>
      <c r="CZT16" s="163"/>
      <c r="CZU16" s="163"/>
      <c r="CZV16" s="170"/>
      <c r="CZW16" s="167"/>
      <c r="CZX16" s="163"/>
      <c r="CZY16" s="163"/>
      <c r="CZZ16" s="160"/>
      <c r="DAA16" s="162"/>
      <c r="DAB16" s="162"/>
      <c r="DAC16" s="163"/>
      <c r="DAD16" s="164"/>
      <c r="DAE16" s="163"/>
      <c r="DAF16" s="163"/>
      <c r="DAG16" s="163"/>
      <c r="DAH16" s="163"/>
      <c r="DAI16" s="163"/>
      <c r="DAJ16" s="165"/>
      <c r="DAK16" s="165"/>
      <c r="DAL16" s="163"/>
      <c r="DAM16" s="165"/>
      <c r="DAN16" s="165"/>
      <c r="DAO16" s="166"/>
      <c r="DAP16" s="163"/>
      <c r="DAQ16" s="166"/>
      <c r="DAR16" s="167"/>
      <c r="DAS16" s="167"/>
      <c r="DAT16" s="168"/>
      <c r="DAU16" s="167"/>
      <c r="DAV16" s="163"/>
      <c r="DAW16" s="163"/>
      <c r="DAX16" s="169"/>
      <c r="DAY16" s="169"/>
      <c r="DAZ16" s="163"/>
      <c r="DBA16" s="163"/>
      <c r="DBB16" s="170"/>
      <c r="DBC16" s="167"/>
      <c r="DBD16" s="163"/>
      <c r="DBE16" s="163"/>
      <c r="DBF16" s="160"/>
      <c r="DBG16" s="162"/>
      <c r="DBH16" s="162"/>
      <c r="DBI16" s="163"/>
      <c r="DBJ16" s="164"/>
      <c r="DBK16" s="163"/>
      <c r="DBL16" s="163"/>
      <c r="DBM16" s="163"/>
      <c r="DBN16" s="163"/>
      <c r="DBO16" s="163"/>
      <c r="DBP16" s="165"/>
      <c r="DBQ16" s="165"/>
      <c r="DBR16" s="163"/>
      <c r="DBS16" s="165"/>
      <c r="DBT16" s="165"/>
      <c r="DBU16" s="166"/>
      <c r="DBV16" s="163"/>
      <c r="DBW16" s="166"/>
      <c r="DBX16" s="167"/>
      <c r="DBY16" s="167"/>
      <c r="DBZ16" s="168"/>
      <c r="DCA16" s="167"/>
      <c r="DCB16" s="163"/>
      <c r="DCC16" s="163"/>
      <c r="DCD16" s="169"/>
      <c r="DCE16" s="169"/>
      <c r="DCF16" s="163"/>
      <c r="DCG16" s="163"/>
      <c r="DCH16" s="170"/>
      <c r="DCI16" s="167"/>
      <c r="DCJ16" s="163"/>
      <c r="DCK16" s="163"/>
      <c r="DCL16" s="160"/>
      <c r="DCM16" s="162"/>
      <c r="DCN16" s="162"/>
      <c r="DCO16" s="163"/>
      <c r="DCP16" s="164"/>
      <c r="DCQ16" s="163"/>
      <c r="DCR16" s="163"/>
      <c r="DCS16" s="163"/>
      <c r="DCT16" s="163"/>
      <c r="DCU16" s="163"/>
      <c r="DCV16" s="165"/>
      <c r="DCW16" s="165"/>
      <c r="DCX16" s="163"/>
      <c r="DCY16" s="165"/>
      <c r="DCZ16" s="165"/>
      <c r="DDA16" s="166"/>
      <c r="DDB16" s="163"/>
      <c r="DDC16" s="166"/>
      <c r="DDD16" s="167"/>
      <c r="DDE16" s="167"/>
      <c r="DDF16" s="168"/>
      <c r="DDG16" s="167"/>
      <c r="DDH16" s="163"/>
      <c r="DDI16" s="163"/>
      <c r="DDJ16" s="169"/>
      <c r="DDK16" s="169"/>
      <c r="DDL16" s="163"/>
      <c r="DDM16" s="163"/>
      <c r="DDN16" s="170"/>
      <c r="DDO16" s="167"/>
      <c r="DDP16" s="163"/>
      <c r="DDQ16" s="163"/>
      <c r="DDR16" s="160"/>
      <c r="DDS16" s="162"/>
      <c r="DDT16" s="162"/>
      <c r="DDU16" s="163"/>
      <c r="DDV16" s="164"/>
      <c r="DDW16" s="163"/>
      <c r="DDX16" s="163"/>
      <c r="DDY16" s="163"/>
      <c r="DDZ16" s="163"/>
      <c r="DEA16" s="163"/>
      <c r="DEB16" s="165"/>
      <c r="DEC16" s="165"/>
      <c r="DED16" s="163"/>
      <c r="DEE16" s="165"/>
      <c r="DEF16" s="165"/>
      <c r="DEG16" s="166"/>
      <c r="DEH16" s="163"/>
      <c r="DEI16" s="166"/>
      <c r="DEJ16" s="167"/>
      <c r="DEK16" s="167"/>
      <c r="DEL16" s="168"/>
      <c r="DEM16" s="167"/>
      <c r="DEN16" s="163"/>
      <c r="DEO16" s="163"/>
      <c r="DEP16" s="169"/>
      <c r="DEQ16" s="169"/>
      <c r="DER16" s="163"/>
      <c r="DES16" s="163"/>
      <c r="DET16" s="170"/>
      <c r="DEU16" s="167"/>
      <c r="DEV16" s="163"/>
      <c r="DEW16" s="163"/>
      <c r="DEX16" s="160"/>
      <c r="DEY16" s="162"/>
      <c r="DEZ16" s="162"/>
      <c r="DFA16" s="163"/>
      <c r="DFB16" s="164"/>
      <c r="DFC16" s="163"/>
      <c r="DFD16" s="163"/>
      <c r="DFE16" s="163"/>
      <c r="DFF16" s="163"/>
      <c r="DFG16" s="163"/>
      <c r="DFH16" s="165"/>
      <c r="DFI16" s="165"/>
      <c r="DFJ16" s="163"/>
      <c r="DFK16" s="165"/>
      <c r="DFL16" s="165"/>
      <c r="DFM16" s="166"/>
      <c r="DFN16" s="163"/>
      <c r="DFO16" s="166"/>
      <c r="DFP16" s="167"/>
      <c r="DFQ16" s="167"/>
      <c r="DFR16" s="168"/>
      <c r="DFS16" s="167"/>
      <c r="DFT16" s="163"/>
      <c r="DFU16" s="163"/>
      <c r="DFV16" s="169"/>
      <c r="DFW16" s="169"/>
      <c r="DFX16" s="163"/>
      <c r="DFY16" s="163"/>
      <c r="DFZ16" s="170"/>
      <c r="DGA16" s="167"/>
      <c r="DGB16" s="163"/>
      <c r="DGC16" s="163"/>
      <c r="DGD16" s="160"/>
      <c r="DGE16" s="162"/>
      <c r="DGF16" s="162"/>
      <c r="DGG16" s="163"/>
      <c r="DGH16" s="164"/>
      <c r="DGI16" s="163"/>
      <c r="DGJ16" s="163"/>
      <c r="DGK16" s="163"/>
      <c r="DGL16" s="163"/>
      <c r="DGM16" s="163"/>
      <c r="DGN16" s="165"/>
      <c r="DGO16" s="165"/>
      <c r="DGP16" s="163"/>
      <c r="DGQ16" s="165"/>
      <c r="DGR16" s="165"/>
      <c r="DGS16" s="166"/>
      <c r="DGT16" s="163"/>
      <c r="DGU16" s="166"/>
      <c r="DGV16" s="167"/>
      <c r="DGW16" s="167"/>
      <c r="DGX16" s="168"/>
      <c r="DGY16" s="167"/>
      <c r="DGZ16" s="163"/>
      <c r="DHA16" s="163"/>
      <c r="DHB16" s="169"/>
      <c r="DHC16" s="169"/>
      <c r="DHD16" s="163"/>
      <c r="DHE16" s="163"/>
      <c r="DHF16" s="170"/>
      <c r="DHG16" s="167"/>
      <c r="DHH16" s="163"/>
      <c r="DHI16" s="163"/>
      <c r="DHJ16" s="160"/>
      <c r="DHK16" s="162"/>
      <c r="DHL16" s="162"/>
      <c r="DHM16" s="163"/>
      <c r="DHN16" s="164"/>
      <c r="DHO16" s="163"/>
      <c r="DHP16" s="163"/>
      <c r="DHQ16" s="163"/>
      <c r="DHR16" s="163"/>
      <c r="DHS16" s="163"/>
      <c r="DHT16" s="165"/>
      <c r="DHU16" s="165"/>
      <c r="DHV16" s="163"/>
      <c r="DHW16" s="165"/>
      <c r="DHX16" s="165"/>
      <c r="DHY16" s="166"/>
      <c r="DHZ16" s="163"/>
      <c r="DIA16" s="166"/>
      <c r="DIB16" s="167"/>
      <c r="DIC16" s="167"/>
      <c r="DID16" s="168"/>
      <c r="DIE16" s="167"/>
      <c r="DIF16" s="163"/>
      <c r="DIG16" s="163"/>
      <c r="DIH16" s="169"/>
      <c r="DII16" s="169"/>
      <c r="DIJ16" s="163"/>
      <c r="DIK16" s="163"/>
      <c r="DIL16" s="170"/>
      <c r="DIM16" s="167"/>
      <c r="DIN16" s="163"/>
      <c r="DIO16" s="163"/>
      <c r="DIP16" s="160"/>
      <c r="DIQ16" s="162"/>
      <c r="DIR16" s="162"/>
      <c r="DIS16" s="163"/>
      <c r="DIT16" s="164"/>
      <c r="DIU16" s="163"/>
      <c r="DIV16" s="163"/>
      <c r="DIW16" s="163"/>
      <c r="DIX16" s="163"/>
      <c r="DIY16" s="163"/>
      <c r="DIZ16" s="165"/>
      <c r="DJA16" s="165"/>
      <c r="DJB16" s="163"/>
      <c r="DJC16" s="165"/>
      <c r="DJD16" s="165"/>
      <c r="DJE16" s="166"/>
      <c r="DJF16" s="163"/>
      <c r="DJG16" s="166"/>
      <c r="DJH16" s="167"/>
      <c r="DJI16" s="167"/>
      <c r="DJJ16" s="168"/>
      <c r="DJK16" s="167"/>
      <c r="DJL16" s="163"/>
      <c r="DJM16" s="163"/>
      <c r="DJN16" s="169"/>
      <c r="DJO16" s="169"/>
      <c r="DJP16" s="163"/>
      <c r="DJQ16" s="163"/>
      <c r="DJR16" s="170"/>
      <c r="DJS16" s="167"/>
      <c r="DJT16" s="163"/>
      <c r="DJU16" s="163"/>
      <c r="DJV16" s="160"/>
      <c r="DJW16" s="162"/>
      <c r="DJX16" s="162"/>
      <c r="DJY16" s="163"/>
      <c r="DJZ16" s="164"/>
      <c r="DKA16" s="163"/>
      <c r="DKB16" s="163"/>
      <c r="DKC16" s="163"/>
      <c r="DKD16" s="163"/>
      <c r="DKE16" s="163"/>
      <c r="DKF16" s="165"/>
      <c r="DKG16" s="165"/>
      <c r="DKH16" s="163"/>
      <c r="DKI16" s="165"/>
      <c r="DKJ16" s="165"/>
      <c r="DKK16" s="166"/>
      <c r="DKL16" s="163"/>
      <c r="DKM16" s="166"/>
      <c r="DKN16" s="167"/>
      <c r="DKO16" s="167"/>
      <c r="DKP16" s="168"/>
      <c r="DKQ16" s="167"/>
      <c r="DKR16" s="163"/>
      <c r="DKS16" s="163"/>
      <c r="DKT16" s="169"/>
      <c r="DKU16" s="169"/>
      <c r="DKV16" s="163"/>
      <c r="DKW16" s="163"/>
      <c r="DKX16" s="170"/>
      <c r="DKY16" s="167"/>
      <c r="DKZ16" s="163"/>
      <c r="DLA16" s="163"/>
      <c r="DLB16" s="160"/>
      <c r="DLC16" s="162"/>
      <c r="DLD16" s="162"/>
      <c r="DLE16" s="163"/>
      <c r="DLF16" s="164"/>
      <c r="DLG16" s="163"/>
      <c r="DLH16" s="163"/>
      <c r="DLI16" s="163"/>
      <c r="DLJ16" s="163"/>
      <c r="DLK16" s="163"/>
      <c r="DLL16" s="165"/>
      <c r="DLM16" s="165"/>
      <c r="DLN16" s="163"/>
      <c r="DLO16" s="165"/>
      <c r="DLP16" s="165"/>
      <c r="DLQ16" s="166"/>
      <c r="DLR16" s="163"/>
      <c r="DLS16" s="166"/>
      <c r="DLT16" s="167"/>
      <c r="DLU16" s="167"/>
      <c r="DLV16" s="168"/>
      <c r="DLW16" s="167"/>
      <c r="DLX16" s="163"/>
      <c r="DLY16" s="163"/>
      <c r="DLZ16" s="169"/>
      <c r="DMA16" s="169"/>
      <c r="DMB16" s="163"/>
      <c r="DMC16" s="163"/>
      <c r="DMD16" s="170"/>
      <c r="DME16" s="167"/>
      <c r="DMF16" s="163"/>
      <c r="DMG16" s="163"/>
      <c r="DMH16" s="160"/>
      <c r="DMI16" s="162"/>
      <c r="DMJ16" s="162"/>
      <c r="DMK16" s="163"/>
      <c r="DML16" s="164"/>
      <c r="DMM16" s="163"/>
      <c r="DMN16" s="163"/>
      <c r="DMO16" s="163"/>
      <c r="DMP16" s="163"/>
      <c r="DMQ16" s="163"/>
      <c r="DMR16" s="165"/>
      <c r="DMS16" s="165"/>
      <c r="DMT16" s="163"/>
      <c r="DMU16" s="165"/>
      <c r="DMV16" s="165"/>
      <c r="DMW16" s="166"/>
      <c r="DMX16" s="163"/>
      <c r="DMY16" s="166"/>
      <c r="DMZ16" s="167"/>
      <c r="DNA16" s="167"/>
      <c r="DNB16" s="168"/>
      <c r="DNC16" s="167"/>
      <c r="DND16" s="163"/>
      <c r="DNE16" s="163"/>
      <c r="DNF16" s="169"/>
      <c r="DNG16" s="169"/>
      <c r="DNH16" s="163"/>
      <c r="DNI16" s="163"/>
      <c r="DNJ16" s="170"/>
      <c r="DNK16" s="167"/>
      <c r="DNL16" s="163"/>
      <c r="DNM16" s="163"/>
      <c r="DNN16" s="160"/>
      <c r="DNO16" s="162"/>
      <c r="DNP16" s="162"/>
      <c r="DNQ16" s="163"/>
      <c r="DNR16" s="164"/>
      <c r="DNS16" s="163"/>
      <c r="DNT16" s="163"/>
      <c r="DNU16" s="163"/>
      <c r="DNV16" s="163"/>
      <c r="DNW16" s="163"/>
      <c r="DNX16" s="165"/>
      <c r="DNY16" s="165"/>
      <c r="DNZ16" s="163"/>
      <c r="DOA16" s="165"/>
      <c r="DOB16" s="165"/>
      <c r="DOC16" s="166"/>
      <c r="DOD16" s="163"/>
      <c r="DOE16" s="166"/>
      <c r="DOF16" s="167"/>
      <c r="DOG16" s="167"/>
      <c r="DOH16" s="168"/>
      <c r="DOI16" s="167"/>
      <c r="DOJ16" s="163"/>
      <c r="DOK16" s="163"/>
      <c r="DOL16" s="169"/>
      <c r="DOM16" s="169"/>
      <c r="DON16" s="163"/>
      <c r="DOO16" s="163"/>
      <c r="DOP16" s="170"/>
      <c r="DOQ16" s="167"/>
      <c r="DOR16" s="163"/>
      <c r="DOS16" s="163"/>
      <c r="DOT16" s="160"/>
      <c r="DOU16" s="162"/>
      <c r="DOV16" s="162"/>
      <c r="DOW16" s="163"/>
      <c r="DOX16" s="164"/>
      <c r="DOY16" s="163"/>
      <c r="DOZ16" s="163"/>
      <c r="DPA16" s="163"/>
      <c r="DPB16" s="163"/>
      <c r="DPC16" s="163"/>
      <c r="DPD16" s="165"/>
      <c r="DPE16" s="165"/>
      <c r="DPF16" s="163"/>
      <c r="DPG16" s="165"/>
      <c r="DPH16" s="165"/>
      <c r="DPI16" s="166"/>
      <c r="DPJ16" s="163"/>
      <c r="DPK16" s="166"/>
      <c r="DPL16" s="167"/>
      <c r="DPM16" s="167"/>
      <c r="DPN16" s="168"/>
      <c r="DPO16" s="167"/>
      <c r="DPP16" s="163"/>
      <c r="DPQ16" s="163"/>
      <c r="DPR16" s="169"/>
      <c r="DPS16" s="169"/>
      <c r="DPT16" s="163"/>
      <c r="DPU16" s="163"/>
      <c r="DPV16" s="170"/>
      <c r="DPW16" s="167"/>
      <c r="DPX16" s="163"/>
      <c r="DPY16" s="163"/>
      <c r="DPZ16" s="160"/>
      <c r="DQA16" s="162"/>
      <c r="DQB16" s="162"/>
      <c r="DQC16" s="163"/>
      <c r="DQD16" s="164"/>
      <c r="DQE16" s="163"/>
      <c r="DQF16" s="163"/>
      <c r="DQG16" s="163"/>
      <c r="DQH16" s="163"/>
      <c r="DQI16" s="163"/>
      <c r="DQJ16" s="165"/>
      <c r="DQK16" s="165"/>
      <c r="DQL16" s="163"/>
      <c r="DQM16" s="165"/>
      <c r="DQN16" s="165"/>
      <c r="DQO16" s="166"/>
      <c r="DQP16" s="163"/>
      <c r="DQQ16" s="166"/>
      <c r="DQR16" s="167"/>
      <c r="DQS16" s="167"/>
      <c r="DQT16" s="168"/>
      <c r="DQU16" s="167"/>
      <c r="DQV16" s="163"/>
      <c r="DQW16" s="163"/>
      <c r="DQX16" s="169"/>
      <c r="DQY16" s="169"/>
      <c r="DQZ16" s="163"/>
      <c r="DRA16" s="163"/>
      <c r="DRB16" s="170"/>
      <c r="DRC16" s="167"/>
      <c r="DRD16" s="163"/>
      <c r="DRE16" s="163"/>
      <c r="DRF16" s="160"/>
      <c r="DRG16" s="162"/>
      <c r="DRH16" s="162"/>
      <c r="DRI16" s="163"/>
      <c r="DRJ16" s="164"/>
      <c r="DRK16" s="163"/>
      <c r="DRL16" s="163"/>
      <c r="DRM16" s="163"/>
      <c r="DRN16" s="163"/>
      <c r="DRO16" s="163"/>
      <c r="DRP16" s="165"/>
      <c r="DRQ16" s="165"/>
      <c r="DRR16" s="163"/>
      <c r="DRS16" s="165"/>
      <c r="DRT16" s="165"/>
      <c r="DRU16" s="166"/>
      <c r="DRV16" s="163"/>
      <c r="DRW16" s="166"/>
      <c r="DRX16" s="167"/>
      <c r="DRY16" s="167"/>
      <c r="DRZ16" s="168"/>
      <c r="DSA16" s="167"/>
      <c r="DSB16" s="163"/>
      <c r="DSC16" s="163"/>
      <c r="DSD16" s="169"/>
      <c r="DSE16" s="169"/>
      <c r="DSF16" s="163"/>
      <c r="DSG16" s="163"/>
      <c r="DSH16" s="170"/>
      <c r="DSI16" s="167"/>
      <c r="DSJ16" s="163"/>
      <c r="DSK16" s="163"/>
      <c r="DSL16" s="160"/>
      <c r="DSM16" s="162"/>
      <c r="DSN16" s="162"/>
      <c r="DSO16" s="163"/>
      <c r="DSP16" s="164"/>
      <c r="DSQ16" s="163"/>
      <c r="DSR16" s="163"/>
      <c r="DSS16" s="163"/>
      <c r="DST16" s="163"/>
      <c r="DSU16" s="163"/>
      <c r="DSV16" s="165"/>
      <c r="DSW16" s="165"/>
      <c r="DSX16" s="163"/>
      <c r="DSY16" s="165"/>
      <c r="DSZ16" s="165"/>
      <c r="DTA16" s="166"/>
      <c r="DTB16" s="163"/>
      <c r="DTC16" s="166"/>
      <c r="DTD16" s="167"/>
      <c r="DTE16" s="167"/>
      <c r="DTF16" s="168"/>
      <c r="DTG16" s="167"/>
      <c r="DTH16" s="163"/>
      <c r="DTI16" s="163"/>
      <c r="DTJ16" s="169"/>
      <c r="DTK16" s="169"/>
      <c r="DTL16" s="163"/>
      <c r="DTM16" s="163"/>
      <c r="DTN16" s="170"/>
      <c r="DTO16" s="167"/>
      <c r="DTP16" s="163"/>
      <c r="DTQ16" s="163"/>
      <c r="DTR16" s="160"/>
      <c r="DTS16" s="162"/>
      <c r="DTT16" s="162"/>
      <c r="DTU16" s="163"/>
      <c r="DTV16" s="164"/>
      <c r="DTW16" s="163"/>
      <c r="DTX16" s="163"/>
      <c r="DTY16" s="163"/>
      <c r="DTZ16" s="163"/>
      <c r="DUA16" s="163"/>
      <c r="DUB16" s="165"/>
      <c r="DUC16" s="165"/>
      <c r="DUD16" s="163"/>
      <c r="DUE16" s="165"/>
      <c r="DUF16" s="165"/>
      <c r="DUG16" s="166"/>
      <c r="DUH16" s="163"/>
      <c r="DUI16" s="166"/>
      <c r="DUJ16" s="167"/>
      <c r="DUK16" s="167"/>
      <c r="DUL16" s="168"/>
      <c r="DUM16" s="167"/>
      <c r="DUN16" s="163"/>
      <c r="DUO16" s="163"/>
      <c r="DUP16" s="169"/>
      <c r="DUQ16" s="169"/>
      <c r="DUR16" s="163"/>
      <c r="DUS16" s="163"/>
      <c r="DUT16" s="170"/>
      <c r="DUU16" s="167"/>
      <c r="DUV16" s="163"/>
      <c r="DUW16" s="163"/>
      <c r="DUX16" s="160"/>
      <c r="DUY16" s="162"/>
      <c r="DUZ16" s="162"/>
      <c r="DVA16" s="163"/>
      <c r="DVB16" s="164"/>
      <c r="DVC16" s="163"/>
      <c r="DVD16" s="163"/>
      <c r="DVE16" s="163"/>
      <c r="DVF16" s="163"/>
      <c r="DVG16" s="163"/>
      <c r="DVH16" s="165"/>
      <c r="DVI16" s="165"/>
      <c r="DVJ16" s="163"/>
      <c r="DVK16" s="165"/>
      <c r="DVL16" s="165"/>
      <c r="DVM16" s="166"/>
      <c r="DVN16" s="163"/>
      <c r="DVO16" s="166"/>
      <c r="DVP16" s="167"/>
      <c r="DVQ16" s="167"/>
      <c r="DVR16" s="168"/>
      <c r="DVS16" s="167"/>
      <c r="DVT16" s="163"/>
      <c r="DVU16" s="163"/>
      <c r="DVV16" s="169"/>
      <c r="DVW16" s="169"/>
      <c r="DVX16" s="163"/>
      <c r="DVY16" s="163"/>
      <c r="DVZ16" s="170"/>
      <c r="DWA16" s="167"/>
      <c r="DWB16" s="163"/>
      <c r="DWC16" s="163"/>
      <c r="DWD16" s="160"/>
      <c r="DWE16" s="162"/>
      <c r="DWF16" s="162"/>
      <c r="DWG16" s="163"/>
      <c r="DWH16" s="164"/>
      <c r="DWI16" s="163"/>
      <c r="DWJ16" s="163"/>
      <c r="DWK16" s="163"/>
      <c r="DWL16" s="163"/>
      <c r="DWM16" s="163"/>
      <c r="DWN16" s="165"/>
      <c r="DWO16" s="165"/>
      <c r="DWP16" s="163"/>
      <c r="DWQ16" s="165"/>
      <c r="DWR16" s="165"/>
      <c r="DWS16" s="166"/>
      <c r="DWT16" s="163"/>
      <c r="DWU16" s="166"/>
      <c r="DWV16" s="167"/>
      <c r="DWW16" s="167"/>
      <c r="DWX16" s="168"/>
      <c r="DWY16" s="167"/>
      <c r="DWZ16" s="163"/>
      <c r="DXA16" s="163"/>
      <c r="DXB16" s="169"/>
      <c r="DXC16" s="169"/>
      <c r="DXD16" s="163"/>
      <c r="DXE16" s="163"/>
      <c r="DXF16" s="170"/>
      <c r="DXG16" s="167"/>
      <c r="DXH16" s="163"/>
      <c r="DXI16" s="163"/>
      <c r="DXJ16" s="160"/>
      <c r="DXK16" s="162"/>
      <c r="DXL16" s="162"/>
      <c r="DXM16" s="163"/>
      <c r="DXN16" s="164"/>
      <c r="DXO16" s="163"/>
      <c r="DXP16" s="163"/>
      <c r="DXQ16" s="163"/>
      <c r="DXR16" s="163"/>
      <c r="DXS16" s="163"/>
      <c r="DXT16" s="165"/>
      <c r="DXU16" s="165"/>
      <c r="DXV16" s="163"/>
      <c r="DXW16" s="165"/>
      <c r="DXX16" s="165"/>
      <c r="DXY16" s="166"/>
      <c r="DXZ16" s="163"/>
      <c r="DYA16" s="166"/>
      <c r="DYB16" s="167"/>
      <c r="DYC16" s="167"/>
      <c r="DYD16" s="168"/>
      <c r="DYE16" s="167"/>
      <c r="DYF16" s="163"/>
      <c r="DYG16" s="163"/>
      <c r="DYH16" s="169"/>
      <c r="DYI16" s="169"/>
      <c r="DYJ16" s="163"/>
      <c r="DYK16" s="163"/>
      <c r="DYL16" s="170"/>
      <c r="DYM16" s="167"/>
      <c r="DYN16" s="163"/>
      <c r="DYO16" s="163"/>
      <c r="DYP16" s="160"/>
      <c r="DYQ16" s="162"/>
      <c r="DYR16" s="162"/>
      <c r="DYS16" s="163"/>
      <c r="DYT16" s="164"/>
      <c r="DYU16" s="163"/>
      <c r="DYV16" s="163"/>
      <c r="DYW16" s="163"/>
      <c r="DYX16" s="163"/>
      <c r="DYY16" s="163"/>
      <c r="DYZ16" s="165"/>
      <c r="DZA16" s="165"/>
      <c r="DZB16" s="163"/>
      <c r="DZC16" s="165"/>
      <c r="DZD16" s="165"/>
      <c r="DZE16" s="166"/>
      <c r="DZF16" s="163"/>
      <c r="DZG16" s="166"/>
      <c r="DZH16" s="167"/>
      <c r="DZI16" s="167"/>
      <c r="DZJ16" s="168"/>
      <c r="DZK16" s="167"/>
      <c r="DZL16" s="163"/>
      <c r="DZM16" s="163"/>
      <c r="DZN16" s="169"/>
      <c r="DZO16" s="169"/>
      <c r="DZP16" s="163"/>
      <c r="DZQ16" s="163"/>
      <c r="DZR16" s="170"/>
      <c r="DZS16" s="167"/>
      <c r="DZT16" s="163"/>
      <c r="DZU16" s="163"/>
      <c r="DZV16" s="160"/>
      <c r="DZW16" s="162"/>
      <c r="DZX16" s="162"/>
      <c r="DZY16" s="163"/>
      <c r="DZZ16" s="164"/>
      <c r="EAA16" s="163"/>
      <c r="EAB16" s="163"/>
      <c r="EAC16" s="163"/>
      <c r="EAD16" s="163"/>
      <c r="EAE16" s="163"/>
      <c r="EAF16" s="165"/>
      <c r="EAG16" s="165"/>
      <c r="EAH16" s="163"/>
      <c r="EAI16" s="165"/>
      <c r="EAJ16" s="165"/>
      <c r="EAK16" s="166"/>
      <c r="EAL16" s="163"/>
      <c r="EAM16" s="166"/>
      <c r="EAN16" s="167"/>
      <c r="EAO16" s="167"/>
      <c r="EAP16" s="168"/>
      <c r="EAQ16" s="167"/>
      <c r="EAR16" s="163"/>
      <c r="EAS16" s="163"/>
      <c r="EAT16" s="169"/>
      <c r="EAU16" s="169"/>
      <c r="EAV16" s="163"/>
      <c r="EAW16" s="163"/>
      <c r="EAX16" s="170"/>
      <c r="EAY16" s="167"/>
      <c r="EAZ16" s="163"/>
      <c r="EBA16" s="163"/>
      <c r="EBB16" s="160"/>
      <c r="EBC16" s="162"/>
      <c r="EBD16" s="162"/>
      <c r="EBE16" s="163"/>
      <c r="EBF16" s="164"/>
      <c r="EBG16" s="163"/>
      <c r="EBH16" s="163"/>
      <c r="EBI16" s="163"/>
      <c r="EBJ16" s="163"/>
      <c r="EBK16" s="163"/>
      <c r="EBL16" s="165"/>
      <c r="EBM16" s="165"/>
      <c r="EBN16" s="163"/>
      <c r="EBO16" s="165"/>
      <c r="EBP16" s="165"/>
      <c r="EBQ16" s="166"/>
      <c r="EBR16" s="163"/>
      <c r="EBS16" s="166"/>
      <c r="EBT16" s="167"/>
      <c r="EBU16" s="167"/>
      <c r="EBV16" s="168"/>
      <c r="EBW16" s="167"/>
      <c r="EBX16" s="163"/>
      <c r="EBY16" s="163"/>
      <c r="EBZ16" s="169"/>
      <c r="ECA16" s="169"/>
      <c r="ECB16" s="163"/>
      <c r="ECC16" s="163"/>
      <c r="ECD16" s="170"/>
      <c r="ECE16" s="167"/>
      <c r="ECF16" s="163"/>
      <c r="ECG16" s="163"/>
      <c r="ECH16" s="160"/>
      <c r="ECI16" s="162"/>
      <c r="ECJ16" s="162"/>
      <c r="ECK16" s="163"/>
      <c r="ECL16" s="164"/>
      <c r="ECM16" s="163"/>
      <c r="ECN16" s="163"/>
      <c r="ECO16" s="163"/>
      <c r="ECP16" s="163"/>
      <c r="ECQ16" s="163"/>
      <c r="ECR16" s="165"/>
      <c r="ECS16" s="165"/>
      <c r="ECT16" s="163"/>
      <c r="ECU16" s="165"/>
      <c r="ECV16" s="165"/>
      <c r="ECW16" s="166"/>
      <c r="ECX16" s="163"/>
      <c r="ECY16" s="166"/>
      <c r="ECZ16" s="167"/>
      <c r="EDA16" s="167"/>
      <c r="EDB16" s="168"/>
      <c r="EDC16" s="167"/>
      <c r="EDD16" s="163"/>
      <c r="EDE16" s="163"/>
      <c r="EDF16" s="169"/>
      <c r="EDG16" s="169"/>
      <c r="EDH16" s="163"/>
      <c r="EDI16" s="163"/>
      <c r="EDJ16" s="170"/>
      <c r="EDK16" s="167"/>
      <c r="EDL16" s="163"/>
      <c r="EDM16" s="163"/>
      <c r="EDN16" s="160"/>
      <c r="EDO16" s="162"/>
      <c r="EDP16" s="162"/>
      <c r="EDQ16" s="163"/>
      <c r="EDR16" s="164"/>
      <c r="EDS16" s="163"/>
      <c r="EDT16" s="163"/>
      <c r="EDU16" s="163"/>
      <c r="EDV16" s="163"/>
      <c r="EDW16" s="163"/>
      <c r="EDX16" s="165"/>
      <c r="EDY16" s="165"/>
      <c r="EDZ16" s="163"/>
      <c r="EEA16" s="165"/>
      <c r="EEB16" s="165"/>
      <c r="EEC16" s="166"/>
      <c r="EED16" s="163"/>
      <c r="EEE16" s="166"/>
      <c r="EEF16" s="167"/>
      <c r="EEG16" s="167"/>
      <c r="EEH16" s="168"/>
      <c r="EEI16" s="167"/>
      <c r="EEJ16" s="163"/>
      <c r="EEK16" s="163"/>
      <c r="EEL16" s="169"/>
      <c r="EEM16" s="169"/>
      <c r="EEN16" s="163"/>
      <c r="EEO16" s="163"/>
      <c r="EEP16" s="170"/>
      <c r="EEQ16" s="167"/>
      <c r="EER16" s="163"/>
      <c r="EES16" s="163"/>
      <c r="EET16" s="160"/>
      <c r="EEU16" s="162"/>
      <c r="EEV16" s="162"/>
      <c r="EEW16" s="163"/>
      <c r="EEX16" s="164"/>
      <c r="EEY16" s="163"/>
      <c r="EEZ16" s="163"/>
      <c r="EFA16" s="163"/>
      <c r="EFB16" s="163"/>
      <c r="EFC16" s="163"/>
      <c r="EFD16" s="165"/>
      <c r="EFE16" s="165"/>
      <c r="EFF16" s="163"/>
      <c r="EFG16" s="165"/>
      <c r="EFH16" s="165"/>
      <c r="EFI16" s="166"/>
      <c r="EFJ16" s="163"/>
      <c r="EFK16" s="166"/>
      <c r="EFL16" s="167"/>
      <c r="EFM16" s="167"/>
      <c r="EFN16" s="168"/>
      <c r="EFO16" s="167"/>
      <c r="EFP16" s="163"/>
      <c r="EFQ16" s="163"/>
      <c r="EFR16" s="169"/>
      <c r="EFS16" s="169"/>
      <c r="EFT16" s="163"/>
      <c r="EFU16" s="163"/>
      <c r="EFV16" s="170"/>
      <c r="EFW16" s="167"/>
      <c r="EFX16" s="163"/>
      <c r="EFY16" s="163"/>
      <c r="EFZ16" s="160"/>
      <c r="EGA16" s="162"/>
      <c r="EGB16" s="162"/>
      <c r="EGC16" s="163"/>
      <c r="EGD16" s="164"/>
      <c r="EGE16" s="163"/>
      <c r="EGF16" s="163"/>
      <c r="EGG16" s="163"/>
      <c r="EGH16" s="163"/>
      <c r="EGI16" s="163"/>
      <c r="EGJ16" s="165"/>
      <c r="EGK16" s="165"/>
      <c r="EGL16" s="163"/>
      <c r="EGM16" s="165"/>
      <c r="EGN16" s="165"/>
      <c r="EGO16" s="166"/>
      <c r="EGP16" s="163"/>
      <c r="EGQ16" s="166"/>
      <c r="EGR16" s="167"/>
      <c r="EGS16" s="167"/>
      <c r="EGT16" s="168"/>
      <c r="EGU16" s="167"/>
      <c r="EGV16" s="163"/>
      <c r="EGW16" s="163"/>
      <c r="EGX16" s="169"/>
      <c r="EGY16" s="169"/>
      <c r="EGZ16" s="163"/>
      <c r="EHA16" s="163"/>
      <c r="EHB16" s="170"/>
      <c r="EHC16" s="167"/>
      <c r="EHD16" s="163"/>
      <c r="EHE16" s="163"/>
      <c r="EHF16" s="160"/>
      <c r="EHG16" s="162"/>
      <c r="EHH16" s="162"/>
      <c r="EHI16" s="163"/>
      <c r="EHJ16" s="164"/>
      <c r="EHK16" s="163"/>
      <c r="EHL16" s="163"/>
      <c r="EHM16" s="163"/>
      <c r="EHN16" s="163"/>
      <c r="EHO16" s="163"/>
      <c r="EHP16" s="165"/>
      <c r="EHQ16" s="165"/>
      <c r="EHR16" s="163"/>
      <c r="EHS16" s="165"/>
      <c r="EHT16" s="165"/>
      <c r="EHU16" s="166"/>
      <c r="EHV16" s="163"/>
      <c r="EHW16" s="166"/>
      <c r="EHX16" s="167"/>
      <c r="EHY16" s="167"/>
      <c r="EHZ16" s="168"/>
      <c r="EIA16" s="167"/>
      <c r="EIB16" s="163"/>
      <c r="EIC16" s="163"/>
      <c r="EID16" s="169"/>
      <c r="EIE16" s="169"/>
      <c r="EIF16" s="163"/>
      <c r="EIG16" s="163"/>
      <c r="EIH16" s="170"/>
      <c r="EII16" s="167"/>
      <c r="EIJ16" s="163"/>
      <c r="EIK16" s="163"/>
      <c r="EIL16" s="160"/>
      <c r="EIM16" s="162"/>
      <c r="EIN16" s="162"/>
      <c r="EIO16" s="163"/>
      <c r="EIP16" s="164"/>
      <c r="EIQ16" s="163"/>
      <c r="EIR16" s="163"/>
      <c r="EIS16" s="163"/>
      <c r="EIT16" s="163"/>
      <c r="EIU16" s="163"/>
      <c r="EIV16" s="165"/>
      <c r="EIW16" s="165"/>
      <c r="EIX16" s="163"/>
      <c r="EIY16" s="165"/>
      <c r="EIZ16" s="165"/>
      <c r="EJA16" s="166"/>
      <c r="EJB16" s="163"/>
      <c r="EJC16" s="166"/>
      <c r="EJD16" s="167"/>
      <c r="EJE16" s="167"/>
      <c r="EJF16" s="168"/>
      <c r="EJG16" s="167"/>
      <c r="EJH16" s="163"/>
      <c r="EJI16" s="163"/>
      <c r="EJJ16" s="169"/>
      <c r="EJK16" s="169"/>
      <c r="EJL16" s="163"/>
      <c r="EJM16" s="163"/>
      <c r="EJN16" s="170"/>
      <c r="EJO16" s="167"/>
      <c r="EJP16" s="163"/>
      <c r="EJQ16" s="163"/>
      <c r="EJR16" s="160"/>
      <c r="EJS16" s="162"/>
      <c r="EJT16" s="162"/>
      <c r="EJU16" s="163"/>
      <c r="EJV16" s="164"/>
      <c r="EJW16" s="163"/>
      <c r="EJX16" s="163"/>
      <c r="EJY16" s="163"/>
      <c r="EJZ16" s="163"/>
      <c r="EKA16" s="163"/>
      <c r="EKB16" s="165"/>
      <c r="EKC16" s="165"/>
      <c r="EKD16" s="163"/>
      <c r="EKE16" s="165"/>
      <c r="EKF16" s="165"/>
      <c r="EKG16" s="166"/>
      <c r="EKH16" s="163"/>
      <c r="EKI16" s="166"/>
      <c r="EKJ16" s="167"/>
      <c r="EKK16" s="167"/>
      <c r="EKL16" s="168"/>
      <c r="EKM16" s="167"/>
      <c r="EKN16" s="163"/>
      <c r="EKO16" s="163"/>
      <c r="EKP16" s="169"/>
      <c r="EKQ16" s="169"/>
      <c r="EKR16" s="163"/>
      <c r="EKS16" s="163"/>
      <c r="EKT16" s="170"/>
      <c r="EKU16" s="167"/>
      <c r="EKV16" s="163"/>
      <c r="EKW16" s="163"/>
      <c r="EKX16" s="160"/>
      <c r="EKY16" s="162"/>
      <c r="EKZ16" s="162"/>
      <c r="ELA16" s="163"/>
      <c r="ELB16" s="164"/>
      <c r="ELC16" s="163"/>
      <c r="ELD16" s="163"/>
      <c r="ELE16" s="163"/>
      <c r="ELF16" s="163"/>
      <c r="ELG16" s="163"/>
      <c r="ELH16" s="165"/>
      <c r="ELI16" s="165"/>
      <c r="ELJ16" s="163"/>
      <c r="ELK16" s="165"/>
      <c r="ELL16" s="165"/>
      <c r="ELM16" s="166"/>
      <c r="ELN16" s="163"/>
      <c r="ELO16" s="166"/>
      <c r="ELP16" s="167"/>
      <c r="ELQ16" s="167"/>
      <c r="ELR16" s="168"/>
      <c r="ELS16" s="167"/>
      <c r="ELT16" s="163"/>
      <c r="ELU16" s="163"/>
      <c r="ELV16" s="169"/>
      <c r="ELW16" s="169"/>
      <c r="ELX16" s="163"/>
      <c r="ELY16" s="163"/>
      <c r="ELZ16" s="170"/>
      <c r="EMA16" s="167"/>
      <c r="EMB16" s="163"/>
      <c r="EMC16" s="163"/>
      <c r="EMD16" s="160"/>
      <c r="EME16" s="162"/>
      <c r="EMF16" s="162"/>
      <c r="EMG16" s="163"/>
      <c r="EMH16" s="164"/>
      <c r="EMI16" s="163"/>
      <c r="EMJ16" s="163"/>
      <c r="EMK16" s="163"/>
      <c r="EML16" s="163"/>
      <c r="EMM16" s="163"/>
      <c r="EMN16" s="165"/>
      <c r="EMO16" s="165"/>
      <c r="EMP16" s="163"/>
      <c r="EMQ16" s="165"/>
      <c r="EMR16" s="165"/>
      <c r="EMS16" s="166"/>
      <c r="EMT16" s="163"/>
      <c r="EMU16" s="166"/>
      <c r="EMV16" s="167"/>
      <c r="EMW16" s="167"/>
      <c r="EMX16" s="168"/>
      <c r="EMY16" s="167"/>
      <c r="EMZ16" s="163"/>
      <c r="ENA16" s="163"/>
      <c r="ENB16" s="169"/>
      <c r="ENC16" s="169"/>
      <c r="END16" s="163"/>
      <c r="ENE16" s="163"/>
      <c r="ENF16" s="170"/>
      <c r="ENG16" s="167"/>
      <c r="ENH16" s="163"/>
      <c r="ENI16" s="163"/>
      <c r="ENJ16" s="160"/>
      <c r="ENK16" s="162"/>
      <c r="ENL16" s="162"/>
      <c r="ENM16" s="163"/>
      <c r="ENN16" s="164"/>
      <c r="ENO16" s="163"/>
      <c r="ENP16" s="163"/>
      <c r="ENQ16" s="163"/>
      <c r="ENR16" s="163"/>
      <c r="ENS16" s="163"/>
      <c r="ENT16" s="165"/>
      <c r="ENU16" s="165"/>
      <c r="ENV16" s="163"/>
      <c r="ENW16" s="165"/>
      <c r="ENX16" s="165"/>
      <c r="ENY16" s="166"/>
      <c r="ENZ16" s="163"/>
      <c r="EOA16" s="166"/>
      <c r="EOB16" s="167"/>
      <c r="EOC16" s="167"/>
      <c r="EOD16" s="168"/>
      <c r="EOE16" s="167"/>
      <c r="EOF16" s="163"/>
      <c r="EOG16" s="163"/>
      <c r="EOH16" s="169"/>
      <c r="EOI16" s="169"/>
      <c r="EOJ16" s="163"/>
      <c r="EOK16" s="163"/>
      <c r="EOL16" s="170"/>
      <c r="EOM16" s="167"/>
      <c r="EON16" s="163"/>
      <c r="EOO16" s="163"/>
      <c r="EOP16" s="160"/>
      <c r="EOQ16" s="162"/>
      <c r="EOR16" s="162"/>
      <c r="EOS16" s="163"/>
      <c r="EOT16" s="164"/>
      <c r="EOU16" s="163"/>
      <c r="EOV16" s="163"/>
      <c r="EOW16" s="163"/>
      <c r="EOX16" s="163"/>
      <c r="EOY16" s="163"/>
      <c r="EOZ16" s="165"/>
      <c r="EPA16" s="165"/>
      <c r="EPB16" s="163"/>
      <c r="EPC16" s="165"/>
      <c r="EPD16" s="165"/>
      <c r="EPE16" s="166"/>
      <c r="EPF16" s="163"/>
      <c r="EPG16" s="166"/>
      <c r="EPH16" s="167"/>
      <c r="EPI16" s="167"/>
      <c r="EPJ16" s="168"/>
      <c r="EPK16" s="167"/>
      <c r="EPL16" s="163"/>
      <c r="EPM16" s="163"/>
      <c r="EPN16" s="169"/>
      <c r="EPO16" s="169"/>
      <c r="EPP16" s="163"/>
      <c r="EPQ16" s="163"/>
      <c r="EPR16" s="170"/>
      <c r="EPS16" s="167"/>
      <c r="EPT16" s="163"/>
      <c r="EPU16" s="163"/>
      <c r="EPV16" s="160"/>
      <c r="EPW16" s="162"/>
      <c r="EPX16" s="162"/>
      <c r="EPY16" s="163"/>
      <c r="EPZ16" s="164"/>
      <c r="EQA16" s="163"/>
      <c r="EQB16" s="163"/>
      <c r="EQC16" s="163"/>
      <c r="EQD16" s="163"/>
      <c r="EQE16" s="163"/>
      <c r="EQF16" s="165"/>
      <c r="EQG16" s="165"/>
      <c r="EQH16" s="163"/>
      <c r="EQI16" s="165"/>
      <c r="EQJ16" s="165"/>
      <c r="EQK16" s="166"/>
      <c r="EQL16" s="163"/>
      <c r="EQM16" s="166"/>
      <c r="EQN16" s="167"/>
      <c r="EQO16" s="167"/>
      <c r="EQP16" s="168"/>
      <c r="EQQ16" s="167"/>
      <c r="EQR16" s="163"/>
      <c r="EQS16" s="163"/>
      <c r="EQT16" s="169"/>
      <c r="EQU16" s="169"/>
      <c r="EQV16" s="163"/>
      <c r="EQW16" s="163"/>
      <c r="EQX16" s="170"/>
      <c r="EQY16" s="167"/>
      <c r="EQZ16" s="163"/>
      <c r="ERA16" s="163"/>
      <c r="ERB16" s="160"/>
      <c r="ERC16" s="162"/>
      <c r="ERD16" s="162"/>
      <c r="ERE16" s="163"/>
      <c r="ERF16" s="164"/>
      <c r="ERG16" s="163"/>
      <c r="ERH16" s="163"/>
      <c r="ERI16" s="163"/>
      <c r="ERJ16" s="163"/>
      <c r="ERK16" s="163"/>
      <c r="ERL16" s="165"/>
      <c r="ERM16" s="165"/>
      <c r="ERN16" s="163"/>
      <c r="ERO16" s="165"/>
      <c r="ERP16" s="165"/>
      <c r="ERQ16" s="166"/>
      <c r="ERR16" s="163"/>
      <c r="ERS16" s="166"/>
      <c r="ERT16" s="167"/>
      <c r="ERU16" s="167"/>
      <c r="ERV16" s="168"/>
      <c r="ERW16" s="167"/>
      <c r="ERX16" s="163"/>
      <c r="ERY16" s="163"/>
      <c r="ERZ16" s="169"/>
      <c r="ESA16" s="169"/>
      <c r="ESB16" s="163"/>
      <c r="ESC16" s="163"/>
      <c r="ESD16" s="170"/>
      <c r="ESE16" s="167"/>
      <c r="ESF16" s="163"/>
      <c r="ESG16" s="163"/>
      <c r="ESH16" s="160"/>
      <c r="ESI16" s="162"/>
      <c r="ESJ16" s="162"/>
      <c r="ESK16" s="163"/>
      <c r="ESL16" s="164"/>
      <c r="ESM16" s="163"/>
      <c r="ESN16" s="163"/>
      <c r="ESO16" s="163"/>
      <c r="ESP16" s="163"/>
      <c r="ESQ16" s="163"/>
      <c r="ESR16" s="165"/>
      <c r="ESS16" s="165"/>
      <c r="EST16" s="163"/>
      <c r="ESU16" s="165"/>
      <c r="ESV16" s="165"/>
      <c r="ESW16" s="166"/>
      <c r="ESX16" s="163"/>
      <c r="ESY16" s="166"/>
      <c r="ESZ16" s="167"/>
      <c r="ETA16" s="167"/>
      <c r="ETB16" s="168"/>
      <c r="ETC16" s="167"/>
      <c r="ETD16" s="163"/>
      <c r="ETE16" s="163"/>
      <c r="ETF16" s="169"/>
      <c r="ETG16" s="169"/>
      <c r="ETH16" s="163"/>
      <c r="ETI16" s="163"/>
      <c r="ETJ16" s="170"/>
      <c r="ETK16" s="167"/>
      <c r="ETL16" s="163"/>
      <c r="ETM16" s="163"/>
      <c r="ETN16" s="160"/>
      <c r="ETO16" s="162"/>
      <c r="ETP16" s="162"/>
      <c r="ETQ16" s="163"/>
      <c r="ETR16" s="164"/>
      <c r="ETS16" s="163"/>
      <c r="ETT16" s="163"/>
      <c r="ETU16" s="163"/>
      <c r="ETV16" s="163"/>
      <c r="ETW16" s="163"/>
      <c r="ETX16" s="165"/>
      <c r="ETY16" s="165"/>
      <c r="ETZ16" s="163"/>
      <c r="EUA16" s="165"/>
      <c r="EUB16" s="165"/>
      <c r="EUC16" s="166"/>
      <c r="EUD16" s="163"/>
      <c r="EUE16" s="166"/>
      <c r="EUF16" s="167"/>
      <c r="EUG16" s="167"/>
      <c r="EUH16" s="168"/>
      <c r="EUI16" s="167"/>
      <c r="EUJ16" s="163"/>
      <c r="EUK16" s="163"/>
      <c r="EUL16" s="169"/>
      <c r="EUM16" s="169"/>
      <c r="EUN16" s="163"/>
      <c r="EUO16" s="163"/>
      <c r="EUP16" s="170"/>
      <c r="EUQ16" s="167"/>
      <c r="EUR16" s="163"/>
      <c r="EUS16" s="163"/>
      <c r="EUT16" s="160"/>
      <c r="EUU16" s="162"/>
      <c r="EUV16" s="162"/>
      <c r="EUW16" s="163"/>
      <c r="EUX16" s="164"/>
      <c r="EUY16" s="163"/>
      <c r="EUZ16" s="163"/>
      <c r="EVA16" s="163"/>
      <c r="EVB16" s="163"/>
      <c r="EVC16" s="163"/>
      <c r="EVD16" s="165"/>
      <c r="EVE16" s="165"/>
      <c r="EVF16" s="163"/>
      <c r="EVG16" s="165"/>
      <c r="EVH16" s="165"/>
      <c r="EVI16" s="166"/>
      <c r="EVJ16" s="163"/>
      <c r="EVK16" s="166"/>
      <c r="EVL16" s="167"/>
      <c r="EVM16" s="167"/>
      <c r="EVN16" s="168"/>
      <c r="EVO16" s="167"/>
      <c r="EVP16" s="163"/>
      <c r="EVQ16" s="163"/>
      <c r="EVR16" s="169"/>
      <c r="EVS16" s="169"/>
      <c r="EVT16" s="163"/>
      <c r="EVU16" s="163"/>
      <c r="EVV16" s="170"/>
      <c r="EVW16" s="167"/>
      <c r="EVX16" s="163"/>
      <c r="EVY16" s="163"/>
      <c r="EVZ16" s="160"/>
      <c r="EWA16" s="162"/>
      <c r="EWB16" s="162"/>
      <c r="EWC16" s="163"/>
      <c r="EWD16" s="164"/>
      <c r="EWE16" s="163"/>
      <c r="EWF16" s="163"/>
      <c r="EWG16" s="163"/>
      <c r="EWH16" s="163"/>
      <c r="EWI16" s="163"/>
      <c r="EWJ16" s="165"/>
      <c r="EWK16" s="165"/>
      <c r="EWL16" s="163"/>
      <c r="EWM16" s="165"/>
      <c r="EWN16" s="165"/>
      <c r="EWO16" s="166"/>
      <c r="EWP16" s="163"/>
      <c r="EWQ16" s="166"/>
      <c r="EWR16" s="167"/>
      <c r="EWS16" s="167"/>
      <c r="EWT16" s="168"/>
      <c r="EWU16" s="167"/>
      <c r="EWV16" s="163"/>
      <c r="EWW16" s="163"/>
      <c r="EWX16" s="169"/>
      <c r="EWY16" s="169"/>
      <c r="EWZ16" s="163"/>
      <c r="EXA16" s="163"/>
      <c r="EXB16" s="170"/>
      <c r="EXC16" s="167"/>
      <c r="EXD16" s="163"/>
      <c r="EXE16" s="163"/>
      <c r="EXF16" s="160"/>
      <c r="EXG16" s="162"/>
      <c r="EXH16" s="162"/>
      <c r="EXI16" s="163"/>
      <c r="EXJ16" s="164"/>
      <c r="EXK16" s="163"/>
      <c r="EXL16" s="163"/>
      <c r="EXM16" s="163"/>
      <c r="EXN16" s="163"/>
      <c r="EXO16" s="163"/>
      <c r="EXP16" s="165"/>
      <c r="EXQ16" s="165"/>
      <c r="EXR16" s="163"/>
      <c r="EXS16" s="165"/>
      <c r="EXT16" s="165"/>
      <c r="EXU16" s="166"/>
      <c r="EXV16" s="163"/>
      <c r="EXW16" s="166"/>
      <c r="EXX16" s="167"/>
      <c r="EXY16" s="167"/>
      <c r="EXZ16" s="168"/>
      <c r="EYA16" s="167"/>
      <c r="EYB16" s="163"/>
      <c r="EYC16" s="163"/>
      <c r="EYD16" s="169"/>
      <c r="EYE16" s="169"/>
      <c r="EYF16" s="163"/>
      <c r="EYG16" s="163"/>
      <c r="EYH16" s="170"/>
      <c r="EYI16" s="167"/>
      <c r="EYJ16" s="163"/>
      <c r="EYK16" s="163"/>
      <c r="EYL16" s="160"/>
      <c r="EYM16" s="162"/>
      <c r="EYN16" s="162"/>
      <c r="EYO16" s="163"/>
      <c r="EYP16" s="164"/>
      <c r="EYQ16" s="163"/>
      <c r="EYR16" s="163"/>
      <c r="EYS16" s="163"/>
      <c r="EYT16" s="163"/>
      <c r="EYU16" s="163"/>
      <c r="EYV16" s="165"/>
      <c r="EYW16" s="165"/>
      <c r="EYX16" s="163"/>
      <c r="EYY16" s="165"/>
      <c r="EYZ16" s="165"/>
      <c r="EZA16" s="166"/>
      <c r="EZB16" s="163"/>
      <c r="EZC16" s="166"/>
      <c r="EZD16" s="167"/>
      <c r="EZE16" s="167"/>
      <c r="EZF16" s="168"/>
      <c r="EZG16" s="167"/>
      <c r="EZH16" s="163"/>
      <c r="EZI16" s="163"/>
      <c r="EZJ16" s="169"/>
      <c r="EZK16" s="169"/>
      <c r="EZL16" s="163"/>
      <c r="EZM16" s="163"/>
      <c r="EZN16" s="170"/>
      <c r="EZO16" s="167"/>
      <c r="EZP16" s="163"/>
      <c r="EZQ16" s="163"/>
      <c r="EZR16" s="160"/>
      <c r="EZS16" s="162"/>
      <c r="EZT16" s="162"/>
      <c r="EZU16" s="163"/>
      <c r="EZV16" s="164"/>
      <c r="EZW16" s="163"/>
      <c r="EZX16" s="163"/>
      <c r="EZY16" s="163"/>
      <c r="EZZ16" s="163"/>
      <c r="FAA16" s="163"/>
      <c r="FAB16" s="165"/>
      <c r="FAC16" s="165"/>
      <c r="FAD16" s="163"/>
      <c r="FAE16" s="165"/>
      <c r="FAF16" s="165"/>
      <c r="FAG16" s="166"/>
      <c r="FAH16" s="163"/>
      <c r="FAI16" s="166"/>
      <c r="FAJ16" s="167"/>
      <c r="FAK16" s="167"/>
      <c r="FAL16" s="168"/>
      <c r="FAM16" s="167"/>
      <c r="FAN16" s="163"/>
      <c r="FAO16" s="163"/>
      <c r="FAP16" s="169"/>
      <c r="FAQ16" s="169"/>
      <c r="FAR16" s="163"/>
      <c r="FAS16" s="163"/>
      <c r="FAT16" s="170"/>
      <c r="FAU16" s="167"/>
      <c r="FAV16" s="163"/>
      <c r="FAW16" s="163"/>
      <c r="FAX16" s="160"/>
      <c r="FAY16" s="162"/>
      <c r="FAZ16" s="162"/>
      <c r="FBA16" s="163"/>
      <c r="FBB16" s="164"/>
      <c r="FBC16" s="163"/>
      <c r="FBD16" s="163"/>
      <c r="FBE16" s="163"/>
      <c r="FBF16" s="163"/>
      <c r="FBG16" s="163"/>
      <c r="FBH16" s="165"/>
      <c r="FBI16" s="165"/>
      <c r="FBJ16" s="163"/>
      <c r="FBK16" s="165"/>
      <c r="FBL16" s="165"/>
      <c r="FBM16" s="166"/>
      <c r="FBN16" s="163"/>
      <c r="FBO16" s="166"/>
      <c r="FBP16" s="167"/>
      <c r="FBQ16" s="167"/>
      <c r="FBR16" s="168"/>
      <c r="FBS16" s="167"/>
      <c r="FBT16" s="163"/>
      <c r="FBU16" s="163"/>
      <c r="FBV16" s="169"/>
      <c r="FBW16" s="169"/>
      <c r="FBX16" s="163"/>
      <c r="FBY16" s="163"/>
      <c r="FBZ16" s="170"/>
      <c r="FCA16" s="167"/>
      <c r="FCB16" s="163"/>
      <c r="FCC16" s="163"/>
      <c r="FCD16" s="160"/>
      <c r="FCE16" s="162"/>
      <c r="FCF16" s="162"/>
      <c r="FCG16" s="163"/>
      <c r="FCH16" s="164"/>
      <c r="FCI16" s="163"/>
      <c r="FCJ16" s="163"/>
      <c r="FCK16" s="163"/>
      <c r="FCL16" s="163"/>
      <c r="FCM16" s="163"/>
      <c r="FCN16" s="165"/>
      <c r="FCO16" s="165"/>
      <c r="FCP16" s="163"/>
      <c r="FCQ16" s="165"/>
      <c r="FCR16" s="165"/>
      <c r="FCS16" s="166"/>
      <c r="FCT16" s="163"/>
      <c r="FCU16" s="166"/>
      <c r="FCV16" s="167"/>
      <c r="FCW16" s="167"/>
      <c r="FCX16" s="168"/>
      <c r="FCY16" s="167"/>
      <c r="FCZ16" s="163"/>
      <c r="FDA16" s="163"/>
      <c r="FDB16" s="169"/>
      <c r="FDC16" s="169"/>
      <c r="FDD16" s="163"/>
      <c r="FDE16" s="163"/>
      <c r="FDF16" s="170"/>
      <c r="FDG16" s="167"/>
      <c r="FDH16" s="163"/>
      <c r="FDI16" s="163"/>
      <c r="FDJ16" s="160"/>
      <c r="FDK16" s="162"/>
      <c r="FDL16" s="162"/>
      <c r="FDM16" s="163"/>
      <c r="FDN16" s="164"/>
      <c r="FDO16" s="163"/>
      <c r="FDP16" s="163"/>
      <c r="FDQ16" s="163"/>
      <c r="FDR16" s="163"/>
      <c r="FDS16" s="163"/>
      <c r="FDT16" s="165"/>
      <c r="FDU16" s="165"/>
      <c r="FDV16" s="163"/>
      <c r="FDW16" s="165"/>
      <c r="FDX16" s="165"/>
      <c r="FDY16" s="166"/>
      <c r="FDZ16" s="163"/>
      <c r="FEA16" s="166"/>
      <c r="FEB16" s="167"/>
      <c r="FEC16" s="167"/>
      <c r="FED16" s="168"/>
      <c r="FEE16" s="167"/>
      <c r="FEF16" s="163"/>
      <c r="FEG16" s="163"/>
      <c r="FEH16" s="169"/>
      <c r="FEI16" s="169"/>
      <c r="FEJ16" s="163"/>
      <c r="FEK16" s="163"/>
      <c r="FEL16" s="170"/>
      <c r="FEM16" s="167"/>
      <c r="FEN16" s="163"/>
      <c r="FEO16" s="163"/>
      <c r="FEP16" s="160"/>
      <c r="FEQ16" s="162"/>
      <c r="FER16" s="162"/>
      <c r="FES16" s="163"/>
      <c r="FET16" s="164"/>
      <c r="FEU16" s="163"/>
      <c r="FEV16" s="163"/>
      <c r="FEW16" s="163"/>
      <c r="FEX16" s="163"/>
      <c r="FEY16" s="163"/>
      <c r="FEZ16" s="165"/>
      <c r="FFA16" s="165"/>
      <c r="FFB16" s="163"/>
      <c r="FFC16" s="165"/>
      <c r="FFD16" s="165"/>
      <c r="FFE16" s="166"/>
      <c r="FFF16" s="163"/>
      <c r="FFG16" s="166"/>
      <c r="FFH16" s="167"/>
      <c r="FFI16" s="167"/>
      <c r="FFJ16" s="168"/>
      <c r="FFK16" s="167"/>
      <c r="FFL16" s="163"/>
      <c r="FFM16" s="163"/>
      <c r="FFN16" s="169"/>
      <c r="FFO16" s="169"/>
      <c r="FFP16" s="163"/>
      <c r="FFQ16" s="163"/>
      <c r="FFR16" s="170"/>
      <c r="FFS16" s="167"/>
      <c r="FFT16" s="163"/>
      <c r="FFU16" s="163"/>
      <c r="FFV16" s="160"/>
      <c r="FFW16" s="162"/>
      <c r="FFX16" s="162"/>
      <c r="FFY16" s="163"/>
      <c r="FFZ16" s="164"/>
      <c r="FGA16" s="163"/>
      <c r="FGB16" s="163"/>
      <c r="FGC16" s="163"/>
      <c r="FGD16" s="163"/>
      <c r="FGE16" s="163"/>
      <c r="FGF16" s="165"/>
      <c r="FGG16" s="165"/>
      <c r="FGH16" s="163"/>
      <c r="FGI16" s="165"/>
      <c r="FGJ16" s="165"/>
      <c r="FGK16" s="166"/>
      <c r="FGL16" s="163"/>
      <c r="FGM16" s="166"/>
      <c r="FGN16" s="167"/>
      <c r="FGO16" s="167"/>
      <c r="FGP16" s="168"/>
      <c r="FGQ16" s="167"/>
      <c r="FGR16" s="163"/>
      <c r="FGS16" s="163"/>
      <c r="FGT16" s="169"/>
      <c r="FGU16" s="169"/>
      <c r="FGV16" s="163"/>
      <c r="FGW16" s="163"/>
      <c r="FGX16" s="170"/>
      <c r="FGY16" s="167"/>
      <c r="FGZ16" s="163"/>
      <c r="FHA16" s="163"/>
      <c r="FHB16" s="160"/>
      <c r="FHC16" s="162"/>
      <c r="FHD16" s="162"/>
      <c r="FHE16" s="163"/>
      <c r="FHF16" s="164"/>
      <c r="FHG16" s="163"/>
      <c r="FHH16" s="163"/>
      <c r="FHI16" s="163"/>
      <c r="FHJ16" s="163"/>
      <c r="FHK16" s="163"/>
      <c r="FHL16" s="165"/>
      <c r="FHM16" s="165"/>
      <c r="FHN16" s="163"/>
      <c r="FHO16" s="165"/>
      <c r="FHP16" s="165"/>
      <c r="FHQ16" s="166"/>
      <c r="FHR16" s="163"/>
      <c r="FHS16" s="166"/>
      <c r="FHT16" s="167"/>
      <c r="FHU16" s="167"/>
      <c r="FHV16" s="168"/>
      <c r="FHW16" s="167"/>
      <c r="FHX16" s="163"/>
      <c r="FHY16" s="163"/>
      <c r="FHZ16" s="169"/>
      <c r="FIA16" s="169"/>
      <c r="FIB16" s="163"/>
      <c r="FIC16" s="163"/>
      <c r="FID16" s="170"/>
      <c r="FIE16" s="167"/>
      <c r="FIF16" s="163"/>
      <c r="FIG16" s="163"/>
      <c r="FIH16" s="160"/>
      <c r="FII16" s="162"/>
      <c r="FIJ16" s="162"/>
      <c r="FIK16" s="163"/>
      <c r="FIL16" s="164"/>
      <c r="FIM16" s="163"/>
      <c r="FIN16" s="163"/>
      <c r="FIO16" s="163"/>
      <c r="FIP16" s="163"/>
      <c r="FIQ16" s="163"/>
      <c r="FIR16" s="165"/>
      <c r="FIS16" s="165"/>
      <c r="FIT16" s="163"/>
      <c r="FIU16" s="165"/>
      <c r="FIV16" s="165"/>
      <c r="FIW16" s="166"/>
      <c r="FIX16" s="163"/>
      <c r="FIY16" s="166"/>
      <c r="FIZ16" s="167"/>
      <c r="FJA16" s="167"/>
      <c r="FJB16" s="168"/>
      <c r="FJC16" s="167"/>
      <c r="FJD16" s="163"/>
      <c r="FJE16" s="163"/>
      <c r="FJF16" s="169"/>
      <c r="FJG16" s="169"/>
      <c r="FJH16" s="163"/>
      <c r="FJI16" s="163"/>
      <c r="FJJ16" s="170"/>
      <c r="FJK16" s="167"/>
      <c r="FJL16" s="163"/>
      <c r="FJM16" s="163"/>
      <c r="FJN16" s="160"/>
      <c r="FJO16" s="162"/>
      <c r="FJP16" s="162"/>
      <c r="FJQ16" s="163"/>
      <c r="FJR16" s="164"/>
      <c r="FJS16" s="163"/>
      <c r="FJT16" s="163"/>
      <c r="FJU16" s="163"/>
      <c r="FJV16" s="163"/>
      <c r="FJW16" s="163"/>
      <c r="FJX16" s="165"/>
      <c r="FJY16" s="165"/>
      <c r="FJZ16" s="163"/>
      <c r="FKA16" s="165"/>
      <c r="FKB16" s="165"/>
      <c r="FKC16" s="166"/>
      <c r="FKD16" s="163"/>
      <c r="FKE16" s="166"/>
      <c r="FKF16" s="167"/>
      <c r="FKG16" s="167"/>
      <c r="FKH16" s="168"/>
      <c r="FKI16" s="167"/>
      <c r="FKJ16" s="163"/>
      <c r="FKK16" s="163"/>
      <c r="FKL16" s="169"/>
      <c r="FKM16" s="169"/>
      <c r="FKN16" s="163"/>
      <c r="FKO16" s="163"/>
      <c r="FKP16" s="170"/>
      <c r="FKQ16" s="167"/>
      <c r="FKR16" s="163"/>
      <c r="FKS16" s="163"/>
      <c r="FKT16" s="160"/>
      <c r="FKU16" s="162"/>
      <c r="FKV16" s="162"/>
      <c r="FKW16" s="163"/>
      <c r="FKX16" s="164"/>
      <c r="FKY16" s="163"/>
      <c r="FKZ16" s="163"/>
      <c r="FLA16" s="163"/>
      <c r="FLB16" s="163"/>
      <c r="FLC16" s="163"/>
      <c r="FLD16" s="165"/>
      <c r="FLE16" s="165"/>
      <c r="FLF16" s="163"/>
      <c r="FLG16" s="165"/>
      <c r="FLH16" s="165"/>
      <c r="FLI16" s="166"/>
      <c r="FLJ16" s="163"/>
      <c r="FLK16" s="166"/>
      <c r="FLL16" s="167"/>
      <c r="FLM16" s="167"/>
      <c r="FLN16" s="168"/>
      <c r="FLO16" s="167"/>
      <c r="FLP16" s="163"/>
      <c r="FLQ16" s="163"/>
      <c r="FLR16" s="169"/>
      <c r="FLS16" s="169"/>
      <c r="FLT16" s="163"/>
      <c r="FLU16" s="163"/>
      <c r="FLV16" s="170"/>
      <c r="FLW16" s="167"/>
      <c r="FLX16" s="163"/>
      <c r="FLY16" s="163"/>
      <c r="FLZ16" s="160"/>
      <c r="FMA16" s="162"/>
      <c r="FMB16" s="162"/>
      <c r="FMC16" s="163"/>
      <c r="FMD16" s="164"/>
      <c r="FME16" s="163"/>
      <c r="FMF16" s="163"/>
      <c r="FMG16" s="163"/>
      <c r="FMH16" s="163"/>
      <c r="FMI16" s="163"/>
      <c r="FMJ16" s="165"/>
      <c r="FMK16" s="165"/>
      <c r="FML16" s="163"/>
      <c r="FMM16" s="165"/>
      <c r="FMN16" s="165"/>
      <c r="FMO16" s="166"/>
      <c r="FMP16" s="163"/>
      <c r="FMQ16" s="166"/>
      <c r="FMR16" s="167"/>
      <c r="FMS16" s="167"/>
      <c r="FMT16" s="168"/>
      <c r="FMU16" s="167"/>
      <c r="FMV16" s="163"/>
      <c r="FMW16" s="163"/>
      <c r="FMX16" s="169"/>
      <c r="FMY16" s="169"/>
      <c r="FMZ16" s="163"/>
      <c r="FNA16" s="163"/>
      <c r="FNB16" s="170"/>
      <c r="FNC16" s="167"/>
      <c r="FND16" s="163"/>
      <c r="FNE16" s="163"/>
      <c r="FNF16" s="160"/>
      <c r="FNG16" s="162"/>
      <c r="FNH16" s="162"/>
      <c r="FNI16" s="163"/>
      <c r="FNJ16" s="164"/>
      <c r="FNK16" s="163"/>
      <c r="FNL16" s="163"/>
      <c r="FNM16" s="163"/>
      <c r="FNN16" s="163"/>
      <c r="FNO16" s="163"/>
      <c r="FNP16" s="165"/>
      <c r="FNQ16" s="165"/>
      <c r="FNR16" s="163"/>
      <c r="FNS16" s="165"/>
      <c r="FNT16" s="165"/>
      <c r="FNU16" s="166"/>
      <c r="FNV16" s="163"/>
      <c r="FNW16" s="166"/>
      <c r="FNX16" s="167"/>
      <c r="FNY16" s="167"/>
      <c r="FNZ16" s="168"/>
      <c r="FOA16" s="167"/>
      <c r="FOB16" s="163"/>
      <c r="FOC16" s="163"/>
      <c r="FOD16" s="169"/>
      <c r="FOE16" s="169"/>
      <c r="FOF16" s="163"/>
      <c r="FOG16" s="163"/>
      <c r="FOH16" s="170"/>
      <c r="FOI16" s="167"/>
      <c r="FOJ16" s="163"/>
      <c r="FOK16" s="163"/>
      <c r="FOL16" s="160"/>
      <c r="FOM16" s="162"/>
      <c r="FON16" s="162"/>
      <c r="FOO16" s="163"/>
      <c r="FOP16" s="164"/>
      <c r="FOQ16" s="163"/>
      <c r="FOR16" s="163"/>
      <c r="FOS16" s="163"/>
      <c r="FOT16" s="163"/>
      <c r="FOU16" s="163"/>
      <c r="FOV16" s="165"/>
      <c r="FOW16" s="165"/>
      <c r="FOX16" s="163"/>
      <c r="FOY16" s="165"/>
      <c r="FOZ16" s="165"/>
      <c r="FPA16" s="166"/>
      <c r="FPB16" s="163"/>
      <c r="FPC16" s="166"/>
      <c r="FPD16" s="167"/>
      <c r="FPE16" s="167"/>
      <c r="FPF16" s="168"/>
      <c r="FPG16" s="167"/>
      <c r="FPH16" s="163"/>
      <c r="FPI16" s="163"/>
      <c r="FPJ16" s="169"/>
      <c r="FPK16" s="169"/>
      <c r="FPL16" s="163"/>
      <c r="FPM16" s="163"/>
      <c r="FPN16" s="170"/>
      <c r="FPO16" s="167"/>
      <c r="FPP16" s="163"/>
      <c r="FPQ16" s="163"/>
      <c r="FPR16" s="160"/>
      <c r="FPS16" s="162"/>
      <c r="FPT16" s="162"/>
      <c r="FPU16" s="163"/>
      <c r="FPV16" s="164"/>
      <c r="FPW16" s="163"/>
      <c r="FPX16" s="163"/>
      <c r="FPY16" s="163"/>
      <c r="FPZ16" s="163"/>
      <c r="FQA16" s="163"/>
      <c r="FQB16" s="165"/>
      <c r="FQC16" s="165"/>
      <c r="FQD16" s="163"/>
      <c r="FQE16" s="165"/>
      <c r="FQF16" s="165"/>
      <c r="FQG16" s="166"/>
      <c r="FQH16" s="163"/>
      <c r="FQI16" s="166"/>
      <c r="FQJ16" s="167"/>
      <c r="FQK16" s="167"/>
      <c r="FQL16" s="168"/>
      <c r="FQM16" s="167"/>
      <c r="FQN16" s="163"/>
      <c r="FQO16" s="163"/>
      <c r="FQP16" s="169"/>
      <c r="FQQ16" s="169"/>
      <c r="FQR16" s="163"/>
      <c r="FQS16" s="163"/>
      <c r="FQT16" s="170"/>
      <c r="FQU16" s="167"/>
      <c r="FQV16" s="163"/>
      <c r="FQW16" s="163"/>
      <c r="FQX16" s="160"/>
      <c r="FQY16" s="162"/>
      <c r="FQZ16" s="162"/>
      <c r="FRA16" s="163"/>
      <c r="FRB16" s="164"/>
      <c r="FRC16" s="163"/>
      <c r="FRD16" s="163"/>
      <c r="FRE16" s="163"/>
      <c r="FRF16" s="163"/>
      <c r="FRG16" s="163"/>
      <c r="FRH16" s="165"/>
      <c r="FRI16" s="165"/>
      <c r="FRJ16" s="163"/>
      <c r="FRK16" s="165"/>
      <c r="FRL16" s="165"/>
      <c r="FRM16" s="166"/>
      <c r="FRN16" s="163"/>
      <c r="FRO16" s="166"/>
      <c r="FRP16" s="167"/>
      <c r="FRQ16" s="167"/>
      <c r="FRR16" s="168"/>
      <c r="FRS16" s="167"/>
      <c r="FRT16" s="163"/>
      <c r="FRU16" s="163"/>
      <c r="FRV16" s="169"/>
      <c r="FRW16" s="169"/>
      <c r="FRX16" s="163"/>
      <c r="FRY16" s="163"/>
      <c r="FRZ16" s="170"/>
      <c r="FSA16" s="167"/>
      <c r="FSB16" s="163"/>
      <c r="FSC16" s="163"/>
      <c r="FSD16" s="160"/>
      <c r="FSE16" s="162"/>
      <c r="FSF16" s="162"/>
      <c r="FSG16" s="163"/>
      <c r="FSH16" s="164"/>
      <c r="FSI16" s="163"/>
      <c r="FSJ16" s="163"/>
      <c r="FSK16" s="163"/>
      <c r="FSL16" s="163"/>
      <c r="FSM16" s="163"/>
      <c r="FSN16" s="165"/>
      <c r="FSO16" s="165"/>
      <c r="FSP16" s="163"/>
      <c r="FSQ16" s="165"/>
      <c r="FSR16" s="165"/>
      <c r="FSS16" s="166"/>
      <c r="FST16" s="163"/>
      <c r="FSU16" s="166"/>
      <c r="FSV16" s="167"/>
      <c r="FSW16" s="167"/>
      <c r="FSX16" s="168"/>
      <c r="FSY16" s="167"/>
      <c r="FSZ16" s="163"/>
      <c r="FTA16" s="163"/>
      <c r="FTB16" s="169"/>
      <c r="FTC16" s="169"/>
      <c r="FTD16" s="163"/>
      <c r="FTE16" s="163"/>
      <c r="FTF16" s="170"/>
      <c r="FTG16" s="167"/>
      <c r="FTH16" s="163"/>
      <c r="FTI16" s="163"/>
      <c r="FTJ16" s="160"/>
      <c r="FTK16" s="162"/>
      <c r="FTL16" s="162"/>
      <c r="FTM16" s="163"/>
      <c r="FTN16" s="164"/>
      <c r="FTO16" s="163"/>
      <c r="FTP16" s="163"/>
      <c r="FTQ16" s="163"/>
      <c r="FTR16" s="163"/>
      <c r="FTS16" s="163"/>
      <c r="FTT16" s="165"/>
      <c r="FTU16" s="165"/>
      <c r="FTV16" s="163"/>
      <c r="FTW16" s="165"/>
      <c r="FTX16" s="165"/>
      <c r="FTY16" s="166"/>
      <c r="FTZ16" s="163"/>
      <c r="FUA16" s="166"/>
      <c r="FUB16" s="167"/>
      <c r="FUC16" s="167"/>
      <c r="FUD16" s="168"/>
      <c r="FUE16" s="167"/>
      <c r="FUF16" s="163"/>
      <c r="FUG16" s="163"/>
      <c r="FUH16" s="169"/>
      <c r="FUI16" s="169"/>
      <c r="FUJ16" s="163"/>
      <c r="FUK16" s="163"/>
      <c r="FUL16" s="170"/>
      <c r="FUM16" s="167"/>
      <c r="FUN16" s="163"/>
      <c r="FUO16" s="163"/>
      <c r="FUP16" s="160"/>
      <c r="FUQ16" s="162"/>
      <c r="FUR16" s="162"/>
      <c r="FUS16" s="163"/>
      <c r="FUT16" s="164"/>
      <c r="FUU16" s="163"/>
      <c r="FUV16" s="163"/>
      <c r="FUW16" s="163"/>
      <c r="FUX16" s="163"/>
      <c r="FUY16" s="163"/>
      <c r="FUZ16" s="165"/>
      <c r="FVA16" s="165"/>
      <c r="FVB16" s="163"/>
      <c r="FVC16" s="165"/>
      <c r="FVD16" s="165"/>
      <c r="FVE16" s="166"/>
      <c r="FVF16" s="163"/>
      <c r="FVG16" s="166"/>
      <c r="FVH16" s="167"/>
      <c r="FVI16" s="167"/>
      <c r="FVJ16" s="168"/>
      <c r="FVK16" s="167"/>
      <c r="FVL16" s="163"/>
      <c r="FVM16" s="163"/>
      <c r="FVN16" s="169"/>
      <c r="FVO16" s="169"/>
      <c r="FVP16" s="163"/>
      <c r="FVQ16" s="163"/>
      <c r="FVR16" s="170"/>
      <c r="FVS16" s="167"/>
      <c r="FVT16" s="163"/>
      <c r="FVU16" s="163"/>
      <c r="FVV16" s="160"/>
      <c r="FVW16" s="162"/>
      <c r="FVX16" s="162"/>
      <c r="FVY16" s="163"/>
      <c r="FVZ16" s="164"/>
      <c r="FWA16" s="163"/>
      <c r="FWB16" s="163"/>
      <c r="FWC16" s="163"/>
      <c r="FWD16" s="163"/>
      <c r="FWE16" s="163"/>
      <c r="FWF16" s="165"/>
      <c r="FWG16" s="165"/>
      <c r="FWH16" s="163"/>
      <c r="FWI16" s="165"/>
      <c r="FWJ16" s="165"/>
      <c r="FWK16" s="166"/>
      <c r="FWL16" s="163"/>
      <c r="FWM16" s="166"/>
      <c r="FWN16" s="167"/>
      <c r="FWO16" s="167"/>
      <c r="FWP16" s="168"/>
      <c r="FWQ16" s="167"/>
      <c r="FWR16" s="163"/>
      <c r="FWS16" s="163"/>
      <c r="FWT16" s="169"/>
      <c r="FWU16" s="169"/>
      <c r="FWV16" s="163"/>
      <c r="FWW16" s="163"/>
      <c r="FWX16" s="170"/>
      <c r="FWY16" s="167"/>
      <c r="FWZ16" s="163"/>
      <c r="FXA16" s="163"/>
      <c r="FXB16" s="160"/>
      <c r="FXC16" s="162"/>
      <c r="FXD16" s="162"/>
      <c r="FXE16" s="163"/>
      <c r="FXF16" s="164"/>
      <c r="FXG16" s="163"/>
      <c r="FXH16" s="163"/>
      <c r="FXI16" s="163"/>
      <c r="FXJ16" s="163"/>
      <c r="FXK16" s="163"/>
      <c r="FXL16" s="165"/>
      <c r="FXM16" s="165"/>
      <c r="FXN16" s="163"/>
      <c r="FXO16" s="165"/>
      <c r="FXP16" s="165"/>
      <c r="FXQ16" s="166"/>
      <c r="FXR16" s="163"/>
      <c r="FXS16" s="166"/>
      <c r="FXT16" s="167"/>
      <c r="FXU16" s="167"/>
      <c r="FXV16" s="168"/>
      <c r="FXW16" s="167"/>
      <c r="FXX16" s="163"/>
      <c r="FXY16" s="163"/>
      <c r="FXZ16" s="169"/>
      <c r="FYA16" s="169"/>
      <c r="FYB16" s="163"/>
      <c r="FYC16" s="163"/>
      <c r="FYD16" s="170"/>
      <c r="FYE16" s="167"/>
      <c r="FYF16" s="163"/>
      <c r="FYG16" s="163"/>
      <c r="FYH16" s="160"/>
      <c r="FYI16" s="162"/>
      <c r="FYJ16" s="162"/>
      <c r="FYK16" s="163"/>
      <c r="FYL16" s="164"/>
      <c r="FYM16" s="163"/>
      <c r="FYN16" s="163"/>
      <c r="FYO16" s="163"/>
      <c r="FYP16" s="163"/>
      <c r="FYQ16" s="163"/>
      <c r="FYR16" s="165"/>
      <c r="FYS16" s="165"/>
      <c r="FYT16" s="163"/>
      <c r="FYU16" s="165"/>
      <c r="FYV16" s="165"/>
      <c r="FYW16" s="166"/>
      <c r="FYX16" s="163"/>
      <c r="FYY16" s="166"/>
      <c r="FYZ16" s="167"/>
      <c r="FZA16" s="167"/>
      <c r="FZB16" s="168"/>
      <c r="FZC16" s="167"/>
      <c r="FZD16" s="163"/>
      <c r="FZE16" s="163"/>
      <c r="FZF16" s="169"/>
      <c r="FZG16" s="169"/>
      <c r="FZH16" s="163"/>
      <c r="FZI16" s="163"/>
      <c r="FZJ16" s="170"/>
      <c r="FZK16" s="167"/>
      <c r="FZL16" s="163"/>
      <c r="FZM16" s="163"/>
      <c r="FZN16" s="160"/>
      <c r="FZO16" s="162"/>
      <c r="FZP16" s="162"/>
      <c r="FZQ16" s="163"/>
      <c r="FZR16" s="164"/>
      <c r="FZS16" s="163"/>
      <c r="FZT16" s="163"/>
      <c r="FZU16" s="163"/>
      <c r="FZV16" s="163"/>
      <c r="FZW16" s="163"/>
      <c r="FZX16" s="165"/>
      <c r="FZY16" s="165"/>
      <c r="FZZ16" s="163"/>
      <c r="GAA16" s="165"/>
      <c r="GAB16" s="165"/>
      <c r="GAC16" s="166"/>
      <c r="GAD16" s="163"/>
      <c r="GAE16" s="166"/>
      <c r="GAF16" s="167"/>
      <c r="GAG16" s="167"/>
      <c r="GAH16" s="168"/>
      <c r="GAI16" s="167"/>
      <c r="GAJ16" s="163"/>
      <c r="GAK16" s="163"/>
      <c r="GAL16" s="169"/>
      <c r="GAM16" s="169"/>
      <c r="GAN16" s="163"/>
      <c r="GAO16" s="163"/>
      <c r="GAP16" s="170"/>
      <c r="GAQ16" s="167"/>
      <c r="GAR16" s="163"/>
      <c r="GAS16" s="163"/>
      <c r="GAT16" s="160"/>
      <c r="GAU16" s="162"/>
      <c r="GAV16" s="162"/>
      <c r="GAW16" s="163"/>
      <c r="GAX16" s="164"/>
      <c r="GAY16" s="163"/>
      <c r="GAZ16" s="163"/>
      <c r="GBA16" s="163"/>
      <c r="GBB16" s="163"/>
      <c r="GBC16" s="163"/>
      <c r="GBD16" s="165"/>
      <c r="GBE16" s="165"/>
      <c r="GBF16" s="163"/>
      <c r="GBG16" s="165"/>
      <c r="GBH16" s="165"/>
      <c r="GBI16" s="166"/>
      <c r="GBJ16" s="163"/>
      <c r="GBK16" s="166"/>
      <c r="GBL16" s="167"/>
      <c r="GBM16" s="167"/>
      <c r="GBN16" s="168"/>
      <c r="GBO16" s="167"/>
      <c r="GBP16" s="163"/>
      <c r="GBQ16" s="163"/>
      <c r="GBR16" s="169"/>
      <c r="GBS16" s="169"/>
      <c r="GBT16" s="163"/>
      <c r="GBU16" s="163"/>
      <c r="GBV16" s="170"/>
      <c r="GBW16" s="167"/>
      <c r="GBX16" s="163"/>
      <c r="GBY16" s="163"/>
      <c r="GBZ16" s="160"/>
      <c r="GCA16" s="162"/>
      <c r="GCB16" s="162"/>
      <c r="GCC16" s="163"/>
      <c r="GCD16" s="164"/>
      <c r="GCE16" s="163"/>
      <c r="GCF16" s="163"/>
      <c r="GCG16" s="163"/>
      <c r="GCH16" s="163"/>
      <c r="GCI16" s="163"/>
      <c r="GCJ16" s="165"/>
      <c r="GCK16" s="165"/>
      <c r="GCL16" s="163"/>
      <c r="GCM16" s="165"/>
      <c r="GCN16" s="165"/>
      <c r="GCO16" s="166"/>
      <c r="GCP16" s="163"/>
      <c r="GCQ16" s="166"/>
      <c r="GCR16" s="167"/>
      <c r="GCS16" s="167"/>
      <c r="GCT16" s="168"/>
      <c r="GCU16" s="167"/>
      <c r="GCV16" s="163"/>
      <c r="GCW16" s="163"/>
      <c r="GCX16" s="169"/>
      <c r="GCY16" s="169"/>
      <c r="GCZ16" s="163"/>
      <c r="GDA16" s="163"/>
      <c r="GDB16" s="170"/>
      <c r="GDC16" s="167"/>
      <c r="GDD16" s="163"/>
      <c r="GDE16" s="163"/>
      <c r="GDF16" s="160"/>
      <c r="GDG16" s="162"/>
      <c r="GDH16" s="162"/>
      <c r="GDI16" s="163"/>
      <c r="GDJ16" s="164"/>
      <c r="GDK16" s="163"/>
      <c r="GDL16" s="163"/>
      <c r="GDM16" s="163"/>
      <c r="GDN16" s="163"/>
      <c r="GDO16" s="163"/>
      <c r="GDP16" s="165"/>
      <c r="GDQ16" s="165"/>
      <c r="GDR16" s="163"/>
      <c r="GDS16" s="165"/>
      <c r="GDT16" s="165"/>
      <c r="GDU16" s="166"/>
      <c r="GDV16" s="163"/>
      <c r="GDW16" s="166"/>
      <c r="GDX16" s="167"/>
      <c r="GDY16" s="167"/>
      <c r="GDZ16" s="168"/>
      <c r="GEA16" s="167"/>
      <c r="GEB16" s="163"/>
      <c r="GEC16" s="163"/>
      <c r="GED16" s="169"/>
      <c r="GEE16" s="169"/>
      <c r="GEF16" s="163"/>
      <c r="GEG16" s="163"/>
      <c r="GEH16" s="170"/>
      <c r="GEI16" s="167"/>
      <c r="GEJ16" s="163"/>
      <c r="GEK16" s="163"/>
      <c r="GEL16" s="160"/>
      <c r="GEM16" s="162"/>
      <c r="GEN16" s="162"/>
      <c r="GEO16" s="163"/>
      <c r="GEP16" s="164"/>
      <c r="GEQ16" s="163"/>
      <c r="GER16" s="163"/>
      <c r="GES16" s="163"/>
      <c r="GET16" s="163"/>
      <c r="GEU16" s="163"/>
      <c r="GEV16" s="165"/>
      <c r="GEW16" s="165"/>
      <c r="GEX16" s="163"/>
      <c r="GEY16" s="165"/>
      <c r="GEZ16" s="165"/>
      <c r="GFA16" s="166"/>
      <c r="GFB16" s="163"/>
      <c r="GFC16" s="166"/>
      <c r="GFD16" s="167"/>
      <c r="GFE16" s="167"/>
      <c r="GFF16" s="168"/>
      <c r="GFG16" s="167"/>
      <c r="GFH16" s="163"/>
      <c r="GFI16" s="163"/>
      <c r="GFJ16" s="169"/>
      <c r="GFK16" s="169"/>
      <c r="GFL16" s="163"/>
      <c r="GFM16" s="163"/>
      <c r="GFN16" s="170"/>
      <c r="GFO16" s="167"/>
      <c r="GFP16" s="163"/>
      <c r="GFQ16" s="163"/>
      <c r="GFR16" s="160"/>
      <c r="GFS16" s="162"/>
      <c r="GFT16" s="162"/>
      <c r="GFU16" s="163"/>
      <c r="GFV16" s="164"/>
      <c r="GFW16" s="163"/>
      <c r="GFX16" s="163"/>
      <c r="GFY16" s="163"/>
      <c r="GFZ16" s="163"/>
      <c r="GGA16" s="163"/>
      <c r="GGB16" s="165"/>
      <c r="GGC16" s="165"/>
      <c r="GGD16" s="163"/>
      <c r="GGE16" s="165"/>
      <c r="GGF16" s="165"/>
      <c r="GGG16" s="166"/>
      <c r="GGH16" s="163"/>
      <c r="GGI16" s="166"/>
      <c r="GGJ16" s="167"/>
      <c r="GGK16" s="167"/>
      <c r="GGL16" s="168"/>
      <c r="GGM16" s="167"/>
      <c r="GGN16" s="163"/>
      <c r="GGO16" s="163"/>
      <c r="GGP16" s="169"/>
      <c r="GGQ16" s="169"/>
      <c r="GGR16" s="163"/>
      <c r="GGS16" s="163"/>
      <c r="GGT16" s="170"/>
      <c r="GGU16" s="167"/>
      <c r="GGV16" s="163"/>
      <c r="GGW16" s="163"/>
      <c r="GGX16" s="160"/>
      <c r="GGY16" s="162"/>
      <c r="GGZ16" s="162"/>
      <c r="GHA16" s="163"/>
      <c r="GHB16" s="164"/>
      <c r="GHC16" s="163"/>
      <c r="GHD16" s="163"/>
      <c r="GHE16" s="163"/>
      <c r="GHF16" s="163"/>
      <c r="GHG16" s="163"/>
      <c r="GHH16" s="165"/>
      <c r="GHI16" s="165"/>
      <c r="GHJ16" s="163"/>
      <c r="GHK16" s="165"/>
      <c r="GHL16" s="165"/>
      <c r="GHM16" s="166"/>
      <c r="GHN16" s="163"/>
      <c r="GHO16" s="166"/>
      <c r="GHP16" s="167"/>
      <c r="GHQ16" s="167"/>
      <c r="GHR16" s="168"/>
      <c r="GHS16" s="167"/>
      <c r="GHT16" s="163"/>
      <c r="GHU16" s="163"/>
      <c r="GHV16" s="169"/>
      <c r="GHW16" s="169"/>
      <c r="GHX16" s="163"/>
      <c r="GHY16" s="163"/>
      <c r="GHZ16" s="170"/>
      <c r="GIA16" s="167"/>
      <c r="GIB16" s="163"/>
      <c r="GIC16" s="163"/>
      <c r="GID16" s="160"/>
      <c r="GIE16" s="162"/>
      <c r="GIF16" s="162"/>
      <c r="GIG16" s="163"/>
      <c r="GIH16" s="164"/>
      <c r="GII16" s="163"/>
      <c r="GIJ16" s="163"/>
      <c r="GIK16" s="163"/>
      <c r="GIL16" s="163"/>
      <c r="GIM16" s="163"/>
      <c r="GIN16" s="165"/>
      <c r="GIO16" s="165"/>
      <c r="GIP16" s="163"/>
      <c r="GIQ16" s="165"/>
      <c r="GIR16" s="165"/>
      <c r="GIS16" s="166"/>
      <c r="GIT16" s="163"/>
      <c r="GIU16" s="166"/>
      <c r="GIV16" s="167"/>
      <c r="GIW16" s="167"/>
      <c r="GIX16" s="168"/>
      <c r="GIY16" s="167"/>
      <c r="GIZ16" s="163"/>
      <c r="GJA16" s="163"/>
      <c r="GJB16" s="169"/>
      <c r="GJC16" s="169"/>
      <c r="GJD16" s="163"/>
      <c r="GJE16" s="163"/>
      <c r="GJF16" s="170"/>
      <c r="GJG16" s="167"/>
      <c r="GJH16" s="163"/>
      <c r="GJI16" s="163"/>
      <c r="GJJ16" s="160"/>
      <c r="GJK16" s="162"/>
      <c r="GJL16" s="162"/>
      <c r="GJM16" s="163"/>
      <c r="GJN16" s="164"/>
      <c r="GJO16" s="163"/>
      <c r="GJP16" s="163"/>
      <c r="GJQ16" s="163"/>
      <c r="GJR16" s="163"/>
      <c r="GJS16" s="163"/>
      <c r="GJT16" s="165"/>
      <c r="GJU16" s="165"/>
      <c r="GJV16" s="163"/>
      <c r="GJW16" s="165"/>
      <c r="GJX16" s="165"/>
      <c r="GJY16" s="166"/>
      <c r="GJZ16" s="163"/>
      <c r="GKA16" s="166"/>
      <c r="GKB16" s="167"/>
      <c r="GKC16" s="167"/>
      <c r="GKD16" s="168"/>
      <c r="GKE16" s="167"/>
      <c r="GKF16" s="163"/>
      <c r="GKG16" s="163"/>
      <c r="GKH16" s="169"/>
      <c r="GKI16" s="169"/>
      <c r="GKJ16" s="163"/>
      <c r="GKK16" s="163"/>
      <c r="GKL16" s="170"/>
      <c r="GKM16" s="167"/>
      <c r="GKN16" s="163"/>
      <c r="GKO16" s="163"/>
      <c r="GKP16" s="160"/>
      <c r="GKQ16" s="162"/>
      <c r="GKR16" s="162"/>
      <c r="GKS16" s="163"/>
      <c r="GKT16" s="164"/>
      <c r="GKU16" s="163"/>
      <c r="GKV16" s="163"/>
      <c r="GKW16" s="163"/>
      <c r="GKX16" s="163"/>
      <c r="GKY16" s="163"/>
      <c r="GKZ16" s="165"/>
      <c r="GLA16" s="165"/>
      <c r="GLB16" s="163"/>
      <c r="GLC16" s="165"/>
      <c r="GLD16" s="165"/>
      <c r="GLE16" s="166"/>
      <c r="GLF16" s="163"/>
      <c r="GLG16" s="166"/>
      <c r="GLH16" s="167"/>
      <c r="GLI16" s="167"/>
      <c r="GLJ16" s="168"/>
      <c r="GLK16" s="167"/>
      <c r="GLL16" s="163"/>
      <c r="GLM16" s="163"/>
      <c r="GLN16" s="169"/>
      <c r="GLO16" s="169"/>
      <c r="GLP16" s="163"/>
      <c r="GLQ16" s="163"/>
      <c r="GLR16" s="170"/>
      <c r="GLS16" s="167"/>
      <c r="GLT16" s="163"/>
      <c r="GLU16" s="163"/>
      <c r="GLV16" s="160"/>
      <c r="GLW16" s="162"/>
      <c r="GLX16" s="162"/>
      <c r="GLY16" s="163"/>
      <c r="GLZ16" s="164"/>
      <c r="GMA16" s="163"/>
      <c r="GMB16" s="163"/>
      <c r="GMC16" s="163"/>
      <c r="GMD16" s="163"/>
      <c r="GME16" s="163"/>
      <c r="GMF16" s="165"/>
      <c r="GMG16" s="165"/>
      <c r="GMH16" s="163"/>
      <c r="GMI16" s="165"/>
      <c r="GMJ16" s="165"/>
      <c r="GMK16" s="166"/>
      <c r="GML16" s="163"/>
      <c r="GMM16" s="166"/>
      <c r="GMN16" s="167"/>
      <c r="GMO16" s="167"/>
      <c r="GMP16" s="168"/>
      <c r="GMQ16" s="167"/>
      <c r="GMR16" s="163"/>
      <c r="GMS16" s="163"/>
      <c r="GMT16" s="169"/>
      <c r="GMU16" s="169"/>
      <c r="GMV16" s="163"/>
      <c r="GMW16" s="163"/>
      <c r="GMX16" s="170"/>
      <c r="GMY16" s="167"/>
      <c r="GMZ16" s="163"/>
      <c r="GNA16" s="163"/>
      <c r="GNB16" s="160"/>
      <c r="GNC16" s="162"/>
      <c r="GND16" s="162"/>
      <c r="GNE16" s="163"/>
      <c r="GNF16" s="164"/>
      <c r="GNG16" s="163"/>
      <c r="GNH16" s="163"/>
      <c r="GNI16" s="163"/>
      <c r="GNJ16" s="163"/>
      <c r="GNK16" s="163"/>
      <c r="GNL16" s="165"/>
      <c r="GNM16" s="165"/>
      <c r="GNN16" s="163"/>
      <c r="GNO16" s="165"/>
      <c r="GNP16" s="165"/>
      <c r="GNQ16" s="166"/>
      <c r="GNR16" s="163"/>
      <c r="GNS16" s="166"/>
      <c r="GNT16" s="167"/>
      <c r="GNU16" s="167"/>
      <c r="GNV16" s="168"/>
      <c r="GNW16" s="167"/>
      <c r="GNX16" s="163"/>
      <c r="GNY16" s="163"/>
      <c r="GNZ16" s="169"/>
      <c r="GOA16" s="169"/>
      <c r="GOB16" s="163"/>
      <c r="GOC16" s="163"/>
      <c r="GOD16" s="170"/>
      <c r="GOE16" s="167"/>
      <c r="GOF16" s="163"/>
      <c r="GOG16" s="163"/>
      <c r="GOH16" s="160"/>
      <c r="GOI16" s="162"/>
      <c r="GOJ16" s="162"/>
      <c r="GOK16" s="163"/>
      <c r="GOL16" s="164"/>
      <c r="GOM16" s="163"/>
      <c r="GON16" s="163"/>
      <c r="GOO16" s="163"/>
      <c r="GOP16" s="163"/>
      <c r="GOQ16" s="163"/>
      <c r="GOR16" s="165"/>
      <c r="GOS16" s="165"/>
      <c r="GOT16" s="163"/>
      <c r="GOU16" s="165"/>
      <c r="GOV16" s="165"/>
      <c r="GOW16" s="166"/>
      <c r="GOX16" s="163"/>
      <c r="GOY16" s="166"/>
      <c r="GOZ16" s="167"/>
      <c r="GPA16" s="167"/>
      <c r="GPB16" s="168"/>
      <c r="GPC16" s="167"/>
      <c r="GPD16" s="163"/>
      <c r="GPE16" s="163"/>
      <c r="GPF16" s="169"/>
      <c r="GPG16" s="169"/>
      <c r="GPH16" s="163"/>
      <c r="GPI16" s="163"/>
      <c r="GPJ16" s="170"/>
      <c r="GPK16" s="167"/>
      <c r="GPL16" s="163"/>
      <c r="GPM16" s="163"/>
      <c r="GPN16" s="160"/>
      <c r="GPO16" s="162"/>
      <c r="GPP16" s="162"/>
      <c r="GPQ16" s="163"/>
      <c r="GPR16" s="164"/>
      <c r="GPS16" s="163"/>
      <c r="GPT16" s="163"/>
      <c r="GPU16" s="163"/>
      <c r="GPV16" s="163"/>
      <c r="GPW16" s="163"/>
      <c r="GPX16" s="165"/>
      <c r="GPY16" s="165"/>
      <c r="GPZ16" s="163"/>
      <c r="GQA16" s="165"/>
      <c r="GQB16" s="165"/>
      <c r="GQC16" s="166"/>
      <c r="GQD16" s="163"/>
      <c r="GQE16" s="166"/>
      <c r="GQF16" s="167"/>
      <c r="GQG16" s="167"/>
      <c r="GQH16" s="168"/>
      <c r="GQI16" s="167"/>
      <c r="GQJ16" s="163"/>
      <c r="GQK16" s="163"/>
      <c r="GQL16" s="169"/>
      <c r="GQM16" s="169"/>
      <c r="GQN16" s="163"/>
      <c r="GQO16" s="163"/>
      <c r="GQP16" s="170"/>
      <c r="GQQ16" s="167"/>
      <c r="GQR16" s="163"/>
      <c r="GQS16" s="163"/>
      <c r="GQT16" s="160"/>
      <c r="GQU16" s="162"/>
      <c r="GQV16" s="162"/>
      <c r="GQW16" s="163"/>
      <c r="GQX16" s="164"/>
      <c r="GQY16" s="163"/>
      <c r="GQZ16" s="163"/>
      <c r="GRA16" s="163"/>
      <c r="GRB16" s="163"/>
      <c r="GRC16" s="163"/>
      <c r="GRD16" s="165"/>
      <c r="GRE16" s="165"/>
      <c r="GRF16" s="163"/>
      <c r="GRG16" s="165"/>
      <c r="GRH16" s="165"/>
      <c r="GRI16" s="166"/>
      <c r="GRJ16" s="163"/>
      <c r="GRK16" s="166"/>
      <c r="GRL16" s="167"/>
      <c r="GRM16" s="167"/>
      <c r="GRN16" s="168"/>
      <c r="GRO16" s="167"/>
      <c r="GRP16" s="163"/>
      <c r="GRQ16" s="163"/>
      <c r="GRR16" s="169"/>
      <c r="GRS16" s="169"/>
      <c r="GRT16" s="163"/>
      <c r="GRU16" s="163"/>
      <c r="GRV16" s="170"/>
      <c r="GRW16" s="167"/>
      <c r="GRX16" s="163"/>
      <c r="GRY16" s="163"/>
      <c r="GRZ16" s="160"/>
      <c r="GSA16" s="162"/>
      <c r="GSB16" s="162"/>
      <c r="GSC16" s="163"/>
      <c r="GSD16" s="164"/>
      <c r="GSE16" s="163"/>
      <c r="GSF16" s="163"/>
      <c r="GSG16" s="163"/>
      <c r="GSH16" s="163"/>
      <c r="GSI16" s="163"/>
      <c r="GSJ16" s="165"/>
      <c r="GSK16" s="165"/>
      <c r="GSL16" s="163"/>
      <c r="GSM16" s="165"/>
      <c r="GSN16" s="165"/>
      <c r="GSO16" s="166"/>
      <c r="GSP16" s="163"/>
      <c r="GSQ16" s="166"/>
      <c r="GSR16" s="167"/>
      <c r="GSS16" s="167"/>
      <c r="GST16" s="168"/>
      <c r="GSU16" s="167"/>
      <c r="GSV16" s="163"/>
      <c r="GSW16" s="163"/>
      <c r="GSX16" s="169"/>
      <c r="GSY16" s="169"/>
      <c r="GSZ16" s="163"/>
      <c r="GTA16" s="163"/>
      <c r="GTB16" s="170"/>
      <c r="GTC16" s="167"/>
      <c r="GTD16" s="163"/>
      <c r="GTE16" s="163"/>
      <c r="GTF16" s="160"/>
      <c r="GTG16" s="162"/>
      <c r="GTH16" s="162"/>
      <c r="GTI16" s="163"/>
      <c r="GTJ16" s="164"/>
      <c r="GTK16" s="163"/>
      <c r="GTL16" s="163"/>
      <c r="GTM16" s="163"/>
      <c r="GTN16" s="163"/>
      <c r="GTO16" s="163"/>
      <c r="GTP16" s="165"/>
      <c r="GTQ16" s="165"/>
      <c r="GTR16" s="163"/>
      <c r="GTS16" s="165"/>
      <c r="GTT16" s="165"/>
      <c r="GTU16" s="166"/>
      <c r="GTV16" s="163"/>
      <c r="GTW16" s="166"/>
      <c r="GTX16" s="167"/>
      <c r="GTY16" s="167"/>
      <c r="GTZ16" s="168"/>
      <c r="GUA16" s="167"/>
      <c r="GUB16" s="163"/>
      <c r="GUC16" s="163"/>
      <c r="GUD16" s="169"/>
      <c r="GUE16" s="169"/>
      <c r="GUF16" s="163"/>
      <c r="GUG16" s="163"/>
      <c r="GUH16" s="170"/>
      <c r="GUI16" s="167"/>
      <c r="GUJ16" s="163"/>
      <c r="GUK16" s="163"/>
      <c r="GUL16" s="160"/>
      <c r="GUM16" s="162"/>
      <c r="GUN16" s="162"/>
      <c r="GUO16" s="163"/>
      <c r="GUP16" s="164"/>
      <c r="GUQ16" s="163"/>
      <c r="GUR16" s="163"/>
      <c r="GUS16" s="163"/>
      <c r="GUT16" s="163"/>
      <c r="GUU16" s="163"/>
      <c r="GUV16" s="165"/>
      <c r="GUW16" s="165"/>
      <c r="GUX16" s="163"/>
      <c r="GUY16" s="165"/>
      <c r="GUZ16" s="165"/>
      <c r="GVA16" s="166"/>
      <c r="GVB16" s="163"/>
      <c r="GVC16" s="166"/>
      <c r="GVD16" s="167"/>
      <c r="GVE16" s="167"/>
      <c r="GVF16" s="168"/>
      <c r="GVG16" s="167"/>
      <c r="GVH16" s="163"/>
      <c r="GVI16" s="163"/>
      <c r="GVJ16" s="169"/>
      <c r="GVK16" s="169"/>
      <c r="GVL16" s="163"/>
      <c r="GVM16" s="163"/>
      <c r="GVN16" s="170"/>
      <c r="GVO16" s="167"/>
      <c r="GVP16" s="163"/>
      <c r="GVQ16" s="163"/>
      <c r="GVR16" s="160"/>
      <c r="GVS16" s="162"/>
      <c r="GVT16" s="162"/>
      <c r="GVU16" s="163"/>
      <c r="GVV16" s="164"/>
      <c r="GVW16" s="163"/>
      <c r="GVX16" s="163"/>
      <c r="GVY16" s="163"/>
      <c r="GVZ16" s="163"/>
      <c r="GWA16" s="163"/>
      <c r="GWB16" s="165"/>
      <c r="GWC16" s="165"/>
      <c r="GWD16" s="163"/>
      <c r="GWE16" s="165"/>
      <c r="GWF16" s="165"/>
      <c r="GWG16" s="166"/>
      <c r="GWH16" s="163"/>
      <c r="GWI16" s="166"/>
      <c r="GWJ16" s="167"/>
      <c r="GWK16" s="167"/>
      <c r="GWL16" s="168"/>
      <c r="GWM16" s="167"/>
      <c r="GWN16" s="163"/>
      <c r="GWO16" s="163"/>
      <c r="GWP16" s="169"/>
      <c r="GWQ16" s="169"/>
      <c r="GWR16" s="163"/>
      <c r="GWS16" s="163"/>
      <c r="GWT16" s="170"/>
      <c r="GWU16" s="167"/>
      <c r="GWV16" s="163"/>
      <c r="GWW16" s="163"/>
      <c r="GWX16" s="160"/>
      <c r="GWY16" s="162"/>
      <c r="GWZ16" s="162"/>
      <c r="GXA16" s="163"/>
      <c r="GXB16" s="164"/>
      <c r="GXC16" s="163"/>
      <c r="GXD16" s="163"/>
      <c r="GXE16" s="163"/>
      <c r="GXF16" s="163"/>
      <c r="GXG16" s="163"/>
      <c r="GXH16" s="165"/>
      <c r="GXI16" s="165"/>
      <c r="GXJ16" s="163"/>
      <c r="GXK16" s="165"/>
      <c r="GXL16" s="165"/>
      <c r="GXM16" s="166"/>
      <c r="GXN16" s="163"/>
      <c r="GXO16" s="166"/>
      <c r="GXP16" s="167"/>
      <c r="GXQ16" s="167"/>
      <c r="GXR16" s="168"/>
      <c r="GXS16" s="167"/>
      <c r="GXT16" s="163"/>
      <c r="GXU16" s="163"/>
      <c r="GXV16" s="169"/>
      <c r="GXW16" s="169"/>
      <c r="GXX16" s="163"/>
      <c r="GXY16" s="163"/>
      <c r="GXZ16" s="170"/>
      <c r="GYA16" s="167"/>
      <c r="GYB16" s="163"/>
      <c r="GYC16" s="163"/>
      <c r="GYD16" s="160"/>
      <c r="GYE16" s="162"/>
      <c r="GYF16" s="162"/>
      <c r="GYG16" s="163"/>
      <c r="GYH16" s="164"/>
      <c r="GYI16" s="163"/>
      <c r="GYJ16" s="163"/>
      <c r="GYK16" s="163"/>
      <c r="GYL16" s="163"/>
      <c r="GYM16" s="163"/>
      <c r="GYN16" s="165"/>
      <c r="GYO16" s="165"/>
      <c r="GYP16" s="163"/>
      <c r="GYQ16" s="165"/>
      <c r="GYR16" s="165"/>
      <c r="GYS16" s="166"/>
      <c r="GYT16" s="163"/>
      <c r="GYU16" s="166"/>
      <c r="GYV16" s="167"/>
      <c r="GYW16" s="167"/>
      <c r="GYX16" s="168"/>
      <c r="GYY16" s="167"/>
      <c r="GYZ16" s="163"/>
      <c r="GZA16" s="163"/>
      <c r="GZB16" s="169"/>
      <c r="GZC16" s="169"/>
      <c r="GZD16" s="163"/>
      <c r="GZE16" s="163"/>
      <c r="GZF16" s="170"/>
      <c r="GZG16" s="167"/>
      <c r="GZH16" s="163"/>
      <c r="GZI16" s="163"/>
      <c r="GZJ16" s="160"/>
      <c r="GZK16" s="162"/>
      <c r="GZL16" s="162"/>
      <c r="GZM16" s="163"/>
      <c r="GZN16" s="164"/>
      <c r="GZO16" s="163"/>
      <c r="GZP16" s="163"/>
      <c r="GZQ16" s="163"/>
      <c r="GZR16" s="163"/>
      <c r="GZS16" s="163"/>
      <c r="GZT16" s="165"/>
      <c r="GZU16" s="165"/>
      <c r="GZV16" s="163"/>
      <c r="GZW16" s="165"/>
      <c r="GZX16" s="165"/>
      <c r="GZY16" s="166"/>
      <c r="GZZ16" s="163"/>
      <c r="HAA16" s="166"/>
      <c r="HAB16" s="167"/>
      <c r="HAC16" s="167"/>
      <c r="HAD16" s="168"/>
      <c r="HAE16" s="167"/>
      <c r="HAF16" s="163"/>
      <c r="HAG16" s="163"/>
      <c r="HAH16" s="169"/>
      <c r="HAI16" s="169"/>
      <c r="HAJ16" s="163"/>
      <c r="HAK16" s="163"/>
      <c r="HAL16" s="170"/>
      <c r="HAM16" s="167"/>
      <c r="HAN16" s="163"/>
      <c r="HAO16" s="163"/>
      <c r="HAP16" s="160"/>
      <c r="HAQ16" s="162"/>
      <c r="HAR16" s="162"/>
      <c r="HAS16" s="163"/>
      <c r="HAT16" s="164"/>
      <c r="HAU16" s="163"/>
      <c r="HAV16" s="163"/>
      <c r="HAW16" s="163"/>
      <c r="HAX16" s="163"/>
      <c r="HAY16" s="163"/>
      <c r="HAZ16" s="165"/>
      <c r="HBA16" s="165"/>
      <c r="HBB16" s="163"/>
      <c r="HBC16" s="165"/>
      <c r="HBD16" s="165"/>
      <c r="HBE16" s="166"/>
      <c r="HBF16" s="163"/>
      <c r="HBG16" s="166"/>
      <c r="HBH16" s="167"/>
      <c r="HBI16" s="167"/>
      <c r="HBJ16" s="168"/>
      <c r="HBK16" s="167"/>
      <c r="HBL16" s="163"/>
      <c r="HBM16" s="163"/>
      <c r="HBN16" s="169"/>
      <c r="HBO16" s="169"/>
      <c r="HBP16" s="163"/>
      <c r="HBQ16" s="163"/>
      <c r="HBR16" s="170"/>
      <c r="HBS16" s="167"/>
      <c r="HBT16" s="163"/>
      <c r="HBU16" s="163"/>
      <c r="HBV16" s="160"/>
      <c r="HBW16" s="162"/>
      <c r="HBX16" s="162"/>
      <c r="HBY16" s="163"/>
      <c r="HBZ16" s="164"/>
      <c r="HCA16" s="163"/>
      <c r="HCB16" s="163"/>
      <c r="HCC16" s="163"/>
      <c r="HCD16" s="163"/>
      <c r="HCE16" s="163"/>
      <c r="HCF16" s="165"/>
      <c r="HCG16" s="165"/>
      <c r="HCH16" s="163"/>
      <c r="HCI16" s="165"/>
      <c r="HCJ16" s="165"/>
      <c r="HCK16" s="166"/>
      <c r="HCL16" s="163"/>
      <c r="HCM16" s="166"/>
      <c r="HCN16" s="167"/>
      <c r="HCO16" s="167"/>
      <c r="HCP16" s="168"/>
      <c r="HCQ16" s="167"/>
      <c r="HCR16" s="163"/>
      <c r="HCS16" s="163"/>
      <c r="HCT16" s="169"/>
      <c r="HCU16" s="169"/>
      <c r="HCV16" s="163"/>
      <c r="HCW16" s="163"/>
      <c r="HCX16" s="170"/>
      <c r="HCY16" s="167"/>
      <c r="HCZ16" s="163"/>
      <c r="HDA16" s="163"/>
      <c r="HDB16" s="160"/>
      <c r="HDC16" s="162"/>
      <c r="HDD16" s="162"/>
      <c r="HDE16" s="163"/>
      <c r="HDF16" s="164"/>
      <c r="HDG16" s="163"/>
      <c r="HDH16" s="163"/>
      <c r="HDI16" s="163"/>
      <c r="HDJ16" s="163"/>
      <c r="HDK16" s="163"/>
      <c r="HDL16" s="165"/>
      <c r="HDM16" s="165"/>
      <c r="HDN16" s="163"/>
      <c r="HDO16" s="165"/>
      <c r="HDP16" s="165"/>
      <c r="HDQ16" s="166"/>
      <c r="HDR16" s="163"/>
      <c r="HDS16" s="166"/>
      <c r="HDT16" s="167"/>
      <c r="HDU16" s="167"/>
      <c r="HDV16" s="168"/>
      <c r="HDW16" s="167"/>
      <c r="HDX16" s="163"/>
      <c r="HDY16" s="163"/>
      <c r="HDZ16" s="169"/>
      <c r="HEA16" s="169"/>
      <c r="HEB16" s="163"/>
      <c r="HEC16" s="163"/>
      <c r="HED16" s="170"/>
      <c r="HEE16" s="167"/>
      <c r="HEF16" s="163"/>
      <c r="HEG16" s="163"/>
      <c r="HEH16" s="160"/>
      <c r="HEI16" s="162"/>
      <c r="HEJ16" s="162"/>
      <c r="HEK16" s="163"/>
      <c r="HEL16" s="164"/>
      <c r="HEM16" s="163"/>
      <c r="HEN16" s="163"/>
      <c r="HEO16" s="163"/>
      <c r="HEP16" s="163"/>
      <c r="HEQ16" s="163"/>
      <c r="HER16" s="165"/>
      <c r="HES16" s="165"/>
      <c r="HET16" s="163"/>
      <c r="HEU16" s="165"/>
      <c r="HEV16" s="165"/>
      <c r="HEW16" s="166"/>
      <c r="HEX16" s="163"/>
      <c r="HEY16" s="166"/>
      <c r="HEZ16" s="167"/>
      <c r="HFA16" s="167"/>
      <c r="HFB16" s="168"/>
      <c r="HFC16" s="167"/>
      <c r="HFD16" s="163"/>
      <c r="HFE16" s="163"/>
      <c r="HFF16" s="169"/>
      <c r="HFG16" s="169"/>
      <c r="HFH16" s="163"/>
      <c r="HFI16" s="163"/>
      <c r="HFJ16" s="170"/>
      <c r="HFK16" s="167"/>
      <c r="HFL16" s="163"/>
      <c r="HFM16" s="163"/>
      <c r="HFN16" s="160"/>
      <c r="HFO16" s="162"/>
      <c r="HFP16" s="162"/>
      <c r="HFQ16" s="163"/>
      <c r="HFR16" s="164"/>
      <c r="HFS16" s="163"/>
      <c r="HFT16" s="163"/>
      <c r="HFU16" s="163"/>
      <c r="HFV16" s="163"/>
      <c r="HFW16" s="163"/>
      <c r="HFX16" s="165"/>
      <c r="HFY16" s="165"/>
      <c r="HFZ16" s="163"/>
      <c r="HGA16" s="165"/>
      <c r="HGB16" s="165"/>
      <c r="HGC16" s="166"/>
      <c r="HGD16" s="163"/>
      <c r="HGE16" s="166"/>
      <c r="HGF16" s="167"/>
      <c r="HGG16" s="167"/>
      <c r="HGH16" s="168"/>
      <c r="HGI16" s="167"/>
      <c r="HGJ16" s="163"/>
      <c r="HGK16" s="163"/>
      <c r="HGL16" s="169"/>
      <c r="HGM16" s="169"/>
      <c r="HGN16" s="163"/>
      <c r="HGO16" s="163"/>
      <c r="HGP16" s="170"/>
      <c r="HGQ16" s="167"/>
      <c r="HGR16" s="163"/>
      <c r="HGS16" s="163"/>
      <c r="HGT16" s="160"/>
      <c r="HGU16" s="162"/>
      <c r="HGV16" s="162"/>
      <c r="HGW16" s="163"/>
      <c r="HGX16" s="164"/>
      <c r="HGY16" s="163"/>
      <c r="HGZ16" s="163"/>
      <c r="HHA16" s="163"/>
      <c r="HHB16" s="163"/>
      <c r="HHC16" s="163"/>
      <c r="HHD16" s="165"/>
      <c r="HHE16" s="165"/>
      <c r="HHF16" s="163"/>
      <c r="HHG16" s="165"/>
      <c r="HHH16" s="165"/>
      <c r="HHI16" s="166"/>
      <c r="HHJ16" s="163"/>
      <c r="HHK16" s="166"/>
      <c r="HHL16" s="167"/>
      <c r="HHM16" s="167"/>
      <c r="HHN16" s="168"/>
      <c r="HHO16" s="167"/>
      <c r="HHP16" s="163"/>
      <c r="HHQ16" s="163"/>
      <c r="HHR16" s="169"/>
      <c r="HHS16" s="169"/>
      <c r="HHT16" s="163"/>
      <c r="HHU16" s="163"/>
      <c r="HHV16" s="170"/>
      <c r="HHW16" s="167"/>
      <c r="HHX16" s="163"/>
      <c r="HHY16" s="163"/>
      <c r="HHZ16" s="160"/>
      <c r="HIA16" s="162"/>
      <c r="HIB16" s="162"/>
      <c r="HIC16" s="163"/>
      <c r="HID16" s="164"/>
      <c r="HIE16" s="163"/>
      <c r="HIF16" s="163"/>
      <c r="HIG16" s="163"/>
      <c r="HIH16" s="163"/>
      <c r="HII16" s="163"/>
      <c r="HIJ16" s="165"/>
      <c r="HIK16" s="165"/>
      <c r="HIL16" s="163"/>
      <c r="HIM16" s="165"/>
      <c r="HIN16" s="165"/>
      <c r="HIO16" s="166"/>
      <c r="HIP16" s="163"/>
      <c r="HIQ16" s="166"/>
      <c r="HIR16" s="167"/>
      <c r="HIS16" s="167"/>
      <c r="HIT16" s="168"/>
      <c r="HIU16" s="167"/>
      <c r="HIV16" s="163"/>
      <c r="HIW16" s="163"/>
      <c r="HIX16" s="169"/>
      <c r="HIY16" s="169"/>
      <c r="HIZ16" s="163"/>
      <c r="HJA16" s="163"/>
      <c r="HJB16" s="170"/>
      <c r="HJC16" s="167"/>
      <c r="HJD16" s="163"/>
      <c r="HJE16" s="163"/>
      <c r="HJF16" s="160"/>
      <c r="HJG16" s="162"/>
      <c r="HJH16" s="162"/>
      <c r="HJI16" s="163"/>
      <c r="HJJ16" s="164"/>
      <c r="HJK16" s="163"/>
      <c r="HJL16" s="163"/>
      <c r="HJM16" s="163"/>
      <c r="HJN16" s="163"/>
      <c r="HJO16" s="163"/>
      <c r="HJP16" s="165"/>
      <c r="HJQ16" s="165"/>
      <c r="HJR16" s="163"/>
      <c r="HJS16" s="165"/>
      <c r="HJT16" s="165"/>
      <c r="HJU16" s="166"/>
      <c r="HJV16" s="163"/>
      <c r="HJW16" s="166"/>
      <c r="HJX16" s="167"/>
      <c r="HJY16" s="167"/>
      <c r="HJZ16" s="168"/>
      <c r="HKA16" s="167"/>
      <c r="HKB16" s="163"/>
      <c r="HKC16" s="163"/>
      <c r="HKD16" s="169"/>
      <c r="HKE16" s="169"/>
      <c r="HKF16" s="163"/>
      <c r="HKG16" s="163"/>
      <c r="HKH16" s="170"/>
      <c r="HKI16" s="167"/>
      <c r="HKJ16" s="163"/>
      <c r="HKK16" s="163"/>
      <c r="HKL16" s="160"/>
      <c r="HKM16" s="162"/>
      <c r="HKN16" s="162"/>
      <c r="HKO16" s="163"/>
      <c r="HKP16" s="164"/>
      <c r="HKQ16" s="163"/>
      <c r="HKR16" s="163"/>
      <c r="HKS16" s="163"/>
      <c r="HKT16" s="163"/>
      <c r="HKU16" s="163"/>
      <c r="HKV16" s="165"/>
      <c r="HKW16" s="165"/>
      <c r="HKX16" s="163"/>
      <c r="HKY16" s="165"/>
      <c r="HKZ16" s="165"/>
      <c r="HLA16" s="166"/>
      <c r="HLB16" s="163"/>
      <c r="HLC16" s="166"/>
      <c r="HLD16" s="167"/>
      <c r="HLE16" s="167"/>
      <c r="HLF16" s="168"/>
      <c r="HLG16" s="167"/>
      <c r="HLH16" s="163"/>
      <c r="HLI16" s="163"/>
      <c r="HLJ16" s="169"/>
      <c r="HLK16" s="169"/>
      <c r="HLL16" s="163"/>
      <c r="HLM16" s="163"/>
      <c r="HLN16" s="170"/>
      <c r="HLO16" s="167"/>
      <c r="HLP16" s="163"/>
      <c r="HLQ16" s="163"/>
      <c r="HLR16" s="160"/>
      <c r="HLS16" s="162"/>
      <c r="HLT16" s="162"/>
      <c r="HLU16" s="163"/>
      <c r="HLV16" s="164"/>
      <c r="HLW16" s="163"/>
      <c r="HLX16" s="163"/>
      <c r="HLY16" s="163"/>
      <c r="HLZ16" s="163"/>
      <c r="HMA16" s="163"/>
      <c r="HMB16" s="165"/>
      <c r="HMC16" s="165"/>
      <c r="HMD16" s="163"/>
      <c r="HME16" s="165"/>
      <c r="HMF16" s="165"/>
      <c r="HMG16" s="166"/>
      <c r="HMH16" s="163"/>
      <c r="HMI16" s="166"/>
      <c r="HMJ16" s="167"/>
      <c r="HMK16" s="167"/>
      <c r="HML16" s="168"/>
      <c r="HMM16" s="167"/>
      <c r="HMN16" s="163"/>
      <c r="HMO16" s="163"/>
      <c r="HMP16" s="169"/>
      <c r="HMQ16" s="169"/>
      <c r="HMR16" s="163"/>
      <c r="HMS16" s="163"/>
      <c r="HMT16" s="170"/>
      <c r="HMU16" s="167"/>
      <c r="HMV16" s="163"/>
      <c r="HMW16" s="163"/>
      <c r="HMX16" s="160"/>
      <c r="HMY16" s="162"/>
      <c r="HMZ16" s="162"/>
      <c r="HNA16" s="163"/>
      <c r="HNB16" s="164"/>
      <c r="HNC16" s="163"/>
      <c r="HND16" s="163"/>
      <c r="HNE16" s="163"/>
      <c r="HNF16" s="163"/>
      <c r="HNG16" s="163"/>
      <c r="HNH16" s="165"/>
      <c r="HNI16" s="165"/>
      <c r="HNJ16" s="163"/>
      <c r="HNK16" s="165"/>
      <c r="HNL16" s="165"/>
      <c r="HNM16" s="166"/>
      <c r="HNN16" s="163"/>
      <c r="HNO16" s="166"/>
      <c r="HNP16" s="167"/>
      <c r="HNQ16" s="167"/>
      <c r="HNR16" s="168"/>
      <c r="HNS16" s="167"/>
      <c r="HNT16" s="163"/>
      <c r="HNU16" s="163"/>
      <c r="HNV16" s="169"/>
      <c r="HNW16" s="169"/>
      <c r="HNX16" s="163"/>
      <c r="HNY16" s="163"/>
      <c r="HNZ16" s="170"/>
      <c r="HOA16" s="167"/>
      <c r="HOB16" s="163"/>
      <c r="HOC16" s="163"/>
      <c r="HOD16" s="160"/>
      <c r="HOE16" s="162"/>
      <c r="HOF16" s="162"/>
      <c r="HOG16" s="163"/>
      <c r="HOH16" s="164"/>
      <c r="HOI16" s="163"/>
      <c r="HOJ16" s="163"/>
      <c r="HOK16" s="163"/>
      <c r="HOL16" s="163"/>
      <c r="HOM16" s="163"/>
      <c r="HON16" s="165"/>
      <c r="HOO16" s="165"/>
      <c r="HOP16" s="163"/>
      <c r="HOQ16" s="165"/>
      <c r="HOR16" s="165"/>
      <c r="HOS16" s="166"/>
      <c r="HOT16" s="163"/>
      <c r="HOU16" s="166"/>
      <c r="HOV16" s="167"/>
      <c r="HOW16" s="167"/>
      <c r="HOX16" s="168"/>
      <c r="HOY16" s="167"/>
      <c r="HOZ16" s="163"/>
      <c r="HPA16" s="163"/>
      <c r="HPB16" s="169"/>
      <c r="HPC16" s="169"/>
      <c r="HPD16" s="163"/>
      <c r="HPE16" s="163"/>
      <c r="HPF16" s="170"/>
      <c r="HPG16" s="167"/>
      <c r="HPH16" s="163"/>
      <c r="HPI16" s="163"/>
      <c r="HPJ16" s="160"/>
      <c r="HPK16" s="162"/>
      <c r="HPL16" s="162"/>
      <c r="HPM16" s="163"/>
      <c r="HPN16" s="164"/>
      <c r="HPO16" s="163"/>
      <c r="HPP16" s="163"/>
      <c r="HPQ16" s="163"/>
      <c r="HPR16" s="163"/>
      <c r="HPS16" s="163"/>
      <c r="HPT16" s="165"/>
      <c r="HPU16" s="165"/>
      <c r="HPV16" s="163"/>
      <c r="HPW16" s="165"/>
      <c r="HPX16" s="165"/>
      <c r="HPY16" s="166"/>
      <c r="HPZ16" s="163"/>
      <c r="HQA16" s="166"/>
      <c r="HQB16" s="167"/>
      <c r="HQC16" s="167"/>
      <c r="HQD16" s="168"/>
      <c r="HQE16" s="167"/>
      <c r="HQF16" s="163"/>
      <c r="HQG16" s="163"/>
      <c r="HQH16" s="169"/>
      <c r="HQI16" s="169"/>
      <c r="HQJ16" s="163"/>
      <c r="HQK16" s="163"/>
      <c r="HQL16" s="170"/>
      <c r="HQM16" s="167"/>
      <c r="HQN16" s="163"/>
      <c r="HQO16" s="163"/>
      <c r="HQP16" s="160"/>
      <c r="HQQ16" s="162"/>
      <c r="HQR16" s="162"/>
      <c r="HQS16" s="163"/>
      <c r="HQT16" s="164"/>
      <c r="HQU16" s="163"/>
      <c r="HQV16" s="163"/>
      <c r="HQW16" s="163"/>
      <c r="HQX16" s="163"/>
      <c r="HQY16" s="163"/>
      <c r="HQZ16" s="165"/>
      <c r="HRA16" s="165"/>
      <c r="HRB16" s="163"/>
      <c r="HRC16" s="165"/>
      <c r="HRD16" s="165"/>
      <c r="HRE16" s="166"/>
      <c r="HRF16" s="163"/>
      <c r="HRG16" s="166"/>
      <c r="HRH16" s="167"/>
      <c r="HRI16" s="167"/>
      <c r="HRJ16" s="168"/>
      <c r="HRK16" s="167"/>
      <c r="HRL16" s="163"/>
      <c r="HRM16" s="163"/>
      <c r="HRN16" s="169"/>
      <c r="HRO16" s="169"/>
      <c r="HRP16" s="163"/>
      <c r="HRQ16" s="163"/>
      <c r="HRR16" s="170"/>
      <c r="HRS16" s="167"/>
      <c r="HRT16" s="163"/>
      <c r="HRU16" s="163"/>
      <c r="HRV16" s="160"/>
      <c r="HRW16" s="162"/>
      <c r="HRX16" s="162"/>
      <c r="HRY16" s="163"/>
      <c r="HRZ16" s="164"/>
      <c r="HSA16" s="163"/>
      <c r="HSB16" s="163"/>
      <c r="HSC16" s="163"/>
      <c r="HSD16" s="163"/>
      <c r="HSE16" s="163"/>
      <c r="HSF16" s="165"/>
      <c r="HSG16" s="165"/>
      <c r="HSH16" s="163"/>
      <c r="HSI16" s="165"/>
      <c r="HSJ16" s="165"/>
      <c r="HSK16" s="166"/>
      <c r="HSL16" s="163"/>
      <c r="HSM16" s="166"/>
      <c r="HSN16" s="167"/>
      <c r="HSO16" s="167"/>
      <c r="HSP16" s="168"/>
      <c r="HSQ16" s="167"/>
      <c r="HSR16" s="163"/>
      <c r="HSS16" s="163"/>
      <c r="HST16" s="169"/>
      <c r="HSU16" s="169"/>
      <c r="HSV16" s="163"/>
      <c r="HSW16" s="163"/>
      <c r="HSX16" s="170"/>
      <c r="HSY16" s="167"/>
      <c r="HSZ16" s="163"/>
      <c r="HTA16" s="163"/>
      <c r="HTB16" s="160"/>
      <c r="HTC16" s="162"/>
      <c r="HTD16" s="162"/>
      <c r="HTE16" s="163"/>
      <c r="HTF16" s="164"/>
      <c r="HTG16" s="163"/>
      <c r="HTH16" s="163"/>
      <c r="HTI16" s="163"/>
      <c r="HTJ16" s="163"/>
      <c r="HTK16" s="163"/>
      <c r="HTL16" s="165"/>
      <c r="HTM16" s="165"/>
      <c r="HTN16" s="163"/>
      <c r="HTO16" s="165"/>
      <c r="HTP16" s="165"/>
      <c r="HTQ16" s="166"/>
      <c r="HTR16" s="163"/>
      <c r="HTS16" s="166"/>
      <c r="HTT16" s="167"/>
      <c r="HTU16" s="167"/>
      <c r="HTV16" s="168"/>
      <c r="HTW16" s="167"/>
      <c r="HTX16" s="163"/>
      <c r="HTY16" s="163"/>
      <c r="HTZ16" s="169"/>
      <c r="HUA16" s="169"/>
      <c r="HUB16" s="163"/>
      <c r="HUC16" s="163"/>
      <c r="HUD16" s="170"/>
      <c r="HUE16" s="167"/>
      <c r="HUF16" s="163"/>
      <c r="HUG16" s="163"/>
      <c r="HUH16" s="160"/>
      <c r="HUI16" s="162"/>
      <c r="HUJ16" s="162"/>
      <c r="HUK16" s="163"/>
      <c r="HUL16" s="164"/>
      <c r="HUM16" s="163"/>
      <c r="HUN16" s="163"/>
      <c r="HUO16" s="163"/>
      <c r="HUP16" s="163"/>
      <c r="HUQ16" s="163"/>
      <c r="HUR16" s="165"/>
      <c r="HUS16" s="165"/>
      <c r="HUT16" s="163"/>
      <c r="HUU16" s="165"/>
      <c r="HUV16" s="165"/>
      <c r="HUW16" s="166"/>
      <c r="HUX16" s="163"/>
      <c r="HUY16" s="166"/>
      <c r="HUZ16" s="167"/>
      <c r="HVA16" s="167"/>
      <c r="HVB16" s="168"/>
      <c r="HVC16" s="167"/>
      <c r="HVD16" s="163"/>
      <c r="HVE16" s="163"/>
      <c r="HVF16" s="169"/>
      <c r="HVG16" s="169"/>
      <c r="HVH16" s="163"/>
      <c r="HVI16" s="163"/>
      <c r="HVJ16" s="170"/>
      <c r="HVK16" s="167"/>
      <c r="HVL16" s="163"/>
      <c r="HVM16" s="163"/>
      <c r="HVN16" s="160"/>
      <c r="HVO16" s="162"/>
      <c r="HVP16" s="162"/>
      <c r="HVQ16" s="163"/>
      <c r="HVR16" s="164"/>
      <c r="HVS16" s="163"/>
      <c r="HVT16" s="163"/>
      <c r="HVU16" s="163"/>
      <c r="HVV16" s="163"/>
      <c r="HVW16" s="163"/>
      <c r="HVX16" s="165"/>
      <c r="HVY16" s="165"/>
      <c r="HVZ16" s="163"/>
      <c r="HWA16" s="165"/>
      <c r="HWB16" s="165"/>
      <c r="HWC16" s="166"/>
      <c r="HWD16" s="163"/>
      <c r="HWE16" s="166"/>
      <c r="HWF16" s="167"/>
      <c r="HWG16" s="167"/>
      <c r="HWH16" s="168"/>
      <c r="HWI16" s="167"/>
      <c r="HWJ16" s="163"/>
      <c r="HWK16" s="163"/>
      <c r="HWL16" s="169"/>
      <c r="HWM16" s="169"/>
      <c r="HWN16" s="163"/>
      <c r="HWO16" s="163"/>
      <c r="HWP16" s="170"/>
      <c r="HWQ16" s="167"/>
      <c r="HWR16" s="163"/>
      <c r="HWS16" s="163"/>
      <c r="HWT16" s="160"/>
      <c r="HWU16" s="162"/>
      <c r="HWV16" s="162"/>
      <c r="HWW16" s="163"/>
      <c r="HWX16" s="164"/>
      <c r="HWY16" s="163"/>
      <c r="HWZ16" s="163"/>
      <c r="HXA16" s="163"/>
      <c r="HXB16" s="163"/>
      <c r="HXC16" s="163"/>
      <c r="HXD16" s="165"/>
      <c r="HXE16" s="165"/>
      <c r="HXF16" s="163"/>
      <c r="HXG16" s="165"/>
      <c r="HXH16" s="165"/>
      <c r="HXI16" s="166"/>
      <c r="HXJ16" s="163"/>
      <c r="HXK16" s="166"/>
      <c r="HXL16" s="167"/>
      <c r="HXM16" s="167"/>
      <c r="HXN16" s="168"/>
      <c r="HXO16" s="167"/>
      <c r="HXP16" s="163"/>
      <c r="HXQ16" s="163"/>
      <c r="HXR16" s="169"/>
      <c r="HXS16" s="169"/>
      <c r="HXT16" s="163"/>
      <c r="HXU16" s="163"/>
      <c r="HXV16" s="170"/>
      <c r="HXW16" s="167"/>
      <c r="HXX16" s="163"/>
      <c r="HXY16" s="163"/>
      <c r="HXZ16" s="160"/>
      <c r="HYA16" s="162"/>
      <c r="HYB16" s="162"/>
      <c r="HYC16" s="163"/>
      <c r="HYD16" s="164"/>
      <c r="HYE16" s="163"/>
      <c r="HYF16" s="163"/>
      <c r="HYG16" s="163"/>
      <c r="HYH16" s="163"/>
      <c r="HYI16" s="163"/>
      <c r="HYJ16" s="165"/>
      <c r="HYK16" s="165"/>
      <c r="HYL16" s="163"/>
      <c r="HYM16" s="165"/>
      <c r="HYN16" s="165"/>
      <c r="HYO16" s="166"/>
      <c r="HYP16" s="163"/>
      <c r="HYQ16" s="166"/>
      <c r="HYR16" s="167"/>
      <c r="HYS16" s="167"/>
      <c r="HYT16" s="168"/>
      <c r="HYU16" s="167"/>
      <c r="HYV16" s="163"/>
      <c r="HYW16" s="163"/>
      <c r="HYX16" s="169"/>
      <c r="HYY16" s="169"/>
      <c r="HYZ16" s="163"/>
      <c r="HZA16" s="163"/>
      <c r="HZB16" s="170"/>
      <c r="HZC16" s="167"/>
      <c r="HZD16" s="163"/>
      <c r="HZE16" s="163"/>
      <c r="HZF16" s="160"/>
      <c r="HZG16" s="162"/>
      <c r="HZH16" s="162"/>
      <c r="HZI16" s="163"/>
      <c r="HZJ16" s="164"/>
      <c r="HZK16" s="163"/>
      <c r="HZL16" s="163"/>
      <c r="HZM16" s="163"/>
      <c r="HZN16" s="163"/>
      <c r="HZO16" s="163"/>
      <c r="HZP16" s="165"/>
      <c r="HZQ16" s="165"/>
      <c r="HZR16" s="163"/>
      <c r="HZS16" s="165"/>
      <c r="HZT16" s="165"/>
      <c r="HZU16" s="166"/>
      <c r="HZV16" s="163"/>
      <c r="HZW16" s="166"/>
      <c r="HZX16" s="167"/>
      <c r="HZY16" s="167"/>
      <c r="HZZ16" s="168"/>
      <c r="IAA16" s="167"/>
      <c r="IAB16" s="163"/>
      <c r="IAC16" s="163"/>
      <c r="IAD16" s="169"/>
      <c r="IAE16" s="169"/>
      <c r="IAF16" s="163"/>
      <c r="IAG16" s="163"/>
      <c r="IAH16" s="170"/>
      <c r="IAI16" s="167"/>
      <c r="IAJ16" s="163"/>
      <c r="IAK16" s="163"/>
      <c r="IAL16" s="160"/>
      <c r="IAM16" s="162"/>
      <c r="IAN16" s="162"/>
      <c r="IAO16" s="163"/>
      <c r="IAP16" s="164"/>
      <c r="IAQ16" s="163"/>
      <c r="IAR16" s="163"/>
      <c r="IAS16" s="163"/>
      <c r="IAT16" s="163"/>
      <c r="IAU16" s="163"/>
      <c r="IAV16" s="165"/>
      <c r="IAW16" s="165"/>
      <c r="IAX16" s="163"/>
      <c r="IAY16" s="165"/>
      <c r="IAZ16" s="165"/>
      <c r="IBA16" s="166"/>
      <c r="IBB16" s="163"/>
      <c r="IBC16" s="166"/>
      <c r="IBD16" s="167"/>
      <c r="IBE16" s="167"/>
      <c r="IBF16" s="168"/>
      <c r="IBG16" s="167"/>
      <c r="IBH16" s="163"/>
      <c r="IBI16" s="163"/>
      <c r="IBJ16" s="169"/>
      <c r="IBK16" s="169"/>
      <c r="IBL16" s="163"/>
      <c r="IBM16" s="163"/>
      <c r="IBN16" s="170"/>
      <c r="IBO16" s="167"/>
      <c r="IBP16" s="163"/>
      <c r="IBQ16" s="163"/>
      <c r="IBR16" s="160"/>
      <c r="IBS16" s="162"/>
      <c r="IBT16" s="162"/>
      <c r="IBU16" s="163"/>
      <c r="IBV16" s="164"/>
      <c r="IBW16" s="163"/>
      <c r="IBX16" s="163"/>
      <c r="IBY16" s="163"/>
      <c r="IBZ16" s="163"/>
      <c r="ICA16" s="163"/>
      <c r="ICB16" s="165"/>
      <c r="ICC16" s="165"/>
      <c r="ICD16" s="163"/>
      <c r="ICE16" s="165"/>
      <c r="ICF16" s="165"/>
      <c r="ICG16" s="166"/>
      <c r="ICH16" s="163"/>
      <c r="ICI16" s="166"/>
      <c r="ICJ16" s="167"/>
      <c r="ICK16" s="167"/>
      <c r="ICL16" s="168"/>
      <c r="ICM16" s="167"/>
      <c r="ICN16" s="163"/>
      <c r="ICO16" s="163"/>
      <c r="ICP16" s="169"/>
      <c r="ICQ16" s="169"/>
      <c r="ICR16" s="163"/>
      <c r="ICS16" s="163"/>
      <c r="ICT16" s="170"/>
      <c r="ICU16" s="167"/>
      <c r="ICV16" s="163"/>
      <c r="ICW16" s="163"/>
      <c r="ICX16" s="160"/>
      <c r="ICY16" s="162"/>
      <c r="ICZ16" s="162"/>
      <c r="IDA16" s="163"/>
      <c r="IDB16" s="164"/>
      <c r="IDC16" s="163"/>
      <c r="IDD16" s="163"/>
      <c r="IDE16" s="163"/>
      <c r="IDF16" s="163"/>
      <c r="IDG16" s="163"/>
      <c r="IDH16" s="165"/>
      <c r="IDI16" s="165"/>
      <c r="IDJ16" s="163"/>
      <c r="IDK16" s="165"/>
      <c r="IDL16" s="165"/>
      <c r="IDM16" s="166"/>
      <c r="IDN16" s="163"/>
      <c r="IDO16" s="166"/>
      <c r="IDP16" s="167"/>
      <c r="IDQ16" s="167"/>
      <c r="IDR16" s="168"/>
      <c r="IDS16" s="167"/>
      <c r="IDT16" s="163"/>
      <c r="IDU16" s="163"/>
      <c r="IDV16" s="169"/>
      <c r="IDW16" s="169"/>
      <c r="IDX16" s="163"/>
      <c r="IDY16" s="163"/>
      <c r="IDZ16" s="170"/>
      <c r="IEA16" s="167"/>
      <c r="IEB16" s="163"/>
      <c r="IEC16" s="163"/>
      <c r="IED16" s="160"/>
      <c r="IEE16" s="162"/>
      <c r="IEF16" s="162"/>
      <c r="IEG16" s="163"/>
      <c r="IEH16" s="164"/>
      <c r="IEI16" s="163"/>
      <c r="IEJ16" s="163"/>
      <c r="IEK16" s="163"/>
      <c r="IEL16" s="163"/>
      <c r="IEM16" s="163"/>
      <c r="IEN16" s="165"/>
      <c r="IEO16" s="165"/>
      <c r="IEP16" s="163"/>
      <c r="IEQ16" s="165"/>
      <c r="IER16" s="165"/>
      <c r="IES16" s="166"/>
      <c r="IET16" s="163"/>
      <c r="IEU16" s="166"/>
      <c r="IEV16" s="167"/>
      <c r="IEW16" s="167"/>
      <c r="IEX16" s="168"/>
      <c r="IEY16" s="167"/>
      <c r="IEZ16" s="163"/>
      <c r="IFA16" s="163"/>
      <c r="IFB16" s="169"/>
      <c r="IFC16" s="169"/>
      <c r="IFD16" s="163"/>
      <c r="IFE16" s="163"/>
      <c r="IFF16" s="170"/>
      <c r="IFG16" s="167"/>
      <c r="IFH16" s="163"/>
      <c r="IFI16" s="163"/>
      <c r="IFJ16" s="160"/>
      <c r="IFK16" s="162"/>
      <c r="IFL16" s="162"/>
      <c r="IFM16" s="163"/>
      <c r="IFN16" s="164"/>
      <c r="IFO16" s="163"/>
      <c r="IFP16" s="163"/>
      <c r="IFQ16" s="163"/>
      <c r="IFR16" s="163"/>
      <c r="IFS16" s="163"/>
      <c r="IFT16" s="165"/>
      <c r="IFU16" s="165"/>
      <c r="IFV16" s="163"/>
      <c r="IFW16" s="165"/>
      <c r="IFX16" s="165"/>
      <c r="IFY16" s="166"/>
      <c r="IFZ16" s="163"/>
      <c r="IGA16" s="166"/>
      <c r="IGB16" s="167"/>
      <c r="IGC16" s="167"/>
      <c r="IGD16" s="168"/>
      <c r="IGE16" s="167"/>
      <c r="IGF16" s="163"/>
      <c r="IGG16" s="163"/>
      <c r="IGH16" s="169"/>
      <c r="IGI16" s="169"/>
      <c r="IGJ16" s="163"/>
      <c r="IGK16" s="163"/>
      <c r="IGL16" s="170"/>
      <c r="IGM16" s="167"/>
      <c r="IGN16" s="163"/>
      <c r="IGO16" s="163"/>
      <c r="IGP16" s="160"/>
      <c r="IGQ16" s="162"/>
      <c r="IGR16" s="162"/>
      <c r="IGS16" s="163"/>
      <c r="IGT16" s="164"/>
      <c r="IGU16" s="163"/>
      <c r="IGV16" s="163"/>
      <c r="IGW16" s="163"/>
      <c r="IGX16" s="163"/>
      <c r="IGY16" s="163"/>
      <c r="IGZ16" s="165"/>
      <c r="IHA16" s="165"/>
      <c r="IHB16" s="163"/>
      <c r="IHC16" s="165"/>
      <c r="IHD16" s="165"/>
      <c r="IHE16" s="166"/>
      <c r="IHF16" s="163"/>
      <c r="IHG16" s="166"/>
      <c r="IHH16" s="167"/>
      <c r="IHI16" s="167"/>
      <c r="IHJ16" s="168"/>
      <c r="IHK16" s="167"/>
      <c r="IHL16" s="163"/>
      <c r="IHM16" s="163"/>
      <c r="IHN16" s="169"/>
      <c r="IHO16" s="169"/>
      <c r="IHP16" s="163"/>
      <c r="IHQ16" s="163"/>
      <c r="IHR16" s="170"/>
      <c r="IHS16" s="167"/>
      <c r="IHT16" s="163"/>
      <c r="IHU16" s="163"/>
      <c r="IHV16" s="160"/>
      <c r="IHW16" s="162"/>
      <c r="IHX16" s="162"/>
      <c r="IHY16" s="163"/>
      <c r="IHZ16" s="164"/>
      <c r="IIA16" s="163"/>
      <c r="IIB16" s="163"/>
      <c r="IIC16" s="163"/>
      <c r="IID16" s="163"/>
      <c r="IIE16" s="163"/>
      <c r="IIF16" s="165"/>
      <c r="IIG16" s="165"/>
      <c r="IIH16" s="163"/>
      <c r="III16" s="165"/>
      <c r="IIJ16" s="165"/>
      <c r="IIK16" s="166"/>
      <c r="IIL16" s="163"/>
      <c r="IIM16" s="166"/>
      <c r="IIN16" s="167"/>
      <c r="IIO16" s="167"/>
      <c r="IIP16" s="168"/>
      <c r="IIQ16" s="167"/>
      <c r="IIR16" s="163"/>
      <c r="IIS16" s="163"/>
      <c r="IIT16" s="169"/>
      <c r="IIU16" s="169"/>
      <c r="IIV16" s="163"/>
      <c r="IIW16" s="163"/>
      <c r="IIX16" s="170"/>
      <c r="IIY16" s="167"/>
      <c r="IIZ16" s="163"/>
      <c r="IJA16" s="163"/>
      <c r="IJB16" s="160"/>
      <c r="IJC16" s="162"/>
      <c r="IJD16" s="162"/>
      <c r="IJE16" s="163"/>
      <c r="IJF16" s="164"/>
      <c r="IJG16" s="163"/>
      <c r="IJH16" s="163"/>
      <c r="IJI16" s="163"/>
      <c r="IJJ16" s="163"/>
      <c r="IJK16" s="163"/>
      <c r="IJL16" s="165"/>
      <c r="IJM16" s="165"/>
      <c r="IJN16" s="163"/>
      <c r="IJO16" s="165"/>
      <c r="IJP16" s="165"/>
      <c r="IJQ16" s="166"/>
      <c r="IJR16" s="163"/>
      <c r="IJS16" s="166"/>
      <c r="IJT16" s="167"/>
      <c r="IJU16" s="167"/>
      <c r="IJV16" s="168"/>
      <c r="IJW16" s="167"/>
      <c r="IJX16" s="163"/>
      <c r="IJY16" s="163"/>
      <c r="IJZ16" s="169"/>
      <c r="IKA16" s="169"/>
      <c r="IKB16" s="163"/>
      <c r="IKC16" s="163"/>
      <c r="IKD16" s="170"/>
      <c r="IKE16" s="167"/>
      <c r="IKF16" s="163"/>
      <c r="IKG16" s="163"/>
      <c r="IKH16" s="160"/>
      <c r="IKI16" s="162"/>
      <c r="IKJ16" s="162"/>
      <c r="IKK16" s="163"/>
      <c r="IKL16" s="164"/>
      <c r="IKM16" s="163"/>
      <c r="IKN16" s="163"/>
      <c r="IKO16" s="163"/>
      <c r="IKP16" s="163"/>
      <c r="IKQ16" s="163"/>
      <c r="IKR16" s="165"/>
      <c r="IKS16" s="165"/>
      <c r="IKT16" s="163"/>
      <c r="IKU16" s="165"/>
      <c r="IKV16" s="165"/>
      <c r="IKW16" s="166"/>
      <c r="IKX16" s="163"/>
      <c r="IKY16" s="166"/>
      <c r="IKZ16" s="167"/>
      <c r="ILA16" s="167"/>
      <c r="ILB16" s="168"/>
      <c r="ILC16" s="167"/>
      <c r="ILD16" s="163"/>
      <c r="ILE16" s="163"/>
      <c r="ILF16" s="169"/>
      <c r="ILG16" s="169"/>
      <c r="ILH16" s="163"/>
      <c r="ILI16" s="163"/>
      <c r="ILJ16" s="170"/>
      <c r="ILK16" s="167"/>
      <c r="ILL16" s="163"/>
      <c r="ILM16" s="163"/>
      <c r="ILN16" s="160"/>
      <c r="ILO16" s="162"/>
      <c r="ILP16" s="162"/>
      <c r="ILQ16" s="163"/>
      <c r="ILR16" s="164"/>
      <c r="ILS16" s="163"/>
      <c r="ILT16" s="163"/>
      <c r="ILU16" s="163"/>
      <c r="ILV16" s="163"/>
      <c r="ILW16" s="163"/>
      <c r="ILX16" s="165"/>
      <c r="ILY16" s="165"/>
      <c r="ILZ16" s="163"/>
      <c r="IMA16" s="165"/>
      <c r="IMB16" s="165"/>
      <c r="IMC16" s="166"/>
      <c r="IMD16" s="163"/>
      <c r="IME16" s="166"/>
      <c r="IMF16" s="167"/>
      <c r="IMG16" s="167"/>
      <c r="IMH16" s="168"/>
      <c r="IMI16" s="167"/>
      <c r="IMJ16" s="163"/>
      <c r="IMK16" s="163"/>
      <c r="IML16" s="169"/>
      <c r="IMM16" s="169"/>
      <c r="IMN16" s="163"/>
      <c r="IMO16" s="163"/>
      <c r="IMP16" s="170"/>
      <c r="IMQ16" s="167"/>
      <c r="IMR16" s="163"/>
      <c r="IMS16" s="163"/>
      <c r="IMT16" s="160"/>
      <c r="IMU16" s="162"/>
      <c r="IMV16" s="162"/>
      <c r="IMW16" s="163"/>
      <c r="IMX16" s="164"/>
      <c r="IMY16" s="163"/>
      <c r="IMZ16" s="163"/>
      <c r="INA16" s="163"/>
      <c r="INB16" s="163"/>
      <c r="INC16" s="163"/>
      <c r="IND16" s="165"/>
      <c r="INE16" s="165"/>
      <c r="INF16" s="163"/>
      <c r="ING16" s="165"/>
      <c r="INH16" s="165"/>
      <c r="INI16" s="166"/>
      <c r="INJ16" s="163"/>
      <c r="INK16" s="166"/>
      <c r="INL16" s="167"/>
      <c r="INM16" s="167"/>
      <c r="INN16" s="168"/>
      <c r="INO16" s="167"/>
      <c r="INP16" s="163"/>
      <c r="INQ16" s="163"/>
      <c r="INR16" s="169"/>
      <c r="INS16" s="169"/>
      <c r="INT16" s="163"/>
      <c r="INU16" s="163"/>
      <c r="INV16" s="170"/>
      <c r="INW16" s="167"/>
      <c r="INX16" s="163"/>
      <c r="INY16" s="163"/>
      <c r="INZ16" s="160"/>
      <c r="IOA16" s="162"/>
      <c r="IOB16" s="162"/>
      <c r="IOC16" s="163"/>
      <c r="IOD16" s="164"/>
      <c r="IOE16" s="163"/>
      <c r="IOF16" s="163"/>
      <c r="IOG16" s="163"/>
      <c r="IOH16" s="163"/>
      <c r="IOI16" s="163"/>
      <c r="IOJ16" s="165"/>
      <c r="IOK16" s="165"/>
      <c r="IOL16" s="163"/>
      <c r="IOM16" s="165"/>
      <c r="ION16" s="165"/>
      <c r="IOO16" s="166"/>
      <c r="IOP16" s="163"/>
      <c r="IOQ16" s="166"/>
      <c r="IOR16" s="167"/>
      <c r="IOS16" s="167"/>
      <c r="IOT16" s="168"/>
      <c r="IOU16" s="167"/>
      <c r="IOV16" s="163"/>
      <c r="IOW16" s="163"/>
      <c r="IOX16" s="169"/>
      <c r="IOY16" s="169"/>
      <c r="IOZ16" s="163"/>
      <c r="IPA16" s="163"/>
      <c r="IPB16" s="170"/>
      <c r="IPC16" s="167"/>
      <c r="IPD16" s="163"/>
      <c r="IPE16" s="163"/>
      <c r="IPF16" s="160"/>
      <c r="IPG16" s="162"/>
      <c r="IPH16" s="162"/>
      <c r="IPI16" s="163"/>
      <c r="IPJ16" s="164"/>
      <c r="IPK16" s="163"/>
      <c r="IPL16" s="163"/>
      <c r="IPM16" s="163"/>
      <c r="IPN16" s="163"/>
      <c r="IPO16" s="163"/>
      <c r="IPP16" s="165"/>
      <c r="IPQ16" s="165"/>
      <c r="IPR16" s="163"/>
      <c r="IPS16" s="165"/>
      <c r="IPT16" s="165"/>
      <c r="IPU16" s="166"/>
      <c r="IPV16" s="163"/>
      <c r="IPW16" s="166"/>
      <c r="IPX16" s="167"/>
      <c r="IPY16" s="167"/>
      <c r="IPZ16" s="168"/>
      <c r="IQA16" s="167"/>
      <c r="IQB16" s="163"/>
      <c r="IQC16" s="163"/>
      <c r="IQD16" s="169"/>
      <c r="IQE16" s="169"/>
      <c r="IQF16" s="163"/>
      <c r="IQG16" s="163"/>
      <c r="IQH16" s="170"/>
      <c r="IQI16" s="167"/>
      <c r="IQJ16" s="163"/>
      <c r="IQK16" s="163"/>
      <c r="IQL16" s="160"/>
      <c r="IQM16" s="162"/>
      <c r="IQN16" s="162"/>
      <c r="IQO16" s="163"/>
      <c r="IQP16" s="164"/>
      <c r="IQQ16" s="163"/>
      <c r="IQR16" s="163"/>
      <c r="IQS16" s="163"/>
      <c r="IQT16" s="163"/>
      <c r="IQU16" s="163"/>
      <c r="IQV16" s="165"/>
      <c r="IQW16" s="165"/>
      <c r="IQX16" s="163"/>
      <c r="IQY16" s="165"/>
      <c r="IQZ16" s="165"/>
      <c r="IRA16" s="166"/>
      <c r="IRB16" s="163"/>
      <c r="IRC16" s="166"/>
      <c r="IRD16" s="167"/>
      <c r="IRE16" s="167"/>
      <c r="IRF16" s="168"/>
      <c r="IRG16" s="167"/>
      <c r="IRH16" s="163"/>
      <c r="IRI16" s="163"/>
      <c r="IRJ16" s="169"/>
      <c r="IRK16" s="169"/>
      <c r="IRL16" s="163"/>
      <c r="IRM16" s="163"/>
      <c r="IRN16" s="170"/>
      <c r="IRO16" s="167"/>
      <c r="IRP16" s="163"/>
      <c r="IRQ16" s="163"/>
      <c r="IRR16" s="160"/>
      <c r="IRS16" s="162"/>
      <c r="IRT16" s="162"/>
      <c r="IRU16" s="163"/>
      <c r="IRV16" s="164"/>
      <c r="IRW16" s="163"/>
      <c r="IRX16" s="163"/>
      <c r="IRY16" s="163"/>
      <c r="IRZ16" s="163"/>
      <c r="ISA16" s="163"/>
      <c r="ISB16" s="165"/>
      <c r="ISC16" s="165"/>
      <c r="ISD16" s="163"/>
      <c r="ISE16" s="165"/>
      <c r="ISF16" s="165"/>
      <c r="ISG16" s="166"/>
      <c r="ISH16" s="163"/>
      <c r="ISI16" s="166"/>
      <c r="ISJ16" s="167"/>
      <c r="ISK16" s="167"/>
      <c r="ISL16" s="168"/>
      <c r="ISM16" s="167"/>
      <c r="ISN16" s="163"/>
      <c r="ISO16" s="163"/>
      <c r="ISP16" s="169"/>
      <c r="ISQ16" s="169"/>
      <c r="ISR16" s="163"/>
      <c r="ISS16" s="163"/>
      <c r="IST16" s="170"/>
      <c r="ISU16" s="167"/>
      <c r="ISV16" s="163"/>
      <c r="ISW16" s="163"/>
      <c r="ISX16" s="160"/>
      <c r="ISY16" s="162"/>
      <c r="ISZ16" s="162"/>
      <c r="ITA16" s="163"/>
      <c r="ITB16" s="164"/>
      <c r="ITC16" s="163"/>
      <c r="ITD16" s="163"/>
      <c r="ITE16" s="163"/>
      <c r="ITF16" s="163"/>
      <c r="ITG16" s="163"/>
      <c r="ITH16" s="165"/>
      <c r="ITI16" s="165"/>
      <c r="ITJ16" s="163"/>
      <c r="ITK16" s="165"/>
      <c r="ITL16" s="165"/>
      <c r="ITM16" s="166"/>
      <c r="ITN16" s="163"/>
      <c r="ITO16" s="166"/>
      <c r="ITP16" s="167"/>
      <c r="ITQ16" s="167"/>
      <c r="ITR16" s="168"/>
      <c r="ITS16" s="167"/>
      <c r="ITT16" s="163"/>
      <c r="ITU16" s="163"/>
      <c r="ITV16" s="169"/>
      <c r="ITW16" s="169"/>
      <c r="ITX16" s="163"/>
      <c r="ITY16" s="163"/>
      <c r="ITZ16" s="170"/>
      <c r="IUA16" s="167"/>
      <c r="IUB16" s="163"/>
      <c r="IUC16" s="163"/>
      <c r="IUD16" s="160"/>
      <c r="IUE16" s="162"/>
      <c r="IUF16" s="162"/>
      <c r="IUG16" s="163"/>
      <c r="IUH16" s="164"/>
      <c r="IUI16" s="163"/>
      <c r="IUJ16" s="163"/>
      <c r="IUK16" s="163"/>
      <c r="IUL16" s="163"/>
      <c r="IUM16" s="163"/>
      <c r="IUN16" s="165"/>
      <c r="IUO16" s="165"/>
      <c r="IUP16" s="163"/>
      <c r="IUQ16" s="165"/>
      <c r="IUR16" s="165"/>
      <c r="IUS16" s="166"/>
      <c r="IUT16" s="163"/>
      <c r="IUU16" s="166"/>
      <c r="IUV16" s="167"/>
      <c r="IUW16" s="167"/>
      <c r="IUX16" s="168"/>
      <c r="IUY16" s="167"/>
      <c r="IUZ16" s="163"/>
      <c r="IVA16" s="163"/>
      <c r="IVB16" s="169"/>
      <c r="IVC16" s="169"/>
      <c r="IVD16" s="163"/>
      <c r="IVE16" s="163"/>
      <c r="IVF16" s="170"/>
      <c r="IVG16" s="167"/>
      <c r="IVH16" s="163"/>
      <c r="IVI16" s="163"/>
      <c r="IVJ16" s="160"/>
      <c r="IVK16" s="162"/>
      <c r="IVL16" s="162"/>
      <c r="IVM16" s="163"/>
      <c r="IVN16" s="164"/>
      <c r="IVO16" s="163"/>
      <c r="IVP16" s="163"/>
      <c r="IVQ16" s="163"/>
      <c r="IVR16" s="163"/>
      <c r="IVS16" s="163"/>
      <c r="IVT16" s="165"/>
      <c r="IVU16" s="165"/>
      <c r="IVV16" s="163"/>
      <c r="IVW16" s="165"/>
      <c r="IVX16" s="165"/>
      <c r="IVY16" s="166"/>
      <c r="IVZ16" s="163"/>
      <c r="IWA16" s="166"/>
      <c r="IWB16" s="167"/>
      <c r="IWC16" s="167"/>
      <c r="IWD16" s="168"/>
      <c r="IWE16" s="167"/>
      <c r="IWF16" s="163"/>
      <c r="IWG16" s="163"/>
      <c r="IWH16" s="169"/>
      <c r="IWI16" s="169"/>
      <c r="IWJ16" s="163"/>
      <c r="IWK16" s="163"/>
      <c r="IWL16" s="170"/>
      <c r="IWM16" s="167"/>
      <c r="IWN16" s="163"/>
      <c r="IWO16" s="163"/>
      <c r="IWP16" s="160"/>
      <c r="IWQ16" s="162"/>
      <c r="IWR16" s="162"/>
      <c r="IWS16" s="163"/>
      <c r="IWT16" s="164"/>
      <c r="IWU16" s="163"/>
      <c r="IWV16" s="163"/>
      <c r="IWW16" s="163"/>
      <c r="IWX16" s="163"/>
      <c r="IWY16" s="163"/>
      <c r="IWZ16" s="165"/>
      <c r="IXA16" s="165"/>
      <c r="IXB16" s="163"/>
      <c r="IXC16" s="165"/>
      <c r="IXD16" s="165"/>
      <c r="IXE16" s="166"/>
      <c r="IXF16" s="163"/>
      <c r="IXG16" s="166"/>
      <c r="IXH16" s="167"/>
      <c r="IXI16" s="167"/>
      <c r="IXJ16" s="168"/>
      <c r="IXK16" s="167"/>
      <c r="IXL16" s="163"/>
      <c r="IXM16" s="163"/>
      <c r="IXN16" s="169"/>
      <c r="IXO16" s="169"/>
      <c r="IXP16" s="163"/>
      <c r="IXQ16" s="163"/>
      <c r="IXR16" s="170"/>
      <c r="IXS16" s="167"/>
      <c r="IXT16" s="163"/>
      <c r="IXU16" s="163"/>
      <c r="IXV16" s="160"/>
      <c r="IXW16" s="162"/>
      <c r="IXX16" s="162"/>
      <c r="IXY16" s="163"/>
      <c r="IXZ16" s="164"/>
      <c r="IYA16" s="163"/>
      <c r="IYB16" s="163"/>
      <c r="IYC16" s="163"/>
      <c r="IYD16" s="163"/>
      <c r="IYE16" s="163"/>
      <c r="IYF16" s="165"/>
      <c r="IYG16" s="165"/>
      <c r="IYH16" s="163"/>
      <c r="IYI16" s="165"/>
      <c r="IYJ16" s="165"/>
      <c r="IYK16" s="166"/>
      <c r="IYL16" s="163"/>
      <c r="IYM16" s="166"/>
      <c r="IYN16" s="167"/>
      <c r="IYO16" s="167"/>
      <c r="IYP16" s="168"/>
      <c r="IYQ16" s="167"/>
      <c r="IYR16" s="163"/>
      <c r="IYS16" s="163"/>
      <c r="IYT16" s="169"/>
      <c r="IYU16" s="169"/>
      <c r="IYV16" s="163"/>
      <c r="IYW16" s="163"/>
      <c r="IYX16" s="170"/>
      <c r="IYY16" s="167"/>
      <c r="IYZ16" s="163"/>
      <c r="IZA16" s="163"/>
      <c r="IZB16" s="160"/>
      <c r="IZC16" s="162"/>
      <c r="IZD16" s="162"/>
      <c r="IZE16" s="163"/>
      <c r="IZF16" s="164"/>
      <c r="IZG16" s="163"/>
      <c r="IZH16" s="163"/>
      <c r="IZI16" s="163"/>
      <c r="IZJ16" s="163"/>
      <c r="IZK16" s="163"/>
      <c r="IZL16" s="165"/>
      <c r="IZM16" s="165"/>
      <c r="IZN16" s="163"/>
      <c r="IZO16" s="165"/>
      <c r="IZP16" s="165"/>
      <c r="IZQ16" s="166"/>
      <c r="IZR16" s="163"/>
      <c r="IZS16" s="166"/>
      <c r="IZT16" s="167"/>
      <c r="IZU16" s="167"/>
      <c r="IZV16" s="168"/>
      <c r="IZW16" s="167"/>
      <c r="IZX16" s="163"/>
      <c r="IZY16" s="163"/>
      <c r="IZZ16" s="169"/>
      <c r="JAA16" s="169"/>
      <c r="JAB16" s="163"/>
      <c r="JAC16" s="163"/>
      <c r="JAD16" s="170"/>
      <c r="JAE16" s="167"/>
      <c r="JAF16" s="163"/>
      <c r="JAG16" s="163"/>
      <c r="JAH16" s="160"/>
      <c r="JAI16" s="162"/>
      <c r="JAJ16" s="162"/>
      <c r="JAK16" s="163"/>
      <c r="JAL16" s="164"/>
      <c r="JAM16" s="163"/>
      <c r="JAN16" s="163"/>
      <c r="JAO16" s="163"/>
      <c r="JAP16" s="163"/>
      <c r="JAQ16" s="163"/>
      <c r="JAR16" s="165"/>
      <c r="JAS16" s="165"/>
      <c r="JAT16" s="163"/>
      <c r="JAU16" s="165"/>
      <c r="JAV16" s="165"/>
      <c r="JAW16" s="166"/>
      <c r="JAX16" s="163"/>
      <c r="JAY16" s="166"/>
      <c r="JAZ16" s="167"/>
      <c r="JBA16" s="167"/>
      <c r="JBB16" s="168"/>
      <c r="JBC16" s="167"/>
      <c r="JBD16" s="163"/>
      <c r="JBE16" s="163"/>
      <c r="JBF16" s="169"/>
      <c r="JBG16" s="169"/>
      <c r="JBH16" s="163"/>
      <c r="JBI16" s="163"/>
      <c r="JBJ16" s="170"/>
      <c r="JBK16" s="167"/>
      <c r="JBL16" s="163"/>
      <c r="JBM16" s="163"/>
      <c r="JBN16" s="160"/>
      <c r="JBO16" s="162"/>
      <c r="JBP16" s="162"/>
      <c r="JBQ16" s="163"/>
      <c r="JBR16" s="164"/>
      <c r="JBS16" s="163"/>
      <c r="JBT16" s="163"/>
      <c r="JBU16" s="163"/>
      <c r="JBV16" s="163"/>
      <c r="JBW16" s="163"/>
      <c r="JBX16" s="165"/>
      <c r="JBY16" s="165"/>
      <c r="JBZ16" s="163"/>
      <c r="JCA16" s="165"/>
      <c r="JCB16" s="165"/>
      <c r="JCC16" s="166"/>
      <c r="JCD16" s="163"/>
      <c r="JCE16" s="166"/>
      <c r="JCF16" s="167"/>
      <c r="JCG16" s="167"/>
      <c r="JCH16" s="168"/>
      <c r="JCI16" s="167"/>
      <c r="JCJ16" s="163"/>
      <c r="JCK16" s="163"/>
      <c r="JCL16" s="169"/>
      <c r="JCM16" s="169"/>
      <c r="JCN16" s="163"/>
      <c r="JCO16" s="163"/>
      <c r="JCP16" s="170"/>
      <c r="JCQ16" s="167"/>
      <c r="JCR16" s="163"/>
      <c r="JCS16" s="163"/>
      <c r="JCT16" s="160"/>
      <c r="JCU16" s="162"/>
      <c r="JCV16" s="162"/>
      <c r="JCW16" s="163"/>
      <c r="JCX16" s="164"/>
      <c r="JCY16" s="163"/>
      <c r="JCZ16" s="163"/>
      <c r="JDA16" s="163"/>
      <c r="JDB16" s="163"/>
      <c r="JDC16" s="163"/>
      <c r="JDD16" s="165"/>
      <c r="JDE16" s="165"/>
      <c r="JDF16" s="163"/>
      <c r="JDG16" s="165"/>
      <c r="JDH16" s="165"/>
      <c r="JDI16" s="166"/>
      <c r="JDJ16" s="163"/>
      <c r="JDK16" s="166"/>
      <c r="JDL16" s="167"/>
      <c r="JDM16" s="167"/>
      <c r="JDN16" s="168"/>
      <c r="JDO16" s="167"/>
      <c r="JDP16" s="163"/>
      <c r="JDQ16" s="163"/>
      <c r="JDR16" s="169"/>
      <c r="JDS16" s="169"/>
      <c r="JDT16" s="163"/>
      <c r="JDU16" s="163"/>
      <c r="JDV16" s="170"/>
      <c r="JDW16" s="167"/>
      <c r="JDX16" s="163"/>
      <c r="JDY16" s="163"/>
      <c r="JDZ16" s="160"/>
      <c r="JEA16" s="162"/>
      <c r="JEB16" s="162"/>
      <c r="JEC16" s="163"/>
      <c r="JED16" s="164"/>
      <c r="JEE16" s="163"/>
      <c r="JEF16" s="163"/>
      <c r="JEG16" s="163"/>
      <c r="JEH16" s="163"/>
      <c r="JEI16" s="163"/>
      <c r="JEJ16" s="165"/>
      <c r="JEK16" s="165"/>
      <c r="JEL16" s="163"/>
      <c r="JEM16" s="165"/>
      <c r="JEN16" s="165"/>
      <c r="JEO16" s="166"/>
      <c r="JEP16" s="163"/>
      <c r="JEQ16" s="166"/>
      <c r="JER16" s="167"/>
      <c r="JES16" s="167"/>
      <c r="JET16" s="168"/>
      <c r="JEU16" s="167"/>
      <c r="JEV16" s="163"/>
      <c r="JEW16" s="163"/>
      <c r="JEX16" s="169"/>
      <c r="JEY16" s="169"/>
      <c r="JEZ16" s="163"/>
      <c r="JFA16" s="163"/>
      <c r="JFB16" s="170"/>
      <c r="JFC16" s="167"/>
      <c r="JFD16" s="163"/>
      <c r="JFE16" s="163"/>
      <c r="JFF16" s="160"/>
      <c r="JFG16" s="162"/>
      <c r="JFH16" s="162"/>
      <c r="JFI16" s="163"/>
      <c r="JFJ16" s="164"/>
      <c r="JFK16" s="163"/>
      <c r="JFL16" s="163"/>
      <c r="JFM16" s="163"/>
      <c r="JFN16" s="163"/>
      <c r="JFO16" s="163"/>
      <c r="JFP16" s="165"/>
      <c r="JFQ16" s="165"/>
      <c r="JFR16" s="163"/>
      <c r="JFS16" s="165"/>
      <c r="JFT16" s="165"/>
      <c r="JFU16" s="166"/>
      <c r="JFV16" s="163"/>
      <c r="JFW16" s="166"/>
      <c r="JFX16" s="167"/>
      <c r="JFY16" s="167"/>
      <c r="JFZ16" s="168"/>
      <c r="JGA16" s="167"/>
      <c r="JGB16" s="163"/>
      <c r="JGC16" s="163"/>
      <c r="JGD16" s="169"/>
      <c r="JGE16" s="169"/>
      <c r="JGF16" s="163"/>
      <c r="JGG16" s="163"/>
      <c r="JGH16" s="170"/>
      <c r="JGI16" s="167"/>
      <c r="JGJ16" s="163"/>
      <c r="JGK16" s="163"/>
      <c r="JGL16" s="160"/>
      <c r="JGM16" s="162"/>
      <c r="JGN16" s="162"/>
      <c r="JGO16" s="163"/>
      <c r="JGP16" s="164"/>
      <c r="JGQ16" s="163"/>
      <c r="JGR16" s="163"/>
      <c r="JGS16" s="163"/>
      <c r="JGT16" s="163"/>
      <c r="JGU16" s="163"/>
      <c r="JGV16" s="165"/>
      <c r="JGW16" s="165"/>
      <c r="JGX16" s="163"/>
      <c r="JGY16" s="165"/>
      <c r="JGZ16" s="165"/>
      <c r="JHA16" s="166"/>
      <c r="JHB16" s="163"/>
      <c r="JHC16" s="166"/>
      <c r="JHD16" s="167"/>
      <c r="JHE16" s="167"/>
      <c r="JHF16" s="168"/>
      <c r="JHG16" s="167"/>
      <c r="JHH16" s="163"/>
      <c r="JHI16" s="163"/>
      <c r="JHJ16" s="169"/>
      <c r="JHK16" s="169"/>
      <c r="JHL16" s="163"/>
      <c r="JHM16" s="163"/>
      <c r="JHN16" s="170"/>
      <c r="JHO16" s="167"/>
      <c r="JHP16" s="163"/>
      <c r="JHQ16" s="163"/>
      <c r="JHR16" s="160"/>
      <c r="JHS16" s="162"/>
      <c r="JHT16" s="162"/>
      <c r="JHU16" s="163"/>
      <c r="JHV16" s="164"/>
      <c r="JHW16" s="163"/>
      <c r="JHX16" s="163"/>
      <c r="JHY16" s="163"/>
      <c r="JHZ16" s="163"/>
      <c r="JIA16" s="163"/>
      <c r="JIB16" s="165"/>
      <c r="JIC16" s="165"/>
      <c r="JID16" s="163"/>
      <c r="JIE16" s="165"/>
      <c r="JIF16" s="165"/>
      <c r="JIG16" s="166"/>
      <c r="JIH16" s="163"/>
      <c r="JII16" s="166"/>
      <c r="JIJ16" s="167"/>
      <c r="JIK16" s="167"/>
      <c r="JIL16" s="168"/>
      <c r="JIM16" s="167"/>
      <c r="JIN16" s="163"/>
      <c r="JIO16" s="163"/>
      <c r="JIP16" s="169"/>
      <c r="JIQ16" s="169"/>
      <c r="JIR16" s="163"/>
      <c r="JIS16" s="163"/>
      <c r="JIT16" s="170"/>
      <c r="JIU16" s="167"/>
      <c r="JIV16" s="163"/>
      <c r="JIW16" s="163"/>
      <c r="JIX16" s="160"/>
      <c r="JIY16" s="162"/>
      <c r="JIZ16" s="162"/>
      <c r="JJA16" s="163"/>
      <c r="JJB16" s="164"/>
      <c r="JJC16" s="163"/>
      <c r="JJD16" s="163"/>
      <c r="JJE16" s="163"/>
      <c r="JJF16" s="163"/>
      <c r="JJG16" s="163"/>
      <c r="JJH16" s="165"/>
      <c r="JJI16" s="165"/>
      <c r="JJJ16" s="163"/>
      <c r="JJK16" s="165"/>
      <c r="JJL16" s="165"/>
      <c r="JJM16" s="166"/>
      <c r="JJN16" s="163"/>
      <c r="JJO16" s="166"/>
      <c r="JJP16" s="167"/>
      <c r="JJQ16" s="167"/>
      <c r="JJR16" s="168"/>
      <c r="JJS16" s="167"/>
      <c r="JJT16" s="163"/>
      <c r="JJU16" s="163"/>
      <c r="JJV16" s="169"/>
      <c r="JJW16" s="169"/>
      <c r="JJX16" s="163"/>
      <c r="JJY16" s="163"/>
      <c r="JJZ16" s="170"/>
      <c r="JKA16" s="167"/>
      <c r="JKB16" s="163"/>
      <c r="JKC16" s="163"/>
      <c r="JKD16" s="160"/>
      <c r="JKE16" s="162"/>
      <c r="JKF16" s="162"/>
      <c r="JKG16" s="163"/>
      <c r="JKH16" s="164"/>
      <c r="JKI16" s="163"/>
      <c r="JKJ16" s="163"/>
      <c r="JKK16" s="163"/>
      <c r="JKL16" s="163"/>
      <c r="JKM16" s="163"/>
      <c r="JKN16" s="165"/>
      <c r="JKO16" s="165"/>
      <c r="JKP16" s="163"/>
      <c r="JKQ16" s="165"/>
      <c r="JKR16" s="165"/>
      <c r="JKS16" s="166"/>
      <c r="JKT16" s="163"/>
      <c r="JKU16" s="166"/>
      <c r="JKV16" s="167"/>
      <c r="JKW16" s="167"/>
      <c r="JKX16" s="168"/>
      <c r="JKY16" s="167"/>
      <c r="JKZ16" s="163"/>
      <c r="JLA16" s="163"/>
      <c r="JLB16" s="169"/>
      <c r="JLC16" s="169"/>
      <c r="JLD16" s="163"/>
      <c r="JLE16" s="163"/>
      <c r="JLF16" s="170"/>
      <c r="JLG16" s="167"/>
      <c r="JLH16" s="163"/>
      <c r="JLI16" s="163"/>
      <c r="JLJ16" s="160"/>
      <c r="JLK16" s="162"/>
      <c r="JLL16" s="162"/>
      <c r="JLM16" s="163"/>
      <c r="JLN16" s="164"/>
      <c r="JLO16" s="163"/>
      <c r="JLP16" s="163"/>
      <c r="JLQ16" s="163"/>
      <c r="JLR16" s="163"/>
      <c r="JLS16" s="163"/>
      <c r="JLT16" s="165"/>
      <c r="JLU16" s="165"/>
      <c r="JLV16" s="163"/>
      <c r="JLW16" s="165"/>
      <c r="JLX16" s="165"/>
      <c r="JLY16" s="166"/>
      <c r="JLZ16" s="163"/>
      <c r="JMA16" s="166"/>
      <c r="JMB16" s="167"/>
      <c r="JMC16" s="167"/>
      <c r="JMD16" s="168"/>
      <c r="JME16" s="167"/>
      <c r="JMF16" s="163"/>
      <c r="JMG16" s="163"/>
      <c r="JMH16" s="169"/>
      <c r="JMI16" s="169"/>
      <c r="JMJ16" s="163"/>
      <c r="JMK16" s="163"/>
      <c r="JML16" s="170"/>
      <c r="JMM16" s="167"/>
      <c r="JMN16" s="163"/>
      <c r="JMO16" s="163"/>
      <c r="JMP16" s="160"/>
      <c r="JMQ16" s="162"/>
      <c r="JMR16" s="162"/>
      <c r="JMS16" s="163"/>
      <c r="JMT16" s="164"/>
      <c r="JMU16" s="163"/>
      <c r="JMV16" s="163"/>
      <c r="JMW16" s="163"/>
      <c r="JMX16" s="163"/>
      <c r="JMY16" s="163"/>
      <c r="JMZ16" s="165"/>
      <c r="JNA16" s="165"/>
      <c r="JNB16" s="163"/>
      <c r="JNC16" s="165"/>
      <c r="JND16" s="165"/>
      <c r="JNE16" s="166"/>
      <c r="JNF16" s="163"/>
      <c r="JNG16" s="166"/>
      <c r="JNH16" s="167"/>
      <c r="JNI16" s="167"/>
      <c r="JNJ16" s="168"/>
      <c r="JNK16" s="167"/>
      <c r="JNL16" s="163"/>
      <c r="JNM16" s="163"/>
      <c r="JNN16" s="169"/>
      <c r="JNO16" s="169"/>
      <c r="JNP16" s="163"/>
      <c r="JNQ16" s="163"/>
      <c r="JNR16" s="170"/>
      <c r="JNS16" s="167"/>
      <c r="JNT16" s="163"/>
      <c r="JNU16" s="163"/>
      <c r="JNV16" s="160"/>
      <c r="JNW16" s="162"/>
      <c r="JNX16" s="162"/>
      <c r="JNY16" s="163"/>
      <c r="JNZ16" s="164"/>
      <c r="JOA16" s="163"/>
      <c r="JOB16" s="163"/>
      <c r="JOC16" s="163"/>
      <c r="JOD16" s="163"/>
      <c r="JOE16" s="163"/>
      <c r="JOF16" s="165"/>
      <c r="JOG16" s="165"/>
      <c r="JOH16" s="163"/>
      <c r="JOI16" s="165"/>
      <c r="JOJ16" s="165"/>
      <c r="JOK16" s="166"/>
      <c r="JOL16" s="163"/>
      <c r="JOM16" s="166"/>
      <c r="JON16" s="167"/>
      <c r="JOO16" s="167"/>
      <c r="JOP16" s="168"/>
      <c r="JOQ16" s="167"/>
      <c r="JOR16" s="163"/>
      <c r="JOS16" s="163"/>
      <c r="JOT16" s="169"/>
      <c r="JOU16" s="169"/>
      <c r="JOV16" s="163"/>
      <c r="JOW16" s="163"/>
      <c r="JOX16" s="170"/>
      <c r="JOY16" s="167"/>
      <c r="JOZ16" s="163"/>
      <c r="JPA16" s="163"/>
      <c r="JPB16" s="160"/>
      <c r="JPC16" s="162"/>
      <c r="JPD16" s="162"/>
      <c r="JPE16" s="163"/>
      <c r="JPF16" s="164"/>
      <c r="JPG16" s="163"/>
      <c r="JPH16" s="163"/>
      <c r="JPI16" s="163"/>
      <c r="JPJ16" s="163"/>
      <c r="JPK16" s="163"/>
      <c r="JPL16" s="165"/>
      <c r="JPM16" s="165"/>
      <c r="JPN16" s="163"/>
      <c r="JPO16" s="165"/>
      <c r="JPP16" s="165"/>
      <c r="JPQ16" s="166"/>
      <c r="JPR16" s="163"/>
      <c r="JPS16" s="166"/>
      <c r="JPT16" s="167"/>
      <c r="JPU16" s="167"/>
      <c r="JPV16" s="168"/>
      <c r="JPW16" s="167"/>
      <c r="JPX16" s="163"/>
      <c r="JPY16" s="163"/>
      <c r="JPZ16" s="169"/>
      <c r="JQA16" s="169"/>
      <c r="JQB16" s="163"/>
      <c r="JQC16" s="163"/>
      <c r="JQD16" s="170"/>
      <c r="JQE16" s="167"/>
      <c r="JQF16" s="163"/>
      <c r="JQG16" s="163"/>
      <c r="JQH16" s="160"/>
      <c r="JQI16" s="162"/>
      <c r="JQJ16" s="162"/>
      <c r="JQK16" s="163"/>
      <c r="JQL16" s="164"/>
      <c r="JQM16" s="163"/>
      <c r="JQN16" s="163"/>
      <c r="JQO16" s="163"/>
      <c r="JQP16" s="163"/>
      <c r="JQQ16" s="163"/>
      <c r="JQR16" s="165"/>
      <c r="JQS16" s="165"/>
      <c r="JQT16" s="163"/>
      <c r="JQU16" s="165"/>
      <c r="JQV16" s="165"/>
      <c r="JQW16" s="166"/>
      <c r="JQX16" s="163"/>
      <c r="JQY16" s="166"/>
      <c r="JQZ16" s="167"/>
      <c r="JRA16" s="167"/>
      <c r="JRB16" s="168"/>
      <c r="JRC16" s="167"/>
      <c r="JRD16" s="163"/>
      <c r="JRE16" s="163"/>
      <c r="JRF16" s="169"/>
      <c r="JRG16" s="169"/>
      <c r="JRH16" s="163"/>
      <c r="JRI16" s="163"/>
      <c r="JRJ16" s="170"/>
      <c r="JRK16" s="167"/>
      <c r="JRL16" s="163"/>
      <c r="JRM16" s="163"/>
      <c r="JRN16" s="160"/>
      <c r="JRO16" s="162"/>
      <c r="JRP16" s="162"/>
      <c r="JRQ16" s="163"/>
      <c r="JRR16" s="164"/>
      <c r="JRS16" s="163"/>
      <c r="JRT16" s="163"/>
      <c r="JRU16" s="163"/>
      <c r="JRV16" s="163"/>
      <c r="JRW16" s="163"/>
      <c r="JRX16" s="165"/>
      <c r="JRY16" s="165"/>
      <c r="JRZ16" s="163"/>
      <c r="JSA16" s="165"/>
      <c r="JSB16" s="165"/>
      <c r="JSC16" s="166"/>
      <c r="JSD16" s="163"/>
      <c r="JSE16" s="166"/>
      <c r="JSF16" s="167"/>
      <c r="JSG16" s="167"/>
      <c r="JSH16" s="168"/>
      <c r="JSI16" s="167"/>
      <c r="JSJ16" s="163"/>
      <c r="JSK16" s="163"/>
      <c r="JSL16" s="169"/>
      <c r="JSM16" s="169"/>
      <c r="JSN16" s="163"/>
      <c r="JSO16" s="163"/>
      <c r="JSP16" s="170"/>
      <c r="JSQ16" s="167"/>
      <c r="JSR16" s="163"/>
      <c r="JSS16" s="163"/>
      <c r="JST16" s="160"/>
      <c r="JSU16" s="162"/>
      <c r="JSV16" s="162"/>
      <c r="JSW16" s="163"/>
      <c r="JSX16" s="164"/>
      <c r="JSY16" s="163"/>
      <c r="JSZ16" s="163"/>
      <c r="JTA16" s="163"/>
      <c r="JTB16" s="163"/>
      <c r="JTC16" s="163"/>
      <c r="JTD16" s="165"/>
      <c r="JTE16" s="165"/>
      <c r="JTF16" s="163"/>
      <c r="JTG16" s="165"/>
      <c r="JTH16" s="165"/>
      <c r="JTI16" s="166"/>
      <c r="JTJ16" s="163"/>
      <c r="JTK16" s="166"/>
      <c r="JTL16" s="167"/>
      <c r="JTM16" s="167"/>
      <c r="JTN16" s="168"/>
      <c r="JTO16" s="167"/>
      <c r="JTP16" s="163"/>
      <c r="JTQ16" s="163"/>
      <c r="JTR16" s="169"/>
      <c r="JTS16" s="169"/>
      <c r="JTT16" s="163"/>
      <c r="JTU16" s="163"/>
      <c r="JTV16" s="170"/>
      <c r="JTW16" s="167"/>
      <c r="JTX16" s="163"/>
      <c r="JTY16" s="163"/>
      <c r="JTZ16" s="160"/>
      <c r="JUA16" s="162"/>
      <c r="JUB16" s="162"/>
      <c r="JUC16" s="163"/>
      <c r="JUD16" s="164"/>
      <c r="JUE16" s="163"/>
      <c r="JUF16" s="163"/>
      <c r="JUG16" s="163"/>
      <c r="JUH16" s="163"/>
      <c r="JUI16" s="163"/>
      <c r="JUJ16" s="165"/>
      <c r="JUK16" s="165"/>
      <c r="JUL16" s="163"/>
      <c r="JUM16" s="165"/>
      <c r="JUN16" s="165"/>
      <c r="JUO16" s="166"/>
      <c r="JUP16" s="163"/>
      <c r="JUQ16" s="166"/>
      <c r="JUR16" s="167"/>
      <c r="JUS16" s="167"/>
      <c r="JUT16" s="168"/>
      <c r="JUU16" s="167"/>
      <c r="JUV16" s="163"/>
      <c r="JUW16" s="163"/>
      <c r="JUX16" s="169"/>
      <c r="JUY16" s="169"/>
      <c r="JUZ16" s="163"/>
      <c r="JVA16" s="163"/>
      <c r="JVB16" s="170"/>
      <c r="JVC16" s="167"/>
      <c r="JVD16" s="163"/>
      <c r="JVE16" s="163"/>
      <c r="JVF16" s="160"/>
      <c r="JVG16" s="162"/>
      <c r="JVH16" s="162"/>
      <c r="JVI16" s="163"/>
      <c r="JVJ16" s="164"/>
      <c r="JVK16" s="163"/>
      <c r="JVL16" s="163"/>
      <c r="JVM16" s="163"/>
      <c r="JVN16" s="163"/>
      <c r="JVO16" s="163"/>
      <c r="JVP16" s="165"/>
      <c r="JVQ16" s="165"/>
      <c r="JVR16" s="163"/>
      <c r="JVS16" s="165"/>
      <c r="JVT16" s="165"/>
      <c r="JVU16" s="166"/>
      <c r="JVV16" s="163"/>
      <c r="JVW16" s="166"/>
      <c r="JVX16" s="167"/>
      <c r="JVY16" s="167"/>
      <c r="JVZ16" s="168"/>
      <c r="JWA16" s="167"/>
      <c r="JWB16" s="163"/>
      <c r="JWC16" s="163"/>
      <c r="JWD16" s="169"/>
      <c r="JWE16" s="169"/>
      <c r="JWF16" s="163"/>
      <c r="JWG16" s="163"/>
      <c r="JWH16" s="170"/>
      <c r="JWI16" s="167"/>
      <c r="JWJ16" s="163"/>
      <c r="JWK16" s="163"/>
      <c r="JWL16" s="160"/>
      <c r="JWM16" s="162"/>
      <c r="JWN16" s="162"/>
      <c r="JWO16" s="163"/>
      <c r="JWP16" s="164"/>
      <c r="JWQ16" s="163"/>
      <c r="JWR16" s="163"/>
      <c r="JWS16" s="163"/>
      <c r="JWT16" s="163"/>
      <c r="JWU16" s="163"/>
      <c r="JWV16" s="165"/>
      <c r="JWW16" s="165"/>
      <c r="JWX16" s="163"/>
      <c r="JWY16" s="165"/>
      <c r="JWZ16" s="165"/>
      <c r="JXA16" s="166"/>
      <c r="JXB16" s="163"/>
      <c r="JXC16" s="166"/>
      <c r="JXD16" s="167"/>
      <c r="JXE16" s="167"/>
      <c r="JXF16" s="168"/>
      <c r="JXG16" s="167"/>
      <c r="JXH16" s="163"/>
      <c r="JXI16" s="163"/>
      <c r="JXJ16" s="169"/>
      <c r="JXK16" s="169"/>
      <c r="JXL16" s="163"/>
      <c r="JXM16" s="163"/>
      <c r="JXN16" s="170"/>
      <c r="JXO16" s="167"/>
      <c r="JXP16" s="163"/>
      <c r="JXQ16" s="163"/>
      <c r="JXR16" s="160"/>
      <c r="JXS16" s="162"/>
      <c r="JXT16" s="162"/>
      <c r="JXU16" s="163"/>
      <c r="JXV16" s="164"/>
      <c r="JXW16" s="163"/>
      <c r="JXX16" s="163"/>
      <c r="JXY16" s="163"/>
      <c r="JXZ16" s="163"/>
      <c r="JYA16" s="163"/>
      <c r="JYB16" s="165"/>
      <c r="JYC16" s="165"/>
      <c r="JYD16" s="163"/>
      <c r="JYE16" s="165"/>
      <c r="JYF16" s="165"/>
      <c r="JYG16" s="166"/>
      <c r="JYH16" s="163"/>
      <c r="JYI16" s="166"/>
      <c r="JYJ16" s="167"/>
      <c r="JYK16" s="167"/>
      <c r="JYL16" s="168"/>
      <c r="JYM16" s="167"/>
      <c r="JYN16" s="163"/>
      <c r="JYO16" s="163"/>
      <c r="JYP16" s="169"/>
      <c r="JYQ16" s="169"/>
      <c r="JYR16" s="163"/>
      <c r="JYS16" s="163"/>
      <c r="JYT16" s="170"/>
      <c r="JYU16" s="167"/>
      <c r="JYV16" s="163"/>
      <c r="JYW16" s="163"/>
      <c r="JYX16" s="160"/>
      <c r="JYY16" s="162"/>
      <c r="JYZ16" s="162"/>
      <c r="JZA16" s="163"/>
      <c r="JZB16" s="164"/>
      <c r="JZC16" s="163"/>
      <c r="JZD16" s="163"/>
      <c r="JZE16" s="163"/>
      <c r="JZF16" s="163"/>
      <c r="JZG16" s="163"/>
      <c r="JZH16" s="165"/>
      <c r="JZI16" s="165"/>
      <c r="JZJ16" s="163"/>
      <c r="JZK16" s="165"/>
      <c r="JZL16" s="165"/>
      <c r="JZM16" s="166"/>
      <c r="JZN16" s="163"/>
      <c r="JZO16" s="166"/>
      <c r="JZP16" s="167"/>
      <c r="JZQ16" s="167"/>
      <c r="JZR16" s="168"/>
      <c r="JZS16" s="167"/>
      <c r="JZT16" s="163"/>
      <c r="JZU16" s="163"/>
      <c r="JZV16" s="169"/>
      <c r="JZW16" s="169"/>
      <c r="JZX16" s="163"/>
      <c r="JZY16" s="163"/>
      <c r="JZZ16" s="170"/>
      <c r="KAA16" s="167"/>
      <c r="KAB16" s="163"/>
      <c r="KAC16" s="163"/>
      <c r="KAD16" s="160"/>
      <c r="KAE16" s="162"/>
      <c r="KAF16" s="162"/>
      <c r="KAG16" s="163"/>
      <c r="KAH16" s="164"/>
      <c r="KAI16" s="163"/>
      <c r="KAJ16" s="163"/>
      <c r="KAK16" s="163"/>
      <c r="KAL16" s="163"/>
      <c r="KAM16" s="163"/>
      <c r="KAN16" s="165"/>
      <c r="KAO16" s="165"/>
      <c r="KAP16" s="163"/>
      <c r="KAQ16" s="165"/>
      <c r="KAR16" s="165"/>
      <c r="KAS16" s="166"/>
      <c r="KAT16" s="163"/>
      <c r="KAU16" s="166"/>
      <c r="KAV16" s="167"/>
      <c r="KAW16" s="167"/>
      <c r="KAX16" s="168"/>
      <c r="KAY16" s="167"/>
      <c r="KAZ16" s="163"/>
      <c r="KBA16" s="163"/>
      <c r="KBB16" s="169"/>
      <c r="KBC16" s="169"/>
      <c r="KBD16" s="163"/>
      <c r="KBE16" s="163"/>
      <c r="KBF16" s="170"/>
      <c r="KBG16" s="167"/>
      <c r="KBH16" s="163"/>
      <c r="KBI16" s="163"/>
      <c r="KBJ16" s="160"/>
      <c r="KBK16" s="162"/>
      <c r="KBL16" s="162"/>
      <c r="KBM16" s="163"/>
      <c r="KBN16" s="164"/>
      <c r="KBO16" s="163"/>
      <c r="KBP16" s="163"/>
      <c r="KBQ16" s="163"/>
      <c r="KBR16" s="163"/>
      <c r="KBS16" s="163"/>
      <c r="KBT16" s="165"/>
      <c r="KBU16" s="165"/>
      <c r="KBV16" s="163"/>
      <c r="KBW16" s="165"/>
      <c r="KBX16" s="165"/>
      <c r="KBY16" s="166"/>
      <c r="KBZ16" s="163"/>
      <c r="KCA16" s="166"/>
      <c r="KCB16" s="167"/>
      <c r="KCC16" s="167"/>
      <c r="KCD16" s="168"/>
      <c r="KCE16" s="167"/>
      <c r="KCF16" s="163"/>
      <c r="KCG16" s="163"/>
      <c r="KCH16" s="169"/>
      <c r="KCI16" s="169"/>
      <c r="KCJ16" s="163"/>
      <c r="KCK16" s="163"/>
      <c r="KCL16" s="170"/>
      <c r="KCM16" s="167"/>
      <c r="KCN16" s="163"/>
      <c r="KCO16" s="163"/>
      <c r="KCP16" s="160"/>
      <c r="KCQ16" s="162"/>
      <c r="KCR16" s="162"/>
      <c r="KCS16" s="163"/>
      <c r="KCT16" s="164"/>
      <c r="KCU16" s="163"/>
      <c r="KCV16" s="163"/>
      <c r="KCW16" s="163"/>
      <c r="KCX16" s="163"/>
      <c r="KCY16" s="163"/>
      <c r="KCZ16" s="165"/>
      <c r="KDA16" s="165"/>
      <c r="KDB16" s="163"/>
      <c r="KDC16" s="165"/>
      <c r="KDD16" s="165"/>
      <c r="KDE16" s="166"/>
      <c r="KDF16" s="163"/>
      <c r="KDG16" s="166"/>
      <c r="KDH16" s="167"/>
      <c r="KDI16" s="167"/>
      <c r="KDJ16" s="168"/>
      <c r="KDK16" s="167"/>
      <c r="KDL16" s="163"/>
      <c r="KDM16" s="163"/>
      <c r="KDN16" s="169"/>
      <c r="KDO16" s="169"/>
      <c r="KDP16" s="163"/>
      <c r="KDQ16" s="163"/>
      <c r="KDR16" s="170"/>
      <c r="KDS16" s="167"/>
      <c r="KDT16" s="163"/>
      <c r="KDU16" s="163"/>
      <c r="KDV16" s="160"/>
      <c r="KDW16" s="162"/>
      <c r="KDX16" s="162"/>
      <c r="KDY16" s="163"/>
      <c r="KDZ16" s="164"/>
      <c r="KEA16" s="163"/>
      <c r="KEB16" s="163"/>
      <c r="KEC16" s="163"/>
      <c r="KED16" s="163"/>
      <c r="KEE16" s="163"/>
      <c r="KEF16" s="165"/>
      <c r="KEG16" s="165"/>
      <c r="KEH16" s="163"/>
      <c r="KEI16" s="165"/>
      <c r="KEJ16" s="165"/>
      <c r="KEK16" s="166"/>
      <c r="KEL16" s="163"/>
      <c r="KEM16" s="166"/>
      <c r="KEN16" s="167"/>
      <c r="KEO16" s="167"/>
      <c r="KEP16" s="168"/>
      <c r="KEQ16" s="167"/>
      <c r="KER16" s="163"/>
      <c r="KES16" s="163"/>
      <c r="KET16" s="169"/>
      <c r="KEU16" s="169"/>
      <c r="KEV16" s="163"/>
      <c r="KEW16" s="163"/>
      <c r="KEX16" s="170"/>
      <c r="KEY16" s="167"/>
      <c r="KEZ16" s="163"/>
      <c r="KFA16" s="163"/>
      <c r="KFB16" s="160"/>
      <c r="KFC16" s="162"/>
      <c r="KFD16" s="162"/>
      <c r="KFE16" s="163"/>
      <c r="KFF16" s="164"/>
      <c r="KFG16" s="163"/>
      <c r="KFH16" s="163"/>
      <c r="KFI16" s="163"/>
      <c r="KFJ16" s="163"/>
      <c r="KFK16" s="163"/>
      <c r="KFL16" s="165"/>
      <c r="KFM16" s="165"/>
      <c r="KFN16" s="163"/>
      <c r="KFO16" s="165"/>
      <c r="KFP16" s="165"/>
      <c r="KFQ16" s="166"/>
      <c r="KFR16" s="163"/>
      <c r="KFS16" s="166"/>
      <c r="KFT16" s="167"/>
      <c r="KFU16" s="167"/>
      <c r="KFV16" s="168"/>
      <c r="KFW16" s="167"/>
      <c r="KFX16" s="163"/>
      <c r="KFY16" s="163"/>
      <c r="KFZ16" s="169"/>
      <c r="KGA16" s="169"/>
      <c r="KGB16" s="163"/>
      <c r="KGC16" s="163"/>
      <c r="KGD16" s="170"/>
      <c r="KGE16" s="167"/>
      <c r="KGF16" s="163"/>
      <c r="KGG16" s="163"/>
      <c r="KGH16" s="160"/>
      <c r="KGI16" s="162"/>
      <c r="KGJ16" s="162"/>
      <c r="KGK16" s="163"/>
      <c r="KGL16" s="164"/>
      <c r="KGM16" s="163"/>
      <c r="KGN16" s="163"/>
      <c r="KGO16" s="163"/>
      <c r="KGP16" s="163"/>
      <c r="KGQ16" s="163"/>
      <c r="KGR16" s="165"/>
      <c r="KGS16" s="165"/>
      <c r="KGT16" s="163"/>
      <c r="KGU16" s="165"/>
      <c r="KGV16" s="165"/>
      <c r="KGW16" s="166"/>
      <c r="KGX16" s="163"/>
      <c r="KGY16" s="166"/>
      <c r="KGZ16" s="167"/>
      <c r="KHA16" s="167"/>
      <c r="KHB16" s="168"/>
      <c r="KHC16" s="167"/>
      <c r="KHD16" s="163"/>
      <c r="KHE16" s="163"/>
      <c r="KHF16" s="169"/>
      <c r="KHG16" s="169"/>
      <c r="KHH16" s="163"/>
      <c r="KHI16" s="163"/>
      <c r="KHJ16" s="170"/>
      <c r="KHK16" s="167"/>
      <c r="KHL16" s="163"/>
      <c r="KHM16" s="163"/>
      <c r="KHN16" s="160"/>
      <c r="KHO16" s="162"/>
      <c r="KHP16" s="162"/>
      <c r="KHQ16" s="163"/>
      <c r="KHR16" s="164"/>
      <c r="KHS16" s="163"/>
      <c r="KHT16" s="163"/>
      <c r="KHU16" s="163"/>
      <c r="KHV16" s="163"/>
      <c r="KHW16" s="163"/>
      <c r="KHX16" s="165"/>
      <c r="KHY16" s="165"/>
      <c r="KHZ16" s="163"/>
      <c r="KIA16" s="165"/>
      <c r="KIB16" s="165"/>
      <c r="KIC16" s="166"/>
      <c r="KID16" s="163"/>
      <c r="KIE16" s="166"/>
      <c r="KIF16" s="167"/>
      <c r="KIG16" s="167"/>
      <c r="KIH16" s="168"/>
      <c r="KII16" s="167"/>
      <c r="KIJ16" s="163"/>
      <c r="KIK16" s="163"/>
      <c r="KIL16" s="169"/>
      <c r="KIM16" s="169"/>
      <c r="KIN16" s="163"/>
      <c r="KIO16" s="163"/>
      <c r="KIP16" s="170"/>
      <c r="KIQ16" s="167"/>
      <c r="KIR16" s="163"/>
      <c r="KIS16" s="163"/>
      <c r="KIT16" s="160"/>
      <c r="KIU16" s="162"/>
      <c r="KIV16" s="162"/>
      <c r="KIW16" s="163"/>
      <c r="KIX16" s="164"/>
      <c r="KIY16" s="163"/>
      <c r="KIZ16" s="163"/>
      <c r="KJA16" s="163"/>
      <c r="KJB16" s="163"/>
      <c r="KJC16" s="163"/>
      <c r="KJD16" s="165"/>
      <c r="KJE16" s="165"/>
      <c r="KJF16" s="163"/>
      <c r="KJG16" s="165"/>
      <c r="KJH16" s="165"/>
      <c r="KJI16" s="166"/>
      <c r="KJJ16" s="163"/>
      <c r="KJK16" s="166"/>
      <c r="KJL16" s="167"/>
      <c r="KJM16" s="167"/>
      <c r="KJN16" s="168"/>
      <c r="KJO16" s="167"/>
      <c r="KJP16" s="163"/>
      <c r="KJQ16" s="163"/>
      <c r="KJR16" s="169"/>
      <c r="KJS16" s="169"/>
      <c r="KJT16" s="163"/>
      <c r="KJU16" s="163"/>
      <c r="KJV16" s="170"/>
      <c r="KJW16" s="167"/>
      <c r="KJX16" s="163"/>
      <c r="KJY16" s="163"/>
      <c r="KJZ16" s="160"/>
      <c r="KKA16" s="162"/>
      <c r="KKB16" s="162"/>
      <c r="KKC16" s="163"/>
      <c r="KKD16" s="164"/>
      <c r="KKE16" s="163"/>
      <c r="KKF16" s="163"/>
      <c r="KKG16" s="163"/>
      <c r="KKH16" s="163"/>
      <c r="KKI16" s="163"/>
      <c r="KKJ16" s="165"/>
      <c r="KKK16" s="165"/>
      <c r="KKL16" s="163"/>
      <c r="KKM16" s="165"/>
      <c r="KKN16" s="165"/>
      <c r="KKO16" s="166"/>
      <c r="KKP16" s="163"/>
      <c r="KKQ16" s="166"/>
      <c r="KKR16" s="167"/>
      <c r="KKS16" s="167"/>
      <c r="KKT16" s="168"/>
      <c r="KKU16" s="167"/>
      <c r="KKV16" s="163"/>
      <c r="KKW16" s="163"/>
      <c r="KKX16" s="169"/>
      <c r="KKY16" s="169"/>
      <c r="KKZ16" s="163"/>
      <c r="KLA16" s="163"/>
      <c r="KLB16" s="170"/>
      <c r="KLC16" s="167"/>
      <c r="KLD16" s="163"/>
      <c r="KLE16" s="163"/>
      <c r="KLF16" s="160"/>
      <c r="KLG16" s="162"/>
      <c r="KLH16" s="162"/>
      <c r="KLI16" s="163"/>
      <c r="KLJ16" s="164"/>
      <c r="KLK16" s="163"/>
      <c r="KLL16" s="163"/>
      <c r="KLM16" s="163"/>
      <c r="KLN16" s="163"/>
      <c r="KLO16" s="163"/>
      <c r="KLP16" s="165"/>
      <c r="KLQ16" s="165"/>
      <c r="KLR16" s="163"/>
      <c r="KLS16" s="165"/>
      <c r="KLT16" s="165"/>
      <c r="KLU16" s="166"/>
      <c r="KLV16" s="163"/>
      <c r="KLW16" s="166"/>
      <c r="KLX16" s="167"/>
      <c r="KLY16" s="167"/>
      <c r="KLZ16" s="168"/>
      <c r="KMA16" s="167"/>
      <c r="KMB16" s="163"/>
      <c r="KMC16" s="163"/>
      <c r="KMD16" s="169"/>
      <c r="KME16" s="169"/>
      <c r="KMF16" s="163"/>
      <c r="KMG16" s="163"/>
      <c r="KMH16" s="170"/>
      <c r="KMI16" s="167"/>
      <c r="KMJ16" s="163"/>
      <c r="KMK16" s="163"/>
      <c r="KML16" s="160"/>
      <c r="KMM16" s="162"/>
      <c r="KMN16" s="162"/>
      <c r="KMO16" s="163"/>
      <c r="KMP16" s="164"/>
      <c r="KMQ16" s="163"/>
      <c r="KMR16" s="163"/>
      <c r="KMS16" s="163"/>
      <c r="KMT16" s="163"/>
      <c r="KMU16" s="163"/>
      <c r="KMV16" s="165"/>
      <c r="KMW16" s="165"/>
      <c r="KMX16" s="163"/>
      <c r="KMY16" s="165"/>
      <c r="KMZ16" s="165"/>
      <c r="KNA16" s="166"/>
      <c r="KNB16" s="163"/>
      <c r="KNC16" s="166"/>
      <c r="KND16" s="167"/>
      <c r="KNE16" s="167"/>
      <c r="KNF16" s="168"/>
      <c r="KNG16" s="167"/>
      <c r="KNH16" s="163"/>
      <c r="KNI16" s="163"/>
      <c r="KNJ16" s="169"/>
      <c r="KNK16" s="169"/>
      <c r="KNL16" s="163"/>
      <c r="KNM16" s="163"/>
      <c r="KNN16" s="170"/>
      <c r="KNO16" s="167"/>
      <c r="KNP16" s="163"/>
      <c r="KNQ16" s="163"/>
      <c r="KNR16" s="160"/>
      <c r="KNS16" s="162"/>
      <c r="KNT16" s="162"/>
      <c r="KNU16" s="163"/>
      <c r="KNV16" s="164"/>
      <c r="KNW16" s="163"/>
      <c r="KNX16" s="163"/>
      <c r="KNY16" s="163"/>
      <c r="KNZ16" s="163"/>
      <c r="KOA16" s="163"/>
      <c r="KOB16" s="165"/>
      <c r="KOC16" s="165"/>
      <c r="KOD16" s="163"/>
      <c r="KOE16" s="165"/>
      <c r="KOF16" s="165"/>
      <c r="KOG16" s="166"/>
      <c r="KOH16" s="163"/>
      <c r="KOI16" s="166"/>
      <c r="KOJ16" s="167"/>
      <c r="KOK16" s="167"/>
      <c r="KOL16" s="168"/>
      <c r="KOM16" s="167"/>
      <c r="KON16" s="163"/>
      <c r="KOO16" s="163"/>
      <c r="KOP16" s="169"/>
      <c r="KOQ16" s="169"/>
      <c r="KOR16" s="163"/>
      <c r="KOS16" s="163"/>
      <c r="KOT16" s="170"/>
      <c r="KOU16" s="167"/>
      <c r="KOV16" s="163"/>
      <c r="KOW16" s="163"/>
      <c r="KOX16" s="160"/>
      <c r="KOY16" s="162"/>
      <c r="KOZ16" s="162"/>
      <c r="KPA16" s="163"/>
      <c r="KPB16" s="164"/>
      <c r="KPC16" s="163"/>
      <c r="KPD16" s="163"/>
      <c r="KPE16" s="163"/>
      <c r="KPF16" s="163"/>
      <c r="KPG16" s="163"/>
      <c r="KPH16" s="165"/>
      <c r="KPI16" s="165"/>
      <c r="KPJ16" s="163"/>
      <c r="KPK16" s="165"/>
      <c r="KPL16" s="165"/>
      <c r="KPM16" s="166"/>
      <c r="KPN16" s="163"/>
      <c r="KPO16" s="166"/>
      <c r="KPP16" s="167"/>
      <c r="KPQ16" s="167"/>
      <c r="KPR16" s="168"/>
      <c r="KPS16" s="167"/>
      <c r="KPT16" s="163"/>
      <c r="KPU16" s="163"/>
      <c r="KPV16" s="169"/>
      <c r="KPW16" s="169"/>
      <c r="KPX16" s="163"/>
      <c r="KPY16" s="163"/>
      <c r="KPZ16" s="170"/>
      <c r="KQA16" s="167"/>
      <c r="KQB16" s="163"/>
      <c r="KQC16" s="163"/>
      <c r="KQD16" s="160"/>
      <c r="KQE16" s="162"/>
      <c r="KQF16" s="162"/>
      <c r="KQG16" s="163"/>
      <c r="KQH16" s="164"/>
      <c r="KQI16" s="163"/>
      <c r="KQJ16" s="163"/>
      <c r="KQK16" s="163"/>
      <c r="KQL16" s="163"/>
      <c r="KQM16" s="163"/>
      <c r="KQN16" s="165"/>
      <c r="KQO16" s="165"/>
      <c r="KQP16" s="163"/>
      <c r="KQQ16" s="165"/>
      <c r="KQR16" s="165"/>
      <c r="KQS16" s="166"/>
      <c r="KQT16" s="163"/>
      <c r="KQU16" s="166"/>
      <c r="KQV16" s="167"/>
      <c r="KQW16" s="167"/>
      <c r="KQX16" s="168"/>
      <c r="KQY16" s="167"/>
      <c r="KQZ16" s="163"/>
      <c r="KRA16" s="163"/>
      <c r="KRB16" s="169"/>
      <c r="KRC16" s="169"/>
      <c r="KRD16" s="163"/>
      <c r="KRE16" s="163"/>
      <c r="KRF16" s="170"/>
      <c r="KRG16" s="167"/>
      <c r="KRH16" s="163"/>
      <c r="KRI16" s="163"/>
      <c r="KRJ16" s="160"/>
      <c r="KRK16" s="162"/>
      <c r="KRL16" s="162"/>
      <c r="KRM16" s="163"/>
      <c r="KRN16" s="164"/>
      <c r="KRO16" s="163"/>
      <c r="KRP16" s="163"/>
      <c r="KRQ16" s="163"/>
      <c r="KRR16" s="163"/>
      <c r="KRS16" s="163"/>
      <c r="KRT16" s="165"/>
      <c r="KRU16" s="165"/>
      <c r="KRV16" s="163"/>
      <c r="KRW16" s="165"/>
      <c r="KRX16" s="165"/>
      <c r="KRY16" s="166"/>
      <c r="KRZ16" s="163"/>
      <c r="KSA16" s="166"/>
      <c r="KSB16" s="167"/>
      <c r="KSC16" s="167"/>
      <c r="KSD16" s="168"/>
      <c r="KSE16" s="167"/>
      <c r="KSF16" s="163"/>
      <c r="KSG16" s="163"/>
      <c r="KSH16" s="169"/>
      <c r="KSI16" s="169"/>
      <c r="KSJ16" s="163"/>
      <c r="KSK16" s="163"/>
      <c r="KSL16" s="170"/>
      <c r="KSM16" s="167"/>
      <c r="KSN16" s="163"/>
      <c r="KSO16" s="163"/>
      <c r="KSP16" s="160"/>
      <c r="KSQ16" s="162"/>
      <c r="KSR16" s="162"/>
      <c r="KSS16" s="163"/>
      <c r="KST16" s="164"/>
      <c r="KSU16" s="163"/>
      <c r="KSV16" s="163"/>
      <c r="KSW16" s="163"/>
      <c r="KSX16" s="163"/>
      <c r="KSY16" s="163"/>
      <c r="KSZ16" s="165"/>
      <c r="KTA16" s="165"/>
      <c r="KTB16" s="163"/>
      <c r="KTC16" s="165"/>
      <c r="KTD16" s="165"/>
      <c r="KTE16" s="166"/>
      <c r="KTF16" s="163"/>
      <c r="KTG16" s="166"/>
      <c r="KTH16" s="167"/>
      <c r="KTI16" s="167"/>
      <c r="KTJ16" s="168"/>
      <c r="KTK16" s="167"/>
      <c r="KTL16" s="163"/>
      <c r="KTM16" s="163"/>
      <c r="KTN16" s="169"/>
      <c r="KTO16" s="169"/>
      <c r="KTP16" s="163"/>
      <c r="KTQ16" s="163"/>
      <c r="KTR16" s="170"/>
      <c r="KTS16" s="167"/>
      <c r="KTT16" s="163"/>
      <c r="KTU16" s="163"/>
      <c r="KTV16" s="160"/>
      <c r="KTW16" s="162"/>
      <c r="KTX16" s="162"/>
      <c r="KTY16" s="163"/>
      <c r="KTZ16" s="164"/>
      <c r="KUA16" s="163"/>
      <c r="KUB16" s="163"/>
      <c r="KUC16" s="163"/>
      <c r="KUD16" s="163"/>
      <c r="KUE16" s="163"/>
      <c r="KUF16" s="165"/>
      <c r="KUG16" s="165"/>
      <c r="KUH16" s="163"/>
      <c r="KUI16" s="165"/>
      <c r="KUJ16" s="165"/>
      <c r="KUK16" s="166"/>
      <c r="KUL16" s="163"/>
      <c r="KUM16" s="166"/>
      <c r="KUN16" s="167"/>
      <c r="KUO16" s="167"/>
      <c r="KUP16" s="168"/>
      <c r="KUQ16" s="167"/>
      <c r="KUR16" s="163"/>
      <c r="KUS16" s="163"/>
      <c r="KUT16" s="169"/>
      <c r="KUU16" s="169"/>
      <c r="KUV16" s="163"/>
      <c r="KUW16" s="163"/>
      <c r="KUX16" s="170"/>
      <c r="KUY16" s="167"/>
      <c r="KUZ16" s="163"/>
      <c r="KVA16" s="163"/>
      <c r="KVB16" s="160"/>
      <c r="KVC16" s="162"/>
      <c r="KVD16" s="162"/>
      <c r="KVE16" s="163"/>
      <c r="KVF16" s="164"/>
      <c r="KVG16" s="163"/>
      <c r="KVH16" s="163"/>
      <c r="KVI16" s="163"/>
      <c r="KVJ16" s="163"/>
      <c r="KVK16" s="163"/>
      <c r="KVL16" s="165"/>
      <c r="KVM16" s="165"/>
      <c r="KVN16" s="163"/>
      <c r="KVO16" s="165"/>
      <c r="KVP16" s="165"/>
      <c r="KVQ16" s="166"/>
      <c r="KVR16" s="163"/>
      <c r="KVS16" s="166"/>
      <c r="KVT16" s="167"/>
      <c r="KVU16" s="167"/>
      <c r="KVV16" s="168"/>
      <c r="KVW16" s="167"/>
      <c r="KVX16" s="163"/>
      <c r="KVY16" s="163"/>
      <c r="KVZ16" s="169"/>
      <c r="KWA16" s="169"/>
      <c r="KWB16" s="163"/>
      <c r="KWC16" s="163"/>
      <c r="KWD16" s="170"/>
      <c r="KWE16" s="167"/>
      <c r="KWF16" s="163"/>
      <c r="KWG16" s="163"/>
      <c r="KWH16" s="160"/>
      <c r="KWI16" s="162"/>
      <c r="KWJ16" s="162"/>
      <c r="KWK16" s="163"/>
      <c r="KWL16" s="164"/>
      <c r="KWM16" s="163"/>
      <c r="KWN16" s="163"/>
      <c r="KWO16" s="163"/>
      <c r="KWP16" s="163"/>
      <c r="KWQ16" s="163"/>
      <c r="KWR16" s="165"/>
      <c r="KWS16" s="165"/>
      <c r="KWT16" s="163"/>
      <c r="KWU16" s="165"/>
      <c r="KWV16" s="165"/>
      <c r="KWW16" s="166"/>
      <c r="KWX16" s="163"/>
      <c r="KWY16" s="166"/>
      <c r="KWZ16" s="167"/>
      <c r="KXA16" s="167"/>
      <c r="KXB16" s="168"/>
      <c r="KXC16" s="167"/>
      <c r="KXD16" s="163"/>
      <c r="KXE16" s="163"/>
      <c r="KXF16" s="169"/>
      <c r="KXG16" s="169"/>
      <c r="KXH16" s="163"/>
      <c r="KXI16" s="163"/>
      <c r="KXJ16" s="170"/>
      <c r="KXK16" s="167"/>
      <c r="KXL16" s="163"/>
      <c r="KXM16" s="163"/>
      <c r="KXN16" s="160"/>
      <c r="KXO16" s="162"/>
      <c r="KXP16" s="162"/>
      <c r="KXQ16" s="163"/>
      <c r="KXR16" s="164"/>
      <c r="KXS16" s="163"/>
      <c r="KXT16" s="163"/>
      <c r="KXU16" s="163"/>
      <c r="KXV16" s="163"/>
      <c r="KXW16" s="163"/>
      <c r="KXX16" s="165"/>
      <c r="KXY16" s="165"/>
      <c r="KXZ16" s="163"/>
      <c r="KYA16" s="165"/>
      <c r="KYB16" s="165"/>
      <c r="KYC16" s="166"/>
      <c r="KYD16" s="163"/>
      <c r="KYE16" s="166"/>
      <c r="KYF16" s="167"/>
      <c r="KYG16" s="167"/>
      <c r="KYH16" s="168"/>
      <c r="KYI16" s="167"/>
      <c r="KYJ16" s="163"/>
      <c r="KYK16" s="163"/>
      <c r="KYL16" s="169"/>
      <c r="KYM16" s="169"/>
      <c r="KYN16" s="163"/>
      <c r="KYO16" s="163"/>
      <c r="KYP16" s="170"/>
      <c r="KYQ16" s="167"/>
      <c r="KYR16" s="163"/>
      <c r="KYS16" s="163"/>
      <c r="KYT16" s="160"/>
      <c r="KYU16" s="162"/>
      <c r="KYV16" s="162"/>
      <c r="KYW16" s="163"/>
      <c r="KYX16" s="164"/>
      <c r="KYY16" s="163"/>
      <c r="KYZ16" s="163"/>
      <c r="KZA16" s="163"/>
      <c r="KZB16" s="163"/>
      <c r="KZC16" s="163"/>
      <c r="KZD16" s="165"/>
      <c r="KZE16" s="165"/>
      <c r="KZF16" s="163"/>
      <c r="KZG16" s="165"/>
      <c r="KZH16" s="165"/>
      <c r="KZI16" s="166"/>
      <c r="KZJ16" s="163"/>
      <c r="KZK16" s="166"/>
      <c r="KZL16" s="167"/>
      <c r="KZM16" s="167"/>
      <c r="KZN16" s="168"/>
      <c r="KZO16" s="167"/>
      <c r="KZP16" s="163"/>
      <c r="KZQ16" s="163"/>
      <c r="KZR16" s="169"/>
      <c r="KZS16" s="169"/>
      <c r="KZT16" s="163"/>
      <c r="KZU16" s="163"/>
      <c r="KZV16" s="170"/>
      <c r="KZW16" s="167"/>
      <c r="KZX16" s="163"/>
      <c r="KZY16" s="163"/>
      <c r="KZZ16" s="160"/>
      <c r="LAA16" s="162"/>
      <c r="LAB16" s="162"/>
      <c r="LAC16" s="163"/>
      <c r="LAD16" s="164"/>
      <c r="LAE16" s="163"/>
      <c r="LAF16" s="163"/>
      <c r="LAG16" s="163"/>
      <c r="LAH16" s="163"/>
      <c r="LAI16" s="163"/>
      <c r="LAJ16" s="165"/>
      <c r="LAK16" s="165"/>
      <c r="LAL16" s="163"/>
      <c r="LAM16" s="165"/>
      <c r="LAN16" s="165"/>
      <c r="LAO16" s="166"/>
      <c r="LAP16" s="163"/>
      <c r="LAQ16" s="166"/>
      <c r="LAR16" s="167"/>
      <c r="LAS16" s="167"/>
      <c r="LAT16" s="168"/>
      <c r="LAU16" s="167"/>
      <c r="LAV16" s="163"/>
      <c r="LAW16" s="163"/>
      <c r="LAX16" s="169"/>
      <c r="LAY16" s="169"/>
      <c r="LAZ16" s="163"/>
      <c r="LBA16" s="163"/>
      <c r="LBB16" s="170"/>
      <c r="LBC16" s="167"/>
      <c r="LBD16" s="163"/>
      <c r="LBE16" s="163"/>
      <c r="LBF16" s="160"/>
      <c r="LBG16" s="162"/>
      <c r="LBH16" s="162"/>
      <c r="LBI16" s="163"/>
      <c r="LBJ16" s="164"/>
      <c r="LBK16" s="163"/>
      <c r="LBL16" s="163"/>
      <c r="LBM16" s="163"/>
      <c r="LBN16" s="163"/>
      <c r="LBO16" s="163"/>
      <c r="LBP16" s="165"/>
      <c r="LBQ16" s="165"/>
      <c r="LBR16" s="163"/>
      <c r="LBS16" s="165"/>
      <c r="LBT16" s="165"/>
      <c r="LBU16" s="166"/>
      <c r="LBV16" s="163"/>
      <c r="LBW16" s="166"/>
      <c r="LBX16" s="167"/>
      <c r="LBY16" s="167"/>
      <c r="LBZ16" s="168"/>
      <c r="LCA16" s="167"/>
      <c r="LCB16" s="163"/>
      <c r="LCC16" s="163"/>
      <c r="LCD16" s="169"/>
      <c r="LCE16" s="169"/>
      <c r="LCF16" s="163"/>
      <c r="LCG16" s="163"/>
      <c r="LCH16" s="170"/>
      <c r="LCI16" s="167"/>
      <c r="LCJ16" s="163"/>
      <c r="LCK16" s="163"/>
      <c r="LCL16" s="160"/>
      <c r="LCM16" s="162"/>
      <c r="LCN16" s="162"/>
      <c r="LCO16" s="163"/>
      <c r="LCP16" s="164"/>
      <c r="LCQ16" s="163"/>
      <c r="LCR16" s="163"/>
      <c r="LCS16" s="163"/>
      <c r="LCT16" s="163"/>
      <c r="LCU16" s="163"/>
      <c r="LCV16" s="165"/>
      <c r="LCW16" s="165"/>
      <c r="LCX16" s="163"/>
      <c r="LCY16" s="165"/>
      <c r="LCZ16" s="165"/>
      <c r="LDA16" s="166"/>
      <c r="LDB16" s="163"/>
      <c r="LDC16" s="166"/>
      <c r="LDD16" s="167"/>
      <c r="LDE16" s="167"/>
      <c r="LDF16" s="168"/>
      <c r="LDG16" s="167"/>
      <c r="LDH16" s="163"/>
      <c r="LDI16" s="163"/>
      <c r="LDJ16" s="169"/>
      <c r="LDK16" s="169"/>
      <c r="LDL16" s="163"/>
      <c r="LDM16" s="163"/>
      <c r="LDN16" s="170"/>
      <c r="LDO16" s="167"/>
      <c r="LDP16" s="163"/>
      <c r="LDQ16" s="163"/>
      <c r="LDR16" s="160"/>
      <c r="LDS16" s="162"/>
      <c r="LDT16" s="162"/>
      <c r="LDU16" s="163"/>
      <c r="LDV16" s="164"/>
      <c r="LDW16" s="163"/>
      <c r="LDX16" s="163"/>
      <c r="LDY16" s="163"/>
      <c r="LDZ16" s="163"/>
      <c r="LEA16" s="163"/>
      <c r="LEB16" s="165"/>
      <c r="LEC16" s="165"/>
      <c r="LED16" s="163"/>
      <c r="LEE16" s="165"/>
      <c r="LEF16" s="165"/>
      <c r="LEG16" s="166"/>
      <c r="LEH16" s="163"/>
      <c r="LEI16" s="166"/>
      <c r="LEJ16" s="167"/>
      <c r="LEK16" s="167"/>
      <c r="LEL16" s="168"/>
      <c r="LEM16" s="167"/>
      <c r="LEN16" s="163"/>
      <c r="LEO16" s="163"/>
      <c r="LEP16" s="169"/>
      <c r="LEQ16" s="169"/>
      <c r="LER16" s="163"/>
      <c r="LES16" s="163"/>
      <c r="LET16" s="170"/>
      <c r="LEU16" s="167"/>
      <c r="LEV16" s="163"/>
      <c r="LEW16" s="163"/>
      <c r="LEX16" s="160"/>
      <c r="LEY16" s="162"/>
      <c r="LEZ16" s="162"/>
      <c r="LFA16" s="163"/>
      <c r="LFB16" s="164"/>
      <c r="LFC16" s="163"/>
      <c r="LFD16" s="163"/>
      <c r="LFE16" s="163"/>
      <c r="LFF16" s="163"/>
      <c r="LFG16" s="163"/>
      <c r="LFH16" s="165"/>
      <c r="LFI16" s="165"/>
      <c r="LFJ16" s="163"/>
      <c r="LFK16" s="165"/>
      <c r="LFL16" s="165"/>
      <c r="LFM16" s="166"/>
      <c r="LFN16" s="163"/>
      <c r="LFO16" s="166"/>
      <c r="LFP16" s="167"/>
      <c r="LFQ16" s="167"/>
      <c r="LFR16" s="168"/>
      <c r="LFS16" s="167"/>
      <c r="LFT16" s="163"/>
      <c r="LFU16" s="163"/>
      <c r="LFV16" s="169"/>
      <c r="LFW16" s="169"/>
      <c r="LFX16" s="163"/>
      <c r="LFY16" s="163"/>
      <c r="LFZ16" s="170"/>
      <c r="LGA16" s="167"/>
      <c r="LGB16" s="163"/>
      <c r="LGC16" s="163"/>
      <c r="LGD16" s="160"/>
      <c r="LGE16" s="162"/>
      <c r="LGF16" s="162"/>
      <c r="LGG16" s="163"/>
      <c r="LGH16" s="164"/>
      <c r="LGI16" s="163"/>
      <c r="LGJ16" s="163"/>
      <c r="LGK16" s="163"/>
      <c r="LGL16" s="163"/>
      <c r="LGM16" s="163"/>
      <c r="LGN16" s="165"/>
      <c r="LGO16" s="165"/>
      <c r="LGP16" s="163"/>
      <c r="LGQ16" s="165"/>
      <c r="LGR16" s="165"/>
      <c r="LGS16" s="166"/>
      <c r="LGT16" s="163"/>
      <c r="LGU16" s="166"/>
      <c r="LGV16" s="167"/>
      <c r="LGW16" s="167"/>
      <c r="LGX16" s="168"/>
      <c r="LGY16" s="167"/>
      <c r="LGZ16" s="163"/>
      <c r="LHA16" s="163"/>
      <c r="LHB16" s="169"/>
      <c r="LHC16" s="169"/>
      <c r="LHD16" s="163"/>
      <c r="LHE16" s="163"/>
      <c r="LHF16" s="170"/>
      <c r="LHG16" s="167"/>
      <c r="LHH16" s="163"/>
      <c r="LHI16" s="163"/>
      <c r="LHJ16" s="160"/>
      <c r="LHK16" s="162"/>
      <c r="LHL16" s="162"/>
      <c r="LHM16" s="163"/>
      <c r="LHN16" s="164"/>
      <c r="LHO16" s="163"/>
      <c r="LHP16" s="163"/>
      <c r="LHQ16" s="163"/>
      <c r="LHR16" s="163"/>
      <c r="LHS16" s="163"/>
      <c r="LHT16" s="165"/>
      <c r="LHU16" s="165"/>
      <c r="LHV16" s="163"/>
      <c r="LHW16" s="165"/>
      <c r="LHX16" s="165"/>
      <c r="LHY16" s="166"/>
      <c r="LHZ16" s="163"/>
      <c r="LIA16" s="166"/>
      <c r="LIB16" s="167"/>
      <c r="LIC16" s="167"/>
      <c r="LID16" s="168"/>
      <c r="LIE16" s="167"/>
      <c r="LIF16" s="163"/>
      <c r="LIG16" s="163"/>
      <c r="LIH16" s="169"/>
      <c r="LII16" s="169"/>
      <c r="LIJ16" s="163"/>
      <c r="LIK16" s="163"/>
      <c r="LIL16" s="170"/>
      <c r="LIM16" s="167"/>
      <c r="LIN16" s="163"/>
      <c r="LIO16" s="163"/>
      <c r="LIP16" s="160"/>
      <c r="LIQ16" s="162"/>
      <c r="LIR16" s="162"/>
      <c r="LIS16" s="163"/>
      <c r="LIT16" s="164"/>
      <c r="LIU16" s="163"/>
      <c r="LIV16" s="163"/>
      <c r="LIW16" s="163"/>
      <c r="LIX16" s="163"/>
      <c r="LIY16" s="163"/>
      <c r="LIZ16" s="165"/>
      <c r="LJA16" s="165"/>
      <c r="LJB16" s="163"/>
      <c r="LJC16" s="165"/>
      <c r="LJD16" s="165"/>
      <c r="LJE16" s="166"/>
      <c r="LJF16" s="163"/>
      <c r="LJG16" s="166"/>
      <c r="LJH16" s="167"/>
      <c r="LJI16" s="167"/>
      <c r="LJJ16" s="168"/>
      <c r="LJK16" s="167"/>
      <c r="LJL16" s="163"/>
      <c r="LJM16" s="163"/>
      <c r="LJN16" s="169"/>
      <c r="LJO16" s="169"/>
      <c r="LJP16" s="163"/>
      <c r="LJQ16" s="163"/>
      <c r="LJR16" s="170"/>
      <c r="LJS16" s="167"/>
      <c r="LJT16" s="163"/>
      <c r="LJU16" s="163"/>
      <c r="LJV16" s="160"/>
      <c r="LJW16" s="162"/>
      <c r="LJX16" s="162"/>
      <c r="LJY16" s="163"/>
      <c r="LJZ16" s="164"/>
      <c r="LKA16" s="163"/>
      <c r="LKB16" s="163"/>
      <c r="LKC16" s="163"/>
      <c r="LKD16" s="163"/>
      <c r="LKE16" s="163"/>
      <c r="LKF16" s="165"/>
      <c r="LKG16" s="165"/>
      <c r="LKH16" s="163"/>
      <c r="LKI16" s="165"/>
      <c r="LKJ16" s="165"/>
      <c r="LKK16" s="166"/>
      <c r="LKL16" s="163"/>
      <c r="LKM16" s="166"/>
      <c r="LKN16" s="167"/>
      <c r="LKO16" s="167"/>
      <c r="LKP16" s="168"/>
      <c r="LKQ16" s="167"/>
      <c r="LKR16" s="163"/>
      <c r="LKS16" s="163"/>
      <c r="LKT16" s="169"/>
      <c r="LKU16" s="169"/>
      <c r="LKV16" s="163"/>
      <c r="LKW16" s="163"/>
      <c r="LKX16" s="170"/>
      <c r="LKY16" s="167"/>
      <c r="LKZ16" s="163"/>
      <c r="LLA16" s="163"/>
      <c r="LLB16" s="160"/>
      <c r="LLC16" s="162"/>
      <c r="LLD16" s="162"/>
      <c r="LLE16" s="163"/>
      <c r="LLF16" s="164"/>
      <c r="LLG16" s="163"/>
      <c r="LLH16" s="163"/>
      <c r="LLI16" s="163"/>
      <c r="LLJ16" s="163"/>
      <c r="LLK16" s="163"/>
      <c r="LLL16" s="165"/>
      <c r="LLM16" s="165"/>
      <c r="LLN16" s="163"/>
      <c r="LLO16" s="165"/>
      <c r="LLP16" s="165"/>
      <c r="LLQ16" s="166"/>
      <c r="LLR16" s="163"/>
      <c r="LLS16" s="166"/>
      <c r="LLT16" s="167"/>
      <c r="LLU16" s="167"/>
      <c r="LLV16" s="168"/>
      <c r="LLW16" s="167"/>
      <c r="LLX16" s="163"/>
      <c r="LLY16" s="163"/>
      <c r="LLZ16" s="169"/>
      <c r="LMA16" s="169"/>
      <c r="LMB16" s="163"/>
      <c r="LMC16" s="163"/>
      <c r="LMD16" s="170"/>
      <c r="LME16" s="167"/>
      <c r="LMF16" s="163"/>
      <c r="LMG16" s="163"/>
      <c r="LMH16" s="160"/>
      <c r="LMI16" s="162"/>
      <c r="LMJ16" s="162"/>
      <c r="LMK16" s="163"/>
      <c r="LML16" s="164"/>
      <c r="LMM16" s="163"/>
      <c r="LMN16" s="163"/>
      <c r="LMO16" s="163"/>
      <c r="LMP16" s="163"/>
      <c r="LMQ16" s="163"/>
      <c r="LMR16" s="165"/>
      <c r="LMS16" s="165"/>
      <c r="LMT16" s="163"/>
      <c r="LMU16" s="165"/>
      <c r="LMV16" s="165"/>
      <c r="LMW16" s="166"/>
      <c r="LMX16" s="163"/>
      <c r="LMY16" s="166"/>
      <c r="LMZ16" s="167"/>
      <c r="LNA16" s="167"/>
      <c r="LNB16" s="168"/>
      <c r="LNC16" s="167"/>
      <c r="LND16" s="163"/>
      <c r="LNE16" s="163"/>
      <c r="LNF16" s="169"/>
      <c r="LNG16" s="169"/>
      <c r="LNH16" s="163"/>
      <c r="LNI16" s="163"/>
      <c r="LNJ16" s="170"/>
      <c r="LNK16" s="167"/>
      <c r="LNL16" s="163"/>
      <c r="LNM16" s="163"/>
      <c r="LNN16" s="160"/>
      <c r="LNO16" s="162"/>
      <c r="LNP16" s="162"/>
      <c r="LNQ16" s="163"/>
      <c r="LNR16" s="164"/>
      <c r="LNS16" s="163"/>
      <c r="LNT16" s="163"/>
      <c r="LNU16" s="163"/>
      <c r="LNV16" s="163"/>
      <c r="LNW16" s="163"/>
      <c r="LNX16" s="165"/>
      <c r="LNY16" s="165"/>
      <c r="LNZ16" s="163"/>
      <c r="LOA16" s="165"/>
      <c r="LOB16" s="165"/>
      <c r="LOC16" s="166"/>
      <c r="LOD16" s="163"/>
      <c r="LOE16" s="166"/>
      <c r="LOF16" s="167"/>
      <c r="LOG16" s="167"/>
      <c r="LOH16" s="168"/>
      <c r="LOI16" s="167"/>
      <c r="LOJ16" s="163"/>
      <c r="LOK16" s="163"/>
      <c r="LOL16" s="169"/>
      <c r="LOM16" s="169"/>
      <c r="LON16" s="163"/>
      <c r="LOO16" s="163"/>
      <c r="LOP16" s="170"/>
      <c r="LOQ16" s="167"/>
      <c r="LOR16" s="163"/>
      <c r="LOS16" s="163"/>
      <c r="LOT16" s="160"/>
      <c r="LOU16" s="162"/>
      <c r="LOV16" s="162"/>
      <c r="LOW16" s="163"/>
      <c r="LOX16" s="164"/>
      <c r="LOY16" s="163"/>
      <c r="LOZ16" s="163"/>
      <c r="LPA16" s="163"/>
      <c r="LPB16" s="163"/>
      <c r="LPC16" s="163"/>
      <c r="LPD16" s="165"/>
      <c r="LPE16" s="165"/>
      <c r="LPF16" s="163"/>
      <c r="LPG16" s="165"/>
      <c r="LPH16" s="165"/>
      <c r="LPI16" s="166"/>
      <c r="LPJ16" s="163"/>
      <c r="LPK16" s="166"/>
      <c r="LPL16" s="167"/>
      <c r="LPM16" s="167"/>
      <c r="LPN16" s="168"/>
      <c r="LPO16" s="167"/>
      <c r="LPP16" s="163"/>
      <c r="LPQ16" s="163"/>
      <c r="LPR16" s="169"/>
      <c r="LPS16" s="169"/>
      <c r="LPT16" s="163"/>
      <c r="LPU16" s="163"/>
      <c r="LPV16" s="170"/>
      <c r="LPW16" s="167"/>
      <c r="LPX16" s="163"/>
      <c r="LPY16" s="163"/>
      <c r="LPZ16" s="160"/>
      <c r="LQA16" s="162"/>
      <c r="LQB16" s="162"/>
      <c r="LQC16" s="163"/>
      <c r="LQD16" s="164"/>
      <c r="LQE16" s="163"/>
      <c r="LQF16" s="163"/>
      <c r="LQG16" s="163"/>
      <c r="LQH16" s="163"/>
      <c r="LQI16" s="163"/>
      <c r="LQJ16" s="165"/>
      <c r="LQK16" s="165"/>
      <c r="LQL16" s="163"/>
      <c r="LQM16" s="165"/>
      <c r="LQN16" s="165"/>
      <c r="LQO16" s="166"/>
      <c r="LQP16" s="163"/>
      <c r="LQQ16" s="166"/>
      <c r="LQR16" s="167"/>
      <c r="LQS16" s="167"/>
      <c r="LQT16" s="168"/>
      <c r="LQU16" s="167"/>
      <c r="LQV16" s="163"/>
      <c r="LQW16" s="163"/>
      <c r="LQX16" s="169"/>
      <c r="LQY16" s="169"/>
      <c r="LQZ16" s="163"/>
      <c r="LRA16" s="163"/>
      <c r="LRB16" s="170"/>
      <c r="LRC16" s="167"/>
      <c r="LRD16" s="163"/>
      <c r="LRE16" s="163"/>
      <c r="LRF16" s="160"/>
      <c r="LRG16" s="162"/>
      <c r="LRH16" s="162"/>
      <c r="LRI16" s="163"/>
      <c r="LRJ16" s="164"/>
      <c r="LRK16" s="163"/>
      <c r="LRL16" s="163"/>
      <c r="LRM16" s="163"/>
      <c r="LRN16" s="163"/>
      <c r="LRO16" s="163"/>
      <c r="LRP16" s="165"/>
      <c r="LRQ16" s="165"/>
      <c r="LRR16" s="163"/>
      <c r="LRS16" s="165"/>
      <c r="LRT16" s="165"/>
      <c r="LRU16" s="166"/>
      <c r="LRV16" s="163"/>
      <c r="LRW16" s="166"/>
      <c r="LRX16" s="167"/>
      <c r="LRY16" s="167"/>
      <c r="LRZ16" s="168"/>
      <c r="LSA16" s="167"/>
      <c r="LSB16" s="163"/>
      <c r="LSC16" s="163"/>
      <c r="LSD16" s="169"/>
      <c r="LSE16" s="169"/>
      <c r="LSF16" s="163"/>
      <c r="LSG16" s="163"/>
      <c r="LSH16" s="170"/>
      <c r="LSI16" s="167"/>
      <c r="LSJ16" s="163"/>
      <c r="LSK16" s="163"/>
      <c r="LSL16" s="160"/>
      <c r="LSM16" s="162"/>
      <c r="LSN16" s="162"/>
      <c r="LSO16" s="163"/>
      <c r="LSP16" s="164"/>
      <c r="LSQ16" s="163"/>
      <c r="LSR16" s="163"/>
      <c r="LSS16" s="163"/>
      <c r="LST16" s="163"/>
      <c r="LSU16" s="163"/>
      <c r="LSV16" s="165"/>
      <c r="LSW16" s="165"/>
      <c r="LSX16" s="163"/>
      <c r="LSY16" s="165"/>
      <c r="LSZ16" s="165"/>
      <c r="LTA16" s="166"/>
      <c r="LTB16" s="163"/>
      <c r="LTC16" s="166"/>
      <c r="LTD16" s="167"/>
      <c r="LTE16" s="167"/>
      <c r="LTF16" s="168"/>
      <c r="LTG16" s="167"/>
      <c r="LTH16" s="163"/>
      <c r="LTI16" s="163"/>
      <c r="LTJ16" s="169"/>
      <c r="LTK16" s="169"/>
      <c r="LTL16" s="163"/>
      <c r="LTM16" s="163"/>
      <c r="LTN16" s="170"/>
      <c r="LTO16" s="167"/>
      <c r="LTP16" s="163"/>
      <c r="LTQ16" s="163"/>
      <c r="LTR16" s="160"/>
      <c r="LTS16" s="162"/>
      <c r="LTT16" s="162"/>
      <c r="LTU16" s="163"/>
      <c r="LTV16" s="164"/>
      <c r="LTW16" s="163"/>
      <c r="LTX16" s="163"/>
      <c r="LTY16" s="163"/>
      <c r="LTZ16" s="163"/>
      <c r="LUA16" s="163"/>
      <c r="LUB16" s="165"/>
      <c r="LUC16" s="165"/>
      <c r="LUD16" s="163"/>
      <c r="LUE16" s="165"/>
      <c r="LUF16" s="165"/>
      <c r="LUG16" s="166"/>
      <c r="LUH16" s="163"/>
      <c r="LUI16" s="166"/>
      <c r="LUJ16" s="167"/>
      <c r="LUK16" s="167"/>
      <c r="LUL16" s="168"/>
      <c r="LUM16" s="167"/>
      <c r="LUN16" s="163"/>
      <c r="LUO16" s="163"/>
      <c r="LUP16" s="169"/>
      <c r="LUQ16" s="169"/>
      <c r="LUR16" s="163"/>
      <c r="LUS16" s="163"/>
      <c r="LUT16" s="170"/>
      <c r="LUU16" s="167"/>
      <c r="LUV16" s="163"/>
      <c r="LUW16" s="163"/>
      <c r="LUX16" s="160"/>
      <c r="LUY16" s="162"/>
      <c r="LUZ16" s="162"/>
      <c r="LVA16" s="163"/>
      <c r="LVB16" s="164"/>
      <c r="LVC16" s="163"/>
      <c r="LVD16" s="163"/>
      <c r="LVE16" s="163"/>
      <c r="LVF16" s="163"/>
      <c r="LVG16" s="163"/>
      <c r="LVH16" s="165"/>
      <c r="LVI16" s="165"/>
      <c r="LVJ16" s="163"/>
      <c r="LVK16" s="165"/>
      <c r="LVL16" s="165"/>
      <c r="LVM16" s="166"/>
      <c r="LVN16" s="163"/>
      <c r="LVO16" s="166"/>
      <c r="LVP16" s="167"/>
      <c r="LVQ16" s="167"/>
      <c r="LVR16" s="168"/>
      <c r="LVS16" s="167"/>
      <c r="LVT16" s="163"/>
      <c r="LVU16" s="163"/>
      <c r="LVV16" s="169"/>
      <c r="LVW16" s="169"/>
      <c r="LVX16" s="163"/>
      <c r="LVY16" s="163"/>
      <c r="LVZ16" s="170"/>
      <c r="LWA16" s="167"/>
      <c r="LWB16" s="163"/>
      <c r="LWC16" s="163"/>
      <c r="LWD16" s="160"/>
      <c r="LWE16" s="162"/>
      <c r="LWF16" s="162"/>
      <c r="LWG16" s="163"/>
      <c r="LWH16" s="164"/>
      <c r="LWI16" s="163"/>
      <c r="LWJ16" s="163"/>
      <c r="LWK16" s="163"/>
      <c r="LWL16" s="163"/>
      <c r="LWM16" s="163"/>
      <c r="LWN16" s="165"/>
      <c r="LWO16" s="165"/>
      <c r="LWP16" s="163"/>
      <c r="LWQ16" s="165"/>
      <c r="LWR16" s="165"/>
      <c r="LWS16" s="166"/>
      <c r="LWT16" s="163"/>
      <c r="LWU16" s="166"/>
      <c r="LWV16" s="167"/>
      <c r="LWW16" s="167"/>
      <c r="LWX16" s="168"/>
      <c r="LWY16" s="167"/>
      <c r="LWZ16" s="163"/>
      <c r="LXA16" s="163"/>
      <c r="LXB16" s="169"/>
      <c r="LXC16" s="169"/>
      <c r="LXD16" s="163"/>
      <c r="LXE16" s="163"/>
      <c r="LXF16" s="170"/>
      <c r="LXG16" s="167"/>
      <c r="LXH16" s="163"/>
      <c r="LXI16" s="163"/>
      <c r="LXJ16" s="160"/>
      <c r="LXK16" s="162"/>
      <c r="LXL16" s="162"/>
      <c r="LXM16" s="163"/>
      <c r="LXN16" s="164"/>
      <c r="LXO16" s="163"/>
      <c r="LXP16" s="163"/>
      <c r="LXQ16" s="163"/>
      <c r="LXR16" s="163"/>
      <c r="LXS16" s="163"/>
      <c r="LXT16" s="165"/>
      <c r="LXU16" s="165"/>
      <c r="LXV16" s="163"/>
      <c r="LXW16" s="165"/>
      <c r="LXX16" s="165"/>
      <c r="LXY16" s="166"/>
      <c r="LXZ16" s="163"/>
      <c r="LYA16" s="166"/>
      <c r="LYB16" s="167"/>
      <c r="LYC16" s="167"/>
      <c r="LYD16" s="168"/>
      <c r="LYE16" s="167"/>
      <c r="LYF16" s="163"/>
      <c r="LYG16" s="163"/>
      <c r="LYH16" s="169"/>
      <c r="LYI16" s="169"/>
      <c r="LYJ16" s="163"/>
      <c r="LYK16" s="163"/>
      <c r="LYL16" s="170"/>
      <c r="LYM16" s="167"/>
      <c r="LYN16" s="163"/>
      <c r="LYO16" s="163"/>
      <c r="LYP16" s="160"/>
      <c r="LYQ16" s="162"/>
      <c r="LYR16" s="162"/>
      <c r="LYS16" s="163"/>
      <c r="LYT16" s="164"/>
      <c r="LYU16" s="163"/>
      <c r="LYV16" s="163"/>
      <c r="LYW16" s="163"/>
      <c r="LYX16" s="163"/>
      <c r="LYY16" s="163"/>
      <c r="LYZ16" s="165"/>
      <c r="LZA16" s="165"/>
      <c r="LZB16" s="163"/>
      <c r="LZC16" s="165"/>
      <c r="LZD16" s="165"/>
      <c r="LZE16" s="166"/>
      <c r="LZF16" s="163"/>
      <c r="LZG16" s="166"/>
      <c r="LZH16" s="167"/>
      <c r="LZI16" s="167"/>
      <c r="LZJ16" s="168"/>
      <c r="LZK16" s="167"/>
      <c r="LZL16" s="163"/>
      <c r="LZM16" s="163"/>
      <c r="LZN16" s="169"/>
      <c r="LZO16" s="169"/>
      <c r="LZP16" s="163"/>
      <c r="LZQ16" s="163"/>
      <c r="LZR16" s="170"/>
      <c r="LZS16" s="167"/>
      <c r="LZT16" s="163"/>
      <c r="LZU16" s="163"/>
      <c r="LZV16" s="160"/>
      <c r="LZW16" s="162"/>
      <c r="LZX16" s="162"/>
      <c r="LZY16" s="163"/>
      <c r="LZZ16" s="164"/>
      <c r="MAA16" s="163"/>
      <c r="MAB16" s="163"/>
      <c r="MAC16" s="163"/>
      <c r="MAD16" s="163"/>
      <c r="MAE16" s="163"/>
      <c r="MAF16" s="165"/>
      <c r="MAG16" s="165"/>
      <c r="MAH16" s="163"/>
      <c r="MAI16" s="165"/>
      <c r="MAJ16" s="165"/>
      <c r="MAK16" s="166"/>
      <c r="MAL16" s="163"/>
      <c r="MAM16" s="166"/>
      <c r="MAN16" s="167"/>
      <c r="MAO16" s="167"/>
      <c r="MAP16" s="168"/>
      <c r="MAQ16" s="167"/>
      <c r="MAR16" s="163"/>
      <c r="MAS16" s="163"/>
      <c r="MAT16" s="169"/>
      <c r="MAU16" s="169"/>
      <c r="MAV16" s="163"/>
      <c r="MAW16" s="163"/>
      <c r="MAX16" s="170"/>
      <c r="MAY16" s="167"/>
      <c r="MAZ16" s="163"/>
      <c r="MBA16" s="163"/>
      <c r="MBB16" s="160"/>
      <c r="MBC16" s="162"/>
      <c r="MBD16" s="162"/>
      <c r="MBE16" s="163"/>
      <c r="MBF16" s="164"/>
      <c r="MBG16" s="163"/>
      <c r="MBH16" s="163"/>
      <c r="MBI16" s="163"/>
      <c r="MBJ16" s="163"/>
      <c r="MBK16" s="163"/>
      <c r="MBL16" s="165"/>
      <c r="MBM16" s="165"/>
      <c r="MBN16" s="163"/>
      <c r="MBO16" s="165"/>
      <c r="MBP16" s="165"/>
      <c r="MBQ16" s="166"/>
      <c r="MBR16" s="163"/>
      <c r="MBS16" s="166"/>
      <c r="MBT16" s="167"/>
      <c r="MBU16" s="167"/>
      <c r="MBV16" s="168"/>
      <c r="MBW16" s="167"/>
      <c r="MBX16" s="163"/>
      <c r="MBY16" s="163"/>
      <c r="MBZ16" s="169"/>
      <c r="MCA16" s="169"/>
      <c r="MCB16" s="163"/>
      <c r="MCC16" s="163"/>
      <c r="MCD16" s="170"/>
      <c r="MCE16" s="167"/>
      <c r="MCF16" s="163"/>
      <c r="MCG16" s="163"/>
      <c r="MCH16" s="160"/>
      <c r="MCI16" s="162"/>
      <c r="MCJ16" s="162"/>
      <c r="MCK16" s="163"/>
      <c r="MCL16" s="164"/>
      <c r="MCM16" s="163"/>
      <c r="MCN16" s="163"/>
      <c r="MCO16" s="163"/>
      <c r="MCP16" s="163"/>
      <c r="MCQ16" s="163"/>
      <c r="MCR16" s="165"/>
      <c r="MCS16" s="165"/>
      <c r="MCT16" s="163"/>
      <c r="MCU16" s="165"/>
      <c r="MCV16" s="165"/>
      <c r="MCW16" s="166"/>
      <c r="MCX16" s="163"/>
      <c r="MCY16" s="166"/>
      <c r="MCZ16" s="167"/>
      <c r="MDA16" s="167"/>
      <c r="MDB16" s="168"/>
      <c r="MDC16" s="167"/>
      <c r="MDD16" s="163"/>
      <c r="MDE16" s="163"/>
      <c r="MDF16" s="169"/>
      <c r="MDG16" s="169"/>
      <c r="MDH16" s="163"/>
      <c r="MDI16" s="163"/>
      <c r="MDJ16" s="170"/>
      <c r="MDK16" s="167"/>
      <c r="MDL16" s="163"/>
      <c r="MDM16" s="163"/>
      <c r="MDN16" s="160"/>
      <c r="MDO16" s="162"/>
      <c r="MDP16" s="162"/>
      <c r="MDQ16" s="163"/>
      <c r="MDR16" s="164"/>
      <c r="MDS16" s="163"/>
      <c r="MDT16" s="163"/>
      <c r="MDU16" s="163"/>
      <c r="MDV16" s="163"/>
      <c r="MDW16" s="163"/>
      <c r="MDX16" s="165"/>
      <c r="MDY16" s="165"/>
      <c r="MDZ16" s="163"/>
      <c r="MEA16" s="165"/>
      <c r="MEB16" s="165"/>
      <c r="MEC16" s="166"/>
      <c r="MED16" s="163"/>
      <c r="MEE16" s="166"/>
      <c r="MEF16" s="167"/>
      <c r="MEG16" s="167"/>
      <c r="MEH16" s="168"/>
      <c r="MEI16" s="167"/>
      <c r="MEJ16" s="163"/>
      <c r="MEK16" s="163"/>
      <c r="MEL16" s="169"/>
      <c r="MEM16" s="169"/>
      <c r="MEN16" s="163"/>
      <c r="MEO16" s="163"/>
      <c r="MEP16" s="170"/>
      <c r="MEQ16" s="167"/>
      <c r="MER16" s="163"/>
      <c r="MES16" s="163"/>
      <c r="MET16" s="160"/>
      <c r="MEU16" s="162"/>
      <c r="MEV16" s="162"/>
      <c r="MEW16" s="163"/>
      <c r="MEX16" s="164"/>
      <c r="MEY16" s="163"/>
      <c r="MEZ16" s="163"/>
      <c r="MFA16" s="163"/>
      <c r="MFB16" s="163"/>
      <c r="MFC16" s="163"/>
      <c r="MFD16" s="165"/>
      <c r="MFE16" s="165"/>
      <c r="MFF16" s="163"/>
      <c r="MFG16" s="165"/>
      <c r="MFH16" s="165"/>
      <c r="MFI16" s="166"/>
      <c r="MFJ16" s="163"/>
      <c r="MFK16" s="166"/>
      <c r="MFL16" s="167"/>
      <c r="MFM16" s="167"/>
      <c r="MFN16" s="168"/>
      <c r="MFO16" s="167"/>
      <c r="MFP16" s="163"/>
      <c r="MFQ16" s="163"/>
      <c r="MFR16" s="169"/>
      <c r="MFS16" s="169"/>
      <c r="MFT16" s="163"/>
      <c r="MFU16" s="163"/>
      <c r="MFV16" s="170"/>
      <c r="MFW16" s="167"/>
      <c r="MFX16" s="163"/>
      <c r="MFY16" s="163"/>
      <c r="MFZ16" s="160"/>
      <c r="MGA16" s="162"/>
      <c r="MGB16" s="162"/>
      <c r="MGC16" s="163"/>
      <c r="MGD16" s="164"/>
      <c r="MGE16" s="163"/>
      <c r="MGF16" s="163"/>
      <c r="MGG16" s="163"/>
      <c r="MGH16" s="163"/>
      <c r="MGI16" s="163"/>
      <c r="MGJ16" s="165"/>
      <c r="MGK16" s="165"/>
      <c r="MGL16" s="163"/>
      <c r="MGM16" s="165"/>
      <c r="MGN16" s="165"/>
      <c r="MGO16" s="166"/>
      <c r="MGP16" s="163"/>
      <c r="MGQ16" s="166"/>
      <c r="MGR16" s="167"/>
      <c r="MGS16" s="167"/>
      <c r="MGT16" s="168"/>
      <c r="MGU16" s="167"/>
      <c r="MGV16" s="163"/>
      <c r="MGW16" s="163"/>
      <c r="MGX16" s="169"/>
      <c r="MGY16" s="169"/>
      <c r="MGZ16" s="163"/>
      <c r="MHA16" s="163"/>
      <c r="MHB16" s="170"/>
      <c r="MHC16" s="167"/>
      <c r="MHD16" s="163"/>
      <c r="MHE16" s="163"/>
      <c r="MHF16" s="160"/>
      <c r="MHG16" s="162"/>
      <c r="MHH16" s="162"/>
      <c r="MHI16" s="163"/>
      <c r="MHJ16" s="164"/>
      <c r="MHK16" s="163"/>
      <c r="MHL16" s="163"/>
      <c r="MHM16" s="163"/>
      <c r="MHN16" s="163"/>
      <c r="MHO16" s="163"/>
      <c r="MHP16" s="165"/>
      <c r="MHQ16" s="165"/>
      <c r="MHR16" s="163"/>
      <c r="MHS16" s="165"/>
      <c r="MHT16" s="165"/>
      <c r="MHU16" s="166"/>
      <c r="MHV16" s="163"/>
      <c r="MHW16" s="166"/>
      <c r="MHX16" s="167"/>
      <c r="MHY16" s="167"/>
      <c r="MHZ16" s="168"/>
      <c r="MIA16" s="167"/>
      <c r="MIB16" s="163"/>
      <c r="MIC16" s="163"/>
      <c r="MID16" s="169"/>
      <c r="MIE16" s="169"/>
      <c r="MIF16" s="163"/>
      <c r="MIG16" s="163"/>
      <c r="MIH16" s="170"/>
      <c r="MII16" s="167"/>
      <c r="MIJ16" s="163"/>
      <c r="MIK16" s="163"/>
      <c r="MIL16" s="160"/>
      <c r="MIM16" s="162"/>
      <c r="MIN16" s="162"/>
      <c r="MIO16" s="163"/>
      <c r="MIP16" s="164"/>
      <c r="MIQ16" s="163"/>
      <c r="MIR16" s="163"/>
      <c r="MIS16" s="163"/>
      <c r="MIT16" s="163"/>
      <c r="MIU16" s="163"/>
      <c r="MIV16" s="165"/>
      <c r="MIW16" s="165"/>
      <c r="MIX16" s="163"/>
      <c r="MIY16" s="165"/>
      <c r="MIZ16" s="165"/>
      <c r="MJA16" s="166"/>
      <c r="MJB16" s="163"/>
      <c r="MJC16" s="166"/>
      <c r="MJD16" s="167"/>
      <c r="MJE16" s="167"/>
      <c r="MJF16" s="168"/>
      <c r="MJG16" s="167"/>
      <c r="MJH16" s="163"/>
      <c r="MJI16" s="163"/>
      <c r="MJJ16" s="169"/>
      <c r="MJK16" s="169"/>
      <c r="MJL16" s="163"/>
      <c r="MJM16" s="163"/>
      <c r="MJN16" s="170"/>
      <c r="MJO16" s="167"/>
      <c r="MJP16" s="163"/>
      <c r="MJQ16" s="163"/>
      <c r="MJR16" s="160"/>
      <c r="MJS16" s="162"/>
      <c r="MJT16" s="162"/>
      <c r="MJU16" s="163"/>
      <c r="MJV16" s="164"/>
      <c r="MJW16" s="163"/>
      <c r="MJX16" s="163"/>
      <c r="MJY16" s="163"/>
      <c r="MJZ16" s="163"/>
      <c r="MKA16" s="163"/>
      <c r="MKB16" s="165"/>
      <c r="MKC16" s="165"/>
      <c r="MKD16" s="163"/>
      <c r="MKE16" s="165"/>
      <c r="MKF16" s="165"/>
      <c r="MKG16" s="166"/>
      <c r="MKH16" s="163"/>
      <c r="MKI16" s="166"/>
      <c r="MKJ16" s="167"/>
      <c r="MKK16" s="167"/>
      <c r="MKL16" s="168"/>
      <c r="MKM16" s="167"/>
      <c r="MKN16" s="163"/>
      <c r="MKO16" s="163"/>
      <c r="MKP16" s="169"/>
      <c r="MKQ16" s="169"/>
      <c r="MKR16" s="163"/>
      <c r="MKS16" s="163"/>
      <c r="MKT16" s="170"/>
      <c r="MKU16" s="167"/>
      <c r="MKV16" s="163"/>
      <c r="MKW16" s="163"/>
      <c r="MKX16" s="160"/>
      <c r="MKY16" s="162"/>
      <c r="MKZ16" s="162"/>
      <c r="MLA16" s="163"/>
      <c r="MLB16" s="164"/>
      <c r="MLC16" s="163"/>
      <c r="MLD16" s="163"/>
      <c r="MLE16" s="163"/>
      <c r="MLF16" s="163"/>
      <c r="MLG16" s="163"/>
      <c r="MLH16" s="165"/>
      <c r="MLI16" s="165"/>
      <c r="MLJ16" s="163"/>
      <c r="MLK16" s="165"/>
      <c r="MLL16" s="165"/>
      <c r="MLM16" s="166"/>
      <c r="MLN16" s="163"/>
      <c r="MLO16" s="166"/>
      <c r="MLP16" s="167"/>
      <c r="MLQ16" s="167"/>
      <c r="MLR16" s="168"/>
      <c r="MLS16" s="167"/>
      <c r="MLT16" s="163"/>
      <c r="MLU16" s="163"/>
      <c r="MLV16" s="169"/>
      <c r="MLW16" s="169"/>
      <c r="MLX16" s="163"/>
      <c r="MLY16" s="163"/>
      <c r="MLZ16" s="170"/>
      <c r="MMA16" s="167"/>
      <c r="MMB16" s="163"/>
      <c r="MMC16" s="163"/>
      <c r="MMD16" s="160"/>
      <c r="MME16" s="162"/>
      <c r="MMF16" s="162"/>
      <c r="MMG16" s="163"/>
      <c r="MMH16" s="164"/>
      <c r="MMI16" s="163"/>
      <c r="MMJ16" s="163"/>
      <c r="MMK16" s="163"/>
      <c r="MML16" s="163"/>
      <c r="MMM16" s="163"/>
      <c r="MMN16" s="165"/>
      <c r="MMO16" s="165"/>
      <c r="MMP16" s="163"/>
      <c r="MMQ16" s="165"/>
      <c r="MMR16" s="165"/>
      <c r="MMS16" s="166"/>
      <c r="MMT16" s="163"/>
      <c r="MMU16" s="166"/>
      <c r="MMV16" s="167"/>
      <c r="MMW16" s="167"/>
      <c r="MMX16" s="168"/>
      <c r="MMY16" s="167"/>
      <c r="MMZ16" s="163"/>
      <c r="MNA16" s="163"/>
      <c r="MNB16" s="169"/>
      <c r="MNC16" s="169"/>
      <c r="MND16" s="163"/>
      <c r="MNE16" s="163"/>
      <c r="MNF16" s="170"/>
      <c r="MNG16" s="167"/>
      <c r="MNH16" s="163"/>
      <c r="MNI16" s="163"/>
      <c r="MNJ16" s="160"/>
      <c r="MNK16" s="162"/>
      <c r="MNL16" s="162"/>
      <c r="MNM16" s="163"/>
      <c r="MNN16" s="164"/>
      <c r="MNO16" s="163"/>
      <c r="MNP16" s="163"/>
      <c r="MNQ16" s="163"/>
      <c r="MNR16" s="163"/>
      <c r="MNS16" s="163"/>
      <c r="MNT16" s="165"/>
      <c r="MNU16" s="165"/>
      <c r="MNV16" s="163"/>
      <c r="MNW16" s="165"/>
      <c r="MNX16" s="165"/>
      <c r="MNY16" s="166"/>
      <c r="MNZ16" s="163"/>
      <c r="MOA16" s="166"/>
      <c r="MOB16" s="167"/>
      <c r="MOC16" s="167"/>
      <c r="MOD16" s="168"/>
      <c r="MOE16" s="167"/>
      <c r="MOF16" s="163"/>
      <c r="MOG16" s="163"/>
      <c r="MOH16" s="169"/>
      <c r="MOI16" s="169"/>
      <c r="MOJ16" s="163"/>
      <c r="MOK16" s="163"/>
      <c r="MOL16" s="170"/>
      <c r="MOM16" s="167"/>
      <c r="MON16" s="163"/>
      <c r="MOO16" s="163"/>
      <c r="MOP16" s="160"/>
      <c r="MOQ16" s="162"/>
      <c r="MOR16" s="162"/>
      <c r="MOS16" s="163"/>
      <c r="MOT16" s="164"/>
      <c r="MOU16" s="163"/>
      <c r="MOV16" s="163"/>
      <c r="MOW16" s="163"/>
      <c r="MOX16" s="163"/>
      <c r="MOY16" s="163"/>
      <c r="MOZ16" s="165"/>
      <c r="MPA16" s="165"/>
      <c r="MPB16" s="163"/>
      <c r="MPC16" s="165"/>
      <c r="MPD16" s="165"/>
      <c r="MPE16" s="166"/>
      <c r="MPF16" s="163"/>
      <c r="MPG16" s="166"/>
      <c r="MPH16" s="167"/>
      <c r="MPI16" s="167"/>
      <c r="MPJ16" s="168"/>
      <c r="MPK16" s="167"/>
      <c r="MPL16" s="163"/>
      <c r="MPM16" s="163"/>
      <c r="MPN16" s="169"/>
      <c r="MPO16" s="169"/>
      <c r="MPP16" s="163"/>
      <c r="MPQ16" s="163"/>
      <c r="MPR16" s="170"/>
      <c r="MPS16" s="167"/>
      <c r="MPT16" s="163"/>
      <c r="MPU16" s="163"/>
      <c r="MPV16" s="160"/>
      <c r="MPW16" s="162"/>
      <c r="MPX16" s="162"/>
      <c r="MPY16" s="163"/>
      <c r="MPZ16" s="164"/>
      <c r="MQA16" s="163"/>
      <c r="MQB16" s="163"/>
      <c r="MQC16" s="163"/>
      <c r="MQD16" s="163"/>
      <c r="MQE16" s="163"/>
      <c r="MQF16" s="165"/>
      <c r="MQG16" s="165"/>
      <c r="MQH16" s="163"/>
      <c r="MQI16" s="165"/>
      <c r="MQJ16" s="165"/>
      <c r="MQK16" s="166"/>
      <c r="MQL16" s="163"/>
      <c r="MQM16" s="166"/>
      <c r="MQN16" s="167"/>
      <c r="MQO16" s="167"/>
      <c r="MQP16" s="168"/>
      <c r="MQQ16" s="167"/>
      <c r="MQR16" s="163"/>
      <c r="MQS16" s="163"/>
      <c r="MQT16" s="169"/>
      <c r="MQU16" s="169"/>
      <c r="MQV16" s="163"/>
      <c r="MQW16" s="163"/>
      <c r="MQX16" s="170"/>
      <c r="MQY16" s="167"/>
      <c r="MQZ16" s="163"/>
      <c r="MRA16" s="163"/>
      <c r="MRB16" s="160"/>
      <c r="MRC16" s="162"/>
      <c r="MRD16" s="162"/>
      <c r="MRE16" s="163"/>
      <c r="MRF16" s="164"/>
      <c r="MRG16" s="163"/>
      <c r="MRH16" s="163"/>
      <c r="MRI16" s="163"/>
      <c r="MRJ16" s="163"/>
      <c r="MRK16" s="163"/>
      <c r="MRL16" s="165"/>
      <c r="MRM16" s="165"/>
      <c r="MRN16" s="163"/>
      <c r="MRO16" s="165"/>
      <c r="MRP16" s="165"/>
      <c r="MRQ16" s="166"/>
      <c r="MRR16" s="163"/>
      <c r="MRS16" s="166"/>
      <c r="MRT16" s="167"/>
      <c r="MRU16" s="167"/>
      <c r="MRV16" s="168"/>
      <c r="MRW16" s="167"/>
      <c r="MRX16" s="163"/>
      <c r="MRY16" s="163"/>
      <c r="MRZ16" s="169"/>
      <c r="MSA16" s="169"/>
      <c r="MSB16" s="163"/>
      <c r="MSC16" s="163"/>
      <c r="MSD16" s="170"/>
      <c r="MSE16" s="167"/>
      <c r="MSF16" s="163"/>
      <c r="MSG16" s="163"/>
      <c r="MSH16" s="160"/>
      <c r="MSI16" s="162"/>
      <c r="MSJ16" s="162"/>
      <c r="MSK16" s="163"/>
      <c r="MSL16" s="164"/>
      <c r="MSM16" s="163"/>
      <c r="MSN16" s="163"/>
      <c r="MSO16" s="163"/>
      <c r="MSP16" s="163"/>
      <c r="MSQ16" s="163"/>
      <c r="MSR16" s="165"/>
      <c r="MSS16" s="165"/>
      <c r="MST16" s="163"/>
      <c r="MSU16" s="165"/>
      <c r="MSV16" s="165"/>
      <c r="MSW16" s="166"/>
      <c r="MSX16" s="163"/>
      <c r="MSY16" s="166"/>
      <c r="MSZ16" s="167"/>
      <c r="MTA16" s="167"/>
      <c r="MTB16" s="168"/>
      <c r="MTC16" s="167"/>
      <c r="MTD16" s="163"/>
      <c r="MTE16" s="163"/>
      <c r="MTF16" s="169"/>
      <c r="MTG16" s="169"/>
      <c r="MTH16" s="163"/>
      <c r="MTI16" s="163"/>
      <c r="MTJ16" s="170"/>
      <c r="MTK16" s="167"/>
      <c r="MTL16" s="163"/>
      <c r="MTM16" s="163"/>
      <c r="MTN16" s="160"/>
      <c r="MTO16" s="162"/>
      <c r="MTP16" s="162"/>
      <c r="MTQ16" s="163"/>
      <c r="MTR16" s="164"/>
      <c r="MTS16" s="163"/>
      <c r="MTT16" s="163"/>
      <c r="MTU16" s="163"/>
      <c r="MTV16" s="163"/>
      <c r="MTW16" s="163"/>
      <c r="MTX16" s="165"/>
      <c r="MTY16" s="165"/>
      <c r="MTZ16" s="163"/>
      <c r="MUA16" s="165"/>
      <c r="MUB16" s="165"/>
      <c r="MUC16" s="166"/>
      <c r="MUD16" s="163"/>
      <c r="MUE16" s="166"/>
      <c r="MUF16" s="167"/>
      <c r="MUG16" s="167"/>
      <c r="MUH16" s="168"/>
      <c r="MUI16" s="167"/>
      <c r="MUJ16" s="163"/>
      <c r="MUK16" s="163"/>
      <c r="MUL16" s="169"/>
      <c r="MUM16" s="169"/>
      <c r="MUN16" s="163"/>
      <c r="MUO16" s="163"/>
      <c r="MUP16" s="170"/>
      <c r="MUQ16" s="167"/>
      <c r="MUR16" s="163"/>
      <c r="MUS16" s="163"/>
      <c r="MUT16" s="160"/>
      <c r="MUU16" s="162"/>
      <c r="MUV16" s="162"/>
      <c r="MUW16" s="163"/>
      <c r="MUX16" s="164"/>
      <c r="MUY16" s="163"/>
      <c r="MUZ16" s="163"/>
      <c r="MVA16" s="163"/>
      <c r="MVB16" s="163"/>
      <c r="MVC16" s="163"/>
      <c r="MVD16" s="165"/>
      <c r="MVE16" s="165"/>
      <c r="MVF16" s="163"/>
      <c r="MVG16" s="165"/>
      <c r="MVH16" s="165"/>
      <c r="MVI16" s="166"/>
      <c r="MVJ16" s="163"/>
      <c r="MVK16" s="166"/>
      <c r="MVL16" s="167"/>
      <c r="MVM16" s="167"/>
      <c r="MVN16" s="168"/>
      <c r="MVO16" s="167"/>
      <c r="MVP16" s="163"/>
      <c r="MVQ16" s="163"/>
      <c r="MVR16" s="169"/>
      <c r="MVS16" s="169"/>
      <c r="MVT16" s="163"/>
      <c r="MVU16" s="163"/>
      <c r="MVV16" s="170"/>
      <c r="MVW16" s="167"/>
      <c r="MVX16" s="163"/>
      <c r="MVY16" s="163"/>
      <c r="MVZ16" s="160"/>
      <c r="MWA16" s="162"/>
      <c r="MWB16" s="162"/>
      <c r="MWC16" s="163"/>
      <c r="MWD16" s="164"/>
      <c r="MWE16" s="163"/>
      <c r="MWF16" s="163"/>
      <c r="MWG16" s="163"/>
      <c r="MWH16" s="163"/>
      <c r="MWI16" s="163"/>
      <c r="MWJ16" s="165"/>
      <c r="MWK16" s="165"/>
      <c r="MWL16" s="163"/>
      <c r="MWM16" s="165"/>
      <c r="MWN16" s="165"/>
      <c r="MWO16" s="166"/>
      <c r="MWP16" s="163"/>
      <c r="MWQ16" s="166"/>
      <c r="MWR16" s="167"/>
      <c r="MWS16" s="167"/>
      <c r="MWT16" s="168"/>
      <c r="MWU16" s="167"/>
      <c r="MWV16" s="163"/>
      <c r="MWW16" s="163"/>
      <c r="MWX16" s="169"/>
      <c r="MWY16" s="169"/>
      <c r="MWZ16" s="163"/>
      <c r="MXA16" s="163"/>
      <c r="MXB16" s="170"/>
      <c r="MXC16" s="167"/>
      <c r="MXD16" s="163"/>
      <c r="MXE16" s="163"/>
      <c r="MXF16" s="160"/>
      <c r="MXG16" s="162"/>
      <c r="MXH16" s="162"/>
      <c r="MXI16" s="163"/>
      <c r="MXJ16" s="164"/>
      <c r="MXK16" s="163"/>
      <c r="MXL16" s="163"/>
      <c r="MXM16" s="163"/>
      <c r="MXN16" s="163"/>
      <c r="MXO16" s="163"/>
      <c r="MXP16" s="165"/>
      <c r="MXQ16" s="165"/>
      <c r="MXR16" s="163"/>
      <c r="MXS16" s="165"/>
      <c r="MXT16" s="165"/>
      <c r="MXU16" s="166"/>
      <c r="MXV16" s="163"/>
      <c r="MXW16" s="166"/>
      <c r="MXX16" s="167"/>
      <c r="MXY16" s="167"/>
      <c r="MXZ16" s="168"/>
      <c r="MYA16" s="167"/>
      <c r="MYB16" s="163"/>
      <c r="MYC16" s="163"/>
      <c r="MYD16" s="169"/>
      <c r="MYE16" s="169"/>
      <c r="MYF16" s="163"/>
      <c r="MYG16" s="163"/>
      <c r="MYH16" s="170"/>
      <c r="MYI16" s="167"/>
      <c r="MYJ16" s="163"/>
      <c r="MYK16" s="163"/>
      <c r="MYL16" s="160"/>
      <c r="MYM16" s="162"/>
      <c r="MYN16" s="162"/>
      <c r="MYO16" s="163"/>
      <c r="MYP16" s="164"/>
      <c r="MYQ16" s="163"/>
      <c r="MYR16" s="163"/>
      <c r="MYS16" s="163"/>
      <c r="MYT16" s="163"/>
      <c r="MYU16" s="163"/>
      <c r="MYV16" s="165"/>
      <c r="MYW16" s="165"/>
      <c r="MYX16" s="163"/>
      <c r="MYY16" s="165"/>
      <c r="MYZ16" s="165"/>
      <c r="MZA16" s="166"/>
      <c r="MZB16" s="163"/>
      <c r="MZC16" s="166"/>
      <c r="MZD16" s="167"/>
      <c r="MZE16" s="167"/>
      <c r="MZF16" s="168"/>
      <c r="MZG16" s="167"/>
      <c r="MZH16" s="163"/>
      <c r="MZI16" s="163"/>
      <c r="MZJ16" s="169"/>
      <c r="MZK16" s="169"/>
      <c r="MZL16" s="163"/>
      <c r="MZM16" s="163"/>
      <c r="MZN16" s="170"/>
      <c r="MZO16" s="167"/>
      <c r="MZP16" s="163"/>
      <c r="MZQ16" s="163"/>
      <c r="MZR16" s="160"/>
      <c r="MZS16" s="162"/>
      <c r="MZT16" s="162"/>
      <c r="MZU16" s="163"/>
      <c r="MZV16" s="164"/>
      <c r="MZW16" s="163"/>
      <c r="MZX16" s="163"/>
      <c r="MZY16" s="163"/>
      <c r="MZZ16" s="163"/>
      <c r="NAA16" s="163"/>
      <c r="NAB16" s="165"/>
      <c r="NAC16" s="165"/>
      <c r="NAD16" s="163"/>
      <c r="NAE16" s="165"/>
      <c r="NAF16" s="165"/>
      <c r="NAG16" s="166"/>
      <c r="NAH16" s="163"/>
      <c r="NAI16" s="166"/>
      <c r="NAJ16" s="167"/>
      <c r="NAK16" s="167"/>
      <c r="NAL16" s="168"/>
      <c r="NAM16" s="167"/>
      <c r="NAN16" s="163"/>
      <c r="NAO16" s="163"/>
      <c r="NAP16" s="169"/>
      <c r="NAQ16" s="169"/>
      <c r="NAR16" s="163"/>
      <c r="NAS16" s="163"/>
      <c r="NAT16" s="170"/>
      <c r="NAU16" s="167"/>
      <c r="NAV16" s="163"/>
      <c r="NAW16" s="163"/>
      <c r="NAX16" s="160"/>
      <c r="NAY16" s="162"/>
      <c r="NAZ16" s="162"/>
      <c r="NBA16" s="163"/>
      <c r="NBB16" s="164"/>
      <c r="NBC16" s="163"/>
      <c r="NBD16" s="163"/>
      <c r="NBE16" s="163"/>
      <c r="NBF16" s="163"/>
      <c r="NBG16" s="163"/>
      <c r="NBH16" s="165"/>
      <c r="NBI16" s="165"/>
      <c r="NBJ16" s="163"/>
      <c r="NBK16" s="165"/>
      <c r="NBL16" s="165"/>
      <c r="NBM16" s="166"/>
      <c r="NBN16" s="163"/>
      <c r="NBO16" s="166"/>
      <c r="NBP16" s="167"/>
      <c r="NBQ16" s="167"/>
      <c r="NBR16" s="168"/>
      <c r="NBS16" s="167"/>
      <c r="NBT16" s="163"/>
      <c r="NBU16" s="163"/>
      <c r="NBV16" s="169"/>
      <c r="NBW16" s="169"/>
      <c r="NBX16" s="163"/>
      <c r="NBY16" s="163"/>
      <c r="NBZ16" s="170"/>
      <c r="NCA16" s="167"/>
      <c r="NCB16" s="163"/>
      <c r="NCC16" s="163"/>
      <c r="NCD16" s="160"/>
      <c r="NCE16" s="162"/>
      <c r="NCF16" s="162"/>
      <c r="NCG16" s="163"/>
      <c r="NCH16" s="164"/>
      <c r="NCI16" s="163"/>
      <c r="NCJ16" s="163"/>
      <c r="NCK16" s="163"/>
      <c r="NCL16" s="163"/>
      <c r="NCM16" s="163"/>
      <c r="NCN16" s="165"/>
      <c r="NCO16" s="165"/>
      <c r="NCP16" s="163"/>
      <c r="NCQ16" s="165"/>
      <c r="NCR16" s="165"/>
      <c r="NCS16" s="166"/>
      <c r="NCT16" s="163"/>
      <c r="NCU16" s="166"/>
      <c r="NCV16" s="167"/>
      <c r="NCW16" s="167"/>
      <c r="NCX16" s="168"/>
      <c r="NCY16" s="167"/>
      <c r="NCZ16" s="163"/>
      <c r="NDA16" s="163"/>
      <c r="NDB16" s="169"/>
      <c r="NDC16" s="169"/>
      <c r="NDD16" s="163"/>
      <c r="NDE16" s="163"/>
      <c r="NDF16" s="170"/>
      <c r="NDG16" s="167"/>
      <c r="NDH16" s="163"/>
      <c r="NDI16" s="163"/>
      <c r="NDJ16" s="160"/>
      <c r="NDK16" s="162"/>
      <c r="NDL16" s="162"/>
      <c r="NDM16" s="163"/>
      <c r="NDN16" s="164"/>
      <c r="NDO16" s="163"/>
      <c r="NDP16" s="163"/>
      <c r="NDQ16" s="163"/>
      <c r="NDR16" s="163"/>
      <c r="NDS16" s="163"/>
      <c r="NDT16" s="165"/>
      <c r="NDU16" s="165"/>
      <c r="NDV16" s="163"/>
      <c r="NDW16" s="165"/>
      <c r="NDX16" s="165"/>
      <c r="NDY16" s="166"/>
      <c r="NDZ16" s="163"/>
      <c r="NEA16" s="166"/>
      <c r="NEB16" s="167"/>
      <c r="NEC16" s="167"/>
      <c r="NED16" s="168"/>
      <c r="NEE16" s="167"/>
      <c r="NEF16" s="163"/>
      <c r="NEG16" s="163"/>
      <c r="NEH16" s="169"/>
      <c r="NEI16" s="169"/>
      <c r="NEJ16" s="163"/>
      <c r="NEK16" s="163"/>
      <c r="NEL16" s="170"/>
      <c r="NEM16" s="167"/>
      <c r="NEN16" s="163"/>
      <c r="NEO16" s="163"/>
      <c r="NEP16" s="160"/>
      <c r="NEQ16" s="162"/>
      <c r="NER16" s="162"/>
      <c r="NES16" s="163"/>
      <c r="NET16" s="164"/>
      <c r="NEU16" s="163"/>
      <c r="NEV16" s="163"/>
      <c r="NEW16" s="163"/>
      <c r="NEX16" s="163"/>
      <c r="NEY16" s="163"/>
      <c r="NEZ16" s="165"/>
      <c r="NFA16" s="165"/>
      <c r="NFB16" s="163"/>
      <c r="NFC16" s="165"/>
      <c r="NFD16" s="165"/>
      <c r="NFE16" s="166"/>
      <c r="NFF16" s="163"/>
      <c r="NFG16" s="166"/>
      <c r="NFH16" s="167"/>
      <c r="NFI16" s="167"/>
      <c r="NFJ16" s="168"/>
      <c r="NFK16" s="167"/>
      <c r="NFL16" s="163"/>
      <c r="NFM16" s="163"/>
      <c r="NFN16" s="169"/>
      <c r="NFO16" s="169"/>
      <c r="NFP16" s="163"/>
      <c r="NFQ16" s="163"/>
      <c r="NFR16" s="170"/>
      <c r="NFS16" s="167"/>
      <c r="NFT16" s="163"/>
      <c r="NFU16" s="163"/>
      <c r="NFV16" s="160"/>
      <c r="NFW16" s="162"/>
      <c r="NFX16" s="162"/>
      <c r="NFY16" s="163"/>
      <c r="NFZ16" s="164"/>
      <c r="NGA16" s="163"/>
      <c r="NGB16" s="163"/>
      <c r="NGC16" s="163"/>
      <c r="NGD16" s="163"/>
      <c r="NGE16" s="163"/>
      <c r="NGF16" s="165"/>
      <c r="NGG16" s="165"/>
      <c r="NGH16" s="163"/>
      <c r="NGI16" s="165"/>
      <c r="NGJ16" s="165"/>
      <c r="NGK16" s="166"/>
      <c r="NGL16" s="163"/>
      <c r="NGM16" s="166"/>
      <c r="NGN16" s="167"/>
      <c r="NGO16" s="167"/>
      <c r="NGP16" s="168"/>
      <c r="NGQ16" s="167"/>
      <c r="NGR16" s="163"/>
      <c r="NGS16" s="163"/>
      <c r="NGT16" s="169"/>
      <c r="NGU16" s="169"/>
      <c r="NGV16" s="163"/>
      <c r="NGW16" s="163"/>
      <c r="NGX16" s="170"/>
      <c r="NGY16" s="167"/>
      <c r="NGZ16" s="163"/>
      <c r="NHA16" s="163"/>
      <c r="NHB16" s="160"/>
      <c r="NHC16" s="162"/>
      <c r="NHD16" s="162"/>
      <c r="NHE16" s="163"/>
      <c r="NHF16" s="164"/>
      <c r="NHG16" s="163"/>
      <c r="NHH16" s="163"/>
      <c r="NHI16" s="163"/>
      <c r="NHJ16" s="163"/>
      <c r="NHK16" s="163"/>
      <c r="NHL16" s="165"/>
      <c r="NHM16" s="165"/>
      <c r="NHN16" s="163"/>
      <c r="NHO16" s="165"/>
      <c r="NHP16" s="165"/>
      <c r="NHQ16" s="166"/>
      <c r="NHR16" s="163"/>
      <c r="NHS16" s="166"/>
      <c r="NHT16" s="167"/>
      <c r="NHU16" s="167"/>
      <c r="NHV16" s="168"/>
      <c r="NHW16" s="167"/>
      <c r="NHX16" s="163"/>
      <c r="NHY16" s="163"/>
      <c r="NHZ16" s="169"/>
      <c r="NIA16" s="169"/>
      <c r="NIB16" s="163"/>
      <c r="NIC16" s="163"/>
      <c r="NID16" s="170"/>
      <c r="NIE16" s="167"/>
      <c r="NIF16" s="163"/>
      <c r="NIG16" s="163"/>
      <c r="NIH16" s="160"/>
      <c r="NII16" s="162"/>
      <c r="NIJ16" s="162"/>
      <c r="NIK16" s="163"/>
      <c r="NIL16" s="164"/>
      <c r="NIM16" s="163"/>
      <c r="NIN16" s="163"/>
      <c r="NIO16" s="163"/>
      <c r="NIP16" s="163"/>
      <c r="NIQ16" s="163"/>
      <c r="NIR16" s="165"/>
      <c r="NIS16" s="165"/>
      <c r="NIT16" s="163"/>
      <c r="NIU16" s="165"/>
      <c r="NIV16" s="165"/>
      <c r="NIW16" s="166"/>
      <c r="NIX16" s="163"/>
      <c r="NIY16" s="166"/>
      <c r="NIZ16" s="167"/>
      <c r="NJA16" s="167"/>
      <c r="NJB16" s="168"/>
      <c r="NJC16" s="167"/>
      <c r="NJD16" s="163"/>
      <c r="NJE16" s="163"/>
      <c r="NJF16" s="169"/>
      <c r="NJG16" s="169"/>
      <c r="NJH16" s="163"/>
      <c r="NJI16" s="163"/>
      <c r="NJJ16" s="170"/>
      <c r="NJK16" s="167"/>
      <c r="NJL16" s="163"/>
      <c r="NJM16" s="163"/>
      <c r="NJN16" s="160"/>
      <c r="NJO16" s="162"/>
      <c r="NJP16" s="162"/>
      <c r="NJQ16" s="163"/>
      <c r="NJR16" s="164"/>
      <c r="NJS16" s="163"/>
      <c r="NJT16" s="163"/>
      <c r="NJU16" s="163"/>
      <c r="NJV16" s="163"/>
      <c r="NJW16" s="163"/>
      <c r="NJX16" s="165"/>
      <c r="NJY16" s="165"/>
      <c r="NJZ16" s="163"/>
      <c r="NKA16" s="165"/>
      <c r="NKB16" s="165"/>
      <c r="NKC16" s="166"/>
      <c r="NKD16" s="163"/>
      <c r="NKE16" s="166"/>
      <c r="NKF16" s="167"/>
      <c r="NKG16" s="167"/>
      <c r="NKH16" s="168"/>
      <c r="NKI16" s="167"/>
      <c r="NKJ16" s="163"/>
      <c r="NKK16" s="163"/>
      <c r="NKL16" s="169"/>
      <c r="NKM16" s="169"/>
      <c r="NKN16" s="163"/>
      <c r="NKO16" s="163"/>
      <c r="NKP16" s="170"/>
      <c r="NKQ16" s="167"/>
      <c r="NKR16" s="163"/>
      <c r="NKS16" s="163"/>
      <c r="NKT16" s="160"/>
      <c r="NKU16" s="162"/>
      <c r="NKV16" s="162"/>
      <c r="NKW16" s="163"/>
      <c r="NKX16" s="164"/>
      <c r="NKY16" s="163"/>
      <c r="NKZ16" s="163"/>
      <c r="NLA16" s="163"/>
      <c r="NLB16" s="163"/>
      <c r="NLC16" s="163"/>
      <c r="NLD16" s="165"/>
      <c r="NLE16" s="165"/>
      <c r="NLF16" s="163"/>
      <c r="NLG16" s="165"/>
      <c r="NLH16" s="165"/>
      <c r="NLI16" s="166"/>
      <c r="NLJ16" s="163"/>
      <c r="NLK16" s="166"/>
      <c r="NLL16" s="167"/>
      <c r="NLM16" s="167"/>
      <c r="NLN16" s="168"/>
      <c r="NLO16" s="167"/>
      <c r="NLP16" s="163"/>
      <c r="NLQ16" s="163"/>
      <c r="NLR16" s="169"/>
      <c r="NLS16" s="169"/>
      <c r="NLT16" s="163"/>
      <c r="NLU16" s="163"/>
      <c r="NLV16" s="170"/>
      <c r="NLW16" s="167"/>
      <c r="NLX16" s="163"/>
      <c r="NLY16" s="163"/>
      <c r="NLZ16" s="160"/>
      <c r="NMA16" s="162"/>
      <c r="NMB16" s="162"/>
      <c r="NMC16" s="163"/>
      <c r="NMD16" s="164"/>
      <c r="NME16" s="163"/>
      <c r="NMF16" s="163"/>
      <c r="NMG16" s="163"/>
      <c r="NMH16" s="163"/>
      <c r="NMI16" s="163"/>
      <c r="NMJ16" s="165"/>
      <c r="NMK16" s="165"/>
      <c r="NML16" s="163"/>
      <c r="NMM16" s="165"/>
      <c r="NMN16" s="165"/>
      <c r="NMO16" s="166"/>
      <c r="NMP16" s="163"/>
      <c r="NMQ16" s="166"/>
      <c r="NMR16" s="167"/>
      <c r="NMS16" s="167"/>
      <c r="NMT16" s="168"/>
      <c r="NMU16" s="167"/>
      <c r="NMV16" s="163"/>
      <c r="NMW16" s="163"/>
      <c r="NMX16" s="169"/>
      <c r="NMY16" s="169"/>
      <c r="NMZ16" s="163"/>
      <c r="NNA16" s="163"/>
      <c r="NNB16" s="170"/>
      <c r="NNC16" s="167"/>
      <c r="NND16" s="163"/>
      <c r="NNE16" s="163"/>
      <c r="NNF16" s="160"/>
      <c r="NNG16" s="162"/>
      <c r="NNH16" s="162"/>
      <c r="NNI16" s="163"/>
      <c r="NNJ16" s="164"/>
      <c r="NNK16" s="163"/>
      <c r="NNL16" s="163"/>
      <c r="NNM16" s="163"/>
      <c r="NNN16" s="163"/>
      <c r="NNO16" s="163"/>
      <c r="NNP16" s="165"/>
      <c r="NNQ16" s="165"/>
      <c r="NNR16" s="163"/>
      <c r="NNS16" s="165"/>
      <c r="NNT16" s="165"/>
      <c r="NNU16" s="166"/>
      <c r="NNV16" s="163"/>
      <c r="NNW16" s="166"/>
      <c r="NNX16" s="167"/>
      <c r="NNY16" s="167"/>
      <c r="NNZ16" s="168"/>
      <c r="NOA16" s="167"/>
      <c r="NOB16" s="163"/>
      <c r="NOC16" s="163"/>
      <c r="NOD16" s="169"/>
      <c r="NOE16" s="169"/>
      <c r="NOF16" s="163"/>
      <c r="NOG16" s="163"/>
      <c r="NOH16" s="170"/>
      <c r="NOI16" s="167"/>
      <c r="NOJ16" s="163"/>
      <c r="NOK16" s="163"/>
      <c r="NOL16" s="160"/>
      <c r="NOM16" s="162"/>
      <c r="NON16" s="162"/>
      <c r="NOO16" s="163"/>
      <c r="NOP16" s="164"/>
      <c r="NOQ16" s="163"/>
      <c r="NOR16" s="163"/>
      <c r="NOS16" s="163"/>
      <c r="NOT16" s="163"/>
      <c r="NOU16" s="163"/>
      <c r="NOV16" s="165"/>
      <c r="NOW16" s="165"/>
      <c r="NOX16" s="163"/>
      <c r="NOY16" s="165"/>
      <c r="NOZ16" s="165"/>
      <c r="NPA16" s="166"/>
      <c r="NPB16" s="163"/>
      <c r="NPC16" s="166"/>
      <c r="NPD16" s="167"/>
      <c r="NPE16" s="167"/>
      <c r="NPF16" s="168"/>
      <c r="NPG16" s="167"/>
      <c r="NPH16" s="163"/>
      <c r="NPI16" s="163"/>
      <c r="NPJ16" s="169"/>
      <c r="NPK16" s="169"/>
      <c r="NPL16" s="163"/>
      <c r="NPM16" s="163"/>
      <c r="NPN16" s="170"/>
      <c r="NPO16" s="167"/>
      <c r="NPP16" s="163"/>
      <c r="NPQ16" s="163"/>
      <c r="NPR16" s="160"/>
      <c r="NPS16" s="162"/>
      <c r="NPT16" s="162"/>
      <c r="NPU16" s="163"/>
      <c r="NPV16" s="164"/>
      <c r="NPW16" s="163"/>
      <c r="NPX16" s="163"/>
      <c r="NPY16" s="163"/>
      <c r="NPZ16" s="163"/>
      <c r="NQA16" s="163"/>
      <c r="NQB16" s="165"/>
      <c r="NQC16" s="165"/>
      <c r="NQD16" s="163"/>
      <c r="NQE16" s="165"/>
      <c r="NQF16" s="165"/>
      <c r="NQG16" s="166"/>
      <c r="NQH16" s="163"/>
      <c r="NQI16" s="166"/>
      <c r="NQJ16" s="167"/>
      <c r="NQK16" s="167"/>
      <c r="NQL16" s="168"/>
      <c r="NQM16" s="167"/>
      <c r="NQN16" s="163"/>
      <c r="NQO16" s="163"/>
      <c r="NQP16" s="169"/>
      <c r="NQQ16" s="169"/>
      <c r="NQR16" s="163"/>
      <c r="NQS16" s="163"/>
      <c r="NQT16" s="170"/>
      <c r="NQU16" s="167"/>
      <c r="NQV16" s="163"/>
      <c r="NQW16" s="163"/>
      <c r="NQX16" s="160"/>
      <c r="NQY16" s="162"/>
      <c r="NQZ16" s="162"/>
      <c r="NRA16" s="163"/>
      <c r="NRB16" s="164"/>
      <c r="NRC16" s="163"/>
      <c r="NRD16" s="163"/>
      <c r="NRE16" s="163"/>
      <c r="NRF16" s="163"/>
      <c r="NRG16" s="163"/>
      <c r="NRH16" s="165"/>
      <c r="NRI16" s="165"/>
      <c r="NRJ16" s="163"/>
      <c r="NRK16" s="165"/>
      <c r="NRL16" s="165"/>
      <c r="NRM16" s="166"/>
      <c r="NRN16" s="163"/>
      <c r="NRO16" s="166"/>
      <c r="NRP16" s="167"/>
      <c r="NRQ16" s="167"/>
      <c r="NRR16" s="168"/>
      <c r="NRS16" s="167"/>
      <c r="NRT16" s="163"/>
      <c r="NRU16" s="163"/>
      <c r="NRV16" s="169"/>
      <c r="NRW16" s="169"/>
      <c r="NRX16" s="163"/>
      <c r="NRY16" s="163"/>
      <c r="NRZ16" s="170"/>
      <c r="NSA16" s="167"/>
      <c r="NSB16" s="163"/>
      <c r="NSC16" s="163"/>
      <c r="NSD16" s="160"/>
      <c r="NSE16" s="162"/>
      <c r="NSF16" s="162"/>
      <c r="NSG16" s="163"/>
      <c r="NSH16" s="164"/>
      <c r="NSI16" s="163"/>
      <c r="NSJ16" s="163"/>
      <c r="NSK16" s="163"/>
      <c r="NSL16" s="163"/>
      <c r="NSM16" s="163"/>
      <c r="NSN16" s="165"/>
      <c r="NSO16" s="165"/>
      <c r="NSP16" s="163"/>
      <c r="NSQ16" s="165"/>
      <c r="NSR16" s="165"/>
      <c r="NSS16" s="166"/>
      <c r="NST16" s="163"/>
      <c r="NSU16" s="166"/>
      <c r="NSV16" s="167"/>
      <c r="NSW16" s="167"/>
      <c r="NSX16" s="168"/>
      <c r="NSY16" s="167"/>
      <c r="NSZ16" s="163"/>
      <c r="NTA16" s="163"/>
      <c r="NTB16" s="169"/>
      <c r="NTC16" s="169"/>
      <c r="NTD16" s="163"/>
      <c r="NTE16" s="163"/>
      <c r="NTF16" s="170"/>
      <c r="NTG16" s="167"/>
      <c r="NTH16" s="163"/>
      <c r="NTI16" s="163"/>
      <c r="NTJ16" s="160"/>
      <c r="NTK16" s="162"/>
      <c r="NTL16" s="162"/>
      <c r="NTM16" s="163"/>
      <c r="NTN16" s="164"/>
      <c r="NTO16" s="163"/>
      <c r="NTP16" s="163"/>
      <c r="NTQ16" s="163"/>
      <c r="NTR16" s="163"/>
      <c r="NTS16" s="163"/>
      <c r="NTT16" s="165"/>
      <c r="NTU16" s="165"/>
      <c r="NTV16" s="163"/>
      <c r="NTW16" s="165"/>
      <c r="NTX16" s="165"/>
      <c r="NTY16" s="166"/>
      <c r="NTZ16" s="163"/>
      <c r="NUA16" s="166"/>
      <c r="NUB16" s="167"/>
      <c r="NUC16" s="167"/>
      <c r="NUD16" s="168"/>
      <c r="NUE16" s="167"/>
      <c r="NUF16" s="163"/>
      <c r="NUG16" s="163"/>
      <c r="NUH16" s="169"/>
      <c r="NUI16" s="169"/>
      <c r="NUJ16" s="163"/>
      <c r="NUK16" s="163"/>
      <c r="NUL16" s="170"/>
      <c r="NUM16" s="167"/>
      <c r="NUN16" s="163"/>
      <c r="NUO16" s="163"/>
      <c r="NUP16" s="160"/>
      <c r="NUQ16" s="162"/>
      <c r="NUR16" s="162"/>
      <c r="NUS16" s="163"/>
      <c r="NUT16" s="164"/>
      <c r="NUU16" s="163"/>
      <c r="NUV16" s="163"/>
      <c r="NUW16" s="163"/>
      <c r="NUX16" s="163"/>
      <c r="NUY16" s="163"/>
      <c r="NUZ16" s="165"/>
      <c r="NVA16" s="165"/>
      <c r="NVB16" s="163"/>
      <c r="NVC16" s="165"/>
      <c r="NVD16" s="165"/>
      <c r="NVE16" s="166"/>
      <c r="NVF16" s="163"/>
      <c r="NVG16" s="166"/>
      <c r="NVH16" s="167"/>
      <c r="NVI16" s="167"/>
      <c r="NVJ16" s="168"/>
      <c r="NVK16" s="167"/>
      <c r="NVL16" s="163"/>
      <c r="NVM16" s="163"/>
      <c r="NVN16" s="169"/>
      <c r="NVO16" s="169"/>
      <c r="NVP16" s="163"/>
      <c r="NVQ16" s="163"/>
      <c r="NVR16" s="170"/>
      <c r="NVS16" s="167"/>
      <c r="NVT16" s="163"/>
      <c r="NVU16" s="163"/>
      <c r="NVV16" s="160"/>
      <c r="NVW16" s="162"/>
      <c r="NVX16" s="162"/>
      <c r="NVY16" s="163"/>
      <c r="NVZ16" s="164"/>
      <c r="NWA16" s="163"/>
      <c r="NWB16" s="163"/>
      <c r="NWC16" s="163"/>
      <c r="NWD16" s="163"/>
      <c r="NWE16" s="163"/>
      <c r="NWF16" s="165"/>
      <c r="NWG16" s="165"/>
      <c r="NWH16" s="163"/>
      <c r="NWI16" s="165"/>
      <c r="NWJ16" s="165"/>
      <c r="NWK16" s="166"/>
      <c r="NWL16" s="163"/>
      <c r="NWM16" s="166"/>
      <c r="NWN16" s="167"/>
      <c r="NWO16" s="167"/>
      <c r="NWP16" s="168"/>
      <c r="NWQ16" s="167"/>
      <c r="NWR16" s="163"/>
      <c r="NWS16" s="163"/>
      <c r="NWT16" s="169"/>
      <c r="NWU16" s="169"/>
      <c r="NWV16" s="163"/>
      <c r="NWW16" s="163"/>
      <c r="NWX16" s="170"/>
      <c r="NWY16" s="167"/>
      <c r="NWZ16" s="163"/>
      <c r="NXA16" s="163"/>
      <c r="NXB16" s="160"/>
      <c r="NXC16" s="162"/>
      <c r="NXD16" s="162"/>
      <c r="NXE16" s="163"/>
      <c r="NXF16" s="164"/>
      <c r="NXG16" s="163"/>
      <c r="NXH16" s="163"/>
      <c r="NXI16" s="163"/>
      <c r="NXJ16" s="163"/>
      <c r="NXK16" s="163"/>
      <c r="NXL16" s="165"/>
      <c r="NXM16" s="165"/>
      <c r="NXN16" s="163"/>
      <c r="NXO16" s="165"/>
      <c r="NXP16" s="165"/>
      <c r="NXQ16" s="166"/>
      <c r="NXR16" s="163"/>
      <c r="NXS16" s="166"/>
      <c r="NXT16" s="167"/>
      <c r="NXU16" s="167"/>
      <c r="NXV16" s="168"/>
      <c r="NXW16" s="167"/>
      <c r="NXX16" s="163"/>
      <c r="NXY16" s="163"/>
      <c r="NXZ16" s="169"/>
      <c r="NYA16" s="169"/>
      <c r="NYB16" s="163"/>
      <c r="NYC16" s="163"/>
      <c r="NYD16" s="170"/>
      <c r="NYE16" s="167"/>
      <c r="NYF16" s="163"/>
      <c r="NYG16" s="163"/>
      <c r="NYH16" s="160"/>
      <c r="NYI16" s="162"/>
      <c r="NYJ16" s="162"/>
      <c r="NYK16" s="163"/>
      <c r="NYL16" s="164"/>
      <c r="NYM16" s="163"/>
      <c r="NYN16" s="163"/>
      <c r="NYO16" s="163"/>
      <c r="NYP16" s="163"/>
      <c r="NYQ16" s="163"/>
      <c r="NYR16" s="165"/>
      <c r="NYS16" s="165"/>
      <c r="NYT16" s="163"/>
      <c r="NYU16" s="165"/>
      <c r="NYV16" s="165"/>
      <c r="NYW16" s="166"/>
      <c r="NYX16" s="163"/>
      <c r="NYY16" s="166"/>
      <c r="NYZ16" s="167"/>
      <c r="NZA16" s="167"/>
      <c r="NZB16" s="168"/>
      <c r="NZC16" s="167"/>
      <c r="NZD16" s="163"/>
      <c r="NZE16" s="163"/>
      <c r="NZF16" s="169"/>
      <c r="NZG16" s="169"/>
      <c r="NZH16" s="163"/>
      <c r="NZI16" s="163"/>
      <c r="NZJ16" s="170"/>
      <c r="NZK16" s="167"/>
      <c r="NZL16" s="163"/>
      <c r="NZM16" s="163"/>
      <c r="NZN16" s="160"/>
      <c r="NZO16" s="162"/>
      <c r="NZP16" s="162"/>
      <c r="NZQ16" s="163"/>
      <c r="NZR16" s="164"/>
      <c r="NZS16" s="163"/>
      <c r="NZT16" s="163"/>
      <c r="NZU16" s="163"/>
      <c r="NZV16" s="163"/>
      <c r="NZW16" s="163"/>
      <c r="NZX16" s="165"/>
      <c r="NZY16" s="165"/>
      <c r="NZZ16" s="163"/>
      <c r="OAA16" s="165"/>
      <c r="OAB16" s="165"/>
      <c r="OAC16" s="166"/>
      <c r="OAD16" s="163"/>
      <c r="OAE16" s="166"/>
      <c r="OAF16" s="167"/>
      <c r="OAG16" s="167"/>
      <c r="OAH16" s="168"/>
      <c r="OAI16" s="167"/>
      <c r="OAJ16" s="163"/>
      <c r="OAK16" s="163"/>
      <c r="OAL16" s="169"/>
      <c r="OAM16" s="169"/>
      <c r="OAN16" s="163"/>
      <c r="OAO16" s="163"/>
      <c r="OAP16" s="170"/>
      <c r="OAQ16" s="167"/>
      <c r="OAR16" s="163"/>
      <c r="OAS16" s="163"/>
      <c r="OAT16" s="160"/>
      <c r="OAU16" s="162"/>
      <c r="OAV16" s="162"/>
      <c r="OAW16" s="163"/>
      <c r="OAX16" s="164"/>
      <c r="OAY16" s="163"/>
      <c r="OAZ16" s="163"/>
      <c r="OBA16" s="163"/>
      <c r="OBB16" s="163"/>
      <c r="OBC16" s="163"/>
      <c r="OBD16" s="165"/>
      <c r="OBE16" s="165"/>
      <c r="OBF16" s="163"/>
      <c r="OBG16" s="165"/>
      <c r="OBH16" s="165"/>
      <c r="OBI16" s="166"/>
      <c r="OBJ16" s="163"/>
      <c r="OBK16" s="166"/>
      <c r="OBL16" s="167"/>
      <c r="OBM16" s="167"/>
      <c r="OBN16" s="168"/>
      <c r="OBO16" s="167"/>
      <c r="OBP16" s="163"/>
      <c r="OBQ16" s="163"/>
      <c r="OBR16" s="169"/>
      <c r="OBS16" s="169"/>
      <c r="OBT16" s="163"/>
      <c r="OBU16" s="163"/>
      <c r="OBV16" s="170"/>
      <c r="OBW16" s="167"/>
      <c r="OBX16" s="163"/>
      <c r="OBY16" s="163"/>
      <c r="OBZ16" s="160"/>
      <c r="OCA16" s="162"/>
      <c r="OCB16" s="162"/>
      <c r="OCC16" s="163"/>
      <c r="OCD16" s="164"/>
      <c r="OCE16" s="163"/>
      <c r="OCF16" s="163"/>
      <c r="OCG16" s="163"/>
      <c r="OCH16" s="163"/>
      <c r="OCI16" s="163"/>
      <c r="OCJ16" s="165"/>
      <c r="OCK16" s="165"/>
      <c r="OCL16" s="163"/>
      <c r="OCM16" s="165"/>
      <c r="OCN16" s="165"/>
      <c r="OCO16" s="166"/>
      <c r="OCP16" s="163"/>
      <c r="OCQ16" s="166"/>
      <c r="OCR16" s="167"/>
      <c r="OCS16" s="167"/>
      <c r="OCT16" s="168"/>
      <c r="OCU16" s="167"/>
      <c r="OCV16" s="163"/>
      <c r="OCW16" s="163"/>
      <c r="OCX16" s="169"/>
      <c r="OCY16" s="169"/>
      <c r="OCZ16" s="163"/>
      <c r="ODA16" s="163"/>
      <c r="ODB16" s="170"/>
      <c r="ODC16" s="167"/>
      <c r="ODD16" s="163"/>
      <c r="ODE16" s="163"/>
      <c r="ODF16" s="160"/>
      <c r="ODG16" s="162"/>
      <c r="ODH16" s="162"/>
      <c r="ODI16" s="163"/>
      <c r="ODJ16" s="164"/>
      <c r="ODK16" s="163"/>
      <c r="ODL16" s="163"/>
      <c r="ODM16" s="163"/>
      <c r="ODN16" s="163"/>
      <c r="ODO16" s="163"/>
      <c r="ODP16" s="165"/>
      <c r="ODQ16" s="165"/>
      <c r="ODR16" s="163"/>
      <c r="ODS16" s="165"/>
      <c r="ODT16" s="165"/>
      <c r="ODU16" s="166"/>
      <c r="ODV16" s="163"/>
      <c r="ODW16" s="166"/>
      <c r="ODX16" s="167"/>
      <c r="ODY16" s="167"/>
      <c r="ODZ16" s="168"/>
      <c r="OEA16" s="167"/>
      <c r="OEB16" s="163"/>
      <c r="OEC16" s="163"/>
      <c r="OED16" s="169"/>
      <c r="OEE16" s="169"/>
      <c r="OEF16" s="163"/>
      <c r="OEG16" s="163"/>
      <c r="OEH16" s="170"/>
      <c r="OEI16" s="167"/>
      <c r="OEJ16" s="163"/>
      <c r="OEK16" s="163"/>
      <c r="OEL16" s="160"/>
      <c r="OEM16" s="162"/>
      <c r="OEN16" s="162"/>
      <c r="OEO16" s="163"/>
      <c r="OEP16" s="164"/>
      <c r="OEQ16" s="163"/>
      <c r="OER16" s="163"/>
      <c r="OES16" s="163"/>
      <c r="OET16" s="163"/>
      <c r="OEU16" s="163"/>
      <c r="OEV16" s="165"/>
      <c r="OEW16" s="165"/>
      <c r="OEX16" s="163"/>
      <c r="OEY16" s="165"/>
      <c r="OEZ16" s="165"/>
      <c r="OFA16" s="166"/>
      <c r="OFB16" s="163"/>
      <c r="OFC16" s="166"/>
      <c r="OFD16" s="167"/>
      <c r="OFE16" s="167"/>
      <c r="OFF16" s="168"/>
      <c r="OFG16" s="167"/>
      <c r="OFH16" s="163"/>
      <c r="OFI16" s="163"/>
      <c r="OFJ16" s="169"/>
      <c r="OFK16" s="169"/>
      <c r="OFL16" s="163"/>
      <c r="OFM16" s="163"/>
      <c r="OFN16" s="170"/>
      <c r="OFO16" s="167"/>
      <c r="OFP16" s="163"/>
      <c r="OFQ16" s="163"/>
      <c r="OFR16" s="160"/>
      <c r="OFS16" s="162"/>
      <c r="OFT16" s="162"/>
      <c r="OFU16" s="163"/>
      <c r="OFV16" s="164"/>
      <c r="OFW16" s="163"/>
      <c r="OFX16" s="163"/>
      <c r="OFY16" s="163"/>
      <c r="OFZ16" s="163"/>
      <c r="OGA16" s="163"/>
      <c r="OGB16" s="165"/>
      <c r="OGC16" s="165"/>
      <c r="OGD16" s="163"/>
      <c r="OGE16" s="165"/>
      <c r="OGF16" s="165"/>
      <c r="OGG16" s="166"/>
      <c r="OGH16" s="163"/>
      <c r="OGI16" s="166"/>
      <c r="OGJ16" s="167"/>
      <c r="OGK16" s="167"/>
      <c r="OGL16" s="168"/>
      <c r="OGM16" s="167"/>
      <c r="OGN16" s="163"/>
      <c r="OGO16" s="163"/>
      <c r="OGP16" s="169"/>
      <c r="OGQ16" s="169"/>
      <c r="OGR16" s="163"/>
      <c r="OGS16" s="163"/>
      <c r="OGT16" s="170"/>
      <c r="OGU16" s="167"/>
      <c r="OGV16" s="163"/>
      <c r="OGW16" s="163"/>
      <c r="OGX16" s="160"/>
      <c r="OGY16" s="162"/>
      <c r="OGZ16" s="162"/>
      <c r="OHA16" s="163"/>
      <c r="OHB16" s="164"/>
      <c r="OHC16" s="163"/>
      <c r="OHD16" s="163"/>
      <c r="OHE16" s="163"/>
      <c r="OHF16" s="163"/>
      <c r="OHG16" s="163"/>
      <c r="OHH16" s="165"/>
      <c r="OHI16" s="165"/>
      <c r="OHJ16" s="163"/>
      <c r="OHK16" s="165"/>
      <c r="OHL16" s="165"/>
      <c r="OHM16" s="166"/>
      <c r="OHN16" s="163"/>
      <c r="OHO16" s="166"/>
      <c r="OHP16" s="167"/>
      <c r="OHQ16" s="167"/>
      <c r="OHR16" s="168"/>
      <c r="OHS16" s="167"/>
      <c r="OHT16" s="163"/>
      <c r="OHU16" s="163"/>
      <c r="OHV16" s="169"/>
      <c r="OHW16" s="169"/>
      <c r="OHX16" s="163"/>
      <c r="OHY16" s="163"/>
      <c r="OHZ16" s="170"/>
      <c r="OIA16" s="167"/>
      <c r="OIB16" s="163"/>
      <c r="OIC16" s="163"/>
      <c r="OID16" s="160"/>
      <c r="OIE16" s="162"/>
      <c r="OIF16" s="162"/>
      <c r="OIG16" s="163"/>
      <c r="OIH16" s="164"/>
      <c r="OII16" s="163"/>
      <c r="OIJ16" s="163"/>
      <c r="OIK16" s="163"/>
      <c r="OIL16" s="163"/>
      <c r="OIM16" s="163"/>
      <c r="OIN16" s="165"/>
      <c r="OIO16" s="165"/>
      <c r="OIP16" s="163"/>
      <c r="OIQ16" s="165"/>
      <c r="OIR16" s="165"/>
      <c r="OIS16" s="166"/>
      <c r="OIT16" s="163"/>
      <c r="OIU16" s="166"/>
      <c r="OIV16" s="167"/>
      <c r="OIW16" s="167"/>
      <c r="OIX16" s="168"/>
      <c r="OIY16" s="167"/>
      <c r="OIZ16" s="163"/>
      <c r="OJA16" s="163"/>
      <c r="OJB16" s="169"/>
      <c r="OJC16" s="169"/>
      <c r="OJD16" s="163"/>
      <c r="OJE16" s="163"/>
      <c r="OJF16" s="170"/>
      <c r="OJG16" s="167"/>
      <c r="OJH16" s="163"/>
      <c r="OJI16" s="163"/>
      <c r="OJJ16" s="160"/>
      <c r="OJK16" s="162"/>
      <c r="OJL16" s="162"/>
      <c r="OJM16" s="163"/>
      <c r="OJN16" s="164"/>
      <c r="OJO16" s="163"/>
      <c r="OJP16" s="163"/>
      <c r="OJQ16" s="163"/>
      <c r="OJR16" s="163"/>
      <c r="OJS16" s="163"/>
      <c r="OJT16" s="165"/>
      <c r="OJU16" s="165"/>
      <c r="OJV16" s="163"/>
      <c r="OJW16" s="165"/>
      <c r="OJX16" s="165"/>
      <c r="OJY16" s="166"/>
      <c r="OJZ16" s="163"/>
      <c r="OKA16" s="166"/>
      <c r="OKB16" s="167"/>
      <c r="OKC16" s="167"/>
      <c r="OKD16" s="168"/>
      <c r="OKE16" s="167"/>
      <c r="OKF16" s="163"/>
      <c r="OKG16" s="163"/>
      <c r="OKH16" s="169"/>
      <c r="OKI16" s="169"/>
      <c r="OKJ16" s="163"/>
      <c r="OKK16" s="163"/>
      <c r="OKL16" s="170"/>
      <c r="OKM16" s="167"/>
      <c r="OKN16" s="163"/>
      <c r="OKO16" s="163"/>
      <c r="OKP16" s="160"/>
      <c r="OKQ16" s="162"/>
      <c r="OKR16" s="162"/>
      <c r="OKS16" s="163"/>
      <c r="OKT16" s="164"/>
      <c r="OKU16" s="163"/>
      <c r="OKV16" s="163"/>
      <c r="OKW16" s="163"/>
      <c r="OKX16" s="163"/>
      <c r="OKY16" s="163"/>
      <c r="OKZ16" s="165"/>
      <c r="OLA16" s="165"/>
      <c r="OLB16" s="163"/>
      <c r="OLC16" s="165"/>
      <c r="OLD16" s="165"/>
      <c r="OLE16" s="166"/>
      <c r="OLF16" s="163"/>
      <c r="OLG16" s="166"/>
      <c r="OLH16" s="167"/>
      <c r="OLI16" s="167"/>
      <c r="OLJ16" s="168"/>
      <c r="OLK16" s="167"/>
      <c r="OLL16" s="163"/>
      <c r="OLM16" s="163"/>
      <c r="OLN16" s="169"/>
      <c r="OLO16" s="169"/>
      <c r="OLP16" s="163"/>
      <c r="OLQ16" s="163"/>
      <c r="OLR16" s="170"/>
      <c r="OLS16" s="167"/>
      <c r="OLT16" s="163"/>
      <c r="OLU16" s="163"/>
      <c r="OLV16" s="160"/>
      <c r="OLW16" s="162"/>
      <c r="OLX16" s="162"/>
      <c r="OLY16" s="163"/>
      <c r="OLZ16" s="164"/>
      <c r="OMA16" s="163"/>
      <c r="OMB16" s="163"/>
      <c r="OMC16" s="163"/>
      <c r="OMD16" s="163"/>
      <c r="OME16" s="163"/>
      <c r="OMF16" s="165"/>
      <c r="OMG16" s="165"/>
      <c r="OMH16" s="163"/>
      <c r="OMI16" s="165"/>
      <c r="OMJ16" s="165"/>
      <c r="OMK16" s="166"/>
      <c r="OML16" s="163"/>
      <c r="OMM16" s="166"/>
      <c r="OMN16" s="167"/>
      <c r="OMO16" s="167"/>
      <c r="OMP16" s="168"/>
      <c r="OMQ16" s="167"/>
      <c r="OMR16" s="163"/>
      <c r="OMS16" s="163"/>
      <c r="OMT16" s="169"/>
      <c r="OMU16" s="169"/>
      <c r="OMV16" s="163"/>
      <c r="OMW16" s="163"/>
      <c r="OMX16" s="170"/>
      <c r="OMY16" s="167"/>
      <c r="OMZ16" s="163"/>
      <c r="ONA16" s="163"/>
      <c r="ONB16" s="160"/>
      <c r="ONC16" s="162"/>
      <c r="OND16" s="162"/>
      <c r="ONE16" s="163"/>
      <c r="ONF16" s="164"/>
      <c r="ONG16" s="163"/>
      <c r="ONH16" s="163"/>
      <c r="ONI16" s="163"/>
      <c r="ONJ16" s="163"/>
      <c r="ONK16" s="163"/>
      <c r="ONL16" s="165"/>
      <c r="ONM16" s="165"/>
      <c r="ONN16" s="163"/>
      <c r="ONO16" s="165"/>
      <c r="ONP16" s="165"/>
      <c r="ONQ16" s="166"/>
      <c r="ONR16" s="163"/>
      <c r="ONS16" s="166"/>
      <c r="ONT16" s="167"/>
      <c r="ONU16" s="167"/>
      <c r="ONV16" s="168"/>
      <c r="ONW16" s="167"/>
      <c r="ONX16" s="163"/>
      <c r="ONY16" s="163"/>
      <c r="ONZ16" s="169"/>
      <c r="OOA16" s="169"/>
      <c r="OOB16" s="163"/>
      <c r="OOC16" s="163"/>
      <c r="OOD16" s="170"/>
      <c r="OOE16" s="167"/>
      <c r="OOF16" s="163"/>
      <c r="OOG16" s="163"/>
      <c r="OOH16" s="160"/>
      <c r="OOI16" s="162"/>
      <c r="OOJ16" s="162"/>
      <c r="OOK16" s="163"/>
      <c r="OOL16" s="164"/>
      <c r="OOM16" s="163"/>
      <c r="OON16" s="163"/>
      <c r="OOO16" s="163"/>
      <c r="OOP16" s="163"/>
      <c r="OOQ16" s="163"/>
      <c r="OOR16" s="165"/>
      <c r="OOS16" s="165"/>
      <c r="OOT16" s="163"/>
      <c r="OOU16" s="165"/>
      <c r="OOV16" s="165"/>
      <c r="OOW16" s="166"/>
      <c r="OOX16" s="163"/>
      <c r="OOY16" s="166"/>
      <c r="OOZ16" s="167"/>
      <c r="OPA16" s="167"/>
      <c r="OPB16" s="168"/>
      <c r="OPC16" s="167"/>
      <c r="OPD16" s="163"/>
      <c r="OPE16" s="163"/>
      <c r="OPF16" s="169"/>
      <c r="OPG16" s="169"/>
      <c r="OPH16" s="163"/>
      <c r="OPI16" s="163"/>
      <c r="OPJ16" s="170"/>
      <c r="OPK16" s="167"/>
      <c r="OPL16" s="163"/>
      <c r="OPM16" s="163"/>
      <c r="OPN16" s="160"/>
      <c r="OPO16" s="162"/>
      <c r="OPP16" s="162"/>
      <c r="OPQ16" s="163"/>
      <c r="OPR16" s="164"/>
      <c r="OPS16" s="163"/>
      <c r="OPT16" s="163"/>
      <c r="OPU16" s="163"/>
      <c r="OPV16" s="163"/>
      <c r="OPW16" s="163"/>
      <c r="OPX16" s="165"/>
      <c r="OPY16" s="165"/>
      <c r="OPZ16" s="163"/>
      <c r="OQA16" s="165"/>
      <c r="OQB16" s="165"/>
      <c r="OQC16" s="166"/>
      <c r="OQD16" s="163"/>
      <c r="OQE16" s="166"/>
      <c r="OQF16" s="167"/>
      <c r="OQG16" s="167"/>
      <c r="OQH16" s="168"/>
      <c r="OQI16" s="167"/>
      <c r="OQJ16" s="163"/>
      <c r="OQK16" s="163"/>
      <c r="OQL16" s="169"/>
      <c r="OQM16" s="169"/>
      <c r="OQN16" s="163"/>
      <c r="OQO16" s="163"/>
      <c r="OQP16" s="170"/>
      <c r="OQQ16" s="167"/>
      <c r="OQR16" s="163"/>
      <c r="OQS16" s="163"/>
      <c r="OQT16" s="160"/>
      <c r="OQU16" s="162"/>
      <c r="OQV16" s="162"/>
      <c r="OQW16" s="163"/>
      <c r="OQX16" s="164"/>
      <c r="OQY16" s="163"/>
      <c r="OQZ16" s="163"/>
      <c r="ORA16" s="163"/>
      <c r="ORB16" s="163"/>
      <c r="ORC16" s="163"/>
      <c r="ORD16" s="165"/>
      <c r="ORE16" s="165"/>
      <c r="ORF16" s="163"/>
      <c r="ORG16" s="165"/>
      <c r="ORH16" s="165"/>
      <c r="ORI16" s="166"/>
      <c r="ORJ16" s="163"/>
      <c r="ORK16" s="166"/>
      <c r="ORL16" s="167"/>
      <c r="ORM16" s="167"/>
      <c r="ORN16" s="168"/>
      <c r="ORO16" s="167"/>
      <c r="ORP16" s="163"/>
      <c r="ORQ16" s="163"/>
      <c r="ORR16" s="169"/>
      <c r="ORS16" s="169"/>
      <c r="ORT16" s="163"/>
      <c r="ORU16" s="163"/>
      <c r="ORV16" s="170"/>
      <c r="ORW16" s="167"/>
      <c r="ORX16" s="163"/>
      <c r="ORY16" s="163"/>
      <c r="ORZ16" s="160"/>
      <c r="OSA16" s="162"/>
      <c r="OSB16" s="162"/>
      <c r="OSC16" s="163"/>
      <c r="OSD16" s="164"/>
      <c r="OSE16" s="163"/>
      <c r="OSF16" s="163"/>
      <c r="OSG16" s="163"/>
      <c r="OSH16" s="163"/>
      <c r="OSI16" s="163"/>
      <c r="OSJ16" s="165"/>
      <c r="OSK16" s="165"/>
      <c r="OSL16" s="163"/>
      <c r="OSM16" s="165"/>
      <c r="OSN16" s="165"/>
      <c r="OSO16" s="166"/>
      <c r="OSP16" s="163"/>
      <c r="OSQ16" s="166"/>
      <c r="OSR16" s="167"/>
      <c r="OSS16" s="167"/>
      <c r="OST16" s="168"/>
      <c r="OSU16" s="167"/>
      <c r="OSV16" s="163"/>
      <c r="OSW16" s="163"/>
      <c r="OSX16" s="169"/>
      <c r="OSY16" s="169"/>
      <c r="OSZ16" s="163"/>
      <c r="OTA16" s="163"/>
      <c r="OTB16" s="170"/>
      <c r="OTC16" s="167"/>
      <c r="OTD16" s="163"/>
      <c r="OTE16" s="163"/>
      <c r="OTF16" s="160"/>
      <c r="OTG16" s="162"/>
      <c r="OTH16" s="162"/>
      <c r="OTI16" s="163"/>
      <c r="OTJ16" s="164"/>
      <c r="OTK16" s="163"/>
      <c r="OTL16" s="163"/>
      <c r="OTM16" s="163"/>
      <c r="OTN16" s="163"/>
      <c r="OTO16" s="163"/>
      <c r="OTP16" s="165"/>
      <c r="OTQ16" s="165"/>
      <c r="OTR16" s="163"/>
      <c r="OTS16" s="165"/>
      <c r="OTT16" s="165"/>
      <c r="OTU16" s="166"/>
      <c r="OTV16" s="163"/>
      <c r="OTW16" s="166"/>
      <c r="OTX16" s="167"/>
      <c r="OTY16" s="167"/>
      <c r="OTZ16" s="168"/>
      <c r="OUA16" s="167"/>
      <c r="OUB16" s="163"/>
      <c r="OUC16" s="163"/>
      <c r="OUD16" s="169"/>
      <c r="OUE16" s="169"/>
      <c r="OUF16" s="163"/>
      <c r="OUG16" s="163"/>
      <c r="OUH16" s="170"/>
      <c r="OUI16" s="167"/>
      <c r="OUJ16" s="163"/>
      <c r="OUK16" s="163"/>
      <c r="OUL16" s="160"/>
      <c r="OUM16" s="162"/>
      <c r="OUN16" s="162"/>
      <c r="OUO16" s="163"/>
      <c r="OUP16" s="164"/>
      <c r="OUQ16" s="163"/>
      <c r="OUR16" s="163"/>
      <c r="OUS16" s="163"/>
      <c r="OUT16" s="163"/>
      <c r="OUU16" s="163"/>
      <c r="OUV16" s="165"/>
      <c r="OUW16" s="165"/>
      <c r="OUX16" s="163"/>
      <c r="OUY16" s="165"/>
      <c r="OUZ16" s="165"/>
      <c r="OVA16" s="166"/>
      <c r="OVB16" s="163"/>
      <c r="OVC16" s="166"/>
      <c r="OVD16" s="167"/>
      <c r="OVE16" s="167"/>
      <c r="OVF16" s="168"/>
      <c r="OVG16" s="167"/>
      <c r="OVH16" s="163"/>
      <c r="OVI16" s="163"/>
      <c r="OVJ16" s="169"/>
      <c r="OVK16" s="169"/>
      <c r="OVL16" s="163"/>
      <c r="OVM16" s="163"/>
      <c r="OVN16" s="170"/>
      <c r="OVO16" s="167"/>
      <c r="OVP16" s="163"/>
      <c r="OVQ16" s="163"/>
      <c r="OVR16" s="160"/>
      <c r="OVS16" s="162"/>
      <c r="OVT16" s="162"/>
      <c r="OVU16" s="163"/>
      <c r="OVV16" s="164"/>
      <c r="OVW16" s="163"/>
      <c r="OVX16" s="163"/>
      <c r="OVY16" s="163"/>
      <c r="OVZ16" s="163"/>
      <c r="OWA16" s="163"/>
      <c r="OWB16" s="165"/>
      <c r="OWC16" s="165"/>
      <c r="OWD16" s="163"/>
      <c r="OWE16" s="165"/>
      <c r="OWF16" s="165"/>
      <c r="OWG16" s="166"/>
      <c r="OWH16" s="163"/>
      <c r="OWI16" s="166"/>
      <c r="OWJ16" s="167"/>
      <c r="OWK16" s="167"/>
      <c r="OWL16" s="168"/>
      <c r="OWM16" s="167"/>
      <c r="OWN16" s="163"/>
      <c r="OWO16" s="163"/>
      <c r="OWP16" s="169"/>
      <c r="OWQ16" s="169"/>
      <c r="OWR16" s="163"/>
      <c r="OWS16" s="163"/>
      <c r="OWT16" s="170"/>
      <c r="OWU16" s="167"/>
      <c r="OWV16" s="163"/>
      <c r="OWW16" s="163"/>
      <c r="OWX16" s="160"/>
      <c r="OWY16" s="162"/>
      <c r="OWZ16" s="162"/>
      <c r="OXA16" s="163"/>
      <c r="OXB16" s="164"/>
      <c r="OXC16" s="163"/>
      <c r="OXD16" s="163"/>
      <c r="OXE16" s="163"/>
      <c r="OXF16" s="163"/>
      <c r="OXG16" s="163"/>
      <c r="OXH16" s="165"/>
      <c r="OXI16" s="165"/>
      <c r="OXJ16" s="163"/>
      <c r="OXK16" s="165"/>
      <c r="OXL16" s="165"/>
      <c r="OXM16" s="166"/>
      <c r="OXN16" s="163"/>
      <c r="OXO16" s="166"/>
      <c r="OXP16" s="167"/>
      <c r="OXQ16" s="167"/>
      <c r="OXR16" s="168"/>
      <c r="OXS16" s="167"/>
      <c r="OXT16" s="163"/>
      <c r="OXU16" s="163"/>
      <c r="OXV16" s="169"/>
      <c r="OXW16" s="169"/>
      <c r="OXX16" s="163"/>
      <c r="OXY16" s="163"/>
      <c r="OXZ16" s="170"/>
      <c r="OYA16" s="167"/>
      <c r="OYB16" s="163"/>
      <c r="OYC16" s="163"/>
      <c r="OYD16" s="160"/>
      <c r="OYE16" s="162"/>
      <c r="OYF16" s="162"/>
      <c r="OYG16" s="163"/>
      <c r="OYH16" s="164"/>
      <c r="OYI16" s="163"/>
      <c r="OYJ16" s="163"/>
      <c r="OYK16" s="163"/>
      <c r="OYL16" s="163"/>
      <c r="OYM16" s="163"/>
      <c r="OYN16" s="165"/>
      <c r="OYO16" s="165"/>
      <c r="OYP16" s="163"/>
      <c r="OYQ16" s="165"/>
      <c r="OYR16" s="165"/>
      <c r="OYS16" s="166"/>
      <c r="OYT16" s="163"/>
      <c r="OYU16" s="166"/>
      <c r="OYV16" s="167"/>
      <c r="OYW16" s="167"/>
      <c r="OYX16" s="168"/>
      <c r="OYY16" s="167"/>
      <c r="OYZ16" s="163"/>
      <c r="OZA16" s="163"/>
      <c r="OZB16" s="169"/>
      <c r="OZC16" s="169"/>
      <c r="OZD16" s="163"/>
      <c r="OZE16" s="163"/>
      <c r="OZF16" s="170"/>
      <c r="OZG16" s="167"/>
      <c r="OZH16" s="163"/>
      <c r="OZI16" s="163"/>
      <c r="OZJ16" s="160"/>
      <c r="OZK16" s="162"/>
      <c r="OZL16" s="162"/>
      <c r="OZM16" s="163"/>
      <c r="OZN16" s="164"/>
      <c r="OZO16" s="163"/>
      <c r="OZP16" s="163"/>
      <c r="OZQ16" s="163"/>
      <c r="OZR16" s="163"/>
      <c r="OZS16" s="163"/>
      <c r="OZT16" s="165"/>
      <c r="OZU16" s="165"/>
      <c r="OZV16" s="163"/>
      <c r="OZW16" s="165"/>
      <c r="OZX16" s="165"/>
      <c r="OZY16" s="166"/>
      <c r="OZZ16" s="163"/>
      <c r="PAA16" s="166"/>
      <c r="PAB16" s="167"/>
      <c r="PAC16" s="167"/>
      <c r="PAD16" s="168"/>
      <c r="PAE16" s="167"/>
      <c r="PAF16" s="163"/>
      <c r="PAG16" s="163"/>
      <c r="PAH16" s="169"/>
      <c r="PAI16" s="169"/>
      <c r="PAJ16" s="163"/>
      <c r="PAK16" s="163"/>
      <c r="PAL16" s="170"/>
      <c r="PAM16" s="167"/>
      <c r="PAN16" s="163"/>
      <c r="PAO16" s="163"/>
      <c r="PAP16" s="160"/>
      <c r="PAQ16" s="162"/>
      <c r="PAR16" s="162"/>
      <c r="PAS16" s="163"/>
      <c r="PAT16" s="164"/>
      <c r="PAU16" s="163"/>
      <c r="PAV16" s="163"/>
      <c r="PAW16" s="163"/>
      <c r="PAX16" s="163"/>
      <c r="PAY16" s="163"/>
      <c r="PAZ16" s="165"/>
      <c r="PBA16" s="165"/>
      <c r="PBB16" s="163"/>
      <c r="PBC16" s="165"/>
      <c r="PBD16" s="165"/>
      <c r="PBE16" s="166"/>
      <c r="PBF16" s="163"/>
      <c r="PBG16" s="166"/>
      <c r="PBH16" s="167"/>
      <c r="PBI16" s="167"/>
      <c r="PBJ16" s="168"/>
      <c r="PBK16" s="167"/>
      <c r="PBL16" s="163"/>
      <c r="PBM16" s="163"/>
      <c r="PBN16" s="169"/>
      <c r="PBO16" s="169"/>
      <c r="PBP16" s="163"/>
      <c r="PBQ16" s="163"/>
      <c r="PBR16" s="170"/>
      <c r="PBS16" s="167"/>
      <c r="PBT16" s="163"/>
      <c r="PBU16" s="163"/>
      <c r="PBV16" s="160"/>
      <c r="PBW16" s="162"/>
      <c r="PBX16" s="162"/>
      <c r="PBY16" s="163"/>
      <c r="PBZ16" s="164"/>
      <c r="PCA16" s="163"/>
      <c r="PCB16" s="163"/>
      <c r="PCC16" s="163"/>
      <c r="PCD16" s="163"/>
      <c r="PCE16" s="163"/>
      <c r="PCF16" s="165"/>
      <c r="PCG16" s="165"/>
      <c r="PCH16" s="163"/>
      <c r="PCI16" s="165"/>
      <c r="PCJ16" s="165"/>
      <c r="PCK16" s="166"/>
      <c r="PCL16" s="163"/>
      <c r="PCM16" s="166"/>
      <c r="PCN16" s="167"/>
      <c r="PCO16" s="167"/>
      <c r="PCP16" s="168"/>
      <c r="PCQ16" s="167"/>
      <c r="PCR16" s="163"/>
      <c r="PCS16" s="163"/>
      <c r="PCT16" s="169"/>
      <c r="PCU16" s="169"/>
      <c r="PCV16" s="163"/>
      <c r="PCW16" s="163"/>
      <c r="PCX16" s="170"/>
      <c r="PCY16" s="167"/>
      <c r="PCZ16" s="163"/>
      <c r="PDA16" s="163"/>
      <c r="PDB16" s="160"/>
      <c r="PDC16" s="162"/>
      <c r="PDD16" s="162"/>
      <c r="PDE16" s="163"/>
      <c r="PDF16" s="164"/>
      <c r="PDG16" s="163"/>
      <c r="PDH16" s="163"/>
      <c r="PDI16" s="163"/>
      <c r="PDJ16" s="163"/>
      <c r="PDK16" s="163"/>
      <c r="PDL16" s="165"/>
      <c r="PDM16" s="165"/>
      <c r="PDN16" s="163"/>
      <c r="PDO16" s="165"/>
      <c r="PDP16" s="165"/>
      <c r="PDQ16" s="166"/>
      <c r="PDR16" s="163"/>
      <c r="PDS16" s="166"/>
      <c r="PDT16" s="167"/>
      <c r="PDU16" s="167"/>
      <c r="PDV16" s="168"/>
      <c r="PDW16" s="167"/>
      <c r="PDX16" s="163"/>
      <c r="PDY16" s="163"/>
      <c r="PDZ16" s="169"/>
      <c r="PEA16" s="169"/>
      <c r="PEB16" s="163"/>
      <c r="PEC16" s="163"/>
      <c r="PED16" s="170"/>
      <c r="PEE16" s="167"/>
      <c r="PEF16" s="163"/>
      <c r="PEG16" s="163"/>
      <c r="PEH16" s="160"/>
      <c r="PEI16" s="162"/>
      <c r="PEJ16" s="162"/>
      <c r="PEK16" s="163"/>
      <c r="PEL16" s="164"/>
      <c r="PEM16" s="163"/>
      <c r="PEN16" s="163"/>
      <c r="PEO16" s="163"/>
      <c r="PEP16" s="163"/>
      <c r="PEQ16" s="163"/>
      <c r="PER16" s="165"/>
      <c r="PES16" s="165"/>
      <c r="PET16" s="163"/>
      <c r="PEU16" s="165"/>
      <c r="PEV16" s="165"/>
      <c r="PEW16" s="166"/>
      <c r="PEX16" s="163"/>
      <c r="PEY16" s="166"/>
      <c r="PEZ16" s="167"/>
      <c r="PFA16" s="167"/>
      <c r="PFB16" s="168"/>
      <c r="PFC16" s="167"/>
      <c r="PFD16" s="163"/>
      <c r="PFE16" s="163"/>
      <c r="PFF16" s="169"/>
      <c r="PFG16" s="169"/>
      <c r="PFH16" s="163"/>
      <c r="PFI16" s="163"/>
      <c r="PFJ16" s="170"/>
      <c r="PFK16" s="167"/>
      <c r="PFL16" s="163"/>
      <c r="PFM16" s="163"/>
      <c r="PFN16" s="160"/>
      <c r="PFO16" s="162"/>
      <c r="PFP16" s="162"/>
      <c r="PFQ16" s="163"/>
      <c r="PFR16" s="164"/>
      <c r="PFS16" s="163"/>
      <c r="PFT16" s="163"/>
      <c r="PFU16" s="163"/>
      <c r="PFV16" s="163"/>
      <c r="PFW16" s="163"/>
      <c r="PFX16" s="165"/>
      <c r="PFY16" s="165"/>
      <c r="PFZ16" s="163"/>
      <c r="PGA16" s="165"/>
      <c r="PGB16" s="165"/>
      <c r="PGC16" s="166"/>
      <c r="PGD16" s="163"/>
      <c r="PGE16" s="166"/>
      <c r="PGF16" s="167"/>
      <c r="PGG16" s="167"/>
      <c r="PGH16" s="168"/>
      <c r="PGI16" s="167"/>
      <c r="PGJ16" s="163"/>
      <c r="PGK16" s="163"/>
      <c r="PGL16" s="169"/>
      <c r="PGM16" s="169"/>
      <c r="PGN16" s="163"/>
      <c r="PGO16" s="163"/>
      <c r="PGP16" s="170"/>
      <c r="PGQ16" s="167"/>
      <c r="PGR16" s="163"/>
      <c r="PGS16" s="163"/>
      <c r="PGT16" s="160"/>
      <c r="PGU16" s="162"/>
      <c r="PGV16" s="162"/>
      <c r="PGW16" s="163"/>
      <c r="PGX16" s="164"/>
      <c r="PGY16" s="163"/>
      <c r="PGZ16" s="163"/>
      <c r="PHA16" s="163"/>
      <c r="PHB16" s="163"/>
      <c r="PHC16" s="163"/>
      <c r="PHD16" s="165"/>
      <c r="PHE16" s="165"/>
      <c r="PHF16" s="163"/>
      <c r="PHG16" s="165"/>
      <c r="PHH16" s="165"/>
      <c r="PHI16" s="166"/>
      <c r="PHJ16" s="163"/>
      <c r="PHK16" s="166"/>
      <c r="PHL16" s="167"/>
      <c r="PHM16" s="167"/>
      <c r="PHN16" s="168"/>
      <c r="PHO16" s="167"/>
      <c r="PHP16" s="163"/>
      <c r="PHQ16" s="163"/>
      <c r="PHR16" s="169"/>
      <c r="PHS16" s="169"/>
      <c r="PHT16" s="163"/>
      <c r="PHU16" s="163"/>
      <c r="PHV16" s="170"/>
      <c r="PHW16" s="167"/>
      <c r="PHX16" s="163"/>
      <c r="PHY16" s="163"/>
      <c r="PHZ16" s="160"/>
      <c r="PIA16" s="162"/>
      <c r="PIB16" s="162"/>
      <c r="PIC16" s="163"/>
      <c r="PID16" s="164"/>
      <c r="PIE16" s="163"/>
      <c r="PIF16" s="163"/>
      <c r="PIG16" s="163"/>
      <c r="PIH16" s="163"/>
      <c r="PII16" s="163"/>
      <c r="PIJ16" s="165"/>
      <c r="PIK16" s="165"/>
      <c r="PIL16" s="163"/>
      <c r="PIM16" s="165"/>
      <c r="PIN16" s="165"/>
      <c r="PIO16" s="166"/>
      <c r="PIP16" s="163"/>
      <c r="PIQ16" s="166"/>
      <c r="PIR16" s="167"/>
      <c r="PIS16" s="167"/>
      <c r="PIT16" s="168"/>
      <c r="PIU16" s="167"/>
      <c r="PIV16" s="163"/>
      <c r="PIW16" s="163"/>
      <c r="PIX16" s="169"/>
      <c r="PIY16" s="169"/>
      <c r="PIZ16" s="163"/>
      <c r="PJA16" s="163"/>
      <c r="PJB16" s="170"/>
      <c r="PJC16" s="167"/>
      <c r="PJD16" s="163"/>
      <c r="PJE16" s="163"/>
      <c r="PJF16" s="160"/>
      <c r="PJG16" s="162"/>
      <c r="PJH16" s="162"/>
      <c r="PJI16" s="163"/>
      <c r="PJJ16" s="164"/>
      <c r="PJK16" s="163"/>
      <c r="PJL16" s="163"/>
      <c r="PJM16" s="163"/>
      <c r="PJN16" s="163"/>
      <c r="PJO16" s="163"/>
      <c r="PJP16" s="165"/>
      <c r="PJQ16" s="165"/>
      <c r="PJR16" s="163"/>
      <c r="PJS16" s="165"/>
      <c r="PJT16" s="165"/>
      <c r="PJU16" s="166"/>
      <c r="PJV16" s="163"/>
      <c r="PJW16" s="166"/>
      <c r="PJX16" s="167"/>
      <c r="PJY16" s="167"/>
      <c r="PJZ16" s="168"/>
      <c r="PKA16" s="167"/>
      <c r="PKB16" s="163"/>
      <c r="PKC16" s="163"/>
      <c r="PKD16" s="169"/>
      <c r="PKE16" s="169"/>
      <c r="PKF16" s="163"/>
      <c r="PKG16" s="163"/>
      <c r="PKH16" s="170"/>
      <c r="PKI16" s="167"/>
      <c r="PKJ16" s="163"/>
      <c r="PKK16" s="163"/>
      <c r="PKL16" s="160"/>
      <c r="PKM16" s="162"/>
      <c r="PKN16" s="162"/>
      <c r="PKO16" s="163"/>
      <c r="PKP16" s="164"/>
      <c r="PKQ16" s="163"/>
      <c r="PKR16" s="163"/>
      <c r="PKS16" s="163"/>
      <c r="PKT16" s="163"/>
      <c r="PKU16" s="163"/>
      <c r="PKV16" s="165"/>
      <c r="PKW16" s="165"/>
      <c r="PKX16" s="163"/>
      <c r="PKY16" s="165"/>
      <c r="PKZ16" s="165"/>
      <c r="PLA16" s="166"/>
      <c r="PLB16" s="163"/>
      <c r="PLC16" s="166"/>
      <c r="PLD16" s="167"/>
      <c r="PLE16" s="167"/>
      <c r="PLF16" s="168"/>
      <c r="PLG16" s="167"/>
      <c r="PLH16" s="163"/>
      <c r="PLI16" s="163"/>
      <c r="PLJ16" s="169"/>
      <c r="PLK16" s="169"/>
      <c r="PLL16" s="163"/>
      <c r="PLM16" s="163"/>
      <c r="PLN16" s="170"/>
      <c r="PLO16" s="167"/>
      <c r="PLP16" s="163"/>
      <c r="PLQ16" s="163"/>
      <c r="PLR16" s="160"/>
      <c r="PLS16" s="162"/>
      <c r="PLT16" s="162"/>
      <c r="PLU16" s="163"/>
      <c r="PLV16" s="164"/>
      <c r="PLW16" s="163"/>
      <c r="PLX16" s="163"/>
      <c r="PLY16" s="163"/>
      <c r="PLZ16" s="163"/>
      <c r="PMA16" s="163"/>
      <c r="PMB16" s="165"/>
      <c r="PMC16" s="165"/>
      <c r="PMD16" s="163"/>
      <c r="PME16" s="165"/>
      <c r="PMF16" s="165"/>
      <c r="PMG16" s="166"/>
      <c r="PMH16" s="163"/>
      <c r="PMI16" s="166"/>
      <c r="PMJ16" s="167"/>
      <c r="PMK16" s="167"/>
      <c r="PML16" s="168"/>
      <c r="PMM16" s="167"/>
      <c r="PMN16" s="163"/>
      <c r="PMO16" s="163"/>
      <c r="PMP16" s="169"/>
      <c r="PMQ16" s="169"/>
      <c r="PMR16" s="163"/>
      <c r="PMS16" s="163"/>
      <c r="PMT16" s="170"/>
      <c r="PMU16" s="167"/>
      <c r="PMV16" s="163"/>
      <c r="PMW16" s="163"/>
      <c r="PMX16" s="160"/>
      <c r="PMY16" s="162"/>
      <c r="PMZ16" s="162"/>
      <c r="PNA16" s="163"/>
      <c r="PNB16" s="164"/>
      <c r="PNC16" s="163"/>
      <c r="PND16" s="163"/>
      <c r="PNE16" s="163"/>
      <c r="PNF16" s="163"/>
      <c r="PNG16" s="163"/>
      <c r="PNH16" s="165"/>
      <c r="PNI16" s="165"/>
      <c r="PNJ16" s="163"/>
      <c r="PNK16" s="165"/>
      <c r="PNL16" s="165"/>
      <c r="PNM16" s="166"/>
      <c r="PNN16" s="163"/>
      <c r="PNO16" s="166"/>
      <c r="PNP16" s="167"/>
      <c r="PNQ16" s="167"/>
      <c r="PNR16" s="168"/>
      <c r="PNS16" s="167"/>
      <c r="PNT16" s="163"/>
      <c r="PNU16" s="163"/>
      <c r="PNV16" s="169"/>
      <c r="PNW16" s="169"/>
      <c r="PNX16" s="163"/>
      <c r="PNY16" s="163"/>
      <c r="PNZ16" s="170"/>
      <c r="POA16" s="167"/>
      <c r="POB16" s="163"/>
      <c r="POC16" s="163"/>
      <c r="POD16" s="160"/>
      <c r="POE16" s="162"/>
      <c r="POF16" s="162"/>
      <c r="POG16" s="163"/>
      <c r="POH16" s="164"/>
      <c r="POI16" s="163"/>
      <c r="POJ16" s="163"/>
      <c r="POK16" s="163"/>
      <c r="POL16" s="163"/>
      <c r="POM16" s="163"/>
      <c r="PON16" s="165"/>
      <c r="POO16" s="165"/>
      <c r="POP16" s="163"/>
      <c r="POQ16" s="165"/>
      <c r="POR16" s="165"/>
      <c r="POS16" s="166"/>
      <c r="POT16" s="163"/>
      <c r="POU16" s="166"/>
      <c r="POV16" s="167"/>
      <c r="POW16" s="167"/>
      <c r="POX16" s="168"/>
      <c r="POY16" s="167"/>
      <c r="POZ16" s="163"/>
      <c r="PPA16" s="163"/>
      <c r="PPB16" s="169"/>
      <c r="PPC16" s="169"/>
      <c r="PPD16" s="163"/>
      <c r="PPE16" s="163"/>
      <c r="PPF16" s="170"/>
      <c r="PPG16" s="167"/>
      <c r="PPH16" s="163"/>
      <c r="PPI16" s="163"/>
      <c r="PPJ16" s="160"/>
      <c r="PPK16" s="162"/>
      <c r="PPL16" s="162"/>
      <c r="PPM16" s="163"/>
      <c r="PPN16" s="164"/>
      <c r="PPO16" s="163"/>
      <c r="PPP16" s="163"/>
      <c r="PPQ16" s="163"/>
      <c r="PPR16" s="163"/>
      <c r="PPS16" s="163"/>
      <c r="PPT16" s="165"/>
      <c r="PPU16" s="165"/>
      <c r="PPV16" s="163"/>
      <c r="PPW16" s="165"/>
      <c r="PPX16" s="165"/>
      <c r="PPY16" s="166"/>
      <c r="PPZ16" s="163"/>
      <c r="PQA16" s="166"/>
      <c r="PQB16" s="167"/>
      <c r="PQC16" s="167"/>
      <c r="PQD16" s="168"/>
      <c r="PQE16" s="167"/>
      <c r="PQF16" s="163"/>
      <c r="PQG16" s="163"/>
      <c r="PQH16" s="169"/>
      <c r="PQI16" s="169"/>
      <c r="PQJ16" s="163"/>
      <c r="PQK16" s="163"/>
      <c r="PQL16" s="170"/>
      <c r="PQM16" s="167"/>
      <c r="PQN16" s="163"/>
      <c r="PQO16" s="163"/>
      <c r="PQP16" s="160"/>
      <c r="PQQ16" s="162"/>
      <c r="PQR16" s="162"/>
      <c r="PQS16" s="163"/>
      <c r="PQT16" s="164"/>
      <c r="PQU16" s="163"/>
      <c r="PQV16" s="163"/>
      <c r="PQW16" s="163"/>
      <c r="PQX16" s="163"/>
      <c r="PQY16" s="163"/>
      <c r="PQZ16" s="165"/>
      <c r="PRA16" s="165"/>
      <c r="PRB16" s="163"/>
      <c r="PRC16" s="165"/>
      <c r="PRD16" s="165"/>
      <c r="PRE16" s="166"/>
      <c r="PRF16" s="163"/>
      <c r="PRG16" s="166"/>
      <c r="PRH16" s="167"/>
      <c r="PRI16" s="167"/>
      <c r="PRJ16" s="168"/>
      <c r="PRK16" s="167"/>
      <c r="PRL16" s="163"/>
      <c r="PRM16" s="163"/>
      <c r="PRN16" s="169"/>
      <c r="PRO16" s="169"/>
      <c r="PRP16" s="163"/>
      <c r="PRQ16" s="163"/>
      <c r="PRR16" s="170"/>
      <c r="PRS16" s="167"/>
      <c r="PRT16" s="163"/>
      <c r="PRU16" s="163"/>
      <c r="PRV16" s="160"/>
      <c r="PRW16" s="162"/>
      <c r="PRX16" s="162"/>
      <c r="PRY16" s="163"/>
      <c r="PRZ16" s="164"/>
      <c r="PSA16" s="163"/>
      <c r="PSB16" s="163"/>
      <c r="PSC16" s="163"/>
      <c r="PSD16" s="163"/>
      <c r="PSE16" s="163"/>
      <c r="PSF16" s="165"/>
      <c r="PSG16" s="165"/>
      <c r="PSH16" s="163"/>
      <c r="PSI16" s="165"/>
      <c r="PSJ16" s="165"/>
      <c r="PSK16" s="166"/>
      <c r="PSL16" s="163"/>
      <c r="PSM16" s="166"/>
      <c r="PSN16" s="167"/>
      <c r="PSO16" s="167"/>
      <c r="PSP16" s="168"/>
      <c r="PSQ16" s="167"/>
      <c r="PSR16" s="163"/>
      <c r="PSS16" s="163"/>
      <c r="PST16" s="169"/>
      <c r="PSU16" s="169"/>
      <c r="PSV16" s="163"/>
      <c r="PSW16" s="163"/>
      <c r="PSX16" s="170"/>
      <c r="PSY16" s="167"/>
      <c r="PSZ16" s="163"/>
      <c r="PTA16" s="163"/>
      <c r="PTB16" s="160"/>
      <c r="PTC16" s="162"/>
      <c r="PTD16" s="162"/>
      <c r="PTE16" s="163"/>
      <c r="PTF16" s="164"/>
      <c r="PTG16" s="163"/>
      <c r="PTH16" s="163"/>
      <c r="PTI16" s="163"/>
      <c r="PTJ16" s="163"/>
      <c r="PTK16" s="163"/>
      <c r="PTL16" s="165"/>
      <c r="PTM16" s="165"/>
      <c r="PTN16" s="163"/>
      <c r="PTO16" s="165"/>
      <c r="PTP16" s="165"/>
      <c r="PTQ16" s="166"/>
      <c r="PTR16" s="163"/>
      <c r="PTS16" s="166"/>
      <c r="PTT16" s="167"/>
      <c r="PTU16" s="167"/>
      <c r="PTV16" s="168"/>
      <c r="PTW16" s="167"/>
      <c r="PTX16" s="163"/>
      <c r="PTY16" s="163"/>
      <c r="PTZ16" s="169"/>
      <c r="PUA16" s="169"/>
      <c r="PUB16" s="163"/>
      <c r="PUC16" s="163"/>
      <c r="PUD16" s="170"/>
      <c r="PUE16" s="167"/>
      <c r="PUF16" s="163"/>
      <c r="PUG16" s="163"/>
      <c r="PUH16" s="160"/>
      <c r="PUI16" s="162"/>
      <c r="PUJ16" s="162"/>
      <c r="PUK16" s="163"/>
      <c r="PUL16" s="164"/>
      <c r="PUM16" s="163"/>
      <c r="PUN16" s="163"/>
      <c r="PUO16" s="163"/>
      <c r="PUP16" s="163"/>
      <c r="PUQ16" s="163"/>
      <c r="PUR16" s="165"/>
      <c r="PUS16" s="165"/>
      <c r="PUT16" s="163"/>
      <c r="PUU16" s="165"/>
      <c r="PUV16" s="165"/>
      <c r="PUW16" s="166"/>
      <c r="PUX16" s="163"/>
      <c r="PUY16" s="166"/>
      <c r="PUZ16" s="167"/>
      <c r="PVA16" s="167"/>
      <c r="PVB16" s="168"/>
      <c r="PVC16" s="167"/>
      <c r="PVD16" s="163"/>
      <c r="PVE16" s="163"/>
      <c r="PVF16" s="169"/>
      <c r="PVG16" s="169"/>
      <c r="PVH16" s="163"/>
      <c r="PVI16" s="163"/>
      <c r="PVJ16" s="170"/>
      <c r="PVK16" s="167"/>
      <c r="PVL16" s="163"/>
      <c r="PVM16" s="163"/>
      <c r="PVN16" s="160"/>
      <c r="PVO16" s="162"/>
      <c r="PVP16" s="162"/>
      <c r="PVQ16" s="163"/>
      <c r="PVR16" s="164"/>
      <c r="PVS16" s="163"/>
      <c r="PVT16" s="163"/>
      <c r="PVU16" s="163"/>
      <c r="PVV16" s="163"/>
      <c r="PVW16" s="163"/>
      <c r="PVX16" s="165"/>
      <c r="PVY16" s="165"/>
      <c r="PVZ16" s="163"/>
      <c r="PWA16" s="165"/>
      <c r="PWB16" s="165"/>
      <c r="PWC16" s="166"/>
      <c r="PWD16" s="163"/>
      <c r="PWE16" s="166"/>
      <c r="PWF16" s="167"/>
      <c r="PWG16" s="167"/>
      <c r="PWH16" s="168"/>
      <c r="PWI16" s="167"/>
      <c r="PWJ16" s="163"/>
      <c r="PWK16" s="163"/>
      <c r="PWL16" s="169"/>
      <c r="PWM16" s="169"/>
      <c r="PWN16" s="163"/>
      <c r="PWO16" s="163"/>
      <c r="PWP16" s="170"/>
      <c r="PWQ16" s="167"/>
      <c r="PWR16" s="163"/>
      <c r="PWS16" s="163"/>
      <c r="PWT16" s="160"/>
      <c r="PWU16" s="162"/>
      <c r="PWV16" s="162"/>
      <c r="PWW16" s="163"/>
      <c r="PWX16" s="164"/>
      <c r="PWY16" s="163"/>
      <c r="PWZ16" s="163"/>
      <c r="PXA16" s="163"/>
      <c r="PXB16" s="163"/>
      <c r="PXC16" s="163"/>
      <c r="PXD16" s="165"/>
      <c r="PXE16" s="165"/>
      <c r="PXF16" s="163"/>
      <c r="PXG16" s="165"/>
      <c r="PXH16" s="165"/>
      <c r="PXI16" s="166"/>
      <c r="PXJ16" s="163"/>
      <c r="PXK16" s="166"/>
      <c r="PXL16" s="167"/>
      <c r="PXM16" s="167"/>
      <c r="PXN16" s="168"/>
      <c r="PXO16" s="167"/>
      <c r="PXP16" s="163"/>
      <c r="PXQ16" s="163"/>
      <c r="PXR16" s="169"/>
      <c r="PXS16" s="169"/>
      <c r="PXT16" s="163"/>
      <c r="PXU16" s="163"/>
      <c r="PXV16" s="170"/>
      <c r="PXW16" s="167"/>
      <c r="PXX16" s="163"/>
      <c r="PXY16" s="163"/>
      <c r="PXZ16" s="160"/>
      <c r="PYA16" s="162"/>
      <c r="PYB16" s="162"/>
      <c r="PYC16" s="163"/>
      <c r="PYD16" s="164"/>
      <c r="PYE16" s="163"/>
      <c r="PYF16" s="163"/>
      <c r="PYG16" s="163"/>
      <c r="PYH16" s="163"/>
      <c r="PYI16" s="163"/>
      <c r="PYJ16" s="165"/>
      <c r="PYK16" s="165"/>
      <c r="PYL16" s="163"/>
      <c r="PYM16" s="165"/>
      <c r="PYN16" s="165"/>
      <c r="PYO16" s="166"/>
      <c r="PYP16" s="163"/>
      <c r="PYQ16" s="166"/>
      <c r="PYR16" s="167"/>
      <c r="PYS16" s="167"/>
      <c r="PYT16" s="168"/>
      <c r="PYU16" s="167"/>
      <c r="PYV16" s="163"/>
      <c r="PYW16" s="163"/>
      <c r="PYX16" s="169"/>
      <c r="PYY16" s="169"/>
      <c r="PYZ16" s="163"/>
      <c r="PZA16" s="163"/>
      <c r="PZB16" s="170"/>
      <c r="PZC16" s="167"/>
      <c r="PZD16" s="163"/>
      <c r="PZE16" s="163"/>
      <c r="PZF16" s="160"/>
      <c r="PZG16" s="162"/>
      <c r="PZH16" s="162"/>
      <c r="PZI16" s="163"/>
      <c r="PZJ16" s="164"/>
      <c r="PZK16" s="163"/>
      <c r="PZL16" s="163"/>
      <c r="PZM16" s="163"/>
      <c r="PZN16" s="163"/>
      <c r="PZO16" s="163"/>
      <c r="PZP16" s="165"/>
      <c r="PZQ16" s="165"/>
      <c r="PZR16" s="163"/>
      <c r="PZS16" s="165"/>
      <c r="PZT16" s="165"/>
      <c r="PZU16" s="166"/>
      <c r="PZV16" s="163"/>
      <c r="PZW16" s="166"/>
      <c r="PZX16" s="167"/>
      <c r="PZY16" s="167"/>
      <c r="PZZ16" s="168"/>
      <c r="QAA16" s="167"/>
      <c r="QAB16" s="163"/>
      <c r="QAC16" s="163"/>
      <c r="QAD16" s="169"/>
      <c r="QAE16" s="169"/>
      <c r="QAF16" s="163"/>
      <c r="QAG16" s="163"/>
      <c r="QAH16" s="170"/>
      <c r="QAI16" s="167"/>
      <c r="QAJ16" s="163"/>
      <c r="QAK16" s="163"/>
      <c r="QAL16" s="160"/>
      <c r="QAM16" s="162"/>
      <c r="QAN16" s="162"/>
      <c r="QAO16" s="163"/>
      <c r="QAP16" s="164"/>
      <c r="QAQ16" s="163"/>
      <c r="QAR16" s="163"/>
      <c r="QAS16" s="163"/>
      <c r="QAT16" s="163"/>
      <c r="QAU16" s="163"/>
      <c r="QAV16" s="165"/>
      <c r="QAW16" s="165"/>
      <c r="QAX16" s="163"/>
      <c r="QAY16" s="165"/>
      <c r="QAZ16" s="165"/>
      <c r="QBA16" s="166"/>
      <c r="QBB16" s="163"/>
      <c r="QBC16" s="166"/>
      <c r="QBD16" s="167"/>
      <c r="QBE16" s="167"/>
      <c r="QBF16" s="168"/>
      <c r="QBG16" s="167"/>
      <c r="QBH16" s="163"/>
      <c r="QBI16" s="163"/>
      <c r="QBJ16" s="169"/>
      <c r="QBK16" s="169"/>
      <c r="QBL16" s="163"/>
      <c r="QBM16" s="163"/>
      <c r="QBN16" s="170"/>
      <c r="QBO16" s="167"/>
      <c r="QBP16" s="163"/>
      <c r="QBQ16" s="163"/>
      <c r="QBR16" s="160"/>
      <c r="QBS16" s="162"/>
      <c r="QBT16" s="162"/>
      <c r="QBU16" s="163"/>
      <c r="QBV16" s="164"/>
      <c r="QBW16" s="163"/>
      <c r="QBX16" s="163"/>
      <c r="QBY16" s="163"/>
      <c r="QBZ16" s="163"/>
      <c r="QCA16" s="163"/>
      <c r="QCB16" s="165"/>
      <c r="QCC16" s="165"/>
      <c r="QCD16" s="163"/>
      <c r="QCE16" s="165"/>
      <c r="QCF16" s="165"/>
      <c r="QCG16" s="166"/>
      <c r="QCH16" s="163"/>
      <c r="QCI16" s="166"/>
      <c r="QCJ16" s="167"/>
      <c r="QCK16" s="167"/>
      <c r="QCL16" s="168"/>
      <c r="QCM16" s="167"/>
      <c r="QCN16" s="163"/>
      <c r="QCO16" s="163"/>
      <c r="QCP16" s="169"/>
      <c r="QCQ16" s="169"/>
      <c r="QCR16" s="163"/>
      <c r="QCS16" s="163"/>
      <c r="QCT16" s="170"/>
      <c r="QCU16" s="167"/>
      <c r="QCV16" s="163"/>
      <c r="QCW16" s="163"/>
      <c r="QCX16" s="160"/>
      <c r="QCY16" s="162"/>
      <c r="QCZ16" s="162"/>
      <c r="QDA16" s="163"/>
      <c r="QDB16" s="164"/>
      <c r="QDC16" s="163"/>
      <c r="QDD16" s="163"/>
      <c r="QDE16" s="163"/>
      <c r="QDF16" s="163"/>
      <c r="QDG16" s="163"/>
      <c r="QDH16" s="165"/>
      <c r="QDI16" s="165"/>
      <c r="QDJ16" s="163"/>
      <c r="QDK16" s="165"/>
      <c r="QDL16" s="165"/>
      <c r="QDM16" s="166"/>
      <c r="QDN16" s="163"/>
      <c r="QDO16" s="166"/>
      <c r="QDP16" s="167"/>
      <c r="QDQ16" s="167"/>
      <c r="QDR16" s="168"/>
      <c r="QDS16" s="167"/>
      <c r="QDT16" s="163"/>
      <c r="QDU16" s="163"/>
      <c r="QDV16" s="169"/>
      <c r="QDW16" s="169"/>
      <c r="QDX16" s="163"/>
      <c r="QDY16" s="163"/>
      <c r="QDZ16" s="170"/>
      <c r="QEA16" s="167"/>
      <c r="QEB16" s="163"/>
      <c r="QEC16" s="163"/>
      <c r="QED16" s="160"/>
      <c r="QEE16" s="162"/>
      <c r="QEF16" s="162"/>
      <c r="QEG16" s="163"/>
      <c r="QEH16" s="164"/>
      <c r="QEI16" s="163"/>
      <c r="QEJ16" s="163"/>
      <c r="QEK16" s="163"/>
      <c r="QEL16" s="163"/>
      <c r="QEM16" s="163"/>
      <c r="QEN16" s="165"/>
      <c r="QEO16" s="165"/>
      <c r="QEP16" s="163"/>
      <c r="QEQ16" s="165"/>
      <c r="QER16" s="165"/>
      <c r="QES16" s="166"/>
      <c r="QET16" s="163"/>
      <c r="QEU16" s="166"/>
      <c r="QEV16" s="167"/>
      <c r="QEW16" s="167"/>
      <c r="QEX16" s="168"/>
      <c r="QEY16" s="167"/>
      <c r="QEZ16" s="163"/>
      <c r="QFA16" s="163"/>
      <c r="QFB16" s="169"/>
      <c r="QFC16" s="169"/>
      <c r="QFD16" s="163"/>
      <c r="QFE16" s="163"/>
      <c r="QFF16" s="170"/>
      <c r="QFG16" s="167"/>
      <c r="QFH16" s="163"/>
      <c r="QFI16" s="163"/>
      <c r="QFJ16" s="160"/>
      <c r="QFK16" s="162"/>
      <c r="QFL16" s="162"/>
      <c r="QFM16" s="163"/>
      <c r="QFN16" s="164"/>
      <c r="QFO16" s="163"/>
      <c r="QFP16" s="163"/>
      <c r="QFQ16" s="163"/>
      <c r="QFR16" s="163"/>
      <c r="QFS16" s="163"/>
      <c r="QFT16" s="165"/>
      <c r="QFU16" s="165"/>
      <c r="QFV16" s="163"/>
      <c r="QFW16" s="165"/>
      <c r="QFX16" s="165"/>
      <c r="QFY16" s="166"/>
      <c r="QFZ16" s="163"/>
      <c r="QGA16" s="166"/>
      <c r="QGB16" s="167"/>
      <c r="QGC16" s="167"/>
      <c r="QGD16" s="168"/>
      <c r="QGE16" s="167"/>
      <c r="QGF16" s="163"/>
      <c r="QGG16" s="163"/>
      <c r="QGH16" s="169"/>
      <c r="QGI16" s="169"/>
      <c r="QGJ16" s="163"/>
      <c r="QGK16" s="163"/>
      <c r="QGL16" s="170"/>
      <c r="QGM16" s="167"/>
      <c r="QGN16" s="163"/>
      <c r="QGO16" s="163"/>
      <c r="QGP16" s="160"/>
      <c r="QGQ16" s="162"/>
      <c r="QGR16" s="162"/>
      <c r="QGS16" s="163"/>
      <c r="QGT16" s="164"/>
      <c r="QGU16" s="163"/>
      <c r="QGV16" s="163"/>
      <c r="QGW16" s="163"/>
      <c r="QGX16" s="163"/>
      <c r="QGY16" s="163"/>
      <c r="QGZ16" s="165"/>
      <c r="QHA16" s="165"/>
      <c r="QHB16" s="163"/>
      <c r="QHC16" s="165"/>
      <c r="QHD16" s="165"/>
      <c r="QHE16" s="166"/>
      <c r="QHF16" s="163"/>
      <c r="QHG16" s="166"/>
      <c r="QHH16" s="167"/>
      <c r="QHI16" s="167"/>
      <c r="QHJ16" s="168"/>
      <c r="QHK16" s="167"/>
      <c r="QHL16" s="163"/>
      <c r="QHM16" s="163"/>
      <c r="QHN16" s="169"/>
      <c r="QHO16" s="169"/>
      <c r="QHP16" s="163"/>
      <c r="QHQ16" s="163"/>
      <c r="QHR16" s="170"/>
      <c r="QHS16" s="167"/>
      <c r="QHT16" s="163"/>
      <c r="QHU16" s="163"/>
      <c r="QHV16" s="160"/>
      <c r="QHW16" s="162"/>
      <c r="QHX16" s="162"/>
      <c r="QHY16" s="163"/>
      <c r="QHZ16" s="164"/>
      <c r="QIA16" s="163"/>
      <c r="QIB16" s="163"/>
      <c r="QIC16" s="163"/>
      <c r="QID16" s="163"/>
      <c r="QIE16" s="163"/>
      <c r="QIF16" s="165"/>
      <c r="QIG16" s="165"/>
      <c r="QIH16" s="163"/>
      <c r="QII16" s="165"/>
      <c r="QIJ16" s="165"/>
      <c r="QIK16" s="166"/>
      <c r="QIL16" s="163"/>
      <c r="QIM16" s="166"/>
      <c r="QIN16" s="167"/>
      <c r="QIO16" s="167"/>
      <c r="QIP16" s="168"/>
      <c r="QIQ16" s="167"/>
      <c r="QIR16" s="163"/>
      <c r="QIS16" s="163"/>
      <c r="QIT16" s="169"/>
      <c r="QIU16" s="169"/>
      <c r="QIV16" s="163"/>
      <c r="QIW16" s="163"/>
      <c r="QIX16" s="170"/>
      <c r="QIY16" s="167"/>
      <c r="QIZ16" s="163"/>
      <c r="QJA16" s="163"/>
      <c r="QJB16" s="160"/>
      <c r="QJC16" s="162"/>
      <c r="QJD16" s="162"/>
      <c r="QJE16" s="163"/>
      <c r="QJF16" s="164"/>
      <c r="QJG16" s="163"/>
      <c r="QJH16" s="163"/>
      <c r="QJI16" s="163"/>
      <c r="QJJ16" s="163"/>
      <c r="QJK16" s="163"/>
      <c r="QJL16" s="165"/>
      <c r="QJM16" s="165"/>
      <c r="QJN16" s="163"/>
      <c r="QJO16" s="165"/>
      <c r="QJP16" s="165"/>
      <c r="QJQ16" s="166"/>
      <c r="QJR16" s="163"/>
      <c r="QJS16" s="166"/>
      <c r="QJT16" s="167"/>
      <c r="QJU16" s="167"/>
      <c r="QJV16" s="168"/>
      <c r="QJW16" s="167"/>
      <c r="QJX16" s="163"/>
      <c r="QJY16" s="163"/>
      <c r="QJZ16" s="169"/>
      <c r="QKA16" s="169"/>
      <c r="QKB16" s="163"/>
      <c r="QKC16" s="163"/>
      <c r="QKD16" s="170"/>
      <c r="QKE16" s="167"/>
      <c r="QKF16" s="163"/>
      <c r="QKG16" s="163"/>
      <c r="QKH16" s="160"/>
      <c r="QKI16" s="162"/>
      <c r="QKJ16" s="162"/>
      <c r="QKK16" s="163"/>
      <c r="QKL16" s="164"/>
      <c r="QKM16" s="163"/>
      <c r="QKN16" s="163"/>
      <c r="QKO16" s="163"/>
      <c r="QKP16" s="163"/>
      <c r="QKQ16" s="163"/>
      <c r="QKR16" s="165"/>
      <c r="QKS16" s="165"/>
      <c r="QKT16" s="163"/>
      <c r="QKU16" s="165"/>
      <c r="QKV16" s="165"/>
      <c r="QKW16" s="166"/>
      <c r="QKX16" s="163"/>
      <c r="QKY16" s="166"/>
      <c r="QKZ16" s="167"/>
      <c r="QLA16" s="167"/>
      <c r="QLB16" s="168"/>
      <c r="QLC16" s="167"/>
      <c r="QLD16" s="163"/>
      <c r="QLE16" s="163"/>
      <c r="QLF16" s="169"/>
      <c r="QLG16" s="169"/>
      <c r="QLH16" s="163"/>
      <c r="QLI16" s="163"/>
      <c r="QLJ16" s="170"/>
      <c r="QLK16" s="167"/>
      <c r="QLL16" s="163"/>
      <c r="QLM16" s="163"/>
      <c r="QLN16" s="160"/>
      <c r="QLO16" s="162"/>
      <c r="QLP16" s="162"/>
      <c r="QLQ16" s="163"/>
      <c r="QLR16" s="164"/>
      <c r="QLS16" s="163"/>
      <c r="QLT16" s="163"/>
      <c r="QLU16" s="163"/>
      <c r="QLV16" s="163"/>
      <c r="QLW16" s="163"/>
      <c r="QLX16" s="165"/>
      <c r="QLY16" s="165"/>
      <c r="QLZ16" s="163"/>
      <c r="QMA16" s="165"/>
      <c r="QMB16" s="165"/>
      <c r="QMC16" s="166"/>
      <c r="QMD16" s="163"/>
      <c r="QME16" s="166"/>
      <c r="QMF16" s="167"/>
      <c r="QMG16" s="167"/>
      <c r="QMH16" s="168"/>
      <c r="QMI16" s="167"/>
      <c r="QMJ16" s="163"/>
      <c r="QMK16" s="163"/>
      <c r="QML16" s="169"/>
      <c r="QMM16" s="169"/>
      <c r="QMN16" s="163"/>
      <c r="QMO16" s="163"/>
      <c r="QMP16" s="170"/>
      <c r="QMQ16" s="167"/>
      <c r="QMR16" s="163"/>
      <c r="QMS16" s="163"/>
      <c r="QMT16" s="160"/>
      <c r="QMU16" s="162"/>
      <c r="QMV16" s="162"/>
      <c r="QMW16" s="163"/>
      <c r="QMX16" s="164"/>
      <c r="QMY16" s="163"/>
      <c r="QMZ16" s="163"/>
      <c r="QNA16" s="163"/>
      <c r="QNB16" s="163"/>
      <c r="QNC16" s="163"/>
      <c r="QND16" s="165"/>
      <c r="QNE16" s="165"/>
      <c r="QNF16" s="163"/>
      <c r="QNG16" s="165"/>
      <c r="QNH16" s="165"/>
      <c r="QNI16" s="166"/>
      <c r="QNJ16" s="163"/>
      <c r="QNK16" s="166"/>
      <c r="QNL16" s="167"/>
      <c r="QNM16" s="167"/>
      <c r="QNN16" s="168"/>
      <c r="QNO16" s="167"/>
      <c r="QNP16" s="163"/>
      <c r="QNQ16" s="163"/>
      <c r="QNR16" s="169"/>
      <c r="QNS16" s="169"/>
      <c r="QNT16" s="163"/>
      <c r="QNU16" s="163"/>
      <c r="QNV16" s="170"/>
      <c r="QNW16" s="167"/>
      <c r="QNX16" s="163"/>
      <c r="QNY16" s="163"/>
      <c r="QNZ16" s="160"/>
      <c r="QOA16" s="162"/>
      <c r="QOB16" s="162"/>
      <c r="QOC16" s="163"/>
      <c r="QOD16" s="164"/>
      <c r="QOE16" s="163"/>
      <c r="QOF16" s="163"/>
      <c r="QOG16" s="163"/>
      <c r="QOH16" s="163"/>
      <c r="QOI16" s="163"/>
      <c r="QOJ16" s="165"/>
      <c r="QOK16" s="165"/>
      <c r="QOL16" s="163"/>
      <c r="QOM16" s="165"/>
      <c r="QON16" s="165"/>
      <c r="QOO16" s="166"/>
      <c r="QOP16" s="163"/>
      <c r="QOQ16" s="166"/>
      <c r="QOR16" s="167"/>
      <c r="QOS16" s="167"/>
      <c r="QOT16" s="168"/>
      <c r="QOU16" s="167"/>
      <c r="QOV16" s="163"/>
      <c r="QOW16" s="163"/>
      <c r="QOX16" s="169"/>
      <c r="QOY16" s="169"/>
      <c r="QOZ16" s="163"/>
      <c r="QPA16" s="163"/>
      <c r="QPB16" s="170"/>
      <c r="QPC16" s="167"/>
      <c r="QPD16" s="163"/>
      <c r="QPE16" s="163"/>
      <c r="QPF16" s="160"/>
      <c r="QPG16" s="162"/>
      <c r="QPH16" s="162"/>
      <c r="QPI16" s="163"/>
      <c r="QPJ16" s="164"/>
      <c r="QPK16" s="163"/>
      <c r="QPL16" s="163"/>
      <c r="QPM16" s="163"/>
      <c r="QPN16" s="163"/>
      <c r="QPO16" s="163"/>
      <c r="QPP16" s="165"/>
      <c r="QPQ16" s="165"/>
      <c r="QPR16" s="163"/>
      <c r="QPS16" s="165"/>
      <c r="QPT16" s="165"/>
      <c r="QPU16" s="166"/>
      <c r="QPV16" s="163"/>
      <c r="QPW16" s="166"/>
      <c r="QPX16" s="167"/>
      <c r="QPY16" s="167"/>
      <c r="QPZ16" s="168"/>
      <c r="QQA16" s="167"/>
      <c r="QQB16" s="163"/>
      <c r="QQC16" s="163"/>
      <c r="QQD16" s="169"/>
      <c r="QQE16" s="169"/>
      <c r="QQF16" s="163"/>
      <c r="QQG16" s="163"/>
      <c r="QQH16" s="170"/>
      <c r="QQI16" s="167"/>
      <c r="QQJ16" s="163"/>
      <c r="QQK16" s="163"/>
      <c r="QQL16" s="160"/>
      <c r="QQM16" s="162"/>
      <c r="QQN16" s="162"/>
      <c r="QQO16" s="163"/>
      <c r="QQP16" s="164"/>
      <c r="QQQ16" s="163"/>
      <c r="QQR16" s="163"/>
      <c r="QQS16" s="163"/>
      <c r="QQT16" s="163"/>
      <c r="QQU16" s="163"/>
      <c r="QQV16" s="165"/>
      <c r="QQW16" s="165"/>
      <c r="QQX16" s="163"/>
      <c r="QQY16" s="165"/>
      <c r="QQZ16" s="165"/>
      <c r="QRA16" s="166"/>
      <c r="QRB16" s="163"/>
      <c r="QRC16" s="166"/>
      <c r="QRD16" s="167"/>
      <c r="QRE16" s="167"/>
      <c r="QRF16" s="168"/>
      <c r="QRG16" s="167"/>
      <c r="QRH16" s="163"/>
      <c r="QRI16" s="163"/>
      <c r="QRJ16" s="169"/>
      <c r="QRK16" s="169"/>
      <c r="QRL16" s="163"/>
      <c r="QRM16" s="163"/>
      <c r="QRN16" s="170"/>
      <c r="QRO16" s="167"/>
      <c r="QRP16" s="163"/>
      <c r="QRQ16" s="163"/>
      <c r="QRR16" s="160"/>
      <c r="QRS16" s="162"/>
      <c r="QRT16" s="162"/>
      <c r="QRU16" s="163"/>
      <c r="QRV16" s="164"/>
      <c r="QRW16" s="163"/>
      <c r="QRX16" s="163"/>
      <c r="QRY16" s="163"/>
      <c r="QRZ16" s="163"/>
      <c r="QSA16" s="163"/>
      <c r="QSB16" s="165"/>
      <c r="QSC16" s="165"/>
      <c r="QSD16" s="163"/>
      <c r="QSE16" s="165"/>
      <c r="QSF16" s="165"/>
      <c r="QSG16" s="166"/>
      <c r="QSH16" s="163"/>
      <c r="QSI16" s="166"/>
      <c r="QSJ16" s="167"/>
      <c r="QSK16" s="167"/>
      <c r="QSL16" s="168"/>
      <c r="QSM16" s="167"/>
      <c r="QSN16" s="163"/>
      <c r="QSO16" s="163"/>
      <c r="QSP16" s="169"/>
      <c r="QSQ16" s="169"/>
      <c r="QSR16" s="163"/>
      <c r="QSS16" s="163"/>
      <c r="QST16" s="170"/>
      <c r="QSU16" s="167"/>
      <c r="QSV16" s="163"/>
      <c r="QSW16" s="163"/>
      <c r="QSX16" s="160"/>
      <c r="QSY16" s="162"/>
      <c r="QSZ16" s="162"/>
      <c r="QTA16" s="163"/>
      <c r="QTB16" s="164"/>
      <c r="QTC16" s="163"/>
      <c r="QTD16" s="163"/>
      <c r="QTE16" s="163"/>
      <c r="QTF16" s="163"/>
      <c r="QTG16" s="163"/>
      <c r="QTH16" s="165"/>
      <c r="QTI16" s="165"/>
      <c r="QTJ16" s="163"/>
      <c r="QTK16" s="165"/>
      <c r="QTL16" s="165"/>
      <c r="QTM16" s="166"/>
      <c r="QTN16" s="163"/>
      <c r="QTO16" s="166"/>
      <c r="QTP16" s="167"/>
      <c r="QTQ16" s="167"/>
      <c r="QTR16" s="168"/>
      <c r="QTS16" s="167"/>
      <c r="QTT16" s="163"/>
      <c r="QTU16" s="163"/>
      <c r="QTV16" s="169"/>
      <c r="QTW16" s="169"/>
      <c r="QTX16" s="163"/>
      <c r="QTY16" s="163"/>
      <c r="QTZ16" s="170"/>
      <c r="QUA16" s="167"/>
      <c r="QUB16" s="163"/>
      <c r="QUC16" s="163"/>
      <c r="QUD16" s="160"/>
      <c r="QUE16" s="162"/>
      <c r="QUF16" s="162"/>
      <c r="QUG16" s="163"/>
      <c r="QUH16" s="164"/>
      <c r="QUI16" s="163"/>
      <c r="QUJ16" s="163"/>
      <c r="QUK16" s="163"/>
      <c r="QUL16" s="163"/>
      <c r="QUM16" s="163"/>
      <c r="QUN16" s="165"/>
      <c r="QUO16" s="165"/>
      <c r="QUP16" s="163"/>
      <c r="QUQ16" s="165"/>
      <c r="QUR16" s="165"/>
      <c r="QUS16" s="166"/>
      <c r="QUT16" s="163"/>
      <c r="QUU16" s="166"/>
      <c r="QUV16" s="167"/>
      <c r="QUW16" s="167"/>
      <c r="QUX16" s="168"/>
      <c r="QUY16" s="167"/>
      <c r="QUZ16" s="163"/>
      <c r="QVA16" s="163"/>
      <c r="QVB16" s="169"/>
      <c r="QVC16" s="169"/>
      <c r="QVD16" s="163"/>
      <c r="QVE16" s="163"/>
      <c r="QVF16" s="170"/>
      <c r="QVG16" s="167"/>
      <c r="QVH16" s="163"/>
      <c r="QVI16" s="163"/>
      <c r="QVJ16" s="160"/>
      <c r="QVK16" s="162"/>
      <c r="QVL16" s="162"/>
      <c r="QVM16" s="163"/>
      <c r="QVN16" s="164"/>
      <c r="QVO16" s="163"/>
      <c r="QVP16" s="163"/>
      <c r="QVQ16" s="163"/>
      <c r="QVR16" s="163"/>
      <c r="QVS16" s="163"/>
      <c r="QVT16" s="165"/>
      <c r="QVU16" s="165"/>
      <c r="QVV16" s="163"/>
      <c r="QVW16" s="165"/>
      <c r="QVX16" s="165"/>
      <c r="QVY16" s="166"/>
      <c r="QVZ16" s="163"/>
      <c r="QWA16" s="166"/>
      <c r="QWB16" s="167"/>
      <c r="QWC16" s="167"/>
      <c r="QWD16" s="168"/>
      <c r="QWE16" s="167"/>
      <c r="QWF16" s="163"/>
      <c r="QWG16" s="163"/>
      <c r="QWH16" s="169"/>
      <c r="QWI16" s="169"/>
      <c r="QWJ16" s="163"/>
      <c r="QWK16" s="163"/>
      <c r="QWL16" s="170"/>
      <c r="QWM16" s="167"/>
      <c r="QWN16" s="163"/>
      <c r="QWO16" s="163"/>
      <c r="QWP16" s="160"/>
      <c r="QWQ16" s="162"/>
      <c r="QWR16" s="162"/>
      <c r="QWS16" s="163"/>
      <c r="QWT16" s="164"/>
      <c r="QWU16" s="163"/>
      <c r="QWV16" s="163"/>
      <c r="QWW16" s="163"/>
      <c r="QWX16" s="163"/>
      <c r="QWY16" s="163"/>
      <c r="QWZ16" s="165"/>
      <c r="QXA16" s="165"/>
      <c r="QXB16" s="163"/>
      <c r="QXC16" s="165"/>
      <c r="QXD16" s="165"/>
      <c r="QXE16" s="166"/>
      <c r="QXF16" s="163"/>
      <c r="QXG16" s="166"/>
      <c r="QXH16" s="167"/>
      <c r="QXI16" s="167"/>
      <c r="QXJ16" s="168"/>
      <c r="QXK16" s="167"/>
      <c r="QXL16" s="163"/>
      <c r="QXM16" s="163"/>
      <c r="QXN16" s="169"/>
      <c r="QXO16" s="169"/>
      <c r="QXP16" s="163"/>
      <c r="QXQ16" s="163"/>
      <c r="QXR16" s="170"/>
      <c r="QXS16" s="167"/>
      <c r="QXT16" s="163"/>
      <c r="QXU16" s="163"/>
      <c r="QXV16" s="160"/>
      <c r="QXW16" s="162"/>
      <c r="QXX16" s="162"/>
      <c r="QXY16" s="163"/>
      <c r="QXZ16" s="164"/>
      <c r="QYA16" s="163"/>
      <c r="QYB16" s="163"/>
      <c r="QYC16" s="163"/>
      <c r="QYD16" s="163"/>
      <c r="QYE16" s="163"/>
      <c r="QYF16" s="165"/>
      <c r="QYG16" s="165"/>
      <c r="QYH16" s="163"/>
      <c r="QYI16" s="165"/>
      <c r="QYJ16" s="165"/>
      <c r="QYK16" s="166"/>
      <c r="QYL16" s="163"/>
      <c r="QYM16" s="166"/>
      <c r="QYN16" s="167"/>
      <c r="QYO16" s="167"/>
      <c r="QYP16" s="168"/>
      <c r="QYQ16" s="167"/>
      <c r="QYR16" s="163"/>
      <c r="QYS16" s="163"/>
      <c r="QYT16" s="169"/>
      <c r="QYU16" s="169"/>
      <c r="QYV16" s="163"/>
      <c r="QYW16" s="163"/>
      <c r="QYX16" s="170"/>
      <c r="QYY16" s="167"/>
      <c r="QYZ16" s="163"/>
      <c r="QZA16" s="163"/>
      <c r="QZB16" s="160"/>
      <c r="QZC16" s="162"/>
      <c r="QZD16" s="162"/>
      <c r="QZE16" s="163"/>
      <c r="QZF16" s="164"/>
      <c r="QZG16" s="163"/>
      <c r="QZH16" s="163"/>
      <c r="QZI16" s="163"/>
      <c r="QZJ16" s="163"/>
      <c r="QZK16" s="163"/>
      <c r="QZL16" s="165"/>
      <c r="QZM16" s="165"/>
      <c r="QZN16" s="163"/>
      <c r="QZO16" s="165"/>
      <c r="QZP16" s="165"/>
      <c r="QZQ16" s="166"/>
      <c r="QZR16" s="163"/>
      <c r="QZS16" s="166"/>
      <c r="QZT16" s="167"/>
      <c r="QZU16" s="167"/>
      <c r="QZV16" s="168"/>
      <c r="QZW16" s="167"/>
      <c r="QZX16" s="163"/>
      <c r="QZY16" s="163"/>
      <c r="QZZ16" s="169"/>
      <c r="RAA16" s="169"/>
      <c r="RAB16" s="163"/>
      <c r="RAC16" s="163"/>
      <c r="RAD16" s="170"/>
      <c r="RAE16" s="167"/>
      <c r="RAF16" s="163"/>
      <c r="RAG16" s="163"/>
      <c r="RAH16" s="160"/>
      <c r="RAI16" s="162"/>
      <c r="RAJ16" s="162"/>
      <c r="RAK16" s="163"/>
      <c r="RAL16" s="164"/>
      <c r="RAM16" s="163"/>
      <c r="RAN16" s="163"/>
      <c r="RAO16" s="163"/>
      <c r="RAP16" s="163"/>
      <c r="RAQ16" s="163"/>
      <c r="RAR16" s="165"/>
      <c r="RAS16" s="165"/>
      <c r="RAT16" s="163"/>
      <c r="RAU16" s="165"/>
      <c r="RAV16" s="165"/>
      <c r="RAW16" s="166"/>
      <c r="RAX16" s="163"/>
      <c r="RAY16" s="166"/>
      <c r="RAZ16" s="167"/>
      <c r="RBA16" s="167"/>
      <c r="RBB16" s="168"/>
      <c r="RBC16" s="167"/>
      <c r="RBD16" s="163"/>
      <c r="RBE16" s="163"/>
      <c r="RBF16" s="169"/>
      <c r="RBG16" s="169"/>
      <c r="RBH16" s="163"/>
      <c r="RBI16" s="163"/>
      <c r="RBJ16" s="170"/>
      <c r="RBK16" s="167"/>
      <c r="RBL16" s="163"/>
      <c r="RBM16" s="163"/>
      <c r="RBN16" s="160"/>
      <c r="RBO16" s="162"/>
      <c r="RBP16" s="162"/>
      <c r="RBQ16" s="163"/>
      <c r="RBR16" s="164"/>
      <c r="RBS16" s="163"/>
      <c r="RBT16" s="163"/>
      <c r="RBU16" s="163"/>
      <c r="RBV16" s="163"/>
      <c r="RBW16" s="163"/>
      <c r="RBX16" s="165"/>
      <c r="RBY16" s="165"/>
      <c r="RBZ16" s="163"/>
      <c r="RCA16" s="165"/>
      <c r="RCB16" s="165"/>
      <c r="RCC16" s="166"/>
      <c r="RCD16" s="163"/>
      <c r="RCE16" s="166"/>
      <c r="RCF16" s="167"/>
      <c r="RCG16" s="167"/>
      <c r="RCH16" s="168"/>
      <c r="RCI16" s="167"/>
      <c r="RCJ16" s="163"/>
      <c r="RCK16" s="163"/>
      <c r="RCL16" s="169"/>
      <c r="RCM16" s="169"/>
      <c r="RCN16" s="163"/>
      <c r="RCO16" s="163"/>
      <c r="RCP16" s="170"/>
      <c r="RCQ16" s="167"/>
      <c r="RCR16" s="163"/>
      <c r="RCS16" s="163"/>
      <c r="RCT16" s="160"/>
      <c r="RCU16" s="162"/>
      <c r="RCV16" s="162"/>
      <c r="RCW16" s="163"/>
      <c r="RCX16" s="164"/>
      <c r="RCY16" s="163"/>
      <c r="RCZ16" s="163"/>
      <c r="RDA16" s="163"/>
      <c r="RDB16" s="163"/>
      <c r="RDC16" s="163"/>
      <c r="RDD16" s="165"/>
      <c r="RDE16" s="165"/>
      <c r="RDF16" s="163"/>
      <c r="RDG16" s="165"/>
      <c r="RDH16" s="165"/>
      <c r="RDI16" s="166"/>
      <c r="RDJ16" s="163"/>
      <c r="RDK16" s="166"/>
      <c r="RDL16" s="167"/>
      <c r="RDM16" s="167"/>
      <c r="RDN16" s="168"/>
      <c r="RDO16" s="167"/>
      <c r="RDP16" s="163"/>
      <c r="RDQ16" s="163"/>
      <c r="RDR16" s="169"/>
      <c r="RDS16" s="169"/>
      <c r="RDT16" s="163"/>
      <c r="RDU16" s="163"/>
      <c r="RDV16" s="170"/>
      <c r="RDW16" s="167"/>
      <c r="RDX16" s="163"/>
      <c r="RDY16" s="163"/>
      <c r="RDZ16" s="160"/>
      <c r="REA16" s="162"/>
      <c r="REB16" s="162"/>
      <c r="REC16" s="163"/>
      <c r="RED16" s="164"/>
      <c r="REE16" s="163"/>
      <c r="REF16" s="163"/>
      <c r="REG16" s="163"/>
      <c r="REH16" s="163"/>
      <c r="REI16" s="163"/>
      <c r="REJ16" s="165"/>
      <c r="REK16" s="165"/>
      <c r="REL16" s="163"/>
      <c r="REM16" s="165"/>
      <c r="REN16" s="165"/>
      <c r="REO16" s="166"/>
      <c r="REP16" s="163"/>
      <c r="REQ16" s="166"/>
      <c r="RER16" s="167"/>
      <c r="RES16" s="167"/>
      <c r="RET16" s="168"/>
      <c r="REU16" s="167"/>
      <c r="REV16" s="163"/>
      <c r="REW16" s="163"/>
      <c r="REX16" s="169"/>
      <c r="REY16" s="169"/>
      <c r="REZ16" s="163"/>
      <c r="RFA16" s="163"/>
      <c r="RFB16" s="170"/>
      <c r="RFC16" s="167"/>
      <c r="RFD16" s="163"/>
      <c r="RFE16" s="163"/>
      <c r="RFF16" s="160"/>
      <c r="RFG16" s="162"/>
      <c r="RFH16" s="162"/>
      <c r="RFI16" s="163"/>
      <c r="RFJ16" s="164"/>
      <c r="RFK16" s="163"/>
      <c r="RFL16" s="163"/>
      <c r="RFM16" s="163"/>
      <c r="RFN16" s="163"/>
      <c r="RFO16" s="163"/>
      <c r="RFP16" s="165"/>
      <c r="RFQ16" s="165"/>
      <c r="RFR16" s="163"/>
      <c r="RFS16" s="165"/>
      <c r="RFT16" s="165"/>
      <c r="RFU16" s="166"/>
      <c r="RFV16" s="163"/>
      <c r="RFW16" s="166"/>
      <c r="RFX16" s="167"/>
      <c r="RFY16" s="167"/>
      <c r="RFZ16" s="168"/>
      <c r="RGA16" s="167"/>
      <c r="RGB16" s="163"/>
      <c r="RGC16" s="163"/>
      <c r="RGD16" s="169"/>
      <c r="RGE16" s="169"/>
      <c r="RGF16" s="163"/>
      <c r="RGG16" s="163"/>
      <c r="RGH16" s="170"/>
      <c r="RGI16" s="167"/>
      <c r="RGJ16" s="163"/>
      <c r="RGK16" s="163"/>
      <c r="RGL16" s="160"/>
      <c r="RGM16" s="162"/>
      <c r="RGN16" s="162"/>
      <c r="RGO16" s="163"/>
      <c r="RGP16" s="164"/>
      <c r="RGQ16" s="163"/>
      <c r="RGR16" s="163"/>
      <c r="RGS16" s="163"/>
      <c r="RGT16" s="163"/>
      <c r="RGU16" s="163"/>
      <c r="RGV16" s="165"/>
      <c r="RGW16" s="165"/>
      <c r="RGX16" s="163"/>
      <c r="RGY16" s="165"/>
      <c r="RGZ16" s="165"/>
      <c r="RHA16" s="166"/>
      <c r="RHB16" s="163"/>
      <c r="RHC16" s="166"/>
      <c r="RHD16" s="167"/>
      <c r="RHE16" s="167"/>
      <c r="RHF16" s="168"/>
      <c r="RHG16" s="167"/>
      <c r="RHH16" s="163"/>
      <c r="RHI16" s="163"/>
      <c r="RHJ16" s="169"/>
      <c r="RHK16" s="169"/>
      <c r="RHL16" s="163"/>
      <c r="RHM16" s="163"/>
      <c r="RHN16" s="170"/>
      <c r="RHO16" s="167"/>
      <c r="RHP16" s="163"/>
      <c r="RHQ16" s="163"/>
      <c r="RHR16" s="160"/>
      <c r="RHS16" s="162"/>
      <c r="RHT16" s="162"/>
      <c r="RHU16" s="163"/>
      <c r="RHV16" s="164"/>
      <c r="RHW16" s="163"/>
      <c r="RHX16" s="163"/>
      <c r="RHY16" s="163"/>
      <c r="RHZ16" s="163"/>
      <c r="RIA16" s="163"/>
      <c r="RIB16" s="165"/>
      <c r="RIC16" s="165"/>
      <c r="RID16" s="163"/>
      <c r="RIE16" s="165"/>
      <c r="RIF16" s="165"/>
      <c r="RIG16" s="166"/>
      <c r="RIH16" s="163"/>
      <c r="RII16" s="166"/>
      <c r="RIJ16" s="167"/>
      <c r="RIK16" s="167"/>
      <c r="RIL16" s="168"/>
      <c r="RIM16" s="167"/>
      <c r="RIN16" s="163"/>
      <c r="RIO16" s="163"/>
      <c r="RIP16" s="169"/>
      <c r="RIQ16" s="169"/>
      <c r="RIR16" s="163"/>
      <c r="RIS16" s="163"/>
      <c r="RIT16" s="170"/>
      <c r="RIU16" s="167"/>
      <c r="RIV16" s="163"/>
      <c r="RIW16" s="163"/>
      <c r="RIX16" s="160"/>
      <c r="RIY16" s="162"/>
      <c r="RIZ16" s="162"/>
      <c r="RJA16" s="163"/>
      <c r="RJB16" s="164"/>
      <c r="RJC16" s="163"/>
      <c r="RJD16" s="163"/>
      <c r="RJE16" s="163"/>
      <c r="RJF16" s="163"/>
      <c r="RJG16" s="163"/>
      <c r="RJH16" s="165"/>
      <c r="RJI16" s="165"/>
      <c r="RJJ16" s="163"/>
      <c r="RJK16" s="165"/>
      <c r="RJL16" s="165"/>
      <c r="RJM16" s="166"/>
      <c r="RJN16" s="163"/>
      <c r="RJO16" s="166"/>
      <c r="RJP16" s="167"/>
      <c r="RJQ16" s="167"/>
      <c r="RJR16" s="168"/>
      <c r="RJS16" s="167"/>
      <c r="RJT16" s="163"/>
      <c r="RJU16" s="163"/>
      <c r="RJV16" s="169"/>
      <c r="RJW16" s="169"/>
      <c r="RJX16" s="163"/>
      <c r="RJY16" s="163"/>
      <c r="RJZ16" s="170"/>
      <c r="RKA16" s="167"/>
      <c r="RKB16" s="163"/>
      <c r="RKC16" s="163"/>
      <c r="RKD16" s="160"/>
      <c r="RKE16" s="162"/>
      <c r="RKF16" s="162"/>
      <c r="RKG16" s="163"/>
      <c r="RKH16" s="164"/>
      <c r="RKI16" s="163"/>
      <c r="RKJ16" s="163"/>
      <c r="RKK16" s="163"/>
      <c r="RKL16" s="163"/>
      <c r="RKM16" s="163"/>
      <c r="RKN16" s="165"/>
      <c r="RKO16" s="165"/>
      <c r="RKP16" s="163"/>
      <c r="RKQ16" s="165"/>
      <c r="RKR16" s="165"/>
      <c r="RKS16" s="166"/>
      <c r="RKT16" s="163"/>
      <c r="RKU16" s="166"/>
      <c r="RKV16" s="167"/>
      <c r="RKW16" s="167"/>
      <c r="RKX16" s="168"/>
      <c r="RKY16" s="167"/>
      <c r="RKZ16" s="163"/>
      <c r="RLA16" s="163"/>
      <c r="RLB16" s="169"/>
      <c r="RLC16" s="169"/>
      <c r="RLD16" s="163"/>
      <c r="RLE16" s="163"/>
      <c r="RLF16" s="170"/>
      <c r="RLG16" s="167"/>
      <c r="RLH16" s="163"/>
      <c r="RLI16" s="163"/>
      <c r="RLJ16" s="160"/>
      <c r="RLK16" s="162"/>
      <c r="RLL16" s="162"/>
      <c r="RLM16" s="163"/>
      <c r="RLN16" s="164"/>
      <c r="RLO16" s="163"/>
      <c r="RLP16" s="163"/>
      <c r="RLQ16" s="163"/>
      <c r="RLR16" s="163"/>
      <c r="RLS16" s="163"/>
      <c r="RLT16" s="165"/>
      <c r="RLU16" s="165"/>
      <c r="RLV16" s="163"/>
      <c r="RLW16" s="165"/>
      <c r="RLX16" s="165"/>
      <c r="RLY16" s="166"/>
      <c r="RLZ16" s="163"/>
      <c r="RMA16" s="166"/>
      <c r="RMB16" s="167"/>
      <c r="RMC16" s="167"/>
      <c r="RMD16" s="168"/>
      <c r="RME16" s="167"/>
      <c r="RMF16" s="163"/>
      <c r="RMG16" s="163"/>
      <c r="RMH16" s="169"/>
      <c r="RMI16" s="169"/>
      <c r="RMJ16" s="163"/>
      <c r="RMK16" s="163"/>
      <c r="RML16" s="170"/>
      <c r="RMM16" s="167"/>
      <c r="RMN16" s="163"/>
      <c r="RMO16" s="163"/>
      <c r="RMP16" s="160"/>
      <c r="RMQ16" s="162"/>
      <c r="RMR16" s="162"/>
      <c r="RMS16" s="163"/>
      <c r="RMT16" s="164"/>
      <c r="RMU16" s="163"/>
      <c r="RMV16" s="163"/>
      <c r="RMW16" s="163"/>
      <c r="RMX16" s="163"/>
      <c r="RMY16" s="163"/>
      <c r="RMZ16" s="165"/>
      <c r="RNA16" s="165"/>
      <c r="RNB16" s="163"/>
      <c r="RNC16" s="165"/>
      <c r="RND16" s="165"/>
      <c r="RNE16" s="166"/>
      <c r="RNF16" s="163"/>
      <c r="RNG16" s="166"/>
      <c r="RNH16" s="167"/>
      <c r="RNI16" s="167"/>
      <c r="RNJ16" s="168"/>
      <c r="RNK16" s="167"/>
      <c r="RNL16" s="163"/>
      <c r="RNM16" s="163"/>
      <c r="RNN16" s="169"/>
      <c r="RNO16" s="169"/>
      <c r="RNP16" s="163"/>
      <c r="RNQ16" s="163"/>
      <c r="RNR16" s="170"/>
      <c r="RNS16" s="167"/>
      <c r="RNT16" s="163"/>
      <c r="RNU16" s="163"/>
      <c r="RNV16" s="160"/>
      <c r="RNW16" s="162"/>
      <c r="RNX16" s="162"/>
      <c r="RNY16" s="163"/>
      <c r="RNZ16" s="164"/>
      <c r="ROA16" s="163"/>
      <c r="ROB16" s="163"/>
      <c r="ROC16" s="163"/>
      <c r="ROD16" s="163"/>
      <c r="ROE16" s="163"/>
      <c r="ROF16" s="165"/>
      <c r="ROG16" s="165"/>
      <c r="ROH16" s="163"/>
      <c r="ROI16" s="165"/>
      <c r="ROJ16" s="165"/>
      <c r="ROK16" s="166"/>
      <c r="ROL16" s="163"/>
      <c r="ROM16" s="166"/>
      <c r="RON16" s="167"/>
      <c r="ROO16" s="167"/>
      <c r="ROP16" s="168"/>
      <c r="ROQ16" s="167"/>
      <c r="ROR16" s="163"/>
      <c r="ROS16" s="163"/>
      <c r="ROT16" s="169"/>
      <c r="ROU16" s="169"/>
      <c r="ROV16" s="163"/>
      <c r="ROW16" s="163"/>
      <c r="ROX16" s="170"/>
      <c r="ROY16" s="167"/>
      <c r="ROZ16" s="163"/>
      <c r="RPA16" s="163"/>
      <c r="RPB16" s="160"/>
      <c r="RPC16" s="162"/>
      <c r="RPD16" s="162"/>
      <c r="RPE16" s="163"/>
      <c r="RPF16" s="164"/>
      <c r="RPG16" s="163"/>
      <c r="RPH16" s="163"/>
      <c r="RPI16" s="163"/>
      <c r="RPJ16" s="163"/>
      <c r="RPK16" s="163"/>
      <c r="RPL16" s="165"/>
      <c r="RPM16" s="165"/>
      <c r="RPN16" s="163"/>
      <c r="RPO16" s="165"/>
      <c r="RPP16" s="165"/>
      <c r="RPQ16" s="166"/>
      <c r="RPR16" s="163"/>
      <c r="RPS16" s="166"/>
      <c r="RPT16" s="167"/>
      <c r="RPU16" s="167"/>
      <c r="RPV16" s="168"/>
      <c r="RPW16" s="167"/>
      <c r="RPX16" s="163"/>
      <c r="RPY16" s="163"/>
      <c r="RPZ16" s="169"/>
      <c r="RQA16" s="169"/>
      <c r="RQB16" s="163"/>
      <c r="RQC16" s="163"/>
      <c r="RQD16" s="170"/>
      <c r="RQE16" s="167"/>
      <c r="RQF16" s="163"/>
      <c r="RQG16" s="163"/>
      <c r="RQH16" s="160"/>
      <c r="RQI16" s="162"/>
      <c r="RQJ16" s="162"/>
      <c r="RQK16" s="163"/>
      <c r="RQL16" s="164"/>
      <c r="RQM16" s="163"/>
      <c r="RQN16" s="163"/>
      <c r="RQO16" s="163"/>
      <c r="RQP16" s="163"/>
      <c r="RQQ16" s="163"/>
      <c r="RQR16" s="165"/>
      <c r="RQS16" s="165"/>
      <c r="RQT16" s="163"/>
      <c r="RQU16" s="165"/>
      <c r="RQV16" s="165"/>
      <c r="RQW16" s="166"/>
      <c r="RQX16" s="163"/>
      <c r="RQY16" s="166"/>
      <c r="RQZ16" s="167"/>
      <c r="RRA16" s="167"/>
      <c r="RRB16" s="168"/>
      <c r="RRC16" s="167"/>
      <c r="RRD16" s="163"/>
      <c r="RRE16" s="163"/>
      <c r="RRF16" s="169"/>
      <c r="RRG16" s="169"/>
      <c r="RRH16" s="163"/>
      <c r="RRI16" s="163"/>
      <c r="RRJ16" s="170"/>
      <c r="RRK16" s="167"/>
      <c r="RRL16" s="163"/>
      <c r="RRM16" s="163"/>
      <c r="RRN16" s="160"/>
      <c r="RRO16" s="162"/>
      <c r="RRP16" s="162"/>
      <c r="RRQ16" s="163"/>
      <c r="RRR16" s="164"/>
      <c r="RRS16" s="163"/>
      <c r="RRT16" s="163"/>
      <c r="RRU16" s="163"/>
      <c r="RRV16" s="163"/>
      <c r="RRW16" s="163"/>
      <c r="RRX16" s="165"/>
      <c r="RRY16" s="165"/>
      <c r="RRZ16" s="163"/>
      <c r="RSA16" s="165"/>
      <c r="RSB16" s="165"/>
      <c r="RSC16" s="166"/>
      <c r="RSD16" s="163"/>
      <c r="RSE16" s="166"/>
      <c r="RSF16" s="167"/>
      <c r="RSG16" s="167"/>
      <c r="RSH16" s="168"/>
      <c r="RSI16" s="167"/>
      <c r="RSJ16" s="163"/>
      <c r="RSK16" s="163"/>
      <c r="RSL16" s="169"/>
      <c r="RSM16" s="169"/>
      <c r="RSN16" s="163"/>
      <c r="RSO16" s="163"/>
      <c r="RSP16" s="170"/>
      <c r="RSQ16" s="167"/>
      <c r="RSR16" s="163"/>
      <c r="RSS16" s="163"/>
      <c r="RST16" s="160"/>
      <c r="RSU16" s="162"/>
      <c r="RSV16" s="162"/>
      <c r="RSW16" s="163"/>
      <c r="RSX16" s="164"/>
      <c r="RSY16" s="163"/>
      <c r="RSZ16" s="163"/>
      <c r="RTA16" s="163"/>
      <c r="RTB16" s="163"/>
      <c r="RTC16" s="163"/>
      <c r="RTD16" s="165"/>
      <c r="RTE16" s="165"/>
      <c r="RTF16" s="163"/>
      <c r="RTG16" s="165"/>
      <c r="RTH16" s="165"/>
      <c r="RTI16" s="166"/>
      <c r="RTJ16" s="163"/>
      <c r="RTK16" s="166"/>
      <c r="RTL16" s="167"/>
      <c r="RTM16" s="167"/>
      <c r="RTN16" s="168"/>
      <c r="RTO16" s="167"/>
      <c r="RTP16" s="163"/>
      <c r="RTQ16" s="163"/>
      <c r="RTR16" s="169"/>
      <c r="RTS16" s="169"/>
      <c r="RTT16" s="163"/>
      <c r="RTU16" s="163"/>
      <c r="RTV16" s="170"/>
      <c r="RTW16" s="167"/>
      <c r="RTX16" s="163"/>
      <c r="RTY16" s="163"/>
      <c r="RTZ16" s="160"/>
      <c r="RUA16" s="162"/>
      <c r="RUB16" s="162"/>
      <c r="RUC16" s="163"/>
      <c r="RUD16" s="164"/>
      <c r="RUE16" s="163"/>
      <c r="RUF16" s="163"/>
      <c r="RUG16" s="163"/>
      <c r="RUH16" s="163"/>
      <c r="RUI16" s="163"/>
      <c r="RUJ16" s="165"/>
      <c r="RUK16" s="165"/>
      <c r="RUL16" s="163"/>
      <c r="RUM16" s="165"/>
      <c r="RUN16" s="165"/>
      <c r="RUO16" s="166"/>
      <c r="RUP16" s="163"/>
      <c r="RUQ16" s="166"/>
      <c r="RUR16" s="167"/>
      <c r="RUS16" s="167"/>
      <c r="RUT16" s="168"/>
      <c r="RUU16" s="167"/>
      <c r="RUV16" s="163"/>
      <c r="RUW16" s="163"/>
      <c r="RUX16" s="169"/>
      <c r="RUY16" s="169"/>
      <c r="RUZ16" s="163"/>
      <c r="RVA16" s="163"/>
      <c r="RVB16" s="170"/>
      <c r="RVC16" s="167"/>
      <c r="RVD16" s="163"/>
      <c r="RVE16" s="163"/>
      <c r="RVF16" s="160"/>
      <c r="RVG16" s="162"/>
      <c r="RVH16" s="162"/>
      <c r="RVI16" s="163"/>
      <c r="RVJ16" s="164"/>
      <c r="RVK16" s="163"/>
      <c r="RVL16" s="163"/>
      <c r="RVM16" s="163"/>
      <c r="RVN16" s="163"/>
      <c r="RVO16" s="163"/>
      <c r="RVP16" s="165"/>
      <c r="RVQ16" s="165"/>
      <c r="RVR16" s="163"/>
      <c r="RVS16" s="165"/>
      <c r="RVT16" s="165"/>
      <c r="RVU16" s="166"/>
      <c r="RVV16" s="163"/>
      <c r="RVW16" s="166"/>
      <c r="RVX16" s="167"/>
      <c r="RVY16" s="167"/>
      <c r="RVZ16" s="168"/>
      <c r="RWA16" s="167"/>
      <c r="RWB16" s="163"/>
      <c r="RWC16" s="163"/>
      <c r="RWD16" s="169"/>
      <c r="RWE16" s="169"/>
      <c r="RWF16" s="163"/>
      <c r="RWG16" s="163"/>
      <c r="RWH16" s="170"/>
      <c r="RWI16" s="167"/>
      <c r="RWJ16" s="163"/>
      <c r="RWK16" s="163"/>
      <c r="RWL16" s="160"/>
      <c r="RWM16" s="162"/>
      <c r="RWN16" s="162"/>
      <c r="RWO16" s="163"/>
      <c r="RWP16" s="164"/>
      <c r="RWQ16" s="163"/>
      <c r="RWR16" s="163"/>
      <c r="RWS16" s="163"/>
      <c r="RWT16" s="163"/>
      <c r="RWU16" s="163"/>
      <c r="RWV16" s="165"/>
      <c r="RWW16" s="165"/>
      <c r="RWX16" s="163"/>
      <c r="RWY16" s="165"/>
      <c r="RWZ16" s="165"/>
      <c r="RXA16" s="166"/>
      <c r="RXB16" s="163"/>
      <c r="RXC16" s="166"/>
      <c r="RXD16" s="167"/>
      <c r="RXE16" s="167"/>
      <c r="RXF16" s="168"/>
      <c r="RXG16" s="167"/>
      <c r="RXH16" s="163"/>
      <c r="RXI16" s="163"/>
      <c r="RXJ16" s="169"/>
      <c r="RXK16" s="169"/>
      <c r="RXL16" s="163"/>
      <c r="RXM16" s="163"/>
      <c r="RXN16" s="170"/>
      <c r="RXO16" s="167"/>
      <c r="RXP16" s="163"/>
      <c r="RXQ16" s="163"/>
      <c r="RXR16" s="160"/>
      <c r="RXS16" s="162"/>
      <c r="RXT16" s="162"/>
      <c r="RXU16" s="163"/>
      <c r="RXV16" s="164"/>
      <c r="RXW16" s="163"/>
      <c r="RXX16" s="163"/>
      <c r="RXY16" s="163"/>
      <c r="RXZ16" s="163"/>
      <c r="RYA16" s="163"/>
      <c r="RYB16" s="165"/>
      <c r="RYC16" s="165"/>
      <c r="RYD16" s="163"/>
      <c r="RYE16" s="165"/>
      <c r="RYF16" s="165"/>
      <c r="RYG16" s="166"/>
      <c r="RYH16" s="163"/>
      <c r="RYI16" s="166"/>
      <c r="RYJ16" s="167"/>
      <c r="RYK16" s="167"/>
      <c r="RYL16" s="168"/>
      <c r="RYM16" s="167"/>
      <c r="RYN16" s="163"/>
      <c r="RYO16" s="163"/>
      <c r="RYP16" s="169"/>
      <c r="RYQ16" s="169"/>
      <c r="RYR16" s="163"/>
      <c r="RYS16" s="163"/>
      <c r="RYT16" s="170"/>
      <c r="RYU16" s="167"/>
      <c r="RYV16" s="163"/>
      <c r="RYW16" s="163"/>
      <c r="RYX16" s="160"/>
      <c r="RYY16" s="162"/>
      <c r="RYZ16" s="162"/>
      <c r="RZA16" s="163"/>
      <c r="RZB16" s="164"/>
      <c r="RZC16" s="163"/>
      <c r="RZD16" s="163"/>
      <c r="RZE16" s="163"/>
      <c r="RZF16" s="163"/>
      <c r="RZG16" s="163"/>
      <c r="RZH16" s="165"/>
      <c r="RZI16" s="165"/>
      <c r="RZJ16" s="163"/>
      <c r="RZK16" s="165"/>
      <c r="RZL16" s="165"/>
      <c r="RZM16" s="166"/>
      <c r="RZN16" s="163"/>
      <c r="RZO16" s="166"/>
      <c r="RZP16" s="167"/>
      <c r="RZQ16" s="167"/>
      <c r="RZR16" s="168"/>
      <c r="RZS16" s="167"/>
      <c r="RZT16" s="163"/>
      <c r="RZU16" s="163"/>
      <c r="RZV16" s="169"/>
      <c r="RZW16" s="169"/>
      <c r="RZX16" s="163"/>
      <c r="RZY16" s="163"/>
      <c r="RZZ16" s="170"/>
      <c r="SAA16" s="167"/>
      <c r="SAB16" s="163"/>
      <c r="SAC16" s="163"/>
      <c r="SAD16" s="160"/>
      <c r="SAE16" s="162"/>
      <c r="SAF16" s="162"/>
      <c r="SAG16" s="163"/>
      <c r="SAH16" s="164"/>
      <c r="SAI16" s="163"/>
      <c r="SAJ16" s="163"/>
      <c r="SAK16" s="163"/>
      <c r="SAL16" s="163"/>
      <c r="SAM16" s="163"/>
      <c r="SAN16" s="165"/>
      <c r="SAO16" s="165"/>
      <c r="SAP16" s="163"/>
      <c r="SAQ16" s="165"/>
      <c r="SAR16" s="165"/>
      <c r="SAS16" s="166"/>
      <c r="SAT16" s="163"/>
      <c r="SAU16" s="166"/>
      <c r="SAV16" s="167"/>
      <c r="SAW16" s="167"/>
      <c r="SAX16" s="168"/>
      <c r="SAY16" s="167"/>
      <c r="SAZ16" s="163"/>
      <c r="SBA16" s="163"/>
      <c r="SBB16" s="169"/>
      <c r="SBC16" s="169"/>
      <c r="SBD16" s="163"/>
      <c r="SBE16" s="163"/>
      <c r="SBF16" s="170"/>
      <c r="SBG16" s="167"/>
      <c r="SBH16" s="163"/>
      <c r="SBI16" s="163"/>
      <c r="SBJ16" s="160"/>
      <c r="SBK16" s="162"/>
      <c r="SBL16" s="162"/>
      <c r="SBM16" s="163"/>
      <c r="SBN16" s="164"/>
      <c r="SBO16" s="163"/>
      <c r="SBP16" s="163"/>
      <c r="SBQ16" s="163"/>
      <c r="SBR16" s="163"/>
      <c r="SBS16" s="163"/>
      <c r="SBT16" s="165"/>
      <c r="SBU16" s="165"/>
      <c r="SBV16" s="163"/>
      <c r="SBW16" s="165"/>
      <c r="SBX16" s="165"/>
      <c r="SBY16" s="166"/>
      <c r="SBZ16" s="163"/>
      <c r="SCA16" s="166"/>
      <c r="SCB16" s="167"/>
      <c r="SCC16" s="167"/>
      <c r="SCD16" s="168"/>
      <c r="SCE16" s="167"/>
      <c r="SCF16" s="163"/>
      <c r="SCG16" s="163"/>
      <c r="SCH16" s="169"/>
      <c r="SCI16" s="169"/>
      <c r="SCJ16" s="163"/>
      <c r="SCK16" s="163"/>
      <c r="SCL16" s="170"/>
      <c r="SCM16" s="167"/>
      <c r="SCN16" s="163"/>
      <c r="SCO16" s="163"/>
      <c r="SCP16" s="160"/>
      <c r="SCQ16" s="162"/>
      <c r="SCR16" s="162"/>
      <c r="SCS16" s="163"/>
      <c r="SCT16" s="164"/>
      <c r="SCU16" s="163"/>
      <c r="SCV16" s="163"/>
      <c r="SCW16" s="163"/>
      <c r="SCX16" s="163"/>
      <c r="SCY16" s="163"/>
      <c r="SCZ16" s="165"/>
      <c r="SDA16" s="165"/>
      <c r="SDB16" s="163"/>
      <c r="SDC16" s="165"/>
      <c r="SDD16" s="165"/>
      <c r="SDE16" s="166"/>
      <c r="SDF16" s="163"/>
      <c r="SDG16" s="166"/>
      <c r="SDH16" s="167"/>
      <c r="SDI16" s="167"/>
      <c r="SDJ16" s="168"/>
      <c r="SDK16" s="167"/>
      <c r="SDL16" s="163"/>
      <c r="SDM16" s="163"/>
      <c r="SDN16" s="169"/>
      <c r="SDO16" s="169"/>
      <c r="SDP16" s="163"/>
      <c r="SDQ16" s="163"/>
      <c r="SDR16" s="170"/>
      <c r="SDS16" s="167"/>
      <c r="SDT16" s="163"/>
      <c r="SDU16" s="163"/>
      <c r="SDV16" s="160"/>
      <c r="SDW16" s="162"/>
      <c r="SDX16" s="162"/>
      <c r="SDY16" s="163"/>
      <c r="SDZ16" s="164"/>
      <c r="SEA16" s="163"/>
      <c r="SEB16" s="163"/>
      <c r="SEC16" s="163"/>
      <c r="SED16" s="163"/>
      <c r="SEE16" s="163"/>
      <c r="SEF16" s="165"/>
      <c r="SEG16" s="165"/>
      <c r="SEH16" s="163"/>
      <c r="SEI16" s="165"/>
      <c r="SEJ16" s="165"/>
      <c r="SEK16" s="166"/>
      <c r="SEL16" s="163"/>
      <c r="SEM16" s="166"/>
      <c r="SEN16" s="167"/>
      <c r="SEO16" s="167"/>
      <c r="SEP16" s="168"/>
      <c r="SEQ16" s="167"/>
      <c r="SER16" s="163"/>
      <c r="SES16" s="163"/>
      <c r="SET16" s="169"/>
      <c r="SEU16" s="169"/>
      <c r="SEV16" s="163"/>
      <c r="SEW16" s="163"/>
      <c r="SEX16" s="170"/>
      <c r="SEY16" s="167"/>
      <c r="SEZ16" s="163"/>
      <c r="SFA16" s="163"/>
      <c r="SFB16" s="160"/>
      <c r="SFC16" s="162"/>
      <c r="SFD16" s="162"/>
      <c r="SFE16" s="163"/>
      <c r="SFF16" s="164"/>
      <c r="SFG16" s="163"/>
      <c r="SFH16" s="163"/>
      <c r="SFI16" s="163"/>
      <c r="SFJ16" s="163"/>
      <c r="SFK16" s="163"/>
      <c r="SFL16" s="165"/>
      <c r="SFM16" s="165"/>
      <c r="SFN16" s="163"/>
      <c r="SFO16" s="165"/>
      <c r="SFP16" s="165"/>
      <c r="SFQ16" s="166"/>
      <c r="SFR16" s="163"/>
      <c r="SFS16" s="166"/>
      <c r="SFT16" s="167"/>
      <c r="SFU16" s="167"/>
      <c r="SFV16" s="168"/>
      <c r="SFW16" s="167"/>
      <c r="SFX16" s="163"/>
      <c r="SFY16" s="163"/>
      <c r="SFZ16" s="169"/>
      <c r="SGA16" s="169"/>
      <c r="SGB16" s="163"/>
      <c r="SGC16" s="163"/>
      <c r="SGD16" s="170"/>
      <c r="SGE16" s="167"/>
      <c r="SGF16" s="163"/>
      <c r="SGG16" s="163"/>
      <c r="SGH16" s="160"/>
      <c r="SGI16" s="162"/>
      <c r="SGJ16" s="162"/>
      <c r="SGK16" s="163"/>
      <c r="SGL16" s="164"/>
      <c r="SGM16" s="163"/>
      <c r="SGN16" s="163"/>
      <c r="SGO16" s="163"/>
      <c r="SGP16" s="163"/>
      <c r="SGQ16" s="163"/>
      <c r="SGR16" s="165"/>
      <c r="SGS16" s="165"/>
      <c r="SGT16" s="163"/>
      <c r="SGU16" s="165"/>
      <c r="SGV16" s="165"/>
      <c r="SGW16" s="166"/>
      <c r="SGX16" s="163"/>
      <c r="SGY16" s="166"/>
      <c r="SGZ16" s="167"/>
      <c r="SHA16" s="167"/>
      <c r="SHB16" s="168"/>
      <c r="SHC16" s="167"/>
      <c r="SHD16" s="163"/>
      <c r="SHE16" s="163"/>
      <c r="SHF16" s="169"/>
      <c r="SHG16" s="169"/>
      <c r="SHH16" s="163"/>
      <c r="SHI16" s="163"/>
      <c r="SHJ16" s="170"/>
      <c r="SHK16" s="167"/>
      <c r="SHL16" s="163"/>
      <c r="SHM16" s="163"/>
      <c r="SHN16" s="160"/>
      <c r="SHO16" s="162"/>
      <c r="SHP16" s="162"/>
      <c r="SHQ16" s="163"/>
      <c r="SHR16" s="164"/>
      <c r="SHS16" s="163"/>
      <c r="SHT16" s="163"/>
      <c r="SHU16" s="163"/>
      <c r="SHV16" s="163"/>
      <c r="SHW16" s="163"/>
      <c r="SHX16" s="165"/>
      <c r="SHY16" s="165"/>
      <c r="SHZ16" s="163"/>
      <c r="SIA16" s="165"/>
      <c r="SIB16" s="165"/>
      <c r="SIC16" s="166"/>
      <c r="SID16" s="163"/>
      <c r="SIE16" s="166"/>
      <c r="SIF16" s="167"/>
      <c r="SIG16" s="167"/>
      <c r="SIH16" s="168"/>
      <c r="SII16" s="167"/>
      <c r="SIJ16" s="163"/>
      <c r="SIK16" s="163"/>
      <c r="SIL16" s="169"/>
      <c r="SIM16" s="169"/>
      <c r="SIN16" s="163"/>
      <c r="SIO16" s="163"/>
      <c r="SIP16" s="170"/>
      <c r="SIQ16" s="167"/>
      <c r="SIR16" s="163"/>
      <c r="SIS16" s="163"/>
      <c r="SIT16" s="160"/>
      <c r="SIU16" s="162"/>
      <c r="SIV16" s="162"/>
      <c r="SIW16" s="163"/>
      <c r="SIX16" s="164"/>
      <c r="SIY16" s="163"/>
      <c r="SIZ16" s="163"/>
      <c r="SJA16" s="163"/>
      <c r="SJB16" s="163"/>
      <c r="SJC16" s="163"/>
      <c r="SJD16" s="165"/>
      <c r="SJE16" s="165"/>
      <c r="SJF16" s="163"/>
      <c r="SJG16" s="165"/>
      <c r="SJH16" s="165"/>
      <c r="SJI16" s="166"/>
      <c r="SJJ16" s="163"/>
      <c r="SJK16" s="166"/>
      <c r="SJL16" s="167"/>
      <c r="SJM16" s="167"/>
      <c r="SJN16" s="168"/>
      <c r="SJO16" s="167"/>
      <c r="SJP16" s="163"/>
      <c r="SJQ16" s="163"/>
      <c r="SJR16" s="169"/>
      <c r="SJS16" s="169"/>
      <c r="SJT16" s="163"/>
      <c r="SJU16" s="163"/>
      <c r="SJV16" s="170"/>
      <c r="SJW16" s="167"/>
      <c r="SJX16" s="163"/>
      <c r="SJY16" s="163"/>
      <c r="SJZ16" s="160"/>
      <c r="SKA16" s="162"/>
      <c r="SKB16" s="162"/>
      <c r="SKC16" s="163"/>
      <c r="SKD16" s="164"/>
      <c r="SKE16" s="163"/>
      <c r="SKF16" s="163"/>
      <c r="SKG16" s="163"/>
      <c r="SKH16" s="163"/>
      <c r="SKI16" s="163"/>
      <c r="SKJ16" s="165"/>
      <c r="SKK16" s="165"/>
      <c r="SKL16" s="163"/>
      <c r="SKM16" s="165"/>
      <c r="SKN16" s="165"/>
      <c r="SKO16" s="166"/>
      <c r="SKP16" s="163"/>
      <c r="SKQ16" s="166"/>
      <c r="SKR16" s="167"/>
      <c r="SKS16" s="167"/>
      <c r="SKT16" s="168"/>
      <c r="SKU16" s="167"/>
      <c r="SKV16" s="163"/>
      <c r="SKW16" s="163"/>
      <c r="SKX16" s="169"/>
      <c r="SKY16" s="169"/>
      <c r="SKZ16" s="163"/>
      <c r="SLA16" s="163"/>
      <c r="SLB16" s="170"/>
      <c r="SLC16" s="167"/>
      <c r="SLD16" s="163"/>
      <c r="SLE16" s="163"/>
      <c r="SLF16" s="160"/>
      <c r="SLG16" s="162"/>
      <c r="SLH16" s="162"/>
      <c r="SLI16" s="163"/>
      <c r="SLJ16" s="164"/>
      <c r="SLK16" s="163"/>
      <c r="SLL16" s="163"/>
      <c r="SLM16" s="163"/>
      <c r="SLN16" s="163"/>
      <c r="SLO16" s="163"/>
      <c r="SLP16" s="165"/>
      <c r="SLQ16" s="165"/>
      <c r="SLR16" s="163"/>
      <c r="SLS16" s="165"/>
      <c r="SLT16" s="165"/>
      <c r="SLU16" s="166"/>
      <c r="SLV16" s="163"/>
      <c r="SLW16" s="166"/>
      <c r="SLX16" s="167"/>
      <c r="SLY16" s="167"/>
      <c r="SLZ16" s="168"/>
      <c r="SMA16" s="167"/>
      <c r="SMB16" s="163"/>
      <c r="SMC16" s="163"/>
      <c r="SMD16" s="169"/>
      <c r="SME16" s="169"/>
      <c r="SMF16" s="163"/>
      <c r="SMG16" s="163"/>
      <c r="SMH16" s="170"/>
      <c r="SMI16" s="167"/>
      <c r="SMJ16" s="163"/>
      <c r="SMK16" s="163"/>
      <c r="SML16" s="160"/>
      <c r="SMM16" s="162"/>
      <c r="SMN16" s="162"/>
      <c r="SMO16" s="163"/>
      <c r="SMP16" s="164"/>
      <c r="SMQ16" s="163"/>
      <c r="SMR16" s="163"/>
      <c r="SMS16" s="163"/>
      <c r="SMT16" s="163"/>
      <c r="SMU16" s="163"/>
      <c r="SMV16" s="165"/>
      <c r="SMW16" s="165"/>
      <c r="SMX16" s="163"/>
      <c r="SMY16" s="165"/>
      <c r="SMZ16" s="165"/>
      <c r="SNA16" s="166"/>
      <c r="SNB16" s="163"/>
      <c r="SNC16" s="166"/>
      <c r="SND16" s="167"/>
      <c r="SNE16" s="167"/>
      <c r="SNF16" s="168"/>
      <c r="SNG16" s="167"/>
      <c r="SNH16" s="163"/>
      <c r="SNI16" s="163"/>
      <c r="SNJ16" s="169"/>
      <c r="SNK16" s="169"/>
      <c r="SNL16" s="163"/>
      <c r="SNM16" s="163"/>
      <c r="SNN16" s="170"/>
      <c r="SNO16" s="167"/>
      <c r="SNP16" s="163"/>
      <c r="SNQ16" s="163"/>
      <c r="SNR16" s="160"/>
      <c r="SNS16" s="162"/>
      <c r="SNT16" s="162"/>
      <c r="SNU16" s="163"/>
      <c r="SNV16" s="164"/>
      <c r="SNW16" s="163"/>
      <c r="SNX16" s="163"/>
      <c r="SNY16" s="163"/>
      <c r="SNZ16" s="163"/>
      <c r="SOA16" s="163"/>
      <c r="SOB16" s="165"/>
      <c r="SOC16" s="165"/>
      <c r="SOD16" s="163"/>
      <c r="SOE16" s="165"/>
      <c r="SOF16" s="165"/>
      <c r="SOG16" s="166"/>
      <c r="SOH16" s="163"/>
      <c r="SOI16" s="166"/>
      <c r="SOJ16" s="167"/>
      <c r="SOK16" s="167"/>
      <c r="SOL16" s="168"/>
      <c r="SOM16" s="167"/>
      <c r="SON16" s="163"/>
      <c r="SOO16" s="163"/>
      <c r="SOP16" s="169"/>
      <c r="SOQ16" s="169"/>
      <c r="SOR16" s="163"/>
      <c r="SOS16" s="163"/>
      <c r="SOT16" s="170"/>
      <c r="SOU16" s="167"/>
      <c r="SOV16" s="163"/>
      <c r="SOW16" s="163"/>
      <c r="SOX16" s="160"/>
      <c r="SOY16" s="162"/>
      <c r="SOZ16" s="162"/>
      <c r="SPA16" s="163"/>
      <c r="SPB16" s="164"/>
      <c r="SPC16" s="163"/>
      <c r="SPD16" s="163"/>
      <c r="SPE16" s="163"/>
      <c r="SPF16" s="163"/>
      <c r="SPG16" s="163"/>
      <c r="SPH16" s="165"/>
      <c r="SPI16" s="165"/>
      <c r="SPJ16" s="163"/>
      <c r="SPK16" s="165"/>
      <c r="SPL16" s="165"/>
      <c r="SPM16" s="166"/>
      <c r="SPN16" s="163"/>
      <c r="SPO16" s="166"/>
      <c r="SPP16" s="167"/>
      <c r="SPQ16" s="167"/>
      <c r="SPR16" s="168"/>
      <c r="SPS16" s="167"/>
      <c r="SPT16" s="163"/>
      <c r="SPU16" s="163"/>
      <c r="SPV16" s="169"/>
      <c r="SPW16" s="169"/>
      <c r="SPX16" s="163"/>
      <c r="SPY16" s="163"/>
      <c r="SPZ16" s="170"/>
      <c r="SQA16" s="167"/>
      <c r="SQB16" s="163"/>
      <c r="SQC16" s="163"/>
      <c r="SQD16" s="160"/>
      <c r="SQE16" s="162"/>
      <c r="SQF16" s="162"/>
      <c r="SQG16" s="163"/>
      <c r="SQH16" s="164"/>
      <c r="SQI16" s="163"/>
      <c r="SQJ16" s="163"/>
      <c r="SQK16" s="163"/>
      <c r="SQL16" s="163"/>
      <c r="SQM16" s="163"/>
      <c r="SQN16" s="165"/>
      <c r="SQO16" s="165"/>
      <c r="SQP16" s="163"/>
      <c r="SQQ16" s="165"/>
      <c r="SQR16" s="165"/>
      <c r="SQS16" s="166"/>
      <c r="SQT16" s="163"/>
      <c r="SQU16" s="166"/>
      <c r="SQV16" s="167"/>
      <c r="SQW16" s="167"/>
      <c r="SQX16" s="168"/>
      <c r="SQY16" s="167"/>
      <c r="SQZ16" s="163"/>
      <c r="SRA16" s="163"/>
      <c r="SRB16" s="169"/>
      <c r="SRC16" s="169"/>
      <c r="SRD16" s="163"/>
      <c r="SRE16" s="163"/>
      <c r="SRF16" s="170"/>
      <c r="SRG16" s="167"/>
      <c r="SRH16" s="163"/>
      <c r="SRI16" s="163"/>
      <c r="SRJ16" s="160"/>
      <c r="SRK16" s="162"/>
      <c r="SRL16" s="162"/>
      <c r="SRM16" s="163"/>
      <c r="SRN16" s="164"/>
      <c r="SRO16" s="163"/>
      <c r="SRP16" s="163"/>
      <c r="SRQ16" s="163"/>
      <c r="SRR16" s="163"/>
      <c r="SRS16" s="163"/>
      <c r="SRT16" s="165"/>
      <c r="SRU16" s="165"/>
      <c r="SRV16" s="163"/>
      <c r="SRW16" s="165"/>
      <c r="SRX16" s="165"/>
      <c r="SRY16" s="166"/>
      <c r="SRZ16" s="163"/>
      <c r="SSA16" s="166"/>
      <c r="SSB16" s="167"/>
      <c r="SSC16" s="167"/>
      <c r="SSD16" s="168"/>
      <c r="SSE16" s="167"/>
      <c r="SSF16" s="163"/>
      <c r="SSG16" s="163"/>
      <c r="SSH16" s="169"/>
      <c r="SSI16" s="169"/>
      <c r="SSJ16" s="163"/>
      <c r="SSK16" s="163"/>
      <c r="SSL16" s="170"/>
      <c r="SSM16" s="167"/>
      <c r="SSN16" s="163"/>
      <c r="SSO16" s="163"/>
      <c r="SSP16" s="160"/>
      <c r="SSQ16" s="162"/>
      <c r="SSR16" s="162"/>
      <c r="SSS16" s="163"/>
      <c r="SST16" s="164"/>
      <c r="SSU16" s="163"/>
      <c r="SSV16" s="163"/>
      <c r="SSW16" s="163"/>
      <c r="SSX16" s="163"/>
      <c r="SSY16" s="163"/>
      <c r="SSZ16" s="165"/>
      <c r="STA16" s="165"/>
      <c r="STB16" s="163"/>
      <c r="STC16" s="165"/>
      <c r="STD16" s="165"/>
      <c r="STE16" s="166"/>
      <c r="STF16" s="163"/>
      <c r="STG16" s="166"/>
      <c r="STH16" s="167"/>
      <c r="STI16" s="167"/>
      <c r="STJ16" s="168"/>
      <c r="STK16" s="167"/>
      <c r="STL16" s="163"/>
      <c r="STM16" s="163"/>
      <c r="STN16" s="169"/>
      <c r="STO16" s="169"/>
      <c r="STP16" s="163"/>
      <c r="STQ16" s="163"/>
      <c r="STR16" s="170"/>
      <c r="STS16" s="167"/>
      <c r="STT16" s="163"/>
      <c r="STU16" s="163"/>
      <c r="STV16" s="160"/>
      <c r="STW16" s="162"/>
      <c r="STX16" s="162"/>
      <c r="STY16" s="163"/>
      <c r="STZ16" s="164"/>
      <c r="SUA16" s="163"/>
      <c r="SUB16" s="163"/>
      <c r="SUC16" s="163"/>
      <c r="SUD16" s="163"/>
      <c r="SUE16" s="163"/>
      <c r="SUF16" s="165"/>
      <c r="SUG16" s="165"/>
      <c r="SUH16" s="163"/>
      <c r="SUI16" s="165"/>
      <c r="SUJ16" s="165"/>
      <c r="SUK16" s="166"/>
      <c r="SUL16" s="163"/>
      <c r="SUM16" s="166"/>
      <c r="SUN16" s="167"/>
      <c r="SUO16" s="167"/>
      <c r="SUP16" s="168"/>
      <c r="SUQ16" s="167"/>
      <c r="SUR16" s="163"/>
      <c r="SUS16" s="163"/>
      <c r="SUT16" s="169"/>
      <c r="SUU16" s="169"/>
      <c r="SUV16" s="163"/>
      <c r="SUW16" s="163"/>
      <c r="SUX16" s="170"/>
      <c r="SUY16" s="167"/>
      <c r="SUZ16" s="163"/>
      <c r="SVA16" s="163"/>
      <c r="SVB16" s="160"/>
      <c r="SVC16" s="162"/>
      <c r="SVD16" s="162"/>
      <c r="SVE16" s="163"/>
      <c r="SVF16" s="164"/>
      <c r="SVG16" s="163"/>
      <c r="SVH16" s="163"/>
      <c r="SVI16" s="163"/>
      <c r="SVJ16" s="163"/>
      <c r="SVK16" s="163"/>
      <c r="SVL16" s="165"/>
      <c r="SVM16" s="165"/>
      <c r="SVN16" s="163"/>
      <c r="SVO16" s="165"/>
      <c r="SVP16" s="165"/>
      <c r="SVQ16" s="166"/>
      <c r="SVR16" s="163"/>
      <c r="SVS16" s="166"/>
      <c r="SVT16" s="167"/>
      <c r="SVU16" s="167"/>
      <c r="SVV16" s="168"/>
      <c r="SVW16" s="167"/>
      <c r="SVX16" s="163"/>
      <c r="SVY16" s="163"/>
      <c r="SVZ16" s="169"/>
      <c r="SWA16" s="169"/>
      <c r="SWB16" s="163"/>
      <c r="SWC16" s="163"/>
      <c r="SWD16" s="170"/>
      <c r="SWE16" s="167"/>
      <c r="SWF16" s="163"/>
      <c r="SWG16" s="163"/>
      <c r="SWH16" s="160"/>
      <c r="SWI16" s="162"/>
      <c r="SWJ16" s="162"/>
      <c r="SWK16" s="163"/>
      <c r="SWL16" s="164"/>
      <c r="SWM16" s="163"/>
      <c r="SWN16" s="163"/>
      <c r="SWO16" s="163"/>
      <c r="SWP16" s="163"/>
      <c r="SWQ16" s="163"/>
      <c r="SWR16" s="165"/>
      <c r="SWS16" s="165"/>
      <c r="SWT16" s="163"/>
      <c r="SWU16" s="165"/>
      <c r="SWV16" s="165"/>
      <c r="SWW16" s="166"/>
      <c r="SWX16" s="163"/>
      <c r="SWY16" s="166"/>
      <c r="SWZ16" s="167"/>
      <c r="SXA16" s="167"/>
      <c r="SXB16" s="168"/>
      <c r="SXC16" s="167"/>
      <c r="SXD16" s="163"/>
      <c r="SXE16" s="163"/>
      <c r="SXF16" s="169"/>
      <c r="SXG16" s="169"/>
      <c r="SXH16" s="163"/>
      <c r="SXI16" s="163"/>
      <c r="SXJ16" s="170"/>
      <c r="SXK16" s="167"/>
      <c r="SXL16" s="163"/>
      <c r="SXM16" s="163"/>
      <c r="SXN16" s="160"/>
      <c r="SXO16" s="162"/>
      <c r="SXP16" s="162"/>
      <c r="SXQ16" s="163"/>
      <c r="SXR16" s="164"/>
      <c r="SXS16" s="163"/>
      <c r="SXT16" s="163"/>
      <c r="SXU16" s="163"/>
      <c r="SXV16" s="163"/>
      <c r="SXW16" s="163"/>
      <c r="SXX16" s="165"/>
      <c r="SXY16" s="165"/>
      <c r="SXZ16" s="163"/>
      <c r="SYA16" s="165"/>
      <c r="SYB16" s="165"/>
      <c r="SYC16" s="166"/>
      <c r="SYD16" s="163"/>
      <c r="SYE16" s="166"/>
      <c r="SYF16" s="167"/>
      <c r="SYG16" s="167"/>
      <c r="SYH16" s="168"/>
      <c r="SYI16" s="167"/>
      <c r="SYJ16" s="163"/>
      <c r="SYK16" s="163"/>
      <c r="SYL16" s="169"/>
      <c r="SYM16" s="169"/>
      <c r="SYN16" s="163"/>
      <c r="SYO16" s="163"/>
      <c r="SYP16" s="170"/>
      <c r="SYQ16" s="167"/>
      <c r="SYR16" s="163"/>
      <c r="SYS16" s="163"/>
      <c r="SYT16" s="160"/>
      <c r="SYU16" s="162"/>
      <c r="SYV16" s="162"/>
      <c r="SYW16" s="163"/>
      <c r="SYX16" s="164"/>
      <c r="SYY16" s="163"/>
      <c r="SYZ16" s="163"/>
      <c r="SZA16" s="163"/>
      <c r="SZB16" s="163"/>
      <c r="SZC16" s="163"/>
      <c r="SZD16" s="165"/>
      <c r="SZE16" s="165"/>
      <c r="SZF16" s="163"/>
      <c r="SZG16" s="165"/>
      <c r="SZH16" s="165"/>
      <c r="SZI16" s="166"/>
      <c r="SZJ16" s="163"/>
      <c r="SZK16" s="166"/>
      <c r="SZL16" s="167"/>
      <c r="SZM16" s="167"/>
      <c r="SZN16" s="168"/>
      <c r="SZO16" s="167"/>
      <c r="SZP16" s="163"/>
      <c r="SZQ16" s="163"/>
      <c r="SZR16" s="169"/>
      <c r="SZS16" s="169"/>
      <c r="SZT16" s="163"/>
      <c r="SZU16" s="163"/>
      <c r="SZV16" s="170"/>
      <c r="SZW16" s="167"/>
      <c r="SZX16" s="163"/>
      <c r="SZY16" s="163"/>
      <c r="SZZ16" s="160"/>
      <c r="TAA16" s="162"/>
      <c r="TAB16" s="162"/>
      <c r="TAC16" s="163"/>
      <c r="TAD16" s="164"/>
      <c r="TAE16" s="163"/>
      <c r="TAF16" s="163"/>
      <c r="TAG16" s="163"/>
      <c r="TAH16" s="163"/>
      <c r="TAI16" s="163"/>
      <c r="TAJ16" s="165"/>
      <c r="TAK16" s="165"/>
      <c r="TAL16" s="163"/>
      <c r="TAM16" s="165"/>
      <c r="TAN16" s="165"/>
      <c r="TAO16" s="166"/>
      <c r="TAP16" s="163"/>
      <c r="TAQ16" s="166"/>
      <c r="TAR16" s="167"/>
      <c r="TAS16" s="167"/>
      <c r="TAT16" s="168"/>
      <c r="TAU16" s="167"/>
      <c r="TAV16" s="163"/>
      <c r="TAW16" s="163"/>
      <c r="TAX16" s="169"/>
      <c r="TAY16" s="169"/>
      <c r="TAZ16" s="163"/>
      <c r="TBA16" s="163"/>
      <c r="TBB16" s="170"/>
      <c r="TBC16" s="167"/>
      <c r="TBD16" s="163"/>
      <c r="TBE16" s="163"/>
      <c r="TBF16" s="160"/>
      <c r="TBG16" s="162"/>
      <c r="TBH16" s="162"/>
      <c r="TBI16" s="163"/>
      <c r="TBJ16" s="164"/>
      <c r="TBK16" s="163"/>
      <c r="TBL16" s="163"/>
      <c r="TBM16" s="163"/>
      <c r="TBN16" s="163"/>
      <c r="TBO16" s="163"/>
      <c r="TBP16" s="165"/>
      <c r="TBQ16" s="165"/>
      <c r="TBR16" s="163"/>
      <c r="TBS16" s="165"/>
      <c r="TBT16" s="165"/>
      <c r="TBU16" s="166"/>
      <c r="TBV16" s="163"/>
      <c r="TBW16" s="166"/>
      <c r="TBX16" s="167"/>
      <c r="TBY16" s="167"/>
      <c r="TBZ16" s="168"/>
      <c r="TCA16" s="167"/>
      <c r="TCB16" s="163"/>
      <c r="TCC16" s="163"/>
      <c r="TCD16" s="169"/>
      <c r="TCE16" s="169"/>
      <c r="TCF16" s="163"/>
      <c r="TCG16" s="163"/>
      <c r="TCH16" s="170"/>
      <c r="TCI16" s="167"/>
      <c r="TCJ16" s="163"/>
      <c r="TCK16" s="163"/>
      <c r="TCL16" s="160"/>
      <c r="TCM16" s="162"/>
      <c r="TCN16" s="162"/>
      <c r="TCO16" s="163"/>
      <c r="TCP16" s="164"/>
      <c r="TCQ16" s="163"/>
      <c r="TCR16" s="163"/>
      <c r="TCS16" s="163"/>
      <c r="TCT16" s="163"/>
      <c r="TCU16" s="163"/>
      <c r="TCV16" s="165"/>
      <c r="TCW16" s="165"/>
      <c r="TCX16" s="163"/>
      <c r="TCY16" s="165"/>
      <c r="TCZ16" s="165"/>
      <c r="TDA16" s="166"/>
      <c r="TDB16" s="163"/>
      <c r="TDC16" s="166"/>
      <c r="TDD16" s="167"/>
      <c r="TDE16" s="167"/>
      <c r="TDF16" s="168"/>
      <c r="TDG16" s="167"/>
      <c r="TDH16" s="163"/>
      <c r="TDI16" s="163"/>
      <c r="TDJ16" s="169"/>
      <c r="TDK16" s="169"/>
      <c r="TDL16" s="163"/>
      <c r="TDM16" s="163"/>
      <c r="TDN16" s="170"/>
      <c r="TDO16" s="167"/>
      <c r="TDP16" s="163"/>
      <c r="TDQ16" s="163"/>
      <c r="TDR16" s="160"/>
      <c r="TDS16" s="162"/>
      <c r="TDT16" s="162"/>
      <c r="TDU16" s="163"/>
      <c r="TDV16" s="164"/>
      <c r="TDW16" s="163"/>
      <c r="TDX16" s="163"/>
      <c r="TDY16" s="163"/>
      <c r="TDZ16" s="163"/>
      <c r="TEA16" s="163"/>
      <c r="TEB16" s="165"/>
      <c r="TEC16" s="165"/>
      <c r="TED16" s="163"/>
      <c r="TEE16" s="165"/>
      <c r="TEF16" s="165"/>
      <c r="TEG16" s="166"/>
      <c r="TEH16" s="163"/>
      <c r="TEI16" s="166"/>
      <c r="TEJ16" s="167"/>
      <c r="TEK16" s="167"/>
      <c r="TEL16" s="168"/>
      <c r="TEM16" s="167"/>
      <c r="TEN16" s="163"/>
      <c r="TEO16" s="163"/>
      <c r="TEP16" s="169"/>
      <c r="TEQ16" s="169"/>
      <c r="TER16" s="163"/>
      <c r="TES16" s="163"/>
      <c r="TET16" s="170"/>
      <c r="TEU16" s="167"/>
      <c r="TEV16" s="163"/>
      <c r="TEW16" s="163"/>
      <c r="TEX16" s="160"/>
      <c r="TEY16" s="162"/>
      <c r="TEZ16" s="162"/>
      <c r="TFA16" s="163"/>
      <c r="TFB16" s="164"/>
      <c r="TFC16" s="163"/>
      <c r="TFD16" s="163"/>
      <c r="TFE16" s="163"/>
      <c r="TFF16" s="163"/>
      <c r="TFG16" s="163"/>
      <c r="TFH16" s="165"/>
      <c r="TFI16" s="165"/>
      <c r="TFJ16" s="163"/>
      <c r="TFK16" s="165"/>
      <c r="TFL16" s="165"/>
      <c r="TFM16" s="166"/>
      <c r="TFN16" s="163"/>
      <c r="TFO16" s="166"/>
      <c r="TFP16" s="167"/>
      <c r="TFQ16" s="167"/>
      <c r="TFR16" s="168"/>
      <c r="TFS16" s="167"/>
      <c r="TFT16" s="163"/>
      <c r="TFU16" s="163"/>
      <c r="TFV16" s="169"/>
      <c r="TFW16" s="169"/>
      <c r="TFX16" s="163"/>
      <c r="TFY16" s="163"/>
      <c r="TFZ16" s="170"/>
      <c r="TGA16" s="167"/>
      <c r="TGB16" s="163"/>
      <c r="TGC16" s="163"/>
      <c r="TGD16" s="160"/>
      <c r="TGE16" s="162"/>
      <c r="TGF16" s="162"/>
      <c r="TGG16" s="163"/>
      <c r="TGH16" s="164"/>
      <c r="TGI16" s="163"/>
      <c r="TGJ16" s="163"/>
      <c r="TGK16" s="163"/>
      <c r="TGL16" s="163"/>
      <c r="TGM16" s="163"/>
      <c r="TGN16" s="165"/>
      <c r="TGO16" s="165"/>
      <c r="TGP16" s="163"/>
      <c r="TGQ16" s="165"/>
      <c r="TGR16" s="165"/>
      <c r="TGS16" s="166"/>
      <c r="TGT16" s="163"/>
      <c r="TGU16" s="166"/>
      <c r="TGV16" s="167"/>
      <c r="TGW16" s="167"/>
      <c r="TGX16" s="168"/>
      <c r="TGY16" s="167"/>
      <c r="TGZ16" s="163"/>
      <c r="THA16" s="163"/>
      <c r="THB16" s="169"/>
      <c r="THC16" s="169"/>
      <c r="THD16" s="163"/>
      <c r="THE16" s="163"/>
      <c r="THF16" s="170"/>
      <c r="THG16" s="167"/>
      <c r="THH16" s="163"/>
      <c r="THI16" s="163"/>
      <c r="THJ16" s="160"/>
      <c r="THK16" s="162"/>
      <c r="THL16" s="162"/>
      <c r="THM16" s="163"/>
      <c r="THN16" s="164"/>
      <c r="THO16" s="163"/>
      <c r="THP16" s="163"/>
      <c r="THQ16" s="163"/>
      <c r="THR16" s="163"/>
      <c r="THS16" s="163"/>
      <c r="THT16" s="165"/>
      <c r="THU16" s="165"/>
      <c r="THV16" s="163"/>
      <c r="THW16" s="165"/>
      <c r="THX16" s="165"/>
      <c r="THY16" s="166"/>
      <c r="THZ16" s="163"/>
      <c r="TIA16" s="166"/>
      <c r="TIB16" s="167"/>
      <c r="TIC16" s="167"/>
      <c r="TID16" s="168"/>
      <c r="TIE16" s="167"/>
      <c r="TIF16" s="163"/>
      <c r="TIG16" s="163"/>
      <c r="TIH16" s="169"/>
      <c r="TII16" s="169"/>
      <c r="TIJ16" s="163"/>
      <c r="TIK16" s="163"/>
      <c r="TIL16" s="170"/>
      <c r="TIM16" s="167"/>
      <c r="TIN16" s="163"/>
      <c r="TIO16" s="163"/>
      <c r="TIP16" s="160"/>
      <c r="TIQ16" s="162"/>
      <c r="TIR16" s="162"/>
      <c r="TIS16" s="163"/>
      <c r="TIT16" s="164"/>
      <c r="TIU16" s="163"/>
      <c r="TIV16" s="163"/>
      <c r="TIW16" s="163"/>
      <c r="TIX16" s="163"/>
      <c r="TIY16" s="163"/>
      <c r="TIZ16" s="165"/>
      <c r="TJA16" s="165"/>
      <c r="TJB16" s="163"/>
      <c r="TJC16" s="165"/>
      <c r="TJD16" s="165"/>
      <c r="TJE16" s="166"/>
      <c r="TJF16" s="163"/>
      <c r="TJG16" s="166"/>
      <c r="TJH16" s="167"/>
      <c r="TJI16" s="167"/>
      <c r="TJJ16" s="168"/>
      <c r="TJK16" s="167"/>
      <c r="TJL16" s="163"/>
      <c r="TJM16" s="163"/>
      <c r="TJN16" s="169"/>
      <c r="TJO16" s="169"/>
      <c r="TJP16" s="163"/>
      <c r="TJQ16" s="163"/>
      <c r="TJR16" s="170"/>
      <c r="TJS16" s="167"/>
      <c r="TJT16" s="163"/>
      <c r="TJU16" s="163"/>
      <c r="TJV16" s="160"/>
      <c r="TJW16" s="162"/>
      <c r="TJX16" s="162"/>
      <c r="TJY16" s="163"/>
      <c r="TJZ16" s="164"/>
      <c r="TKA16" s="163"/>
      <c r="TKB16" s="163"/>
      <c r="TKC16" s="163"/>
      <c r="TKD16" s="163"/>
      <c r="TKE16" s="163"/>
      <c r="TKF16" s="165"/>
      <c r="TKG16" s="165"/>
      <c r="TKH16" s="163"/>
      <c r="TKI16" s="165"/>
      <c r="TKJ16" s="165"/>
      <c r="TKK16" s="166"/>
      <c r="TKL16" s="163"/>
      <c r="TKM16" s="166"/>
      <c r="TKN16" s="167"/>
      <c r="TKO16" s="167"/>
      <c r="TKP16" s="168"/>
      <c r="TKQ16" s="167"/>
      <c r="TKR16" s="163"/>
      <c r="TKS16" s="163"/>
      <c r="TKT16" s="169"/>
      <c r="TKU16" s="169"/>
      <c r="TKV16" s="163"/>
      <c r="TKW16" s="163"/>
      <c r="TKX16" s="170"/>
      <c r="TKY16" s="167"/>
      <c r="TKZ16" s="163"/>
      <c r="TLA16" s="163"/>
      <c r="TLB16" s="160"/>
      <c r="TLC16" s="162"/>
      <c r="TLD16" s="162"/>
      <c r="TLE16" s="163"/>
      <c r="TLF16" s="164"/>
      <c r="TLG16" s="163"/>
      <c r="TLH16" s="163"/>
      <c r="TLI16" s="163"/>
      <c r="TLJ16" s="163"/>
      <c r="TLK16" s="163"/>
      <c r="TLL16" s="165"/>
      <c r="TLM16" s="165"/>
      <c r="TLN16" s="163"/>
      <c r="TLO16" s="165"/>
      <c r="TLP16" s="165"/>
      <c r="TLQ16" s="166"/>
      <c r="TLR16" s="163"/>
      <c r="TLS16" s="166"/>
      <c r="TLT16" s="167"/>
      <c r="TLU16" s="167"/>
      <c r="TLV16" s="168"/>
      <c r="TLW16" s="167"/>
      <c r="TLX16" s="163"/>
      <c r="TLY16" s="163"/>
      <c r="TLZ16" s="169"/>
      <c r="TMA16" s="169"/>
      <c r="TMB16" s="163"/>
      <c r="TMC16" s="163"/>
      <c r="TMD16" s="170"/>
      <c r="TME16" s="167"/>
      <c r="TMF16" s="163"/>
      <c r="TMG16" s="163"/>
      <c r="TMH16" s="160"/>
      <c r="TMI16" s="162"/>
      <c r="TMJ16" s="162"/>
      <c r="TMK16" s="163"/>
      <c r="TML16" s="164"/>
      <c r="TMM16" s="163"/>
      <c r="TMN16" s="163"/>
      <c r="TMO16" s="163"/>
      <c r="TMP16" s="163"/>
      <c r="TMQ16" s="163"/>
      <c r="TMR16" s="165"/>
      <c r="TMS16" s="165"/>
      <c r="TMT16" s="163"/>
      <c r="TMU16" s="165"/>
      <c r="TMV16" s="165"/>
      <c r="TMW16" s="166"/>
      <c r="TMX16" s="163"/>
      <c r="TMY16" s="166"/>
      <c r="TMZ16" s="167"/>
      <c r="TNA16" s="167"/>
      <c r="TNB16" s="168"/>
      <c r="TNC16" s="167"/>
      <c r="TND16" s="163"/>
      <c r="TNE16" s="163"/>
      <c r="TNF16" s="169"/>
      <c r="TNG16" s="169"/>
      <c r="TNH16" s="163"/>
      <c r="TNI16" s="163"/>
      <c r="TNJ16" s="170"/>
      <c r="TNK16" s="167"/>
      <c r="TNL16" s="163"/>
      <c r="TNM16" s="163"/>
      <c r="TNN16" s="160"/>
      <c r="TNO16" s="162"/>
      <c r="TNP16" s="162"/>
      <c r="TNQ16" s="163"/>
      <c r="TNR16" s="164"/>
      <c r="TNS16" s="163"/>
      <c r="TNT16" s="163"/>
      <c r="TNU16" s="163"/>
      <c r="TNV16" s="163"/>
      <c r="TNW16" s="163"/>
      <c r="TNX16" s="165"/>
      <c r="TNY16" s="165"/>
      <c r="TNZ16" s="163"/>
      <c r="TOA16" s="165"/>
      <c r="TOB16" s="165"/>
      <c r="TOC16" s="166"/>
      <c r="TOD16" s="163"/>
      <c r="TOE16" s="166"/>
      <c r="TOF16" s="167"/>
      <c r="TOG16" s="167"/>
      <c r="TOH16" s="168"/>
      <c r="TOI16" s="167"/>
      <c r="TOJ16" s="163"/>
      <c r="TOK16" s="163"/>
      <c r="TOL16" s="169"/>
      <c r="TOM16" s="169"/>
      <c r="TON16" s="163"/>
      <c r="TOO16" s="163"/>
      <c r="TOP16" s="170"/>
      <c r="TOQ16" s="167"/>
      <c r="TOR16" s="163"/>
      <c r="TOS16" s="163"/>
      <c r="TOT16" s="160"/>
      <c r="TOU16" s="162"/>
      <c r="TOV16" s="162"/>
      <c r="TOW16" s="163"/>
      <c r="TOX16" s="164"/>
      <c r="TOY16" s="163"/>
      <c r="TOZ16" s="163"/>
      <c r="TPA16" s="163"/>
      <c r="TPB16" s="163"/>
      <c r="TPC16" s="163"/>
      <c r="TPD16" s="165"/>
      <c r="TPE16" s="165"/>
      <c r="TPF16" s="163"/>
      <c r="TPG16" s="165"/>
      <c r="TPH16" s="165"/>
      <c r="TPI16" s="166"/>
      <c r="TPJ16" s="163"/>
      <c r="TPK16" s="166"/>
      <c r="TPL16" s="167"/>
      <c r="TPM16" s="167"/>
      <c r="TPN16" s="168"/>
      <c r="TPO16" s="167"/>
      <c r="TPP16" s="163"/>
      <c r="TPQ16" s="163"/>
      <c r="TPR16" s="169"/>
      <c r="TPS16" s="169"/>
      <c r="TPT16" s="163"/>
      <c r="TPU16" s="163"/>
      <c r="TPV16" s="170"/>
      <c r="TPW16" s="167"/>
      <c r="TPX16" s="163"/>
      <c r="TPY16" s="163"/>
      <c r="TPZ16" s="160"/>
      <c r="TQA16" s="162"/>
      <c r="TQB16" s="162"/>
      <c r="TQC16" s="163"/>
      <c r="TQD16" s="164"/>
      <c r="TQE16" s="163"/>
      <c r="TQF16" s="163"/>
      <c r="TQG16" s="163"/>
      <c r="TQH16" s="163"/>
      <c r="TQI16" s="163"/>
      <c r="TQJ16" s="165"/>
      <c r="TQK16" s="165"/>
      <c r="TQL16" s="163"/>
      <c r="TQM16" s="165"/>
      <c r="TQN16" s="165"/>
      <c r="TQO16" s="166"/>
      <c r="TQP16" s="163"/>
      <c r="TQQ16" s="166"/>
      <c r="TQR16" s="167"/>
      <c r="TQS16" s="167"/>
      <c r="TQT16" s="168"/>
      <c r="TQU16" s="167"/>
      <c r="TQV16" s="163"/>
      <c r="TQW16" s="163"/>
      <c r="TQX16" s="169"/>
      <c r="TQY16" s="169"/>
      <c r="TQZ16" s="163"/>
      <c r="TRA16" s="163"/>
      <c r="TRB16" s="170"/>
      <c r="TRC16" s="167"/>
      <c r="TRD16" s="163"/>
      <c r="TRE16" s="163"/>
      <c r="TRF16" s="160"/>
      <c r="TRG16" s="162"/>
      <c r="TRH16" s="162"/>
      <c r="TRI16" s="163"/>
      <c r="TRJ16" s="164"/>
      <c r="TRK16" s="163"/>
      <c r="TRL16" s="163"/>
      <c r="TRM16" s="163"/>
      <c r="TRN16" s="163"/>
      <c r="TRO16" s="163"/>
      <c r="TRP16" s="165"/>
      <c r="TRQ16" s="165"/>
      <c r="TRR16" s="163"/>
      <c r="TRS16" s="165"/>
      <c r="TRT16" s="165"/>
      <c r="TRU16" s="166"/>
      <c r="TRV16" s="163"/>
      <c r="TRW16" s="166"/>
      <c r="TRX16" s="167"/>
      <c r="TRY16" s="167"/>
      <c r="TRZ16" s="168"/>
      <c r="TSA16" s="167"/>
      <c r="TSB16" s="163"/>
      <c r="TSC16" s="163"/>
      <c r="TSD16" s="169"/>
      <c r="TSE16" s="169"/>
      <c r="TSF16" s="163"/>
      <c r="TSG16" s="163"/>
      <c r="TSH16" s="170"/>
      <c r="TSI16" s="167"/>
      <c r="TSJ16" s="163"/>
      <c r="TSK16" s="163"/>
      <c r="TSL16" s="160"/>
      <c r="TSM16" s="162"/>
      <c r="TSN16" s="162"/>
      <c r="TSO16" s="163"/>
      <c r="TSP16" s="164"/>
      <c r="TSQ16" s="163"/>
      <c r="TSR16" s="163"/>
      <c r="TSS16" s="163"/>
      <c r="TST16" s="163"/>
      <c r="TSU16" s="163"/>
      <c r="TSV16" s="165"/>
      <c r="TSW16" s="165"/>
      <c r="TSX16" s="163"/>
      <c r="TSY16" s="165"/>
      <c r="TSZ16" s="165"/>
      <c r="TTA16" s="166"/>
      <c r="TTB16" s="163"/>
      <c r="TTC16" s="166"/>
      <c r="TTD16" s="167"/>
      <c r="TTE16" s="167"/>
      <c r="TTF16" s="168"/>
      <c r="TTG16" s="167"/>
      <c r="TTH16" s="163"/>
      <c r="TTI16" s="163"/>
      <c r="TTJ16" s="169"/>
      <c r="TTK16" s="169"/>
      <c r="TTL16" s="163"/>
      <c r="TTM16" s="163"/>
      <c r="TTN16" s="170"/>
      <c r="TTO16" s="167"/>
      <c r="TTP16" s="163"/>
      <c r="TTQ16" s="163"/>
      <c r="TTR16" s="160"/>
      <c r="TTS16" s="162"/>
      <c r="TTT16" s="162"/>
      <c r="TTU16" s="163"/>
      <c r="TTV16" s="164"/>
      <c r="TTW16" s="163"/>
      <c r="TTX16" s="163"/>
      <c r="TTY16" s="163"/>
      <c r="TTZ16" s="163"/>
      <c r="TUA16" s="163"/>
      <c r="TUB16" s="165"/>
      <c r="TUC16" s="165"/>
      <c r="TUD16" s="163"/>
      <c r="TUE16" s="165"/>
      <c r="TUF16" s="165"/>
      <c r="TUG16" s="166"/>
      <c r="TUH16" s="163"/>
      <c r="TUI16" s="166"/>
      <c r="TUJ16" s="167"/>
      <c r="TUK16" s="167"/>
      <c r="TUL16" s="168"/>
      <c r="TUM16" s="167"/>
      <c r="TUN16" s="163"/>
      <c r="TUO16" s="163"/>
      <c r="TUP16" s="169"/>
      <c r="TUQ16" s="169"/>
      <c r="TUR16" s="163"/>
      <c r="TUS16" s="163"/>
      <c r="TUT16" s="170"/>
      <c r="TUU16" s="167"/>
      <c r="TUV16" s="163"/>
      <c r="TUW16" s="163"/>
      <c r="TUX16" s="160"/>
      <c r="TUY16" s="162"/>
      <c r="TUZ16" s="162"/>
      <c r="TVA16" s="163"/>
      <c r="TVB16" s="164"/>
      <c r="TVC16" s="163"/>
      <c r="TVD16" s="163"/>
      <c r="TVE16" s="163"/>
      <c r="TVF16" s="163"/>
      <c r="TVG16" s="163"/>
      <c r="TVH16" s="165"/>
      <c r="TVI16" s="165"/>
      <c r="TVJ16" s="163"/>
      <c r="TVK16" s="165"/>
      <c r="TVL16" s="165"/>
      <c r="TVM16" s="166"/>
      <c r="TVN16" s="163"/>
      <c r="TVO16" s="166"/>
      <c r="TVP16" s="167"/>
      <c r="TVQ16" s="167"/>
      <c r="TVR16" s="168"/>
      <c r="TVS16" s="167"/>
      <c r="TVT16" s="163"/>
      <c r="TVU16" s="163"/>
      <c r="TVV16" s="169"/>
      <c r="TVW16" s="169"/>
      <c r="TVX16" s="163"/>
      <c r="TVY16" s="163"/>
      <c r="TVZ16" s="170"/>
      <c r="TWA16" s="167"/>
      <c r="TWB16" s="163"/>
      <c r="TWC16" s="163"/>
      <c r="TWD16" s="160"/>
      <c r="TWE16" s="162"/>
      <c r="TWF16" s="162"/>
      <c r="TWG16" s="163"/>
      <c r="TWH16" s="164"/>
      <c r="TWI16" s="163"/>
      <c r="TWJ16" s="163"/>
      <c r="TWK16" s="163"/>
      <c r="TWL16" s="163"/>
      <c r="TWM16" s="163"/>
      <c r="TWN16" s="165"/>
      <c r="TWO16" s="165"/>
      <c r="TWP16" s="163"/>
      <c r="TWQ16" s="165"/>
      <c r="TWR16" s="165"/>
      <c r="TWS16" s="166"/>
      <c r="TWT16" s="163"/>
      <c r="TWU16" s="166"/>
      <c r="TWV16" s="167"/>
      <c r="TWW16" s="167"/>
      <c r="TWX16" s="168"/>
      <c r="TWY16" s="167"/>
      <c r="TWZ16" s="163"/>
      <c r="TXA16" s="163"/>
      <c r="TXB16" s="169"/>
      <c r="TXC16" s="169"/>
      <c r="TXD16" s="163"/>
      <c r="TXE16" s="163"/>
      <c r="TXF16" s="170"/>
      <c r="TXG16" s="167"/>
      <c r="TXH16" s="163"/>
      <c r="TXI16" s="163"/>
      <c r="TXJ16" s="160"/>
      <c r="TXK16" s="162"/>
      <c r="TXL16" s="162"/>
      <c r="TXM16" s="163"/>
      <c r="TXN16" s="164"/>
      <c r="TXO16" s="163"/>
      <c r="TXP16" s="163"/>
      <c r="TXQ16" s="163"/>
      <c r="TXR16" s="163"/>
      <c r="TXS16" s="163"/>
      <c r="TXT16" s="165"/>
      <c r="TXU16" s="165"/>
      <c r="TXV16" s="163"/>
      <c r="TXW16" s="165"/>
      <c r="TXX16" s="165"/>
      <c r="TXY16" s="166"/>
      <c r="TXZ16" s="163"/>
      <c r="TYA16" s="166"/>
      <c r="TYB16" s="167"/>
      <c r="TYC16" s="167"/>
      <c r="TYD16" s="168"/>
      <c r="TYE16" s="167"/>
      <c r="TYF16" s="163"/>
      <c r="TYG16" s="163"/>
      <c r="TYH16" s="169"/>
      <c r="TYI16" s="169"/>
      <c r="TYJ16" s="163"/>
      <c r="TYK16" s="163"/>
      <c r="TYL16" s="170"/>
      <c r="TYM16" s="167"/>
      <c r="TYN16" s="163"/>
      <c r="TYO16" s="163"/>
      <c r="TYP16" s="160"/>
      <c r="TYQ16" s="162"/>
      <c r="TYR16" s="162"/>
      <c r="TYS16" s="163"/>
      <c r="TYT16" s="164"/>
      <c r="TYU16" s="163"/>
      <c r="TYV16" s="163"/>
      <c r="TYW16" s="163"/>
      <c r="TYX16" s="163"/>
      <c r="TYY16" s="163"/>
      <c r="TYZ16" s="165"/>
      <c r="TZA16" s="165"/>
      <c r="TZB16" s="163"/>
      <c r="TZC16" s="165"/>
      <c r="TZD16" s="165"/>
      <c r="TZE16" s="166"/>
      <c r="TZF16" s="163"/>
      <c r="TZG16" s="166"/>
      <c r="TZH16" s="167"/>
      <c r="TZI16" s="167"/>
      <c r="TZJ16" s="168"/>
      <c r="TZK16" s="167"/>
      <c r="TZL16" s="163"/>
      <c r="TZM16" s="163"/>
      <c r="TZN16" s="169"/>
      <c r="TZO16" s="169"/>
      <c r="TZP16" s="163"/>
      <c r="TZQ16" s="163"/>
      <c r="TZR16" s="170"/>
      <c r="TZS16" s="167"/>
      <c r="TZT16" s="163"/>
      <c r="TZU16" s="163"/>
      <c r="TZV16" s="160"/>
      <c r="TZW16" s="162"/>
      <c r="TZX16" s="162"/>
      <c r="TZY16" s="163"/>
      <c r="TZZ16" s="164"/>
      <c r="UAA16" s="163"/>
      <c r="UAB16" s="163"/>
      <c r="UAC16" s="163"/>
      <c r="UAD16" s="163"/>
      <c r="UAE16" s="163"/>
      <c r="UAF16" s="165"/>
      <c r="UAG16" s="165"/>
      <c r="UAH16" s="163"/>
      <c r="UAI16" s="165"/>
      <c r="UAJ16" s="165"/>
      <c r="UAK16" s="166"/>
      <c r="UAL16" s="163"/>
      <c r="UAM16" s="166"/>
      <c r="UAN16" s="167"/>
      <c r="UAO16" s="167"/>
      <c r="UAP16" s="168"/>
      <c r="UAQ16" s="167"/>
      <c r="UAR16" s="163"/>
      <c r="UAS16" s="163"/>
      <c r="UAT16" s="169"/>
      <c r="UAU16" s="169"/>
      <c r="UAV16" s="163"/>
      <c r="UAW16" s="163"/>
      <c r="UAX16" s="170"/>
      <c r="UAY16" s="167"/>
      <c r="UAZ16" s="163"/>
      <c r="UBA16" s="163"/>
      <c r="UBB16" s="160"/>
      <c r="UBC16" s="162"/>
      <c r="UBD16" s="162"/>
      <c r="UBE16" s="163"/>
      <c r="UBF16" s="164"/>
      <c r="UBG16" s="163"/>
      <c r="UBH16" s="163"/>
      <c r="UBI16" s="163"/>
      <c r="UBJ16" s="163"/>
      <c r="UBK16" s="163"/>
      <c r="UBL16" s="165"/>
      <c r="UBM16" s="165"/>
      <c r="UBN16" s="163"/>
      <c r="UBO16" s="165"/>
      <c r="UBP16" s="165"/>
      <c r="UBQ16" s="166"/>
      <c r="UBR16" s="163"/>
      <c r="UBS16" s="166"/>
      <c r="UBT16" s="167"/>
      <c r="UBU16" s="167"/>
      <c r="UBV16" s="168"/>
      <c r="UBW16" s="167"/>
      <c r="UBX16" s="163"/>
      <c r="UBY16" s="163"/>
      <c r="UBZ16" s="169"/>
      <c r="UCA16" s="169"/>
      <c r="UCB16" s="163"/>
      <c r="UCC16" s="163"/>
      <c r="UCD16" s="170"/>
      <c r="UCE16" s="167"/>
      <c r="UCF16" s="163"/>
      <c r="UCG16" s="163"/>
      <c r="UCH16" s="160"/>
      <c r="UCI16" s="162"/>
      <c r="UCJ16" s="162"/>
      <c r="UCK16" s="163"/>
      <c r="UCL16" s="164"/>
      <c r="UCM16" s="163"/>
      <c r="UCN16" s="163"/>
      <c r="UCO16" s="163"/>
      <c r="UCP16" s="163"/>
      <c r="UCQ16" s="163"/>
      <c r="UCR16" s="165"/>
      <c r="UCS16" s="165"/>
      <c r="UCT16" s="163"/>
      <c r="UCU16" s="165"/>
      <c r="UCV16" s="165"/>
      <c r="UCW16" s="166"/>
      <c r="UCX16" s="163"/>
      <c r="UCY16" s="166"/>
      <c r="UCZ16" s="167"/>
      <c r="UDA16" s="167"/>
      <c r="UDB16" s="168"/>
      <c r="UDC16" s="167"/>
      <c r="UDD16" s="163"/>
      <c r="UDE16" s="163"/>
      <c r="UDF16" s="169"/>
      <c r="UDG16" s="169"/>
      <c r="UDH16" s="163"/>
      <c r="UDI16" s="163"/>
      <c r="UDJ16" s="170"/>
      <c r="UDK16" s="167"/>
      <c r="UDL16" s="163"/>
      <c r="UDM16" s="163"/>
      <c r="UDN16" s="160"/>
      <c r="UDO16" s="162"/>
      <c r="UDP16" s="162"/>
      <c r="UDQ16" s="163"/>
      <c r="UDR16" s="164"/>
      <c r="UDS16" s="163"/>
      <c r="UDT16" s="163"/>
      <c r="UDU16" s="163"/>
      <c r="UDV16" s="163"/>
      <c r="UDW16" s="163"/>
      <c r="UDX16" s="165"/>
      <c r="UDY16" s="165"/>
      <c r="UDZ16" s="163"/>
      <c r="UEA16" s="165"/>
      <c r="UEB16" s="165"/>
      <c r="UEC16" s="166"/>
      <c r="UED16" s="163"/>
      <c r="UEE16" s="166"/>
      <c r="UEF16" s="167"/>
      <c r="UEG16" s="167"/>
      <c r="UEH16" s="168"/>
      <c r="UEI16" s="167"/>
      <c r="UEJ16" s="163"/>
      <c r="UEK16" s="163"/>
      <c r="UEL16" s="169"/>
      <c r="UEM16" s="169"/>
      <c r="UEN16" s="163"/>
      <c r="UEO16" s="163"/>
      <c r="UEP16" s="170"/>
      <c r="UEQ16" s="167"/>
      <c r="UER16" s="163"/>
      <c r="UES16" s="163"/>
      <c r="UET16" s="160"/>
      <c r="UEU16" s="162"/>
      <c r="UEV16" s="162"/>
      <c r="UEW16" s="163"/>
      <c r="UEX16" s="164"/>
      <c r="UEY16" s="163"/>
      <c r="UEZ16" s="163"/>
      <c r="UFA16" s="163"/>
      <c r="UFB16" s="163"/>
      <c r="UFC16" s="163"/>
      <c r="UFD16" s="165"/>
      <c r="UFE16" s="165"/>
      <c r="UFF16" s="163"/>
      <c r="UFG16" s="165"/>
      <c r="UFH16" s="165"/>
      <c r="UFI16" s="166"/>
      <c r="UFJ16" s="163"/>
      <c r="UFK16" s="166"/>
      <c r="UFL16" s="167"/>
      <c r="UFM16" s="167"/>
      <c r="UFN16" s="168"/>
      <c r="UFO16" s="167"/>
      <c r="UFP16" s="163"/>
      <c r="UFQ16" s="163"/>
      <c r="UFR16" s="169"/>
      <c r="UFS16" s="169"/>
      <c r="UFT16" s="163"/>
      <c r="UFU16" s="163"/>
      <c r="UFV16" s="170"/>
      <c r="UFW16" s="167"/>
      <c r="UFX16" s="163"/>
      <c r="UFY16" s="163"/>
      <c r="UFZ16" s="160"/>
      <c r="UGA16" s="162"/>
      <c r="UGB16" s="162"/>
      <c r="UGC16" s="163"/>
      <c r="UGD16" s="164"/>
      <c r="UGE16" s="163"/>
      <c r="UGF16" s="163"/>
      <c r="UGG16" s="163"/>
      <c r="UGH16" s="163"/>
      <c r="UGI16" s="163"/>
      <c r="UGJ16" s="165"/>
      <c r="UGK16" s="165"/>
      <c r="UGL16" s="163"/>
      <c r="UGM16" s="165"/>
      <c r="UGN16" s="165"/>
      <c r="UGO16" s="166"/>
      <c r="UGP16" s="163"/>
      <c r="UGQ16" s="166"/>
      <c r="UGR16" s="167"/>
      <c r="UGS16" s="167"/>
      <c r="UGT16" s="168"/>
      <c r="UGU16" s="167"/>
      <c r="UGV16" s="163"/>
      <c r="UGW16" s="163"/>
      <c r="UGX16" s="169"/>
      <c r="UGY16" s="169"/>
      <c r="UGZ16" s="163"/>
      <c r="UHA16" s="163"/>
      <c r="UHB16" s="170"/>
      <c r="UHC16" s="167"/>
      <c r="UHD16" s="163"/>
      <c r="UHE16" s="163"/>
      <c r="UHF16" s="160"/>
      <c r="UHG16" s="162"/>
      <c r="UHH16" s="162"/>
      <c r="UHI16" s="163"/>
      <c r="UHJ16" s="164"/>
      <c r="UHK16" s="163"/>
      <c r="UHL16" s="163"/>
      <c r="UHM16" s="163"/>
      <c r="UHN16" s="163"/>
      <c r="UHO16" s="163"/>
      <c r="UHP16" s="165"/>
      <c r="UHQ16" s="165"/>
      <c r="UHR16" s="163"/>
      <c r="UHS16" s="165"/>
      <c r="UHT16" s="165"/>
      <c r="UHU16" s="166"/>
      <c r="UHV16" s="163"/>
      <c r="UHW16" s="166"/>
      <c r="UHX16" s="167"/>
      <c r="UHY16" s="167"/>
      <c r="UHZ16" s="168"/>
      <c r="UIA16" s="167"/>
      <c r="UIB16" s="163"/>
      <c r="UIC16" s="163"/>
      <c r="UID16" s="169"/>
      <c r="UIE16" s="169"/>
      <c r="UIF16" s="163"/>
      <c r="UIG16" s="163"/>
      <c r="UIH16" s="170"/>
      <c r="UII16" s="167"/>
      <c r="UIJ16" s="163"/>
      <c r="UIK16" s="163"/>
      <c r="UIL16" s="160"/>
      <c r="UIM16" s="162"/>
      <c r="UIN16" s="162"/>
      <c r="UIO16" s="163"/>
      <c r="UIP16" s="164"/>
      <c r="UIQ16" s="163"/>
      <c r="UIR16" s="163"/>
      <c r="UIS16" s="163"/>
      <c r="UIT16" s="163"/>
      <c r="UIU16" s="163"/>
      <c r="UIV16" s="165"/>
      <c r="UIW16" s="165"/>
      <c r="UIX16" s="163"/>
      <c r="UIY16" s="165"/>
      <c r="UIZ16" s="165"/>
      <c r="UJA16" s="166"/>
      <c r="UJB16" s="163"/>
      <c r="UJC16" s="166"/>
      <c r="UJD16" s="167"/>
      <c r="UJE16" s="167"/>
      <c r="UJF16" s="168"/>
      <c r="UJG16" s="167"/>
      <c r="UJH16" s="163"/>
      <c r="UJI16" s="163"/>
      <c r="UJJ16" s="169"/>
      <c r="UJK16" s="169"/>
      <c r="UJL16" s="163"/>
      <c r="UJM16" s="163"/>
      <c r="UJN16" s="170"/>
      <c r="UJO16" s="167"/>
      <c r="UJP16" s="163"/>
      <c r="UJQ16" s="163"/>
      <c r="UJR16" s="160"/>
      <c r="UJS16" s="162"/>
      <c r="UJT16" s="162"/>
      <c r="UJU16" s="163"/>
      <c r="UJV16" s="164"/>
      <c r="UJW16" s="163"/>
      <c r="UJX16" s="163"/>
      <c r="UJY16" s="163"/>
      <c r="UJZ16" s="163"/>
      <c r="UKA16" s="163"/>
      <c r="UKB16" s="165"/>
      <c r="UKC16" s="165"/>
      <c r="UKD16" s="163"/>
      <c r="UKE16" s="165"/>
      <c r="UKF16" s="165"/>
      <c r="UKG16" s="166"/>
      <c r="UKH16" s="163"/>
      <c r="UKI16" s="166"/>
      <c r="UKJ16" s="167"/>
      <c r="UKK16" s="167"/>
      <c r="UKL16" s="168"/>
      <c r="UKM16" s="167"/>
      <c r="UKN16" s="163"/>
      <c r="UKO16" s="163"/>
      <c r="UKP16" s="169"/>
      <c r="UKQ16" s="169"/>
      <c r="UKR16" s="163"/>
      <c r="UKS16" s="163"/>
      <c r="UKT16" s="170"/>
      <c r="UKU16" s="167"/>
      <c r="UKV16" s="163"/>
      <c r="UKW16" s="163"/>
      <c r="UKX16" s="160"/>
      <c r="UKY16" s="162"/>
      <c r="UKZ16" s="162"/>
      <c r="ULA16" s="163"/>
      <c r="ULB16" s="164"/>
      <c r="ULC16" s="163"/>
      <c r="ULD16" s="163"/>
      <c r="ULE16" s="163"/>
      <c r="ULF16" s="163"/>
      <c r="ULG16" s="163"/>
      <c r="ULH16" s="165"/>
      <c r="ULI16" s="165"/>
      <c r="ULJ16" s="163"/>
      <c r="ULK16" s="165"/>
      <c r="ULL16" s="165"/>
      <c r="ULM16" s="166"/>
      <c r="ULN16" s="163"/>
      <c r="ULO16" s="166"/>
      <c r="ULP16" s="167"/>
      <c r="ULQ16" s="167"/>
      <c r="ULR16" s="168"/>
      <c r="ULS16" s="167"/>
      <c r="ULT16" s="163"/>
      <c r="ULU16" s="163"/>
      <c r="ULV16" s="169"/>
      <c r="ULW16" s="169"/>
      <c r="ULX16" s="163"/>
      <c r="ULY16" s="163"/>
      <c r="ULZ16" s="170"/>
      <c r="UMA16" s="167"/>
      <c r="UMB16" s="163"/>
      <c r="UMC16" s="163"/>
      <c r="UMD16" s="160"/>
      <c r="UME16" s="162"/>
      <c r="UMF16" s="162"/>
      <c r="UMG16" s="163"/>
      <c r="UMH16" s="164"/>
      <c r="UMI16" s="163"/>
      <c r="UMJ16" s="163"/>
      <c r="UMK16" s="163"/>
      <c r="UML16" s="163"/>
      <c r="UMM16" s="163"/>
      <c r="UMN16" s="165"/>
      <c r="UMO16" s="165"/>
      <c r="UMP16" s="163"/>
      <c r="UMQ16" s="165"/>
      <c r="UMR16" s="165"/>
      <c r="UMS16" s="166"/>
      <c r="UMT16" s="163"/>
      <c r="UMU16" s="166"/>
      <c r="UMV16" s="167"/>
      <c r="UMW16" s="167"/>
      <c r="UMX16" s="168"/>
      <c r="UMY16" s="167"/>
      <c r="UMZ16" s="163"/>
      <c r="UNA16" s="163"/>
      <c r="UNB16" s="169"/>
      <c r="UNC16" s="169"/>
      <c r="UND16" s="163"/>
      <c r="UNE16" s="163"/>
      <c r="UNF16" s="170"/>
      <c r="UNG16" s="167"/>
      <c r="UNH16" s="163"/>
      <c r="UNI16" s="163"/>
      <c r="UNJ16" s="160"/>
      <c r="UNK16" s="162"/>
      <c r="UNL16" s="162"/>
      <c r="UNM16" s="163"/>
      <c r="UNN16" s="164"/>
      <c r="UNO16" s="163"/>
      <c r="UNP16" s="163"/>
      <c r="UNQ16" s="163"/>
      <c r="UNR16" s="163"/>
      <c r="UNS16" s="163"/>
      <c r="UNT16" s="165"/>
      <c r="UNU16" s="165"/>
      <c r="UNV16" s="163"/>
      <c r="UNW16" s="165"/>
      <c r="UNX16" s="165"/>
      <c r="UNY16" s="166"/>
      <c r="UNZ16" s="163"/>
      <c r="UOA16" s="166"/>
      <c r="UOB16" s="167"/>
      <c r="UOC16" s="167"/>
      <c r="UOD16" s="168"/>
      <c r="UOE16" s="167"/>
      <c r="UOF16" s="163"/>
      <c r="UOG16" s="163"/>
      <c r="UOH16" s="169"/>
      <c r="UOI16" s="169"/>
      <c r="UOJ16" s="163"/>
      <c r="UOK16" s="163"/>
      <c r="UOL16" s="170"/>
      <c r="UOM16" s="167"/>
      <c r="UON16" s="163"/>
      <c r="UOO16" s="163"/>
      <c r="UOP16" s="160"/>
      <c r="UOQ16" s="162"/>
      <c r="UOR16" s="162"/>
      <c r="UOS16" s="163"/>
      <c r="UOT16" s="164"/>
      <c r="UOU16" s="163"/>
      <c r="UOV16" s="163"/>
      <c r="UOW16" s="163"/>
      <c r="UOX16" s="163"/>
      <c r="UOY16" s="163"/>
      <c r="UOZ16" s="165"/>
      <c r="UPA16" s="165"/>
      <c r="UPB16" s="163"/>
      <c r="UPC16" s="165"/>
      <c r="UPD16" s="165"/>
      <c r="UPE16" s="166"/>
      <c r="UPF16" s="163"/>
      <c r="UPG16" s="166"/>
      <c r="UPH16" s="167"/>
      <c r="UPI16" s="167"/>
      <c r="UPJ16" s="168"/>
      <c r="UPK16" s="167"/>
      <c r="UPL16" s="163"/>
      <c r="UPM16" s="163"/>
      <c r="UPN16" s="169"/>
      <c r="UPO16" s="169"/>
      <c r="UPP16" s="163"/>
      <c r="UPQ16" s="163"/>
      <c r="UPR16" s="170"/>
      <c r="UPS16" s="167"/>
      <c r="UPT16" s="163"/>
      <c r="UPU16" s="163"/>
      <c r="UPV16" s="160"/>
      <c r="UPW16" s="162"/>
      <c r="UPX16" s="162"/>
      <c r="UPY16" s="163"/>
      <c r="UPZ16" s="164"/>
      <c r="UQA16" s="163"/>
      <c r="UQB16" s="163"/>
      <c r="UQC16" s="163"/>
      <c r="UQD16" s="163"/>
      <c r="UQE16" s="163"/>
      <c r="UQF16" s="165"/>
      <c r="UQG16" s="165"/>
      <c r="UQH16" s="163"/>
      <c r="UQI16" s="165"/>
      <c r="UQJ16" s="165"/>
      <c r="UQK16" s="166"/>
      <c r="UQL16" s="163"/>
      <c r="UQM16" s="166"/>
      <c r="UQN16" s="167"/>
      <c r="UQO16" s="167"/>
      <c r="UQP16" s="168"/>
      <c r="UQQ16" s="167"/>
      <c r="UQR16" s="163"/>
      <c r="UQS16" s="163"/>
      <c r="UQT16" s="169"/>
      <c r="UQU16" s="169"/>
      <c r="UQV16" s="163"/>
      <c r="UQW16" s="163"/>
      <c r="UQX16" s="170"/>
      <c r="UQY16" s="167"/>
      <c r="UQZ16" s="163"/>
      <c r="URA16" s="163"/>
      <c r="URB16" s="160"/>
      <c r="URC16" s="162"/>
      <c r="URD16" s="162"/>
      <c r="URE16" s="163"/>
      <c r="URF16" s="164"/>
      <c r="URG16" s="163"/>
      <c r="URH16" s="163"/>
      <c r="URI16" s="163"/>
      <c r="URJ16" s="163"/>
      <c r="URK16" s="163"/>
      <c r="URL16" s="165"/>
      <c r="URM16" s="165"/>
      <c r="URN16" s="163"/>
      <c r="URO16" s="165"/>
      <c r="URP16" s="165"/>
      <c r="URQ16" s="166"/>
      <c r="URR16" s="163"/>
      <c r="URS16" s="166"/>
      <c r="URT16" s="167"/>
      <c r="URU16" s="167"/>
      <c r="URV16" s="168"/>
      <c r="URW16" s="167"/>
      <c r="URX16" s="163"/>
      <c r="URY16" s="163"/>
      <c r="URZ16" s="169"/>
      <c r="USA16" s="169"/>
      <c r="USB16" s="163"/>
      <c r="USC16" s="163"/>
      <c r="USD16" s="170"/>
      <c r="USE16" s="167"/>
      <c r="USF16" s="163"/>
      <c r="USG16" s="163"/>
      <c r="USH16" s="160"/>
      <c r="USI16" s="162"/>
      <c r="USJ16" s="162"/>
      <c r="USK16" s="163"/>
      <c r="USL16" s="164"/>
      <c r="USM16" s="163"/>
      <c r="USN16" s="163"/>
      <c r="USO16" s="163"/>
      <c r="USP16" s="163"/>
      <c r="USQ16" s="163"/>
      <c r="USR16" s="165"/>
      <c r="USS16" s="165"/>
      <c r="UST16" s="163"/>
      <c r="USU16" s="165"/>
      <c r="USV16" s="165"/>
      <c r="USW16" s="166"/>
      <c r="USX16" s="163"/>
      <c r="USY16" s="166"/>
      <c r="USZ16" s="167"/>
      <c r="UTA16" s="167"/>
      <c r="UTB16" s="168"/>
      <c r="UTC16" s="167"/>
      <c r="UTD16" s="163"/>
      <c r="UTE16" s="163"/>
      <c r="UTF16" s="169"/>
      <c r="UTG16" s="169"/>
      <c r="UTH16" s="163"/>
      <c r="UTI16" s="163"/>
      <c r="UTJ16" s="170"/>
      <c r="UTK16" s="167"/>
      <c r="UTL16" s="163"/>
      <c r="UTM16" s="163"/>
      <c r="UTN16" s="160"/>
      <c r="UTO16" s="162"/>
      <c r="UTP16" s="162"/>
      <c r="UTQ16" s="163"/>
      <c r="UTR16" s="164"/>
      <c r="UTS16" s="163"/>
      <c r="UTT16" s="163"/>
      <c r="UTU16" s="163"/>
      <c r="UTV16" s="163"/>
      <c r="UTW16" s="163"/>
      <c r="UTX16" s="165"/>
      <c r="UTY16" s="165"/>
      <c r="UTZ16" s="163"/>
      <c r="UUA16" s="165"/>
      <c r="UUB16" s="165"/>
      <c r="UUC16" s="166"/>
      <c r="UUD16" s="163"/>
      <c r="UUE16" s="166"/>
      <c r="UUF16" s="167"/>
      <c r="UUG16" s="167"/>
      <c r="UUH16" s="168"/>
      <c r="UUI16" s="167"/>
      <c r="UUJ16" s="163"/>
      <c r="UUK16" s="163"/>
      <c r="UUL16" s="169"/>
      <c r="UUM16" s="169"/>
      <c r="UUN16" s="163"/>
      <c r="UUO16" s="163"/>
      <c r="UUP16" s="170"/>
      <c r="UUQ16" s="167"/>
      <c r="UUR16" s="163"/>
      <c r="UUS16" s="163"/>
      <c r="UUT16" s="160"/>
      <c r="UUU16" s="162"/>
      <c r="UUV16" s="162"/>
      <c r="UUW16" s="163"/>
      <c r="UUX16" s="164"/>
      <c r="UUY16" s="163"/>
      <c r="UUZ16" s="163"/>
      <c r="UVA16" s="163"/>
      <c r="UVB16" s="163"/>
      <c r="UVC16" s="163"/>
      <c r="UVD16" s="165"/>
      <c r="UVE16" s="165"/>
      <c r="UVF16" s="163"/>
      <c r="UVG16" s="165"/>
      <c r="UVH16" s="165"/>
      <c r="UVI16" s="166"/>
      <c r="UVJ16" s="163"/>
      <c r="UVK16" s="166"/>
      <c r="UVL16" s="167"/>
      <c r="UVM16" s="167"/>
      <c r="UVN16" s="168"/>
      <c r="UVO16" s="167"/>
      <c r="UVP16" s="163"/>
      <c r="UVQ16" s="163"/>
      <c r="UVR16" s="169"/>
      <c r="UVS16" s="169"/>
      <c r="UVT16" s="163"/>
      <c r="UVU16" s="163"/>
      <c r="UVV16" s="170"/>
      <c r="UVW16" s="167"/>
      <c r="UVX16" s="163"/>
      <c r="UVY16" s="163"/>
      <c r="UVZ16" s="160"/>
      <c r="UWA16" s="162"/>
      <c r="UWB16" s="162"/>
      <c r="UWC16" s="163"/>
      <c r="UWD16" s="164"/>
      <c r="UWE16" s="163"/>
      <c r="UWF16" s="163"/>
      <c r="UWG16" s="163"/>
      <c r="UWH16" s="163"/>
      <c r="UWI16" s="163"/>
      <c r="UWJ16" s="165"/>
      <c r="UWK16" s="165"/>
      <c r="UWL16" s="163"/>
      <c r="UWM16" s="165"/>
      <c r="UWN16" s="165"/>
      <c r="UWO16" s="166"/>
      <c r="UWP16" s="163"/>
      <c r="UWQ16" s="166"/>
      <c r="UWR16" s="167"/>
      <c r="UWS16" s="167"/>
      <c r="UWT16" s="168"/>
      <c r="UWU16" s="167"/>
      <c r="UWV16" s="163"/>
      <c r="UWW16" s="163"/>
      <c r="UWX16" s="169"/>
      <c r="UWY16" s="169"/>
      <c r="UWZ16" s="163"/>
      <c r="UXA16" s="163"/>
      <c r="UXB16" s="170"/>
      <c r="UXC16" s="167"/>
      <c r="UXD16" s="163"/>
      <c r="UXE16" s="163"/>
      <c r="UXF16" s="160"/>
      <c r="UXG16" s="162"/>
      <c r="UXH16" s="162"/>
      <c r="UXI16" s="163"/>
      <c r="UXJ16" s="164"/>
      <c r="UXK16" s="163"/>
      <c r="UXL16" s="163"/>
      <c r="UXM16" s="163"/>
      <c r="UXN16" s="163"/>
      <c r="UXO16" s="163"/>
      <c r="UXP16" s="165"/>
      <c r="UXQ16" s="165"/>
      <c r="UXR16" s="163"/>
      <c r="UXS16" s="165"/>
      <c r="UXT16" s="165"/>
      <c r="UXU16" s="166"/>
      <c r="UXV16" s="163"/>
      <c r="UXW16" s="166"/>
      <c r="UXX16" s="167"/>
      <c r="UXY16" s="167"/>
      <c r="UXZ16" s="168"/>
      <c r="UYA16" s="167"/>
      <c r="UYB16" s="163"/>
      <c r="UYC16" s="163"/>
      <c r="UYD16" s="169"/>
      <c r="UYE16" s="169"/>
      <c r="UYF16" s="163"/>
      <c r="UYG16" s="163"/>
      <c r="UYH16" s="170"/>
      <c r="UYI16" s="167"/>
      <c r="UYJ16" s="163"/>
      <c r="UYK16" s="163"/>
      <c r="UYL16" s="160"/>
      <c r="UYM16" s="162"/>
      <c r="UYN16" s="162"/>
      <c r="UYO16" s="163"/>
      <c r="UYP16" s="164"/>
      <c r="UYQ16" s="163"/>
      <c r="UYR16" s="163"/>
      <c r="UYS16" s="163"/>
      <c r="UYT16" s="163"/>
      <c r="UYU16" s="163"/>
      <c r="UYV16" s="165"/>
      <c r="UYW16" s="165"/>
      <c r="UYX16" s="163"/>
      <c r="UYY16" s="165"/>
      <c r="UYZ16" s="165"/>
      <c r="UZA16" s="166"/>
      <c r="UZB16" s="163"/>
      <c r="UZC16" s="166"/>
      <c r="UZD16" s="167"/>
      <c r="UZE16" s="167"/>
      <c r="UZF16" s="168"/>
      <c r="UZG16" s="167"/>
      <c r="UZH16" s="163"/>
      <c r="UZI16" s="163"/>
      <c r="UZJ16" s="169"/>
      <c r="UZK16" s="169"/>
      <c r="UZL16" s="163"/>
      <c r="UZM16" s="163"/>
      <c r="UZN16" s="170"/>
      <c r="UZO16" s="167"/>
      <c r="UZP16" s="163"/>
      <c r="UZQ16" s="163"/>
      <c r="UZR16" s="160"/>
      <c r="UZS16" s="162"/>
      <c r="UZT16" s="162"/>
      <c r="UZU16" s="163"/>
      <c r="UZV16" s="164"/>
      <c r="UZW16" s="163"/>
      <c r="UZX16" s="163"/>
      <c r="UZY16" s="163"/>
      <c r="UZZ16" s="163"/>
      <c r="VAA16" s="163"/>
      <c r="VAB16" s="165"/>
      <c r="VAC16" s="165"/>
      <c r="VAD16" s="163"/>
      <c r="VAE16" s="165"/>
      <c r="VAF16" s="165"/>
      <c r="VAG16" s="166"/>
      <c r="VAH16" s="163"/>
      <c r="VAI16" s="166"/>
      <c r="VAJ16" s="167"/>
      <c r="VAK16" s="167"/>
      <c r="VAL16" s="168"/>
      <c r="VAM16" s="167"/>
      <c r="VAN16" s="163"/>
      <c r="VAO16" s="163"/>
      <c r="VAP16" s="169"/>
      <c r="VAQ16" s="169"/>
      <c r="VAR16" s="163"/>
      <c r="VAS16" s="163"/>
      <c r="VAT16" s="170"/>
      <c r="VAU16" s="167"/>
      <c r="VAV16" s="163"/>
      <c r="VAW16" s="163"/>
      <c r="VAX16" s="160"/>
      <c r="VAY16" s="162"/>
      <c r="VAZ16" s="162"/>
      <c r="VBA16" s="163"/>
      <c r="VBB16" s="164"/>
      <c r="VBC16" s="163"/>
      <c r="VBD16" s="163"/>
      <c r="VBE16" s="163"/>
      <c r="VBF16" s="163"/>
      <c r="VBG16" s="163"/>
      <c r="VBH16" s="165"/>
      <c r="VBI16" s="165"/>
      <c r="VBJ16" s="163"/>
      <c r="VBK16" s="165"/>
      <c r="VBL16" s="165"/>
      <c r="VBM16" s="166"/>
      <c r="VBN16" s="163"/>
      <c r="VBO16" s="166"/>
      <c r="VBP16" s="167"/>
      <c r="VBQ16" s="167"/>
      <c r="VBR16" s="168"/>
      <c r="VBS16" s="167"/>
      <c r="VBT16" s="163"/>
      <c r="VBU16" s="163"/>
      <c r="VBV16" s="169"/>
      <c r="VBW16" s="169"/>
      <c r="VBX16" s="163"/>
      <c r="VBY16" s="163"/>
      <c r="VBZ16" s="170"/>
      <c r="VCA16" s="167"/>
      <c r="VCB16" s="163"/>
      <c r="VCC16" s="163"/>
      <c r="VCD16" s="160"/>
      <c r="VCE16" s="162"/>
      <c r="VCF16" s="162"/>
      <c r="VCG16" s="163"/>
      <c r="VCH16" s="164"/>
      <c r="VCI16" s="163"/>
      <c r="VCJ16" s="163"/>
      <c r="VCK16" s="163"/>
      <c r="VCL16" s="163"/>
      <c r="VCM16" s="163"/>
      <c r="VCN16" s="165"/>
      <c r="VCO16" s="165"/>
      <c r="VCP16" s="163"/>
      <c r="VCQ16" s="165"/>
      <c r="VCR16" s="165"/>
      <c r="VCS16" s="166"/>
      <c r="VCT16" s="163"/>
      <c r="VCU16" s="166"/>
      <c r="VCV16" s="167"/>
      <c r="VCW16" s="167"/>
      <c r="VCX16" s="168"/>
      <c r="VCY16" s="167"/>
      <c r="VCZ16" s="163"/>
      <c r="VDA16" s="163"/>
      <c r="VDB16" s="169"/>
      <c r="VDC16" s="169"/>
      <c r="VDD16" s="163"/>
      <c r="VDE16" s="163"/>
      <c r="VDF16" s="170"/>
      <c r="VDG16" s="167"/>
      <c r="VDH16" s="163"/>
      <c r="VDI16" s="163"/>
      <c r="VDJ16" s="160"/>
      <c r="VDK16" s="162"/>
      <c r="VDL16" s="162"/>
      <c r="VDM16" s="163"/>
      <c r="VDN16" s="164"/>
      <c r="VDO16" s="163"/>
      <c r="VDP16" s="163"/>
      <c r="VDQ16" s="163"/>
      <c r="VDR16" s="163"/>
      <c r="VDS16" s="163"/>
      <c r="VDT16" s="165"/>
      <c r="VDU16" s="165"/>
      <c r="VDV16" s="163"/>
      <c r="VDW16" s="165"/>
      <c r="VDX16" s="165"/>
      <c r="VDY16" s="166"/>
      <c r="VDZ16" s="163"/>
      <c r="VEA16" s="166"/>
      <c r="VEB16" s="167"/>
      <c r="VEC16" s="167"/>
      <c r="VED16" s="168"/>
      <c r="VEE16" s="167"/>
      <c r="VEF16" s="163"/>
      <c r="VEG16" s="163"/>
      <c r="VEH16" s="169"/>
      <c r="VEI16" s="169"/>
      <c r="VEJ16" s="163"/>
      <c r="VEK16" s="163"/>
      <c r="VEL16" s="170"/>
      <c r="VEM16" s="167"/>
      <c r="VEN16" s="163"/>
      <c r="VEO16" s="163"/>
      <c r="VEP16" s="160"/>
      <c r="VEQ16" s="162"/>
      <c r="VER16" s="162"/>
      <c r="VES16" s="163"/>
      <c r="VET16" s="164"/>
      <c r="VEU16" s="163"/>
      <c r="VEV16" s="163"/>
      <c r="VEW16" s="163"/>
      <c r="VEX16" s="163"/>
      <c r="VEY16" s="163"/>
      <c r="VEZ16" s="165"/>
      <c r="VFA16" s="165"/>
      <c r="VFB16" s="163"/>
      <c r="VFC16" s="165"/>
      <c r="VFD16" s="165"/>
      <c r="VFE16" s="166"/>
      <c r="VFF16" s="163"/>
      <c r="VFG16" s="166"/>
      <c r="VFH16" s="167"/>
      <c r="VFI16" s="167"/>
      <c r="VFJ16" s="168"/>
      <c r="VFK16" s="167"/>
      <c r="VFL16" s="163"/>
      <c r="VFM16" s="163"/>
      <c r="VFN16" s="169"/>
      <c r="VFO16" s="169"/>
      <c r="VFP16" s="163"/>
      <c r="VFQ16" s="163"/>
      <c r="VFR16" s="170"/>
      <c r="VFS16" s="167"/>
      <c r="VFT16" s="163"/>
      <c r="VFU16" s="163"/>
      <c r="VFV16" s="160"/>
      <c r="VFW16" s="162"/>
      <c r="VFX16" s="162"/>
      <c r="VFY16" s="163"/>
      <c r="VFZ16" s="164"/>
      <c r="VGA16" s="163"/>
      <c r="VGB16" s="163"/>
      <c r="VGC16" s="163"/>
      <c r="VGD16" s="163"/>
      <c r="VGE16" s="163"/>
      <c r="VGF16" s="165"/>
      <c r="VGG16" s="165"/>
      <c r="VGH16" s="163"/>
      <c r="VGI16" s="165"/>
      <c r="VGJ16" s="165"/>
      <c r="VGK16" s="166"/>
      <c r="VGL16" s="163"/>
      <c r="VGM16" s="166"/>
      <c r="VGN16" s="167"/>
      <c r="VGO16" s="167"/>
      <c r="VGP16" s="168"/>
      <c r="VGQ16" s="167"/>
      <c r="VGR16" s="163"/>
      <c r="VGS16" s="163"/>
      <c r="VGT16" s="169"/>
      <c r="VGU16" s="169"/>
      <c r="VGV16" s="163"/>
      <c r="VGW16" s="163"/>
      <c r="VGX16" s="170"/>
      <c r="VGY16" s="167"/>
      <c r="VGZ16" s="163"/>
      <c r="VHA16" s="163"/>
      <c r="VHB16" s="160"/>
      <c r="VHC16" s="162"/>
      <c r="VHD16" s="162"/>
      <c r="VHE16" s="163"/>
      <c r="VHF16" s="164"/>
      <c r="VHG16" s="163"/>
      <c r="VHH16" s="163"/>
      <c r="VHI16" s="163"/>
      <c r="VHJ16" s="163"/>
      <c r="VHK16" s="163"/>
      <c r="VHL16" s="165"/>
      <c r="VHM16" s="165"/>
      <c r="VHN16" s="163"/>
      <c r="VHO16" s="165"/>
      <c r="VHP16" s="165"/>
      <c r="VHQ16" s="166"/>
      <c r="VHR16" s="163"/>
      <c r="VHS16" s="166"/>
      <c r="VHT16" s="167"/>
      <c r="VHU16" s="167"/>
      <c r="VHV16" s="168"/>
      <c r="VHW16" s="167"/>
      <c r="VHX16" s="163"/>
      <c r="VHY16" s="163"/>
      <c r="VHZ16" s="169"/>
      <c r="VIA16" s="169"/>
      <c r="VIB16" s="163"/>
      <c r="VIC16" s="163"/>
      <c r="VID16" s="170"/>
      <c r="VIE16" s="167"/>
      <c r="VIF16" s="163"/>
      <c r="VIG16" s="163"/>
      <c r="VIH16" s="160"/>
      <c r="VII16" s="162"/>
      <c r="VIJ16" s="162"/>
      <c r="VIK16" s="163"/>
      <c r="VIL16" s="164"/>
      <c r="VIM16" s="163"/>
      <c r="VIN16" s="163"/>
      <c r="VIO16" s="163"/>
      <c r="VIP16" s="163"/>
      <c r="VIQ16" s="163"/>
      <c r="VIR16" s="165"/>
      <c r="VIS16" s="165"/>
      <c r="VIT16" s="163"/>
      <c r="VIU16" s="165"/>
      <c r="VIV16" s="165"/>
      <c r="VIW16" s="166"/>
      <c r="VIX16" s="163"/>
      <c r="VIY16" s="166"/>
      <c r="VIZ16" s="167"/>
      <c r="VJA16" s="167"/>
      <c r="VJB16" s="168"/>
      <c r="VJC16" s="167"/>
      <c r="VJD16" s="163"/>
      <c r="VJE16" s="163"/>
      <c r="VJF16" s="169"/>
      <c r="VJG16" s="169"/>
      <c r="VJH16" s="163"/>
      <c r="VJI16" s="163"/>
      <c r="VJJ16" s="170"/>
      <c r="VJK16" s="167"/>
      <c r="VJL16" s="163"/>
      <c r="VJM16" s="163"/>
      <c r="VJN16" s="160"/>
      <c r="VJO16" s="162"/>
      <c r="VJP16" s="162"/>
      <c r="VJQ16" s="163"/>
      <c r="VJR16" s="164"/>
      <c r="VJS16" s="163"/>
      <c r="VJT16" s="163"/>
      <c r="VJU16" s="163"/>
      <c r="VJV16" s="163"/>
      <c r="VJW16" s="163"/>
      <c r="VJX16" s="165"/>
      <c r="VJY16" s="165"/>
      <c r="VJZ16" s="163"/>
      <c r="VKA16" s="165"/>
      <c r="VKB16" s="165"/>
      <c r="VKC16" s="166"/>
      <c r="VKD16" s="163"/>
      <c r="VKE16" s="166"/>
      <c r="VKF16" s="167"/>
      <c r="VKG16" s="167"/>
      <c r="VKH16" s="168"/>
      <c r="VKI16" s="167"/>
      <c r="VKJ16" s="163"/>
      <c r="VKK16" s="163"/>
      <c r="VKL16" s="169"/>
      <c r="VKM16" s="169"/>
      <c r="VKN16" s="163"/>
      <c r="VKO16" s="163"/>
      <c r="VKP16" s="170"/>
      <c r="VKQ16" s="167"/>
      <c r="VKR16" s="163"/>
      <c r="VKS16" s="163"/>
      <c r="VKT16" s="160"/>
      <c r="VKU16" s="162"/>
      <c r="VKV16" s="162"/>
      <c r="VKW16" s="163"/>
      <c r="VKX16" s="164"/>
      <c r="VKY16" s="163"/>
      <c r="VKZ16" s="163"/>
      <c r="VLA16" s="163"/>
      <c r="VLB16" s="163"/>
      <c r="VLC16" s="163"/>
      <c r="VLD16" s="165"/>
      <c r="VLE16" s="165"/>
      <c r="VLF16" s="163"/>
      <c r="VLG16" s="165"/>
      <c r="VLH16" s="165"/>
      <c r="VLI16" s="166"/>
      <c r="VLJ16" s="163"/>
      <c r="VLK16" s="166"/>
      <c r="VLL16" s="167"/>
      <c r="VLM16" s="167"/>
      <c r="VLN16" s="168"/>
      <c r="VLO16" s="167"/>
      <c r="VLP16" s="163"/>
      <c r="VLQ16" s="163"/>
      <c r="VLR16" s="169"/>
      <c r="VLS16" s="169"/>
      <c r="VLT16" s="163"/>
      <c r="VLU16" s="163"/>
      <c r="VLV16" s="170"/>
      <c r="VLW16" s="167"/>
      <c r="VLX16" s="163"/>
      <c r="VLY16" s="163"/>
      <c r="VLZ16" s="160"/>
      <c r="VMA16" s="162"/>
      <c r="VMB16" s="162"/>
      <c r="VMC16" s="163"/>
      <c r="VMD16" s="164"/>
      <c r="VME16" s="163"/>
      <c r="VMF16" s="163"/>
      <c r="VMG16" s="163"/>
      <c r="VMH16" s="163"/>
      <c r="VMI16" s="163"/>
      <c r="VMJ16" s="165"/>
      <c r="VMK16" s="165"/>
      <c r="VML16" s="163"/>
      <c r="VMM16" s="165"/>
      <c r="VMN16" s="165"/>
      <c r="VMO16" s="166"/>
      <c r="VMP16" s="163"/>
      <c r="VMQ16" s="166"/>
      <c r="VMR16" s="167"/>
      <c r="VMS16" s="167"/>
      <c r="VMT16" s="168"/>
      <c r="VMU16" s="167"/>
      <c r="VMV16" s="163"/>
      <c r="VMW16" s="163"/>
      <c r="VMX16" s="169"/>
      <c r="VMY16" s="169"/>
      <c r="VMZ16" s="163"/>
      <c r="VNA16" s="163"/>
      <c r="VNB16" s="170"/>
      <c r="VNC16" s="167"/>
      <c r="VND16" s="163"/>
      <c r="VNE16" s="163"/>
      <c r="VNF16" s="160"/>
      <c r="VNG16" s="162"/>
      <c r="VNH16" s="162"/>
      <c r="VNI16" s="163"/>
      <c r="VNJ16" s="164"/>
      <c r="VNK16" s="163"/>
      <c r="VNL16" s="163"/>
      <c r="VNM16" s="163"/>
      <c r="VNN16" s="163"/>
      <c r="VNO16" s="163"/>
      <c r="VNP16" s="165"/>
      <c r="VNQ16" s="165"/>
      <c r="VNR16" s="163"/>
      <c r="VNS16" s="165"/>
      <c r="VNT16" s="165"/>
      <c r="VNU16" s="166"/>
      <c r="VNV16" s="163"/>
      <c r="VNW16" s="166"/>
      <c r="VNX16" s="167"/>
      <c r="VNY16" s="167"/>
      <c r="VNZ16" s="168"/>
      <c r="VOA16" s="167"/>
      <c r="VOB16" s="163"/>
      <c r="VOC16" s="163"/>
      <c r="VOD16" s="169"/>
      <c r="VOE16" s="169"/>
      <c r="VOF16" s="163"/>
      <c r="VOG16" s="163"/>
      <c r="VOH16" s="170"/>
      <c r="VOI16" s="167"/>
      <c r="VOJ16" s="163"/>
      <c r="VOK16" s="163"/>
      <c r="VOL16" s="160"/>
      <c r="VOM16" s="162"/>
      <c r="VON16" s="162"/>
      <c r="VOO16" s="163"/>
      <c r="VOP16" s="164"/>
      <c r="VOQ16" s="163"/>
      <c r="VOR16" s="163"/>
      <c r="VOS16" s="163"/>
      <c r="VOT16" s="163"/>
      <c r="VOU16" s="163"/>
      <c r="VOV16" s="165"/>
      <c r="VOW16" s="165"/>
      <c r="VOX16" s="163"/>
      <c r="VOY16" s="165"/>
      <c r="VOZ16" s="165"/>
      <c r="VPA16" s="166"/>
      <c r="VPB16" s="163"/>
      <c r="VPC16" s="166"/>
      <c r="VPD16" s="167"/>
      <c r="VPE16" s="167"/>
      <c r="VPF16" s="168"/>
      <c r="VPG16" s="167"/>
      <c r="VPH16" s="163"/>
      <c r="VPI16" s="163"/>
      <c r="VPJ16" s="169"/>
      <c r="VPK16" s="169"/>
      <c r="VPL16" s="163"/>
      <c r="VPM16" s="163"/>
      <c r="VPN16" s="170"/>
      <c r="VPO16" s="167"/>
      <c r="VPP16" s="163"/>
      <c r="VPQ16" s="163"/>
      <c r="VPR16" s="160"/>
      <c r="VPS16" s="162"/>
      <c r="VPT16" s="162"/>
      <c r="VPU16" s="163"/>
      <c r="VPV16" s="164"/>
      <c r="VPW16" s="163"/>
      <c r="VPX16" s="163"/>
      <c r="VPY16" s="163"/>
      <c r="VPZ16" s="163"/>
      <c r="VQA16" s="163"/>
      <c r="VQB16" s="165"/>
      <c r="VQC16" s="165"/>
      <c r="VQD16" s="163"/>
      <c r="VQE16" s="165"/>
      <c r="VQF16" s="165"/>
      <c r="VQG16" s="166"/>
      <c r="VQH16" s="163"/>
      <c r="VQI16" s="166"/>
      <c r="VQJ16" s="167"/>
      <c r="VQK16" s="167"/>
      <c r="VQL16" s="168"/>
      <c r="VQM16" s="167"/>
      <c r="VQN16" s="163"/>
      <c r="VQO16" s="163"/>
      <c r="VQP16" s="169"/>
      <c r="VQQ16" s="169"/>
      <c r="VQR16" s="163"/>
      <c r="VQS16" s="163"/>
      <c r="VQT16" s="170"/>
      <c r="VQU16" s="167"/>
      <c r="VQV16" s="163"/>
      <c r="VQW16" s="163"/>
      <c r="VQX16" s="160"/>
      <c r="VQY16" s="162"/>
      <c r="VQZ16" s="162"/>
      <c r="VRA16" s="163"/>
      <c r="VRB16" s="164"/>
      <c r="VRC16" s="163"/>
      <c r="VRD16" s="163"/>
      <c r="VRE16" s="163"/>
      <c r="VRF16" s="163"/>
      <c r="VRG16" s="163"/>
      <c r="VRH16" s="165"/>
      <c r="VRI16" s="165"/>
      <c r="VRJ16" s="163"/>
      <c r="VRK16" s="165"/>
      <c r="VRL16" s="165"/>
      <c r="VRM16" s="166"/>
      <c r="VRN16" s="163"/>
      <c r="VRO16" s="166"/>
      <c r="VRP16" s="167"/>
      <c r="VRQ16" s="167"/>
      <c r="VRR16" s="168"/>
      <c r="VRS16" s="167"/>
      <c r="VRT16" s="163"/>
      <c r="VRU16" s="163"/>
      <c r="VRV16" s="169"/>
      <c r="VRW16" s="169"/>
      <c r="VRX16" s="163"/>
      <c r="VRY16" s="163"/>
      <c r="VRZ16" s="170"/>
      <c r="VSA16" s="167"/>
      <c r="VSB16" s="163"/>
      <c r="VSC16" s="163"/>
      <c r="VSD16" s="160"/>
      <c r="VSE16" s="162"/>
      <c r="VSF16" s="162"/>
      <c r="VSG16" s="163"/>
      <c r="VSH16" s="164"/>
      <c r="VSI16" s="163"/>
      <c r="VSJ16" s="163"/>
      <c r="VSK16" s="163"/>
      <c r="VSL16" s="163"/>
      <c r="VSM16" s="163"/>
      <c r="VSN16" s="165"/>
      <c r="VSO16" s="165"/>
      <c r="VSP16" s="163"/>
      <c r="VSQ16" s="165"/>
      <c r="VSR16" s="165"/>
      <c r="VSS16" s="166"/>
      <c r="VST16" s="163"/>
      <c r="VSU16" s="166"/>
      <c r="VSV16" s="167"/>
      <c r="VSW16" s="167"/>
      <c r="VSX16" s="168"/>
      <c r="VSY16" s="167"/>
      <c r="VSZ16" s="163"/>
      <c r="VTA16" s="163"/>
      <c r="VTB16" s="169"/>
      <c r="VTC16" s="169"/>
      <c r="VTD16" s="163"/>
      <c r="VTE16" s="163"/>
      <c r="VTF16" s="170"/>
      <c r="VTG16" s="167"/>
      <c r="VTH16" s="163"/>
      <c r="VTI16" s="163"/>
      <c r="VTJ16" s="160"/>
      <c r="VTK16" s="162"/>
      <c r="VTL16" s="162"/>
      <c r="VTM16" s="163"/>
      <c r="VTN16" s="164"/>
      <c r="VTO16" s="163"/>
      <c r="VTP16" s="163"/>
      <c r="VTQ16" s="163"/>
      <c r="VTR16" s="163"/>
      <c r="VTS16" s="163"/>
      <c r="VTT16" s="165"/>
      <c r="VTU16" s="165"/>
      <c r="VTV16" s="163"/>
      <c r="VTW16" s="165"/>
      <c r="VTX16" s="165"/>
      <c r="VTY16" s="166"/>
      <c r="VTZ16" s="163"/>
      <c r="VUA16" s="166"/>
      <c r="VUB16" s="167"/>
      <c r="VUC16" s="167"/>
      <c r="VUD16" s="168"/>
      <c r="VUE16" s="167"/>
      <c r="VUF16" s="163"/>
      <c r="VUG16" s="163"/>
      <c r="VUH16" s="169"/>
      <c r="VUI16" s="169"/>
      <c r="VUJ16" s="163"/>
      <c r="VUK16" s="163"/>
      <c r="VUL16" s="170"/>
      <c r="VUM16" s="167"/>
      <c r="VUN16" s="163"/>
      <c r="VUO16" s="163"/>
      <c r="VUP16" s="160"/>
      <c r="VUQ16" s="162"/>
      <c r="VUR16" s="162"/>
      <c r="VUS16" s="163"/>
      <c r="VUT16" s="164"/>
      <c r="VUU16" s="163"/>
      <c r="VUV16" s="163"/>
      <c r="VUW16" s="163"/>
      <c r="VUX16" s="163"/>
      <c r="VUY16" s="163"/>
      <c r="VUZ16" s="165"/>
      <c r="VVA16" s="165"/>
      <c r="VVB16" s="163"/>
      <c r="VVC16" s="165"/>
      <c r="VVD16" s="165"/>
      <c r="VVE16" s="166"/>
      <c r="VVF16" s="163"/>
      <c r="VVG16" s="166"/>
      <c r="VVH16" s="167"/>
      <c r="VVI16" s="167"/>
      <c r="VVJ16" s="168"/>
      <c r="VVK16" s="167"/>
      <c r="VVL16" s="163"/>
      <c r="VVM16" s="163"/>
      <c r="VVN16" s="169"/>
      <c r="VVO16" s="169"/>
      <c r="VVP16" s="163"/>
      <c r="VVQ16" s="163"/>
      <c r="VVR16" s="170"/>
      <c r="VVS16" s="167"/>
      <c r="VVT16" s="163"/>
      <c r="VVU16" s="163"/>
      <c r="VVV16" s="160"/>
      <c r="VVW16" s="162"/>
      <c r="VVX16" s="162"/>
      <c r="VVY16" s="163"/>
      <c r="VVZ16" s="164"/>
      <c r="VWA16" s="163"/>
      <c r="VWB16" s="163"/>
      <c r="VWC16" s="163"/>
      <c r="VWD16" s="163"/>
      <c r="VWE16" s="163"/>
      <c r="VWF16" s="165"/>
      <c r="VWG16" s="165"/>
      <c r="VWH16" s="163"/>
      <c r="VWI16" s="165"/>
      <c r="VWJ16" s="165"/>
      <c r="VWK16" s="166"/>
      <c r="VWL16" s="163"/>
      <c r="VWM16" s="166"/>
      <c r="VWN16" s="167"/>
      <c r="VWO16" s="167"/>
      <c r="VWP16" s="168"/>
      <c r="VWQ16" s="167"/>
      <c r="VWR16" s="163"/>
      <c r="VWS16" s="163"/>
      <c r="VWT16" s="169"/>
      <c r="VWU16" s="169"/>
      <c r="VWV16" s="163"/>
      <c r="VWW16" s="163"/>
      <c r="VWX16" s="170"/>
      <c r="VWY16" s="167"/>
      <c r="VWZ16" s="163"/>
      <c r="VXA16" s="163"/>
      <c r="VXB16" s="160"/>
      <c r="VXC16" s="162"/>
      <c r="VXD16" s="162"/>
      <c r="VXE16" s="163"/>
      <c r="VXF16" s="164"/>
      <c r="VXG16" s="163"/>
      <c r="VXH16" s="163"/>
      <c r="VXI16" s="163"/>
      <c r="VXJ16" s="163"/>
      <c r="VXK16" s="163"/>
      <c r="VXL16" s="165"/>
      <c r="VXM16" s="165"/>
      <c r="VXN16" s="163"/>
      <c r="VXO16" s="165"/>
      <c r="VXP16" s="165"/>
      <c r="VXQ16" s="166"/>
      <c r="VXR16" s="163"/>
      <c r="VXS16" s="166"/>
      <c r="VXT16" s="167"/>
      <c r="VXU16" s="167"/>
      <c r="VXV16" s="168"/>
      <c r="VXW16" s="167"/>
      <c r="VXX16" s="163"/>
      <c r="VXY16" s="163"/>
      <c r="VXZ16" s="169"/>
      <c r="VYA16" s="169"/>
      <c r="VYB16" s="163"/>
      <c r="VYC16" s="163"/>
      <c r="VYD16" s="170"/>
      <c r="VYE16" s="167"/>
      <c r="VYF16" s="163"/>
      <c r="VYG16" s="163"/>
      <c r="VYH16" s="160"/>
      <c r="VYI16" s="162"/>
      <c r="VYJ16" s="162"/>
      <c r="VYK16" s="163"/>
      <c r="VYL16" s="164"/>
      <c r="VYM16" s="163"/>
      <c r="VYN16" s="163"/>
      <c r="VYO16" s="163"/>
      <c r="VYP16" s="163"/>
      <c r="VYQ16" s="163"/>
      <c r="VYR16" s="165"/>
      <c r="VYS16" s="165"/>
      <c r="VYT16" s="163"/>
      <c r="VYU16" s="165"/>
      <c r="VYV16" s="165"/>
      <c r="VYW16" s="166"/>
      <c r="VYX16" s="163"/>
      <c r="VYY16" s="166"/>
      <c r="VYZ16" s="167"/>
      <c r="VZA16" s="167"/>
      <c r="VZB16" s="168"/>
      <c r="VZC16" s="167"/>
      <c r="VZD16" s="163"/>
      <c r="VZE16" s="163"/>
      <c r="VZF16" s="169"/>
      <c r="VZG16" s="169"/>
      <c r="VZH16" s="163"/>
      <c r="VZI16" s="163"/>
      <c r="VZJ16" s="170"/>
      <c r="VZK16" s="167"/>
      <c r="VZL16" s="163"/>
      <c r="VZM16" s="163"/>
      <c r="VZN16" s="160"/>
      <c r="VZO16" s="162"/>
      <c r="VZP16" s="162"/>
      <c r="VZQ16" s="163"/>
      <c r="VZR16" s="164"/>
      <c r="VZS16" s="163"/>
      <c r="VZT16" s="163"/>
      <c r="VZU16" s="163"/>
      <c r="VZV16" s="163"/>
      <c r="VZW16" s="163"/>
      <c r="VZX16" s="165"/>
      <c r="VZY16" s="165"/>
      <c r="VZZ16" s="163"/>
      <c r="WAA16" s="165"/>
      <c r="WAB16" s="165"/>
      <c r="WAC16" s="166"/>
      <c r="WAD16" s="163"/>
      <c r="WAE16" s="166"/>
      <c r="WAF16" s="167"/>
      <c r="WAG16" s="167"/>
      <c r="WAH16" s="168"/>
      <c r="WAI16" s="167"/>
      <c r="WAJ16" s="163"/>
      <c r="WAK16" s="163"/>
      <c r="WAL16" s="169"/>
      <c r="WAM16" s="169"/>
      <c r="WAN16" s="163"/>
      <c r="WAO16" s="163"/>
      <c r="WAP16" s="170"/>
      <c r="WAQ16" s="167"/>
      <c r="WAR16" s="163"/>
      <c r="WAS16" s="163"/>
      <c r="WAT16" s="160"/>
      <c r="WAU16" s="162"/>
      <c r="WAV16" s="162"/>
      <c r="WAW16" s="163"/>
      <c r="WAX16" s="164"/>
      <c r="WAY16" s="163"/>
      <c r="WAZ16" s="163"/>
      <c r="WBA16" s="163"/>
      <c r="WBB16" s="163"/>
      <c r="WBC16" s="163"/>
      <c r="WBD16" s="165"/>
      <c r="WBE16" s="165"/>
      <c r="WBF16" s="163"/>
      <c r="WBG16" s="165"/>
      <c r="WBH16" s="165"/>
      <c r="WBI16" s="166"/>
      <c r="WBJ16" s="163"/>
      <c r="WBK16" s="166"/>
      <c r="WBL16" s="167"/>
      <c r="WBM16" s="167"/>
      <c r="WBN16" s="168"/>
      <c r="WBO16" s="167"/>
      <c r="WBP16" s="163"/>
      <c r="WBQ16" s="163"/>
      <c r="WBR16" s="169"/>
      <c r="WBS16" s="169"/>
      <c r="WBT16" s="163"/>
      <c r="WBU16" s="163"/>
      <c r="WBV16" s="170"/>
      <c r="WBW16" s="167"/>
      <c r="WBX16" s="163"/>
      <c r="WBY16" s="163"/>
      <c r="WBZ16" s="160"/>
      <c r="WCA16" s="162"/>
      <c r="WCB16" s="162"/>
      <c r="WCC16" s="163"/>
      <c r="WCD16" s="164"/>
      <c r="WCE16" s="163"/>
      <c r="WCF16" s="163"/>
      <c r="WCG16" s="163"/>
      <c r="WCH16" s="163"/>
      <c r="WCI16" s="163"/>
      <c r="WCJ16" s="165"/>
      <c r="WCK16" s="165"/>
      <c r="WCL16" s="163"/>
      <c r="WCM16" s="165"/>
      <c r="WCN16" s="165"/>
      <c r="WCO16" s="166"/>
      <c r="WCP16" s="163"/>
      <c r="WCQ16" s="166"/>
      <c r="WCR16" s="167"/>
      <c r="WCS16" s="167"/>
      <c r="WCT16" s="168"/>
      <c r="WCU16" s="167"/>
      <c r="WCV16" s="163"/>
      <c r="WCW16" s="163"/>
      <c r="WCX16" s="169"/>
      <c r="WCY16" s="169"/>
      <c r="WCZ16" s="163"/>
      <c r="WDA16" s="163"/>
      <c r="WDB16" s="170"/>
      <c r="WDC16" s="167"/>
      <c r="WDD16" s="163"/>
      <c r="WDE16" s="163"/>
      <c r="WDF16" s="160"/>
      <c r="WDG16" s="162"/>
      <c r="WDH16" s="162"/>
      <c r="WDI16" s="163"/>
      <c r="WDJ16" s="164"/>
      <c r="WDK16" s="163"/>
      <c r="WDL16" s="163"/>
      <c r="WDM16" s="163"/>
      <c r="WDN16" s="163"/>
      <c r="WDO16" s="163"/>
      <c r="WDP16" s="165"/>
      <c r="WDQ16" s="165"/>
      <c r="WDR16" s="163"/>
      <c r="WDS16" s="165"/>
      <c r="WDT16" s="165"/>
      <c r="WDU16" s="166"/>
      <c r="WDV16" s="163"/>
      <c r="WDW16" s="166"/>
      <c r="WDX16" s="167"/>
      <c r="WDY16" s="167"/>
      <c r="WDZ16" s="168"/>
      <c r="WEA16" s="167"/>
      <c r="WEB16" s="163"/>
      <c r="WEC16" s="163"/>
      <c r="WED16" s="169"/>
      <c r="WEE16" s="169"/>
      <c r="WEF16" s="163"/>
      <c r="WEG16" s="163"/>
      <c r="WEH16" s="170"/>
      <c r="WEI16" s="167"/>
      <c r="WEJ16" s="163"/>
      <c r="WEK16" s="163"/>
      <c r="WEL16" s="160"/>
      <c r="WEM16" s="162"/>
      <c r="WEN16" s="162"/>
      <c r="WEO16" s="163"/>
      <c r="WEP16" s="164"/>
      <c r="WEQ16" s="163"/>
      <c r="WER16" s="163"/>
      <c r="WES16" s="163"/>
      <c r="WET16" s="163"/>
      <c r="WEU16" s="163"/>
      <c r="WEV16" s="165"/>
      <c r="WEW16" s="165"/>
      <c r="WEX16" s="163"/>
      <c r="WEY16" s="165"/>
      <c r="WEZ16" s="165"/>
      <c r="WFA16" s="166"/>
      <c r="WFB16" s="163"/>
      <c r="WFC16" s="166"/>
      <c r="WFD16" s="167"/>
      <c r="WFE16" s="167"/>
      <c r="WFF16" s="168"/>
      <c r="WFG16" s="167"/>
      <c r="WFH16" s="163"/>
      <c r="WFI16" s="163"/>
      <c r="WFJ16" s="169"/>
      <c r="WFK16" s="169"/>
      <c r="WFL16" s="163"/>
      <c r="WFM16" s="163"/>
      <c r="WFN16" s="170"/>
      <c r="WFO16" s="167"/>
      <c r="WFP16" s="163"/>
      <c r="WFQ16" s="163"/>
      <c r="WFR16" s="160"/>
      <c r="WFS16" s="162"/>
      <c r="WFT16" s="162"/>
      <c r="WFU16" s="163"/>
      <c r="WFV16" s="164"/>
      <c r="WFW16" s="163"/>
      <c r="WFX16" s="163"/>
      <c r="WFY16" s="163"/>
      <c r="WFZ16" s="163"/>
      <c r="WGA16" s="163"/>
      <c r="WGB16" s="165"/>
      <c r="WGC16" s="165"/>
      <c r="WGD16" s="163"/>
      <c r="WGE16" s="165"/>
      <c r="WGF16" s="165"/>
      <c r="WGG16" s="166"/>
      <c r="WGH16" s="163"/>
      <c r="WGI16" s="166"/>
      <c r="WGJ16" s="167"/>
      <c r="WGK16" s="167"/>
      <c r="WGL16" s="168"/>
      <c r="WGM16" s="167"/>
      <c r="WGN16" s="163"/>
      <c r="WGO16" s="163"/>
      <c r="WGP16" s="169"/>
      <c r="WGQ16" s="169"/>
      <c r="WGR16" s="163"/>
      <c r="WGS16" s="163"/>
      <c r="WGT16" s="170"/>
      <c r="WGU16" s="167"/>
      <c r="WGV16" s="163"/>
      <c r="WGW16" s="163"/>
      <c r="WGX16" s="160"/>
      <c r="WGY16" s="162"/>
      <c r="WGZ16" s="162"/>
      <c r="WHA16" s="163"/>
      <c r="WHB16" s="164"/>
      <c r="WHC16" s="163"/>
      <c r="WHD16" s="163"/>
      <c r="WHE16" s="163"/>
      <c r="WHF16" s="163"/>
      <c r="WHG16" s="163"/>
      <c r="WHH16" s="165"/>
      <c r="WHI16" s="165"/>
      <c r="WHJ16" s="163"/>
      <c r="WHK16" s="165"/>
      <c r="WHL16" s="165"/>
      <c r="WHM16" s="166"/>
      <c r="WHN16" s="163"/>
      <c r="WHO16" s="166"/>
      <c r="WHP16" s="167"/>
      <c r="WHQ16" s="167"/>
      <c r="WHR16" s="168"/>
      <c r="WHS16" s="167"/>
      <c r="WHT16" s="163"/>
      <c r="WHU16" s="163"/>
      <c r="WHV16" s="169"/>
      <c r="WHW16" s="169"/>
      <c r="WHX16" s="163"/>
      <c r="WHY16" s="163"/>
      <c r="WHZ16" s="170"/>
      <c r="WIA16" s="167"/>
      <c r="WIB16" s="163"/>
      <c r="WIC16" s="163"/>
      <c r="WID16" s="160"/>
      <c r="WIE16" s="162"/>
      <c r="WIF16" s="162"/>
      <c r="WIG16" s="163"/>
      <c r="WIH16" s="164"/>
      <c r="WII16" s="163"/>
      <c r="WIJ16" s="163"/>
      <c r="WIK16" s="163"/>
      <c r="WIL16" s="163"/>
      <c r="WIM16" s="163"/>
      <c r="WIN16" s="165"/>
      <c r="WIO16" s="165"/>
      <c r="WIP16" s="163"/>
      <c r="WIQ16" s="165"/>
      <c r="WIR16" s="165"/>
      <c r="WIS16" s="166"/>
      <c r="WIT16" s="163"/>
      <c r="WIU16" s="166"/>
      <c r="WIV16" s="167"/>
      <c r="WIW16" s="167"/>
      <c r="WIX16" s="168"/>
      <c r="WIY16" s="167"/>
      <c r="WIZ16" s="163"/>
      <c r="WJA16" s="163"/>
      <c r="WJB16" s="169"/>
      <c r="WJC16" s="169"/>
      <c r="WJD16" s="163"/>
      <c r="WJE16" s="163"/>
      <c r="WJF16" s="170"/>
      <c r="WJG16" s="167"/>
      <c r="WJH16" s="163"/>
      <c r="WJI16" s="163"/>
      <c r="WJJ16" s="160"/>
      <c r="WJK16" s="162"/>
      <c r="WJL16" s="162"/>
      <c r="WJM16" s="163"/>
      <c r="WJN16" s="164"/>
      <c r="WJO16" s="163"/>
      <c r="WJP16" s="163"/>
      <c r="WJQ16" s="163"/>
      <c r="WJR16" s="163"/>
      <c r="WJS16" s="163"/>
      <c r="WJT16" s="165"/>
      <c r="WJU16" s="165"/>
      <c r="WJV16" s="163"/>
      <c r="WJW16" s="165"/>
      <c r="WJX16" s="165"/>
      <c r="WJY16" s="166"/>
      <c r="WJZ16" s="163"/>
      <c r="WKA16" s="166"/>
      <c r="WKB16" s="167"/>
      <c r="WKC16" s="167"/>
      <c r="WKD16" s="168"/>
      <c r="WKE16" s="167"/>
      <c r="WKF16" s="163"/>
      <c r="WKG16" s="163"/>
      <c r="WKH16" s="169"/>
      <c r="WKI16" s="169"/>
      <c r="WKJ16" s="163"/>
      <c r="WKK16" s="163"/>
      <c r="WKL16" s="170"/>
      <c r="WKM16" s="167"/>
      <c r="WKN16" s="163"/>
      <c r="WKO16" s="163"/>
      <c r="WKP16" s="160"/>
      <c r="WKQ16" s="162"/>
      <c r="WKR16" s="162"/>
      <c r="WKS16" s="163"/>
      <c r="WKT16" s="164"/>
      <c r="WKU16" s="163"/>
      <c r="WKV16" s="163"/>
      <c r="WKW16" s="163"/>
      <c r="WKX16" s="163"/>
      <c r="WKY16" s="163"/>
      <c r="WKZ16" s="165"/>
      <c r="WLA16" s="165"/>
      <c r="WLB16" s="163"/>
      <c r="WLC16" s="165"/>
      <c r="WLD16" s="165"/>
      <c r="WLE16" s="166"/>
      <c r="WLF16" s="163"/>
      <c r="WLG16" s="166"/>
      <c r="WLH16" s="167"/>
      <c r="WLI16" s="167"/>
      <c r="WLJ16" s="168"/>
      <c r="WLK16" s="167"/>
      <c r="WLL16" s="163"/>
      <c r="WLM16" s="163"/>
      <c r="WLN16" s="169"/>
      <c r="WLO16" s="169"/>
      <c r="WLP16" s="163"/>
      <c r="WLQ16" s="163"/>
      <c r="WLR16" s="170"/>
      <c r="WLS16" s="167"/>
      <c r="WLT16" s="163"/>
      <c r="WLU16" s="163"/>
      <c r="WLV16" s="160"/>
      <c r="WLW16" s="162"/>
      <c r="WLX16" s="162"/>
      <c r="WLY16" s="163"/>
      <c r="WLZ16" s="164"/>
      <c r="WMA16" s="163"/>
      <c r="WMB16" s="163"/>
      <c r="WMC16" s="163"/>
      <c r="WMD16" s="163"/>
      <c r="WME16" s="163"/>
      <c r="WMF16" s="165"/>
      <c r="WMG16" s="165"/>
      <c r="WMH16" s="163"/>
      <c r="WMI16" s="165"/>
      <c r="WMJ16" s="165"/>
      <c r="WMK16" s="166"/>
      <c r="WML16" s="163"/>
      <c r="WMM16" s="166"/>
      <c r="WMN16" s="167"/>
      <c r="WMO16" s="167"/>
      <c r="WMP16" s="168"/>
      <c r="WMQ16" s="167"/>
      <c r="WMR16" s="163"/>
      <c r="WMS16" s="163"/>
      <c r="WMT16" s="169"/>
      <c r="WMU16" s="169"/>
      <c r="WMV16" s="163"/>
      <c r="WMW16" s="163"/>
      <c r="WMX16" s="170"/>
      <c r="WMY16" s="167"/>
      <c r="WMZ16" s="163"/>
      <c r="WNA16" s="163"/>
      <c r="WNB16" s="160"/>
      <c r="WNC16" s="162"/>
      <c r="WND16" s="162"/>
      <c r="WNE16" s="163"/>
      <c r="WNF16" s="164"/>
      <c r="WNG16" s="163"/>
      <c r="WNH16" s="163"/>
      <c r="WNI16" s="163"/>
      <c r="WNJ16" s="163"/>
      <c r="WNK16" s="163"/>
      <c r="WNL16" s="165"/>
      <c r="WNM16" s="165"/>
      <c r="WNN16" s="163"/>
      <c r="WNO16" s="165"/>
      <c r="WNP16" s="165"/>
      <c r="WNQ16" s="166"/>
      <c r="WNR16" s="163"/>
      <c r="WNS16" s="166"/>
      <c r="WNT16" s="167"/>
      <c r="WNU16" s="167"/>
      <c r="WNV16" s="168"/>
      <c r="WNW16" s="167"/>
      <c r="WNX16" s="163"/>
      <c r="WNY16" s="163"/>
      <c r="WNZ16" s="169"/>
      <c r="WOA16" s="169"/>
      <c r="WOB16" s="163"/>
      <c r="WOC16" s="163"/>
      <c r="WOD16" s="170"/>
      <c r="WOE16" s="167"/>
      <c r="WOF16" s="163"/>
      <c r="WOG16" s="163"/>
      <c r="WOH16" s="160"/>
      <c r="WOI16" s="162"/>
      <c r="WOJ16" s="162"/>
      <c r="WOK16" s="163"/>
      <c r="WOL16" s="164"/>
      <c r="WOM16" s="163"/>
      <c r="WON16" s="163"/>
      <c r="WOO16" s="163"/>
      <c r="WOP16" s="163"/>
      <c r="WOQ16" s="163"/>
      <c r="WOR16" s="165"/>
      <c r="WOS16" s="165"/>
      <c r="WOT16" s="163"/>
      <c r="WOU16" s="165"/>
      <c r="WOV16" s="165"/>
      <c r="WOW16" s="166"/>
      <c r="WOX16" s="163"/>
      <c r="WOY16" s="166"/>
      <c r="WOZ16" s="167"/>
      <c r="WPA16" s="167"/>
      <c r="WPB16" s="168"/>
      <c r="WPC16" s="167"/>
      <c r="WPD16" s="163"/>
      <c r="WPE16" s="163"/>
      <c r="WPF16" s="169"/>
      <c r="WPG16" s="169"/>
      <c r="WPH16" s="163"/>
      <c r="WPI16" s="163"/>
      <c r="WPJ16" s="170"/>
      <c r="WPK16" s="167"/>
      <c r="WPL16" s="163"/>
      <c r="WPM16" s="163"/>
      <c r="WPN16" s="160"/>
      <c r="WPO16" s="162"/>
      <c r="WPP16" s="162"/>
      <c r="WPQ16" s="163"/>
      <c r="WPR16" s="164"/>
      <c r="WPS16" s="163"/>
      <c r="WPT16" s="163"/>
      <c r="WPU16" s="163"/>
      <c r="WPV16" s="163"/>
      <c r="WPW16" s="163"/>
      <c r="WPX16" s="165"/>
      <c r="WPY16" s="165"/>
      <c r="WPZ16" s="163"/>
      <c r="WQA16" s="165"/>
      <c r="WQB16" s="165"/>
      <c r="WQC16" s="166"/>
      <c r="WQD16" s="163"/>
      <c r="WQE16" s="166"/>
      <c r="WQF16" s="167"/>
      <c r="WQG16" s="167"/>
      <c r="WQH16" s="168"/>
      <c r="WQI16" s="167"/>
      <c r="WQJ16" s="163"/>
      <c r="WQK16" s="163"/>
      <c r="WQL16" s="169"/>
      <c r="WQM16" s="169"/>
      <c r="WQN16" s="163"/>
      <c r="WQO16" s="163"/>
      <c r="WQP16" s="170"/>
      <c r="WQQ16" s="167"/>
      <c r="WQR16" s="163"/>
      <c r="WQS16" s="163"/>
      <c r="WQT16" s="160"/>
      <c r="WQU16" s="162"/>
      <c r="WQV16" s="162"/>
      <c r="WQW16" s="163"/>
      <c r="WQX16" s="164"/>
      <c r="WQY16" s="163"/>
      <c r="WQZ16" s="163"/>
      <c r="WRA16" s="163"/>
      <c r="WRB16" s="163"/>
      <c r="WRC16" s="163"/>
      <c r="WRD16" s="165"/>
      <c r="WRE16" s="165"/>
      <c r="WRF16" s="163"/>
      <c r="WRG16" s="165"/>
      <c r="WRH16" s="165"/>
      <c r="WRI16" s="166"/>
      <c r="WRJ16" s="163"/>
      <c r="WRK16" s="166"/>
      <c r="WRL16" s="167"/>
      <c r="WRM16" s="167"/>
      <c r="WRN16" s="168"/>
      <c r="WRO16" s="167"/>
      <c r="WRP16" s="163"/>
      <c r="WRQ16" s="163"/>
      <c r="WRR16" s="169"/>
      <c r="WRS16" s="169"/>
      <c r="WRT16" s="163"/>
      <c r="WRU16" s="163"/>
      <c r="WRV16" s="170"/>
      <c r="WRW16" s="167"/>
      <c r="WRX16" s="163"/>
      <c r="WRY16" s="163"/>
      <c r="WRZ16" s="160"/>
      <c r="WSA16" s="162"/>
      <c r="WSB16" s="162"/>
      <c r="WSC16" s="163"/>
      <c r="WSD16" s="164"/>
      <c r="WSE16" s="163"/>
      <c r="WSF16" s="163"/>
      <c r="WSG16" s="163"/>
      <c r="WSH16" s="163"/>
      <c r="WSI16" s="163"/>
      <c r="WSJ16" s="165"/>
      <c r="WSK16" s="165"/>
      <c r="WSL16" s="163"/>
      <c r="WSM16" s="165"/>
      <c r="WSN16" s="165"/>
      <c r="WSO16" s="166"/>
      <c r="WSP16" s="163"/>
      <c r="WSQ16" s="166"/>
      <c r="WSR16" s="167"/>
      <c r="WSS16" s="167"/>
      <c r="WST16" s="168"/>
      <c r="WSU16" s="167"/>
      <c r="WSV16" s="163"/>
      <c r="WSW16" s="163"/>
      <c r="WSX16" s="169"/>
      <c r="WSY16" s="169"/>
      <c r="WSZ16" s="163"/>
      <c r="WTA16" s="163"/>
      <c r="WTB16" s="170"/>
      <c r="WTC16" s="167"/>
      <c r="WTD16" s="163"/>
      <c r="WTE16" s="163"/>
      <c r="WTF16" s="160"/>
      <c r="WTG16" s="162"/>
      <c r="WTH16" s="162"/>
      <c r="WTI16" s="163"/>
      <c r="WTJ16" s="164"/>
      <c r="WTK16" s="163"/>
      <c r="WTL16" s="163"/>
      <c r="WTM16" s="163"/>
      <c r="WTN16" s="163"/>
      <c r="WTO16" s="163"/>
      <c r="WTP16" s="165"/>
      <c r="WTQ16" s="165"/>
      <c r="WTR16" s="163"/>
      <c r="WTS16" s="165"/>
      <c r="WTT16" s="165"/>
      <c r="WTU16" s="166"/>
      <c r="WTV16" s="163"/>
      <c r="WTW16" s="166"/>
      <c r="WTX16" s="167"/>
      <c r="WTY16" s="167"/>
      <c r="WTZ16" s="168"/>
      <c r="WUA16" s="167"/>
      <c r="WUB16" s="163"/>
      <c r="WUC16" s="163"/>
      <c r="WUD16" s="169"/>
      <c r="WUE16" s="169"/>
      <c r="WUF16" s="163"/>
      <c r="WUG16" s="163"/>
      <c r="WUH16" s="170"/>
      <c r="WUI16" s="167"/>
      <c r="WUJ16" s="163"/>
      <c r="WUK16" s="163"/>
      <c r="WUL16" s="160"/>
      <c r="WUM16" s="162"/>
      <c r="WUN16" s="162"/>
      <c r="WUO16" s="163"/>
      <c r="WUP16" s="164"/>
      <c r="WUQ16" s="163"/>
      <c r="WUR16" s="163"/>
      <c r="WUS16" s="163"/>
      <c r="WUT16" s="163"/>
      <c r="WUU16" s="163"/>
      <c r="WUV16" s="165"/>
      <c r="WUW16" s="165"/>
      <c r="WUX16" s="163"/>
      <c r="WUY16" s="165"/>
      <c r="WUZ16" s="165"/>
      <c r="WVA16" s="166"/>
      <c r="WVB16" s="163"/>
      <c r="WVC16" s="166"/>
      <c r="WVD16" s="167"/>
      <c r="WVE16" s="167"/>
      <c r="WVF16" s="168"/>
      <c r="WVG16" s="167"/>
      <c r="WVH16" s="163"/>
      <c r="WVI16" s="163"/>
      <c r="WVJ16" s="169"/>
      <c r="WVK16" s="169"/>
      <c r="WVL16" s="163"/>
      <c r="WVM16" s="163"/>
      <c r="WVN16" s="170"/>
      <c r="WVO16" s="167"/>
      <c r="WVP16" s="163"/>
      <c r="WVQ16" s="163"/>
      <c r="WVR16" s="160"/>
      <c r="WVS16" s="162"/>
      <c r="WVT16" s="162"/>
      <c r="WVU16" s="163"/>
      <c r="WVV16" s="164"/>
      <c r="WVW16" s="163"/>
      <c r="WVX16" s="163"/>
      <c r="WVY16" s="163"/>
      <c r="WVZ16" s="163"/>
      <c r="WWA16" s="163"/>
      <c r="WWB16" s="165"/>
      <c r="WWC16" s="165"/>
      <c r="WWD16" s="163"/>
      <c r="WWE16" s="165"/>
      <c r="WWF16" s="165"/>
      <c r="WWG16" s="166"/>
      <c r="WWH16" s="163"/>
      <c r="WWI16" s="166"/>
      <c r="WWJ16" s="167"/>
      <c r="WWK16" s="167"/>
      <c r="WWL16" s="168"/>
      <c r="WWM16" s="167"/>
      <c r="WWN16" s="163"/>
      <c r="WWO16" s="163"/>
      <c r="WWP16" s="169"/>
      <c r="WWQ16" s="169"/>
      <c r="WWR16" s="163"/>
      <c r="WWS16" s="163"/>
      <c r="WWT16" s="170"/>
      <c r="WWU16" s="167"/>
      <c r="WWV16" s="163"/>
      <c r="WWW16" s="163"/>
      <c r="WWX16" s="160"/>
      <c r="WWY16" s="162"/>
      <c r="WWZ16" s="162"/>
      <c r="WXA16" s="163"/>
      <c r="WXB16" s="164"/>
      <c r="WXC16" s="163"/>
      <c r="WXD16" s="163"/>
      <c r="WXE16" s="163"/>
      <c r="WXF16" s="163"/>
      <c r="WXG16" s="163"/>
      <c r="WXH16" s="165"/>
      <c r="WXI16" s="165"/>
      <c r="WXJ16" s="163"/>
      <c r="WXK16" s="165"/>
      <c r="WXL16" s="165"/>
      <c r="WXM16" s="166"/>
      <c r="WXN16" s="163"/>
      <c r="WXO16" s="166"/>
      <c r="WXP16" s="167"/>
      <c r="WXQ16" s="167"/>
      <c r="WXR16" s="168"/>
      <c r="WXS16" s="167"/>
      <c r="WXT16" s="163"/>
      <c r="WXU16" s="163"/>
      <c r="WXV16" s="169"/>
      <c r="WXW16" s="169"/>
      <c r="WXX16" s="163"/>
      <c r="WXY16" s="163"/>
      <c r="WXZ16" s="170"/>
      <c r="WYA16" s="167"/>
      <c r="WYB16" s="163"/>
      <c r="WYC16" s="163"/>
      <c r="WYD16" s="160"/>
      <c r="WYE16" s="162"/>
      <c r="WYF16" s="162"/>
      <c r="WYG16" s="163"/>
      <c r="WYH16" s="164"/>
      <c r="WYI16" s="163"/>
      <c r="WYJ16" s="163"/>
      <c r="WYK16" s="163"/>
      <c r="WYL16" s="163"/>
      <c r="WYM16" s="163"/>
      <c r="WYN16" s="165"/>
      <c r="WYO16" s="165"/>
      <c r="WYP16" s="163"/>
      <c r="WYQ16" s="165"/>
      <c r="WYR16" s="165"/>
      <c r="WYS16" s="166"/>
      <c r="WYT16" s="163"/>
      <c r="WYU16" s="166"/>
      <c r="WYV16" s="167"/>
      <c r="WYW16" s="167"/>
      <c r="WYX16" s="168"/>
      <c r="WYY16" s="167"/>
      <c r="WYZ16" s="163"/>
      <c r="WZA16" s="163"/>
      <c r="WZB16" s="169"/>
      <c r="WZC16" s="169"/>
      <c r="WZD16" s="163"/>
      <c r="WZE16" s="163"/>
      <c r="WZF16" s="170"/>
      <c r="WZG16" s="167"/>
      <c r="WZH16" s="163"/>
      <c r="WZI16" s="163"/>
      <c r="WZJ16" s="160"/>
      <c r="WZK16" s="162"/>
      <c r="WZL16" s="162"/>
      <c r="WZM16" s="163"/>
      <c r="WZN16" s="164"/>
      <c r="WZO16" s="163"/>
      <c r="WZP16" s="163"/>
      <c r="WZQ16" s="163"/>
      <c r="WZR16" s="163"/>
      <c r="WZS16" s="163"/>
      <c r="WZT16" s="165"/>
      <c r="WZU16" s="165"/>
      <c r="WZV16" s="163"/>
      <c r="WZW16" s="165"/>
      <c r="WZX16" s="165"/>
      <c r="WZY16" s="166"/>
      <c r="WZZ16" s="163"/>
      <c r="XAA16" s="166"/>
      <c r="XAB16" s="167"/>
      <c r="XAC16" s="167"/>
      <c r="XAD16" s="168"/>
      <c r="XAE16" s="167"/>
      <c r="XAF16" s="163"/>
      <c r="XAG16" s="163"/>
      <c r="XAH16" s="169"/>
      <c r="XAI16" s="169"/>
      <c r="XAJ16" s="163"/>
      <c r="XAK16" s="163"/>
      <c r="XAL16" s="170"/>
      <c r="XAM16" s="167"/>
      <c r="XAN16" s="163"/>
      <c r="XAO16" s="163"/>
      <c r="XAP16" s="160"/>
      <c r="XAQ16" s="162"/>
      <c r="XAR16" s="162"/>
      <c r="XAS16" s="163"/>
      <c r="XAT16" s="164"/>
      <c r="XAU16" s="163"/>
      <c r="XAV16" s="163"/>
      <c r="XAW16" s="163"/>
      <c r="XAX16" s="163"/>
      <c r="XAY16" s="163"/>
      <c r="XAZ16" s="165"/>
      <c r="XBA16" s="165"/>
      <c r="XBB16" s="163"/>
      <c r="XBC16" s="165"/>
      <c r="XBD16" s="165"/>
      <c r="XBE16" s="166"/>
      <c r="XBF16" s="163"/>
      <c r="XBG16" s="166"/>
      <c r="XBH16" s="167"/>
      <c r="XBI16" s="167"/>
      <c r="XBJ16" s="168"/>
      <c r="XBK16" s="167"/>
      <c r="XBL16" s="163"/>
      <c r="XBM16" s="163"/>
      <c r="XBN16" s="169"/>
      <c r="XBO16" s="169"/>
      <c r="XBP16" s="163"/>
      <c r="XBQ16" s="163"/>
      <c r="XBR16" s="170"/>
      <c r="XBS16" s="167"/>
      <c r="XBT16" s="163"/>
      <c r="XBU16" s="163"/>
      <c r="XBV16" s="160"/>
      <c r="XBW16" s="162"/>
      <c r="XBX16" s="162"/>
      <c r="XBY16" s="163"/>
      <c r="XBZ16" s="164"/>
      <c r="XCA16" s="163"/>
      <c r="XCB16" s="163"/>
      <c r="XCC16" s="163"/>
      <c r="XCD16" s="163"/>
      <c r="XCE16" s="163"/>
      <c r="XCF16" s="165"/>
      <c r="XCG16" s="165"/>
      <c r="XCH16" s="163"/>
      <c r="XCI16" s="165"/>
      <c r="XCJ16" s="165"/>
      <c r="XCK16" s="166"/>
      <c r="XCL16" s="163"/>
      <c r="XCM16" s="166"/>
      <c r="XCN16" s="167"/>
      <c r="XCO16" s="167"/>
      <c r="XCP16" s="168"/>
      <c r="XCQ16" s="167"/>
      <c r="XCR16" s="163"/>
      <c r="XCS16" s="163"/>
      <c r="XCT16" s="169"/>
      <c r="XCU16" s="169"/>
      <c r="XCV16" s="163"/>
      <c r="XCW16" s="163"/>
      <c r="XCX16" s="170"/>
      <c r="XCY16" s="167"/>
      <c r="XCZ16" s="163"/>
      <c r="XDA16" s="163"/>
      <c r="XDB16" s="160"/>
      <c r="XDC16" s="162"/>
      <c r="XDD16" s="162"/>
      <c r="XDE16" s="163"/>
      <c r="XDF16" s="164"/>
      <c r="XDG16" s="163"/>
      <c r="XDH16" s="163"/>
      <c r="XDI16" s="163"/>
      <c r="XDJ16" s="163"/>
      <c r="XDK16" s="163"/>
      <c r="XDL16" s="165"/>
      <c r="XDM16" s="165"/>
      <c r="XDN16" s="163"/>
      <c r="XDO16" s="165"/>
      <c r="XDP16" s="165"/>
      <c r="XDQ16" s="166"/>
      <c r="XDR16" s="163"/>
      <c r="XDS16" s="166"/>
      <c r="XDT16" s="167"/>
      <c r="XDU16" s="167"/>
      <c r="XDV16" s="168"/>
      <c r="XDW16" s="167"/>
      <c r="XDX16" s="163"/>
      <c r="XDY16" s="163"/>
      <c r="XDZ16" s="169"/>
      <c r="XEA16" s="169"/>
      <c r="XEB16" s="163"/>
      <c r="XEC16" s="163"/>
      <c r="XED16" s="170"/>
      <c r="XEE16" s="167"/>
      <c r="XEF16" s="163"/>
      <c r="XEG16" s="163"/>
      <c r="XEH16" s="160"/>
      <c r="XEI16" s="162"/>
      <c r="XEJ16" s="162"/>
      <c r="XEK16" s="163"/>
      <c r="XEL16" s="164"/>
      <c r="XEM16" s="163"/>
      <c r="XEN16" s="163"/>
    </row>
    <row r="17" spans="1:41" s="189" customFormat="1" ht="50.1" customHeight="1" x14ac:dyDescent="0.25">
      <c r="A17" s="209">
        <f t="shared" si="0"/>
        <v>16</v>
      </c>
      <c r="B17" s="145" t="s">
        <v>607</v>
      </c>
      <c r="C17" s="145" t="s">
        <v>608</v>
      </c>
      <c r="D17" s="145" t="s">
        <v>622</v>
      </c>
      <c r="E17" s="145" t="s">
        <v>623</v>
      </c>
      <c r="F17" s="41" t="s">
        <v>611</v>
      </c>
      <c r="G17" s="145" t="s">
        <v>31</v>
      </c>
      <c r="H17" s="145" t="s">
        <v>90</v>
      </c>
      <c r="I17" s="145" t="s">
        <v>612</v>
      </c>
      <c r="J17" s="145">
        <v>80111600</v>
      </c>
      <c r="K17" s="145" t="s">
        <v>630</v>
      </c>
      <c r="L17" s="193">
        <v>1</v>
      </c>
      <c r="M17" s="193">
        <v>1</v>
      </c>
      <c r="N17" s="212">
        <v>11</v>
      </c>
      <c r="O17" s="193">
        <v>1</v>
      </c>
      <c r="P17" s="145" t="s">
        <v>28</v>
      </c>
      <c r="Q17" s="145">
        <v>0</v>
      </c>
      <c r="R17" s="213">
        <v>84304000</v>
      </c>
      <c r="S17" s="213">
        <v>84304000</v>
      </c>
      <c r="T17" s="145">
        <v>0</v>
      </c>
      <c r="U17" s="209">
        <v>0</v>
      </c>
      <c r="V17" s="172" t="s">
        <v>84</v>
      </c>
      <c r="W17" s="193" t="s">
        <v>29</v>
      </c>
      <c r="X17" s="41" t="s">
        <v>86</v>
      </c>
      <c r="Y17" s="41">
        <v>3778913</v>
      </c>
      <c r="Z17" s="215" t="s">
        <v>87</v>
      </c>
      <c r="AA17" s="215"/>
      <c r="AB17" s="215"/>
      <c r="AC17" s="215"/>
      <c r="AD17" s="203"/>
      <c r="AE17" s="44"/>
      <c r="AF17" s="187"/>
      <c r="AG17" s="187"/>
      <c r="AH17" s="187"/>
      <c r="AI17" s="44"/>
      <c r="AJ17" s="44"/>
      <c r="AK17" s="44"/>
      <c r="AL17" s="171"/>
      <c r="AM17" s="188"/>
      <c r="AN17" s="176"/>
      <c r="AO17" s="58"/>
    </row>
    <row r="18" spans="1:41" s="156" customFormat="1" ht="50.1" customHeight="1" x14ac:dyDescent="0.25">
      <c r="A18" s="209">
        <f t="shared" si="0"/>
        <v>17</v>
      </c>
      <c r="B18" s="209" t="s">
        <v>607</v>
      </c>
      <c r="C18" s="209" t="s">
        <v>608</v>
      </c>
      <c r="D18" s="209" t="s">
        <v>622</v>
      </c>
      <c r="E18" s="209" t="s">
        <v>623</v>
      </c>
      <c r="F18" s="210" t="s">
        <v>611</v>
      </c>
      <c r="G18" s="209" t="s">
        <v>31</v>
      </c>
      <c r="H18" s="209" t="s">
        <v>90</v>
      </c>
      <c r="I18" s="209" t="s">
        <v>612</v>
      </c>
      <c r="J18" s="209">
        <v>80111600</v>
      </c>
      <c r="K18" s="145" t="s">
        <v>631</v>
      </c>
      <c r="L18" s="211">
        <v>1</v>
      </c>
      <c r="M18" s="211">
        <v>1</v>
      </c>
      <c r="N18" s="212">
        <v>12</v>
      </c>
      <c r="O18" s="211">
        <v>1</v>
      </c>
      <c r="P18" s="145" t="s">
        <v>28</v>
      </c>
      <c r="Q18" s="209">
        <v>0</v>
      </c>
      <c r="R18" s="213">
        <v>78960000</v>
      </c>
      <c r="S18" s="213">
        <v>78960000</v>
      </c>
      <c r="T18" s="209">
        <v>0</v>
      </c>
      <c r="U18" s="209">
        <v>0</v>
      </c>
      <c r="V18" s="172" t="s">
        <v>84</v>
      </c>
      <c r="W18" s="211" t="s">
        <v>29</v>
      </c>
      <c r="X18" s="210" t="s">
        <v>86</v>
      </c>
      <c r="Y18" s="210">
        <v>3778913</v>
      </c>
      <c r="Z18" s="214" t="s">
        <v>87</v>
      </c>
      <c r="AA18" s="214"/>
      <c r="AB18" s="214"/>
      <c r="AC18" s="214"/>
      <c r="AD18" s="204"/>
      <c r="AE18" s="171"/>
      <c r="AF18" s="174"/>
      <c r="AG18" s="187"/>
      <c r="AH18" s="187"/>
      <c r="AI18" s="171"/>
      <c r="AJ18" s="171"/>
      <c r="AK18" s="171"/>
      <c r="AL18" s="171"/>
      <c r="AM18" s="177"/>
      <c r="AN18" s="176"/>
      <c r="AO18" s="58"/>
    </row>
    <row r="19" spans="1:41" s="156" customFormat="1" ht="50.1" customHeight="1" x14ac:dyDescent="0.25">
      <c r="A19" s="209">
        <f t="shared" si="0"/>
        <v>18</v>
      </c>
      <c r="B19" s="209" t="s">
        <v>607</v>
      </c>
      <c r="C19" s="209" t="s">
        <v>608</v>
      </c>
      <c r="D19" s="209" t="s">
        <v>622</v>
      </c>
      <c r="E19" s="209" t="s">
        <v>623</v>
      </c>
      <c r="F19" s="210" t="s">
        <v>611</v>
      </c>
      <c r="G19" s="209" t="s">
        <v>31</v>
      </c>
      <c r="H19" s="209" t="s">
        <v>90</v>
      </c>
      <c r="I19" s="209" t="s">
        <v>612</v>
      </c>
      <c r="J19" s="209">
        <v>80111600</v>
      </c>
      <c r="K19" s="145" t="s">
        <v>632</v>
      </c>
      <c r="L19" s="211">
        <v>1</v>
      </c>
      <c r="M19" s="211">
        <v>1</v>
      </c>
      <c r="N19" s="212">
        <v>12</v>
      </c>
      <c r="O19" s="211">
        <v>1</v>
      </c>
      <c r="P19" s="145" t="s">
        <v>28</v>
      </c>
      <c r="Q19" s="209">
        <v>0</v>
      </c>
      <c r="R19" s="213">
        <v>39108000</v>
      </c>
      <c r="S19" s="213">
        <v>39108000</v>
      </c>
      <c r="T19" s="209">
        <v>0</v>
      </c>
      <c r="U19" s="209">
        <v>0</v>
      </c>
      <c r="V19" s="172" t="s">
        <v>84</v>
      </c>
      <c r="W19" s="211" t="s">
        <v>29</v>
      </c>
      <c r="X19" s="210" t="s">
        <v>86</v>
      </c>
      <c r="Y19" s="210">
        <v>3778913</v>
      </c>
      <c r="Z19" s="214" t="s">
        <v>87</v>
      </c>
      <c r="AA19" s="214"/>
      <c r="AB19" s="214"/>
      <c r="AC19" s="214"/>
      <c r="AD19" s="204"/>
      <c r="AE19" s="171"/>
      <c r="AF19" s="174"/>
      <c r="AG19" s="174"/>
      <c r="AH19" s="174"/>
      <c r="AI19" s="171"/>
      <c r="AJ19" s="171"/>
      <c r="AK19" s="171"/>
      <c r="AL19" s="171"/>
      <c r="AM19" s="177"/>
      <c r="AN19" s="176"/>
      <c r="AO19" s="58"/>
    </row>
    <row r="20" spans="1:41" s="156" customFormat="1" ht="50.1" customHeight="1" x14ac:dyDescent="0.25">
      <c r="A20" s="209">
        <f t="shared" si="0"/>
        <v>19</v>
      </c>
      <c r="B20" s="209" t="s">
        <v>607</v>
      </c>
      <c r="C20" s="209" t="s">
        <v>608</v>
      </c>
      <c r="D20" s="209" t="s">
        <v>622</v>
      </c>
      <c r="E20" s="209" t="s">
        <v>623</v>
      </c>
      <c r="F20" s="210" t="s">
        <v>611</v>
      </c>
      <c r="G20" s="209" t="s">
        <v>31</v>
      </c>
      <c r="H20" s="209" t="s">
        <v>90</v>
      </c>
      <c r="I20" s="209" t="s">
        <v>612</v>
      </c>
      <c r="J20" s="209">
        <v>80111600</v>
      </c>
      <c r="K20" s="145" t="s">
        <v>633</v>
      </c>
      <c r="L20" s="211">
        <v>1</v>
      </c>
      <c r="M20" s="211">
        <v>1</v>
      </c>
      <c r="N20" s="212">
        <v>11</v>
      </c>
      <c r="O20" s="211">
        <v>1</v>
      </c>
      <c r="P20" s="145" t="s">
        <v>28</v>
      </c>
      <c r="Q20" s="209">
        <v>0</v>
      </c>
      <c r="R20" s="213">
        <v>51920000</v>
      </c>
      <c r="S20" s="213">
        <v>51920000</v>
      </c>
      <c r="T20" s="209">
        <v>0</v>
      </c>
      <c r="U20" s="209">
        <v>0</v>
      </c>
      <c r="V20" s="172" t="s">
        <v>84</v>
      </c>
      <c r="W20" s="211" t="s">
        <v>29</v>
      </c>
      <c r="X20" s="210" t="s">
        <v>86</v>
      </c>
      <c r="Y20" s="210">
        <v>3778913</v>
      </c>
      <c r="Z20" s="214" t="s">
        <v>87</v>
      </c>
      <c r="AA20" s="214"/>
      <c r="AB20" s="214"/>
      <c r="AC20" s="214"/>
      <c r="AD20" s="204"/>
      <c r="AE20" s="171"/>
      <c r="AF20" s="174"/>
      <c r="AG20" s="174"/>
      <c r="AH20" s="174"/>
      <c r="AI20" s="173"/>
      <c r="AJ20" s="171"/>
      <c r="AK20" s="171"/>
      <c r="AL20" s="171"/>
      <c r="AM20" s="177"/>
      <c r="AN20" s="176"/>
      <c r="AO20" s="58"/>
    </row>
    <row r="21" spans="1:41" s="156" customFormat="1" ht="50.1" customHeight="1" x14ac:dyDescent="0.25">
      <c r="A21" s="209">
        <f t="shared" si="0"/>
        <v>20</v>
      </c>
      <c r="B21" s="209" t="s">
        <v>607</v>
      </c>
      <c r="C21" s="209" t="s">
        <v>608</v>
      </c>
      <c r="D21" s="209" t="s">
        <v>622</v>
      </c>
      <c r="E21" s="209" t="s">
        <v>623</v>
      </c>
      <c r="F21" s="210" t="s">
        <v>611</v>
      </c>
      <c r="G21" s="209" t="s">
        <v>31</v>
      </c>
      <c r="H21" s="209" t="s">
        <v>90</v>
      </c>
      <c r="I21" s="209" t="s">
        <v>612</v>
      </c>
      <c r="J21" s="209">
        <v>80111600</v>
      </c>
      <c r="K21" s="145" t="s">
        <v>634</v>
      </c>
      <c r="L21" s="211">
        <v>1</v>
      </c>
      <c r="M21" s="211">
        <v>1</v>
      </c>
      <c r="N21" s="212">
        <v>12</v>
      </c>
      <c r="O21" s="211">
        <v>1</v>
      </c>
      <c r="P21" s="145" t="s">
        <v>28</v>
      </c>
      <c r="Q21" s="209">
        <v>0</v>
      </c>
      <c r="R21" s="213">
        <v>30792000</v>
      </c>
      <c r="S21" s="213">
        <v>30792000</v>
      </c>
      <c r="T21" s="209">
        <v>0</v>
      </c>
      <c r="U21" s="209">
        <v>0</v>
      </c>
      <c r="V21" s="172" t="s">
        <v>84</v>
      </c>
      <c r="W21" s="211" t="s">
        <v>29</v>
      </c>
      <c r="X21" s="210" t="s">
        <v>86</v>
      </c>
      <c r="Y21" s="210">
        <v>3778913</v>
      </c>
      <c r="Z21" s="214" t="s">
        <v>87</v>
      </c>
      <c r="AA21" s="214"/>
      <c r="AB21" s="214"/>
      <c r="AC21" s="214"/>
      <c r="AD21" s="204"/>
      <c r="AE21" s="171"/>
      <c r="AF21" s="174"/>
      <c r="AG21" s="174"/>
      <c r="AH21" s="174"/>
      <c r="AI21" s="171"/>
      <c r="AJ21" s="171"/>
      <c r="AK21" s="171"/>
      <c r="AL21" s="171"/>
      <c r="AM21" s="177"/>
      <c r="AN21" s="176"/>
      <c r="AO21" s="58"/>
    </row>
    <row r="22" spans="1:41" s="156" customFormat="1" ht="50.1" customHeight="1" x14ac:dyDescent="0.25">
      <c r="A22" s="209">
        <f t="shared" si="0"/>
        <v>21</v>
      </c>
      <c r="B22" s="209" t="s">
        <v>607</v>
      </c>
      <c r="C22" s="209" t="s">
        <v>608</v>
      </c>
      <c r="D22" s="209" t="s">
        <v>622</v>
      </c>
      <c r="E22" s="209" t="s">
        <v>623</v>
      </c>
      <c r="F22" s="210" t="s">
        <v>611</v>
      </c>
      <c r="G22" s="209" t="s">
        <v>31</v>
      </c>
      <c r="H22" s="209" t="s">
        <v>90</v>
      </c>
      <c r="I22" s="209" t="s">
        <v>612</v>
      </c>
      <c r="J22" s="209">
        <v>80111600</v>
      </c>
      <c r="K22" s="145" t="s">
        <v>635</v>
      </c>
      <c r="L22" s="211">
        <v>1</v>
      </c>
      <c r="M22" s="211">
        <v>1</v>
      </c>
      <c r="N22" s="212">
        <v>11</v>
      </c>
      <c r="O22" s="211">
        <v>1</v>
      </c>
      <c r="P22" s="145" t="s">
        <v>28</v>
      </c>
      <c r="Q22" s="209">
        <v>0</v>
      </c>
      <c r="R22" s="213">
        <v>26235000</v>
      </c>
      <c r="S22" s="213">
        <v>26235000</v>
      </c>
      <c r="T22" s="209">
        <v>0</v>
      </c>
      <c r="U22" s="209">
        <v>0</v>
      </c>
      <c r="V22" s="172" t="s">
        <v>84</v>
      </c>
      <c r="W22" s="211" t="s">
        <v>29</v>
      </c>
      <c r="X22" s="210" t="s">
        <v>86</v>
      </c>
      <c r="Y22" s="210">
        <v>3778913</v>
      </c>
      <c r="Z22" s="214" t="s">
        <v>87</v>
      </c>
      <c r="AA22" s="214"/>
      <c r="AB22" s="214"/>
      <c r="AC22" s="214"/>
      <c r="AD22" s="204"/>
      <c r="AE22" s="171"/>
      <c r="AF22" s="174"/>
      <c r="AG22" s="174"/>
      <c r="AH22" s="174"/>
      <c r="AI22" s="173"/>
      <c r="AJ22" s="171"/>
      <c r="AK22" s="171"/>
      <c r="AL22" s="171"/>
      <c r="AM22" s="171"/>
      <c r="AN22" s="176"/>
      <c r="AO22" s="58"/>
    </row>
    <row r="23" spans="1:41" s="156" customFormat="1" ht="50.1" customHeight="1" x14ac:dyDescent="0.25">
      <c r="A23" s="209">
        <f t="shared" si="0"/>
        <v>22</v>
      </c>
      <c r="B23" s="209" t="s">
        <v>607</v>
      </c>
      <c r="C23" s="209" t="s">
        <v>608</v>
      </c>
      <c r="D23" s="209" t="s">
        <v>622</v>
      </c>
      <c r="E23" s="209" t="s">
        <v>623</v>
      </c>
      <c r="F23" s="210" t="s">
        <v>611</v>
      </c>
      <c r="G23" s="209" t="s">
        <v>31</v>
      </c>
      <c r="H23" s="209" t="s">
        <v>90</v>
      </c>
      <c r="I23" s="209" t="s">
        <v>612</v>
      </c>
      <c r="J23" s="209">
        <v>80111600</v>
      </c>
      <c r="K23" s="145" t="s">
        <v>636</v>
      </c>
      <c r="L23" s="211">
        <v>1</v>
      </c>
      <c r="M23" s="211">
        <v>1</v>
      </c>
      <c r="N23" s="212">
        <v>11</v>
      </c>
      <c r="O23" s="211">
        <v>1</v>
      </c>
      <c r="P23" s="145" t="s">
        <v>28</v>
      </c>
      <c r="Q23" s="209">
        <v>0</v>
      </c>
      <c r="R23" s="213">
        <v>58740000</v>
      </c>
      <c r="S23" s="213">
        <v>58740000</v>
      </c>
      <c r="T23" s="209">
        <v>0</v>
      </c>
      <c r="U23" s="209">
        <v>0</v>
      </c>
      <c r="V23" s="172" t="s">
        <v>84</v>
      </c>
      <c r="W23" s="211" t="s">
        <v>29</v>
      </c>
      <c r="X23" s="210" t="s">
        <v>86</v>
      </c>
      <c r="Y23" s="210">
        <v>3778913</v>
      </c>
      <c r="Z23" s="214" t="s">
        <v>87</v>
      </c>
      <c r="AA23" s="214"/>
      <c r="AB23" s="214"/>
      <c r="AC23" s="214"/>
      <c r="AD23" s="204"/>
      <c r="AE23" s="171"/>
      <c r="AF23" s="174"/>
      <c r="AG23" s="174"/>
      <c r="AH23" s="174"/>
      <c r="AI23" s="171"/>
      <c r="AJ23" s="171"/>
      <c r="AK23" s="171"/>
      <c r="AL23" s="171"/>
      <c r="AM23" s="177"/>
      <c r="AN23" s="176"/>
      <c r="AO23" s="58"/>
    </row>
    <row r="24" spans="1:41" s="156" customFormat="1" ht="50.1" customHeight="1" x14ac:dyDescent="0.25">
      <c r="A24" s="209">
        <f t="shared" si="0"/>
        <v>23</v>
      </c>
      <c r="B24" s="209" t="s">
        <v>607</v>
      </c>
      <c r="C24" s="209" t="s">
        <v>608</v>
      </c>
      <c r="D24" s="209" t="s">
        <v>622</v>
      </c>
      <c r="E24" s="209" t="s">
        <v>623</v>
      </c>
      <c r="F24" s="210" t="s">
        <v>611</v>
      </c>
      <c r="G24" s="209" t="s">
        <v>31</v>
      </c>
      <c r="H24" s="209" t="s">
        <v>90</v>
      </c>
      <c r="I24" s="209" t="s">
        <v>612</v>
      </c>
      <c r="J24" s="209">
        <v>80111600</v>
      </c>
      <c r="K24" s="145" t="s">
        <v>637</v>
      </c>
      <c r="L24" s="211">
        <v>1</v>
      </c>
      <c r="M24" s="211">
        <v>1</v>
      </c>
      <c r="N24" s="212">
        <v>12</v>
      </c>
      <c r="O24" s="211">
        <v>1</v>
      </c>
      <c r="P24" s="145" t="s">
        <v>28</v>
      </c>
      <c r="Q24" s="209">
        <v>0</v>
      </c>
      <c r="R24" s="213">
        <v>56640000</v>
      </c>
      <c r="S24" s="213">
        <v>56640000</v>
      </c>
      <c r="T24" s="209">
        <v>0</v>
      </c>
      <c r="U24" s="209">
        <v>0</v>
      </c>
      <c r="V24" s="172" t="s">
        <v>84</v>
      </c>
      <c r="W24" s="211" t="s">
        <v>29</v>
      </c>
      <c r="X24" s="210" t="s">
        <v>86</v>
      </c>
      <c r="Y24" s="210">
        <v>3778913</v>
      </c>
      <c r="Z24" s="214" t="s">
        <v>87</v>
      </c>
      <c r="AA24" s="214"/>
      <c r="AB24" s="214"/>
      <c r="AC24" s="214"/>
      <c r="AD24" s="204"/>
      <c r="AE24" s="171"/>
      <c r="AF24" s="174"/>
      <c r="AG24" s="174"/>
      <c r="AH24" s="174"/>
      <c r="AI24" s="173"/>
      <c r="AJ24" s="171"/>
      <c r="AK24" s="171"/>
      <c r="AL24" s="171"/>
      <c r="AM24" s="177"/>
      <c r="AN24" s="176"/>
      <c r="AO24" s="58"/>
    </row>
    <row r="25" spans="1:41" s="156" customFormat="1" ht="50.1" customHeight="1" x14ac:dyDescent="0.25">
      <c r="A25" s="209">
        <f t="shared" si="0"/>
        <v>24</v>
      </c>
      <c r="B25" s="209" t="s">
        <v>607</v>
      </c>
      <c r="C25" s="209" t="s">
        <v>608</v>
      </c>
      <c r="D25" s="209" t="s">
        <v>622</v>
      </c>
      <c r="E25" s="209" t="s">
        <v>623</v>
      </c>
      <c r="F25" s="210" t="s">
        <v>611</v>
      </c>
      <c r="G25" s="209" t="s">
        <v>31</v>
      </c>
      <c r="H25" s="209" t="s">
        <v>90</v>
      </c>
      <c r="I25" s="209" t="s">
        <v>612</v>
      </c>
      <c r="J25" s="209">
        <v>80111600</v>
      </c>
      <c r="K25" s="145" t="s">
        <v>638</v>
      </c>
      <c r="L25" s="211">
        <v>1</v>
      </c>
      <c r="M25" s="211">
        <v>1</v>
      </c>
      <c r="N25" s="212">
        <v>12</v>
      </c>
      <c r="O25" s="211">
        <v>1</v>
      </c>
      <c r="P25" s="145" t="s">
        <v>28</v>
      </c>
      <c r="Q25" s="209">
        <v>0</v>
      </c>
      <c r="R25" s="213">
        <v>43644000</v>
      </c>
      <c r="S25" s="213">
        <v>43644000</v>
      </c>
      <c r="T25" s="145">
        <v>0</v>
      </c>
      <c r="U25" s="209">
        <v>0</v>
      </c>
      <c r="V25" s="172" t="s">
        <v>84</v>
      </c>
      <c r="W25" s="193" t="s">
        <v>29</v>
      </c>
      <c r="X25" s="41" t="s">
        <v>86</v>
      </c>
      <c r="Y25" s="41">
        <v>3778913</v>
      </c>
      <c r="Z25" s="215" t="s">
        <v>87</v>
      </c>
      <c r="AA25" s="215"/>
      <c r="AB25" s="215"/>
      <c r="AC25" s="215"/>
      <c r="AD25" s="204"/>
      <c r="AE25" s="171"/>
      <c r="AF25" s="174"/>
      <c r="AG25" s="174"/>
      <c r="AH25" s="174"/>
      <c r="AI25" s="171"/>
      <c r="AJ25" s="171"/>
      <c r="AK25" s="171"/>
      <c r="AL25" s="171"/>
      <c r="AM25" s="177"/>
      <c r="AN25" s="176"/>
      <c r="AO25" s="58"/>
    </row>
    <row r="26" spans="1:41" s="156" customFormat="1" ht="50.1" customHeight="1" x14ac:dyDescent="0.25">
      <c r="A26" s="209">
        <f t="shared" si="0"/>
        <v>25</v>
      </c>
      <c r="B26" s="209" t="s">
        <v>607</v>
      </c>
      <c r="C26" s="209" t="s">
        <v>608</v>
      </c>
      <c r="D26" s="209" t="s">
        <v>622</v>
      </c>
      <c r="E26" s="209" t="s">
        <v>623</v>
      </c>
      <c r="F26" s="210" t="s">
        <v>611</v>
      </c>
      <c r="G26" s="209" t="s">
        <v>31</v>
      </c>
      <c r="H26" s="209" t="s">
        <v>90</v>
      </c>
      <c r="I26" s="209" t="s">
        <v>612</v>
      </c>
      <c r="J26" s="209">
        <v>80111600</v>
      </c>
      <c r="K26" s="145" t="s">
        <v>639</v>
      </c>
      <c r="L26" s="211">
        <v>1</v>
      </c>
      <c r="M26" s="211">
        <v>1</v>
      </c>
      <c r="N26" s="212">
        <v>11</v>
      </c>
      <c r="O26" s="211">
        <v>1</v>
      </c>
      <c r="P26" s="145" t="s">
        <v>28</v>
      </c>
      <c r="Q26" s="209">
        <v>0</v>
      </c>
      <c r="R26" s="213">
        <v>35849000</v>
      </c>
      <c r="S26" s="213">
        <v>35849000</v>
      </c>
      <c r="T26" s="145">
        <v>0</v>
      </c>
      <c r="U26" s="209">
        <v>0</v>
      </c>
      <c r="V26" s="172" t="s">
        <v>84</v>
      </c>
      <c r="W26" s="193" t="s">
        <v>29</v>
      </c>
      <c r="X26" s="41" t="s">
        <v>86</v>
      </c>
      <c r="Y26" s="41">
        <v>3778913</v>
      </c>
      <c r="Z26" s="215" t="s">
        <v>87</v>
      </c>
      <c r="AA26" s="215"/>
      <c r="AB26" s="215"/>
      <c r="AC26" s="215"/>
      <c r="AD26" s="204"/>
      <c r="AE26" s="171"/>
      <c r="AF26" s="174"/>
      <c r="AG26" s="174"/>
      <c r="AH26" s="174"/>
      <c r="AI26" s="171"/>
      <c r="AJ26" s="171"/>
      <c r="AK26" s="171"/>
      <c r="AL26" s="171"/>
      <c r="AM26" s="171"/>
      <c r="AN26" s="176"/>
      <c r="AO26" s="58"/>
    </row>
    <row r="27" spans="1:41" s="156" customFormat="1" ht="50.1" customHeight="1" x14ac:dyDescent="0.25">
      <c r="A27" s="209">
        <f t="shared" si="0"/>
        <v>26</v>
      </c>
      <c r="B27" s="209" t="s">
        <v>607</v>
      </c>
      <c r="C27" s="209" t="s">
        <v>608</v>
      </c>
      <c r="D27" s="209" t="s">
        <v>622</v>
      </c>
      <c r="E27" s="209" t="s">
        <v>623</v>
      </c>
      <c r="F27" s="210" t="s">
        <v>611</v>
      </c>
      <c r="G27" s="209" t="s">
        <v>31</v>
      </c>
      <c r="H27" s="209" t="s">
        <v>90</v>
      </c>
      <c r="I27" s="209" t="s">
        <v>612</v>
      </c>
      <c r="J27" s="209">
        <v>80111600</v>
      </c>
      <c r="K27" s="145" t="s">
        <v>640</v>
      </c>
      <c r="L27" s="211">
        <v>1</v>
      </c>
      <c r="M27" s="211">
        <v>1</v>
      </c>
      <c r="N27" s="212">
        <v>11</v>
      </c>
      <c r="O27" s="211">
        <v>1</v>
      </c>
      <c r="P27" s="145" t="s">
        <v>28</v>
      </c>
      <c r="Q27" s="209">
        <v>0</v>
      </c>
      <c r="R27" s="213">
        <v>58740000</v>
      </c>
      <c r="S27" s="213">
        <v>58740000</v>
      </c>
      <c r="T27" s="145">
        <v>0</v>
      </c>
      <c r="U27" s="209">
        <v>0</v>
      </c>
      <c r="V27" s="172" t="s">
        <v>84</v>
      </c>
      <c r="W27" s="193" t="s">
        <v>29</v>
      </c>
      <c r="X27" s="41" t="s">
        <v>86</v>
      </c>
      <c r="Y27" s="41">
        <v>3778913</v>
      </c>
      <c r="Z27" s="215" t="s">
        <v>87</v>
      </c>
      <c r="AA27" s="215"/>
      <c r="AB27" s="215"/>
      <c r="AC27" s="215"/>
      <c r="AD27" s="204"/>
      <c r="AE27" s="171"/>
      <c r="AF27" s="174"/>
      <c r="AG27" s="174"/>
      <c r="AH27" s="174"/>
      <c r="AI27" s="171"/>
      <c r="AJ27" s="171"/>
      <c r="AK27" s="171"/>
      <c r="AL27" s="171"/>
      <c r="AM27" s="177"/>
      <c r="AN27" s="176"/>
      <c r="AO27" s="58"/>
    </row>
    <row r="28" spans="1:41" s="156" customFormat="1" ht="50.1" customHeight="1" x14ac:dyDescent="0.25">
      <c r="A28" s="209">
        <f t="shared" si="0"/>
        <v>27</v>
      </c>
      <c r="B28" s="209" t="s">
        <v>607</v>
      </c>
      <c r="C28" s="209" t="s">
        <v>608</v>
      </c>
      <c r="D28" s="209" t="s">
        <v>622</v>
      </c>
      <c r="E28" s="209" t="s">
        <v>623</v>
      </c>
      <c r="F28" s="210" t="s">
        <v>611</v>
      </c>
      <c r="G28" s="209" t="s">
        <v>31</v>
      </c>
      <c r="H28" s="209" t="s">
        <v>90</v>
      </c>
      <c r="I28" s="209" t="s">
        <v>612</v>
      </c>
      <c r="J28" s="209">
        <v>80111600</v>
      </c>
      <c r="K28" s="145" t="s">
        <v>641</v>
      </c>
      <c r="L28" s="211">
        <v>1</v>
      </c>
      <c r="M28" s="211">
        <v>1</v>
      </c>
      <c r="N28" s="212">
        <v>12</v>
      </c>
      <c r="O28" s="211">
        <v>1</v>
      </c>
      <c r="P28" s="145" t="s">
        <v>28</v>
      </c>
      <c r="Q28" s="209">
        <v>0</v>
      </c>
      <c r="R28" s="213">
        <v>56640000</v>
      </c>
      <c r="S28" s="213">
        <v>56640000</v>
      </c>
      <c r="T28" s="145">
        <v>0</v>
      </c>
      <c r="U28" s="209">
        <v>0</v>
      </c>
      <c r="V28" s="172" t="s">
        <v>84</v>
      </c>
      <c r="W28" s="193" t="s">
        <v>29</v>
      </c>
      <c r="X28" s="41" t="s">
        <v>86</v>
      </c>
      <c r="Y28" s="41">
        <v>3778913</v>
      </c>
      <c r="Z28" s="215" t="s">
        <v>87</v>
      </c>
      <c r="AA28" s="215"/>
      <c r="AB28" s="215"/>
      <c r="AC28" s="215"/>
      <c r="AD28" s="204"/>
      <c r="AE28" s="171"/>
      <c r="AF28" s="174"/>
      <c r="AG28" s="174"/>
      <c r="AH28" s="174"/>
      <c r="AI28" s="171"/>
      <c r="AJ28" s="171"/>
      <c r="AK28" s="171"/>
      <c r="AL28" s="171"/>
      <c r="AM28" s="181"/>
      <c r="AN28" s="176"/>
      <c r="AO28" s="58"/>
    </row>
    <row r="29" spans="1:41" s="189" customFormat="1" ht="50.1" customHeight="1" x14ac:dyDescent="0.25">
      <c r="A29" s="209">
        <f t="shared" si="0"/>
        <v>28</v>
      </c>
      <c r="B29" s="145" t="s">
        <v>607</v>
      </c>
      <c r="C29" s="145" t="s">
        <v>608</v>
      </c>
      <c r="D29" s="145" t="s">
        <v>622</v>
      </c>
      <c r="E29" s="145" t="s">
        <v>623</v>
      </c>
      <c r="F29" s="41" t="s">
        <v>611</v>
      </c>
      <c r="G29" s="145" t="s">
        <v>31</v>
      </c>
      <c r="H29" s="145" t="s">
        <v>90</v>
      </c>
      <c r="I29" s="145" t="s">
        <v>612</v>
      </c>
      <c r="J29" s="145">
        <v>80111600</v>
      </c>
      <c r="K29" s="145" t="s">
        <v>642</v>
      </c>
      <c r="L29" s="193">
        <v>1</v>
      </c>
      <c r="M29" s="193">
        <v>1</v>
      </c>
      <c r="N29" s="212">
        <v>11</v>
      </c>
      <c r="O29" s="193">
        <v>1</v>
      </c>
      <c r="P29" s="145" t="s">
        <v>28</v>
      </c>
      <c r="Q29" s="145">
        <v>0</v>
      </c>
      <c r="R29" s="213">
        <v>35849000</v>
      </c>
      <c r="S29" s="213">
        <v>35849000</v>
      </c>
      <c r="T29" s="145">
        <v>0</v>
      </c>
      <c r="U29" s="209">
        <v>0</v>
      </c>
      <c r="V29" s="172" t="s">
        <v>84</v>
      </c>
      <c r="W29" s="193" t="s">
        <v>29</v>
      </c>
      <c r="X29" s="41" t="s">
        <v>86</v>
      </c>
      <c r="Y29" s="41">
        <v>3778913</v>
      </c>
      <c r="Z29" s="217" t="s">
        <v>87</v>
      </c>
      <c r="AA29" s="217"/>
      <c r="AB29" s="217"/>
      <c r="AC29" s="217"/>
      <c r="AD29" s="204"/>
      <c r="AE29" s="171"/>
      <c r="AF29" s="174"/>
      <c r="AG29" s="187"/>
      <c r="AH29" s="187"/>
      <c r="AI29" s="44"/>
      <c r="AJ29" s="44"/>
      <c r="AK29" s="44"/>
      <c r="AL29" s="171"/>
      <c r="AM29" s="190"/>
      <c r="AN29" s="176"/>
      <c r="AO29" s="58"/>
    </row>
    <row r="30" spans="1:41" s="189" customFormat="1" ht="50.1" customHeight="1" x14ac:dyDescent="0.25">
      <c r="A30" s="209">
        <f t="shared" si="0"/>
        <v>29</v>
      </c>
      <c r="B30" s="145" t="s">
        <v>607</v>
      </c>
      <c r="C30" s="145" t="s">
        <v>608</v>
      </c>
      <c r="D30" s="145" t="s">
        <v>622</v>
      </c>
      <c r="E30" s="145" t="s">
        <v>623</v>
      </c>
      <c r="F30" s="41" t="s">
        <v>611</v>
      </c>
      <c r="G30" s="145" t="s">
        <v>31</v>
      </c>
      <c r="H30" s="145" t="s">
        <v>90</v>
      </c>
      <c r="I30" s="145" t="s">
        <v>612</v>
      </c>
      <c r="J30" s="145">
        <v>80111600</v>
      </c>
      <c r="K30" s="145" t="s">
        <v>643</v>
      </c>
      <c r="L30" s="193">
        <v>1</v>
      </c>
      <c r="M30" s="193">
        <v>1</v>
      </c>
      <c r="N30" s="212">
        <v>11</v>
      </c>
      <c r="O30" s="193">
        <v>1</v>
      </c>
      <c r="P30" s="145" t="s">
        <v>28</v>
      </c>
      <c r="Q30" s="145">
        <v>0</v>
      </c>
      <c r="R30" s="213">
        <v>51920000</v>
      </c>
      <c r="S30" s="213">
        <v>51920000</v>
      </c>
      <c r="T30" s="145">
        <v>0</v>
      </c>
      <c r="U30" s="209">
        <v>0</v>
      </c>
      <c r="V30" s="172" t="s">
        <v>84</v>
      </c>
      <c r="W30" s="193" t="s">
        <v>29</v>
      </c>
      <c r="X30" s="41" t="s">
        <v>86</v>
      </c>
      <c r="Y30" s="41">
        <v>3778913</v>
      </c>
      <c r="Z30" s="215" t="s">
        <v>87</v>
      </c>
      <c r="AA30" s="215"/>
      <c r="AB30" s="215"/>
      <c r="AC30" s="215"/>
      <c r="AD30" s="203"/>
      <c r="AE30" s="44"/>
      <c r="AF30" s="187"/>
      <c r="AG30" s="187"/>
      <c r="AH30" s="187"/>
      <c r="AI30" s="44"/>
      <c r="AJ30" s="44"/>
      <c r="AK30" s="44"/>
      <c r="AL30" s="171"/>
      <c r="AM30" s="44"/>
      <c r="AN30" s="176"/>
      <c r="AO30" s="58"/>
    </row>
    <row r="31" spans="1:41" s="189" customFormat="1" ht="50.1" customHeight="1" x14ac:dyDescent="0.25">
      <c r="A31" s="209">
        <f t="shared" si="0"/>
        <v>30</v>
      </c>
      <c r="B31" s="209" t="s">
        <v>607</v>
      </c>
      <c r="C31" s="209" t="s">
        <v>608</v>
      </c>
      <c r="D31" s="209" t="s">
        <v>622</v>
      </c>
      <c r="E31" s="209" t="s">
        <v>623</v>
      </c>
      <c r="F31" s="210" t="s">
        <v>611</v>
      </c>
      <c r="G31" s="209" t="s">
        <v>31</v>
      </c>
      <c r="H31" s="209" t="s">
        <v>90</v>
      </c>
      <c r="I31" s="209" t="s">
        <v>612</v>
      </c>
      <c r="J31" s="209">
        <v>80111600</v>
      </c>
      <c r="K31" s="145" t="s">
        <v>644</v>
      </c>
      <c r="L31" s="211">
        <v>1</v>
      </c>
      <c r="M31" s="211">
        <v>1</v>
      </c>
      <c r="N31" s="212">
        <v>11</v>
      </c>
      <c r="O31" s="211">
        <v>1</v>
      </c>
      <c r="P31" s="145" t="s">
        <v>28</v>
      </c>
      <c r="Q31" s="209">
        <v>0</v>
      </c>
      <c r="R31" s="213">
        <v>58740000</v>
      </c>
      <c r="S31" s="213">
        <v>58740000</v>
      </c>
      <c r="T31" s="145">
        <v>0</v>
      </c>
      <c r="U31" s="209">
        <v>0</v>
      </c>
      <c r="V31" s="172" t="s">
        <v>84</v>
      </c>
      <c r="W31" s="193" t="s">
        <v>29</v>
      </c>
      <c r="X31" s="41" t="s">
        <v>86</v>
      </c>
      <c r="Y31" s="41">
        <v>3778913</v>
      </c>
      <c r="Z31" s="215" t="s">
        <v>87</v>
      </c>
      <c r="AA31" s="215"/>
      <c r="AB31" s="215"/>
      <c r="AC31" s="215"/>
      <c r="AD31" s="203"/>
      <c r="AE31" s="44"/>
      <c r="AF31" s="187"/>
      <c r="AG31" s="187"/>
      <c r="AH31" s="187"/>
      <c r="AI31" s="44"/>
      <c r="AJ31" s="44"/>
      <c r="AK31" s="44"/>
      <c r="AL31" s="171"/>
      <c r="AM31" s="44"/>
      <c r="AN31" s="176"/>
      <c r="AO31" s="58"/>
    </row>
    <row r="32" spans="1:41" s="189" customFormat="1" ht="50.1" customHeight="1" x14ac:dyDescent="0.25">
      <c r="A32" s="209">
        <f t="shared" si="0"/>
        <v>31</v>
      </c>
      <c r="B32" s="209" t="s">
        <v>607</v>
      </c>
      <c r="C32" s="209" t="s">
        <v>608</v>
      </c>
      <c r="D32" s="209" t="s">
        <v>622</v>
      </c>
      <c r="E32" s="209" t="s">
        <v>623</v>
      </c>
      <c r="F32" s="210" t="s">
        <v>611</v>
      </c>
      <c r="G32" s="209" t="s">
        <v>31</v>
      </c>
      <c r="H32" s="209" t="s">
        <v>90</v>
      </c>
      <c r="I32" s="209" t="s">
        <v>612</v>
      </c>
      <c r="J32" s="209">
        <v>80111600</v>
      </c>
      <c r="K32" s="145" t="s">
        <v>645</v>
      </c>
      <c r="L32" s="211">
        <v>1</v>
      </c>
      <c r="M32" s="211">
        <v>1</v>
      </c>
      <c r="N32" s="212">
        <v>11</v>
      </c>
      <c r="O32" s="211">
        <v>1</v>
      </c>
      <c r="P32" s="145" t="s">
        <v>28</v>
      </c>
      <c r="Q32" s="209">
        <v>0</v>
      </c>
      <c r="R32" s="213">
        <v>35849000</v>
      </c>
      <c r="S32" s="213">
        <v>35849000</v>
      </c>
      <c r="T32" s="145">
        <v>0</v>
      </c>
      <c r="U32" s="209">
        <v>0</v>
      </c>
      <c r="V32" s="172" t="s">
        <v>84</v>
      </c>
      <c r="W32" s="193" t="s">
        <v>29</v>
      </c>
      <c r="X32" s="41" t="s">
        <v>86</v>
      </c>
      <c r="Y32" s="41">
        <v>3778913</v>
      </c>
      <c r="Z32" s="215" t="s">
        <v>87</v>
      </c>
      <c r="AA32" s="215"/>
      <c r="AB32" s="215"/>
      <c r="AC32" s="215"/>
      <c r="AD32" s="203"/>
      <c r="AE32" s="44"/>
      <c r="AF32" s="187"/>
      <c r="AG32" s="187"/>
      <c r="AH32" s="187"/>
      <c r="AI32" s="44"/>
      <c r="AJ32" s="44"/>
      <c r="AK32" s="44"/>
      <c r="AL32" s="171"/>
      <c r="AM32" s="44"/>
      <c r="AN32" s="176"/>
      <c r="AO32" s="58"/>
    </row>
    <row r="33" spans="1:41" s="189" customFormat="1" ht="50.1" customHeight="1" x14ac:dyDescent="0.25">
      <c r="A33" s="209">
        <f t="shared" si="0"/>
        <v>32</v>
      </c>
      <c r="B33" s="209" t="s">
        <v>607</v>
      </c>
      <c r="C33" s="209" t="s">
        <v>608</v>
      </c>
      <c r="D33" s="209" t="s">
        <v>622</v>
      </c>
      <c r="E33" s="209" t="s">
        <v>623</v>
      </c>
      <c r="F33" s="210" t="s">
        <v>611</v>
      </c>
      <c r="G33" s="209" t="s">
        <v>31</v>
      </c>
      <c r="H33" s="209" t="s">
        <v>90</v>
      </c>
      <c r="I33" s="209" t="s">
        <v>612</v>
      </c>
      <c r="J33" s="209">
        <v>80111600</v>
      </c>
      <c r="K33" s="145" t="s">
        <v>646</v>
      </c>
      <c r="L33" s="211">
        <v>1</v>
      </c>
      <c r="M33" s="211">
        <v>1</v>
      </c>
      <c r="N33" s="212">
        <v>11</v>
      </c>
      <c r="O33" s="211">
        <v>1</v>
      </c>
      <c r="P33" s="145" t="s">
        <v>28</v>
      </c>
      <c r="Q33" s="209">
        <v>0</v>
      </c>
      <c r="R33" s="213">
        <v>35849000</v>
      </c>
      <c r="S33" s="213">
        <v>35849000</v>
      </c>
      <c r="T33" s="145">
        <v>0</v>
      </c>
      <c r="U33" s="209">
        <v>0</v>
      </c>
      <c r="V33" s="172" t="s">
        <v>84</v>
      </c>
      <c r="W33" s="193" t="s">
        <v>29</v>
      </c>
      <c r="X33" s="41" t="s">
        <v>86</v>
      </c>
      <c r="Y33" s="41">
        <v>3778913</v>
      </c>
      <c r="Z33" s="215" t="s">
        <v>87</v>
      </c>
      <c r="AA33" s="215"/>
      <c r="AB33" s="215"/>
      <c r="AC33" s="215"/>
      <c r="AD33" s="203"/>
      <c r="AE33" s="44"/>
      <c r="AF33" s="187"/>
      <c r="AG33" s="187"/>
      <c r="AH33" s="187"/>
      <c r="AI33" s="44"/>
      <c r="AJ33" s="44"/>
      <c r="AK33" s="44"/>
      <c r="AL33" s="171"/>
      <c r="AM33" s="44"/>
      <c r="AN33" s="176"/>
      <c r="AO33" s="58"/>
    </row>
    <row r="34" spans="1:41" s="189" customFormat="1" ht="50.1" customHeight="1" x14ac:dyDescent="0.25">
      <c r="A34" s="209">
        <f t="shared" si="0"/>
        <v>33</v>
      </c>
      <c r="B34" s="145" t="s">
        <v>607</v>
      </c>
      <c r="C34" s="145" t="s">
        <v>608</v>
      </c>
      <c r="D34" s="145" t="s">
        <v>622</v>
      </c>
      <c r="E34" s="145" t="s">
        <v>623</v>
      </c>
      <c r="F34" s="41" t="s">
        <v>611</v>
      </c>
      <c r="G34" s="145" t="s">
        <v>31</v>
      </c>
      <c r="H34" s="145" t="s">
        <v>90</v>
      </c>
      <c r="I34" s="145" t="s">
        <v>612</v>
      </c>
      <c r="J34" s="145">
        <v>80111600</v>
      </c>
      <c r="K34" s="145" t="s">
        <v>647</v>
      </c>
      <c r="L34" s="193">
        <v>1</v>
      </c>
      <c r="M34" s="193">
        <v>1</v>
      </c>
      <c r="N34" s="212">
        <v>9</v>
      </c>
      <c r="O34" s="193">
        <v>1</v>
      </c>
      <c r="P34" s="145" t="s">
        <v>28</v>
      </c>
      <c r="Q34" s="145">
        <v>0</v>
      </c>
      <c r="R34" s="213">
        <v>63495000</v>
      </c>
      <c r="S34" s="213">
        <v>63495000</v>
      </c>
      <c r="T34" s="145">
        <v>0</v>
      </c>
      <c r="U34" s="209">
        <v>0</v>
      </c>
      <c r="V34" s="172" t="s">
        <v>84</v>
      </c>
      <c r="W34" s="193" t="s">
        <v>29</v>
      </c>
      <c r="X34" s="41" t="s">
        <v>86</v>
      </c>
      <c r="Y34" s="41">
        <v>3778913</v>
      </c>
      <c r="Z34" s="215" t="s">
        <v>87</v>
      </c>
      <c r="AA34" s="215"/>
      <c r="AB34" s="215"/>
      <c r="AC34" s="215"/>
      <c r="AD34" s="191"/>
      <c r="AE34" s="191"/>
      <c r="AF34" s="191"/>
      <c r="AG34" s="191"/>
      <c r="AH34" s="191"/>
      <c r="AI34" s="191"/>
      <c r="AJ34" s="191"/>
      <c r="AK34" s="191"/>
      <c r="AL34" s="192"/>
      <c r="AM34" s="191"/>
      <c r="AN34" s="156"/>
      <c r="AO34" s="58"/>
    </row>
    <row r="35" spans="1:41" s="189" customFormat="1" ht="50.1" customHeight="1" x14ac:dyDescent="0.25">
      <c r="A35" s="209">
        <f t="shared" si="0"/>
        <v>34</v>
      </c>
      <c r="B35" s="145" t="s">
        <v>607</v>
      </c>
      <c r="C35" s="145" t="s">
        <v>608</v>
      </c>
      <c r="D35" s="145" t="s">
        <v>622</v>
      </c>
      <c r="E35" s="145" t="s">
        <v>623</v>
      </c>
      <c r="F35" s="41" t="s">
        <v>611</v>
      </c>
      <c r="G35" s="145" t="s">
        <v>31</v>
      </c>
      <c r="H35" s="145" t="s">
        <v>90</v>
      </c>
      <c r="I35" s="145" t="s">
        <v>612</v>
      </c>
      <c r="J35" s="145">
        <v>80111600</v>
      </c>
      <c r="K35" s="145" t="s">
        <v>648</v>
      </c>
      <c r="L35" s="193">
        <v>1</v>
      </c>
      <c r="M35" s="193">
        <v>1</v>
      </c>
      <c r="N35" s="212">
        <v>9</v>
      </c>
      <c r="O35" s="193">
        <v>1</v>
      </c>
      <c r="P35" s="145" t="s">
        <v>28</v>
      </c>
      <c r="Q35" s="145">
        <v>0</v>
      </c>
      <c r="R35" s="213">
        <v>42480000</v>
      </c>
      <c r="S35" s="213">
        <v>42480000</v>
      </c>
      <c r="T35" s="145">
        <v>0</v>
      </c>
      <c r="U35" s="209">
        <v>0</v>
      </c>
      <c r="V35" s="172" t="s">
        <v>84</v>
      </c>
      <c r="W35" s="193" t="s">
        <v>29</v>
      </c>
      <c r="X35" s="41" t="s">
        <v>86</v>
      </c>
      <c r="Y35" s="41">
        <v>3778913</v>
      </c>
      <c r="Z35" s="215" t="s">
        <v>87</v>
      </c>
      <c r="AA35" s="215"/>
      <c r="AB35" s="215"/>
      <c r="AC35" s="215"/>
      <c r="AD35" s="191"/>
      <c r="AE35" s="191"/>
      <c r="AF35" s="191"/>
      <c r="AG35" s="191"/>
      <c r="AH35" s="191"/>
      <c r="AI35" s="191"/>
      <c r="AJ35" s="191"/>
      <c r="AK35" s="191"/>
      <c r="AL35" s="192"/>
      <c r="AM35" s="191"/>
      <c r="AN35" s="156"/>
      <c r="AO35" s="58"/>
    </row>
    <row r="36" spans="1:41" s="189" customFormat="1" ht="50.1" customHeight="1" x14ac:dyDescent="0.25">
      <c r="A36" s="209">
        <f t="shared" si="0"/>
        <v>35</v>
      </c>
      <c r="B36" s="145" t="s">
        <v>607</v>
      </c>
      <c r="C36" s="145" t="s">
        <v>608</v>
      </c>
      <c r="D36" s="145" t="s">
        <v>622</v>
      </c>
      <c r="E36" s="145" t="s">
        <v>623</v>
      </c>
      <c r="F36" s="41" t="s">
        <v>611</v>
      </c>
      <c r="G36" s="145" t="s">
        <v>31</v>
      </c>
      <c r="H36" s="145" t="s">
        <v>90</v>
      </c>
      <c r="I36" s="145" t="s">
        <v>612</v>
      </c>
      <c r="J36" s="145">
        <v>80111600</v>
      </c>
      <c r="K36" s="145" t="s">
        <v>649</v>
      </c>
      <c r="L36" s="193">
        <v>1</v>
      </c>
      <c r="M36" s="193">
        <v>1</v>
      </c>
      <c r="N36" s="212">
        <v>11</v>
      </c>
      <c r="O36" s="193">
        <v>1</v>
      </c>
      <c r="P36" s="145" t="s">
        <v>28</v>
      </c>
      <c r="Q36" s="145">
        <v>0</v>
      </c>
      <c r="R36" s="213">
        <v>51920000</v>
      </c>
      <c r="S36" s="213">
        <v>51920000</v>
      </c>
      <c r="T36" s="145">
        <v>0</v>
      </c>
      <c r="U36" s="209">
        <v>0</v>
      </c>
      <c r="V36" s="172" t="s">
        <v>84</v>
      </c>
      <c r="W36" s="193" t="s">
        <v>29</v>
      </c>
      <c r="X36" s="41" t="s">
        <v>86</v>
      </c>
      <c r="Y36" s="41">
        <v>3778913</v>
      </c>
      <c r="Z36" s="215" t="s">
        <v>87</v>
      </c>
      <c r="AA36" s="215"/>
      <c r="AB36" s="215"/>
      <c r="AC36" s="215"/>
      <c r="AD36" s="191"/>
      <c r="AE36" s="191"/>
      <c r="AF36" s="191"/>
      <c r="AG36" s="191"/>
      <c r="AH36" s="191"/>
      <c r="AI36" s="191"/>
      <c r="AJ36" s="191"/>
      <c r="AK36" s="191"/>
      <c r="AL36" s="192"/>
      <c r="AM36" s="191"/>
      <c r="AN36" s="156"/>
      <c r="AO36" s="58"/>
    </row>
    <row r="37" spans="1:41" s="189" customFormat="1" ht="50.1" customHeight="1" x14ac:dyDescent="0.25">
      <c r="A37" s="209">
        <f t="shared" si="0"/>
        <v>36</v>
      </c>
      <c r="B37" s="145" t="s">
        <v>607</v>
      </c>
      <c r="C37" s="145" t="s">
        <v>608</v>
      </c>
      <c r="D37" s="145" t="s">
        <v>622</v>
      </c>
      <c r="E37" s="145" t="s">
        <v>623</v>
      </c>
      <c r="F37" s="41" t="s">
        <v>611</v>
      </c>
      <c r="G37" s="145" t="s">
        <v>31</v>
      </c>
      <c r="H37" s="145" t="s">
        <v>90</v>
      </c>
      <c r="I37" s="145" t="s">
        <v>612</v>
      </c>
      <c r="J37" s="145">
        <v>80111600</v>
      </c>
      <c r="K37" s="216" t="s">
        <v>650</v>
      </c>
      <c r="L37" s="193">
        <v>1</v>
      </c>
      <c r="M37" s="193">
        <v>1</v>
      </c>
      <c r="N37" s="212">
        <v>11</v>
      </c>
      <c r="O37" s="193">
        <v>1</v>
      </c>
      <c r="P37" s="145" t="s">
        <v>28</v>
      </c>
      <c r="Q37" s="145">
        <v>0</v>
      </c>
      <c r="R37" s="213">
        <v>40007000</v>
      </c>
      <c r="S37" s="213">
        <v>40007000</v>
      </c>
      <c r="T37" s="145">
        <v>0</v>
      </c>
      <c r="U37" s="209">
        <v>0</v>
      </c>
      <c r="V37" s="172" t="s">
        <v>84</v>
      </c>
      <c r="W37" s="193" t="s">
        <v>29</v>
      </c>
      <c r="X37" s="41" t="s">
        <v>86</v>
      </c>
      <c r="Y37" s="41">
        <v>3778913</v>
      </c>
      <c r="Z37" s="215" t="s">
        <v>87</v>
      </c>
      <c r="AA37" s="215"/>
      <c r="AB37" s="215"/>
      <c r="AC37" s="215"/>
      <c r="AD37" s="191"/>
      <c r="AE37" s="191"/>
      <c r="AF37" s="191"/>
      <c r="AG37" s="191"/>
      <c r="AH37" s="191"/>
      <c r="AI37" s="191"/>
      <c r="AJ37" s="191"/>
      <c r="AK37" s="191"/>
      <c r="AL37" s="192"/>
      <c r="AM37" s="191"/>
      <c r="AN37" s="156"/>
      <c r="AO37" s="58"/>
    </row>
    <row r="38" spans="1:41" s="189" customFormat="1" ht="50.1" customHeight="1" x14ac:dyDescent="0.25">
      <c r="A38" s="209">
        <f t="shared" si="0"/>
        <v>37</v>
      </c>
      <c r="B38" s="145" t="s">
        <v>607</v>
      </c>
      <c r="C38" s="145" t="s">
        <v>608</v>
      </c>
      <c r="D38" s="145" t="s">
        <v>622</v>
      </c>
      <c r="E38" s="145" t="s">
        <v>623</v>
      </c>
      <c r="F38" s="41" t="s">
        <v>611</v>
      </c>
      <c r="G38" s="145" t="s">
        <v>31</v>
      </c>
      <c r="H38" s="145" t="s">
        <v>90</v>
      </c>
      <c r="I38" s="145" t="s">
        <v>612</v>
      </c>
      <c r="J38" s="145">
        <v>80111600</v>
      </c>
      <c r="K38" s="145" t="s">
        <v>651</v>
      </c>
      <c r="L38" s="193">
        <v>1</v>
      </c>
      <c r="M38" s="193">
        <v>1</v>
      </c>
      <c r="N38" s="212">
        <v>11</v>
      </c>
      <c r="O38" s="193">
        <v>1</v>
      </c>
      <c r="P38" s="145" t="s">
        <v>28</v>
      </c>
      <c r="Q38" s="145">
        <v>0</v>
      </c>
      <c r="R38" s="213">
        <v>40007000</v>
      </c>
      <c r="S38" s="213">
        <v>40007000</v>
      </c>
      <c r="T38" s="145">
        <v>0</v>
      </c>
      <c r="U38" s="209">
        <v>0</v>
      </c>
      <c r="V38" s="172" t="s">
        <v>84</v>
      </c>
      <c r="W38" s="193" t="s">
        <v>29</v>
      </c>
      <c r="X38" s="41" t="s">
        <v>86</v>
      </c>
      <c r="Y38" s="41">
        <v>3778913</v>
      </c>
      <c r="Z38" s="215" t="s">
        <v>87</v>
      </c>
      <c r="AA38" s="215"/>
      <c r="AB38" s="215"/>
      <c r="AC38" s="215"/>
      <c r="AD38" s="191"/>
      <c r="AE38" s="191"/>
      <c r="AF38" s="191"/>
      <c r="AG38" s="191"/>
      <c r="AH38" s="191"/>
      <c r="AI38" s="191"/>
      <c r="AJ38" s="191"/>
      <c r="AK38" s="191"/>
      <c r="AL38" s="192"/>
      <c r="AM38" s="191"/>
      <c r="AN38" s="156"/>
      <c r="AO38" s="58"/>
    </row>
    <row r="39" spans="1:41" s="189" customFormat="1" ht="50.1" customHeight="1" x14ac:dyDescent="0.25">
      <c r="A39" s="209">
        <f t="shared" si="0"/>
        <v>38</v>
      </c>
      <c r="B39" s="145" t="s">
        <v>607</v>
      </c>
      <c r="C39" s="145" t="s">
        <v>608</v>
      </c>
      <c r="D39" s="145" t="s">
        <v>622</v>
      </c>
      <c r="E39" s="145" t="s">
        <v>623</v>
      </c>
      <c r="F39" s="41" t="s">
        <v>611</v>
      </c>
      <c r="G39" s="145" t="s">
        <v>31</v>
      </c>
      <c r="H39" s="145" t="s">
        <v>90</v>
      </c>
      <c r="I39" s="145" t="s">
        <v>612</v>
      </c>
      <c r="J39" s="145">
        <v>80111600</v>
      </c>
      <c r="K39" s="145" t="s">
        <v>652</v>
      </c>
      <c r="L39" s="193">
        <v>1</v>
      </c>
      <c r="M39" s="193">
        <v>1</v>
      </c>
      <c r="N39" s="212">
        <v>11</v>
      </c>
      <c r="O39" s="193">
        <v>1</v>
      </c>
      <c r="P39" s="145" t="s">
        <v>28</v>
      </c>
      <c r="Q39" s="145">
        <v>0</v>
      </c>
      <c r="R39" s="213">
        <v>40007000</v>
      </c>
      <c r="S39" s="213">
        <v>40007000</v>
      </c>
      <c r="T39" s="145">
        <v>0</v>
      </c>
      <c r="U39" s="209">
        <v>0</v>
      </c>
      <c r="V39" s="172" t="s">
        <v>84</v>
      </c>
      <c r="W39" s="193" t="s">
        <v>29</v>
      </c>
      <c r="X39" s="41" t="s">
        <v>86</v>
      </c>
      <c r="Y39" s="41">
        <v>3778913</v>
      </c>
      <c r="Z39" s="215" t="s">
        <v>87</v>
      </c>
      <c r="AA39" s="215"/>
      <c r="AB39" s="215"/>
      <c r="AC39" s="215"/>
      <c r="AD39" s="191"/>
      <c r="AE39" s="191"/>
      <c r="AF39" s="191"/>
      <c r="AG39" s="191"/>
      <c r="AH39" s="191"/>
      <c r="AI39" s="191"/>
      <c r="AJ39" s="191"/>
      <c r="AK39" s="191"/>
      <c r="AL39" s="192"/>
      <c r="AM39" s="191"/>
      <c r="AN39" s="156"/>
      <c r="AO39" s="58"/>
    </row>
    <row r="40" spans="1:41" s="189" customFormat="1" ht="50.1" customHeight="1" x14ac:dyDescent="0.25">
      <c r="A40" s="209">
        <f t="shared" si="0"/>
        <v>39</v>
      </c>
      <c r="B40" s="145" t="s">
        <v>607</v>
      </c>
      <c r="C40" s="145" t="s">
        <v>608</v>
      </c>
      <c r="D40" s="145" t="s">
        <v>622</v>
      </c>
      <c r="E40" s="145" t="s">
        <v>623</v>
      </c>
      <c r="F40" s="41" t="s">
        <v>611</v>
      </c>
      <c r="G40" s="145" t="s">
        <v>31</v>
      </c>
      <c r="H40" s="145" t="s">
        <v>90</v>
      </c>
      <c r="I40" s="145" t="s">
        <v>612</v>
      </c>
      <c r="J40" s="145">
        <v>80111600</v>
      </c>
      <c r="K40" s="145" t="s">
        <v>653</v>
      </c>
      <c r="L40" s="193">
        <v>1</v>
      </c>
      <c r="M40" s="193">
        <v>1</v>
      </c>
      <c r="N40" s="212">
        <v>11</v>
      </c>
      <c r="O40" s="193">
        <v>1</v>
      </c>
      <c r="P40" s="145" t="s">
        <v>28</v>
      </c>
      <c r="Q40" s="145">
        <v>0</v>
      </c>
      <c r="R40" s="213">
        <v>72380000</v>
      </c>
      <c r="S40" s="213">
        <v>72380000</v>
      </c>
      <c r="T40" s="145">
        <v>0</v>
      </c>
      <c r="U40" s="209">
        <v>0</v>
      </c>
      <c r="V40" s="172" t="s">
        <v>84</v>
      </c>
      <c r="W40" s="193" t="s">
        <v>29</v>
      </c>
      <c r="X40" s="41" t="s">
        <v>86</v>
      </c>
      <c r="Y40" s="41">
        <v>3778913</v>
      </c>
      <c r="Z40" s="215" t="s">
        <v>87</v>
      </c>
      <c r="AA40" s="215"/>
      <c r="AB40" s="215"/>
      <c r="AC40" s="215"/>
      <c r="AD40" s="191"/>
      <c r="AE40" s="191"/>
      <c r="AF40" s="191"/>
      <c r="AG40" s="191"/>
      <c r="AH40" s="191"/>
      <c r="AI40" s="191"/>
      <c r="AJ40" s="191"/>
      <c r="AK40" s="191"/>
      <c r="AL40" s="192"/>
      <c r="AM40" s="191"/>
      <c r="AN40" s="156"/>
      <c r="AO40" s="58"/>
    </row>
    <row r="41" spans="1:41" s="189" customFormat="1" ht="50.1" customHeight="1" x14ac:dyDescent="0.25">
      <c r="A41" s="209">
        <f t="shared" si="0"/>
        <v>40</v>
      </c>
      <c r="B41" s="145" t="s">
        <v>607</v>
      </c>
      <c r="C41" s="145" t="s">
        <v>608</v>
      </c>
      <c r="D41" s="145" t="s">
        <v>622</v>
      </c>
      <c r="E41" s="145" t="s">
        <v>623</v>
      </c>
      <c r="F41" s="41" t="s">
        <v>611</v>
      </c>
      <c r="G41" s="145" t="s">
        <v>31</v>
      </c>
      <c r="H41" s="145" t="s">
        <v>90</v>
      </c>
      <c r="I41" s="145" t="s">
        <v>612</v>
      </c>
      <c r="J41" s="145">
        <v>80111600</v>
      </c>
      <c r="K41" s="145" t="s">
        <v>654</v>
      </c>
      <c r="L41" s="193">
        <v>1</v>
      </c>
      <c r="M41" s="193">
        <v>1</v>
      </c>
      <c r="N41" s="212">
        <v>11</v>
      </c>
      <c r="O41" s="193">
        <v>1</v>
      </c>
      <c r="P41" s="145" t="s">
        <v>28</v>
      </c>
      <c r="Q41" s="145">
        <v>0</v>
      </c>
      <c r="R41" s="213">
        <v>72380000</v>
      </c>
      <c r="S41" s="213">
        <v>72380000</v>
      </c>
      <c r="T41" s="145">
        <v>0</v>
      </c>
      <c r="U41" s="209">
        <v>0</v>
      </c>
      <c r="V41" s="172" t="s">
        <v>84</v>
      </c>
      <c r="W41" s="193" t="s">
        <v>29</v>
      </c>
      <c r="X41" s="41" t="s">
        <v>86</v>
      </c>
      <c r="Y41" s="41">
        <v>3778913</v>
      </c>
      <c r="Z41" s="215" t="s">
        <v>87</v>
      </c>
      <c r="AA41" s="215"/>
      <c r="AB41" s="215"/>
      <c r="AC41" s="215"/>
      <c r="AD41" s="191"/>
      <c r="AE41" s="191"/>
      <c r="AF41" s="191"/>
      <c r="AG41" s="191"/>
      <c r="AH41" s="191"/>
      <c r="AI41" s="191"/>
      <c r="AJ41" s="191"/>
      <c r="AK41" s="191"/>
      <c r="AL41" s="192"/>
      <c r="AM41" s="191"/>
      <c r="AN41" s="156"/>
      <c r="AO41" s="58"/>
    </row>
    <row r="42" spans="1:41" s="189" customFormat="1" ht="50.1" customHeight="1" x14ac:dyDescent="0.25">
      <c r="A42" s="209">
        <f t="shared" si="0"/>
        <v>41</v>
      </c>
      <c r="B42" s="145" t="s">
        <v>607</v>
      </c>
      <c r="C42" s="145" t="s">
        <v>608</v>
      </c>
      <c r="D42" s="145" t="s">
        <v>622</v>
      </c>
      <c r="E42" s="145" t="s">
        <v>623</v>
      </c>
      <c r="F42" s="41" t="s">
        <v>611</v>
      </c>
      <c r="G42" s="145" t="s">
        <v>31</v>
      </c>
      <c r="H42" s="145" t="s">
        <v>90</v>
      </c>
      <c r="I42" s="145" t="s">
        <v>612</v>
      </c>
      <c r="J42" s="145">
        <v>80111600</v>
      </c>
      <c r="K42" s="145" t="s">
        <v>655</v>
      </c>
      <c r="L42" s="193">
        <v>1</v>
      </c>
      <c r="M42" s="193">
        <v>1</v>
      </c>
      <c r="N42" s="212">
        <v>9</v>
      </c>
      <c r="O42" s="193">
        <v>1</v>
      </c>
      <c r="P42" s="145" t="s">
        <v>28</v>
      </c>
      <c r="Q42" s="145">
        <v>0</v>
      </c>
      <c r="R42" s="213">
        <v>42480000</v>
      </c>
      <c r="S42" s="213">
        <v>42480000</v>
      </c>
      <c r="T42" s="145">
        <v>0</v>
      </c>
      <c r="U42" s="209">
        <v>0</v>
      </c>
      <c r="V42" s="172" t="s">
        <v>84</v>
      </c>
      <c r="W42" s="193" t="s">
        <v>29</v>
      </c>
      <c r="X42" s="41" t="s">
        <v>86</v>
      </c>
      <c r="Y42" s="41">
        <v>3778913</v>
      </c>
      <c r="Z42" s="215" t="s">
        <v>87</v>
      </c>
      <c r="AA42" s="215"/>
      <c r="AB42" s="215"/>
      <c r="AC42" s="215"/>
      <c r="AD42" s="191"/>
      <c r="AE42" s="191"/>
      <c r="AF42" s="191"/>
      <c r="AG42" s="191"/>
      <c r="AH42" s="191"/>
      <c r="AI42" s="191"/>
      <c r="AJ42" s="191"/>
      <c r="AK42" s="191"/>
      <c r="AL42" s="192"/>
      <c r="AM42" s="191"/>
      <c r="AN42" s="156"/>
      <c r="AO42" s="58"/>
    </row>
    <row r="43" spans="1:41" s="189" customFormat="1" ht="50.1" customHeight="1" x14ac:dyDescent="0.25">
      <c r="A43" s="209">
        <f t="shared" si="0"/>
        <v>42</v>
      </c>
      <c r="B43" s="145" t="s">
        <v>607</v>
      </c>
      <c r="C43" s="145" t="s">
        <v>608</v>
      </c>
      <c r="D43" s="145" t="s">
        <v>622</v>
      </c>
      <c r="E43" s="145" t="s">
        <v>623</v>
      </c>
      <c r="F43" s="41" t="s">
        <v>611</v>
      </c>
      <c r="G43" s="145" t="s">
        <v>31</v>
      </c>
      <c r="H43" s="145" t="s">
        <v>90</v>
      </c>
      <c r="I43" s="145" t="s">
        <v>612</v>
      </c>
      <c r="J43" s="145">
        <v>80111600</v>
      </c>
      <c r="K43" s="145" t="s">
        <v>656</v>
      </c>
      <c r="L43" s="193">
        <v>1</v>
      </c>
      <c r="M43" s="193">
        <v>1</v>
      </c>
      <c r="N43" s="212">
        <v>11</v>
      </c>
      <c r="O43" s="193">
        <v>1</v>
      </c>
      <c r="P43" s="145" t="s">
        <v>28</v>
      </c>
      <c r="Q43" s="145">
        <v>0</v>
      </c>
      <c r="R43" s="213">
        <v>45089000</v>
      </c>
      <c r="S43" s="213">
        <v>45089000</v>
      </c>
      <c r="T43" s="145">
        <v>0</v>
      </c>
      <c r="U43" s="209">
        <v>0</v>
      </c>
      <c r="V43" s="172" t="s">
        <v>84</v>
      </c>
      <c r="W43" s="193" t="s">
        <v>29</v>
      </c>
      <c r="X43" s="41" t="s">
        <v>86</v>
      </c>
      <c r="Y43" s="41">
        <v>3778913</v>
      </c>
      <c r="Z43" s="215" t="s">
        <v>87</v>
      </c>
      <c r="AA43" s="215"/>
      <c r="AB43" s="215"/>
      <c r="AC43" s="215"/>
      <c r="AD43" s="191"/>
      <c r="AE43" s="191"/>
      <c r="AF43" s="191"/>
      <c r="AG43" s="191"/>
      <c r="AH43" s="191"/>
      <c r="AI43" s="191"/>
      <c r="AJ43" s="191"/>
      <c r="AK43" s="191"/>
      <c r="AL43" s="192"/>
      <c r="AM43" s="191"/>
      <c r="AN43" s="156"/>
      <c r="AO43" s="58"/>
    </row>
    <row r="44" spans="1:41" s="189" customFormat="1" ht="50.1" customHeight="1" x14ac:dyDescent="0.25">
      <c r="A44" s="209">
        <f t="shared" si="0"/>
        <v>43</v>
      </c>
      <c r="B44" s="145" t="s">
        <v>607</v>
      </c>
      <c r="C44" s="145" t="s">
        <v>608</v>
      </c>
      <c r="D44" s="145" t="s">
        <v>622</v>
      </c>
      <c r="E44" s="145" t="s">
        <v>623</v>
      </c>
      <c r="F44" s="41" t="s">
        <v>611</v>
      </c>
      <c r="G44" s="145" t="s">
        <v>31</v>
      </c>
      <c r="H44" s="145" t="s">
        <v>90</v>
      </c>
      <c r="I44" s="145" t="s">
        <v>612</v>
      </c>
      <c r="J44" s="145">
        <v>80111600</v>
      </c>
      <c r="K44" s="145" t="s">
        <v>657</v>
      </c>
      <c r="L44" s="193">
        <v>1</v>
      </c>
      <c r="M44" s="193">
        <v>1</v>
      </c>
      <c r="N44" s="212">
        <v>9</v>
      </c>
      <c r="O44" s="193">
        <v>1</v>
      </c>
      <c r="P44" s="145" t="s">
        <v>28</v>
      </c>
      <c r="Q44" s="145">
        <v>0</v>
      </c>
      <c r="R44" s="213">
        <v>18171000</v>
      </c>
      <c r="S44" s="213">
        <v>18171000</v>
      </c>
      <c r="T44" s="145">
        <v>0</v>
      </c>
      <c r="U44" s="209">
        <v>0</v>
      </c>
      <c r="V44" s="172" t="s">
        <v>84</v>
      </c>
      <c r="W44" s="193" t="s">
        <v>29</v>
      </c>
      <c r="X44" s="41" t="s">
        <v>86</v>
      </c>
      <c r="Y44" s="41">
        <v>3778913</v>
      </c>
      <c r="Z44" s="215" t="s">
        <v>87</v>
      </c>
      <c r="AA44" s="215"/>
      <c r="AB44" s="215"/>
      <c r="AC44" s="215"/>
      <c r="AD44" s="191"/>
      <c r="AE44" s="191"/>
      <c r="AF44" s="191"/>
      <c r="AG44" s="191"/>
      <c r="AH44" s="191"/>
      <c r="AI44" s="191"/>
      <c r="AJ44" s="191"/>
      <c r="AK44" s="191"/>
      <c r="AL44" s="192"/>
      <c r="AM44" s="191"/>
      <c r="AN44" s="156"/>
      <c r="AO44" s="58"/>
    </row>
    <row r="45" spans="1:41" s="189" customFormat="1" ht="50.1" customHeight="1" x14ac:dyDescent="0.25">
      <c r="A45" s="209">
        <f t="shared" si="0"/>
        <v>44</v>
      </c>
      <c r="B45" s="145" t="s">
        <v>607</v>
      </c>
      <c r="C45" s="145" t="s">
        <v>608</v>
      </c>
      <c r="D45" s="145" t="s">
        <v>622</v>
      </c>
      <c r="E45" s="145" t="s">
        <v>623</v>
      </c>
      <c r="F45" s="41" t="s">
        <v>611</v>
      </c>
      <c r="G45" s="145" t="s">
        <v>30</v>
      </c>
      <c r="H45" s="145" t="s">
        <v>39</v>
      </c>
      <c r="I45" s="145" t="s">
        <v>658</v>
      </c>
      <c r="J45" s="145">
        <v>78111808</v>
      </c>
      <c r="K45" s="145" t="s">
        <v>514</v>
      </c>
      <c r="L45" s="193">
        <v>1</v>
      </c>
      <c r="M45" s="193">
        <v>1</v>
      </c>
      <c r="N45" s="218">
        <v>12</v>
      </c>
      <c r="O45" s="193">
        <v>1</v>
      </c>
      <c r="P45" s="145" t="s">
        <v>40</v>
      </c>
      <c r="Q45" s="145">
        <v>0</v>
      </c>
      <c r="R45" s="213">
        <v>100000000</v>
      </c>
      <c r="S45" s="213">
        <v>100000000</v>
      </c>
      <c r="T45" s="145">
        <v>0</v>
      </c>
      <c r="U45" s="209">
        <v>0</v>
      </c>
      <c r="V45" s="172" t="s">
        <v>84</v>
      </c>
      <c r="W45" s="193" t="s">
        <v>29</v>
      </c>
      <c r="X45" s="41" t="s">
        <v>86</v>
      </c>
      <c r="Y45" s="41">
        <v>3778913</v>
      </c>
      <c r="Z45" s="215" t="s">
        <v>87</v>
      </c>
      <c r="AA45" s="215"/>
      <c r="AB45" s="215"/>
      <c r="AC45" s="215"/>
      <c r="AD45" s="191"/>
      <c r="AE45" s="191"/>
      <c r="AF45" s="191"/>
      <c r="AG45" s="191"/>
      <c r="AH45" s="191"/>
      <c r="AI45" s="191"/>
      <c r="AJ45" s="191"/>
      <c r="AK45" s="191"/>
      <c r="AL45" s="192"/>
      <c r="AM45" s="191"/>
      <c r="AN45" s="156"/>
      <c r="AO45" s="58"/>
    </row>
    <row r="46" spans="1:41" s="189" customFormat="1" ht="50.1" customHeight="1" x14ac:dyDescent="0.25">
      <c r="A46" s="209">
        <f t="shared" si="0"/>
        <v>45</v>
      </c>
      <c r="B46" s="145" t="s">
        <v>607</v>
      </c>
      <c r="C46" s="145" t="s">
        <v>608</v>
      </c>
      <c r="D46" s="145" t="s">
        <v>622</v>
      </c>
      <c r="E46" s="145" t="s">
        <v>623</v>
      </c>
      <c r="F46" s="41" t="s">
        <v>611</v>
      </c>
      <c r="G46" s="145" t="s">
        <v>572</v>
      </c>
      <c r="H46" s="145" t="s">
        <v>531</v>
      </c>
      <c r="I46" s="145" t="s">
        <v>620</v>
      </c>
      <c r="J46" s="145" t="s">
        <v>659</v>
      </c>
      <c r="K46" s="145" t="s">
        <v>538</v>
      </c>
      <c r="L46" s="193">
        <v>1</v>
      </c>
      <c r="M46" s="193">
        <v>1</v>
      </c>
      <c r="N46" s="218">
        <v>12</v>
      </c>
      <c r="O46" s="193">
        <v>1</v>
      </c>
      <c r="P46" s="145" t="s">
        <v>33</v>
      </c>
      <c r="Q46" s="145">
        <v>0</v>
      </c>
      <c r="R46" s="213">
        <v>12000000</v>
      </c>
      <c r="S46" s="213">
        <v>12000000</v>
      </c>
      <c r="T46" s="145">
        <v>0</v>
      </c>
      <c r="U46" s="209">
        <v>0</v>
      </c>
      <c r="V46" s="172" t="s">
        <v>84</v>
      </c>
      <c r="W46" s="193" t="s">
        <v>29</v>
      </c>
      <c r="X46" s="41" t="s">
        <v>86</v>
      </c>
      <c r="Y46" s="41">
        <v>3778913</v>
      </c>
      <c r="Z46" s="215" t="s">
        <v>87</v>
      </c>
      <c r="AA46" s="215"/>
      <c r="AB46" s="215"/>
      <c r="AC46" s="215"/>
      <c r="AD46" s="191"/>
      <c r="AE46" s="191"/>
      <c r="AF46" s="191"/>
      <c r="AG46" s="191"/>
      <c r="AH46" s="191"/>
      <c r="AI46" s="191"/>
      <c r="AJ46" s="191"/>
      <c r="AK46" s="191"/>
      <c r="AL46" s="192"/>
      <c r="AM46" s="191"/>
      <c r="AN46" s="156"/>
      <c r="AO46" s="58"/>
    </row>
    <row r="47" spans="1:41" s="189" customFormat="1" ht="50.1" customHeight="1" x14ac:dyDescent="0.25">
      <c r="A47" s="209">
        <f t="shared" si="0"/>
        <v>46</v>
      </c>
      <c r="B47" s="145" t="s">
        <v>607</v>
      </c>
      <c r="C47" s="145" t="s">
        <v>608</v>
      </c>
      <c r="D47" s="145" t="s">
        <v>622</v>
      </c>
      <c r="E47" s="145" t="s">
        <v>623</v>
      </c>
      <c r="F47" s="41" t="s">
        <v>611</v>
      </c>
      <c r="G47" s="145" t="s">
        <v>91</v>
      </c>
      <c r="H47" s="145" t="s">
        <v>92</v>
      </c>
      <c r="I47" s="145" t="s">
        <v>93</v>
      </c>
      <c r="J47" s="145" t="s">
        <v>660</v>
      </c>
      <c r="K47" s="145" t="s">
        <v>661</v>
      </c>
      <c r="L47" s="193">
        <v>1</v>
      </c>
      <c r="M47" s="193">
        <v>1</v>
      </c>
      <c r="N47" s="218">
        <v>12</v>
      </c>
      <c r="O47" s="193">
        <v>1</v>
      </c>
      <c r="P47" s="145" t="s">
        <v>69</v>
      </c>
      <c r="Q47" s="145">
        <v>0</v>
      </c>
      <c r="R47" s="213">
        <v>238000000</v>
      </c>
      <c r="S47" s="213">
        <v>238000000</v>
      </c>
      <c r="T47" s="145">
        <v>0</v>
      </c>
      <c r="U47" s="209">
        <v>0</v>
      </c>
      <c r="V47" s="172" t="s">
        <v>84</v>
      </c>
      <c r="W47" s="193" t="s">
        <v>29</v>
      </c>
      <c r="X47" s="41" t="s">
        <v>86</v>
      </c>
      <c r="Y47" s="41">
        <v>3778913</v>
      </c>
      <c r="Z47" s="215" t="s">
        <v>87</v>
      </c>
      <c r="AA47" s="215"/>
      <c r="AB47" s="215"/>
      <c r="AC47" s="215"/>
      <c r="AD47" s="191"/>
      <c r="AE47" s="191"/>
      <c r="AF47" s="191"/>
      <c r="AG47" s="191"/>
      <c r="AH47" s="191"/>
      <c r="AI47" s="191"/>
      <c r="AJ47" s="191"/>
      <c r="AK47" s="191"/>
      <c r="AL47" s="192"/>
      <c r="AM47" s="191"/>
      <c r="AN47" s="156"/>
      <c r="AO47" s="58"/>
    </row>
    <row r="48" spans="1:41" s="189" customFormat="1" ht="50.1" customHeight="1" x14ac:dyDescent="0.25">
      <c r="A48" s="209">
        <f t="shared" si="0"/>
        <v>47</v>
      </c>
      <c r="B48" s="145" t="s">
        <v>607</v>
      </c>
      <c r="C48" s="145" t="s">
        <v>608</v>
      </c>
      <c r="D48" s="145" t="s">
        <v>622</v>
      </c>
      <c r="E48" s="145" t="s">
        <v>623</v>
      </c>
      <c r="F48" s="41" t="s">
        <v>611</v>
      </c>
      <c r="G48" s="145" t="s">
        <v>572</v>
      </c>
      <c r="H48" s="145" t="s">
        <v>531</v>
      </c>
      <c r="I48" s="145" t="s">
        <v>620</v>
      </c>
      <c r="J48" s="145">
        <v>46181500</v>
      </c>
      <c r="K48" s="145" t="s">
        <v>533</v>
      </c>
      <c r="L48" s="193">
        <v>1</v>
      </c>
      <c r="M48" s="193">
        <v>1</v>
      </c>
      <c r="N48" s="194">
        <v>1</v>
      </c>
      <c r="O48" s="193">
        <v>1</v>
      </c>
      <c r="P48" s="145" t="s">
        <v>33</v>
      </c>
      <c r="Q48" s="145">
        <v>0</v>
      </c>
      <c r="R48" s="213">
        <v>5000000</v>
      </c>
      <c r="S48" s="213">
        <v>5000000</v>
      </c>
      <c r="T48" s="209">
        <v>0</v>
      </c>
      <c r="U48" s="209">
        <v>0</v>
      </c>
      <c r="V48" s="172" t="s">
        <v>84</v>
      </c>
      <c r="W48" s="193" t="s">
        <v>29</v>
      </c>
      <c r="X48" s="41" t="s">
        <v>86</v>
      </c>
      <c r="Y48" s="41">
        <v>3778913</v>
      </c>
      <c r="Z48" s="215" t="s">
        <v>87</v>
      </c>
      <c r="AA48" s="195"/>
      <c r="AB48" s="195"/>
      <c r="AC48" s="195"/>
      <c r="AD48" s="191"/>
      <c r="AE48" s="191"/>
      <c r="AF48" s="191"/>
      <c r="AG48" s="191"/>
      <c r="AH48" s="191"/>
      <c r="AI48" s="191"/>
      <c r="AJ48" s="191"/>
      <c r="AK48" s="191"/>
      <c r="AL48" s="192"/>
      <c r="AM48" s="191"/>
      <c r="AN48" s="156"/>
      <c r="AO48" s="58"/>
    </row>
    <row r="49" spans="1:41" s="156" customFormat="1" ht="50.1" customHeight="1" x14ac:dyDescent="0.25">
      <c r="A49" s="209">
        <f t="shared" si="0"/>
        <v>48</v>
      </c>
      <c r="B49" s="145" t="s">
        <v>607</v>
      </c>
      <c r="C49" s="145" t="s">
        <v>608</v>
      </c>
      <c r="D49" s="145" t="s">
        <v>622</v>
      </c>
      <c r="E49" s="145" t="s">
        <v>623</v>
      </c>
      <c r="F49" s="41" t="s">
        <v>611</v>
      </c>
      <c r="G49" s="145" t="s">
        <v>91</v>
      </c>
      <c r="H49" s="145" t="s">
        <v>92</v>
      </c>
      <c r="I49" s="145" t="s">
        <v>93</v>
      </c>
      <c r="J49" s="145">
        <v>80111600</v>
      </c>
      <c r="K49" s="145" t="s">
        <v>663</v>
      </c>
      <c r="L49" s="193">
        <v>1</v>
      </c>
      <c r="M49" s="193">
        <v>1</v>
      </c>
      <c r="N49" s="218">
        <v>12</v>
      </c>
      <c r="O49" s="193">
        <v>1</v>
      </c>
      <c r="P49" s="145" t="s">
        <v>28</v>
      </c>
      <c r="Q49" s="145">
        <v>0</v>
      </c>
      <c r="R49" s="213">
        <v>95000000</v>
      </c>
      <c r="S49" s="213">
        <v>95000000</v>
      </c>
      <c r="T49" s="145">
        <v>0</v>
      </c>
      <c r="U49" s="209">
        <v>0</v>
      </c>
      <c r="V49" s="172" t="s">
        <v>84</v>
      </c>
      <c r="W49" s="193" t="s">
        <v>29</v>
      </c>
      <c r="X49" s="41" t="s">
        <v>86</v>
      </c>
      <c r="Y49" s="41">
        <v>3778913</v>
      </c>
      <c r="Z49" s="215" t="s">
        <v>87</v>
      </c>
      <c r="AA49" s="215"/>
      <c r="AB49" s="215"/>
      <c r="AC49" s="215"/>
      <c r="AD49" s="191"/>
      <c r="AE49" s="191"/>
      <c r="AF49" s="191"/>
      <c r="AG49" s="191"/>
      <c r="AH49" s="191"/>
      <c r="AI49" s="191"/>
      <c r="AJ49" s="191"/>
      <c r="AK49" s="191"/>
      <c r="AL49" s="192"/>
      <c r="AM49" s="191"/>
      <c r="AO49" s="58"/>
    </row>
    <row r="50" spans="1:41" s="156" customFormat="1" ht="50.1" customHeight="1" x14ac:dyDescent="0.25">
      <c r="A50" s="209">
        <f t="shared" si="0"/>
        <v>49</v>
      </c>
      <c r="B50" s="209" t="s">
        <v>607</v>
      </c>
      <c r="C50" s="209" t="s">
        <v>608</v>
      </c>
      <c r="D50" s="209" t="s">
        <v>664</v>
      </c>
      <c r="E50" s="209" t="s">
        <v>665</v>
      </c>
      <c r="F50" s="210" t="s">
        <v>611</v>
      </c>
      <c r="G50" s="209" t="s">
        <v>572</v>
      </c>
      <c r="H50" s="209" t="s">
        <v>531</v>
      </c>
      <c r="I50" s="209" t="s">
        <v>620</v>
      </c>
      <c r="J50" s="209" t="s">
        <v>232</v>
      </c>
      <c r="K50" s="145" t="s">
        <v>621</v>
      </c>
      <c r="L50" s="211">
        <v>1</v>
      </c>
      <c r="M50" s="211">
        <v>1</v>
      </c>
      <c r="N50" s="212">
        <v>12</v>
      </c>
      <c r="O50" s="193">
        <v>1</v>
      </c>
      <c r="P50" s="145" t="s">
        <v>34</v>
      </c>
      <c r="Q50" s="209">
        <v>0</v>
      </c>
      <c r="R50" s="213">
        <v>15000000</v>
      </c>
      <c r="S50" s="213">
        <v>15000000</v>
      </c>
      <c r="T50" s="145">
        <v>0</v>
      </c>
      <c r="U50" s="209">
        <v>0</v>
      </c>
      <c r="V50" s="172" t="s">
        <v>84</v>
      </c>
      <c r="W50" s="193" t="s">
        <v>29</v>
      </c>
      <c r="X50" s="41" t="s">
        <v>86</v>
      </c>
      <c r="Y50" s="41">
        <v>3778913</v>
      </c>
      <c r="Z50" s="215" t="s">
        <v>87</v>
      </c>
      <c r="AA50" s="215"/>
      <c r="AB50" s="215"/>
      <c r="AC50" s="215"/>
      <c r="AD50" s="204"/>
      <c r="AE50" s="171"/>
      <c r="AF50" s="174"/>
      <c r="AG50" s="174"/>
      <c r="AH50" s="174"/>
      <c r="AI50" s="171"/>
      <c r="AJ50" s="171"/>
      <c r="AK50" s="171"/>
      <c r="AL50" s="171"/>
      <c r="AM50" s="181"/>
      <c r="AN50" s="176"/>
      <c r="AO50" s="58" t="e">
        <f>+#REF!</f>
        <v>#REF!</v>
      </c>
    </row>
    <row r="51" spans="1:41" s="156" customFormat="1" ht="50.1" customHeight="1" x14ac:dyDescent="0.25">
      <c r="A51" s="209">
        <f t="shared" si="0"/>
        <v>50</v>
      </c>
      <c r="B51" s="209" t="s">
        <v>607</v>
      </c>
      <c r="C51" s="209" t="s">
        <v>608</v>
      </c>
      <c r="D51" s="209" t="s">
        <v>664</v>
      </c>
      <c r="E51" s="209" t="s">
        <v>665</v>
      </c>
      <c r="F51" s="210" t="s">
        <v>611</v>
      </c>
      <c r="G51" s="209" t="s">
        <v>31</v>
      </c>
      <c r="H51" s="209" t="s">
        <v>90</v>
      </c>
      <c r="I51" s="209" t="s">
        <v>612</v>
      </c>
      <c r="J51" s="209">
        <v>80111600</v>
      </c>
      <c r="K51" s="145" t="s">
        <v>666</v>
      </c>
      <c r="L51" s="211">
        <v>1</v>
      </c>
      <c r="M51" s="211">
        <v>1</v>
      </c>
      <c r="N51" s="212">
        <v>12</v>
      </c>
      <c r="O51" s="211">
        <v>1</v>
      </c>
      <c r="P51" s="145" t="s">
        <v>28</v>
      </c>
      <c r="Q51" s="209">
        <v>0</v>
      </c>
      <c r="R51" s="213">
        <v>71520000</v>
      </c>
      <c r="S51" s="213">
        <v>71520000</v>
      </c>
      <c r="T51" s="145">
        <v>0</v>
      </c>
      <c r="U51" s="209">
        <v>0</v>
      </c>
      <c r="V51" s="172" t="s">
        <v>84</v>
      </c>
      <c r="W51" s="193" t="s">
        <v>29</v>
      </c>
      <c r="X51" s="41" t="s">
        <v>86</v>
      </c>
      <c r="Y51" s="41">
        <v>3778913</v>
      </c>
      <c r="Z51" s="215" t="s">
        <v>87</v>
      </c>
      <c r="AA51" s="215"/>
      <c r="AB51" s="215"/>
      <c r="AC51" s="215"/>
      <c r="AD51" s="204"/>
      <c r="AE51" s="171"/>
      <c r="AF51" s="174"/>
      <c r="AG51" s="174"/>
      <c r="AH51" s="174"/>
      <c r="AI51" s="171"/>
      <c r="AJ51" s="171"/>
      <c r="AK51" s="171"/>
      <c r="AL51" s="171"/>
      <c r="AM51" s="177"/>
      <c r="AN51" s="176"/>
      <c r="AO51" s="58"/>
    </row>
    <row r="52" spans="1:41" s="189" customFormat="1" ht="50.1" customHeight="1" x14ac:dyDescent="0.25">
      <c r="A52" s="209">
        <f t="shared" si="0"/>
        <v>51</v>
      </c>
      <c r="B52" s="145" t="s">
        <v>607</v>
      </c>
      <c r="C52" s="145" t="s">
        <v>608</v>
      </c>
      <c r="D52" s="145" t="s">
        <v>664</v>
      </c>
      <c r="E52" s="145" t="s">
        <v>665</v>
      </c>
      <c r="F52" s="41" t="s">
        <v>611</v>
      </c>
      <c r="G52" s="145" t="s">
        <v>31</v>
      </c>
      <c r="H52" s="145" t="s">
        <v>90</v>
      </c>
      <c r="I52" s="145" t="s">
        <v>612</v>
      </c>
      <c r="J52" s="145">
        <v>80111600</v>
      </c>
      <c r="K52" s="145" t="s">
        <v>667</v>
      </c>
      <c r="L52" s="211">
        <v>1</v>
      </c>
      <c r="M52" s="211">
        <v>1</v>
      </c>
      <c r="N52" s="212">
        <v>11</v>
      </c>
      <c r="O52" s="216">
        <v>1</v>
      </c>
      <c r="P52" s="145" t="s">
        <v>28</v>
      </c>
      <c r="Q52" s="145">
        <v>0</v>
      </c>
      <c r="R52" s="213">
        <v>68981000</v>
      </c>
      <c r="S52" s="213">
        <v>68981000</v>
      </c>
      <c r="T52" s="145">
        <v>0</v>
      </c>
      <c r="U52" s="209">
        <v>0</v>
      </c>
      <c r="V52" s="172" t="s">
        <v>84</v>
      </c>
      <c r="W52" s="193" t="s">
        <v>29</v>
      </c>
      <c r="X52" s="41" t="s">
        <v>86</v>
      </c>
      <c r="Y52" s="41">
        <v>3778913</v>
      </c>
      <c r="Z52" s="215" t="s">
        <v>87</v>
      </c>
      <c r="AA52" s="215"/>
      <c r="AB52" s="215"/>
      <c r="AC52" s="215"/>
      <c r="AD52" s="203"/>
      <c r="AE52" s="44"/>
      <c r="AF52" s="187"/>
      <c r="AG52" s="187"/>
      <c r="AH52" s="187"/>
      <c r="AI52" s="196"/>
      <c r="AJ52" s="44"/>
      <c r="AK52" s="44"/>
      <c r="AL52" s="171"/>
      <c r="AM52" s="188"/>
      <c r="AN52" s="176"/>
      <c r="AO52" s="58"/>
    </row>
    <row r="53" spans="1:41" s="156" customFormat="1" ht="50.1" customHeight="1" x14ac:dyDescent="0.25">
      <c r="A53" s="209">
        <f t="shared" si="0"/>
        <v>52</v>
      </c>
      <c r="B53" s="209" t="s">
        <v>607</v>
      </c>
      <c r="C53" s="209" t="s">
        <v>608</v>
      </c>
      <c r="D53" s="209" t="s">
        <v>664</v>
      </c>
      <c r="E53" s="209" t="s">
        <v>665</v>
      </c>
      <c r="F53" s="210" t="s">
        <v>611</v>
      </c>
      <c r="G53" s="209" t="s">
        <v>31</v>
      </c>
      <c r="H53" s="209" t="s">
        <v>90</v>
      </c>
      <c r="I53" s="209" t="s">
        <v>612</v>
      </c>
      <c r="J53" s="209">
        <v>80111600</v>
      </c>
      <c r="K53" s="145" t="s">
        <v>668</v>
      </c>
      <c r="L53" s="211">
        <v>1</v>
      </c>
      <c r="M53" s="211">
        <v>1</v>
      </c>
      <c r="N53" s="212">
        <v>12</v>
      </c>
      <c r="O53" s="211">
        <v>1</v>
      </c>
      <c r="P53" s="145" t="s">
        <v>28</v>
      </c>
      <c r="Q53" s="209">
        <v>0</v>
      </c>
      <c r="R53" s="213">
        <v>33432000</v>
      </c>
      <c r="S53" s="213">
        <v>33432000</v>
      </c>
      <c r="T53" s="145">
        <v>0</v>
      </c>
      <c r="U53" s="209">
        <v>0</v>
      </c>
      <c r="V53" s="172" t="s">
        <v>84</v>
      </c>
      <c r="W53" s="193" t="s">
        <v>29</v>
      </c>
      <c r="X53" s="41" t="s">
        <v>86</v>
      </c>
      <c r="Y53" s="41">
        <v>3778913</v>
      </c>
      <c r="Z53" s="215" t="s">
        <v>87</v>
      </c>
      <c r="AA53" s="215"/>
      <c r="AB53" s="215"/>
      <c r="AC53" s="215"/>
      <c r="AD53" s="204"/>
      <c r="AE53" s="171"/>
      <c r="AF53" s="174"/>
      <c r="AG53" s="174"/>
      <c r="AH53" s="174"/>
      <c r="AI53" s="173"/>
      <c r="AJ53" s="171"/>
      <c r="AK53" s="171"/>
      <c r="AL53" s="171"/>
      <c r="AM53" s="171"/>
      <c r="AN53" s="176"/>
      <c r="AO53" s="58"/>
    </row>
    <row r="54" spans="1:41" s="156" customFormat="1" ht="50.1" customHeight="1" x14ac:dyDescent="0.25">
      <c r="A54" s="209">
        <f t="shared" si="0"/>
        <v>53</v>
      </c>
      <c r="B54" s="209" t="s">
        <v>607</v>
      </c>
      <c r="C54" s="209" t="s">
        <v>608</v>
      </c>
      <c r="D54" s="209" t="s">
        <v>664</v>
      </c>
      <c r="E54" s="209" t="s">
        <v>665</v>
      </c>
      <c r="F54" s="210" t="s">
        <v>611</v>
      </c>
      <c r="G54" s="209" t="s">
        <v>31</v>
      </c>
      <c r="H54" s="209" t="s">
        <v>90</v>
      </c>
      <c r="I54" s="209" t="s">
        <v>612</v>
      </c>
      <c r="J54" s="209">
        <v>80111600</v>
      </c>
      <c r="K54" s="145" t="s">
        <v>669</v>
      </c>
      <c r="L54" s="211">
        <v>1</v>
      </c>
      <c r="M54" s="211">
        <v>1</v>
      </c>
      <c r="N54" s="212">
        <v>12</v>
      </c>
      <c r="O54" s="211">
        <v>1</v>
      </c>
      <c r="P54" s="145" t="s">
        <v>28</v>
      </c>
      <c r="Q54" s="209">
        <v>0</v>
      </c>
      <c r="R54" s="213">
        <v>56640000</v>
      </c>
      <c r="S54" s="213">
        <v>56640000</v>
      </c>
      <c r="T54" s="145">
        <v>0</v>
      </c>
      <c r="U54" s="209">
        <v>0</v>
      </c>
      <c r="V54" s="172" t="s">
        <v>84</v>
      </c>
      <c r="W54" s="193" t="s">
        <v>29</v>
      </c>
      <c r="X54" s="41" t="s">
        <v>86</v>
      </c>
      <c r="Y54" s="41">
        <v>3778913</v>
      </c>
      <c r="Z54" s="215" t="s">
        <v>87</v>
      </c>
      <c r="AA54" s="215"/>
      <c r="AB54" s="215"/>
      <c r="AC54" s="215"/>
      <c r="AD54" s="203"/>
      <c r="AE54" s="44"/>
      <c r="AF54" s="187"/>
      <c r="AG54" s="187"/>
      <c r="AH54" s="187"/>
      <c r="AI54" s="197"/>
      <c r="AJ54" s="171"/>
      <c r="AK54" s="171"/>
      <c r="AL54" s="171"/>
      <c r="AM54" s="171"/>
      <c r="AN54" s="176"/>
      <c r="AO54" s="58"/>
    </row>
    <row r="55" spans="1:41" s="156" customFormat="1" ht="50.1" customHeight="1" x14ac:dyDescent="0.25">
      <c r="A55" s="209">
        <f t="shared" si="0"/>
        <v>54</v>
      </c>
      <c r="B55" s="209" t="s">
        <v>607</v>
      </c>
      <c r="C55" s="209" t="s">
        <v>608</v>
      </c>
      <c r="D55" s="209" t="s">
        <v>664</v>
      </c>
      <c r="E55" s="209" t="s">
        <v>665</v>
      </c>
      <c r="F55" s="210" t="s">
        <v>611</v>
      </c>
      <c r="G55" s="209" t="s">
        <v>31</v>
      </c>
      <c r="H55" s="209" t="s">
        <v>90</v>
      </c>
      <c r="I55" s="209" t="s">
        <v>612</v>
      </c>
      <c r="J55" s="209">
        <v>80111600</v>
      </c>
      <c r="K55" s="145" t="s">
        <v>670</v>
      </c>
      <c r="L55" s="211">
        <v>1</v>
      </c>
      <c r="M55" s="211">
        <v>1</v>
      </c>
      <c r="N55" s="212">
        <v>12</v>
      </c>
      <c r="O55" s="211">
        <v>1</v>
      </c>
      <c r="P55" s="145" t="s">
        <v>28</v>
      </c>
      <c r="Q55" s="209">
        <v>0</v>
      </c>
      <c r="R55" s="213">
        <v>33432000</v>
      </c>
      <c r="S55" s="213">
        <v>33432000</v>
      </c>
      <c r="T55" s="145">
        <v>0</v>
      </c>
      <c r="U55" s="209">
        <v>0</v>
      </c>
      <c r="V55" s="172" t="s">
        <v>84</v>
      </c>
      <c r="W55" s="193" t="s">
        <v>29</v>
      </c>
      <c r="X55" s="41" t="s">
        <v>86</v>
      </c>
      <c r="Y55" s="41">
        <v>3778913</v>
      </c>
      <c r="Z55" s="215" t="s">
        <v>87</v>
      </c>
      <c r="AA55" s="215"/>
      <c r="AB55" s="215"/>
      <c r="AC55" s="215"/>
      <c r="AD55" s="206"/>
      <c r="AE55" s="171"/>
      <c r="AF55" s="178"/>
      <c r="AG55" s="174"/>
      <c r="AH55" s="174"/>
      <c r="AI55" s="171"/>
      <c r="AJ55" s="171"/>
      <c r="AK55" s="171"/>
      <c r="AL55" s="171"/>
      <c r="AM55" s="181"/>
      <c r="AN55" s="176"/>
      <c r="AO55" s="58"/>
    </row>
    <row r="56" spans="1:41" s="156" customFormat="1" ht="50.1" customHeight="1" x14ac:dyDescent="0.25">
      <c r="A56" s="209">
        <f t="shared" si="0"/>
        <v>55</v>
      </c>
      <c r="B56" s="209" t="s">
        <v>607</v>
      </c>
      <c r="C56" s="209" t="s">
        <v>608</v>
      </c>
      <c r="D56" s="209" t="s">
        <v>664</v>
      </c>
      <c r="E56" s="209" t="s">
        <v>665</v>
      </c>
      <c r="F56" s="210" t="s">
        <v>611</v>
      </c>
      <c r="G56" s="209" t="s">
        <v>572</v>
      </c>
      <c r="H56" s="209" t="s">
        <v>531</v>
      </c>
      <c r="I56" s="145" t="s">
        <v>615</v>
      </c>
      <c r="J56" s="209">
        <v>80111600</v>
      </c>
      <c r="K56" s="145" t="s">
        <v>616</v>
      </c>
      <c r="L56" s="211">
        <v>1</v>
      </c>
      <c r="M56" s="211">
        <v>1</v>
      </c>
      <c r="N56" s="212">
        <v>1</v>
      </c>
      <c r="O56" s="193">
        <v>1</v>
      </c>
      <c r="P56" s="145" t="s">
        <v>28</v>
      </c>
      <c r="Q56" s="145">
        <v>0</v>
      </c>
      <c r="R56" s="213">
        <v>300000</v>
      </c>
      <c r="S56" s="213">
        <v>300000</v>
      </c>
      <c r="T56" s="145">
        <v>0</v>
      </c>
      <c r="U56" s="209">
        <v>0</v>
      </c>
      <c r="V56" s="172" t="s">
        <v>84</v>
      </c>
      <c r="W56" s="211" t="s">
        <v>29</v>
      </c>
      <c r="X56" s="210" t="s">
        <v>86</v>
      </c>
      <c r="Y56" s="210">
        <v>3778913</v>
      </c>
      <c r="Z56" s="214" t="s">
        <v>87</v>
      </c>
      <c r="AA56" s="214"/>
      <c r="AB56" s="214"/>
      <c r="AC56" s="214"/>
      <c r="AD56" s="204"/>
      <c r="AE56" s="171"/>
      <c r="AF56" s="178"/>
      <c r="AG56" s="178"/>
      <c r="AH56" s="178"/>
      <c r="AI56" s="179"/>
      <c r="AJ56" s="179"/>
      <c r="AK56" s="179"/>
      <c r="AL56" s="171"/>
      <c r="AM56" s="171"/>
      <c r="AN56" s="176"/>
      <c r="AO56" s="58"/>
    </row>
    <row r="57" spans="1:41" s="156" customFormat="1" ht="50.1" customHeight="1" x14ac:dyDescent="0.25">
      <c r="A57" s="209">
        <f t="shared" si="0"/>
        <v>56</v>
      </c>
      <c r="B57" s="209" t="s">
        <v>607</v>
      </c>
      <c r="C57" s="209" t="s">
        <v>608</v>
      </c>
      <c r="D57" s="209" t="s">
        <v>664</v>
      </c>
      <c r="E57" s="219" t="s">
        <v>671</v>
      </c>
      <c r="F57" s="210" t="s">
        <v>611</v>
      </c>
      <c r="G57" s="209" t="s">
        <v>572</v>
      </c>
      <c r="H57" s="209" t="s">
        <v>531</v>
      </c>
      <c r="I57" s="145" t="s">
        <v>615</v>
      </c>
      <c r="J57" s="209">
        <v>80111600</v>
      </c>
      <c r="K57" s="145" t="s">
        <v>616</v>
      </c>
      <c r="L57" s="211">
        <v>1</v>
      </c>
      <c r="M57" s="211">
        <v>1</v>
      </c>
      <c r="N57" s="212">
        <v>1</v>
      </c>
      <c r="O57" s="193">
        <v>1</v>
      </c>
      <c r="P57" s="145" t="s">
        <v>28</v>
      </c>
      <c r="Q57" s="145">
        <v>0</v>
      </c>
      <c r="R57" s="213">
        <v>480000</v>
      </c>
      <c r="S57" s="213">
        <v>480000</v>
      </c>
      <c r="T57" s="145">
        <v>0</v>
      </c>
      <c r="U57" s="209">
        <v>0</v>
      </c>
      <c r="V57" s="172" t="s">
        <v>84</v>
      </c>
      <c r="W57" s="211" t="s">
        <v>29</v>
      </c>
      <c r="X57" s="210" t="s">
        <v>86</v>
      </c>
      <c r="Y57" s="210">
        <v>3778913</v>
      </c>
      <c r="Z57" s="214" t="s">
        <v>87</v>
      </c>
      <c r="AA57" s="214"/>
      <c r="AB57" s="214"/>
      <c r="AC57" s="214"/>
      <c r="AD57" s="204"/>
      <c r="AE57" s="171"/>
      <c r="AF57" s="178"/>
      <c r="AG57" s="178"/>
      <c r="AH57" s="178"/>
      <c r="AI57" s="179"/>
      <c r="AJ57" s="179"/>
      <c r="AK57" s="179"/>
      <c r="AL57" s="171"/>
      <c r="AM57" s="171"/>
      <c r="AN57" s="176"/>
      <c r="AO57" s="58"/>
    </row>
    <row r="58" spans="1:41" s="156" customFormat="1" ht="50.1" customHeight="1" x14ac:dyDescent="0.25">
      <c r="A58" s="209">
        <f t="shared" si="0"/>
        <v>57</v>
      </c>
      <c r="B58" s="209" t="s">
        <v>607</v>
      </c>
      <c r="C58" s="209" t="s">
        <v>608</v>
      </c>
      <c r="D58" s="219" t="s">
        <v>664</v>
      </c>
      <c r="E58" s="219" t="s">
        <v>671</v>
      </c>
      <c r="F58" s="210" t="s">
        <v>611</v>
      </c>
      <c r="G58" s="219" t="s">
        <v>237</v>
      </c>
      <c r="H58" s="219" t="s">
        <v>672</v>
      </c>
      <c r="I58" s="219" t="s">
        <v>56</v>
      </c>
      <c r="J58" s="219">
        <v>80111600</v>
      </c>
      <c r="K58" s="145" t="s">
        <v>673</v>
      </c>
      <c r="L58" s="211">
        <v>1</v>
      </c>
      <c r="M58" s="211">
        <v>1</v>
      </c>
      <c r="N58" s="212">
        <v>11</v>
      </c>
      <c r="O58" s="211">
        <v>1</v>
      </c>
      <c r="P58" s="145" t="s">
        <v>28</v>
      </c>
      <c r="Q58" s="209">
        <v>0</v>
      </c>
      <c r="R58" s="213">
        <v>78960000</v>
      </c>
      <c r="S58" s="213">
        <v>78960000</v>
      </c>
      <c r="T58" s="145">
        <v>0</v>
      </c>
      <c r="U58" s="209">
        <v>0</v>
      </c>
      <c r="V58" s="172" t="s">
        <v>84</v>
      </c>
      <c r="W58" s="193" t="s">
        <v>29</v>
      </c>
      <c r="X58" s="41" t="s">
        <v>86</v>
      </c>
      <c r="Y58" s="41">
        <v>3778913</v>
      </c>
      <c r="Z58" s="215" t="s">
        <v>87</v>
      </c>
      <c r="AA58" s="215"/>
      <c r="AB58" s="215"/>
      <c r="AC58" s="215"/>
      <c r="AD58" s="204"/>
      <c r="AE58" s="171"/>
      <c r="AF58" s="174"/>
      <c r="AG58" s="174"/>
      <c r="AH58" s="174"/>
      <c r="AI58" s="171"/>
      <c r="AJ58" s="171"/>
      <c r="AK58" s="171"/>
      <c r="AL58" s="171"/>
      <c r="AM58" s="181"/>
      <c r="AN58" s="176"/>
      <c r="AO58" s="58"/>
    </row>
    <row r="59" spans="1:41" s="156" customFormat="1" ht="50.1" customHeight="1" x14ac:dyDescent="0.25">
      <c r="A59" s="209">
        <f t="shared" si="0"/>
        <v>58</v>
      </c>
      <c r="B59" s="209" t="s">
        <v>607</v>
      </c>
      <c r="C59" s="209" t="s">
        <v>608</v>
      </c>
      <c r="D59" s="219" t="s">
        <v>664</v>
      </c>
      <c r="E59" s="219" t="s">
        <v>671</v>
      </c>
      <c r="F59" s="210" t="s">
        <v>611</v>
      </c>
      <c r="G59" s="219" t="s">
        <v>237</v>
      </c>
      <c r="H59" s="219" t="s">
        <v>672</v>
      </c>
      <c r="I59" s="219" t="s">
        <v>56</v>
      </c>
      <c r="J59" s="219">
        <v>80111600</v>
      </c>
      <c r="K59" s="145" t="s">
        <v>674</v>
      </c>
      <c r="L59" s="211">
        <v>1</v>
      </c>
      <c r="M59" s="211">
        <v>1</v>
      </c>
      <c r="N59" s="212">
        <v>11</v>
      </c>
      <c r="O59" s="211">
        <v>1</v>
      </c>
      <c r="P59" s="145" t="s">
        <v>28</v>
      </c>
      <c r="Q59" s="209">
        <v>0</v>
      </c>
      <c r="R59" s="213">
        <v>78960000</v>
      </c>
      <c r="S59" s="213">
        <v>78960000</v>
      </c>
      <c r="T59" s="145">
        <v>0</v>
      </c>
      <c r="U59" s="209">
        <v>0</v>
      </c>
      <c r="V59" s="172" t="s">
        <v>84</v>
      </c>
      <c r="W59" s="193" t="s">
        <v>29</v>
      </c>
      <c r="X59" s="41" t="s">
        <v>86</v>
      </c>
      <c r="Y59" s="41">
        <v>3778913</v>
      </c>
      <c r="Z59" s="215" t="s">
        <v>87</v>
      </c>
      <c r="AA59" s="215"/>
      <c r="AB59" s="215"/>
      <c r="AC59" s="215"/>
      <c r="AD59" s="204"/>
      <c r="AE59" s="171"/>
      <c r="AF59" s="174"/>
      <c r="AG59" s="174"/>
      <c r="AH59" s="174"/>
      <c r="AI59" s="171"/>
      <c r="AJ59" s="171"/>
      <c r="AK59" s="171"/>
      <c r="AL59" s="171"/>
      <c r="AM59" s="181"/>
      <c r="AN59" s="176"/>
      <c r="AO59" s="58"/>
    </row>
    <row r="60" spans="1:41" s="156" customFormat="1" ht="50.1" customHeight="1" x14ac:dyDescent="0.25">
      <c r="A60" s="209">
        <f t="shared" si="0"/>
        <v>59</v>
      </c>
      <c r="B60" s="209" t="s">
        <v>607</v>
      </c>
      <c r="C60" s="209" t="s">
        <v>608</v>
      </c>
      <c r="D60" s="219" t="s">
        <v>664</v>
      </c>
      <c r="E60" s="219" t="s">
        <v>671</v>
      </c>
      <c r="F60" s="210" t="s">
        <v>611</v>
      </c>
      <c r="G60" s="219" t="s">
        <v>237</v>
      </c>
      <c r="H60" s="219" t="s">
        <v>672</v>
      </c>
      <c r="I60" s="219" t="s">
        <v>56</v>
      </c>
      <c r="J60" s="219">
        <v>80111600</v>
      </c>
      <c r="K60" s="145" t="s">
        <v>675</v>
      </c>
      <c r="L60" s="211">
        <v>1</v>
      </c>
      <c r="M60" s="211">
        <v>1</v>
      </c>
      <c r="N60" s="212">
        <v>12</v>
      </c>
      <c r="O60" s="193">
        <v>1</v>
      </c>
      <c r="P60" s="145" t="s">
        <v>28</v>
      </c>
      <c r="Q60" s="145">
        <v>0</v>
      </c>
      <c r="R60" s="213">
        <v>78960000</v>
      </c>
      <c r="S60" s="213">
        <v>78960000</v>
      </c>
      <c r="T60" s="145">
        <v>0</v>
      </c>
      <c r="U60" s="209">
        <v>0</v>
      </c>
      <c r="V60" s="172" t="s">
        <v>84</v>
      </c>
      <c r="W60" s="193" t="s">
        <v>29</v>
      </c>
      <c r="X60" s="41" t="s">
        <v>86</v>
      </c>
      <c r="Y60" s="41">
        <v>3778913</v>
      </c>
      <c r="Z60" s="215" t="s">
        <v>87</v>
      </c>
      <c r="AA60" s="215"/>
      <c r="AB60" s="215"/>
      <c r="AC60" s="215"/>
      <c r="AD60" s="207"/>
      <c r="AE60" s="171"/>
      <c r="AF60" s="174"/>
      <c r="AG60" s="174"/>
      <c r="AH60" s="174"/>
      <c r="AI60" s="171"/>
      <c r="AJ60" s="171"/>
      <c r="AK60" s="171"/>
      <c r="AL60" s="171"/>
      <c r="AM60" s="177"/>
      <c r="AN60" s="176"/>
      <c r="AO60" s="58"/>
    </row>
    <row r="61" spans="1:41" s="156" customFormat="1" ht="50.1" customHeight="1" x14ac:dyDescent="0.25">
      <c r="A61" s="209">
        <f t="shared" si="0"/>
        <v>60</v>
      </c>
      <c r="B61" s="209" t="s">
        <v>607</v>
      </c>
      <c r="C61" s="209" t="s">
        <v>608</v>
      </c>
      <c r="D61" s="219" t="s">
        <v>664</v>
      </c>
      <c r="E61" s="219" t="s">
        <v>671</v>
      </c>
      <c r="F61" s="210" t="s">
        <v>611</v>
      </c>
      <c r="G61" s="219" t="s">
        <v>237</v>
      </c>
      <c r="H61" s="219" t="s">
        <v>672</v>
      </c>
      <c r="I61" s="219" t="s">
        <v>56</v>
      </c>
      <c r="J61" s="219">
        <v>80111600</v>
      </c>
      <c r="K61" s="145" t="s">
        <v>676</v>
      </c>
      <c r="L61" s="211">
        <v>1</v>
      </c>
      <c r="M61" s="211">
        <v>1</v>
      </c>
      <c r="N61" s="212">
        <v>11</v>
      </c>
      <c r="O61" s="211">
        <v>1</v>
      </c>
      <c r="P61" s="145" t="s">
        <v>28</v>
      </c>
      <c r="Q61" s="209">
        <v>0</v>
      </c>
      <c r="R61" s="213">
        <v>56640000</v>
      </c>
      <c r="S61" s="213">
        <v>56640000</v>
      </c>
      <c r="T61" s="145">
        <v>0</v>
      </c>
      <c r="U61" s="209">
        <v>0</v>
      </c>
      <c r="V61" s="172" t="s">
        <v>84</v>
      </c>
      <c r="W61" s="193" t="s">
        <v>29</v>
      </c>
      <c r="X61" s="41" t="s">
        <v>86</v>
      </c>
      <c r="Y61" s="41">
        <v>3778913</v>
      </c>
      <c r="Z61" s="215" t="s">
        <v>87</v>
      </c>
      <c r="AA61" s="215"/>
      <c r="AB61" s="215"/>
      <c r="AC61" s="215"/>
      <c r="AD61" s="204"/>
      <c r="AE61" s="171"/>
      <c r="AF61" s="174"/>
      <c r="AG61" s="174"/>
      <c r="AH61" s="174"/>
      <c r="AI61" s="198"/>
      <c r="AJ61" s="171"/>
      <c r="AK61" s="171"/>
      <c r="AL61" s="171"/>
      <c r="AM61" s="181"/>
      <c r="AN61" s="180"/>
      <c r="AO61" s="58"/>
    </row>
    <row r="62" spans="1:41" s="156" customFormat="1" ht="50.1" customHeight="1" x14ac:dyDescent="0.25">
      <c r="A62" s="209">
        <f t="shared" si="0"/>
        <v>61</v>
      </c>
      <c r="B62" s="209" t="s">
        <v>607</v>
      </c>
      <c r="C62" s="209" t="s">
        <v>608</v>
      </c>
      <c r="D62" s="219" t="s">
        <v>664</v>
      </c>
      <c r="E62" s="219" t="s">
        <v>671</v>
      </c>
      <c r="F62" s="210" t="s">
        <v>611</v>
      </c>
      <c r="G62" s="219" t="s">
        <v>237</v>
      </c>
      <c r="H62" s="219" t="s">
        <v>672</v>
      </c>
      <c r="I62" s="219" t="s">
        <v>56</v>
      </c>
      <c r="J62" s="219">
        <v>80111600</v>
      </c>
      <c r="K62" s="145" t="s">
        <v>677</v>
      </c>
      <c r="L62" s="211">
        <v>1</v>
      </c>
      <c r="M62" s="211">
        <v>1</v>
      </c>
      <c r="N62" s="212">
        <v>11</v>
      </c>
      <c r="O62" s="211">
        <v>1</v>
      </c>
      <c r="P62" s="145" t="s">
        <v>28</v>
      </c>
      <c r="Q62" s="209">
        <v>0</v>
      </c>
      <c r="R62" s="213">
        <v>68981000</v>
      </c>
      <c r="S62" s="213">
        <v>68981000</v>
      </c>
      <c r="T62" s="145">
        <v>0</v>
      </c>
      <c r="U62" s="209">
        <v>0</v>
      </c>
      <c r="V62" s="172" t="s">
        <v>84</v>
      </c>
      <c r="W62" s="193" t="s">
        <v>29</v>
      </c>
      <c r="X62" s="41" t="s">
        <v>86</v>
      </c>
      <c r="Y62" s="41">
        <v>3778913</v>
      </c>
      <c r="Z62" s="215" t="s">
        <v>87</v>
      </c>
      <c r="AA62" s="215"/>
      <c r="AB62" s="215"/>
      <c r="AC62" s="215"/>
      <c r="AD62" s="204"/>
      <c r="AE62" s="171"/>
      <c r="AF62" s="174"/>
      <c r="AG62" s="174"/>
      <c r="AH62" s="174"/>
      <c r="AI62" s="171"/>
      <c r="AJ62" s="171"/>
      <c r="AK62" s="171"/>
      <c r="AL62" s="171"/>
      <c r="AM62" s="177"/>
      <c r="AN62" s="176"/>
      <c r="AO62" s="58"/>
    </row>
    <row r="63" spans="1:41" s="156" customFormat="1" ht="50.1" customHeight="1" x14ac:dyDescent="0.25">
      <c r="A63" s="209">
        <f t="shared" si="0"/>
        <v>62</v>
      </c>
      <c r="B63" s="209" t="s">
        <v>607</v>
      </c>
      <c r="C63" s="209" t="s">
        <v>608</v>
      </c>
      <c r="D63" s="219" t="s">
        <v>664</v>
      </c>
      <c r="E63" s="219" t="s">
        <v>671</v>
      </c>
      <c r="F63" s="210" t="s">
        <v>611</v>
      </c>
      <c r="G63" s="219" t="s">
        <v>237</v>
      </c>
      <c r="H63" s="219" t="s">
        <v>672</v>
      </c>
      <c r="I63" s="219" t="s">
        <v>56</v>
      </c>
      <c r="J63" s="219">
        <v>80111600</v>
      </c>
      <c r="K63" s="145" t="s">
        <v>678</v>
      </c>
      <c r="L63" s="211">
        <v>1</v>
      </c>
      <c r="M63" s="211">
        <v>1</v>
      </c>
      <c r="N63" s="212">
        <v>12</v>
      </c>
      <c r="O63" s="193">
        <v>1</v>
      </c>
      <c r="P63" s="145" t="s">
        <v>28</v>
      </c>
      <c r="Q63" s="145">
        <v>0</v>
      </c>
      <c r="R63" s="213">
        <v>78960000</v>
      </c>
      <c r="S63" s="213">
        <v>78960000</v>
      </c>
      <c r="T63" s="145">
        <v>0</v>
      </c>
      <c r="U63" s="209">
        <v>0</v>
      </c>
      <c r="V63" s="172" t="s">
        <v>84</v>
      </c>
      <c r="W63" s="193" t="s">
        <v>29</v>
      </c>
      <c r="X63" s="41" t="s">
        <v>86</v>
      </c>
      <c r="Y63" s="41">
        <v>3778913</v>
      </c>
      <c r="Z63" s="215" t="s">
        <v>87</v>
      </c>
      <c r="AA63" s="215"/>
      <c r="AB63" s="215"/>
      <c r="AC63" s="215"/>
      <c r="AD63" s="204"/>
      <c r="AE63" s="171"/>
      <c r="AF63" s="174"/>
      <c r="AG63" s="174"/>
      <c r="AH63" s="174"/>
      <c r="AI63" s="199"/>
      <c r="AJ63" s="171"/>
      <c r="AK63" s="171"/>
      <c r="AL63" s="171"/>
      <c r="AM63" s="177"/>
      <c r="AN63" s="176"/>
      <c r="AO63" s="58"/>
    </row>
    <row r="64" spans="1:41" s="156" customFormat="1" ht="50.1" customHeight="1" x14ac:dyDescent="0.25">
      <c r="A64" s="209">
        <f t="shared" si="0"/>
        <v>63</v>
      </c>
      <c r="B64" s="209" t="s">
        <v>607</v>
      </c>
      <c r="C64" s="209" t="s">
        <v>608</v>
      </c>
      <c r="D64" s="219" t="s">
        <v>664</v>
      </c>
      <c r="E64" s="219" t="s">
        <v>671</v>
      </c>
      <c r="F64" s="210" t="s">
        <v>611</v>
      </c>
      <c r="G64" s="219" t="s">
        <v>237</v>
      </c>
      <c r="H64" s="219" t="s">
        <v>672</v>
      </c>
      <c r="I64" s="219" t="s">
        <v>56</v>
      </c>
      <c r="J64" s="219">
        <v>80111600</v>
      </c>
      <c r="K64" s="145" t="s">
        <v>679</v>
      </c>
      <c r="L64" s="211">
        <v>1</v>
      </c>
      <c r="M64" s="211">
        <v>1</v>
      </c>
      <c r="N64" s="212">
        <v>12</v>
      </c>
      <c r="O64" s="193">
        <v>1</v>
      </c>
      <c r="P64" s="145" t="s">
        <v>28</v>
      </c>
      <c r="Q64" s="145">
        <v>0</v>
      </c>
      <c r="R64" s="213">
        <v>49188000</v>
      </c>
      <c r="S64" s="213">
        <v>49188000</v>
      </c>
      <c r="T64" s="145">
        <v>0</v>
      </c>
      <c r="U64" s="209">
        <v>0</v>
      </c>
      <c r="V64" s="172" t="s">
        <v>84</v>
      </c>
      <c r="W64" s="193" t="s">
        <v>29</v>
      </c>
      <c r="X64" s="41" t="s">
        <v>86</v>
      </c>
      <c r="Y64" s="41">
        <v>3778913</v>
      </c>
      <c r="Z64" s="215" t="s">
        <v>87</v>
      </c>
      <c r="AA64" s="215"/>
      <c r="AB64" s="215"/>
      <c r="AC64" s="215"/>
      <c r="AD64" s="204"/>
      <c r="AE64" s="171"/>
      <c r="AF64" s="174"/>
      <c r="AG64" s="174"/>
      <c r="AH64" s="174"/>
      <c r="AI64" s="171"/>
      <c r="AJ64" s="200"/>
      <c r="AK64" s="171"/>
      <c r="AL64" s="171"/>
      <c r="AM64" s="181"/>
      <c r="AN64" s="176"/>
      <c r="AO64" s="58"/>
    </row>
    <row r="65" spans="1:41" s="156" customFormat="1" ht="50.1" customHeight="1" x14ac:dyDescent="0.25">
      <c r="A65" s="209">
        <f t="shared" si="0"/>
        <v>64</v>
      </c>
      <c r="B65" s="209" t="s">
        <v>607</v>
      </c>
      <c r="C65" s="209" t="s">
        <v>608</v>
      </c>
      <c r="D65" s="219" t="s">
        <v>664</v>
      </c>
      <c r="E65" s="219" t="s">
        <v>671</v>
      </c>
      <c r="F65" s="210" t="s">
        <v>611</v>
      </c>
      <c r="G65" s="219" t="s">
        <v>237</v>
      </c>
      <c r="H65" s="219" t="s">
        <v>672</v>
      </c>
      <c r="I65" s="219" t="s">
        <v>56</v>
      </c>
      <c r="J65" s="219">
        <v>80111600</v>
      </c>
      <c r="K65" s="145" t="s">
        <v>680</v>
      </c>
      <c r="L65" s="211">
        <v>1</v>
      </c>
      <c r="M65" s="211">
        <v>1</v>
      </c>
      <c r="N65" s="212">
        <v>11</v>
      </c>
      <c r="O65" s="193">
        <v>1</v>
      </c>
      <c r="P65" s="145" t="s">
        <v>28</v>
      </c>
      <c r="Q65" s="145">
        <v>0</v>
      </c>
      <c r="R65" s="213">
        <v>48247000</v>
      </c>
      <c r="S65" s="213">
        <v>48247000</v>
      </c>
      <c r="T65" s="145">
        <v>0</v>
      </c>
      <c r="U65" s="209">
        <v>0</v>
      </c>
      <c r="V65" s="172" t="s">
        <v>84</v>
      </c>
      <c r="W65" s="193" t="s">
        <v>29</v>
      </c>
      <c r="X65" s="41" t="s">
        <v>86</v>
      </c>
      <c r="Y65" s="41">
        <v>3778913</v>
      </c>
      <c r="Z65" s="215" t="s">
        <v>87</v>
      </c>
      <c r="AA65" s="215"/>
      <c r="AB65" s="215"/>
      <c r="AC65" s="215"/>
      <c r="AD65" s="204"/>
      <c r="AE65" s="171"/>
      <c r="AF65" s="174"/>
      <c r="AG65" s="174"/>
      <c r="AH65" s="174"/>
      <c r="AI65" s="201"/>
      <c r="AJ65" s="171"/>
      <c r="AK65" s="171"/>
      <c r="AL65" s="171"/>
      <c r="AM65" s="181"/>
      <c r="AN65" s="180"/>
      <c r="AO65" s="58"/>
    </row>
    <row r="66" spans="1:41" s="156" customFormat="1" ht="50.1" customHeight="1" x14ac:dyDescent="0.25">
      <c r="A66" s="209">
        <f t="shared" si="0"/>
        <v>65</v>
      </c>
      <c r="B66" s="209" t="s">
        <v>607</v>
      </c>
      <c r="C66" s="209" t="s">
        <v>608</v>
      </c>
      <c r="D66" s="209" t="s">
        <v>664</v>
      </c>
      <c r="E66" s="219" t="s">
        <v>681</v>
      </c>
      <c r="F66" s="210" t="s">
        <v>611</v>
      </c>
      <c r="G66" s="209" t="s">
        <v>572</v>
      </c>
      <c r="H66" s="209" t="s">
        <v>531</v>
      </c>
      <c r="I66" s="145" t="s">
        <v>615</v>
      </c>
      <c r="J66" s="209">
        <v>80111600</v>
      </c>
      <c r="K66" s="145" t="s">
        <v>616</v>
      </c>
      <c r="L66" s="211">
        <v>1</v>
      </c>
      <c r="M66" s="211">
        <v>1</v>
      </c>
      <c r="N66" s="212">
        <v>1</v>
      </c>
      <c r="O66" s="193">
        <v>1</v>
      </c>
      <c r="P66" s="145" t="s">
        <v>28</v>
      </c>
      <c r="Q66" s="145">
        <v>0</v>
      </c>
      <c r="R66" s="213">
        <v>120000</v>
      </c>
      <c r="S66" s="213">
        <v>120000</v>
      </c>
      <c r="T66" s="145">
        <v>0</v>
      </c>
      <c r="U66" s="209">
        <v>0</v>
      </c>
      <c r="V66" s="172" t="s">
        <v>84</v>
      </c>
      <c r="W66" s="211" t="s">
        <v>29</v>
      </c>
      <c r="X66" s="210" t="s">
        <v>86</v>
      </c>
      <c r="Y66" s="210">
        <v>3778913</v>
      </c>
      <c r="Z66" s="214" t="s">
        <v>87</v>
      </c>
      <c r="AA66" s="214"/>
      <c r="AB66" s="214"/>
      <c r="AC66" s="214"/>
      <c r="AD66" s="204"/>
      <c r="AE66" s="171"/>
      <c r="AF66" s="178"/>
      <c r="AG66" s="178"/>
      <c r="AH66" s="178"/>
      <c r="AI66" s="179"/>
      <c r="AJ66" s="179"/>
      <c r="AK66" s="179"/>
      <c r="AL66" s="171"/>
      <c r="AM66" s="171"/>
      <c r="AN66" s="176"/>
      <c r="AO66" s="58"/>
    </row>
    <row r="67" spans="1:41" s="156" customFormat="1" ht="50.1" customHeight="1" x14ac:dyDescent="0.25">
      <c r="A67" s="209">
        <f t="shared" si="0"/>
        <v>66</v>
      </c>
      <c r="B67" s="209" t="s">
        <v>607</v>
      </c>
      <c r="C67" s="209" t="s">
        <v>608</v>
      </c>
      <c r="D67" s="219" t="s">
        <v>664</v>
      </c>
      <c r="E67" s="219" t="s">
        <v>681</v>
      </c>
      <c r="F67" s="210" t="s">
        <v>611</v>
      </c>
      <c r="G67" s="219" t="s">
        <v>237</v>
      </c>
      <c r="H67" s="219" t="s">
        <v>672</v>
      </c>
      <c r="I67" s="219" t="s">
        <v>56</v>
      </c>
      <c r="J67" s="219">
        <v>80111600</v>
      </c>
      <c r="K67" s="145" t="s">
        <v>682</v>
      </c>
      <c r="L67" s="211">
        <v>1</v>
      </c>
      <c r="M67" s="211">
        <v>1</v>
      </c>
      <c r="N67" s="212">
        <v>9</v>
      </c>
      <c r="O67" s="211">
        <v>1</v>
      </c>
      <c r="P67" s="145" t="s">
        <v>28</v>
      </c>
      <c r="Q67" s="209">
        <v>0</v>
      </c>
      <c r="R67" s="213">
        <v>59899000</v>
      </c>
      <c r="S67" s="213">
        <v>59899000</v>
      </c>
      <c r="T67" s="145">
        <v>0</v>
      </c>
      <c r="U67" s="209">
        <v>0</v>
      </c>
      <c r="V67" s="172" t="s">
        <v>84</v>
      </c>
      <c r="W67" s="193" t="s">
        <v>29</v>
      </c>
      <c r="X67" s="41" t="s">
        <v>86</v>
      </c>
      <c r="Y67" s="41">
        <v>3778913</v>
      </c>
      <c r="Z67" s="215" t="s">
        <v>87</v>
      </c>
      <c r="AA67" s="215"/>
      <c r="AB67" s="215"/>
      <c r="AC67" s="215"/>
      <c r="AD67" s="204"/>
      <c r="AE67" s="171"/>
      <c r="AF67" s="174"/>
      <c r="AG67" s="174"/>
      <c r="AH67" s="174"/>
      <c r="AI67" s="171"/>
      <c r="AJ67" s="171"/>
      <c r="AK67" s="171"/>
      <c r="AL67" s="171"/>
      <c r="AM67" s="177"/>
      <c r="AN67" s="176"/>
      <c r="AO67" s="202"/>
    </row>
    <row r="68" spans="1:41" s="156" customFormat="1" ht="50.1" customHeight="1" x14ac:dyDescent="0.25">
      <c r="A68" s="209">
        <f t="shared" ref="A68:A70" si="1">+A67+1</f>
        <v>67</v>
      </c>
      <c r="B68" s="209" t="s">
        <v>607</v>
      </c>
      <c r="C68" s="209" t="s">
        <v>608</v>
      </c>
      <c r="D68" s="219" t="s">
        <v>664</v>
      </c>
      <c r="E68" s="219" t="s">
        <v>681</v>
      </c>
      <c r="F68" s="210" t="s">
        <v>611</v>
      </c>
      <c r="G68" s="219" t="s">
        <v>237</v>
      </c>
      <c r="H68" s="219" t="s">
        <v>672</v>
      </c>
      <c r="I68" s="219" t="s">
        <v>56</v>
      </c>
      <c r="J68" s="219">
        <v>80111600</v>
      </c>
      <c r="K68" s="145" t="s">
        <v>683</v>
      </c>
      <c r="L68" s="211">
        <v>1</v>
      </c>
      <c r="M68" s="211">
        <v>1</v>
      </c>
      <c r="N68" s="212">
        <v>11</v>
      </c>
      <c r="O68" s="211">
        <v>1</v>
      </c>
      <c r="P68" s="145" t="s">
        <v>28</v>
      </c>
      <c r="Q68" s="209">
        <v>0</v>
      </c>
      <c r="R68" s="213">
        <v>35849000</v>
      </c>
      <c r="S68" s="213">
        <v>35849000</v>
      </c>
      <c r="T68" s="145">
        <v>0</v>
      </c>
      <c r="U68" s="209">
        <v>0</v>
      </c>
      <c r="V68" s="172" t="s">
        <v>84</v>
      </c>
      <c r="W68" s="193" t="s">
        <v>29</v>
      </c>
      <c r="X68" s="41" t="s">
        <v>86</v>
      </c>
      <c r="Y68" s="41">
        <v>3778913</v>
      </c>
      <c r="Z68" s="215" t="s">
        <v>87</v>
      </c>
      <c r="AA68" s="215"/>
      <c r="AB68" s="215"/>
      <c r="AC68" s="215"/>
      <c r="AD68" s="204"/>
      <c r="AE68" s="171"/>
      <c r="AF68" s="174"/>
      <c r="AG68" s="174"/>
      <c r="AH68" s="174"/>
      <c r="AI68" s="171"/>
      <c r="AJ68" s="171"/>
      <c r="AK68" s="171"/>
      <c r="AL68" s="171"/>
      <c r="AM68" s="181"/>
      <c r="AN68" s="176"/>
      <c r="AO68" s="202"/>
    </row>
    <row r="69" spans="1:41" s="156" customFormat="1" ht="50.1" customHeight="1" x14ac:dyDescent="0.25">
      <c r="A69" s="209">
        <f t="shared" si="1"/>
        <v>68</v>
      </c>
      <c r="B69" s="209" t="s">
        <v>607</v>
      </c>
      <c r="C69" s="209" t="s">
        <v>608</v>
      </c>
      <c r="D69" s="219" t="s">
        <v>664</v>
      </c>
      <c r="E69" s="219" t="s">
        <v>681</v>
      </c>
      <c r="F69" s="210" t="s">
        <v>611</v>
      </c>
      <c r="G69" s="219" t="s">
        <v>572</v>
      </c>
      <c r="H69" s="219" t="s">
        <v>531</v>
      </c>
      <c r="I69" s="219" t="s">
        <v>620</v>
      </c>
      <c r="J69" s="209" t="s">
        <v>232</v>
      </c>
      <c r="K69" s="145" t="s">
        <v>621</v>
      </c>
      <c r="L69" s="211">
        <v>1</v>
      </c>
      <c r="M69" s="211">
        <v>1</v>
      </c>
      <c r="N69" s="212">
        <v>12</v>
      </c>
      <c r="O69" s="211">
        <v>1</v>
      </c>
      <c r="P69" s="145" t="s">
        <v>34</v>
      </c>
      <c r="Q69" s="209">
        <v>0</v>
      </c>
      <c r="R69" s="213">
        <v>15000000</v>
      </c>
      <c r="S69" s="213">
        <v>15000000</v>
      </c>
      <c r="T69" s="145">
        <v>0</v>
      </c>
      <c r="U69" s="209">
        <v>0</v>
      </c>
      <c r="V69" s="172" t="s">
        <v>84</v>
      </c>
      <c r="W69" s="193" t="s">
        <v>29</v>
      </c>
      <c r="X69" s="41" t="s">
        <v>86</v>
      </c>
      <c r="Y69" s="41">
        <v>3778913</v>
      </c>
      <c r="Z69" s="215" t="s">
        <v>87</v>
      </c>
      <c r="AA69" s="215"/>
      <c r="AB69" s="215"/>
      <c r="AC69" s="215"/>
      <c r="AD69" s="204"/>
      <c r="AE69" s="171"/>
      <c r="AF69" s="174"/>
      <c r="AG69" s="174"/>
      <c r="AH69" s="174"/>
      <c r="AI69" s="171"/>
      <c r="AJ69" s="171"/>
      <c r="AK69" s="171"/>
      <c r="AL69" s="171"/>
      <c r="AM69" s="181"/>
      <c r="AN69" s="176"/>
      <c r="AO69" s="202"/>
    </row>
    <row r="70" spans="1:41" s="156" customFormat="1" ht="50.1" customHeight="1" x14ac:dyDescent="0.25">
      <c r="A70" s="209">
        <f t="shared" si="1"/>
        <v>69</v>
      </c>
      <c r="B70" s="209" t="s">
        <v>607</v>
      </c>
      <c r="C70" s="209" t="s">
        <v>608</v>
      </c>
      <c r="D70" s="219" t="s">
        <v>664</v>
      </c>
      <c r="E70" s="219" t="s">
        <v>681</v>
      </c>
      <c r="F70" s="210" t="s">
        <v>611</v>
      </c>
      <c r="G70" s="219" t="s">
        <v>572</v>
      </c>
      <c r="H70" s="219" t="s">
        <v>531</v>
      </c>
      <c r="I70" s="219" t="s">
        <v>620</v>
      </c>
      <c r="J70" s="220">
        <v>94131503</v>
      </c>
      <c r="K70" s="145" t="s">
        <v>684</v>
      </c>
      <c r="L70" s="211">
        <v>1</v>
      </c>
      <c r="M70" s="211">
        <v>1</v>
      </c>
      <c r="N70" s="212">
        <v>12</v>
      </c>
      <c r="O70" s="211">
        <v>1</v>
      </c>
      <c r="P70" s="145" t="s">
        <v>28</v>
      </c>
      <c r="Q70" s="209">
        <v>0</v>
      </c>
      <c r="R70" s="213">
        <v>22000000</v>
      </c>
      <c r="S70" s="213">
        <v>22000000</v>
      </c>
      <c r="T70" s="145">
        <v>0</v>
      </c>
      <c r="U70" s="209">
        <v>0</v>
      </c>
      <c r="V70" s="172" t="s">
        <v>84</v>
      </c>
      <c r="W70" s="193" t="s">
        <v>29</v>
      </c>
      <c r="X70" s="41" t="s">
        <v>86</v>
      </c>
      <c r="Y70" s="41">
        <v>3778913</v>
      </c>
      <c r="Z70" s="215" t="s">
        <v>87</v>
      </c>
      <c r="AA70" s="215"/>
      <c r="AB70" s="215"/>
      <c r="AC70" s="215"/>
      <c r="AD70" s="204"/>
      <c r="AE70" s="171"/>
      <c r="AF70" s="174"/>
      <c r="AG70" s="174"/>
      <c r="AH70" s="174"/>
      <c r="AI70" s="171"/>
      <c r="AJ70" s="171"/>
      <c r="AK70" s="171"/>
      <c r="AL70" s="171"/>
      <c r="AM70" s="181"/>
      <c r="AN70" s="176"/>
      <c r="AO70" s="202"/>
    </row>
    <row r="71" spans="1:41" ht="9.75" customHeight="1" x14ac:dyDescent="0.2">
      <c r="A71" s="61"/>
      <c r="B71" s="61"/>
      <c r="C71" s="61"/>
      <c r="D71" s="61"/>
      <c r="E71" s="61"/>
      <c r="F71" s="61"/>
      <c r="G71" s="61"/>
      <c r="H71" s="61"/>
      <c r="I71" s="61"/>
      <c r="J71" s="61"/>
      <c r="K71" s="61"/>
      <c r="L71" s="61"/>
      <c r="M71" s="62"/>
      <c r="N71" s="61"/>
      <c r="O71" s="61"/>
      <c r="P71" s="61"/>
      <c r="Q71" s="61"/>
      <c r="R71" s="208">
        <f>SUBTOTAL(9,R2:R70)</f>
        <v>3550000000</v>
      </c>
      <c r="S71" s="208">
        <f>SUBTOTAL(9,S2:S70)</f>
        <v>3550000000</v>
      </c>
      <c r="T71" s="61"/>
      <c r="U71" s="61"/>
      <c r="V71" s="61"/>
      <c r="W71" s="61"/>
      <c r="X71" s="61"/>
      <c r="Y71" s="61"/>
      <c r="Z71" s="61"/>
      <c r="AA71" s="61"/>
      <c r="AB71" s="61"/>
      <c r="AC71" s="61"/>
      <c r="AD71" s="61"/>
      <c r="AE71" s="61"/>
      <c r="AF71" s="61"/>
      <c r="AG71" s="61"/>
      <c r="AH71" s="61"/>
      <c r="AI71" s="61"/>
      <c r="AJ71" s="61"/>
      <c r="AK71" s="61"/>
      <c r="AM71" s="61"/>
      <c r="AO71" s="36" t="e">
        <f t="shared" ref="AO71" si="2">SUM(AO2:AO70)</f>
        <v>#REF!</v>
      </c>
    </row>
    <row r="72" spans="1:41" ht="9.75" customHeight="1" x14ac:dyDescent="0.2">
      <c r="A72" s="61"/>
      <c r="B72" s="61"/>
      <c r="C72" s="61"/>
      <c r="D72" s="61"/>
      <c r="E72" s="61"/>
      <c r="F72" s="61"/>
      <c r="G72" s="61"/>
      <c r="H72" s="61"/>
      <c r="I72" s="61"/>
      <c r="J72" s="61"/>
      <c r="K72" s="61"/>
      <c r="L72" s="61"/>
      <c r="M72" s="62"/>
      <c r="N72" s="61"/>
      <c r="O72" s="61"/>
      <c r="P72" s="61"/>
      <c r="Q72" s="61"/>
      <c r="R72" s="61"/>
      <c r="S72" s="61"/>
      <c r="T72" s="61"/>
      <c r="U72" s="61"/>
      <c r="V72" s="61"/>
      <c r="W72" s="61"/>
      <c r="X72" s="61"/>
      <c r="Y72" s="61"/>
      <c r="Z72" s="61"/>
      <c r="AA72" s="61"/>
      <c r="AB72" s="61"/>
      <c r="AC72" s="61"/>
      <c r="AD72" s="61"/>
      <c r="AE72" s="61"/>
      <c r="AF72" s="61"/>
      <c r="AG72" s="61"/>
      <c r="AH72" s="61"/>
      <c r="AI72" s="61"/>
      <c r="AJ72" s="61"/>
      <c r="AK72" s="61"/>
      <c r="AM72" s="61"/>
    </row>
    <row r="73" spans="1:41" ht="12.6" customHeight="1" x14ac:dyDescent="0.2">
      <c r="A73" s="61"/>
      <c r="B73" s="61"/>
      <c r="C73" s="61"/>
      <c r="D73" s="61"/>
      <c r="E73" s="61"/>
      <c r="F73" s="61"/>
      <c r="G73" s="61"/>
      <c r="H73" s="61"/>
      <c r="I73" s="61"/>
      <c r="J73" s="61"/>
      <c r="K73" s="61"/>
      <c r="L73" s="61"/>
      <c r="M73" s="62"/>
      <c r="N73" s="61"/>
      <c r="O73" s="61"/>
      <c r="P73" s="61"/>
      <c r="Q73" s="61"/>
      <c r="R73" s="61"/>
      <c r="S73" s="150"/>
      <c r="T73" s="61"/>
      <c r="U73" s="61"/>
      <c r="V73" s="61"/>
      <c r="W73" s="61"/>
      <c r="X73" s="61"/>
      <c r="Y73" s="61"/>
      <c r="Z73" s="61"/>
      <c r="AA73" s="61"/>
      <c r="AB73" s="61"/>
      <c r="AC73" s="61"/>
      <c r="AD73" s="61"/>
      <c r="AE73" s="61"/>
      <c r="AF73" s="61"/>
      <c r="AG73" s="61"/>
      <c r="AH73" s="61"/>
      <c r="AI73" s="61"/>
      <c r="AJ73" s="61"/>
      <c r="AK73" s="61"/>
      <c r="AM73" s="61"/>
    </row>
    <row r="74" spans="1:41" ht="11.45" customHeight="1" x14ac:dyDescent="0.2">
      <c r="A74" s="61"/>
      <c r="B74" s="61"/>
      <c r="C74" s="61"/>
      <c r="D74" s="61"/>
      <c r="E74" s="61"/>
      <c r="F74" s="61"/>
      <c r="G74" s="61"/>
      <c r="H74" s="61"/>
      <c r="I74" s="61"/>
      <c r="J74" s="61"/>
      <c r="K74" s="61"/>
      <c r="L74" s="61"/>
      <c r="M74" s="62"/>
      <c r="N74" s="61"/>
      <c r="O74" s="61"/>
      <c r="P74" s="61"/>
      <c r="Q74" s="61"/>
      <c r="R74" s="61"/>
      <c r="S74" s="151"/>
      <c r="T74" s="61"/>
      <c r="U74" s="61"/>
      <c r="V74" s="61"/>
      <c r="W74" s="61"/>
      <c r="X74" s="61"/>
      <c r="Y74" s="61"/>
      <c r="Z74" s="61"/>
      <c r="AA74" s="61"/>
      <c r="AB74" s="61"/>
      <c r="AC74" s="61"/>
      <c r="AD74" s="61"/>
      <c r="AE74" s="61"/>
      <c r="AF74" s="61"/>
      <c r="AG74" s="61"/>
      <c r="AH74" s="61"/>
      <c r="AI74" s="61"/>
      <c r="AJ74" s="61"/>
      <c r="AK74" s="61"/>
      <c r="AM74" s="61"/>
    </row>
    <row r="75" spans="1:41" ht="9.75" customHeight="1" x14ac:dyDescent="0.2">
      <c r="A75" s="61"/>
      <c r="B75" s="61"/>
      <c r="C75" s="61"/>
      <c r="D75" s="61"/>
      <c r="E75" s="61"/>
      <c r="F75" s="61"/>
      <c r="G75" s="61"/>
      <c r="H75" s="61"/>
      <c r="I75" s="61"/>
      <c r="J75" s="61"/>
      <c r="K75" s="61"/>
      <c r="L75" s="61"/>
      <c r="M75" s="62"/>
      <c r="N75" s="61"/>
      <c r="O75" s="61"/>
      <c r="P75" s="61"/>
      <c r="Q75" s="61"/>
      <c r="R75" s="61"/>
      <c r="S75" s="61"/>
      <c r="T75" s="61"/>
      <c r="U75" s="61"/>
      <c r="V75" s="61"/>
      <c r="W75" s="61"/>
      <c r="X75" s="61"/>
      <c r="Y75" s="61"/>
      <c r="Z75" s="61"/>
      <c r="AA75" s="61"/>
      <c r="AB75" s="61"/>
      <c r="AC75" s="61"/>
      <c r="AD75" s="61"/>
      <c r="AE75" s="61"/>
      <c r="AF75" s="61"/>
      <c r="AG75" s="61"/>
      <c r="AH75" s="61"/>
      <c r="AI75" s="61"/>
      <c r="AJ75" s="61"/>
      <c r="AK75" s="61"/>
      <c r="AM75" s="61"/>
    </row>
    <row r="76" spans="1:41" ht="9.75" customHeight="1" x14ac:dyDescent="0.2">
      <c r="A76" s="61"/>
      <c r="B76" s="61"/>
      <c r="C76" s="61"/>
      <c r="D76" s="61"/>
      <c r="E76" s="61"/>
      <c r="F76" s="61"/>
      <c r="G76" s="61"/>
      <c r="H76" s="61"/>
      <c r="I76" s="61"/>
      <c r="J76" s="61"/>
      <c r="K76" s="61"/>
      <c r="L76" s="61"/>
      <c r="M76" s="62"/>
      <c r="N76" s="61"/>
      <c r="O76" s="61"/>
      <c r="P76" s="61"/>
      <c r="Q76" s="61"/>
      <c r="R76" s="61"/>
      <c r="S76" s="61"/>
      <c r="T76" s="61"/>
      <c r="U76" s="61"/>
      <c r="V76" s="61"/>
      <c r="W76" s="61"/>
      <c r="X76" s="61"/>
      <c r="Y76" s="61"/>
      <c r="Z76" s="61"/>
      <c r="AA76" s="61"/>
      <c r="AB76" s="61"/>
      <c r="AC76" s="61"/>
      <c r="AD76" s="61"/>
      <c r="AE76" s="61"/>
      <c r="AF76" s="61"/>
      <c r="AG76" s="61"/>
      <c r="AH76" s="61"/>
      <c r="AI76" s="61"/>
      <c r="AJ76" s="61"/>
      <c r="AK76" s="61"/>
      <c r="AM76" s="61"/>
    </row>
    <row r="77" spans="1:41" ht="9.75" customHeight="1" x14ac:dyDescent="0.2">
      <c r="A77" s="61"/>
      <c r="B77" s="61"/>
      <c r="C77" s="61"/>
      <c r="D77" s="61"/>
      <c r="E77" s="61"/>
      <c r="F77" s="61"/>
      <c r="G77" s="61"/>
      <c r="H77" s="61"/>
      <c r="I77" s="61"/>
      <c r="J77" s="61"/>
      <c r="K77" s="61"/>
      <c r="L77" s="61"/>
      <c r="M77" s="62"/>
      <c r="N77" s="61"/>
      <c r="O77" s="61"/>
      <c r="P77" s="61"/>
      <c r="Q77" s="61"/>
      <c r="R77" s="61"/>
      <c r="S77" s="61">
        <f>2460000/60000</f>
        <v>41</v>
      </c>
      <c r="T77" s="61"/>
      <c r="U77" s="61"/>
      <c r="V77" s="61"/>
      <c r="W77" s="61"/>
      <c r="X77" s="61"/>
      <c r="Y77" s="61"/>
      <c r="Z77" s="61"/>
      <c r="AA77" s="61"/>
      <c r="AB77" s="61"/>
      <c r="AC77" s="61"/>
      <c r="AD77" s="61"/>
      <c r="AE77" s="61"/>
      <c r="AF77" s="61"/>
      <c r="AG77" s="61"/>
      <c r="AH77" s="61"/>
      <c r="AI77" s="61"/>
      <c r="AJ77" s="61"/>
      <c r="AK77" s="61"/>
      <c r="AM77" s="61"/>
    </row>
    <row r="78" spans="1:41" ht="9.75" customHeight="1" x14ac:dyDescent="0.2">
      <c r="A78" s="61"/>
      <c r="B78" s="61"/>
      <c r="C78" s="61"/>
      <c r="D78" s="61"/>
      <c r="E78" s="61"/>
      <c r="F78" s="61"/>
      <c r="G78" s="61"/>
      <c r="H78" s="61"/>
      <c r="I78" s="61"/>
      <c r="J78" s="61"/>
      <c r="K78" s="61"/>
      <c r="L78" s="61"/>
      <c r="M78" s="62"/>
      <c r="N78" s="61"/>
      <c r="O78" s="61"/>
      <c r="P78" s="61"/>
      <c r="Q78" s="61"/>
      <c r="R78" s="61"/>
      <c r="S78" s="61"/>
      <c r="T78" s="61"/>
      <c r="U78" s="61"/>
      <c r="V78" s="61"/>
      <c r="W78" s="61"/>
      <c r="X78" s="61"/>
      <c r="Y78" s="61"/>
      <c r="Z78" s="61"/>
      <c r="AA78" s="61"/>
      <c r="AB78" s="61"/>
      <c r="AC78" s="61"/>
      <c r="AD78" s="61"/>
      <c r="AE78" s="61"/>
      <c r="AF78" s="61"/>
      <c r="AG78" s="61"/>
      <c r="AH78" s="61"/>
      <c r="AI78" s="61"/>
      <c r="AJ78" s="61"/>
      <c r="AK78" s="61"/>
      <c r="AM78" s="61"/>
    </row>
    <row r="79" spans="1:41" ht="9.75" customHeight="1" x14ac:dyDescent="0.2">
      <c r="A79" s="61"/>
      <c r="B79" s="61"/>
      <c r="C79" s="61"/>
      <c r="D79" s="61"/>
      <c r="E79" s="61"/>
      <c r="F79" s="61"/>
      <c r="G79" s="61"/>
      <c r="H79" s="61"/>
      <c r="I79" s="61"/>
      <c r="J79" s="61"/>
      <c r="K79" s="61"/>
      <c r="L79" s="61"/>
      <c r="M79" s="62"/>
      <c r="N79" s="61"/>
      <c r="O79" s="61"/>
      <c r="P79" s="61"/>
      <c r="Q79" s="61"/>
      <c r="R79" s="61"/>
      <c r="S79" s="61"/>
      <c r="T79" s="61"/>
      <c r="U79" s="61"/>
      <c r="V79" s="61"/>
      <c r="W79" s="61"/>
      <c r="X79" s="61"/>
      <c r="Y79" s="61"/>
      <c r="Z79" s="61"/>
      <c r="AA79" s="61"/>
      <c r="AB79" s="61"/>
      <c r="AC79" s="61"/>
      <c r="AD79" s="61"/>
      <c r="AE79" s="61"/>
      <c r="AF79" s="61"/>
      <c r="AG79" s="61"/>
      <c r="AH79" s="61"/>
      <c r="AI79" s="61"/>
      <c r="AJ79" s="61"/>
      <c r="AK79" s="61"/>
      <c r="AM79" s="61"/>
    </row>
    <row r="80" spans="1:41" ht="9.75" customHeight="1" x14ac:dyDescent="0.2">
      <c r="A80" s="61"/>
      <c r="B80" s="61"/>
      <c r="C80" s="61"/>
      <c r="D80" s="61"/>
      <c r="E80" s="61"/>
      <c r="F80" s="61"/>
      <c r="G80" s="61"/>
      <c r="H80" s="61"/>
      <c r="I80" s="61"/>
      <c r="J80" s="61"/>
      <c r="K80" s="61"/>
      <c r="L80" s="61"/>
      <c r="M80" s="62"/>
      <c r="N80" s="61"/>
      <c r="O80" s="61"/>
      <c r="P80" s="61"/>
      <c r="Q80" s="61"/>
      <c r="R80" s="61"/>
      <c r="S80" s="61"/>
      <c r="T80" s="61"/>
      <c r="U80" s="61"/>
      <c r="V80" s="61"/>
      <c r="W80" s="61"/>
      <c r="X80" s="61"/>
      <c r="Y80" s="61"/>
      <c r="Z80" s="61"/>
      <c r="AA80" s="61"/>
      <c r="AB80" s="61"/>
      <c r="AC80" s="61"/>
      <c r="AD80" s="61"/>
      <c r="AE80" s="61"/>
      <c r="AF80" s="61"/>
      <c r="AG80" s="61"/>
      <c r="AH80" s="61"/>
      <c r="AI80" s="61"/>
      <c r="AJ80" s="61"/>
      <c r="AK80" s="61"/>
      <c r="AM80" s="61"/>
    </row>
    <row r="81" spans="1:39" ht="9.75" customHeight="1" x14ac:dyDescent="0.2">
      <c r="A81" s="61"/>
      <c r="B81" s="61"/>
      <c r="C81" s="61"/>
      <c r="D81" s="61"/>
      <c r="E81" s="61"/>
      <c r="F81" s="61"/>
      <c r="G81" s="61"/>
      <c r="H81" s="61"/>
      <c r="I81" s="61"/>
      <c r="J81" s="61"/>
      <c r="K81" s="61"/>
      <c r="L81" s="61"/>
      <c r="M81" s="62"/>
      <c r="N81" s="61"/>
      <c r="O81" s="61"/>
      <c r="P81" s="61"/>
      <c r="Q81" s="61"/>
      <c r="R81" s="61"/>
      <c r="S81" s="61"/>
      <c r="T81" s="61"/>
      <c r="U81" s="61"/>
      <c r="V81" s="61"/>
      <c r="W81" s="61"/>
      <c r="X81" s="61"/>
      <c r="Y81" s="61"/>
      <c r="Z81" s="61"/>
      <c r="AA81" s="61"/>
      <c r="AB81" s="61"/>
      <c r="AC81" s="61"/>
      <c r="AD81" s="61"/>
      <c r="AE81" s="61"/>
      <c r="AF81" s="61"/>
      <c r="AG81" s="61"/>
      <c r="AH81" s="61"/>
      <c r="AI81" s="61"/>
      <c r="AJ81" s="61"/>
      <c r="AK81" s="61"/>
      <c r="AM81" s="61"/>
    </row>
    <row r="82" spans="1:39" ht="9.75" customHeight="1" x14ac:dyDescent="0.2">
      <c r="A82" s="61"/>
      <c r="B82" s="61"/>
      <c r="C82" s="61"/>
      <c r="D82" s="61"/>
      <c r="E82" s="61"/>
      <c r="F82" s="61"/>
      <c r="G82" s="61"/>
      <c r="H82" s="61"/>
      <c r="I82" s="61"/>
      <c r="J82" s="61"/>
      <c r="K82" s="61"/>
      <c r="L82" s="61"/>
      <c r="M82" s="62"/>
      <c r="N82" s="61"/>
      <c r="O82" s="61"/>
      <c r="P82" s="61"/>
      <c r="Q82" s="61"/>
      <c r="R82" s="61"/>
      <c r="S82" s="61"/>
      <c r="T82" s="61"/>
      <c r="U82" s="61"/>
      <c r="V82" s="61"/>
      <c r="W82" s="61"/>
      <c r="X82" s="61"/>
      <c r="Y82" s="61"/>
      <c r="Z82" s="61"/>
      <c r="AA82" s="61"/>
      <c r="AB82" s="61"/>
      <c r="AC82" s="61"/>
      <c r="AD82" s="61"/>
      <c r="AE82" s="61"/>
      <c r="AF82" s="61"/>
      <c r="AG82" s="61"/>
      <c r="AH82" s="61"/>
      <c r="AI82" s="61"/>
      <c r="AJ82" s="61"/>
      <c r="AK82" s="61"/>
      <c r="AM82" s="61"/>
    </row>
    <row r="83" spans="1:39" ht="9.75" customHeight="1" x14ac:dyDescent="0.2">
      <c r="A83" s="61"/>
      <c r="B83" s="61"/>
      <c r="C83" s="61"/>
      <c r="D83" s="61"/>
      <c r="E83" s="61"/>
      <c r="F83" s="61"/>
      <c r="G83" s="61"/>
      <c r="H83" s="61"/>
      <c r="I83" s="61"/>
      <c r="J83" s="61"/>
      <c r="K83" s="61"/>
      <c r="L83" s="61"/>
      <c r="M83" s="62"/>
      <c r="N83" s="61"/>
      <c r="O83" s="61"/>
      <c r="P83" s="61"/>
      <c r="Q83" s="61"/>
      <c r="R83" s="61"/>
      <c r="S83" s="61"/>
      <c r="T83" s="61"/>
      <c r="U83" s="61"/>
      <c r="V83" s="61"/>
      <c r="W83" s="61"/>
      <c r="X83" s="61"/>
      <c r="Y83" s="61"/>
      <c r="Z83" s="61"/>
      <c r="AA83" s="61"/>
      <c r="AB83" s="61"/>
      <c r="AC83" s="61"/>
      <c r="AD83" s="61"/>
      <c r="AE83" s="61"/>
      <c r="AF83" s="61"/>
      <c r="AG83" s="61"/>
      <c r="AH83" s="61"/>
      <c r="AI83" s="61"/>
      <c r="AJ83" s="61"/>
      <c r="AK83" s="61"/>
      <c r="AM83" s="61"/>
    </row>
    <row r="84" spans="1:39" ht="9.75" customHeight="1" x14ac:dyDescent="0.2">
      <c r="A84" s="61"/>
      <c r="B84" s="61"/>
      <c r="C84" s="61"/>
      <c r="D84" s="61"/>
      <c r="E84" s="61"/>
      <c r="F84" s="61"/>
      <c r="G84" s="61"/>
      <c r="H84" s="61"/>
      <c r="I84" s="61"/>
      <c r="J84" s="61"/>
      <c r="K84" s="61"/>
      <c r="L84" s="61"/>
      <c r="M84" s="62"/>
      <c r="N84" s="61"/>
      <c r="O84" s="61"/>
      <c r="P84" s="61"/>
      <c r="Q84" s="61"/>
      <c r="R84" s="61"/>
      <c r="S84" s="61"/>
      <c r="T84" s="61"/>
      <c r="U84" s="61"/>
      <c r="V84" s="61"/>
      <c r="W84" s="61"/>
      <c r="X84" s="61"/>
      <c r="Y84" s="61"/>
      <c r="Z84" s="61"/>
      <c r="AA84" s="61"/>
      <c r="AB84" s="61"/>
      <c r="AC84" s="61"/>
      <c r="AD84" s="61"/>
      <c r="AE84" s="61"/>
      <c r="AF84" s="61"/>
      <c r="AG84" s="61"/>
      <c r="AH84" s="61"/>
      <c r="AI84" s="61"/>
      <c r="AJ84" s="61"/>
      <c r="AK84" s="61"/>
      <c r="AM84" s="61"/>
    </row>
    <row r="85" spans="1:39" ht="9.75" customHeight="1" x14ac:dyDescent="0.2">
      <c r="A85" s="61"/>
      <c r="B85" s="61"/>
      <c r="C85" s="61"/>
      <c r="D85" s="61"/>
      <c r="E85" s="61"/>
      <c r="F85" s="61"/>
      <c r="G85" s="61"/>
      <c r="H85" s="61"/>
      <c r="I85" s="61"/>
      <c r="J85" s="61"/>
      <c r="K85" s="61"/>
      <c r="L85" s="61"/>
      <c r="M85" s="62"/>
      <c r="N85" s="61"/>
      <c r="O85" s="61"/>
      <c r="P85" s="61"/>
      <c r="Q85" s="61"/>
      <c r="R85" s="61"/>
      <c r="S85" s="61"/>
      <c r="T85" s="61"/>
      <c r="U85" s="61"/>
      <c r="V85" s="61"/>
      <c r="W85" s="61"/>
      <c r="X85" s="61"/>
      <c r="Y85" s="61"/>
      <c r="Z85" s="61"/>
      <c r="AA85" s="61"/>
      <c r="AB85" s="61"/>
      <c r="AC85" s="61"/>
      <c r="AD85" s="61"/>
      <c r="AE85" s="61"/>
      <c r="AF85" s="61"/>
      <c r="AG85" s="61"/>
      <c r="AH85" s="61"/>
      <c r="AI85" s="61"/>
      <c r="AJ85" s="61"/>
      <c r="AK85" s="61"/>
      <c r="AM85" s="61"/>
    </row>
    <row r="86" spans="1:39" ht="9.75" customHeight="1" x14ac:dyDescent="0.2">
      <c r="A86" s="61"/>
      <c r="B86" s="61"/>
      <c r="C86" s="61"/>
      <c r="D86" s="61"/>
      <c r="E86" s="61"/>
      <c r="F86" s="61"/>
      <c r="G86" s="61"/>
      <c r="H86" s="61"/>
      <c r="I86" s="61"/>
      <c r="J86" s="61"/>
      <c r="K86" s="61"/>
      <c r="L86" s="61"/>
      <c r="M86" s="62"/>
      <c r="N86" s="61"/>
      <c r="O86" s="61"/>
      <c r="P86" s="61"/>
      <c r="Q86" s="61"/>
      <c r="R86" s="61"/>
      <c r="S86" s="61"/>
      <c r="T86" s="61"/>
      <c r="U86" s="61"/>
      <c r="V86" s="61"/>
      <c r="W86" s="61"/>
      <c r="X86" s="61"/>
      <c r="Y86" s="61"/>
      <c r="Z86" s="61"/>
      <c r="AA86" s="61"/>
      <c r="AB86" s="61"/>
      <c r="AC86" s="61"/>
      <c r="AD86" s="61"/>
      <c r="AE86" s="61"/>
      <c r="AF86" s="61"/>
      <c r="AG86" s="61"/>
      <c r="AH86" s="61"/>
      <c r="AI86" s="61"/>
      <c r="AJ86" s="61"/>
      <c r="AK86" s="61"/>
      <c r="AM86" s="61"/>
    </row>
    <row r="87" spans="1:39" ht="9.75" customHeight="1" x14ac:dyDescent="0.2">
      <c r="A87" s="61"/>
      <c r="B87" s="61"/>
      <c r="C87" s="61"/>
      <c r="D87" s="61"/>
      <c r="E87" s="61"/>
      <c r="F87" s="61"/>
      <c r="G87" s="61"/>
      <c r="H87" s="61"/>
      <c r="I87" s="61"/>
      <c r="J87" s="61"/>
      <c r="K87" s="61"/>
      <c r="L87" s="61"/>
      <c r="M87" s="62"/>
      <c r="N87" s="61"/>
      <c r="O87" s="61"/>
      <c r="P87" s="61"/>
      <c r="Q87" s="61"/>
      <c r="R87" s="61"/>
      <c r="S87" s="61"/>
      <c r="T87" s="61"/>
      <c r="U87" s="61"/>
      <c r="V87" s="61"/>
      <c r="W87" s="61"/>
      <c r="X87" s="61"/>
      <c r="Y87" s="61"/>
      <c r="Z87" s="61"/>
      <c r="AA87" s="61"/>
      <c r="AB87" s="61"/>
      <c r="AC87" s="61"/>
      <c r="AD87" s="61"/>
      <c r="AE87" s="61"/>
      <c r="AF87" s="61"/>
      <c r="AG87" s="61"/>
      <c r="AH87" s="61"/>
      <c r="AI87" s="61"/>
      <c r="AJ87" s="61"/>
      <c r="AK87" s="61"/>
      <c r="AM87" s="61"/>
    </row>
    <row r="88" spans="1:39" ht="9.75" customHeight="1" x14ac:dyDescent="0.2">
      <c r="A88" s="61"/>
      <c r="B88" s="61"/>
      <c r="C88" s="61"/>
      <c r="D88" s="61"/>
      <c r="E88" s="61"/>
      <c r="F88" s="61"/>
      <c r="G88" s="61"/>
      <c r="H88" s="61"/>
      <c r="I88" s="61"/>
      <c r="J88" s="61"/>
      <c r="K88" s="61"/>
      <c r="L88" s="61"/>
      <c r="M88" s="62"/>
      <c r="N88" s="61"/>
      <c r="O88" s="61"/>
      <c r="P88" s="61"/>
      <c r="Q88" s="61"/>
      <c r="R88" s="61"/>
      <c r="S88" s="61"/>
      <c r="T88" s="61"/>
      <c r="U88" s="61"/>
      <c r="V88" s="61"/>
      <c r="W88" s="61"/>
      <c r="X88" s="61"/>
      <c r="Y88" s="61"/>
      <c r="Z88" s="61"/>
      <c r="AA88" s="61"/>
      <c r="AB88" s="61"/>
      <c r="AC88" s="61"/>
      <c r="AD88" s="61"/>
      <c r="AE88" s="61"/>
      <c r="AF88" s="61"/>
      <c r="AG88" s="61"/>
      <c r="AH88" s="61"/>
      <c r="AI88" s="61"/>
      <c r="AJ88" s="61"/>
      <c r="AK88" s="61"/>
      <c r="AM88" s="61"/>
    </row>
    <row r="89" spans="1:39" ht="9.75" customHeight="1" x14ac:dyDescent="0.2">
      <c r="A89" s="61"/>
      <c r="B89" s="61"/>
      <c r="C89" s="61"/>
      <c r="D89" s="61"/>
      <c r="E89" s="61"/>
      <c r="F89" s="61"/>
      <c r="G89" s="61"/>
      <c r="H89" s="61"/>
      <c r="I89" s="61"/>
      <c r="J89" s="61"/>
      <c r="K89" s="61"/>
      <c r="L89" s="61"/>
      <c r="M89" s="62"/>
      <c r="N89" s="61"/>
      <c r="O89" s="61"/>
      <c r="P89" s="61"/>
      <c r="Q89" s="61"/>
      <c r="R89" s="61"/>
      <c r="S89" s="61"/>
      <c r="T89" s="61"/>
      <c r="U89" s="61"/>
      <c r="V89" s="61"/>
      <c r="W89" s="61"/>
      <c r="X89" s="61"/>
      <c r="Y89" s="61"/>
      <c r="Z89" s="61"/>
      <c r="AA89" s="61"/>
      <c r="AB89" s="61"/>
      <c r="AC89" s="61"/>
      <c r="AD89" s="61"/>
      <c r="AE89" s="61"/>
      <c r="AF89" s="61"/>
      <c r="AG89" s="61"/>
      <c r="AH89" s="61"/>
      <c r="AI89" s="61"/>
      <c r="AJ89" s="61"/>
      <c r="AK89" s="61"/>
      <c r="AM89" s="61"/>
    </row>
    <row r="90" spans="1:39" ht="9.75" customHeight="1" x14ac:dyDescent="0.2">
      <c r="A90" s="61"/>
      <c r="B90" s="61"/>
      <c r="C90" s="61"/>
      <c r="D90" s="61"/>
      <c r="E90" s="61"/>
      <c r="F90" s="61"/>
      <c r="G90" s="61"/>
      <c r="H90" s="61"/>
      <c r="I90" s="61"/>
      <c r="J90" s="61"/>
      <c r="K90" s="61"/>
      <c r="L90" s="61"/>
      <c r="M90" s="62"/>
      <c r="N90" s="61"/>
      <c r="O90" s="61"/>
      <c r="P90" s="61"/>
      <c r="Q90" s="61"/>
      <c r="R90" s="61"/>
      <c r="S90" s="61"/>
      <c r="T90" s="61"/>
      <c r="U90" s="61"/>
      <c r="V90" s="61"/>
      <c r="W90" s="61"/>
      <c r="X90" s="61"/>
      <c r="Y90" s="61"/>
      <c r="Z90" s="61"/>
      <c r="AA90" s="61"/>
      <c r="AB90" s="61"/>
      <c r="AC90" s="61"/>
      <c r="AD90" s="61"/>
      <c r="AE90" s="61"/>
      <c r="AF90" s="61"/>
      <c r="AG90" s="61"/>
      <c r="AH90" s="61"/>
      <c r="AI90" s="61"/>
      <c r="AJ90" s="61"/>
      <c r="AK90" s="61"/>
      <c r="AM90" s="61"/>
    </row>
    <row r="91" spans="1:39" ht="9.75" customHeight="1" x14ac:dyDescent="0.2">
      <c r="A91" s="61"/>
      <c r="B91" s="61"/>
      <c r="C91" s="61"/>
      <c r="D91" s="61"/>
      <c r="E91" s="61"/>
      <c r="F91" s="61"/>
      <c r="G91" s="61"/>
      <c r="H91" s="61"/>
      <c r="I91" s="61"/>
      <c r="J91" s="61"/>
      <c r="K91" s="61"/>
      <c r="L91" s="61"/>
      <c r="M91" s="62"/>
      <c r="N91" s="61"/>
      <c r="O91" s="61"/>
      <c r="P91" s="61"/>
      <c r="Q91" s="61"/>
      <c r="R91" s="61"/>
      <c r="S91" s="61"/>
      <c r="T91" s="61"/>
      <c r="U91" s="61"/>
      <c r="V91" s="61"/>
      <c r="W91" s="61"/>
      <c r="X91" s="61"/>
      <c r="Y91" s="61"/>
      <c r="Z91" s="61"/>
      <c r="AA91" s="61"/>
      <c r="AB91" s="61"/>
      <c r="AC91" s="61"/>
      <c r="AD91" s="61"/>
      <c r="AE91" s="61"/>
      <c r="AF91" s="61"/>
      <c r="AG91" s="61"/>
      <c r="AH91" s="61"/>
      <c r="AI91" s="61"/>
      <c r="AJ91" s="61"/>
      <c r="AK91" s="61"/>
      <c r="AM91" s="61"/>
    </row>
    <row r="92" spans="1:39" ht="9.75" customHeight="1" x14ac:dyDescent="0.2">
      <c r="A92" s="61"/>
      <c r="B92" s="61"/>
      <c r="C92" s="61"/>
      <c r="D92" s="61"/>
      <c r="E92" s="61"/>
      <c r="F92" s="61"/>
      <c r="G92" s="61"/>
      <c r="H92" s="61"/>
      <c r="I92" s="61"/>
      <c r="J92" s="61"/>
      <c r="K92" s="61"/>
      <c r="L92" s="61"/>
      <c r="M92" s="62"/>
      <c r="N92" s="61"/>
      <c r="O92" s="61"/>
      <c r="P92" s="61"/>
      <c r="Q92" s="61"/>
      <c r="R92" s="61"/>
      <c r="S92" s="61"/>
      <c r="T92" s="61"/>
      <c r="U92" s="61"/>
      <c r="V92" s="61"/>
      <c r="W92" s="61"/>
      <c r="X92" s="61"/>
      <c r="Y92" s="61"/>
      <c r="Z92" s="61"/>
      <c r="AA92" s="61"/>
      <c r="AB92" s="61"/>
      <c r="AC92" s="61"/>
      <c r="AD92" s="61"/>
      <c r="AE92" s="61"/>
      <c r="AF92" s="61"/>
      <c r="AG92" s="61"/>
      <c r="AH92" s="61"/>
      <c r="AI92" s="61"/>
      <c r="AJ92" s="61"/>
      <c r="AK92" s="61"/>
      <c r="AM92" s="61"/>
    </row>
    <row r="93" spans="1:39" ht="9.75" customHeight="1" x14ac:dyDescent="0.2">
      <c r="A93" s="61"/>
      <c r="B93" s="61"/>
      <c r="C93" s="61"/>
      <c r="D93" s="61"/>
      <c r="E93" s="61"/>
      <c r="F93" s="61"/>
      <c r="G93" s="61"/>
      <c r="H93" s="61"/>
      <c r="I93" s="61"/>
      <c r="J93" s="61"/>
      <c r="K93" s="61"/>
      <c r="L93" s="61"/>
      <c r="M93" s="62"/>
      <c r="N93" s="61"/>
      <c r="O93" s="61"/>
      <c r="P93" s="61"/>
      <c r="Q93" s="61"/>
      <c r="R93" s="61"/>
      <c r="S93" s="61"/>
      <c r="T93" s="61"/>
      <c r="U93" s="61"/>
      <c r="V93" s="61"/>
      <c r="W93" s="61"/>
      <c r="X93" s="61"/>
      <c r="Y93" s="61"/>
      <c r="Z93" s="61"/>
      <c r="AA93" s="61"/>
      <c r="AB93" s="61"/>
      <c r="AC93" s="61"/>
      <c r="AD93" s="61"/>
      <c r="AE93" s="61"/>
      <c r="AF93" s="61"/>
      <c r="AG93" s="61"/>
      <c r="AH93" s="61"/>
      <c r="AI93" s="61"/>
      <c r="AJ93" s="61"/>
      <c r="AK93" s="61"/>
      <c r="AM93" s="61"/>
    </row>
    <row r="94" spans="1:39" ht="9.75" customHeight="1" x14ac:dyDescent="0.2">
      <c r="A94" s="61"/>
      <c r="B94" s="61"/>
      <c r="C94" s="61"/>
      <c r="D94" s="61"/>
      <c r="E94" s="61"/>
      <c r="F94" s="61"/>
      <c r="G94" s="61"/>
      <c r="H94" s="61"/>
      <c r="I94" s="61"/>
      <c r="J94" s="61"/>
      <c r="K94" s="61"/>
      <c r="L94" s="61"/>
      <c r="M94" s="62"/>
      <c r="N94" s="61"/>
      <c r="O94" s="61"/>
      <c r="P94" s="61"/>
      <c r="Q94" s="61"/>
      <c r="R94" s="61"/>
      <c r="S94" s="61"/>
      <c r="T94" s="61"/>
      <c r="U94" s="61"/>
      <c r="V94" s="61"/>
      <c r="W94" s="61"/>
      <c r="X94" s="61"/>
      <c r="Y94" s="61"/>
      <c r="Z94" s="61"/>
      <c r="AA94" s="61"/>
      <c r="AB94" s="61"/>
      <c r="AC94" s="61"/>
      <c r="AD94" s="61"/>
      <c r="AE94" s="61"/>
      <c r="AF94" s="61"/>
      <c r="AG94" s="61"/>
      <c r="AH94" s="61"/>
      <c r="AI94" s="61"/>
      <c r="AJ94" s="61"/>
      <c r="AK94" s="61"/>
      <c r="AM94" s="61"/>
    </row>
    <row r="95" spans="1:39" ht="9.75" customHeight="1" x14ac:dyDescent="0.2">
      <c r="A95" s="61"/>
      <c r="B95" s="61"/>
      <c r="C95" s="61"/>
      <c r="D95" s="61"/>
      <c r="E95" s="61"/>
      <c r="F95" s="61"/>
      <c r="G95" s="61"/>
      <c r="H95" s="61"/>
      <c r="I95" s="61"/>
      <c r="J95" s="61"/>
      <c r="K95" s="61"/>
      <c r="L95" s="61"/>
      <c r="M95" s="62"/>
      <c r="N95" s="61"/>
      <c r="O95" s="61"/>
      <c r="P95" s="61"/>
      <c r="Q95" s="61"/>
      <c r="R95" s="61"/>
      <c r="S95" s="61"/>
      <c r="T95" s="61"/>
      <c r="U95" s="61"/>
      <c r="V95" s="61"/>
      <c r="W95" s="61"/>
      <c r="X95" s="61"/>
      <c r="Y95" s="61"/>
      <c r="Z95" s="61"/>
      <c r="AA95" s="61"/>
      <c r="AB95" s="61"/>
      <c r="AC95" s="61"/>
      <c r="AD95" s="61"/>
      <c r="AE95" s="61"/>
      <c r="AF95" s="61"/>
      <c r="AG95" s="61"/>
      <c r="AH95" s="61"/>
      <c r="AI95" s="61"/>
      <c r="AJ95" s="61"/>
      <c r="AK95" s="61"/>
      <c r="AM95" s="61"/>
    </row>
    <row r="96" spans="1:39" ht="9.75" customHeight="1" x14ac:dyDescent="0.2">
      <c r="A96" s="61"/>
      <c r="B96" s="61"/>
      <c r="C96" s="61"/>
      <c r="D96" s="61"/>
      <c r="E96" s="61"/>
      <c r="F96" s="61"/>
      <c r="G96" s="61"/>
      <c r="H96" s="61"/>
      <c r="I96" s="61"/>
      <c r="J96" s="61"/>
      <c r="K96" s="61"/>
      <c r="L96" s="61"/>
      <c r="M96" s="62"/>
      <c r="N96" s="61"/>
      <c r="O96" s="61"/>
      <c r="P96" s="61"/>
      <c r="Q96" s="61"/>
      <c r="R96" s="61"/>
      <c r="S96" s="61"/>
      <c r="T96" s="61"/>
      <c r="U96" s="61"/>
      <c r="V96" s="61"/>
      <c r="W96" s="61"/>
      <c r="X96" s="61"/>
      <c r="Y96" s="61"/>
      <c r="Z96" s="61"/>
      <c r="AA96" s="61"/>
      <c r="AB96" s="61"/>
      <c r="AC96" s="61"/>
      <c r="AD96" s="61"/>
      <c r="AE96" s="61"/>
      <c r="AF96" s="61"/>
      <c r="AG96" s="61"/>
      <c r="AH96" s="61"/>
      <c r="AI96" s="61"/>
      <c r="AJ96" s="61"/>
      <c r="AK96" s="61"/>
      <c r="AM96" s="61"/>
    </row>
    <row r="97" spans="1:39" ht="9.75" customHeight="1" x14ac:dyDescent="0.2">
      <c r="A97" s="61"/>
      <c r="B97" s="61"/>
      <c r="C97" s="61"/>
      <c r="D97" s="61"/>
      <c r="E97" s="61"/>
      <c r="F97" s="61"/>
      <c r="G97" s="61"/>
      <c r="H97" s="61"/>
      <c r="I97" s="61"/>
      <c r="J97" s="61"/>
      <c r="K97" s="61"/>
      <c r="L97" s="61"/>
      <c r="M97" s="62"/>
      <c r="N97" s="61"/>
      <c r="O97" s="61"/>
      <c r="P97" s="61"/>
      <c r="Q97" s="61"/>
      <c r="R97" s="61"/>
      <c r="S97" s="61"/>
      <c r="T97" s="61"/>
      <c r="U97" s="61"/>
      <c r="V97" s="61"/>
      <c r="W97" s="61"/>
      <c r="X97" s="61"/>
      <c r="Y97" s="61"/>
      <c r="Z97" s="61"/>
      <c r="AA97" s="61"/>
      <c r="AB97" s="61"/>
      <c r="AC97" s="61"/>
      <c r="AD97" s="61"/>
      <c r="AE97" s="61"/>
      <c r="AF97" s="61"/>
      <c r="AG97" s="61"/>
      <c r="AH97" s="61"/>
      <c r="AI97" s="61"/>
      <c r="AJ97" s="61"/>
      <c r="AK97" s="61"/>
      <c r="AM97" s="61"/>
    </row>
    <row r="98" spans="1:39" ht="9.75" customHeight="1" x14ac:dyDescent="0.2">
      <c r="A98" s="61"/>
      <c r="B98" s="61"/>
      <c r="C98" s="61"/>
      <c r="D98" s="61"/>
      <c r="E98" s="61"/>
      <c r="F98" s="61"/>
      <c r="G98" s="61"/>
      <c r="H98" s="61"/>
      <c r="I98" s="61"/>
      <c r="J98" s="61"/>
      <c r="K98" s="61"/>
      <c r="L98" s="61"/>
      <c r="M98" s="62"/>
      <c r="N98" s="61"/>
      <c r="O98" s="61"/>
      <c r="P98" s="61"/>
      <c r="Q98" s="61"/>
      <c r="R98" s="61"/>
      <c r="S98" s="61"/>
      <c r="T98" s="61"/>
      <c r="U98" s="61"/>
      <c r="V98" s="61"/>
      <c r="W98" s="61"/>
      <c r="X98" s="61"/>
      <c r="Y98" s="61"/>
      <c r="Z98" s="61"/>
      <c r="AA98" s="61"/>
      <c r="AB98" s="61"/>
      <c r="AC98" s="61"/>
      <c r="AD98" s="61"/>
      <c r="AE98" s="61"/>
      <c r="AF98" s="61"/>
      <c r="AG98" s="61"/>
      <c r="AH98" s="61"/>
      <c r="AI98" s="61"/>
      <c r="AJ98" s="61"/>
      <c r="AK98" s="61"/>
      <c r="AM98" s="61"/>
    </row>
    <row r="99" spans="1:39" ht="9.75" customHeight="1" x14ac:dyDescent="0.2">
      <c r="A99" s="61"/>
      <c r="B99" s="61"/>
      <c r="C99" s="61"/>
      <c r="D99" s="61"/>
      <c r="E99" s="61"/>
      <c r="F99" s="61"/>
      <c r="G99" s="61"/>
      <c r="H99" s="61"/>
      <c r="I99" s="61"/>
      <c r="J99" s="61"/>
      <c r="K99" s="61"/>
      <c r="L99" s="61"/>
      <c r="M99" s="62"/>
      <c r="N99" s="61"/>
      <c r="O99" s="61"/>
      <c r="P99" s="61"/>
      <c r="Q99" s="61"/>
      <c r="R99" s="61"/>
      <c r="S99" s="61"/>
      <c r="T99" s="61"/>
      <c r="U99" s="61"/>
      <c r="V99" s="61"/>
      <c r="W99" s="61"/>
      <c r="X99" s="61"/>
      <c r="Y99" s="61"/>
      <c r="Z99" s="61"/>
      <c r="AA99" s="61"/>
      <c r="AB99" s="61"/>
      <c r="AC99" s="61"/>
      <c r="AD99" s="61"/>
      <c r="AE99" s="61"/>
      <c r="AF99" s="61"/>
      <c r="AG99" s="61"/>
      <c r="AH99" s="61"/>
      <c r="AI99" s="61"/>
      <c r="AJ99" s="61"/>
      <c r="AK99" s="61"/>
      <c r="AM99" s="61"/>
    </row>
    <row r="100" spans="1:39" ht="9.75" customHeight="1" x14ac:dyDescent="0.2">
      <c r="A100" s="61"/>
      <c r="B100" s="61"/>
      <c r="C100" s="61"/>
      <c r="D100" s="61"/>
      <c r="E100" s="61"/>
      <c r="F100" s="61"/>
      <c r="G100" s="61"/>
      <c r="H100" s="61"/>
      <c r="I100" s="61"/>
      <c r="J100" s="61"/>
      <c r="K100" s="61"/>
      <c r="L100" s="61"/>
      <c r="M100" s="62"/>
      <c r="N100" s="61"/>
      <c r="O100" s="61"/>
      <c r="P100" s="61"/>
      <c r="Q100" s="61"/>
      <c r="R100" s="61"/>
      <c r="S100" s="61"/>
      <c r="T100" s="61"/>
      <c r="U100" s="61"/>
      <c r="V100" s="61"/>
      <c r="W100" s="61"/>
      <c r="X100" s="61"/>
      <c r="Y100" s="61"/>
      <c r="Z100" s="61"/>
      <c r="AA100" s="61"/>
      <c r="AB100" s="61"/>
      <c r="AC100" s="61"/>
      <c r="AD100" s="61"/>
      <c r="AE100" s="61"/>
      <c r="AF100" s="61"/>
      <c r="AG100" s="61"/>
      <c r="AH100" s="61"/>
      <c r="AI100" s="61"/>
      <c r="AJ100" s="61"/>
      <c r="AK100" s="61"/>
      <c r="AM100" s="61"/>
    </row>
    <row r="101" spans="1:39" ht="9.75" customHeight="1" x14ac:dyDescent="0.2">
      <c r="A101" s="61"/>
      <c r="B101" s="61"/>
      <c r="C101" s="61"/>
      <c r="D101" s="61"/>
      <c r="E101" s="61"/>
      <c r="F101" s="61"/>
      <c r="G101" s="61"/>
      <c r="H101" s="61"/>
      <c r="I101" s="61"/>
      <c r="J101" s="61"/>
      <c r="K101" s="61"/>
      <c r="L101" s="61"/>
      <c r="M101" s="62"/>
      <c r="N101" s="61"/>
      <c r="O101" s="61"/>
      <c r="P101" s="61"/>
      <c r="Q101" s="61"/>
      <c r="R101" s="61"/>
      <c r="S101" s="61"/>
      <c r="T101" s="61"/>
      <c r="U101" s="61"/>
      <c r="V101" s="61"/>
      <c r="W101" s="61"/>
      <c r="X101" s="61"/>
      <c r="Y101" s="61"/>
      <c r="Z101" s="61"/>
      <c r="AA101" s="61"/>
      <c r="AB101" s="61"/>
      <c r="AC101" s="61"/>
      <c r="AD101" s="61"/>
      <c r="AE101" s="61"/>
      <c r="AF101" s="61"/>
      <c r="AG101" s="61"/>
      <c r="AH101" s="61"/>
      <c r="AI101" s="61"/>
      <c r="AJ101" s="61"/>
      <c r="AK101" s="61"/>
      <c r="AM101" s="61"/>
    </row>
    <row r="102" spans="1:39" ht="9.75" customHeight="1" x14ac:dyDescent="0.2">
      <c r="A102" s="61"/>
      <c r="B102" s="61"/>
      <c r="C102" s="61"/>
      <c r="D102" s="61"/>
      <c r="E102" s="61"/>
      <c r="F102" s="61"/>
      <c r="G102" s="61"/>
      <c r="H102" s="61"/>
      <c r="I102" s="61"/>
      <c r="J102" s="61"/>
      <c r="K102" s="61"/>
      <c r="L102" s="61"/>
      <c r="M102" s="62"/>
      <c r="N102" s="61"/>
      <c r="O102" s="61"/>
      <c r="P102" s="61"/>
      <c r="Q102" s="61"/>
      <c r="R102" s="61"/>
      <c r="S102" s="61"/>
      <c r="T102" s="61"/>
      <c r="U102" s="61"/>
      <c r="V102" s="61"/>
      <c r="W102" s="61"/>
      <c r="X102" s="61"/>
      <c r="Y102" s="61"/>
      <c r="Z102" s="61"/>
      <c r="AA102" s="61"/>
      <c r="AB102" s="61"/>
      <c r="AC102" s="61"/>
      <c r="AD102" s="61"/>
      <c r="AE102" s="61"/>
      <c r="AF102" s="61"/>
      <c r="AG102" s="61"/>
      <c r="AH102" s="61"/>
      <c r="AI102" s="61"/>
      <c r="AJ102" s="61"/>
      <c r="AK102" s="61"/>
      <c r="AM102" s="61"/>
    </row>
    <row r="103" spans="1:39" ht="9.75" customHeight="1" x14ac:dyDescent="0.2">
      <c r="A103" s="61"/>
      <c r="B103" s="61"/>
      <c r="C103" s="61"/>
      <c r="D103" s="61"/>
      <c r="E103" s="61"/>
      <c r="F103" s="61"/>
      <c r="G103" s="61"/>
      <c r="H103" s="61"/>
      <c r="I103" s="61"/>
      <c r="J103" s="61"/>
      <c r="K103" s="61"/>
      <c r="L103" s="61"/>
      <c r="M103" s="62"/>
      <c r="N103" s="61"/>
      <c r="O103" s="61"/>
      <c r="P103" s="61"/>
      <c r="Q103" s="61"/>
      <c r="R103" s="61"/>
      <c r="S103" s="61"/>
      <c r="T103" s="61"/>
      <c r="U103" s="61"/>
      <c r="V103" s="61"/>
      <c r="W103" s="61"/>
      <c r="X103" s="61"/>
      <c r="Y103" s="61"/>
      <c r="Z103" s="61"/>
      <c r="AA103" s="61"/>
      <c r="AB103" s="61"/>
      <c r="AC103" s="61"/>
      <c r="AD103" s="61"/>
      <c r="AE103" s="61"/>
      <c r="AF103" s="61"/>
      <c r="AG103" s="61"/>
      <c r="AH103" s="61"/>
      <c r="AI103" s="61"/>
      <c r="AJ103" s="61"/>
      <c r="AK103" s="61"/>
      <c r="AM103" s="61"/>
    </row>
    <row r="104" spans="1:39" ht="9.75" customHeight="1" x14ac:dyDescent="0.2">
      <c r="A104" s="61"/>
      <c r="B104" s="61"/>
      <c r="C104" s="61"/>
      <c r="D104" s="61"/>
      <c r="E104" s="61"/>
      <c r="F104" s="61"/>
      <c r="G104" s="61"/>
      <c r="H104" s="61"/>
      <c r="I104" s="61"/>
      <c r="J104" s="61"/>
      <c r="K104" s="61"/>
      <c r="L104" s="61"/>
      <c r="M104" s="62"/>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M104" s="61"/>
    </row>
    <row r="105" spans="1:39" ht="9.75" customHeight="1" x14ac:dyDescent="0.2">
      <c r="A105" s="61"/>
      <c r="B105" s="61"/>
      <c r="C105" s="61"/>
      <c r="D105" s="61"/>
      <c r="E105" s="61"/>
      <c r="F105" s="61"/>
      <c r="G105" s="61"/>
      <c r="H105" s="61"/>
      <c r="I105" s="61"/>
      <c r="J105" s="61"/>
      <c r="K105" s="61"/>
      <c r="L105" s="61"/>
      <c r="M105" s="62"/>
      <c r="N105" s="61"/>
      <c r="O105" s="61"/>
      <c r="P105" s="61"/>
      <c r="Q105" s="61"/>
      <c r="R105" s="61"/>
      <c r="S105" s="61"/>
      <c r="T105" s="61"/>
      <c r="U105" s="61"/>
      <c r="V105" s="61"/>
      <c r="W105" s="61"/>
      <c r="X105" s="61"/>
      <c r="Y105" s="61"/>
      <c r="Z105" s="61"/>
      <c r="AA105" s="61"/>
      <c r="AB105" s="61"/>
      <c r="AC105" s="61"/>
      <c r="AD105" s="61"/>
      <c r="AE105" s="61"/>
      <c r="AF105" s="61"/>
      <c r="AG105" s="61"/>
      <c r="AH105" s="61"/>
      <c r="AI105" s="61"/>
      <c r="AJ105" s="61"/>
      <c r="AK105" s="61"/>
      <c r="AM105" s="61"/>
    </row>
    <row r="106" spans="1:39" ht="9.75" customHeight="1" x14ac:dyDescent="0.2">
      <c r="A106" s="61"/>
      <c r="B106" s="61"/>
      <c r="C106" s="61"/>
      <c r="D106" s="61"/>
      <c r="E106" s="61"/>
      <c r="F106" s="61"/>
      <c r="G106" s="61"/>
      <c r="H106" s="61"/>
      <c r="I106" s="61"/>
      <c r="J106" s="61"/>
      <c r="K106" s="61"/>
      <c r="L106" s="61"/>
      <c r="M106" s="62"/>
      <c r="N106" s="61"/>
      <c r="O106" s="61"/>
      <c r="P106" s="61"/>
      <c r="Q106" s="61"/>
      <c r="R106" s="61"/>
      <c r="S106" s="61"/>
      <c r="T106" s="61"/>
      <c r="U106" s="61"/>
      <c r="V106" s="61"/>
      <c r="W106" s="61"/>
      <c r="X106" s="61"/>
      <c r="Y106" s="61"/>
      <c r="Z106" s="61"/>
      <c r="AA106" s="61"/>
      <c r="AB106" s="61"/>
      <c r="AC106" s="61"/>
      <c r="AD106" s="61"/>
      <c r="AE106" s="61"/>
      <c r="AF106" s="61"/>
      <c r="AG106" s="61"/>
      <c r="AH106" s="61"/>
      <c r="AI106" s="61"/>
      <c r="AJ106" s="61"/>
      <c r="AK106" s="61"/>
      <c r="AM106" s="61"/>
    </row>
    <row r="107" spans="1:39" ht="9.75" customHeight="1" x14ac:dyDescent="0.2">
      <c r="A107" s="61"/>
      <c r="B107" s="61"/>
      <c r="C107" s="61"/>
      <c r="D107" s="61"/>
      <c r="E107" s="61"/>
      <c r="F107" s="61"/>
      <c r="G107" s="61"/>
      <c r="H107" s="61"/>
      <c r="I107" s="61"/>
      <c r="J107" s="61"/>
      <c r="K107" s="61"/>
      <c r="L107" s="61"/>
      <c r="M107" s="62"/>
      <c r="N107" s="61"/>
      <c r="O107" s="61"/>
      <c r="P107" s="61"/>
      <c r="Q107" s="61"/>
      <c r="R107" s="61"/>
      <c r="S107" s="61"/>
      <c r="T107" s="61"/>
      <c r="U107" s="61"/>
      <c r="V107" s="61"/>
      <c r="W107" s="61"/>
      <c r="X107" s="61"/>
      <c r="Y107" s="61"/>
      <c r="Z107" s="61"/>
      <c r="AA107" s="61"/>
      <c r="AB107" s="61"/>
      <c r="AC107" s="61"/>
      <c r="AD107" s="61"/>
      <c r="AE107" s="61"/>
      <c r="AF107" s="61"/>
      <c r="AG107" s="61"/>
      <c r="AH107" s="61"/>
      <c r="AI107" s="61"/>
      <c r="AJ107" s="61"/>
      <c r="AK107" s="61"/>
      <c r="AM107" s="61"/>
    </row>
    <row r="108" spans="1:39" ht="9.75" customHeight="1" x14ac:dyDescent="0.2">
      <c r="A108" s="61"/>
      <c r="B108" s="61"/>
      <c r="C108" s="61"/>
      <c r="D108" s="61"/>
      <c r="E108" s="61"/>
      <c r="F108" s="61"/>
      <c r="G108" s="61"/>
      <c r="H108" s="61"/>
      <c r="I108" s="61"/>
      <c r="J108" s="61"/>
      <c r="K108" s="61"/>
      <c r="L108" s="61"/>
      <c r="M108" s="62"/>
      <c r="N108" s="61"/>
      <c r="O108" s="61"/>
      <c r="P108" s="61"/>
      <c r="Q108" s="61"/>
      <c r="R108" s="61"/>
      <c r="S108" s="61"/>
      <c r="T108" s="61"/>
      <c r="U108" s="61"/>
      <c r="V108" s="61"/>
      <c r="W108" s="61"/>
      <c r="X108" s="61"/>
      <c r="Y108" s="61"/>
      <c r="Z108" s="61"/>
      <c r="AA108" s="61"/>
      <c r="AB108" s="61"/>
      <c r="AC108" s="61"/>
      <c r="AD108" s="61"/>
      <c r="AE108" s="61"/>
      <c r="AF108" s="61"/>
      <c r="AG108" s="61"/>
      <c r="AH108" s="61"/>
      <c r="AI108" s="61"/>
      <c r="AJ108" s="61"/>
      <c r="AK108" s="61"/>
      <c r="AM108" s="61"/>
    </row>
    <row r="109" spans="1:39" ht="9.75" customHeight="1" x14ac:dyDescent="0.2">
      <c r="A109" s="61"/>
      <c r="B109" s="61"/>
      <c r="C109" s="61"/>
      <c r="D109" s="61"/>
      <c r="E109" s="61"/>
      <c r="F109" s="61"/>
      <c r="G109" s="61"/>
      <c r="H109" s="61"/>
      <c r="I109" s="61"/>
      <c r="J109" s="61"/>
      <c r="K109" s="61"/>
      <c r="L109" s="61"/>
      <c r="M109" s="62"/>
      <c r="N109" s="61"/>
      <c r="O109" s="61"/>
      <c r="P109" s="61"/>
      <c r="Q109" s="61"/>
      <c r="R109" s="61"/>
      <c r="S109" s="61"/>
      <c r="T109" s="61"/>
      <c r="U109" s="61"/>
      <c r="V109" s="61"/>
      <c r="W109" s="61"/>
      <c r="X109" s="61"/>
      <c r="Y109" s="61"/>
      <c r="Z109" s="61"/>
      <c r="AA109" s="61"/>
      <c r="AB109" s="61"/>
      <c r="AC109" s="61"/>
      <c r="AD109" s="61"/>
      <c r="AE109" s="61"/>
      <c r="AF109" s="61"/>
      <c r="AG109" s="61"/>
      <c r="AH109" s="61"/>
      <c r="AI109" s="61"/>
      <c r="AJ109" s="61"/>
      <c r="AK109" s="61"/>
      <c r="AM109" s="61"/>
    </row>
    <row r="110" spans="1:39" ht="9.75" customHeight="1" x14ac:dyDescent="0.2">
      <c r="A110" s="61"/>
      <c r="B110" s="61"/>
      <c r="C110" s="61"/>
      <c r="D110" s="61"/>
      <c r="E110" s="61"/>
      <c r="F110" s="61"/>
      <c r="G110" s="61"/>
      <c r="H110" s="61"/>
      <c r="I110" s="61"/>
      <c r="J110" s="61"/>
      <c r="K110" s="61"/>
      <c r="L110" s="61"/>
      <c r="M110" s="62"/>
      <c r="N110" s="61"/>
      <c r="O110" s="61"/>
      <c r="P110" s="61"/>
      <c r="Q110" s="61"/>
      <c r="R110" s="61"/>
      <c r="S110" s="61"/>
      <c r="T110" s="61"/>
      <c r="U110" s="61"/>
      <c r="V110" s="61"/>
      <c r="W110" s="61"/>
      <c r="X110" s="61"/>
      <c r="Y110" s="61"/>
      <c r="Z110" s="61"/>
      <c r="AA110" s="61"/>
      <c r="AB110" s="61"/>
      <c r="AC110" s="61"/>
      <c r="AD110" s="61"/>
      <c r="AE110" s="61"/>
      <c r="AF110" s="61"/>
      <c r="AG110" s="61"/>
      <c r="AH110" s="61"/>
      <c r="AI110" s="61"/>
      <c r="AJ110" s="61"/>
      <c r="AK110" s="61"/>
      <c r="AM110" s="61"/>
    </row>
    <row r="111" spans="1:39" ht="9.75" customHeight="1" x14ac:dyDescent="0.2">
      <c r="A111" s="61"/>
      <c r="B111" s="61"/>
      <c r="C111" s="61"/>
      <c r="D111" s="61"/>
      <c r="E111" s="61"/>
      <c r="F111" s="61"/>
      <c r="G111" s="61"/>
      <c r="H111" s="61"/>
      <c r="I111" s="61"/>
      <c r="J111" s="61"/>
      <c r="K111" s="61"/>
      <c r="L111" s="61"/>
      <c r="M111" s="62"/>
      <c r="N111" s="61"/>
      <c r="O111" s="61"/>
      <c r="P111" s="61"/>
      <c r="Q111" s="61"/>
      <c r="R111" s="61"/>
      <c r="S111" s="61"/>
      <c r="T111" s="61"/>
      <c r="U111" s="61"/>
      <c r="V111" s="61"/>
      <c r="W111" s="61"/>
      <c r="X111" s="61"/>
      <c r="Y111" s="61"/>
      <c r="Z111" s="61"/>
      <c r="AA111" s="61"/>
      <c r="AB111" s="61"/>
      <c r="AC111" s="61"/>
      <c r="AD111" s="61"/>
      <c r="AE111" s="61"/>
      <c r="AF111" s="61"/>
      <c r="AG111" s="61"/>
      <c r="AH111" s="61"/>
      <c r="AI111" s="61"/>
      <c r="AJ111" s="61"/>
      <c r="AK111" s="61"/>
      <c r="AM111" s="61"/>
    </row>
    <row r="112" spans="1:39" ht="9.75" customHeight="1" x14ac:dyDescent="0.2">
      <c r="A112" s="61"/>
      <c r="B112" s="61"/>
      <c r="C112" s="61"/>
      <c r="D112" s="61"/>
      <c r="E112" s="61"/>
      <c r="F112" s="61"/>
      <c r="G112" s="61"/>
      <c r="H112" s="61"/>
      <c r="I112" s="61"/>
      <c r="J112" s="61"/>
      <c r="K112" s="61"/>
      <c r="L112" s="61"/>
      <c r="M112" s="62"/>
      <c r="N112" s="61"/>
      <c r="O112" s="61"/>
      <c r="P112" s="61"/>
      <c r="Q112" s="61"/>
      <c r="R112" s="61"/>
      <c r="S112" s="61"/>
      <c r="T112" s="61"/>
      <c r="U112" s="61"/>
      <c r="V112" s="61"/>
      <c r="W112" s="61"/>
      <c r="X112" s="61"/>
      <c r="Y112" s="61"/>
      <c r="Z112" s="61"/>
      <c r="AA112" s="61"/>
      <c r="AB112" s="61"/>
      <c r="AC112" s="61"/>
      <c r="AD112" s="61"/>
      <c r="AE112" s="61"/>
      <c r="AF112" s="61"/>
      <c r="AG112" s="61"/>
      <c r="AH112" s="61"/>
      <c r="AI112" s="61"/>
      <c r="AJ112" s="61"/>
      <c r="AK112" s="61"/>
      <c r="AM112" s="61"/>
    </row>
    <row r="113" spans="1:39" ht="9.75" customHeight="1" x14ac:dyDescent="0.2">
      <c r="A113" s="61"/>
      <c r="B113" s="61"/>
      <c r="C113" s="61"/>
      <c r="D113" s="61"/>
      <c r="E113" s="61"/>
      <c r="F113" s="61"/>
      <c r="G113" s="61"/>
      <c r="H113" s="61"/>
      <c r="I113" s="61"/>
      <c r="J113" s="61"/>
      <c r="K113" s="61"/>
      <c r="L113" s="61"/>
      <c r="M113" s="62"/>
      <c r="N113" s="61"/>
      <c r="O113" s="61"/>
      <c r="P113" s="61"/>
      <c r="Q113" s="61"/>
      <c r="R113" s="61"/>
      <c r="S113" s="61"/>
      <c r="T113" s="61"/>
      <c r="U113" s="61"/>
      <c r="V113" s="61"/>
      <c r="W113" s="61"/>
      <c r="X113" s="61"/>
      <c r="Y113" s="61"/>
      <c r="Z113" s="61"/>
      <c r="AA113" s="61"/>
      <c r="AB113" s="61"/>
      <c r="AC113" s="61"/>
      <c r="AD113" s="61"/>
      <c r="AE113" s="61"/>
      <c r="AF113" s="61"/>
      <c r="AG113" s="61"/>
      <c r="AH113" s="61"/>
      <c r="AI113" s="61"/>
      <c r="AJ113" s="61"/>
      <c r="AK113" s="61"/>
      <c r="AM113" s="61"/>
    </row>
    <row r="114" spans="1:39" ht="9.75" customHeight="1" x14ac:dyDescent="0.2">
      <c r="A114" s="61"/>
      <c r="B114" s="61"/>
      <c r="C114" s="61"/>
      <c r="D114" s="61"/>
      <c r="E114" s="61"/>
      <c r="F114" s="61"/>
      <c r="G114" s="61"/>
      <c r="H114" s="61"/>
      <c r="I114" s="61"/>
      <c r="J114" s="61"/>
      <c r="K114" s="61"/>
      <c r="L114" s="61"/>
      <c r="M114" s="62"/>
      <c r="N114" s="61"/>
      <c r="O114" s="61"/>
      <c r="P114" s="61"/>
      <c r="Q114" s="61"/>
      <c r="R114" s="61"/>
      <c r="S114" s="61"/>
      <c r="T114" s="61"/>
      <c r="U114" s="61"/>
      <c r="V114" s="61"/>
      <c r="W114" s="61"/>
      <c r="X114" s="61"/>
      <c r="Y114" s="61"/>
      <c r="Z114" s="61"/>
      <c r="AA114" s="61"/>
      <c r="AB114" s="61"/>
      <c r="AC114" s="61"/>
      <c r="AD114" s="61"/>
      <c r="AE114" s="61"/>
      <c r="AF114" s="61"/>
      <c r="AG114" s="61"/>
      <c r="AH114" s="61"/>
      <c r="AI114" s="61"/>
      <c r="AJ114" s="61"/>
      <c r="AK114" s="61"/>
      <c r="AM114" s="61"/>
    </row>
    <row r="115" spans="1:39" ht="9.75" customHeight="1" x14ac:dyDescent="0.2">
      <c r="A115" s="61"/>
      <c r="B115" s="61"/>
      <c r="C115" s="61"/>
      <c r="D115" s="61"/>
      <c r="E115" s="61"/>
      <c r="F115" s="61"/>
      <c r="G115" s="61"/>
      <c r="H115" s="61"/>
      <c r="I115" s="61"/>
      <c r="J115" s="61"/>
      <c r="K115" s="61"/>
      <c r="L115" s="61"/>
      <c r="M115" s="62"/>
      <c r="N115" s="61"/>
      <c r="O115" s="61"/>
      <c r="P115" s="61"/>
      <c r="Q115" s="61"/>
      <c r="R115" s="61"/>
      <c r="S115" s="61"/>
      <c r="T115" s="61"/>
      <c r="U115" s="61"/>
      <c r="V115" s="61"/>
      <c r="W115" s="61"/>
      <c r="X115" s="61"/>
      <c r="Y115" s="61"/>
      <c r="Z115" s="61"/>
      <c r="AA115" s="61"/>
      <c r="AB115" s="61"/>
      <c r="AC115" s="61"/>
      <c r="AD115" s="61"/>
      <c r="AE115" s="61"/>
      <c r="AF115" s="61"/>
      <c r="AG115" s="61"/>
      <c r="AH115" s="61"/>
      <c r="AI115" s="61"/>
      <c r="AJ115" s="61"/>
      <c r="AK115" s="61"/>
      <c r="AM115" s="61"/>
    </row>
    <row r="116" spans="1:39" ht="9.75" customHeight="1" x14ac:dyDescent="0.2">
      <c r="A116" s="61"/>
      <c r="B116" s="61"/>
      <c r="C116" s="61"/>
      <c r="D116" s="61"/>
      <c r="E116" s="61"/>
      <c r="F116" s="61"/>
      <c r="G116" s="61"/>
      <c r="H116" s="61"/>
      <c r="I116" s="61"/>
      <c r="J116" s="61"/>
      <c r="K116" s="61"/>
      <c r="L116" s="61"/>
      <c r="M116" s="62"/>
      <c r="N116" s="61"/>
      <c r="O116" s="61"/>
      <c r="P116" s="61"/>
      <c r="Q116" s="61"/>
      <c r="R116" s="61"/>
      <c r="S116" s="61"/>
      <c r="T116" s="61"/>
      <c r="U116" s="61"/>
      <c r="V116" s="61"/>
      <c r="W116" s="61"/>
      <c r="X116" s="61"/>
      <c r="Y116" s="61"/>
      <c r="Z116" s="61"/>
      <c r="AA116" s="61"/>
      <c r="AB116" s="61"/>
      <c r="AC116" s="61"/>
      <c r="AD116" s="61"/>
      <c r="AE116" s="61"/>
      <c r="AF116" s="61"/>
      <c r="AG116" s="61"/>
      <c r="AH116" s="61"/>
      <c r="AI116" s="61"/>
      <c r="AJ116" s="61"/>
      <c r="AK116" s="61"/>
      <c r="AM116" s="61"/>
    </row>
    <row r="117" spans="1:39" ht="9.75" customHeight="1" x14ac:dyDescent="0.2">
      <c r="A117" s="61"/>
      <c r="B117" s="61"/>
      <c r="C117" s="61"/>
      <c r="D117" s="61"/>
      <c r="E117" s="61"/>
      <c r="F117" s="61"/>
      <c r="G117" s="61"/>
      <c r="H117" s="61"/>
      <c r="I117" s="61"/>
      <c r="J117" s="61"/>
      <c r="K117" s="61"/>
      <c r="L117" s="61"/>
      <c r="M117" s="62"/>
      <c r="N117" s="61"/>
      <c r="O117" s="61"/>
      <c r="P117" s="61"/>
      <c r="Q117" s="61"/>
      <c r="R117" s="61"/>
      <c r="S117" s="61"/>
      <c r="T117" s="61"/>
      <c r="U117" s="61"/>
      <c r="V117" s="61"/>
      <c r="W117" s="61"/>
      <c r="X117" s="61"/>
      <c r="Y117" s="61"/>
      <c r="Z117" s="61"/>
      <c r="AA117" s="61"/>
      <c r="AB117" s="61"/>
      <c r="AC117" s="61"/>
      <c r="AD117" s="61"/>
      <c r="AE117" s="61"/>
      <c r="AF117" s="61"/>
      <c r="AG117" s="61"/>
      <c r="AH117" s="61"/>
      <c r="AI117" s="61"/>
      <c r="AJ117" s="61"/>
      <c r="AK117" s="61"/>
      <c r="AM117" s="61"/>
    </row>
    <row r="118" spans="1:39" ht="9.75" customHeight="1" x14ac:dyDescent="0.2">
      <c r="A118" s="61"/>
      <c r="B118" s="61"/>
      <c r="C118" s="61"/>
      <c r="D118" s="61"/>
      <c r="E118" s="61"/>
      <c r="F118" s="61"/>
      <c r="G118" s="61"/>
      <c r="H118" s="61"/>
      <c r="I118" s="61"/>
      <c r="J118" s="61"/>
      <c r="K118" s="61"/>
      <c r="L118" s="61"/>
      <c r="M118" s="62"/>
      <c r="N118" s="61"/>
      <c r="O118" s="61"/>
      <c r="P118" s="61"/>
      <c r="Q118" s="61"/>
      <c r="R118" s="61"/>
      <c r="S118" s="61"/>
      <c r="T118" s="61"/>
      <c r="U118" s="61"/>
      <c r="V118" s="61"/>
      <c r="W118" s="61"/>
      <c r="X118" s="61"/>
      <c r="Y118" s="61"/>
      <c r="Z118" s="61"/>
      <c r="AA118" s="61"/>
      <c r="AB118" s="61"/>
      <c r="AC118" s="61"/>
      <c r="AD118" s="61"/>
      <c r="AE118" s="61"/>
      <c r="AF118" s="61"/>
      <c r="AG118" s="61"/>
      <c r="AH118" s="61"/>
      <c r="AI118" s="61"/>
      <c r="AJ118" s="61"/>
      <c r="AK118" s="61"/>
      <c r="AM118" s="61"/>
    </row>
    <row r="119" spans="1:39" ht="9.75" customHeight="1" x14ac:dyDescent="0.2">
      <c r="A119" s="61"/>
      <c r="B119" s="61"/>
      <c r="C119" s="61"/>
      <c r="D119" s="61"/>
      <c r="E119" s="61"/>
      <c r="F119" s="61"/>
      <c r="G119" s="61"/>
      <c r="H119" s="61"/>
      <c r="I119" s="61"/>
      <c r="J119" s="61"/>
      <c r="K119" s="61"/>
      <c r="L119" s="61"/>
      <c r="M119" s="62"/>
      <c r="N119" s="61"/>
      <c r="O119" s="61"/>
      <c r="P119" s="61"/>
      <c r="Q119" s="61"/>
      <c r="R119" s="61"/>
      <c r="S119" s="61"/>
      <c r="T119" s="61"/>
      <c r="U119" s="61"/>
      <c r="V119" s="61"/>
      <c r="W119" s="61"/>
      <c r="X119" s="61"/>
      <c r="Y119" s="61"/>
      <c r="Z119" s="61"/>
      <c r="AA119" s="61"/>
      <c r="AB119" s="61"/>
      <c r="AC119" s="61"/>
      <c r="AD119" s="61"/>
      <c r="AE119" s="61"/>
      <c r="AF119" s="61"/>
      <c r="AG119" s="61"/>
      <c r="AH119" s="61"/>
      <c r="AI119" s="61"/>
      <c r="AJ119" s="61"/>
      <c r="AK119" s="61"/>
      <c r="AM119" s="61"/>
    </row>
    <row r="120" spans="1:39" ht="9.75" customHeight="1" x14ac:dyDescent="0.2">
      <c r="A120" s="61"/>
      <c r="B120" s="61"/>
      <c r="C120" s="61"/>
      <c r="D120" s="61"/>
      <c r="E120" s="61"/>
      <c r="F120" s="61"/>
      <c r="G120" s="61"/>
      <c r="H120" s="61"/>
      <c r="I120" s="61"/>
      <c r="J120" s="61"/>
      <c r="K120" s="61"/>
      <c r="L120" s="61"/>
      <c r="M120" s="62"/>
      <c r="N120" s="61"/>
      <c r="O120" s="61"/>
      <c r="P120" s="61"/>
      <c r="Q120" s="61"/>
      <c r="R120" s="61"/>
      <c r="S120" s="61"/>
      <c r="T120" s="61"/>
      <c r="U120" s="61"/>
      <c r="V120" s="61"/>
      <c r="W120" s="61"/>
      <c r="X120" s="61"/>
      <c r="Y120" s="61"/>
      <c r="Z120" s="61"/>
      <c r="AA120" s="61"/>
      <c r="AB120" s="61"/>
      <c r="AC120" s="61"/>
      <c r="AD120" s="61"/>
      <c r="AE120" s="61"/>
      <c r="AF120" s="61"/>
      <c r="AG120" s="61"/>
      <c r="AH120" s="61"/>
      <c r="AI120" s="61"/>
      <c r="AJ120" s="61"/>
      <c r="AK120" s="61"/>
      <c r="AM120" s="61"/>
    </row>
    <row r="121" spans="1:39" ht="9.75" customHeight="1" x14ac:dyDescent="0.2">
      <c r="A121" s="61"/>
      <c r="B121" s="61"/>
      <c r="C121" s="61"/>
      <c r="D121" s="61"/>
      <c r="E121" s="61"/>
      <c r="F121" s="61"/>
      <c r="G121" s="61"/>
      <c r="H121" s="61"/>
      <c r="I121" s="61"/>
      <c r="J121" s="61"/>
      <c r="K121" s="61"/>
      <c r="L121" s="61"/>
      <c r="M121" s="62"/>
      <c r="N121" s="61"/>
      <c r="O121" s="61"/>
      <c r="P121" s="61"/>
      <c r="Q121" s="61"/>
      <c r="R121" s="61"/>
      <c r="S121" s="61"/>
      <c r="T121" s="61"/>
      <c r="U121" s="61"/>
      <c r="V121" s="61"/>
      <c r="W121" s="61"/>
      <c r="X121" s="61"/>
      <c r="Y121" s="61"/>
      <c r="Z121" s="61"/>
      <c r="AA121" s="61"/>
      <c r="AB121" s="61"/>
      <c r="AC121" s="61"/>
      <c r="AD121" s="61"/>
      <c r="AE121" s="61"/>
      <c r="AF121" s="61"/>
      <c r="AG121" s="61"/>
      <c r="AH121" s="61"/>
      <c r="AI121" s="61"/>
      <c r="AJ121" s="61"/>
      <c r="AK121" s="61"/>
      <c r="AM121" s="61"/>
    </row>
    <row r="122" spans="1:39" ht="9.75" customHeight="1" x14ac:dyDescent="0.2">
      <c r="A122" s="61"/>
      <c r="B122" s="61"/>
      <c r="C122" s="61"/>
      <c r="D122" s="61"/>
      <c r="E122" s="61"/>
      <c r="F122" s="61"/>
      <c r="G122" s="61"/>
      <c r="H122" s="61"/>
      <c r="I122" s="61"/>
      <c r="J122" s="61"/>
      <c r="K122" s="61"/>
      <c r="L122" s="61"/>
      <c r="M122" s="62"/>
      <c r="N122" s="61"/>
      <c r="O122" s="61"/>
      <c r="P122" s="61"/>
      <c r="Q122" s="61"/>
      <c r="R122" s="61"/>
      <c r="S122" s="61"/>
      <c r="T122" s="61"/>
      <c r="U122" s="61"/>
      <c r="V122" s="61"/>
      <c r="W122" s="61"/>
      <c r="X122" s="61"/>
      <c r="Y122" s="61"/>
      <c r="Z122" s="61"/>
      <c r="AA122" s="61"/>
      <c r="AB122" s="61"/>
      <c r="AC122" s="61"/>
      <c r="AD122" s="61"/>
      <c r="AE122" s="61"/>
      <c r="AF122" s="61"/>
      <c r="AG122" s="61"/>
      <c r="AH122" s="61"/>
      <c r="AI122" s="61"/>
      <c r="AJ122" s="61"/>
      <c r="AK122" s="61"/>
      <c r="AM122" s="61"/>
    </row>
    <row r="123" spans="1:39" ht="9.75" customHeight="1" x14ac:dyDescent="0.2">
      <c r="A123" s="61"/>
      <c r="B123" s="61"/>
      <c r="C123" s="61"/>
      <c r="D123" s="61"/>
      <c r="E123" s="61"/>
      <c r="F123" s="61"/>
      <c r="G123" s="61"/>
      <c r="H123" s="61"/>
      <c r="I123" s="61"/>
      <c r="J123" s="61"/>
      <c r="K123" s="61"/>
      <c r="L123" s="61"/>
      <c r="M123" s="62"/>
      <c r="N123" s="61"/>
      <c r="O123" s="61"/>
      <c r="P123" s="61"/>
      <c r="Q123" s="61"/>
      <c r="R123" s="61"/>
      <c r="S123" s="61"/>
      <c r="T123" s="61"/>
      <c r="U123" s="61"/>
      <c r="V123" s="61"/>
      <c r="W123" s="61"/>
      <c r="X123" s="61"/>
      <c r="Y123" s="61"/>
      <c r="Z123" s="61"/>
      <c r="AA123" s="61"/>
      <c r="AB123" s="61"/>
      <c r="AC123" s="61"/>
      <c r="AD123" s="61"/>
      <c r="AE123" s="61"/>
      <c r="AF123" s="61"/>
      <c r="AG123" s="61"/>
      <c r="AH123" s="61"/>
      <c r="AI123" s="61"/>
      <c r="AJ123" s="61"/>
      <c r="AK123" s="61"/>
      <c r="AM123" s="61"/>
    </row>
    <row r="124" spans="1:39" ht="9.75" customHeight="1" x14ac:dyDescent="0.2">
      <c r="A124" s="61"/>
      <c r="B124" s="61"/>
      <c r="C124" s="61"/>
      <c r="D124" s="61"/>
      <c r="E124" s="61"/>
      <c r="F124" s="61"/>
      <c r="G124" s="61"/>
      <c r="H124" s="61"/>
      <c r="I124" s="61"/>
      <c r="J124" s="61"/>
      <c r="K124" s="61"/>
      <c r="L124" s="61"/>
      <c r="M124" s="62"/>
      <c r="N124" s="61"/>
      <c r="O124" s="61"/>
      <c r="P124" s="61"/>
      <c r="Q124" s="61"/>
      <c r="R124" s="61"/>
      <c r="S124" s="61"/>
      <c r="T124" s="61"/>
      <c r="U124" s="61"/>
      <c r="V124" s="61"/>
      <c r="W124" s="61"/>
      <c r="X124" s="61"/>
      <c r="Y124" s="61"/>
      <c r="Z124" s="61"/>
      <c r="AA124" s="61"/>
      <c r="AB124" s="61"/>
      <c r="AC124" s="61"/>
      <c r="AD124" s="61"/>
      <c r="AE124" s="61"/>
      <c r="AF124" s="61"/>
      <c r="AG124" s="61"/>
      <c r="AH124" s="61"/>
      <c r="AI124" s="61"/>
      <c r="AJ124" s="61"/>
      <c r="AK124" s="61"/>
      <c r="AM124" s="61"/>
    </row>
    <row r="125" spans="1:39" ht="9.75" customHeight="1" x14ac:dyDescent="0.2">
      <c r="A125" s="61"/>
      <c r="B125" s="61"/>
      <c r="C125" s="61"/>
      <c r="D125" s="61"/>
      <c r="E125" s="61"/>
      <c r="F125" s="61"/>
      <c r="G125" s="61"/>
      <c r="H125" s="61"/>
      <c r="I125" s="61"/>
      <c r="J125" s="61"/>
      <c r="K125" s="61"/>
      <c r="L125" s="61"/>
      <c r="M125" s="62"/>
      <c r="N125" s="61"/>
      <c r="O125" s="61"/>
      <c r="P125" s="61"/>
      <c r="Q125" s="61"/>
      <c r="R125" s="61"/>
      <c r="S125" s="61"/>
      <c r="T125" s="61"/>
      <c r="U125" s="61"/>
      <c r="V125" s="61"/>
      <c r="W125" s="61"/>
      <c r="X125" s="61"/>
      <c r="Y125" s="61"/>
      <c r="Z125" s="61"/>
      <c r="AA125" s="61"/>
      <c r="AB125" s="61"/>
      <c r="AC125" s="61"/>
      <c r="AD125" s="61"/>
      <c r="AE125" s="61"/>
      <c r="AF125" s="61"/>
      <c r="AG125" s="61"/>
      <c r="AH125" s="61"/>
      <c r="AI125" s="61"/>
      <c r="AJ125" s="61"/>
      <c r="AK125" s="61"/>
      <c r="AM125" s="61"/>
    </row>
    <row r="126" spans="1:39" ht="9.75" customHeight="1" x14ac:dyDescent="0.2">
      <c r="A126" s="61"/>
      <c r="B126" s="61"/>
      <c r="C126" s="61"/>
      <c r="D126" s="61"/>
      <c r="E126" s="61"/>
      <c r="F126" s="61"/>
      <c r="G126" s="61"/>
      <c r="H126" s="61"/>
      <c r="I126" s="61"/>
      <c r="J126" s="61"/>
      <c r="K126" s="61"/>
      <c r="L126" s="61"/>
      <c r="M126" s="62"/>
      <c r="N126" s="61"/>
      <c r="O126" s="61"/>
      <c r="P126" s="61"/>
      <c r="Q126" s="61"/>
      <c r="R126" s="61"/>
      <c r="S126" s="61"/>
      <c r="T126" s="61"/>
      <c r="U126" s="61"/>
      <c r="V126" s="61"/>
      <c r="W126" s="61"/>
      <c r="X126" s="61"/>
      <c r="Y126" s="61"/>
      <c r="Z126" s="61"/>
      <c r="AA126" s="61"/>
      <c r="AB126" s="61"/>
      <c r="AC126" s="61"/>
      <c r="AD126" s="61"/>
      <c r="AE126" s="61"/>
      <c r="AF126" s="61"/>
      <c r="AG126" s="61"/>
      <c r="AH126" s="61"/>
      <c r="AI126" s="61"/>
      <c r="AJ126" s="61"/>
      <c r="AK126" s="61"/>
      <c r="AM126" s="61"/>
    </row>
    <row r="127" spans="1:39" ht="9.75" customHeight="1" x14ac:dyDescent="0.2">
      <c r="A127" s="61"/>
      <c r="B127" s="61"/>
      <c r="C127" s="61"/>
      <c r="D127" s="61"/>
      <c r="E127" s="61"/>
      <c r="F127" s="61"/>
      <c r="G127" s="61"/>
      <c r="H127" s="61"/>
      <c r="I127" s="61"/>
      <c r="J127" s="61"/>
      <c r="K127" s="61"/>
      <c r="L127" s="61"/>
      <c r="M127" s="62"/>
      <c r="N127" s="61"/>
      <c r="O127" s="61"/>
      <c r="P127" s="61"/>
      <c r="Q127" s="61"/>
      <c r="R127" s="61"/>
      <c r="S127" s="61"/>
      <c r="T127" s="61"/>
      <c r="U127" s="61"/>
      <c r="V127" s="61"/>
      <c r="W127" s="61"/>
      <c r="X127" s="61"/>
      <c r="Y127" s="61"/>
      <c r="Z127" s="61"/>
      <c r="AA127" s="61"/>
      <c r="AB127" s="61"/>
      <c r="AC127" s="61"/>
      <c r="AD127" s="61"/>
      <c r="AE127" s="61"/>
      <c r="AF127" s="61"/>
      <c r="AG127" s="61"/>
      <c r="AH127" s="61"/>
      <c r="AI127" s="61"/>
      <c r="AJ127" s="61"/>
      <c r="AK127" s="61"/>
      <c r="AM127" s="61"/>
    </row>
    <row r="128" spans="1:39" ht="9.75" customHeight="1" x14ac:dyDescent="0.2">
      <c r="A128" s="61"/>
      <c r="B128" s="61"/>
      <c r="C128" s="61"/>
      <c r="D128" s="61"/>
      <c r="E128" s="61"/>
      <c r="F128" s="61"/>
      <c r="G128" s="61"/>
      <c r="H128" s="61"/>
      <c r="I128" s="61"/>
      <c r="J128" s="61"/>
      <c r="K128" s="61"/>
      <c r="L128" s="61"/>
      <c r="M128" s="62"/>
      <c r="N128" s="61"/>
      <c r="O128" s="61"/>
      <c r="P128" s="61"/>
      <c r="Q128" s="61"/>
      <c r="R128" s="61"/>
      <c r="S128" s="61"/>
      <c r="T128" s="61"/>
      <c r="U128" s="61"/>
      <c r="V128" s="61"/>
      <c r="W128" s="61"/>
      <c r="X128" s="61"/>
      <c r="Y128" s="61"/>
      <c r="Z128" s="61"/>
      <c r="AA128" s="61"/>
      <c r="AB128" s="61"/>
      <c r="AC128" s="61"/>
      <c r="AD128" s="61"/>
      <c r="AE128" s="61"/>
      <c r="AF128" s="61"/>
      <c r="AG128" s="61"/>
      <c r="AH128" s="61"/>
      <c r="AI128" s="61"/>
      <c r="AJ128" s="61"/>
      <c r="AK128" s="61"/>
      <c r="AM128" s="61"/>
    </row>
    <row r="129" spans="1:39" ht="9.75" customHeight="1" x14ac:dyDescent="0.2">
      <c r="A129" s="61"/>
      <c r="B129" s="61"/>
      <c r="C129" s="61"/>
      <c r="D129" s="61"/>
      <c r="E129" s="61"/>
      <c r="F129" s="61"/>
      <c r="G129" s="61"/>
      <c r="H129" s="61"/>
      <c r="I129" s="61"/>
      <c r="J129" s="61"/>
      <c r="K129" s="61"/>
      <c r="L129" s="61"/>
      <c r="M129" s="62"/>
      <c r="N129" s="61"/>
      <c r="O129" s="61"/>
      <c r="P129" s="61"/>
      <c r="Q129" s="61"/>
      <c r="R129" s="61"/>
      <c r="S129" s="61"/>
      <c r="T129" s="61"/>
      <c r="U129" s="61"/>
      <c r="V129" s="61"/>
      <c r="W129" s="61"/>
      <c r="X129" s="61"/>
      <c r="Y129" s="61"/>
      <c r="Z129" s="61"/>
      <c r="AA129" s="61"/>
      <c r="AB129" s="61"/>
      <c r="AC129" s="61"/>
      <c r="AD129" s="61"/>
      <c r="AE129" s="61"/>
      <c r="AF129" s="61"/>
      <c r="AG129" s="61"/>
      <c r="AH129" s="61"/>
      <c r="AI129" s="61"/>
      <c r="AJ129" s="61"/>
      <c r="AK129" s="61"/>
      <c r="AM129" s="61"/>
    </row>
    <row r="130" spans="1:39" ht="9.75" customHeight="1" x14ac:dyDescent="0.2">
      <c r="A130" s="61"/>
      <c r="B130" s="61"/>
      <c r="C130" s="61"/>
      <c r="D130" s="61"/>
      <c r="E130" s="61"/>
      <c r="F130" s="61"/>
      <c r="G130" s="61"/>
      <c r="H130" s="61"/>
      <c r="I130" s="61"/>
      <c r="J130" s="61"/>
      <c r="K130" s="61"/>
      <c r="L130" s="61"/>
      <c r="M130" s="62"/>
      <c r="N130" s="61"/>
      <c r="O130" s="61"/>
      <c r="P130" s="61"/>
      <c r="Q130" s="61"/>
      <c r="R130" s="61"/>
      <c r="S130" s="61"/>
      <c r="T130" s="61"/>
      <c r="U130" s="61"/>
      <c r="V130" s="61"/>
      <c r="W130" s="61"/>
      <c r="X130" s="61"/>
      <c r="Y130" s="61"/>
      <c r="Z130" s="61"/>
      <c r="AA130" s="61"/>
      <c r="AB130" s="61"/>
      <c r="AC130" s="61"/>
      <c r="AD130" s="61"/>
      <c r="AE130" s="61"/>
      <c r="AF130" s="61"/>
      <c r="AG130" s="61"/>
      <c r="AH130" s="61"/>
      <c r="AI130" s="61"/>
      <c r="AJ130" s="61"/>
      <c r="AK130" s="61"/>
      <c r="AM130" s="61"/>
    </row>
    <row r="131" spans="1:39" ht="9.75" customHeight="1" x14ac:dyDescent="0.2">
      <c r="A131" s="61"/>
      <c r="B131" s="61"/>
      <c r="C131" s="61"/>
      <c r="D131" s="61"/>
      <c r="E131" s="61"/>
      <c r="F131" s="61"/>
      <c r="G131" s="61"/>
      <c r="H131" s="61"/>
      <c r="I131" s="61"/>
      <c r="J131" s="61"/>
      <c r="K131" s="61"/>
      <c r="L131" s="61"/>
      <c r="M131" s="62"/>
      <c r="N131" s="61"/>
      <c r="O131" s="61"/>
      <c r="P131" s="61"/>
      <c r="Q131" s="61"/>
      <c r="R131" s="61"/>
      <c r="S131" s="61"/>
      <c r="T131" s="61"/>
      <c r="U131" s="61"/>
      <c r="V131" s="61"/>
      <c r="W131" s="61"/>
      <c r="X131" s="61"/>
      <c r="Y131" s="61"/>
      <c r="Z131" s="61"/>
      <c r="AA131" s="61"/>
      <c r="AB131" s="61"/>
      <c r="AC131" s="61"/>
      <c r="AD131" s="61"/>
      <c r="AE131" s="61"/>
      <c r="AF131" s="61"/>
      <c r="AG131" s="61"/>
      <c r="AH131" s="61"/>
      <c r="AI131" s="61"/>
      <c r="AJ131" s="61"/>
      <c r="AK131" s="61"/>
      <c r="AM131" s="61"/>
    </row>
    <row r="132" spans="1:39" ht="9.75" customHeight="1" x14ac:dyDescent="0.2">
      <c r="A132" s="61"/>
      <c r="B132" s="61"/>
      <c r="C132" s="61"/>
      <c r="D132" s="61"/>
      <c r="E132" s="61"/>
      <c r="F132" s="61"/>
      <c r="G132" s="61"/>
      <c r="H132" s="61"/>
      <c r="I132" s="61"/>
      <c r="J132" s="61"/>
      <c r="K132" s="61"/>
      <c r="L132" s="61"/>
      <c r="M132" s="62"/>
      <c r="N132" s="61"/>
      <c r="O132" s="61"/>
      <c r="P132" s="61"/>
      <c r="Q132" s="61"/>
      <c r="R132" s="61"/>
      <c r="S132" s="61"/>
      <c r="T132" s="61"/>
      <c r="U132" s="61"/>
      <c r="V132" s="61"/>
      <c r="W132" s="61"/>
      <c r="X132" s="61"/>
      <c r="Y132" s="61"/>
      <c r="Z132" s="61"/>
      <c r="AA132" s="61"/>
      <c r="AB132" s="61"/>
      <c r="AC132" s="61"/>
      <c r="AD132" s="61"/>
      <c r="AE132" s="61"/>
      <c r="AF132" s="61"/>
      <c r="AG132" s="61"/>
      <c r="AH132" s="61"/>
      <c r="AI132" s="61"/>
      <c r="AJ132" s="61"/>
      <c r="AK132" s="61"/>
      <c r="AM132" s="61"/>
    </row>
    <row r="133" spans="1:39" ht="9.75" customHeight="1" x14ac:dyDescent="0.2">
      <c r="A133" s="61"/>
      <c r="B133" s="61"/>
      <c r="C133" s="61"/>
      <c r="D133" s="61"/>
      <c r="E133" s="61"/>
      <c r="F133" s="61"/>
      <c r="G133" s="61"/>
      <c r="H133" s="61"/>
      <c r="I133" s="61"/>
      <c r="J133" s="61"/>
      <c r="K133" s="61"/>
      <c r="L133" s="61"/>
      <c r="M133" s="62"/>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M133" s="61"/>
    </row>
    <row r="134" spans="1:39" ht="9.75" customHeight="1" x14ac:dyDescent="0.2">
      <c r="A134" s="61"/>
      <c r="B134" s="61"/>
      <c r="C134" s="61"/>
      <c r="D134" s="61"/>
      <c r="E134" s="61"/>
      <c r="F134" s="61"/>
      <c r="G134" s="61"/>
      <c r="H134" s="61"/>
      <c r="I134" s="61"/>
      <c r="J134" s="61"/>
      <c r="K134" s="61"/>
      <c r="L134" s="61"/>
      <c r="M134" s="62"/>
      <c r="N134" s="61"/>
      <c r="O134" s="61"/>
      <c r="P134" s="61"/>
      <c r="Q134" s="61"/>
      <c r="R134" s="61"/>
      <c r="S134" s="61"/>
      <c r="T134" s="61"/>
      <c r="U134" s="61"/>
      <c r="V134" s="61"/>
      <c r="W134" s="61"/>
      <c r="X134" s="61"/>
      <c r="Y134" s="61"/>
      <c r="Z134" s="61"/>
      <c r="AA134" s="61"/>
      <c r="AB134" s="61"/>
      <c r="AC134" s="61"/>
      <c r="AD134" s="61"/>
      <c r="AE134" s="61"/>
      <c r="AF134" s="61"/>
      <c r="AG134" s="61"/>
      <c r="AH134" s="61"/>
      <c r="AI134" s="61"/>
      <c r="AJ134" s="61"/>
      <c r="AK134" s="61"/>
      <c r="AM134" s="61"/>
    </row>
    <row r="135" spans="1:39" ht="9.75" customHeight="1" x14ac:dyDescent="0.2">
      <c r="A135" s="61"/>
      <c r="B135" s="61"/>
      <c r="C135" s="61"/>
      <c r="D135" s="61"/>
      <c r="E135" s="61"/>
      <c r="F135" s="61"/>
      <c r="G135" s="61"/>
      <c r="H135" s="61"/>
      <c r="I135" s="61"/>
      <c r="J135" s="61"/>
      <c r="K135" s="61"/>
      <c r="L135" s="61"/>
      <c r="M135" s="62"/>
      <c r="N135" s="61"/>
      <c r="O135" s="61"/>
      <c r="P135" s="61"/>
      <c r="Q135" s="61"/>
      <c r="R135" s="61"/>
      <c r="S135" s="61"/>
      <c r="T135" s="61"/>
      <c r="U135" s="61"/>
      <c r="V135" s="61"/>
      <c r="W135" s="61"/>
      <c r="X135" s="61"/>
      <c r="Y135" s="61"/>
      <c r="Z135" s="61"/>
      <c r="AA135" s="61"/>
      <c r="AB135" s="61"/>
      <c r="AC135" s="61"/>
      <c r="AD135" s="61"/>
      <c r="AE135" s="61"/>
      <c r="AF135" s="61"/>
      <c r="AG135" s="61"/>
      <c r="AH135" s="61"/>
      <c r="AI135" s="61"/>
      <c r="AJ135" s="61"/>
      <c r="AK135" s="61"/>
      <c r="AM135" s="61"/>
    </row>
    <row r="136" spans="1:39" ht="9.75" customHeight="1" x14ac:dyDescent="0.2">
      <c r="A136" s="61"/>
      <c r="B136" s="61"/>
      <c r="C136" s="61"/>
      <c r="D136" s="61"/>
      <c r="E136" s="61"/>
      <c r="F136" s="61"/>
      <c r="G136" s="61"/>
      <c r="H136" s="61"/>
      <c r="I136" s="61"/>
      <c r="J136" s="61"/>
      <c r="K136" s="61"/>
      <c r="L136" s="61"/>
      <c r="M136" s="62"/>
      <c r="N136" s="61"/>
      <c r="O136" s="61"/>
      <c r="P136" s="61"/>
      <c r="Q136" s="61"/>
      <c r="R136" s="61"/>
      <c r="S136" s="61"/>
      <c r="T136" s="61"/>
      <c r="U136" s="61"/>
      <c r="V136" s="61"/>
      <c r="W136" s="61"/>
      <c r="X136" s="61"/>
      <c r="Y136" s="61"/>
      <c r="Z136" s="61"/>
      <c r="AA136" s="61"/>
      <c r="AB136" s="61"/>
      <c r="AC136" s="61"/>
      <c r="AD136" s="61"/>
      <c r="AE136" s="61"/>
      <c r="AF136" s="61"/>
      <c r="AG136" s="61"/>
      <c r="AH136" s="61"/>
      <c r="AI136" s="61"/>
      <c r="AJ136" s="61"/>
      <c r="AK136" s="61"/>
      <c r="AM136" s="61"/>
    </row>
    <row r="137" spans="1:39" ht="9.75" customHeight="1" x14ac:dyDescent="0.2">
      <c r="A137" s="61"/>
      <c r="B137" s="61"/>
      <c r="C137" s="61"/>
      <c r="D137" s="61"/>
      <c r="E137" s="61"/>
      <c r="F137" s="61"/>
      <c r="G137" s="61"/>
      <c r="H137" s="61"/>
      <c r="I137" s="61"/>
      <c r="J137" s="61"/>
      <c r="K137" s="61"/>
      <c r="L137" s="61"/>
      <c r="M137" s="62"/>
      <c r="N137" s="61"/>
      <c r="O137" s="61"/>
      <c r="P137" s="61"/>
      <c r="Q137" s="61"/>
      <c r="R137" s="61"/>
      <c r="S137" s="61"/>
      <c r="T137" s="61"/>
      <c r="U137" s="61"/>
      <c r="V137" s="61"/>
      <c r="W137" s="61"/>
      <c r="X137" s="61"/>
      <c r="Y137" s="61"/>
      <c r="Z137" s="61"/>
      <c r="AA137" s="61"/>
      <c r="AB137" s="61"/>
      <c r="AC137" s="61"/>
      <c r="AD137" s="61"/>
      <c r="AE137" s="61"/>
      <c r="AF137" s="61"/>
      <c r="AG137" s="61"/>
      <c r="AH137" s="61"/>
      <c r="AI137" s="61"/>
      <c r="AJ137" s="61"/>
      <c r="AK137" s="61"/>
      <c r="AM137" s="61"/>
    </row>
    <row r="138" spans="1:39" ht="9.75" customHeight="1" x14ac:dyDescent="0.2">
      <c r="A138" s="61"/>
      <c r="B138" s="61"/>
      <c r="C138" s="61"/>
      <c r="D138" s="61"/>
      <c r="E138" s="61"/>
      <c r="F138" s="61"/>
      <c r="G138" s="61"/>
      <c r="H138" s="61"/>
      <c r="I138" s="61"/>
      <c r="J138" s="61"/>
      <c r="K138" s="61"/>
      <c r="L138" s="61"/>
      <c r="M138" s="62"/>
      <c r="N138" s="61"/>
      <c r="O138" s="61"/>
      <c r="P138" s="61"/>
      <c r="Q138" s="61"/>
      <c r="R138" s="61"/>
      <c r="S138" s="61"/>
      <c r="T138" s="61"/>
      <c r="U138" s="61"/>
      <c r="V138" s="61"/>
      <c r="W138" s="61"/>
      <c r="X138" s="61"/>
      <c r="Y138" s="61"/>
      <c r="Z138" s="61"/>
      <c r="AA138" s="61"/>
      <c r="AB138" s="61"/>
      <c r="AC138" s="61"/>
      <c r="AD138" s="61"/>
      <c r="AE138" s="61"/>
      <c r="AF138" s="61"/>
      <c r="AG138" s="61"/>
      <c r="AH138" s="61"/>
      <c r="AI138" s="61"/>
      <c r="AJ138" s="61"/>
      <c r="AK138" s="61"/>
      <c r="AM138" s="61"/>
    </row>
    <row r="139" spans="1:39" ht="9.75" customHeight="1" x14ac:dyDescent="0.2">
      <c r="A139" s="61"/>
      <c r="B139" s="61"/>
      <c r="C139" s="61"/>
      <c r="D139" s="61"/>
      <c r="E139" s="61"/>
      <c r="F139" s="61"/>
      <c r="G139" s="61"/>
      <c r="H139" s="61"/>
      <c r="I139" s="61"/>
      <c r="J139" s="61"/>
      <c r="K139" s="61"/>
      <c r="L139" s="61"/>
      <c r="M139" s="62"/>
      <c r="N139" s="61"/>
      <c r="O139" s="61"/>
      <c r="P139" s="61"/>
      <c r="Q139" s="61"/>
      <c r="R139" s="61"/>
      <c r="S139" s="61"/>
      <c r="T139" s="61"/>
      <c r="U139" s="61"/>
      <c r="V139" s="61"/>
      <c r="W139" s="61"/>
      <c r="X139" s="61"/>
      <c r="Y139" s="61"/>
      <c r="Z139" s="61"/>
      <c r="AA139" s="61"/>
      <c r="AB139" s="61"/>
      <c r="AC139" s="61"/>
      <c r="AD139" s="61"/>
      <c r="AE139" s="61"/>
      <c r="AF139" s="61"/>
      <c r="AG139" s="61"/>
      <c r="AH139" s="61"/>
      <c r="AI139" s="61"/>
      <c r="AJ139" s="61"/>
      <c r="AK139" s="61"/>
      <c r="AM139" s="61"/>
    </row>
    <row r="140" spans="1:39" ht="9.75" customHeight="1" x14ac:dyDescent="0.2">
      <c r="A140" s="61"/>
      <c r="B140" s="61"/>
      <c r="C140" s="61"/>
      <c r="D140" s="61"/>
      <c r="E140" s="61"/>
      <c r="F140" s="61"/>
      <c r="G140" s="61"/>
      <c r="H140" s="61"/>
      <c r="I140" s="61"/>
      <c r="J140" s="61"/>
      <c r="K140" s="61"/>
      <c r="L140" s="61"/>
      <c r="M140" s="62"/>
      <c r="N140" s="61"/>
      <c r="O140" s="61"/>
      <c r="P140" s="61"/>
      <c r="Q140" s="61"/>
      <c r="R140" s="61"/>
      <c r="S140" s="61"/>
      <c r="T140" s="61"/>
      <c r="U140" s="61"/>
      <c r="V140" s="61"/>
      <c r="W140" s="61"/>
      <c r="X140" s="61"/>
      <c r="Y140" s="61"/>
      <c r="Z140" s="61"/>
      <c r="AA140" s="61"/>
      <c r="AB140" s="61"/>
      <c r="AC140" s="61"/>
      <c r="AD140" s="61"/>
      <c r="AE140" s="61"/>
      <c r="AF140" s="61"/>
      <c r="AG140" s="61"/>
      <c r="AH140" s="61"/>
      <c r="AI140" s="61"/>
      <c r="AJ140" s="61"/>
      <c r="AK140" s="61"/>
      <c r="AM140" s="61"/>
    </row>
    <row r="141" spans="1:39" ht="9.75" customHeight="1" x14ac:dyDescent="0.2">
      <c r="A141" s="61"/>
      <c r="B141" s="61"/>
      <c r="C141" s="61"/>
      <c r="D141" s="61"/>
      <c r="E141" s="61"/>
      <c r="F141" s="61"/>
      <c r="G141" s="61"/>
      <c r="H141" s="61"/>
      <c r="I141" s="61"/>
      <c r="J141" s="61"/>
      <c r="K141" s="61"/>
      <c r="L141" s="61"/>
      <c r="M141" s="62"/>
      <c r="N141" s="61"/>
      <c r="O141" s="61"/>
      <c r="P141" s="61"/>
      <c r="Q141" s="61"/>
      <c r="R141" s="61"/>
      <c r="S141" s="61"/>
      <c r="T141" s="61"/>
      <c r="U141" s="61"/>
      <c r="V141" s="61"/>
      <c r="W141" s="61"/>
      <c r="X141" s="61"/>
      <c r="Y141" s="61"/>
      <c r="Z141" s="61"/>
      <c r="AA141" s="61"/>
      <c r="AB141" s="61"/>
      <c r="AC141" s="61"/>
      <c r="AD141" s="61"/>
      <c r="AE141" s="61"/>
      <c r="AF141" s="61"/>
      <c r="AG141" s="61"/>
      <c r="AH141" s="61"/>
      <c r="AI141" s="61"/>
      <c r="AJ141" s="61"/>
      <c r="AK141" s="61"/>
      <c r="AM141" s="61"/>
    </row>
    <row r="142" spans="1:39" ht="9.75" customHeight="1" x14ac:dyDescent="0.2">
      <c r="A142" s="61"/>
      <c r="B142" s="61"/>
      <c r="C142" s="61"/>
      <c r="D142" s="61"/>
      <c r="E142" s="61"/>
      <c r="F142" s="61"/>
      <c r="G142" s="61"/>
      <c r="H142" s="61"/>
      <c r="I142" s="61"/>
      <c r="J142" s="61"/>
      <c r="K142" s="61"/>
      <c r="L142" s="61"/>
      <c r="M142" s="62"/>
      <c r="N142" s="61"/>
      <c r="O142" s="61"/>
      <c r="P142" s="61"/>
      <c r="Q142" s="61"/>
      <c r="R142" s="61"/>
      <c r="S142" s="61"/>
      <c r="T142" s="61"/>
      <c r="U142" s="61"/>
      <c r="V142" s="61"/>
      <c r="W142" s="61"/>
      <c r="X142" s="61"/>
      <c r="Y142" s="61"/>
      <c r="Z142" s="61"/>
      <c r="AA142" s="61"/>
      <c r="AB142" s="61"/>
      <c r="AC142" s="61"/>
      <c r="AD142" s="61"/>
      <c r="AE142" s="61"/>
      <c r="AF142" s="61"/>
      <c r="AG142" s="61"/>
      <c r="AH142" s="61"/>
      <c r="AI142" s="61"/>
      <c r="AJ142" s="61"/>
      <c r="AK142" s="61"/>
      <c r="AM142" s="61"/>
    </row>
    <row r="143" spans="1:39" ht="9.75" customHeight="1" x14ac:dyDescent="0.2">
      <c r="A143" s="61"/>
      <c r="B143" s="61"/>
      <c r="C143" s="61"/>
      <c r="D143" s="61"/>
      <c r="E143" s="61"/>
      <c r="F143" s="61"/>
      <c r="G143" s="61"/>
      <c r="H143" s="61"/>
      <c r="I143" s="61"/>
      <c r="J143" s="61"/>
      <c r="K143" s="61"/>
      <c r="L143" s="61"/>
      <c r="M143" s="62"/>
      <c r="N143" s="61"/>
      <c r="O143" s="61"/>
      <c r="P143" s="61"/>
      <c r="Q143" s="61"/>
      <c r="R143" s="61"/>
      <c r="S143" s="61"/>
      <c r="T143" s="61"/>
      <c r="U143" s="61"/>
      <c r="V143" s="61"/>
      <c r="W143" s="61"/>
      <c r="X143" s="61"/>
      <c r="Y143" s="61"/>
      <c r="Z143" s="61"/>
      <c r="AA143" s="61"/>
      <c r="AB143" s="61"/>
      <c r="AC143" s="61"/>
      <c r="AD143" s="61"/>
      <c r="AE143" s="61"/>
      <c r="AF143" s="61"/>
      <c r="AG143" s="61"/>
      <c r="AH143" s="61"/>
      <c r="AI143" s="61"/>
      <c r="AJ143" s="61"/>
      <c r="AK143" s="61"/>
      <c r="AM143" s="61"/>
    </row>
    <row r="144" spans="1:39" ht="9.75" customHeight="1" x14ac:dyDescent="0.2">
      <c r="A144" s="61"/>
      <c r="B144" s="61"/>
      <c r="C144" s="61"/>
      <c r="D144" s="61"/>
      <c r="E144" s="61"/>
      <c r="F144" s="61"/>
      <c r="G144" s="61"/>
      <c r="H144" s="61"/>
      <c r="I144" s="61"/>
      <c r="J144" s="61"/>
      <c r="K144" s="61"/>
      <c r="L144" s="61"/>
      <c r="M144" s="62"/>
      <c r="N144" s="61"/>
      <c r="O144" s="61"/>
      <c r="P144" s="61"/>
      <c r="Q144" s="61"/>
      <c r="R144" s="61"/>
      <c r="S144" s="61"/>
      <c r="T144" s="61"/>
      <c r="U144" s="61"/>
      <c r="V144" s="61"/>
      <c r="W144" s="61"/>
      <c r="X144" s="61"/>
      <c r="Y144" s="61"/>
      <c r="Z144" s="61"/>
      <c r="AA144" s="61"/>
      <c r="AB144" s="61"/>
      <c r="AC144" s="61"/>
      <c r="AD144" s="61"/>
      <c r="AE144" s="61"/>
      <c r="AF144" s="61"/>
      <c r="AG144" s="61"/>
      <c r="AH144" s="61"/>
      <c r="AI144" s="61"/>
      <c r="AJ144" s="61"/>
      <c r="AK144" s="61"/>
      <c r="AM144" s="61"/>
    </row>
    <row r="145" spans="1:39" ht="9.75" customHeight="1" x14ac:dyDescent="0.2">
      <c r="A145" s="61"/>
      <c r="B145" s="61"/>
      <c r="C145" s="61"/>
      <c r="D145" s="61"/>
      <c r="E145" s="61"/>
      <c r="F145" s="61"/>
      <c r="G145" s="61"/>
      <c r="H145" s="61"/>
      <c r="I145" s="61"/>
      <c r="J145" s="61"/>
      <c r="K145" s="61"/>
      <c r="L145" s="61"/>
      <c r="M145" s="62"/>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M145" s="61"/>
    </row>
    <row r="146" spans="1:39" ht="9.75" customHeight="1" x14ac:dyDescent="0.2">
      <c r="A146" s="61"/>
      <c r="B146" s="61"/>
      <c r="C146" s="61"/>
      <c r="D146" s="61"/>
      <c r="E146" s="61"/>
      <c r="F146" s="61"/>
      <c r="G146" s="61"/>
      <c r="H146" s="61"/>
      <c r="I146" s="61"/>
      <c r="J146" s="61"/>
      <c r="K146" s="61"/>
      <c r="L146" s="61"/>
      <c r="M146" s="62"/>
      <c r="N146" s="61"/>
      <c r="O146" s="61"/>
      <c r="P146" s="61"/>
      <c r="Q146" s="61"/>
      <c r="R146" s="61"/>
      <c r="S146" s="61"/>
      <c r="T146" s="61"/>
      <c r="U146" s="61"/>
      <c r="V146" s="61"/>
      <c r="W146" s="61"/>
      <c r="X146" s="61"/>
      <c r="Y146" s="61"/>
      <c r="Z146" s="61"/>
      <c r="AA146" s="61"/>
      <c r="AB146" s="61"/>
      <c r="AC146" s="61"/>
      <c r="AD146" s="61"/>
      <c r="AE146" s="61"/>
      <c r="AF146" s="61"/>
      <c r="AG146" s="61"/>
      <c r="AH146" s="61"/>
      <c r="AI146" s="61"/>
      <c r="AJ146" s="61"/>
      <c r="AK146" s="61"/>
      <c r="AM146" s="61"/>
    </row>
    <row r="147" spans="1:39" ht="9.75" customHeight="1" x14ac:dyDescent="0.2">
      <c r="A147" s="61"/>
      <c r="B147" s="61"/>
      <c r="C147" s="61"/>
      <c r="D147" s="61"/>
      <c r="E147" s="61"/>
      <c r="F147" s="61"/>
      <c r="G147" s="61"/>
      <c r="H147" s="61"/>
      <c r="I147" s="61"/>
      <c r="J147" s="61"/>
      <c r="K147" s="61"/>
      <c r="L147" s="61"/>
      <c r="M147" s="62"/>
      <c r="N147" s="61"/>
      <c r="O147" s="61"/>
      <c r="P147" s="61"/>
      <c r="Q147" s="61"/>
      <c r="R147" s="61"/>
      <c r="S147" s="61"/>
      <c r="T147" s="61"/>
      <c r="U147" s="61"/>
      <c r="V147" s="61"/>
      <c r="W147" s="61"/>
      <c r="X147" s="61"/>
      <c r="Y147" s="61"/>
      <c r="Z147" s="61"/>
      <c r="AA147" s="61"/>
      <c r="AB147" s="61"/>
      <c r="AC147" s="61"/>
      <c r="AD147" s="61"/>
      <c r="AE147" s="61"/>
      <c r="AF147" s="61"/>
      <c r="AG147" s="61"/>
      <c r="AH147" s="61"/>
      <c r="AI147" s="61"/>
      <c r="AJ147" s="61"/>
      <c r="AK147" s="61"/>
      <c r="AM147" s="61"/>
    </row>
    <row r="148" spans="1:39" ht="9.75" customHeight="1" x14ac:dyDescent="0.2">
      <c r="A148" s="61"/>
      <c r="B148" s="61"/>
      <c r="C148" s="61"/>
      <c r="D148" s="61"/>
      <c r="E148" s="61"/>
      <c r="F148" s="61"/>
      <c r="G148" s="61"/>
      <c r="H148" s="61"/>
      <c r="I148" s="61"/>
      <c r="J148" s="61"/>
      <c r="K148" s="61"/>
      <c r="L148" s="61"/>
      <c r="M148" s="62"/>
      <c r="N148" s="61"/>
      <c r="O148" s="61"/>
      <c r="P148" s="61"/>
      <c r="Q148" s="61"/>
      <c r="R148" s="61"/>
      <c r="S148" s="61"/>
      <c r="T148" s="61"/>
      <c r="U148" s="61"/>
      <c r="V148" s="61"/>
      <c r="W148" s="61"/>
      <c r="X148" s="61"/>
      <c r="Y148" s="61"/>
      <c r="Z148" s="61"/>
      <c r="AA148" s="61"/>
      <c r="AB148" s="61"/>
      <c r="AC148" s="61"/>
      <c r="AD148" s="61"/>
      <c r="AE148" s="61"/>
      <c r="AF148" s="61"/>
      <c r="AG148" s="61"/>
      <c r="AH148" s="61"/>
      <c r="AI148" s="61"/>
      <c r="AJ148" s="61"/>
      <c r="AK148" s="61"/>
      <c r="AM148" s="61"/>
    </row>
    <row r="149" spans="1:39" ht="9.75" customHeight="1" x14ac:dyDescent="0.2">
      <c r="A149" s="61"/>
      <c r="B149" s="61"/>
      <c r="C149" s="61"/>
      <c r="D149" s="61"/>
      <c r="E149" s="61"/>
      <c r="F149" s="61"/>
      <c r="G149" s="61"/>
      <c r="H149" s="61"/>
      <c r="I149" s="61"/>
      <c r="J149" s="61"/>
      <c r="K149" s="61"/>
      <c r="L149" s="61"/>
      <c r="M149" s="62"/>
      <c r="N149" s="61"/>
      <c r="O149" s="61"/>
      <c r="P149" s="61"/>
      <c r="Q149" s="61"/>
      <c r="R149" s="61"/>
      <c r="S149" s="61"/>
      <c r="T149" s="61"/>
      <c r="U149" s="61"/>
      <c r="V149" s="61"/>
      <c r="W149" s="61"/>
      <c r="X149" s="61"/>
      <c r="Y149" s="61"/>
      <c r="Z149" s="61"/>
      <c r="AA149" s="61"/>
      <c r="AB149" s="61"/>
      <c r="AC149" s="61"/>
      <c r="AD149" s="61"/>
      <c r="AE149" s="61"/>
      <c r="AF149" s="61"/>
      <c r="AG149" s="61"/>
      <c r="AH149" s="61"/>
      <c r="AI149" s="61"/>
      <c r="AJ149" s="61"/>
      <c r="AK149" s="61"/>
      <c r="AM149" s="61"/>
    </row>
    <row r="150" spans="1:39" ht="9.75" customHeight="1" x14ac:dyDescent="0.2">
      <c r="A150" s="61"/>
      <c r="B150" s="61"/>
      <c r="C150" s="61"/>
      <c r="D150" s="61"/>
      <c r="E150" s="61"/>
      <c r="F150" s="61"/>
      <c r="G150" s="61"/>
      <c r="H150" s="61"/>
      <c r="I150" s="61"/>
      <c r="J150" s="61"/>
      <c r="K150" s="61"/>
      <c r="L150" s="61"/>
      <c r="M150" s="62"/>
      <c r="N150" s="61"/>
      <c r="O150" s="61"/>
      <c r="P150" s="61"/>
      <c r="Q150" s="61"/>
      <c r="R150" s="61"/>
      <c r="S150" s="61"/>
      <c r="T150" s="61"/>
      <c r="U150" s="61"/>
      <c r="V150" s="61"/>
      <c r="W150" s="61"/>
      <c r="X150" s="61"/>
      <c r="Y150" s="61"/>
      <c r="Z150" s="61"/>
      <c r="AA150" s="61"/>
      <c r="AB150" s="61"/>
      <c r="AC150" s="61"/>
      <c r="AD150" s="61"/>
      <c r="AE150" s="61"/>
      <c r="AF150" s="61"/>
      <c r="AG150" s="61"/>
      <c r="AH150" s="61"/>
      <c r="AI150" s="61"/>
      <c r="AJ150" s="61"/>
      <c r="AK150" s="61"/>
      <c r="AM150" s="61"/>
    </row>
    <row r="151" spans="1:39" ht="9.75" customHeight="1" x14ac:dyDescent="0.2">
      <c r="A151" s="61"/>
      <c r="B151" s="61"/>
      <c r="C151" s="61"/>
      <c r="D151" s="61"/>
      <c r="E151" s="61"/>
      <c r="F151" s="61"/>
      <c r="G151" s="61"/>
      <c r="H151" s="61"/>
      <c r="I151" s="61"/>
      <c r="J151" s="61"/>
      <c r="K151" s="61"/>
      <c r="L151" s="61"/>
      <c r="M151" s="62"/>
      <c r="N151" s="61"/>
      <c r="O151" s="61"/>
      <c r="P151" s="61"/>
      <c r="Q151" s="61"/>
      <c r="R151" s="61"/>
      <c r="S151" s="61"/>
      <c r="T151" s="61"/>
      <c r="U151" s="61"/>
      <c r="V151" s="61"/>
      <c r="W151" s="61"/>
      <c r="X151" s="61"/>
      <c r="Y151" s="61"/>
      <c r="Z151" s="61"/>
      <c r="AA151" s="61"/>
      <c r="AB151" s="61"/>
      <c r="AC151" s="61"/>
      <c r="AD151" s="61"/>
      <c r="AE151" s="61"/>
      <c r="AF151" s="61"/>
      <c r="AG151" s="61"/>
      <c r="AH151" s="61"/>
      <c r="AI151" s="61"/>
      <c r="AJ151" s="61"/>
      <c r="AK151" s="61"/>
      <c r="AM151" s="61"/>
    </row>
    <row r="152" spans="1:39" ht="9.75" customHeight="1" x14ac:dyDescent="0.2">
      <c r="A152" s="61"/>
      <c r="B152" s="61"/>
      <c r="C152" s="61"/>
      <c r="D152" s="61"/>
      <c r="E152" s="61"/>
      <c r="F152" s="61"/>
      <c r="G152" s="61"/>
      <c r="H152" s="61"/>
      <c r="I152" s="61"/>
      <c r="J152" s="61"/>
      <c r="K152" s="61"/>
      <c r="L152" s="61"/>
      <c r="M152" s="62"/>
      <c r="N152" s="61"/>
      <c r="O152" s="61"/>
      <c r="P152" s="61"/>
      <c r="Q152" s="61"/>
      <c r="R152" s="61"/>
      <c r="S152" s="61"/>
      <c r="T152" s="61"/>
      <c r="U152" s="61"/>
      <c r="V152" s="61"/>
      <c r="W152" s="61"/>
      <c r="X152" s="61"/>
      <c r="Y152" s="61"/>
      <c r="Z152" s="61"/>
      <c r="AA152" s="61"/>
      <c r="AB152" s="61"/>
      <c r="AC152" s="61"/>
      <c r="AD152" s="61"/>
      <c r="AE152" s="61"/>
      <c r="AF152" s="61"/>
      <c r="AG152" s="61"/>
      <c r="AH152" s="61"/>
      <c r="AI152" s="61"/>
      <c r="AJ152" s="61"/>
      <c r="AK152" s="61"/>
      <c r="AM152" s="61"/>
    </row>
    <row r="153" spans="1:39" ht="9.75" customHeight="1" x14ac:dyDescent="0.2">
      <c r="A153" s="61"/>
      <c r="B153" s="61"/>
      <c r="C153" s="61"/>
      <c r="D153" s="61"/>
      <c r="E153" s="61"/>
      <c r="F153" s="61"/>
      <c r="G153" s="61"/>
      <c r="H153" s="61"/>
      <c r="I153" s="61"/>
      <c r="J153" s="61"/>
      <c r="K153" s="61"/>
      <c r="L153" s="61"/>
      <c r="M153" s="62"/>
      <c r="N153" s="61"/>
      <c r="O153" s="61"/>
      <c r="P153" s="61"/>
      <c r="Q153" s="61"/>
      <c r="R153" s="61"/>
      <c r="S153" s="61"/>
      <c r="T153" s="61"/>
      <c r="U153" s="61"/>
      <c r="V153" s="61"/>
      <c r="W153" s="61"/>
      <c r="X153" s="61"/>
      <c r="Y153" s="61"/>
      <c r="Z153" s="61"/>
      <c r="AA153" s="61"/>
      <c r="AB153" s="61"/>
      <c r="AC153" s="61"/>
      <c r="AD153" s="61"/>
      <c r="AE153" s="61"/>
      <c r="AF153" s="61"/>
      <c r="AG153" s="61"/>
      <c r="AH153" s="61"/>
      <c r="AI153" s="61"/>
      <c r="AJ153" s="61"/>
      <c r="AK153" s="61"/>
      <c r="AM153" s="61"/>
    </row>
    <row r="154" spans="1:39" ht="9.75" customHeight="1" x14ac:dyDescent="0.2">
      <c r="A154" s="61"/>
      <c r="B154" s="61"/>
      <c r="C154" s="61"/>
      <c r="D154" s="61"/>
      <c r="E154" s="61"/>
      <c r="F154" s="61"/>
      <c r="G154" s="61"/>
      <c r="H154" s="61"/>
      <c r="I154" s="61"/>
      <c r="J154" s="61"/>
      <c r="K154" s="61"/>
      <c r="L154" s="61"/>
      <c r="M154" s="62"/>
      <c r="N154" s="61"/>
      <c r="O154" s="61"/>
      <c r="P154" s="61"/>
      <c r="Q154" s="61"/>
      <c r="R154" s="61"/>
      <c r="S154" s="61"/>
      <c r="T154" s="61"/>
      <c r="U154" s="61"/>
      <c r="V154" s="61"/>
      <c r="W154" s="61"/>
      <c r="X154" s="61"/>
      <c r="Y154" s="61"/>
      <c r="Z154" s="61"/>
      <c r="AA154" s="61"/>
      <c r="AB154" s="61"/>
      <c r="AC154" s="61"/>
      <c r="AD154" s="61"/>
      <c r="AE154" s="61"/>
      <c r="AF154" s="61"/>
      <c r="AG154" s="61"/>
      <c r="AH154" s="61"/>
      <c r="AI154" s="61"/>
      <c r="AJ154" s="61"/>
      <c r="AK154" s="61"/>
      <c r="AM154" s="61"/>
    </row>
    <row r="155" spans="1:39" ht="9.75" customHeight="1" x14ac:dyDescent="0.2">
      <c r="A155" s="61"/>
      <c r="B155" s="61"/>
      <c r="C155" s="61"/>
      <c r="D155" s="61"/>
      <c r="E155" s="61"/>
      <c r="F155" s="61"/>
      <c r="G155" s="61"/>
      <c r="H155" s="61"/>
      <c r="I155" s="61"/>
      <c r="J155" s="61"/>
      <c r="K155" s="61"/>
      <c r="L155" s="61"/>
      <c r="M155" s="62"/>
      <c r="N155" s="61"/>
      <c r="O155" s="61"/>
      <c r="P155" s="61"/>
      <c r="Q155" s="61"/>
      <c r="R155" s="61"/>
      <c r="S155" s="61"/>
      <c r="T155" s="61"/>
      <c r="U155" s="61"/>
      <c r="V155" s="61"/>
      <c r="W155" s="61"/>
      <c r="X155" s="61"/>
      <c r="Y155" s="61"/>
      <c r="Z155" s="61"/>
      <c r="AA155" s="61"/>
      <c r="AB155" s="61"/>
      <c r="AC155" s="61"/>
      <c r="AD155" s="61"/>
      <c r="AE155" s="61"/>
      <c r="AF155" s="61"/>
      <c r="AG155" s="61"/>
      <c r="AH155" s="61"/>
      <c r="AI155" s="61"/>
      <c r="AJ155" s="61"/>
      <c r="AK155" s="61"/>
      <c r="AM155" s="61"/>
    </row>
    <row r="156" spans="1:39" ht="9.75" customHeight="1" x14ac:dyDescent="0.2">
      <c r="A156" s="61"/>
      <c r="B156" s="61"/>
      <c r="C156" s="61"/>
      <c r="D156" s="61"/>
      <c r="E156" s="61"/>
      <c r="F156" s="61"/>
      <c r="G156" s="61"/>
      <c r="H156" s="61"/>
      <c r="I156" s="61"/>
      <c r="J156" s="61"/>
      <c r="K156" s="61"/>
      <c r="L156" s="61"/>
      <c r="M156" s="62"/>
      <c r="N156" s="61"/>
      <c r="O156" s="61"/>
      <c r="P156" s="61"/>
      <c r="Q156" s="61"/>
      <c r="R156" s="61"/>
      <c r="S156" s="61"/>
      <c r="T156" s="61"/>
      <c r="U156" s="61"/>
      <c r="V156" s="61"/>
      <c r="W156" s="61"/>
      <c r="X156" s="61"/>
      <c r="Y156" s="61"/>
      <c r="Z156" s="61"/>
      <c r="AA156" s="61"/>
      <c r="AB156" s="61"/>
      <c r="AC156" s="61"/>
      <c r="AD156" s="61"/>
      <c r="AE156" s="61"/>
      <c r="AF156" s="61"/>
      <c r="AG156" s="61"/>
      <c r="AH156" s="61"/>
      <c r="AI156" s="61"/>
      <c r="AJ156" s="61"/>
      <c r="AK156" s="61"/>
      <c r="AM156" s="61"/>
    </row>
    <row r="157" spans="1:39" ht="9.75" customHeight="1" x14ac:dyDescent="0.2">
      <c r="A157" s="61"/>
      <c r="B157" s="61"/>
      <c r="C157" s="61"/>
      <c r="D157" s="61"/>
      <c r="E157" s="61"/>
      <c r="F157" s="61"/>
      <c r="G157" s="61"/>
      <c r="H157" s="61"/>
      <c r="I157" s="61"/>
      <c r="J157" s="61"/>
      <c r="K157" s="61"/>
      <c r="L157" s="61"/>
      <c r="M157" s="62"/>
      <c r="N157" s="61"/>
      <c r="O157" s="61"/>
      <c r="P157" s="61"/>
      <c r="Q157" s="61"/>
      <c r="R157" s="61"/>
      <c r="S157" s="61"/>
      <c r="T157" s="61"/>
      <c r="U157" s="61"/>
      <c r="V157" s="61"/>
      <c r="W157" s="61"/>
      <c r="X157" s="61"/>
      <c r="Y157" s="61"/>
      <c r="Z157" s="61"/>
      <c r="AA157" s="61"/>
      <c r="AB157" s="61"/>
      <c r="AC157" s="61"/>
      <c r="AD157" s="61"/>
      <c r="AE157" s="61"/>
      <c r="AF157" s="61"/>
      <c r="AG157" s="61"/>
      <c r="AH157" s="61"/>
      <c r="AI157" s="61"/>
      <c r="AJ157" s="61"/>
      <c r="AK157" s="61"/>
      <c r="AM157" s="61"/>
    </row>
    <row r="158" spans="1:39" ht="9.75" customHeight="1" x14ac:dyDescent="0.2">
      <c r="A158" s="61"/>
      <c r="B158" s="61"/>
      <c r="C158" s="61"/>
      <c r="D158" s="61"/>
      <c r="E158" s="61"/>
      <c r="F158" s="61"/>
      <c r="G158" s="61"/>
      <c r="H158" s="61"/>
      <c r="I158" s="61"/>
      <c r="J158" s="61"/>
      <c r="K158" s="61"/>
      <c r="L158" s="61"/>
      <c r="M158" s="62"/>
      <c r="N158" s="61"/>
      <c r="O158" s="61"/>
      <c r="P158" s="61"/>
      <c r="Q158" s="61"/>
      <c r="R158" s="61"/>
      <c r="S158" s="61"/>
      <c r="T158" s="61"/>
      <c r="U158" s="61"/>
      <c r="V158" s="61"/>
      <c r="W158" s="61"/>
      <c r="X158" s="61"/>
      <c r="Y158" s="61"/>
      <c r="Z158" s="61"/>
      <c r="AA158" s="61"/>
      <c r="AB158" s="61"/>
      <c r="AC158" s="61"/>
      <c r="AD158" s="61"/>
      <c r="AE158" s="61"/>
      <c r="AF158" s="61"/>
      <c r="AG158" s="61"/>
      <c r="AH158" s="61"/>
      <c r="AI158" s="61"/>
      <c r="AJ158" s="61"/>
      <c r="AK158" s="61"/>
      <c r="AM158" s="61"/>
    </row>
    <row r="159" spans="1:39" ht="9.75" customHeight="1" x14ac:dyDescent="0.2">
      <c r="A159" s="61"/>
      <c r="B159" s="61"/>
      <c r="C159" s="61"/>
      <c r="D159" s="61"/>
      <c r="E159" s="61"/>
      <c r="F159" s="61"/>
      <c r="G159" s="61"/>
      <c r="H159" s="61"/>
      <c r="I159" s="61"/>
      <c r="J159" s="61"/>
      <c r="K159" s="61"/>
      <c r="L159" s="61"/>
      <c r="M159" s="62"/>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M159" s="61"/>
    </row>
    <row r="160" spans="1:39" ht="9.75" customHeight="1" x14ac:dyDescent="0.2">
      <c r="A160" s="61"/>
      <c r="B160" s="61"/>
      <c r="C160" s="61"/>
      <c r="D160" s="61"/>
      <c r="E160" s="61"/>
      <c r="F160" s="61"/>
      <c r="G160" s="61"/>
      <c r="H160" s="61"/>
      <c r="I160" s="61"/>
      <c r="J160" s="61"/>
      <c r="K160" s="61"/>
      <c r="L160" s="61"/>
      <c r="M160" s="62"/>
      <c r="N160" s="61"/>
      <c r="O160" s="61"/>
      <c r="P160" s="61"/>
      <c r="Q160" s="61"/>
      <c r="R160" s="61"/>
      <c r="S160" s="61"/>
      <c r="T160" s="61"/>
      <c r="U160" s="61"/>
      <c r="V160" s="61"/>
      <c r="W160" s="61"/>
      <c r="X160" s="61"/>
      <c r="Y160" s="61"/>
      <c r="Z160" s="61"/>
      <c r="AA160" s="61"/>
      <c r="AB160" s="61"/>
      <c r="AC160" s="61"/>
      <c r="AD160" s="61"/>
      <c r="AE160" s="61"/>
      <c r="AF160" s="61"/>
      <c r="AG160" s="61"/>
      <c r="AH160" s="61"/>
      <c r="AI160" s="61"/>
      <c r="AJ160" s="61"/>
      <c r="AK160" s="61"/>
      <c r="AM160" s="61"/>
    </row>
    <row r="161" spans="1:39" ht="9.75" customHeight="1" x14ac:dyDescent="0.2">
      <c r="A161" s="61"/>
      <c r="B161" s="61"/>
      <c r="C161" s="61"/>
      <c r="D161" s="61"/>
      <c r="E161" s="61"/>
      <c r="F161" s="61"/>
      <c r="G161" s="61"/>
      <c r="H161" s="61"/>
      <c r="I161" s="61"/>
      <c r="J161" s="61"/>
      <c r="K161" s="61"/>
      <c r="L161" s="61"/>
      <c r="M161" s="62"/>
      <c r="N161" s="61"/>
      <c r="O161" s="61"/>
      <c r="P161" s="61"/>
      <c r="Q161" s="61"/>
      <c r="R161" s="61"/>
      <c r="S161" s="61"/>
      <c r="T161" s="61"/>
      <c r="U161" s="61"/>
      <c r="V161" s="61"/>
      <c r="W161" s="61"/>
      <c r="X161" s="61"/>
      <c r="Y161" s="61"/>
      <c r="Z161" s="61"/>
      <c r="AA161" s="61"/>
      <c r="AB161" s="61"/>
      <c r="AC161" s="61"/>
      <c r="AD161" s="61"/>
      <c r="AE161" s="61"/>
      <c r="AF161" s="61"/>
      <c r="AG161" s="61"/>
      <c r="AH161" s="61"/>
      <c r="AI161" s="61"/>
      <c r="AJ161" s="61"/>
      <c r="AK161" s="61"/>
      <c r="AM161" s="61"/>
    </row>
    <row r="162" spans="1:39" ht="9.75" customHeight="1" x14ac:dyDescent="0.2">
      <c r="A162" s="61"/>
      <c r="B162" s="61"/>
      <c r="C162" s="61"/>
      <c r="D162" s="61"/>
      <c r="E162" s="61"/>
      <c r="F162" s="61"/>
      <c r="G162" s="61"/>
      <c r="H162" s="61"/>
      <c r="I162" s="61"/>
      <c r="J162" s="61"/>
      <c r="K162" s="61"/>
      <c r="L162" s="61"/>
      <c r="M162" s="62"/>
      <c r="N162" s="61"/>
      <c r="O162" s="61"/>
      <c r="P162" s="61"/>
      <c r="Q162" s="61"/>
      <c r="R162" s="61"/>
      <c r="S162" s="61"/>
      <c r="T162" s="61"/>
      <c r="U162" s="61"/>
      <c r="V162" s="61"/>
      <c r="W162" s="61"/>
      <c r="X162" s="61"/>
      <c r="Y162" s="61"/>
      <c r="Z162" s="61"/>
      <c r="AA162" s="61"/>
      <c r="AB162" s="61"/>
      <c r="AC162" s="61"/>
      <c r="AD162" s="61"/>
      <c r="AE162" s="61"/>
      <c r="AF162" s="61"/>
      <c r="AG162" s="61"/>
      <c r="AH162" s="61"/>
      <c r="AI162" s="61"/>
      <c r="AJ162" s="61"/>
      <c r="AK162" s="61"/>
      <c r="AM162" s="61"/>
    </row>
    <row r="163" spans="1:39" ht="9.75" customHeight="1" x14ac:dyDescent="0.2">
      <c r="A163" s="61"/>
      <c r="B163" s="61"/>
      <c r="C163" s="61"/>
      <c r="D163" s="61"/>
      <c r="E163" s="61"/>
      <c r="F163" s="61"/>
      <c r="G163" s="61"/>
      <c r="H163" s="61"/>
      <c r="I163" s="61"/>
      <c r="J163" s="61"/>
      <c r="K163" s="61"/>
      <c r="L163" s="61"/>
      <c r="M163" s="62"/>
      <c r="N163" s="61"/>
      <c r="O163" s="61"/>
      <c r="P163" s="61"/>
      <c r="Q163" s="61"/>
      <c r="R163" s="61"/>
      <c r="S163" s="61"/>
      <c r="T163" s="61"/>
      <c r="U163" s="61"/>
      <c r="V163" s="61"/>
      <c r="W163" s="61"/>
      <c r="X163" s="61"/>
      <c r="Y163" s="61"/>
      <c r="Z163" s="61"/>
      <c r="AA163" s="61"/>
      <c r="AB163" s="61"/>
      <c r="AC163" s="61"/>
      <c r="AD163" s="61"/>
      <c r="AE163" s="61"/>
      <c r="AF163" s="61"/>
      <c r="AG163" s="61"/>
      <c r="AH163" s="61"/>
      <c r="AI163" s="61"/>
      <c r="AJ163" s="61"/>
      <c r="AK163" s="61"/>
      <c r="AM163" s="61"/>
    </row>
    <row r="164" spans="1:39" ht="9.75" customHeight="1" x14ac:dyDescent="0.2">
      <c r="A164" s="61"/>
      <c r="B164" s="61"/>
      <c r="C164" s="61"/>
      <c r="D164" s="61"/>
      <c r="E164" s="61"/>
      <c r="F164" s="61"/>
      <c r="G164" s="61"/>
      <c r="H164" s="61"/>
      <c r="I164" s="61"/>
      <c r="J164" s="61"/>
      <c r="K164" s="61"/>
      <c r="L164" s="61"/>
      <c r="M164" s="62"/>
      <c r="N164" s="61"/>
      <c r="O164" s="61"/>
      <c r="P164" s="61"/>
      <c r="Q164" s="61"/>
      <c r="R164" s="61"/>
      <c r="S164" s="61"/>
      <c r="T164" s="61"/>
      <c r="U164" s="61"/>
      <c r="V164" s="61"/>
      <c r="W164" s="61"/>
      <c r="X164" s="61"/>
      <c r="Y164" s="61"/>
      <c r="Z164" s="61"/>
      <c r="AA164" s="61"/>
      <c r="AB164" s="61"/>
      <c r="AC164" s="61"/>
      <c r="AD164" s="61"/>
      <c r="AE164" s="61"/>
      <c r="AF164" s="61"/>
      <c r="AG164" s="61"/>
      <c r="AH164" s="61"/>
      <c r="AI164" s="61"/>
      <c r="AJ164" s="61"/>
      <c r="AK164" s="61"/>
      <c r="AM164" s="61"/>
    </row>
    <row r="165" spans="1:39" ht="9.75" customHeight="1" x14ac:dyDescent="0.2">
      <c r="A165" s="61"/>
      <c r="B165" s="61"/>
      <c r="C165" s="61"/>
      <c r="D165" s="61"/>
      <c r="E165" s="61"/>
      <c r="F165" s="61"/>
      <c r="G165" s="61"/>
      <c r="H165" s="61"/>
      <c r="I165" s="61"/>
      <c r="J165" s="61"/>
      <c r="K165" s="61"/>
      <c r="L165" s="61"/>
      <c r="M165" s="62"/>
      <c r="N165" s="61"/>
      <c r="O165" s="61"/>
      <c r="P165" s="61"/>
      <c r="Q165" s="61"/>
      <c r="R165" s="61"/>
      <c r="S165" s="61"/>
      <c r="T165" s="61"/>
      <c r="U165" s="61"/>
      <c r="V165" s="61"/>
      <c r="W165" s="61"/>
      <c r="X165" s="61"/>
      <c r="Y165" s="61"/>
      <c r="Z165" s="61"/>
      <c r="AA165" s="61"/>
      <c r="AB165" s="61"/>
      <c r="AC165" s="61"/>
      <c r="AD165" s="61"/>
      <c r="AE165" s="61"/>
      <c r="AF165" s="61"/>
      <c r="AG165" s="61"/>
      <c r="AH165" s="61"/>
      <c r="AI165" s="61"/>
      <c r="AJ165" s="61"/>
      <c r="AK165" s="61"/>
      <c r="AM165" s="61"/>
    </row>
    <row r="166" spans="1:39" ht="9.75" customHeight="1" x14ac:dyDescent="0.2">
      <c r="A166" s="61"/>
      <c r="B166" s="61"/>
      <c r="C166" s="61"/>
      <c r="D166" s="61"/>
      <c r="E166" s="61"/>
      <c r="F166" s="61"/>
      <c r="G166" s="61"/>
      <c r="H166" s="61"/>
      <c r="I166" s="61"/>
      <c r="J166" s="61"/>
      <c r="K166" s="61"/>
      <c r="L166" s="61"/>
      <c r="M166" s="62"/>
      <c r="N166" s="61"/>
      <c r="O166" s="61"/>
      <c r="P166" s="61"/>
      <c r="Q166" s="61"/>
      <c r="R166" s="61"/>
      <c r="S166" s="61"/>
      <c r="T166" s="61"/>
      <c r="U166" s="61"/>
      <c r="V166" s="61"/>
      <c r="W166" s="61"/>
      <c r="X166" s="61"/>
      <c r="Y166" s="61"/>
      <c r="Z166" s="61"/>
      <c r="AA166" s="61"/>
      <c r="AB166" s="61"/>
      <c r="AC166" s="61"/>
      <c r="AD166" s="61"/>
      <c r="AE166" s="61"/>
      <c r="AF166" s="61"/>
      <c r="AG166" s="61"/>
      <c r="AH166" s="61"/>
      <c r="AI166" s="61"/>
      <c r="AJ166" s="61"/>
      <c r="AK166" s="61"/>
      <c r="AM166" s="61"/>
    </row>
    <row r="167" spans="1:39" ht="9.75" customHeight="1" x14ac:dyDescent="0.2">
      <c r="A167" s="61"/>
      <c r="B167" s="61"/>
      <c r="C167" s="61"/>
      <c r="D167" s="61"/>
      <c r="E167" s="61"/>
      <c r="F167" s="61"/>
      <c r="G167" s="61"/>
      <c r="H167" s="61"/>
      <c r="I167" s="61"/>
      <c r="J167" s="61"/>
      <c r="K167" s="61"/>
      <c r="L167" s="61"/>
      <c r="M167" s="62"/>
      <c r="N167" s="61"/>
      <c r="O167" s="61"/>
      <c r="P167" s="61"/>
      <c r="Q167" s="61"/>
      <c r="R167" s="61"/>
      <c r="S167" s="61"/>
      <c r="T167" s="61"/>
      <c r="U167" s="61"/>
      <c r="V167" s="61"/>
      <c r="W167" s="61"/>
      <c r="X167" s="61"/>
      <c r="Y167" s="61"/>
      <c r="Z167" s="61"/>
      <c r="AA167" s="61"/>
      <c r="AB167" s="61"/>
      <c r="AC167" s="61"/>
      <c r="AD167" s="61"/>
      <c r="AE167" s="61"/>
      <c r="AF167" s="61"/>
      <c r="AG167" s="61"/>
      <c r="AH167" s="61"/>
      <c r="AI167" s="61"/>
      <c r="AJ167" s="61"/>
      <c r="AK167" s="61"/>
      <c r="AM167" s="61"/>
    </row>
    <row r="168" spans="1:39" ht="9.75" customHeight="1" x14ac:dyDescent="0.2">
      <c r="A168" s="61"/>
      <c r="B168" s="61"/>
      <c r="C168" s="61"/>
      <c r="D168" s="61"/>
      <c r="E168" s="61"/>
      <c r="F168" s="61"/>
      <c r="G168" s="61"/>
      <c r="H168" s="61"/>
      <c r="I168" s="61"/>
      <c r="J168" s="61"/>
      <c r="K168" s="61"/>
      <c r="L168" s="61"/>
      <c r="M168" s="62"/>
      <c r="N168" s="61"/>
      <c r="O168" s="61"/>
      <c r="P168" s="61"/>
      <c r="Q168" s="61"/>
      <c r="R168" s="61"/>
      <c r="S168" s="61"/>
      <c r="T168" s="61"/>
      <c r="U168" s="61"/>
      <c r="V168" s="61"/>
      <c r="W168" s="61"/>
      <c r="X168" s="61"/>
      <c r="Y168" s="61"/>
      <c r="Z168" s="61"/>
      <c r="AA168" s="61"/>
      <c r="AB168" s="61"/>
      <c r="AC168" s="61"/>
      <c r="AD168" s="61"/>
      <c r="AE168" s="61"/>
      <c r="AF168" s="61"/>
      <c r="AG168" s="61"/>
      <c r="AH168" s="61"/>
      <c r="AI168" s="61"/>
      <c r="AJ168" s="61"/>
      <c r="AK168" s="61"/>
      <c r="AM168" s="61"/>
    </row>
    <row r="169" spans="1:39" ht="9.75" customHeight="1" x14ac:dyDescent="0.2">
      <c r="A169" s="61"/>
      <c r="B169" s="61"/>
      <c r="C169" s="61"/>
      <c r="D169" s="61"/>
      <c r="E169" s="61"/>
      <c r="F169" s="61"/>
      <c r="G169" s="61"/>
      <c r="H169" s="61"/>
      <c r="I169" s="61"/>
      <c r="J169" s="61"/>
      <c r="K169" s="61"/>
      <c r="L169" s="61"/>
      <c r="M169" s="62"/>
      <c r="N169" s="61"/>
      <c r="O169" s="61"/>
      <c r="P169" s="61"/>
      <c r="Q169" s="61"/>
      <c r="R169" s="61"/>
      <c r="S169" s="61"/>
      <c r="T169" s="61"/>
      <c r="U169" s="61"/>
      <c r="V169" s="61"/>
      <c r="W169" s="61"/>
      <c r="X169" s="61"/>
      <c r="Y169" s="61"/>
      <c r="Z169" s="61"/>
      <c r="AA169" s="61"/>
      <c r="AB169" s="61"/>
      <c r="AC169" s="61"/>
      <c r="AD169" s="61"/>
      <c r="AE169" s="61"/>
      <c r="AF169" s="61"/>
      <c r="AG169" s="61"/>
      <c r="AH169" s="61"/>
      <c r="AI169" s="61"/>
      <c r="AJ169" s="61"/>
      <c r="AK169" s="61"/>
      <c r="AM169" s="61"/>
    </row>
    <row r="170" spans="1:39" ht="9.75" customHeight="1" x14ac:dyDescent="0.2">
      <c r="A170" s="61"/>
      <c r="B170" s="61"/>
      <c r="C170" s="61"/>
      <c r="D170" s="61"/>
      <c r="E170" s="61"/>
      <c r="F170" s="61"/>
      <c r="G170" s="61"/>
      <c r="H170" s="61"/>
      <c r="I170" s="61"/>
      <c r="J170" s="61"/>
      <c r="K170" s="61"/>
      <c r="L170" s="61"/>
      <c r="M170" s="62"/>
      <c r="N170" s="61"/>
      <c r="O170" s="61"/>
      <c r="P170" s="61"/>
      <c r="Q170" s="61"/>
      <c r="R170" s="61"/>
      <c r="S170" s="61"/>
      <c r="T170" s="61"/>
      <c r="U170" s="61"/>
      <c r="V170" s="61"/>
      <c r="W170" s="61"/>
      <c r="X170" s="61"/>
      <c r="Y170" s="61"/>
      <c r="Z170" s="61"/>
      <c r="AA170" s="61"/>
      <c r="AB170" s="61"/>
      <c r="AC170" s="61"/>
      <c r="AD170" s="61"/>
      <c r="AE170" s="61"/>
      <c r="AF170" s="61"/>
      <c r="AG170" s="61"/>
      <c r="AH170" s="61"/>
      <c r="AI170" s="61"/>
      <c r="AJ170" s="61"/>
      <c r="AK170" s="61"/>
      <c r="AM170" s="61"/>
    </row>
    <row r="171" spans="1:39" ht="9.75" customHeight="1" x14ac:dyDescent="0.2">
      <c r="A171" s="61"/>
      <c r="B171" s="61"/>
      <c r="C171" s="61"/>
      <c r="D171" s="61"/>
      <c r="E171" s="61"/>
      <c r="F171" s="61"/>
      <c r="G171" s="61"/>
      <c r="H171" s="61"/>
      <c r="I171" s="61"/>
      <c r="J171" s="61"/>
      <c r="K171" s="61"/>
      <c r="L171" s="61"/>
      <c r="M171" s="62"/>
      <c r="N171" s="61"/>
      <c r="O171" s="61"/>
      <c r="P171" s="61"/>
      <c r="Q171" s="61"/>
      <c r="R171" s="61"/>
      <c r="S171" s="61"/>
      <c r="T171" s="61"/>
      <c r="U171" s="61"/>
      <c r="V171" s="61"/>
      <c r="W171" s="61"/>
      <c r="X171" s="61"/>
      <c r="Y171" s="61"/>
      <c r="Z171" s="61"/>
      <c r="AA171" s="61"/>
      <c r="AB171" s="61"/>
      <c r="AC171" s="61"/>
      <c r="AD171" s="61"/>
      <c r="AE171" s="61"/>
      <c r="AF171" s="61"/>
      <c r="AG171" s="61"/>
      <c r="AH171" s="61"/>
      <c r="AI171" s="61"/>
      <c r="AJ171" s="61"/>
      <c r="AK171" s="61"/>
      <c r="AM171" s="61"/>
    </row>
    <row r="172" spans="1:39" ht="9.75" customHeight="1" x14ac:dyDescent="0.2">
      <c r="A172" s="61"/>
      <c r="B172" s="61"/>
      <c r="C172" s="61"/>
      <c r="D172" s="61"/>
      <c r="E172" s="61"/>
      <c r="F172" s="61"/>
      <c r="G172" s="61"/>
      <c r="H172" s="61"/>
      <c r="I172" s="61"/>
      <c r="J172" s="61"/>
      <c r="K172" s="61"/>
      <c r="L172" s="61"/>
      <c r="M172" s="62"/>
      <c r="N172" s="61"/>
      <c r="O172" s="61"/>
      <c r="P172" s="61"/>
      <c r="Q172" s="61"/>
      <c r="R172" s="61"/>
      <c r="S172" s="61"/>
      <c r="T172" s="61"/>
      <c r="U172" s="61"/>
      <c r="V172" s="61"/>
      <c r="W172" s="61"/>
      <c r="X172" s="61"/>
      <c r="Y172" s="61"/>
      <c r="Z172" s="61"/>
      <c r="AA172" s="61"/>
      <c r="AB172" s="61"/>
      <c r="AC172" s="61"/>
      <c r="AD172" s="61"/>
      <c r="AE172" s="61"/>
      <c r="AF172" s="61"/>
      <c r="AG172" s="61"/>
      <c r="AH172" s="61"/>
      <c r="AI172" s="61"/>
      <c r="AJ172" s="61"/>
      <c r="AK172" s="61"/>
      <c r="AM172" s="61"/>
    </row>
    <row r="173" spans="1:39" ht="9.75" customHeight="1" x14ac:dyDescent="0.2">
      <c r="A173" s="61"/>
      <c r="B173" s="61"/>
      <c r="C173" s="61"/>
      <c r="D173" s="61"/>
      <c r="E173" s="61"/>
      <c r="F173" s="61"/>
      <c r="G173" s="61"/>
      <c r="H173" s="61"/>
      <c r="I173" s="61"/>
      <c r="J173" s="61"/>
      <c r="K173" s="61"/>
      <c r="L173" s="61"/>
      <c r="M173" s="62"/>
      <c r="N173" s="61"/>
      <c r="O173" s="61"/>
      <c r="P173" s="61"/>
      <c r="Q173" s="61"/>
      <c r="R173" s="61"/>
      <c r="S173" s="61"/>
      <c r="T173" s="61"/>
      <c r="U173" s="61"/>
      <c r="V173" s="61"/>
      <c r="W173" s="61"/>
      <c r="X173" s="61"/>
      <c r="Y173" s="61"/>
      <c r="Z173" s="61"/>
      <c r="AA173" s="61"/>
      <c r="AB173" s="61"/>
      <c r="AC173" s="61"/>
      <c r="AD173" s="61"/>
      <c r="AE173" s="61"/>
      <c r="AF173" s="61"/>
      <c r="AG173" s="61"/>
      <c r="AH173" s="61"/>
      <c r="AI173" s="61"/>
      <c r="AJ173" s="61"/>
      <c r="AK173" s="61"/>
      <c r="AM173" s="61"/>
    </row>
    <row r="174" spans="1:39" ht="9.75" customHeight="1" x14ac:dyDescent="0.2">
      <c r="A174" s="61"/>
      <c r="B174" s="61"/>
      <c r="C174" s="61"/>
      <c r="D174" s="61"/>
      <c r="E174" s="61"/>
      <c r="F174" s="61"/>
      <c r="G174" s="61"/>
      <c r="H174" s="61"/>
      <c r="I174" s="61"/>
      <c r="J174" s="61"/>
      <c r="K174" s="61"/>
      <c r="L174" s="61"/>
      <c r="M174" s="62"/>
      <c r="N174" s="61"/>
      <c r="O174" s="61"/>
      <c r="P174" s="61"/>
      <c r="Q174" s="61"/>
      <c r="R174" s="61"/>
      <c r="S174" s="61"/>
      <c r="T174" s="61"/>
      <c r="U174" s="61"/>
      <c r="V174" s="61"/>
      <c r="W174" s="61"/>
      <c r="X174" s="61"/>
      <c r="Y174" s="61"/>
      <c r="Z174" s="61"/>
      <c r="AA174" s="61"/>
      <c r="AB174" s="61"/>
      <c r="AC174" s="61"/>
      <c r="AD174" s="61"/>
      <c r="AE174" s="61"/>
      <c r="AF174" s="61"/>
      <c r="AG174" s="61"/>
      <c r="AH174" s="61"/>
      <c r="AI174" s="61"/>
      <c r="AJ174" s="61"/>
      <c r="AK174" s="61"/>
      <c r="AM174" s="61"/>
    </row>
    <row r="175" spans="1:39" ht="9.75" customHeight="1" x14ac:dyDescent="0.2">
      <c r="A175" s="61"/>
      <c r="B175" s="61"/>
      <c r="C175" s="61"/>
      <c r="D175" s="61"/>
      <c r="E175" s="61"/>
      <c r="F175" s="61"/>
      <c r="G175" s="61"/>
      <c r="H175" s="61"/>
      <c r="I175" s="61"/>
      <c r="J175" s="61"/>
      <c r="K175" s="61"/>
      <c r="L175" s="61"/>
      <c r="M175" s="62"/>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M175" s="61"/>
    </row>
    <row r="176" spans="1:39" ht="9.75" customHeight="1" x14ac:dyDescent="0.2">
      <c r="A176" s="61"/>
      <c r="B176" s="61"/>
      <c r="C176" s="61"/>
      <c r="D176" s="61"/>
      <c r="E176" s="61"/>
      <c r="F176" s="61"/>
      <c r="G176" s="61"/>
      <c r="H176" s="61"/>
      <c r="I176" s="61"/>
      <c r="J176" s="61"/>
      <c r="K176" s="61"/>
      <c r="L176" s="61"/>
      <c r="M176" s="62"/>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M176" s="61"/>
    </row>
    <row r="177" spans="1:39" ht="9.75" customHeight="1" x14ac:dyDescent="0.2">
      <c r="A177" s="61"/>
      <c r="B177" s="61"/>
      <c r="C177" s="61"/>
      <c r="D177" s="61"/>
      <c r="E177" s="61"/>
      <c r="F177" s="61"/>
      <c r="G177" s="61"/>
      <c r="H177" s="61"/>
      <c r="I177" s="61"/>
      <c r="J177" s="61"/>
      <c r="K177" s="61"/>
      <c r="L177" s="61"/>
      <c r="M177" s="62"/>
      <c r="N177" s="61"/>
      <c r="O177" s="61"/>
      <c r="P177" s="61"/>
      <c r="Q177" s="61"/>
      <c r="R177" s="61"/>
      <c r="S177" s="61"/>
      <c r="T177" s="61"/>
      <c r="U177" s="61"/>
      <c r="V177" s="61"/>
      <c r="W177" s="61"/>
      <c r="X177" s="61"/>
      <c r="Y177" s="61"/>
      <c r="Z177" s="61"/>
      <c r="AA177" s="61"/>
      <c r="AB177" s="61"/>
      <c r="AC177" s="61"/>
      <c r="AD177" s="61"/>
      <c r="AE177" s="61"/>
      <c r="AF177" s="61"/>
      <c r="AG177" s="61"/>
      <c r="AH177" s="61"/>
      <c r="AI177" s="61"/>
      <c r="AJ177" s="61"/>
      <c r="AK177" s="61"/>
      <c r="AM177" s="61"/>
    </row>
    <row r="178" spans="1:39" ht="9.75" customHeight="1" x14ac:dyDescent="0.2">
      <c r="A178" s="61"/>
      <c r="B178" s="61"/>
      <c r="C178" s="61"/>
      <c r="D178" s="61"/>
      <c r="E178" s="61"/>
      <c r="F178" s="61"/>
      <c r="G178" s="61"/>
      <c r="H178" s="61"/>
      <c r="I178" s="61"/>
      <c r="J178" s="61"/>
      <c r="K178" s="61"/>
      <c r="L178" s="61"/>
      <c r="M178" s="62"/>
      <c r="N178" s="61"/>
      <c r="O178" s="61"/>
      <c r="P178" s="61"/>
      <c r="Q178" s="61"/>
      <c r="R178" s="61"/>
      <c r="S178" s="61"/>
      <c r="T178" s="61"/>
      <c r="U178" s="61"/>
      <c r="V178" s="61"/>
      <c r="W178" s="61"/>
      <c r="X178" s="61"/>
      <c r="Y178" s="61"/>
      <c r="Z178" s="61"/>
      <c r="AA178" s="61"/>
      <c r="AB178" s="61"/>
      <c r="AC178" s="61"/>
      <c r="AD178" s="61"/>
      <c r="AE178" s="61"/>
      <c r="AF178" s="61"/>
      <c r="AG178" s="61"/>
      <c r="AH178" s="61"/>
      <c r="AI178" s="61"/>
      <c r="AJ178" s="61"/>
      <c r="AK178" s="61"/>
      <c r="AM178" s="61"/>
    </row>
    <row r="179" spans="1:39" ht="9.75" customHeight="1" x14ac:dyDescent="0.2">
      <c r="A179" s="61"/>
      <c r="B179" s="61"/>
      <c r="C179" s="61"/>
      <c r="D179" s="61"/>
      <c r="E179" s="61"/>
      <c r="F179" s="61"/>
      <c r="G179" s="61"/>
      <c r="H179" s="61"/>
      <c r="I179" s="61"/>
      <c r="J179" s="61"/>
      <c r="K179" s="61"/>
      <c r="L179" s="61"/>
      <c r="M179" s="62"/>
      <c r="N179" s="61"/>
      <c r="O179" s="61"/>
      <c r="P179" s="61"/>
      <c r="Q179" s="61"/>
      <c r="R179" s="61"/>
      <c r="S179" s="61"/>
      <c r="T179" s="61"/>
      <c r="U179" s="61"/>
      <c r="V179" s="61"/>
      <c r="W179" s="61"/>
      <c r="X179" s="61"/>
      <c r="Y179" s="61"/>
      <c r="Z179" s="61"/>
      <c r="AA179" s="61"/>
      <c r="AB179" s="61"/>
      <c r="AC179" s="61"/>
      <c r="AD179" s="61"/>
      <c r="AE179" s="61"/>
      <c r="AF179" s="61"/>
      <c r="AG179" s="61"/>
      <c r="AH179" s="61"/>
      <c r="AI179" s="61"/>
      <c r="AJ179" s="61"/>
      <c r="AK179" s="61"/>
      <c r="AM179" s="61"/>
    </row>
    <row r="180" spans="1:39" ht="9.75" customHeight="1" x14ac:dyDescent="0.2">
      <c r="A180" s="61"/>
      <c r="B180" s="61"/>
      <c r="C180" s="61"/>
      <c r="D180" s="61"/>
      <c r="E180" s="61"/>
      <c r="F180" s="61"/>
      <c r="G180" s="61"/>
      <c r="H180" s="61"/>
      <c r="I180" s="61"/>
      <c r="J180" s="61"/>
      <c r="K180" s="61"/>
      <c r="L180" s="61"/>
      <c r="M180" s="62"/>
      <c r="N180" s="61"/>
      <c r="O180" s="61"/>
      <c r="P180" s="61"/>
      <c r="Q180" s="61"/>
      <c r="R180" s="61"/>
      <c r="S180" s="61"/>
      <c r="T180" s="61"/>
      <c r="U180" s="61"/>
      <c r="V180" s="61"/>
      <c r="W180" s="61"/>
      <c r="X180" s="61"/>
      <c r="Y180" s="61"/>
      <c r="Z180" s="61"/>
      <c r="AA180" s="61"/>
      <c r="AB180" s="61"/>
      <c r="AC180" s="61"/>
      <c r="AD180" s="61"/>
      <c r="AE180" s="61"/>
      <c r="AF180" s="61"/>
      <c r="AG180" s="61"/>
      <c r="AH180" s="61"/>
      <c r="AI180" s="61"/>
      <c r="AJ180" s="61"/>
      <c r="AK180" s="61"/>
      <c r="AM180" s="61"/>
    </row>
    <row r="181" spans="1:39" ht="9.75" customHeight="1" x14ac:dyDescent="0.2">
      <c r="A181" s="61"/>
      <c r="B181" s="61"/>
      <c r="C181" s="61"/>
      <c r="D181" s="61"/>
      <c r="E181" s="61"/>
      <c r="F181" s="61"/>
      <c r="G181" s="61"/>
      <c r="H181" s="61"/>
      <c r="I181" s="61"/>
      <c r="J181" s="61"/>
      <c r="K181" s="61"/>
      <c r="L181" s="61"/>
      <c r="M181" s="62"/>
      <c r="N181" s="61"/>
      <c r="O181" s="61"/>
      <c r="P181" s="61"/>
      <c r="Q181" s="61"/>
      <c r="R181" s="61"/>
      <c r="S181" s="61"/>
      <c r="T181" s="61"/>
      <c r="U181" s="61"/>
      <c r="V181" s="61"/>
      <c r="W181" s="61"/>
      <c r="X181" s="61"/>
      <c r="Y181" s="61"/>
      <c r="Z181" s="61"/>
      <c r="AA181" s="61"/>
      <c r="AB181" s="61"/>
      <c r="AC181" s="61"/>
      <c r="AD181" s="61"/>
      <c r="AE181" s="61"/>
      <c r="AF181" s="61"/>
      <c r="AG181" s="61"/>
      <c r="AH181" s="61"/>
      <c r="AI181" s="61"/>
      <c r="AJ181" s="61"/>
      <c r="AK181" s="61"/>
      <c r="AM181" s="61"/>
    </row>
    <row r="182" spans="1:39" ht="9.75" customHeight="1" x14ac:dyDescent="0.2">
      <c r="A182" s="61"/>
      <c r="B182" s="61"/>
      <c r="C182" s="61"/>
      <c r="D182" s="61"/>
      <c r="E182" s="61"/>
      <c r="F182" s="61"/>
      <c r="G182" s="61"/>
      <c r="H182" s="61"/>
      <c r="I182" s="61"/>
      <c r="J182" s="61"/>
      <c r="K182" s="61"/>
      <c r="L182" s="61"/>
      <c r="M182" s="62"/>
      <c r="N182" s="61"/>
      <c r="O182" s="61"/>
      <c r="P182" s="61"/>
      <c r="Q182" s="61"/>
      <c r="R182" s="61"/>
      <c r="S182" s="61"/>
      <c r="T182" s="61"/>
      <c r="U182" s="61"/>
      <c r="V182" s="61"/>
      <c r="W182" s="61"/>
      <c r="X182" s="61"/>
      <c r="Y182" s="61"/>
      <c r="Z182" s="61"/>
      <c r="AA182" s="61"/>
      <c r="AB182" s="61"/>
      <c r="AC182" s="61"/>
      <c r="AD182" s="61"/>
      <c r="AE182" s="61"/>
      <c r="AF182" s="61"/>
      <c r="AG182" s="61"/>
      <c r="AH182" s="61"/>
      <c r="AI182" s="61"/>
      <c r="AJ182" s="61"/>
      <c r="AK182" s="61"/>
      <c r="AM182" s="61"/>
    </row>
    <row r="183" spans="1:39" ht="9.75" customHeight="1" x14ac:dyDescent="0.2">
      <c r="A183" s="61"/>
      <c r="B183" s="61"/>
      <c r="C183" s="61"/>
      <c r="D183" s="61"/>
      <c r="E183" s="61"/>
      <c r="F183" s="61"/>
      <c r="G183" s="61"/>
      <c r="H183" s="61"/>
      <c r="I183" s="61"/>
      <c r="J183" s="61"/>
      <c r="K183" s="61"/>
      <c r="L183" s="61"/>
      <c r="M183" s="62"/>
      <c r="N183" s="61"/>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M183" s="61"/>
    </row>
    <row r="184" spans="1:39" ht="9.75" customHeight="1" x14ac:dyDescent="0.2">
      <c r="A184" s="61"/>
      <c r="B184" s="61"/>
      <c r="C184" s="61"/>
      <c r="D184" s="61"/>
      <c r="E184" s="61"/>
      <c r="F184" s="61"/>
      <c r="G184" s="61"/>
      <c r="H184" s="61"/>
      <c r="I184" s="61"/>
      <c r="J184" s="61"/>
      <c r="K184" s="61"/>
      <c r="L184" s="61"/>
      <c r="M184" s="62"/>
      <c r="N184" s="61"/>
      <c r="O184" s="61"/>
      <c r="P184" s="61"/>
      <c r="Q184" s="61"/>
      <c r="R184" s="61"/>
      <c r="S184" s="61"/>
      <c r="T184" s="61"/>
      <c r="U184" s="61"/>
      <c r="V184" s="61"/>
      <c r="W184" s="61"/>
      <c r="X184" s="61"/>
      <c r="Y184" s="61"/>
      <c r="Z184" s="61"/>
      <c r="AA184" s="61"/>
      <c r="AB184" s="61"/>
      <c r="AC184" s="61"/>
      <c r="AD184" s="61"/>
      <c r="AE184" s="61"/>
      <c r="AF184" s="61"/>
      <c r="AG184" s="61"/>
      <c r="AH184" s="61"/>
      <c r="AI184" s="61"/>
      <c r="AJ184" s="61"/>
      <c r="AK184" s="61"/>
      <c r="AM184" s="61"/>
    </row>
    <row r="185" spans="1:39" ht="9.75" customHeight="1" x14ac:dyDescent="0.2">
      <c r="A185" s="61"/>
      <c r="B185" s="61"/>
      <c r="C185" s="61"/>
      <c r="D185" s="61"/>
      <c r="E185" s="61"/>
      <c r="F185" s="61"/>
      <c r="G185" s="61"/>
      <c r="H185" s="61"/>
      <c r="I185" s="61"/>
      <c r="J185" s="61"/>
      <c r="K185" s="61"/>
      <c r="L185" s="61"/>
      <c r="M185" s="62"/>
      <c r="N185" s="61"/>
      <c r="O185" s="61"/>
      <c r="P185" s="61"/>
      <c r="Q185" s="61"/>
      <c r="R185" s="61"/>
      <c r="S185" s="61"/>
      <c r="T185" s="61"/>
      <c r="U185" s="61"/>
      <c r="V185" s="61"/>
      <c r="W185" s="61"/>
      <c r="X185" s="61"/>
      <c r="Y185" s="61"/>
      <c r="Z185" s="61"/>
      <c r="AA185" s="61"/>
      <c r="AB185" s="61"/>
      <c r="AC185" s="61"/>
      <c r="AD185" s="61"/>
      <c r="AE185" s="61"/>
      <c r="AF185" s="61"/>
      <c r="AG185" s="61"/>
      <c r="AH185" s="61"/>
      <c r="AI185" s="61"/>
      <c r="AJ185" s="61"/>
      <c r="AK185" s="61"/>
      <c r="AM185" s="61"/>
    </row>
    <row r="186" spans="1:39" ht="9.75" customHeight="1" x14ac:dyDescent="0.2">
      <c r="A186" s="61"/>
      <c r="B186" s="61"/>
      <c r="C186" s="61"/>
      <c r="D186" s="61"/>
      <c r="E186" s="61"/>
      <c r="F186" s="61"/>
      <c r="G186" s="61"/>
      <c r="H186" s="61"/>
      <c r="I186" s="61"/>
      <c r="J186" s="61"/>
      <c r="K186" s="61"/>
      <c r="L186" s="61"/>
      <c r="M186" s="62"/>
      <c r="N186" s="61"/>
      <c r="O186" s="61"/>
      <c r="P186" s="61"/>
      <c r="Q186" s="61"/>
      <c r="R186" s="61"/>
      <c r="S186" s="61"/>
      <c r="T186" s="61"/>
      <c r="U186" s="61"/>
      <c r="V186" s="61"/>
      <c r="W186" s="61"/>
      <c r="X186" s="61"/>
      <c r="Y186" s="61"/>
      <c r="Z186" s="61"/>
      <c r="AA186" s="61"/>
      <c r="AB186" s="61"/>
      <c r="AC186" s="61"/>
      <c r="AD186" s="61"/>
      <c r="AE186" s="61"/>
      <c r="AF186" s="61"/>
      <c r="AG186" s="61"/>
      <c r="AH186" s="61"/>
      <c r="AI186" s="61"/>
      <c r="AJ186" s="61"/>
      <c r="AK186" s="61"/>
      <c r="AM186" s="61"/>
    </row>
    <row r="187" spans="1:39" ht="9.75" customHeight="1" x14ac:dyDescent="0.2">
      <c r="A187" s="61"/>
      <c r="B187" s="61"/>
      <c r="C187" s="61"/>
      <c r="D187" s="61"/>
      <c r="E187" s="61"/>
      <c r="F187" s="61"/>
      <c r="G187" s="61"/>
      <c r="H187" s="61"/>
      <c r="I187" s="61"/>
      <c r="J187" s="61"/>
      <c r="K187" s="61"/>
      <c r="L187" s="61"/>
      <c r="M187" s="62"/>
      <c r="N187" s="61"/>
      <c r="O187" s="61"/>
      <c r="P187" s="61"/>
      <c r="Q187" s="61"/>
      <c r="R187" s="61"/>
      <c r="S187" s="61"/>
      <c r="T187" s="61"/>
      <c r="U187" s="61"/>
      <c r="V187" s="61"/>
      <c r="W187" s="61"/>
      <c r="X187" s="61"/>
      <c r="Y187" s="61"/>
      <c r="Z187" s="61"/>
      <c r="AA187" s="61"/>
      <c r="AB187" s="61"/>
      <c r="AC187" s="61"/>
      <c r="AD187" s="61"/>
      <c r="AE187" s="61"/>
      <c r="AF187" s="61"/>
      <c r="AG187" s="61"/>
      <c r="AH187" s="61"/>
      <c r="AI187" s="61"/>
      <c r="AJ187" s="61"/>
      <c r="AK187" s="61"/>
      <c r="AM187" s="61"/>
    </row>
    <row r="188" spans="1:39" ht="9.75" customHeight="1" x14ac:dyDescent="0.2">
      <c r="A188" s="61"/>
      <c r="B188" s="61"/>
      <c r="C188" s="61"/>
      <c r="D188" s="61"/>
      <c r="E188" s="61"/>
      <c r="F188" s="61"/>
      <c r="G188" s="61"/>
      <c r="H188" s="61"/>
      <c r="I188" s="61"/>
      <c r="J188" s="61"/>
      <c r="K188" s="61"/>
      <c r="L188" s="61"/>
      <c r="M188" s="62"/>
      <c r="N188" s="61"/>
      <c r="O188" s="61"/>
      <c r="P188" s="61"/>
      <c r="Q188" s="61"/>
      <c r="R188" s="61"/>
      <c r="S188" s="61"/>
      <c r="T188" s="61"/>
      <c r="U188" s="61"/>
      <c r="V188" s="61"/>
      <c r="W188" s="61"/>
      <c r="X188" s="61"/>
      <c r="Y188" s="61"/>
      <c r="Z188" s="61"/>
      <c r="AA188" s="61"/>
      <c r="AB188" s="61"/>
      <c r="AC188" s="61"/>
      <c r="AD188" s="61"/>
      <c r="AE188" s="61"/>
      <c r="AF188" s="61"/>
      <c r="AG188" s="61"/>
      <c r="AH188" s="61"/>
      <c r="AI188" s="61"/>
      <c r="AJ188" s="61"/>
      <c r="AK188" s="61"/>
      <c r="AM188" s="61"/>
    </row>
    <row r="189" spans="1:39" ht="9.75" customHeight="1" x14ac:dyDescent="0.2">
      <c r="A189" s="61"/>
      <c r="B189" s="61"/>
      <c r="C189" s="61"/>
      <c r="D189" s="61"/>
      <c r="E189" s="61"/>
      <c r="F189" s="61"/>
      <c r="G189" s="61"/>
      <c r="H189" s="61"/>
      <c r="I189" s="61"/>
      <c r="J189" s="61"/>
      <c r="K189" s="61"/>
      <c r="L189" s="61"/>
      <c r="M189" s="62"/>
      <c r="N189" s="61"/>
      <c r="O189" s="61"/>
      <c r="P189" s="61"/>
      <c r="Q189" s="61"/>
      <c r="R189" s="61"/>
      <c r="S189" s="61"/>
      <c r="T189" s="61"/>
      <c r="U189" s="61"/>
      <c r="V189" s="61"/>
      <c r="W189" s="61"/>
      <c r="X189" s="61"/>
      <c r="Y189" s="61"/>
      <c r="Z189" s="61"/>
      <c r="AA189" s="61"/>
      <c r="AB189" s="61"/>
      <c r="AC189" s="61"/>
      <c r="AD189" s="61"/>
      <c r="AE189" s="61"/>
      <c r="AF189" s="61"/>
      <c r="AG189" s="61"/>
      <c r="AH189" s="61"/>
      <c r="AI189" s="61"/>
      <c r="AJ189" s="61"/>
      <c r="AK189" s="61"/>
      <c r="AM189" s="61"/>
    </row>
    <row r="190" spans="1:39" ht="9.75" customHeight="1" x14ac:dyDescent="0.2">
      <c r="A190" s="61"/>
      <c r="B190" s="61"/>
      <c r="C190" s="61"/>
      <c r="D190" s="61"/>
      <c r="E190" s="61"/>
      <c r="F190" s="61"/>
      <c r="G190" s="61"/>
      <c r="H190" s="61"/>
      <c r="I190" s="61"/>
      <c r="J190" s="61"/>
      <c r="K190" s="61"/>
      <c r="L190" s="61"/>
      <c r="M190" s="62"/>
      <c r="N190" s="61"/>
      <c r="O190" s="61"/>
      <c r="P190" s="61"/>
      <c r="Q190" s="61"/>
      <c r="R190" s="61"/>
      <c r="S190" s="61"/>
      <c r="T190" s="61"/>
      <c r="U190" s="61"/>
      <c r="V190" s="61"/>
      <c r="W190" s="61"/>
      <c r="X190" s="61"/>
      <c r="Y190" s="61"/>
      <c r="Z190" s="61"/>
      <c r="AA190" s="61"/>
      <c r="AB190" s="61"/>
      <c r="AC190" s="61"/>
      <c r="AD190" s="61"/>
      <c r="AE190" s="61"/>
      <c r="AF190" s="61"/>
      <c r="AG190" s="61"/>
      <c r="AH190" s="61"/>
      <c r="AI190" s="61"/>
      <c r="AJ190" s="61"/>
      <c r="AK190" s="61"/>
      <c r="AM190" s="61"/>
    </row>
    <row r="191" spans="1:39" ht="9.75" customHeight="1" x14ac:dyDescent="0.2">
      <c r="A191" s="61"/>
      <c r="B191" s="61"/>
      <c r="C191" s="61"/>
      <c r="D191" s="61"/>
      <c r="E191" s="61"/>
      <c r="F191" s="61"/>
      <c r="G191" s="61"/>
      <c r="H191" s="61"/>
      <c r="I191" s="61"/>
      <c r="J191" s="61"/>
      <c r="K191" s="61"/>
      <c r="L191" s="61"/>
      <c r="M191" s="62"/>
      <c r="N191" s="61"/>
      <c r="O191" s="61"/>
      <c r="P191" s="61"/>
      <c r="Q191" s="61"/>
      <c r="R191" s="61"/>
      <c r="S191" s="61"/>
      <c r="T191" s="61"/>
      <c r="U191" s="61"/>
      <c r="V191" s="61"/>
      <c r="W191" s="61"/>
      <c r="X191" s="61"/>
      <c r="Y191" s="61"/>
      <c r="Z191" s="61"/>
      <c r="AA191" s="61"/>
      <c r="AB191" s="61"/>
      <c r="AC191" s="61"/>
      <c r="AD191" s="61"/>
      <c r="AE191" s="61"/>
      <c r="AF191" s="61"/>
      <c r="AG191" s="61"/>
      <c r="AH191" s="61"/>
      <c r="AI191" s="61"/>
      <c r="AJ191" s="61"/>
      <c r="AK191" s="61"/>
      <c r="AM191" s="61"/>
    </row>
    <row r="192" spans="1:39" ht="9.75" customHeight="1" x14ac:dyDescent="0.2">
      <c r="A192" s="61"/>
      <c r="B192" s="61"/>
      <c r="C192" s="61"/>
      <c r="D192" s="61"/>
      <c r="E192" s="61"/>
      <c r="F192" s="61"/>
      <c r="G192" s="61"/>
      <c r="H192" s="61"/>
      <c r="I192" s="61"/>
      <c r="J192" s="61"/>
      <c r="K192" s="61"/>
      <c r="L192" s="61"/>
      <c r="M192" s="62"/>
      <c r="N192" s="61"/>
      <c r="O192" s="61"/>
      <c r="P192" s="61"/>
      <c r="Q192" s="61"/>
      <c r="R192" s="61"/>
      <c r="S192" s="61"/>
      <c r="T192" s="61"/>
      <c r="U192" s="61"/>
      <c r="V192" s="61"/>
      <c r="W192" s="61"/>
      <c r="X192" s="61"/>
      <c r="Y192" s="61"/>
      <c r="Z192" s="61"/>
      <c r="AA192" s="61"/>
      <c r="AB192" s="61"/>
      <c r="AC192" s="61"/>
      <c r="AD192" s="61"/>
      <c r="AE192" s="61"/>
      <c r="AF192" s="61"/>
      <c r="AG192" s="61"/>
      <c r="AH192" s="61"/>
      <c r="AI192" s="61"/>
      <c r="AJ192" s="61"/>
      <c r="AK192" s="61"/>
      <c r="AM192" s="61"/>
    </row>
    <row r="193" spans="1:39" ht="9.75" customHeight="1" x14ac:dyDescent="0.2">
      <c r="A193" s="61"/>
      <c r="B193" s="61"/>
      <c r="C193" s="61"/>
      <c r="D193" s="61"/>
      <c r="E193" s="61"/>
      <c r="F193" s="61"/>
      <c r="G193" s="61"/>
      <c r="H193" s="61"/>
      <c r="I193" s="61"/>
      <c r="J193" s="61"/>
      <c r="K193" s="61"/>
      <c r="L193" s="61"/>
      <c r="M193" s="62"/>
      <c r="N193" s="61"/>
      <c r="O193" s="61"/>
      <c r="P193" s="61"/>
      <c r="Q193" s="61"/>
      <c r="R193" s="61"/>
      <c r="S193" s="61"/>
      <c r="T193" s="61"/>
      <c r="U193" s="61"/>
      <c r="V193" s="61"/>
      <c r="W193" s="61"/>
      <c r="X193" s="61"/>
      <c r="Y193" s="61"/>
      <c r="Z193" s="61"/>
      <c r="AA193" s="61"/>
      <c r="AB193" s="61"/>
      <c r="AC193" s="61"/>
      <c r="AD193" s="61"/>
      <c r="AE193" s="61"/>
      <c r="AF193" s="61"/>
      <c r="AG193" s="61"/>
      <c r="AH193" s="61"/>
      <c r="AI193" s="61"/>
      <c r="AJ193" s="61"/>
      <c r="AK193" s="61"/>
      <c r="AM193" s="61"/>
    </row>
    <row r="194" spans="1:39" ht="9.75" customHeight="1" x14ac:dyDescent="0.2">
      <c r="A194" s="61"/>
      <c r="B194" s="61"/>
      <c r="C194" s="61"/>
      <c r="D194" s="61"/>
      <c r="E194" s="61"/>
      <c r="F194" s="61"/>
      <c r="G194" s="61"/>
      <c r="H194" s="61"/>
      <c r="I194" s="61"/>
      <c r="J194" s="61"/>
      <c r="K194" s="61"/>
      <c r="L194" s="61"/>
      <c r="M194" s="62"/>
      <c r="N194" s="61"/>
      <c r="O194" s="61"/>
      <c r="P194" s="61"/>
      <c r="Q194" s="61"/>
      <c r="R194" s="61"/>
      <c r="S194" s="61"/>
      <c r="T194" s="61"/>
      <c r="U194" s="61"/>
      <c r="V194" s="61"/>
      <c r="W194" s="61"/>
      <c r="X194" s="61"/>
      <c r="Y194" s="61"/>
      <c r="Z194" s="61"/>
      <c r="AA194" s="61"/>
      <c r="AB194" s="61"/>
      <c r="AC194" s="61"/>
      <c r="AD194" s="61"/>
      <c r="AE194" s="61"/>
      <c r="AF194" s="61"/>
      <c r="AG194" s="61"/>
      <c r="AH194" s="61"/>
      <c r="AI194" s="61"/>
      <c r="AJ194" s="61"/>
      <c r="AK194" s="61"/>
      <c r="AM194" s="61"/>
    </row>
    <row r="195" spans="1:39" ht="9.75" customHeight="1" x14ac:dyDescent="0.2">
      <c r="A195" s="61"/>
      <c r="B195" s="61"/>
      <c r="C195" s="61"/>
      <c r="D195" s="61"/>
      <c r="E195" s="61"/>
      <c r="F195" s="61"/>
      <c r="G195" s="61"/>
      <c r="H195" s="61"/>
      <c r="I195" s="61"/>
      <c r="J195" s="61"/>
      <c r="K195" s="61"/>
      <c r="L195" s="61"/>
      <c r="M195" s="62"/>
      <c r="N195" s="61"/>
      <c r="O195" s="61"/>
      <c r="P195" s="61"/>
      <c r="Q195" s="61"/>
      <c r="R195" s="61"/>
      <c r="S195" s="61"/>
      <c r="T195" s="61"/>
      <c r="U195" s="61"/>
      <c r="V195" s="61"/>
      <c r="W195" s="61"/>
      <c r="X195" s="61"/>
      <c r="Y195" s="61"/>
      <c r="Z195" s="61"/>
      <c r="AA195" s="61"/>
      <c r="AB195" s="61"/>
      <c r="AC195" s="61"/>
      <c r="AD195" s="61"/>
      <c r="AE195" s="61"/>
      <c r="AF195" s="61"/>
      <c r="AG195" s="61"/>
      <c r="AH195" s="61"/>
      <c r="AI195" s="61"/>
      <c r="AJ195" s="61"/>
      <c r="AK195" s="61"/>
      <c r="AM195" s="61"/>
    </row>
    <row r="196" spans="1:39" ht="9.75" customHeight="1" x14ac:dyDescent="0.2">
      <c r="A196" s="61"/>
      <c r="B196" s="61"/>
      <c r="C196" s="61"/>
      <c r="D196" s="61"/>
      <c r="E196" s="61"/>
      <c r="F196" s="61"/>
      <c r="G196" s="61"/>
      <c r="H196" s="61"/>
      <c r="I196" s="61"/>
      <c r="J196" s="61"/>
      <c r="K196" s="61"/>
      <c r="L196" s="61"/>
      <c r="M196" s="62"/>
      <c r="N196" s="61"/>
      <c r="O196" s="61"/>
      <c r="P196" s="61"/>
      <c r="Q196" s="61"/>
      <c r="R196" s="61"/>
      <c r="S196" s="61"/>
      <c r="T196" s="61"/>
      <c r="U196" s="61"/>
      <c r="V196" s="61"/>
      <c r="W196" s="61"/>
      <c r="X196" s="61"/>
      <c r="Y196" s="61"/>
      <c r="Z196" s="61"/>
      <c r="AA196" s="61"/>
      <c r="AB196" s="61"/>
      <c r="AC196" s="61"/>
      <c r="AD196" s="61"/>
      <c r="AE196" s="61"/>
      <c r="AF196" s="61"/>
      <c r="AG196" s="61"/>
      <c r="AH196" s="61"/>
      <c r="AI196" s="61"/>
      <c r="AJ196" s="61"/>
      <c r="AK196" s="61"/>
      <c r="AM196" s="61"/>
    </row>
    <row r="197" spans="1:39" ht="9.75" customHeight="1" x14ac:dyDescent="0.2">
      <c r="A197" s="61"/>
      <c r="B197" s="61"/>
      <c r="C197" s="61"/>
      <c r="D197" s="61"/>
      <c r="E197" s="61"/>
      <c r="F197" s="61"/>
      <c r="G197" s="61"/>
      <c r="H197" s="61"/>
      <c r="I197" s="61"/>
      <c r="J197" s="61"/>
      <c r="K197" s="61"/>
      <c r="L197" s="61"/>
      <c r="M197" s="62"/>
      <c r="N197" s="61"/>
      <c r="O197" s="61"/>
      <c r="P197" s="61"/>
      <c r="Q197" s="61"/>
      <c r="R197" s="61"/>
      <c r="S197" s="61"/>
      <c r="T197" s="61"/>
      <c r="U197" s="61"/>
      <c r="V197" s="61"/>
      <c r="W197" s="61"/>
      <c r="X197" s="61"/>
      <c r="Y197" s="61"/>
      <c r="Z197" s="61"/>
      <c r="AA197" s="61"/>
      <c r="AB197" s="61"/>
      <c r="AC197" s="61"/>
      <c r="AD197" s="61"/>
      <c r="AE197" s="61"/>
      <c r="AF197" s="61"/>
      <c r="AG197" s="61"/>
      <c r="AH197" s="61"/>
      <c r="AI197" s="61"/>
      <c r="AJ197" s="61"/>
      <c r="AK197" s="61"/>
      <c r="AM197" s="61"/>
    </row>
    <row r="198" spans="1:39" ht="9.75" customHeight="1" x14ac:dyDescent="0.2">
      <c r="A198" s="61"/>
      <c r="B198" s="61"/>
      <c r="C198" s="61"/>
      <c r="D198" s="61"/>
      <c r="E198" s="61"/>
      <c r="F198" s="61"/>
      <c r="G198" s="61"/>
      <c r="H198" s="61"/>
      <c r="I198" s="61"/>
      <c r="J198" s="61"/>
      <c r="K198" s="61"/>
      <c r="L198" s="61"/>
      <c r="M198" s="62"/>
      <c r="N198" s="61"/>
      <c r="O198" s="61"/>
      <c r="P198" s="61"/>
      <c r="Q198" s="61"/>
      <c r="R198" s="61"/>
      <c r="S198" s="61"/>
      <c r="T198" s="61"/>
      <c r="U198" s="61"/>
      <c r="V198" s="61"/>
      <c r="W198" s="61"/>
      <c r="X198" s="61"/>
      <c r="Y198" s="61"/>
      <c r="Z198" s="61"/>
      <c r="AA198" s="61"/>
      <c r="AB198" s="61"/>
      <c r="AC198" s="61"/>
      <c r="AD198" s="61"/>
      <c r="AE198" s="61"/>
      <c r="AF198" s="61"/>
      <c r="AG198" s="61"/>
      <c r="AH198" s="61"/>
      <c r="AI198" s="61"/>
      <c r="AJ198" s="61"/>
      <c r="AK198" s="61"/>
      <c r="AM198" s="61"/>
    </row>
    <row r="199" spans="1:39" ht="9.75" customHeight="1" x14ac:dyDescent="0.2">
      <c r="A199" s="61"/>
      <c r="B199" s="61"/>
      <c r="C199" s="61"/>
      <c r="D199" s="61"/>
      <c r="E199" s="61"/>
      <c r="F199" s="61"/>
      <c r="G199" s="61"/>
      <c r="H199" s="61"/>
      <c r="I199" s="61"/>
      <c r="J199" s="61"/>
      <c r="K199" s="61"/>
      <c r="L199" s="61"/>
      <c r="M199" s="62"/>
      <c r="N199" s="61"/>
      <c r="O199" s="61"/>
      <c r="P199" s="61"/>
      <c r="Q199" s="61"/>
      <c r="R199" s="61"/>
      <c r="S199" s="61"/>
      <c r="T199" s="61"/>
      <c r="U199" s="61"/>
      <c r="V199" s="61"/>
      <c r="W199" s="61"/>
      <c r="X199" s="61"/>
      <c r="Y199" s="61"/>
      <c r="Z199" s="61"/>
      <c r="AA199" s="61"/>
      <c r="AB199" s="61"/>
      <c r="AC199" s="61"/>
      <c r="AD199" s="61"/>
      <c r="AE199" s="61"/>
      <c r="AF199" s="61"/>
      <c r="AG199" s="61"/>
      <c r="AH199" s="61"/>
      <c r="AI199" s="61"/>
      <c r="AJ199" s="61"/>
      <c r="AK199" s="61"/>
      <c r="AM199" s="61"/>
    </row>
    <row r="200" spans="1:39" ht="9.75" customHeight="1" x14ac:dyDescent="0.2">
      <c r="A200" s="61"/>
      <c r="B200" s="61"/>
      <c r="C200" s="61"/>
      <c r="D200" s="61"/>
      <c r="E200" s="61"/>
      <c r="F200" s="61"/>
      <c r="G200" s="61"/>
      <c r="H200" s="61"/>
      <c r="I200" s="61"/>
      <c r="J200" s="61"/>
      <c r="K200" s="61"/>
      <c r="L200" s="61"/>
      <c r="M200" s="62"/>
      <c r="N200" s="61"/>
      <c r="O200" s="61"/>
      <c r="P200" s="61"/>
      <c r="Q200" s="61"/>
      <c r="R200" s="61"/>
      <c r="S200" s="61"/>
      <c r="T200" s="61"/>
      <c r="U200" s="61"/>
      <c r="V200" s="61"/>
      <c r="W200" s="61"/>
      <c r="X200" s="61"/>
      <c r="Y200" s="61"/>
      <c r="Z200" s="61"/>
      <c r="AA200" s="61"/>
      <c r="AB200" s="61"/>
      <c r="AC200" s="61"/>
      <c r="AD200" s="61"/>
      <c r="AE200" s="61"/>
      <c r="AF200" s="61"/>
      <c r="AG200" s="61"/>
      <c r="AH200" s="61"/>
      <c r="AI200" s="61"/>
      <c r="AJ200" s="61"/>
      <c r="AK200" s="61"/>
      <c r="AM200" s="61"/>
    </row>
    <row r="201" spans="1:39" ht="9.75" customHeight="1" x14ac:dyDescent="0.2">
      <c r="A201" s="61"/>
      <c r="B201" s="61"/>
      <c r="C201" s="61"/>
      <c r="D201" s="61"/>
      <c r="E201" s="61"/>
      <c r="F201" s="61"/>
      <c r="G201" s="61"/>
      <c r="H201" s="61"/>
      <c r="I201" s="61"/>
      <c r="J201" s="61"/>
      <c r="K201" s="61"/>
      <c r="L201" s="61"/>
      <c r="M201" s="62"/>
      <c r="N201" s="61"/>
      <c r="O201" s="61"/>
      <c r="P201" s="61"/>
      <c r="Q201" s="61"/>
      <c r="R201" s="61"/>
      <c r="S201" s="61"/>
      <c r="T201" s="61"/>
      <c r="U201" s="61"/>
      <c r="V201" s="61"/>
      <c r="W201" s="61"/>
      <c r="X201" s="61"/>
      <c r="Y201" s="61"/>
      <c r="Z201" s="61"/>
      <c r="AA201" s="61"/>
      <c r="AB201" s="61"/>
      <c r="AC201" s="61"/>
      <c r="AD201" s="61"/>
      <c r="AE201" s="61"/>
      <c r="AF201" s="61"/>
      <c r="AG201" s="61"/>
      <c r="AH201" s="61"/>
      <c r="AI201" s="61"/>
      <c r="AJ201" s="61"/>
      <c r="AK201" s="61"/>
      <c r="AM201" s="61"/>
    </row>
    <row r="202" spans="1:39" ht="9.75" customHeight="1" x14ac:dyDescent="0.2">
      <c r="A202" s="61"/>
      <c r="B202" s="61"/>
      <c r="C202" s="61"/>
      <c r="D202" s="61"/>
      <c r="E202" s="61"/>
      <c r="F202" s="61"/>
      <c r="G202" s="61"/>
      <c r="H202" s="61"/>
      <c r="I202" s="61"/>
      <c r="J202" s="61"/>
      <c r="K202" s="61"/>
      <c r="L202" s="61"/>
      <c r="M202" s="62"/>
      <c r="N202" s="61"/>
      <c r="O202" s="61"/>
      <c r="P202" s="61"/>
      <c r="Q202" s="61"/>
      <c r="R202" s="61"/>
      <c r="S202" s="61"/>
      <c r="T202" s="61"/>
      <c r="U202" s="61"/>
      <c r="V202" s="61"/>
      <c r="W202" s="61"/>
      <c r="X202" s="61"/>
      <c r="Y202" s="61"/>
      <c r="Z202" s="61"/>
      <c r="AA202" s="61"/>
      <c r="AB202" s="61"/>
      <c r="AC202" s="61"/>
      <c r="AD202" s="61"/>
      <c r="AE202" s="61"/>
      <c r="AF202" s="61"/>
      <c r="AG202" s="61"/>
      <c r="AH202" s="61"/>
      <c r="AI202" s="61"/>
      <c r="AJ202" s="61"/>
      <c r="AK202" s="61"/>
      <c r="AM202" s="61"/>
    </row>
    <row r="203" spans="1:39" ht="9.75" customHeight="1" x14ac:dyDescent="0.2">
      <c r="A203" s="61"/>
      <c r="B203" s="61"/>
      <c r="C203" s="61"/>
      <c r="D203" s="61"/>
      <c r="E203" s="61"/>
      <c r="F203" s="61"/>
      <c r="G203" s="61"/>
      <c r="H203" s="61"/>
      <c r="I203" s="61"/>
      <c r="J203" s="61"/>
      <c r="K203" s="61"/>
      <c r="L203" s="61"/>
      <c r="M203" s="62"/>
      <c r="N203" s="61"/>
      <c r="O203" s="61"/>
      <c r="P203" s="61"/>
      <c r="Q203" s="61"/>
      <c r="R203" s="61"/>
      <c r="S203" s="61"/>
      <c r="T203" s="61"/>
      <c r="U203" s="61"/>
      <c r="V203" s="61"/>
      <c r="W203" s="61"/>
      <c r="X203" s="61"/>
      <c r="Y203" s="61"/>
      <c r="Z203" s="61"/>
      <c r="AA203" s="61"/>
      <c r="AB203" s="61"/>
      <c r="AC203" s="61"/>
      <c r="AD203" s="61"/>
      <c r="AE203" s="61"/>
      <c r="AF203" s="61"/>
      <c r="AG203" s="61"/>
      <c r="AH203" s="61"/>
      <c r="AI203" s="61"/>
      <c r="AJ203" s="61"/>
      <c r="AK203" s="61"/>
      <c r="AM203" s="61"/>
    </row>
    <row r="204" spans="1:39" ht="9.75" customHeight="1" x14ac:dyDescent="0.2">
      <c r="A204" s="61"/>
      <c r="B204" s="61"/>
      <c r="C204" s="61"/>
      <c r="D204" s="61"/>
      <c r="E204" s="61"/>
      <c r="F204" s="61"/>
      <c r="G204" s="61"/>
      <c r="H204" s="61"/>
      <c r="I204" s="61"/>
      <c r="J204" s="61"/>
      <c r="K204" s="61"/>
      <c r="L204" s="61"/>
      <c r="M204" s="62"/>
      <c r="N204" s="61"/>
      <c r="O204" s="61"/>
      <c r="P204" s="61"/>
      <c r="Q204" s="61"/>
      <c r="R204" s="61"/>
      <c r="S204" s="61"/>
      <c r="T204" s="61"/>
      <c r="U204" s="61"/>
      <c r="V204" s="61"/>
      <c r="W204" s="61"/>
      <c r="X204" s="61"/>
      <c r="Y204" s="61"/>
      <c r="Z204" s="61"/>
      <c r="AA204" s="61"/>
      <c r="AB204" s="61"/>
      <c r="AC204" s="61"/>
      <c r="AD204" s="61"/>
      <c r="AE204" s="61"/>
      <c r="AF204" s="61"/>
      <c r="AG204" s="61"/>
      <c r="AH204" s="61"/>
      <c r="AI204" s="61"/>
      <c r="AJ204" s="61"/>
      <c r="AK204" s="61"/>
      <c r="AM204" s="61"/>
    </row>
    <row r="205" spans="1:39" ht="9.75" customHeight="1" x14ac:dyDescent="0.2">
      <c r="A205" s="61"/>
      <c r="B205" s="61"/>
      <c r="C205" s="61"/>
      <c r="D205" s="61"/>
      <c r="E205" s="61"/>
      <c r="F205" s="61"/>
      <c r="G205" s="61"/>
      <c r="H205" s="61"/>
      <c r="I205" s="61"/>
      <c r="J205" s="61"/>
      <c r="K205" s="61"/>
      <c r="L205" s="61"/>
      <c r="M205" s="62"/>
      <c r="N205" s="61"/>
      <c r="O205" s="61"/>
      <c r="P205" s="61"/>
      <c r="Q205" s="61"/>
      <c r="R205" s="61"/>
      <c r="S205" s="61"/>
      <c r="T205" s="61"/>
      <c r="U205" s="61"/>
      <c r="V205" s="61"/>
      <c r="W205" s="61"/>
      <c r="X205" s="61"/>
      <c r="Y205" s="61"/>
      <c r="Z205" s="61"/>
      <c r="AA205" s="61"/>
      <c r="AB205" s="61"/>
      <c r="AC205" s="61"/>
      <c r="AD205" s="61"/>
      <c r="AE205" s="61"/>
      <c r="AF205" s="61"/>
      <c r="AG205" s="61"/>
      <c r="AH205" s="61"/>
      <c r="AI205" s="61"/>
      <c r="AJ205" s="61"/>
      <c r="AK205" s="61"/>
      <c r="AM205" s="61"/>
    </row>
    <row r="206" spans="1:39" ht="9.75" customHeight="1" x14ac:dyDescent="0.2">
      <c r="A206" s="61"/>
      <c r="B206" s="61"/>
      <c r="C206" s="61"/>
      <c r="D206" s="61"/>
      <c r="E206" s="61"/>
      <c r="F206" s="61"/>
      <c r="G206" s="61"/>
      <c r="H206" s="61"/>
      <c r="I206" s="61"/>
      <c r="J206" s="61"/>
      <c r="K206" s="61"/>
      <c r="L206" s="61"/>
      <c r="M206" s="62"/>
      <c r="N206" s="61"/>
      <c r="O206" s="61"/>
      <c r="P206" s="61"/>
      <c r="Q206" s="61"/>
      <c r="R206" s="61"/>
      <c r="S206" s="61"/>
      <c r="T206" s="61"/>
      <c r="U206" s="61"/>
      <c r="V206" s="61"/>
      <c r="W206" s="61"/>
      <c r="X206" s="61"/>
      <c r="Y206" s="61"/>
      <c r="Z206" s="61"/>
      <c r="AA206" s="61"/>
      <c r="AB206" s="61"/>
      <c r="AC206" s="61"/>
      <c r="AD206" s="61"/>
      <c r="AE206" s="61"/>
      <c r="AF206" s="61"/>
      <c r="AG206" s="61"/>
      <c r="AH206" s="61"/>
      <c r="AI206" s="61"/>
      <c r="AJ206" s="61"/>
      <c r="AK206" s="61"/>
      <c r="AM206" s="61"/>
    </row>
    <row r="207" spans="1:39" ht="9.75" customHeight="1" x14ac:dyDescent="0.2">
      <c r="A207" s="61"/>
      <c r="B207" s="61"/>
      <c r="C207" s="61"/>
      <c r="D207" s="61"/>
      <c r="E207" s="61"/>
      <c r="F207" s="61"/>
      <c r="G207" s="61"/>
      <c r="H207" s="61"/>
      <c r="I207" s="61"/>
      <c r="J207" s="61"/>
      <c r="K207" s="61"/>
      <c r="L207" s="61"/>
      <c r="M207" s="62"/>
      <c r="N207" s="61"/>
      <c r="O207" s="61"/>
      <c r="P207" s="61"/>
      <c r="Q207" s="61"/>
      <c r="R207" s="61"/>
      <c r="S207" s="61"/>
      <c r="T207" s="61"/>
      <c r="U207" s="61"/>
      <c r="V207" s="61"/>
      <c r="W207" s="61"/>
      <c r="X207" s="61"/>
      <c r="Y207" s="61"/>
      <c r="Z207" s="61"/>
      <c r="AA207" s="61"/>
      <c r="AB207" s="61"/>
      <c r="AC207" s="61"/>
      <c r="AD207" s="61"/>
      <c r="AE207" s="61"/>
      <c r="AF207" s="61"/>
      <c r="AG207" s="61"/>
      <c r="AH207" s="61"/>
      <c r="AI207" s="61"/>
      <c r="AJ207" s="61"/>
      <c r="AK207" s="61"/>
      <c r="AM207" s="61"/>
    </row>
    <row r="208" spans="1:39" ht="9.75" customHeight="1" x14ac:dyDescent="0.2">
      <c r="A208" s="61"/>
      <c r="B208" s="61"/>
      <c r="C208" s="61"/>
      <c r="D208" s="61"/>
      <c r="E208" s="61"/>
      <c r="F208" s="61"/>
      <c r="G208" s="61"/>
      <c r="H208" s="61"/>
      <c r="I208" s="61"/>
      <c r="J208" s="61"/>
      <c r="K208" s="61"/>
      <c r="L208" s="61"/>
      <c r="M208" s="62"/>
      <c r="N208" s="61"/>
      <c r="O208" s="61"/>
      <c r="P208" s="61"/>
      <c r="Q208" s="61"/>
      <c r="R208" s="61"/>
      <c r="S208" s="61"/>
      <c r="T208" s="61"/>
      <c r="U208" s="61"/>
      <c r="V208" s="61"/>
      <c r="W208" s="61"/>
      <c r="X208" s="61"/>
      <c r="Y208" s="61"/>
      <c r="Z208" s="61"/>
      <c r="AA208" s="61"/>
      <c r="AB208" s="61"/>
      <c r="AC208" s="61"/>
      <c r="AD208" s="61"/>
      <c r="AE208" s="61"/>
      <c r="AF208" s="61"/>
      <c r="AG208" s="61"/>
      <c r="AH208" s="61"/>
      <c r="AI208" s="61"/>
      <c r="AJ208" s="61"/>
      <c r="AK208" s="61"/>
      <c r="AM208" s="61"/>
    </row>
    <row r="209" spans="1:39" ht="9.75" customHeight="1" x14ac:dyDescent="0.2">
      <c r="A209" s="61"/>
      <c r="B209" s="61"/>
      <c r="C209" s="61"/>
      <c r="D209" s="61"/>
      <c r="E209" s="61"/>
      <c r="F209" s="61"/>
      <c r="G209" s="61"/>
      <c r="H209" s="61"/>
      <c r="I209" s="61"/>
      <c r="J209" s="61"/>
      <c r="K209" s="61"/>
      <c r="L209" s="61"/>
      <c r="M209" s="62"/>
      <c r="N209" s="61"/>
      <c r="O209" s="61"/>
      <c r="P209" s="61"/>
      <c r="Q209" s="61"/>
      <c r="R209" s="61"/>
      <c r="S209" s="61"/>
      <c r="T209" s="61"/>
      <c r="U209" s="61"/>
      <c r="V209" s="61"/>
      <c r="W209" s="61"/>
      <c r="X209" s="61"/>
      <c r="Y209" s="61"/>
      <c r="Z209" s="61"/>
      <c r="AA209" s="61"/>
      <c r="AB209" s="61"/>
      <c r="AC209" s="61"/>
      <c r="AD209" s="61"/>
      <c r="AE209" s="61"/>
      <c r="AF209" s="61"/>
      <c r="AG209" s="61"/>
      <c r="AH209" s="61"/>
      <c r="AI209" s="61"/>
      <c r="AJ209" s="61"/>
      <c r="AK209" s="61"/>
      <c r="AM209" s="61"/>
    </row>
    <row r="210" spans="1:39" ht="9.75" customHeight="1" x14ac:dyDescent="0.2">
      <c r="A210" s="61"/>
      <c r="B210" s="61"/>
      <c r="C210" s="61"/>
      <c r="D210" s="61"/>
      <c r="E210" s="61"/>
      <c r="F210" s="61"/>
      <c r="G210" s="61"/>
      <c r="H210" s="61"/>
      <c r="I210" s="61"/>
      <c r="J210" s="61"/>
      <c r="K210" s="61"/>
      <c r="L210" s="61"/>
      <c r="M210" s="62"/>
      <c r="N210" s="61"/>
      <c r="O210" s="61"/>
      <c r="P210" s="61"/>
      <c r="Q210" s="61"/>
      <c r="R210" s="61"/>
      <c r="S210" s="61"/>
      <c r="T210" s="61"/>
      <c r="U210" s="61"/>
      <c r="V210" s="61"/>
      <c r="W210" s="61"/>
      <c r="X210" s="61"/>
      <c r="Y210" s="61"/>
      <c r="Z210" s="61"/>
      <c r="AA210" s="61"/>
      <c r="AB210" s="61"/>
      <c r="AC210" s="61"/>
      <c r="AD210" s="61"/>
      <c r="AE210" s="61"/>
      <c r="AF210" s="61"/>
      <c r="AG210" s="61"/>
      <c r="AH210" s="61"/>
      <c r="AI210" s="61"/>
      <c r="AJ210" s="61"/>
      <c r="AK210" s="61"/>
      <c r="AM210" s="61"/>
    </row>
    <row r="211" spans="1:39" ht="9.75" customHeight="1" x14ac:dyDescent="0.2">
      <c r="A211" s="61"/>
      <c r="B211" s="61"/>
      <c r="C211" s="61"/>
      <c r="D211" s="61"/>
      <c r="E211" s="61"/>
      <c r="F211" s="61"/>
      <c r="G211" s="61"/>
      <c r="H211" s="61"/>
      <c r="I211" s="61"/>
      <c r="J211" s="61"/>
      <c r="K211" s="61"/>
      <c r="L211" s="61"/>
      <c r="M211" s="62"/>
      <c r="N211" s="61"/>
      <c r="O211" s="61"/>
      <c r="P211" s="61"/>
      <c r="Q211" s="61"/>
      <c r="R211" s="61"/>
      <c r="S211" s="61"/>
      <c r="T211" s="61"/>
      <c r="U211" s="61"/>
      <c r="V211" s="61"/>
      <c r="W211" s="61"/>
      <c r="X211" s="61"/>
      <c r="Y211" s="61"/>
      <c r="Z211" s="61"/>
      <c r="AA211" s="61"/>
      <c r="AB211" s="61"/>
      <c r="AC211" s="61"/>
      <c r="AD211" s="61"/>
      <c r="AE211" s="61"/>
      <c r="AF211" s="61"/>
      <c r="AG211" s="61"/>
      <c r="AH211" s="61"/>
      <c r="AI211" s="61"/>
      <c r="AJ211" s="61"/>
      <c r="AK211" s="61"/>
      <c r="AM211" s="61"/>
    </row>
    <row r="212" spans="1:39" ht="9.75" customHeight="1" x14ac:dyDescent="0.2">
      <c r="A212" s="61"/>
      <c r="B212" s="61"/>
      <c r="C212" s="61"/>
      <c r="D212" s="61"/>
      <c r="E212" s="61"/>
      <c r="F212" s="61"/>
      <c r="G212" s="61"/>
      <c r="H212" s="61"/>
      <c r="I212" s="61"/>
      <c r="J212" s="61"/>
      <c r="K212" s="61"/>
      <c r="L212" s="61"/>
      <c r="M212" s="62"/>
      <c r="N212" s="61"/>
      <c r="O212" s="61"/>
      <c r="P212" s="61"/>
      <c r="Q212" s="61"/>
      <c r="R212" s="61"/>
      <c r="S212" s="61"/>
      <c r="T212" s="61"/>
      <c r="U212" s="61"/>
      <c r="V212" s="61"/>
      <c r="W212" s="61"/>
      <c r="X212" s="61"/>
      <c r="Y212" s="61"/>
      <c r="Z212" s="61"/>
      <c r="AA212" s="61"/>
      <c r="AB212" s="61"/>
      <c r="AC212" s="61"/>
      <c r="AD212" s="61"/>
      <c r="AE212" s="61"/>
      <c r="AF212" s="61"/>
      <c r="AG212" s="61"/>
      <c r="AH212" s="61"/>
      <c r="AI212" s="61"/>
      <c r="AJ212" s="61"/>
      <c r="AK212" s="61"/>
      <c r="AM212" s="61"/>
    </row>
    <row r="213" spans="1:39" ht="9.75" customHeight="1" x14ac:dyDescent="0.2">
      <c r="A213" s="61"/>
      <c r="B213" s="61"/>
      <c r="C213" s="61"/>
      <c r="D213" s="61"/>
      <c r="E213" s="61"/>
      <c r="F213" s="61"/>
      <c r="G213" s="61"/>
      <c r="H213" s="61"/>
      <c r="I213" s="61"/>
      <c r="J213" s="61"/>
      <c r="K213" s="61"/>
      <c r="L213" s="61"/>
      <c r="M213" s="62"/>
      <c r="N213" s="61"/>
      <c r="O213" s="61"/>
      <c r="P213" s="61"/>
      <c r="Q213" s="61"/>
      <c r="R213" s="61"/>
      <c r="S213" s="61"/>
      <c r="T213" s="61"/>
      <c r="U213" s="61"/>
      <c r="V213" s="61"/>
      <c r="W213" s="61"/>
      <c r="X213" s="61"/>
      <c r="Y213" s="61"/>
      <c r="Z213" s="61"/>
      <c r="AA213" s="61"/>
      <c r="AB213" s="61"/>
      <c r="AC213" s="61"/>
      <c r="AD213" s="61"/>
      <c r="AE213" s="61"/>
      <c r="AF213" s="61"/>
      <c r="AG213" s="61"/>
      <c r="AH213" s="61"/>
      <c r="AI213" s="61"/>
      <c r="AJ213" s="61"/>
      <c r="AK213" s="61"/>
      <c r="AM213" s="61"/>
    </row>
    <row r="214" spans="1:39" ht="9.75" customHeight="1" x14ac:dyDescent="0.2">
      <c r="A214" s="61"/>
      <c r="B214" s="61"/>
      <c r="C214" s="61"/>
      <c r="D214" s="61"/>
      <c r="E214" s="61"/>
      <c r="F214" s="61"/>
      <c r="G214" s="61"/>
      <c r="H214" s="61"/>
      <c r="I214" s="61"/>
      <c r="J214" s="61"/>
      <c r="K214" s="61"/>
      <c r="L214" s="61"/>
      <c r="M214" s="62"/>
      <c r="N214" s="61"/>
      <c r="O214" s="61"/>
      <c r="P214" s="61"/>
      <c r="Q214" s="61"/>
      <c r="R214" s="61"/>
      <c r="S214" s="61"/>
      <c r="T214" s="61"/>
      <c r="U214" s="61"/>
      <c r="V214" s="61"/>
      <c r="W214" s="61"/>
      <c r="X214" s="61"/>
      <c r="Y214" s="61"/>
      <c r="Z214" s="61"/>
      <c r="AA214" s="61"/>
      <c r="AB214" s="61"/>
      <c r="AC214" s="61"/>
      <c r="AD214" s="61"/>
      <c r="AE214" s="61"/>
      <c r="AF214" s="61"/>
      <c r="AG214" s="61"/>
      <c r="AH214" s="61"/>
      <c r="AI214" s="61"/>
      <c r="AJ214" s="61"/>
      <c r="AK214" s="61"/>
      <c r="AM214" s="61"/>
    </row>
    <row r="215" spans="1:39" ht="9.75" customHeight="1" x14ac:dyDescent="0.2">
      <c r="A215" s="61"/>
      <c r="B215" s="61"/>
      <c r="C215" s="61"/>
      <c r="D215" s="61"/>
      <c r="E215" s="61"/>
      <c r="F215" s="61"/>
      <c r="G215" s="61"/>
      <c r="H215" s="61"/>
      <c r="I215" s="61"/>
      <c r="J215" s="61"/>
      <c r="K215" s="61"/>
      <c r="L215" s="61"/>
      <c r="M215" s="62"/>
      <c r="N215" s="61"/>
      <c r="O215" s="61"/>
      <c r="P215" s="61"/>
      <c r="Q215" s="61"/>
      <c r="R215" s="61"/>
      <c r="S215" s="61"/>
      <c r="T215" s="61"/>
      <c r="U215" s="61"/>
      <c r="V215" s="61"/>
      <c r="W215" s="61"/>
      <c r="X215" s="61"/>
      <c r="Y215" s="61"/>
      <c r="Z215" s="61"/>
      <c r="AA215" s="61"/>
      <c r="AB215" s="61"/>
      <c r="AC215" s="61"/>
      <c r="AD215" s="61"/>
      <c r="AE215" s="61"/>
      <c r="AF215" s="61"/>
      <c r="AG215" s="61"/>
      <c r="AH215" s="61"/>
      <c r="AI215" s="61"/>
      <c r="AJ215" s="61"/>
      <c r="AK215" s="61"/>
      <c r="AM215" s="61"/>
    </row>
    <row r="216" spans="1:39" ht="9.75" customHeight="1" x14ac:dyDescent="0.2">
      <c r="A216" s="61"/>
      <c r="B216" s="61"/>
      <c r="C216" s="61"/>
      <c r="D216" s="61"/>
      <c r="E216" s="61"/>
      <c r="F216" s="61"/>
      <c r="G216" s="61"/>
      <c r="H216" s="61"/>
      <c r="I216" s="61"/>
      <c r="J216" s="61"/>
      <c r="K216" s="61"/>
      <c r="L216" s="61"/>
      <c r="M216" s="62"/>
      <c r="N216" s="61"/>
      <c r="O216" s="61"/>
      <c r="P216" s="61"/>
      <c r="Q216" s="61"/>
      <c r="R216" s="61"/>
      <c r="S216" s="61"/>
      <c r="T216" s="61"/>
      <c r="U216" s="61"/>
      <c r="V216" s="61"/>
      <c r="W216" s="61"/>
      <c r="X216" s="61"/>
      <c r="Y216" s="61"/>
      <c r="Z216" s="61"/>
      <c r="AA216" s="61"/>
      <c r="AB216" s="61"/>
      <c r="AC216" s="61"/>
      <c r="AD216" s="61"/>
      <c r="AE216" s="61"/>
      <c r="AF216" s="61"/>
      <c r="AG216" s="61"/>
      <c r="AH216" s="61"/>
      <c r="AI216" s="61"/>
      <c r="AJ216" s="61"/>
      <c r="AK216" s="61"/>
      <c r="AM216" s="61"/>
    </row>
    <row r="217" spans="1:39" ht="9.75" customHeight="1" x14ac:dyDescent="0.2">
      <c r="A217" s="61"/>
      <c r="B217" s="61"/>
      <c r="C217" s="61"/>
      <c r="D217" s="61"/>
      <c r="E217" s="61"/>
      <c r="F217" s="61"/>
      <c r="G217" s="61"/>
      <c r="H217" s="61"/>
      <c r="I217" s="61"/>
      <c r="J217" s="61"/>
      <c r="K217" s="61"/>
      <c r="L217" s="61"/>
      <c r="M217" s="62"/>
      <c r="N217" s="61"/>
      <c r="O217" s="61"/>
      <c r="P217" s="61"/>
      <c r="Q217" s="61"/>
      <c r="R217" s="61"/>
      <c r="S217" s="61"/>
      <c r="T217" s="61"/>
      <c r="U217" s="61"/>
      <c r="V217" s="61"/>
      <c r="W217" s="61"/>
      <c r="X217" s="61"/>
      <c r="Y217" s="61"/>
      <c r="Z217" s="61"/>
      <c r="AA217" s="61"/>
      <c r="AB217" s="61"/>
      <c r="AC217" s="61"/>
      <c r="AD217" s="61"/>
      <c r="AE217" s="61"/>
      <c r="AF217" s="61"/>
      <c r="AG217" s="61"/>
      <c r="AH217" s="61"/>
      <c r="AI217" s="61"/>
      <c r="AJ217" s="61"/>
      <c r="AK217" s="61"/>
      <c r="AM217" s="61"/>
    </row>
    <row r="218" spans="1:39" ht="9.75" customHeight="1" x14ac:dyDescent="0.2">
      <c r="A218" s="61"/>
      <c r="B218" s="61"/>
      <c r="C218" s="61"/>
      <c r="D218" s="61"/>
      <c r="E218" s="61"/>
      <c r="F218" s="61"/>
      <c r="G218" s="61"/>
      <c r="H218" s="61"/>
      <c r="I218" s="61"/>
      <c r="J218" s="61"/>
      <c r="K218" s="61"/>
      <c r="L218" s="61"/>
      <c r="M218" s="62"/>
      <c r="N218" s="61"/>
      <c r="O218" s="61"/>
      <c r="P218" s="61"/>
      <c r="Q218" s="61"/>
      <c r="R218" s="61"/>
      <c r="S218" s="61"/>
      <c r="T218" s="61"/>
      <c r="U218" s="61"/>
      <c r="V218" s="61"/>
      <c r="W218" s="61"/>
      <c r="X218" s="61"/>
      <c r="Y218" s="61"/>
      <c r="Z218" s="61"/>
      <c r="AA218" s="61"/>
      <c r="AB218" s="61"/>
      <c r="AC218" s="61"/>
      <c r="AD218" s="61"/>
      <c r="AE218" s="61"/>
      <c r="AF218" s="61"/>
      <c r="AG218" s="61"/>
      <c r="AH218" s="61"/>
      <c r="AI218" s="61"/>
      <c r="AJ218" s="61"/>
      <c r="AK218" s="61"/>
      <c r="AM218" s="61"/>
    </row>
    <row r="219" spans="1:39" ht="9.75" customHeight="1" x14ac:dyDescent="0.2">
      <c r="A219" s="61"/>
      <c r="B219" s="61"/>
      <c r="C219" s="61"/>
      <c r="D219" s="61"/>
      <c r="E219" s="61"/>
      <c r="F219" s="61"/>
      <c r="G219" s="61"/>
      <c r="H219" s="61"/>
      <c r="I219" s="61"/>
      <c r="J219" s="61"/>
      <c r="K219" s="61"/>
      <c r="L219" s="61"/>
      <c r="M219" s="62"/>
      <c r="N219" s="61"/>
      <c r="O219" s="61"/>
      <c r="P219" s="61"/>
      <c r="Q219" s="61"/>
      <c r="R219" s="61"/>
      <c r="S219" s="61"/>
      <c r="T219" s="61"/>
      <c r="U219" s="61"/>
      <c r="V219" s="61"/>
      <c r="W219" s="61"/>
      <c r="X219" s="61"/>
      <c r="Y219" s="61"/>
      <c r="Z219" s="61"/>
      <c r="AA219" s="61"/>
      <c r="AB219" s="61"/>
      <c r="AC219" s="61"/>
      <c r="AD219" s="61"/>
      <c r="AE219" s="61"/>
      <c r="AF219" s="61"/>
      <c r="AG219" s="61"/>
      <c r="AH219" s="61"/>
      <c r="AI219" s="61"/>
      <c r="AJ219" s="61"/>
      <c r="AK219" s="61"/>
      <c r="AM219" s="61"/>
    </row>
    <row r="220" spans="1:39" ht="9.75" customHeight="1" x14ac:dyDescent="0.2">
      <c r="A220" s="61"/>
      <c r="B220" s="61"/>
      <c r="C220" s="61"/>
      <c r="D220" s="61"/>
      <c r="E220" s="61"/>
      <c r="F220" s="61"/>
      <c r="G220" s="61"/>
      <c r="H220" s="61"/>
      <c r="I220" s="61"/>
      <c r="J220" s="61"/>
      <c r="K220" s="61"/>
      <c r="L220" s="61"/>
      <c r="M220" s="62"/>
      <c r="N220" s="61"/>
      <c r="O220" s="61"/>
      <c r="P220" s="61"/>
      <c r="Q220" s="61"/>
      <c r="R220" s="61"/>
      <c r="S220" s="61"/>
      <c r="T220" s="61"/>
      <c r="U220" s="61"/>
      <c r="V220" s="61"/>
      <c r="W220" s="61"/>
      <c r="X220" s="61"/>
      <c r="Y220" s="61"/>
      <c r="Z220" s="61"/>
      <c r="AA220" s="61"/>
      <c r="AB220" s="61"/>
      <c r="AC220" s="61"/>
      <c r="AD220" s="61"/>
      <c r="AE220" s="61"/>
      <c r="AF220" s="61"/>
      <c r="AG220" s="61"/>
      <c r="AH220" s="61"/>
      <c r="AI220" s="61"/>
      <c r="AJ220" s="61"/>
      <c r="AK220" s="61"/>
      <c r="AM220" s="61"/>
    </row>
    <row r="221" spans="1:39" ht="9.75" customHeight="1" x14ac:dyDescent="0.2">
      <c r="A221" s="61"/>
      <c r="B221" s="61"/>
      <c r="C221" s="61"/>
      <c r="D221" s="61"/>
      <c r="E221" s="61"/>
      <c r="F221" s="61"/>
      <c r="G221" s="61"/>
      <c r="H221" s="61"/>
      <c r="I221" s="61"/>
      <c r="J221" s="61"/>
      <c r="K221" s="61"/>
      <c r="L221" s="61"/>
      <c r="M221" s="62"/>
      <c r="N221" s="61"/>
      <c r="O221" s="61"/>
      <c r="P221" s="61"/>
      <c r="Q221" s="61"/>
      <c r="R221" s="61"/>
      <c r="S221" s="61"/>
      <c r="T221" s="61"/>
      <c r="U221" s="61"/>
      <c r="V221" s="61"/>
      <c r="W221" s="61"/>
      <c r="X221" s="61"/>
      <c r="Y221" s="61"/>
      <c r="Z221" s="61"/>
      <c r="AA221" s="61"/>
      <c r="AB221" s="61"/>
      <c r="AC221" s="61"/>
      <c r="AD221" s="61"/>
      <c r="AE221" s="61"/>
      <c r="AF221" s="61"/>
      <c r="AG221" s="61"/>
      <c r="AH221" s="61"/>
      <c r="AI221" s="61"/>
      <c r="AJ221" s="61"/>
      <c r="AK221" s="61"/>
      <c r="AM221" s="61"/>
    </row>
    <row r="222" spans="1:39" ht="9.75" customHeight="1" x14ac:dyDescent="0.2">
      <c r="A222" s="61"/>
      <c r="B222" s="61"/>
      <c r="C222" s="61"/>
      <c r="D222" s="61"/>
      <c r="E222" s="61"/>
      <c r="F222" s="61"/>
      <c r="G222" s="61"/>
      <c r="H222" s="61"/>
      <c r="I222" s="61"/>
      <c r="J222" s="61"/>
      <c r="K222" s="61"/>
      <c r="L222" s="61"/>
      <c r="M222" s="62"/>
      <c r="N222" s="61"/>
      <c r="O222" s="61"/>
      <c r="P222" s="61"/>
      <c r="Q222" s="61"/>
      <c r="R222" s="61"/>
      <c r="S222" s="61"/>
      <c r="T222" s="61"/>
      <c r="U222" s="61"/>
      <c r="V222" s="61"/>
      <c r="W222" s="61"/>
      <c r="X222" s="61"/>
      <c r="Y222" s="61"/>
      <c r="Z222" s="61"/>
      <c r="AA222" s="61"/>
      <c r="AB222" s="61"/>
      <c r="AC222" s="61"/>
      <c r="AD222" s="61"/>
      <c r="AE222" s="61"/>
      <c r="AF222" s="61"/>
      <c r="AG222" s="61"/>
      <c r="AH222" s="61"/>
      <c r="AI222" s="61"/>
      <c r="AJ222" s="61"/>
      <c r="AK222" s="61"/>
      <c r="AM222" s="61"/>
    </row>
    <row r="223" spans="1:39" ht="9.75" customHeight="1" x14ac:dyDescent="0.2">
      <c r="A223" s="61"/>
      <c r="B223" s="61"/>
      <c r="C223" s="61"/>
      <c r="D223" s="61"/>
      <c r="E223" s="61"/>
      <c r="F223" s="61"/>
      <c r="G223" s="61"/>
      <c r="H223" s="61"/>
      <c r="I223" s="61"/>
      <c r="J223" s="61"/>
      <c r="K223" s="61"/>
      <c r="L223" s="61"/>
      <c r="M223" s="62"/>
      <c r="N223" s="61"/>
      <c r="O223" s="61"/>
      <c r="P223" s="61"/>
      <c r="Q223" s="61"/>
      <c r="R223" s="61"/>
      <c r="S223" s="61"/>
      <c r="T223" s="61"/>
      <c r="U223" s="61"/>
      <c r="V223" s="61"/>
      <c r="W223" s="61"/>
      <c r="X223" s="61"/>
      <c r="Y223" s="61"/>
      <c r="Z223" s="61"/>
      <c r="AA223" s="61"/>
      <c r="AB223" s="61"/>
      <c r="AC223" s="61"/>
      <c r="AD223" s="61"/>
      <c r="AE223" s="61"/>
      <c r="AF223" s="61"/>
      <c r="AG223" s="61"/>
      <c r="AH223" s="61"/>
      <c r="AI223" s="61"/>
      <c r="AJ223" s="61"/>
      <c r="AK223" s="61"/>
      <c r="AM223" s="61"/>
    </row>
    <row r="224" spans="1:39" ht="9.75" customHeight="1" x14ac:dyDescent="0.2">
      <c r="A224" s="61"/>
      <c r="B224" s="61"/>
      <c r="C224" s="61"/>
      <c r="D224" s="61"/>
      <c r="E224" s="61"/>
      <c r="F224" s="61"/>
      <c r="G224" s="61"/>
      <c r="H224" s="61"/>
      <c r="I224" s="61"/>
      <c r="J224" s="61"/>
      <c r="K224" s="61"/>
      <c r="L224" s="61"/>
      <c r="M224" s="62"/>
      <c r="N224" s="61"/>
      <c r="O224" s="61"/>
      <c r="P224" s="61"/>
      <c r="Q224" s="61"/>
      <c r="R224" s="61"/>
      <c r="S224" s="61"/>
      <c r="T224" s="61"/>
      <c r="U224" s="61"/>
      <c r="V224" s="61"/>
      <c r="W224" s="61"/>
      <c r="X224" s="61"/>
      <c r="Y224" s="61"/>
      <c r="Z224" s="61"/>
      <c r="AA224" s="61"/>
      <c r="AB224" s="61"/>
      <c r="AC224" s="61"/>
      <c r="AD224" s="61"/>
      <c r="AE224" s="61"/>
      <c r="AF224" s="61"/>
      <c r="AG224" s="61"/>
      <c r="AH224" s="61"/>
      <c r="AI224" s="61"/>
      <c r="AJ224" s="61"/>
      <c r="AK224" s="61"/>
      <c r="AM224" s="61"/>
    </row>
    <row r="225" spans="1:39" ht="9.75" customHeight="1" x14ac:dyDescent="0.2">
      <c r="A225" s="61"/>
      <c r="B225" s="61"/>
      <c r="C225" s="61"/>
      <c r="D225" s="61"/>
      <c r="E225" s="61"/>
      <c r="F225" s="61"/>
      <c r="G225" s="61"/>
      <c r="H225" s="61"/>
      <c r="I225" s="61"/>
      <c r="J225" s="61"/>
      <c r="K225" s="61"/>
      <c r="L225" s="61"/>
      <c r="M225" s="62"/>
      <c r="N225" s="61"/>
      <c r="O225" s="61"/>
      <c r="P225" s="61"/>
      <c r="Q225" s="61"/>
      <c r="R225" s="61"/>
      <c r="S225" s="61"/>
      <c r="T225" s="61"/>
      <c r="U225" s="61"/>
      <c r="V225" s="61"/>
      <c r="W225" s="61"/>
      <c r="X225" s="61"/>
      <c r="Y225" s="61"/>
      <c r="Z225" s="61"/>
      <c r="AA225" s="61"/>
      <c r="AB225" s="61"/>
      <c r="AC225" s="61"/>
      <c r="AD225" s="61"/>
      <c r="AE225" s="61"/>
      <c r="AF225" s="61"/>
      <c r="AG225" s="61"/>
      <c r="AH225" s="61"/>
      <c r="AI225" s="61"/>
      <c r="AJ225" s="61"/>
      <c r="AK225" s="61"/>
      <c r="AM225" s="61"/>
    </row>
    <row r="226" spans="1:39" ht="9.75" customHeight="1" x14ac:dyDescent="0.2">
      <c r="A226" s="61"/>
      <c r="B226" s="61"/>
      <c r="C226" s="61"/>
      <c r="D226" s="61"/>
      <c r="E226" s="61"/>
      <c r="F226" s="61"/>
      <c r="G226" s="61"/>
      <c r="H226" s="61"/>
      <c r="I226" s="61"/>
      <c r="J226" s="61"/>
      <c r="K226" s="61"/>
      <c r="L226" s="61"/>
      <c r="M226" s="62"/>
      <c r="N226" s="61"/>
      <c r="O226" s="61"/>
      <c r="P226" s="61"/>
      <c r="Q226" s="61"/>
      <c r="R226" s="61"/>
      <c r="S226" s="61"/>
      <c r="T226" s="61"/>
      <c r="U226" s="61"/>
      <c r="V226" s="61"/>
      <c r="W226" s="61"/>
      <c r="X226" s="61"/>
      <c r="Y226" s="61"/>
      <c r="Z226" s="61"/>
      <c r="AA226" s="61"/>
      <c r="AB226" s="61"/>
      <c r="AC226" s="61"/>
      <c r="AD226" s="61"/>
      <c r="AE226" s="61"/>
      <c r="AF226" s="61"/>
      <c r="AG226" s="61"/>
      <c r="AH226" s="61"/>
      <c r="AI226" s="61"/>
      <c r="AJ226" s="61"/>
      <c r="AK226" s="61"/>
      <c r="AM226" s="61"/>
    </row>
    <row r="227" spans="1:39" ht="9.75" customHeight="1" x14ac:dyDescent="0.2">
      <c r="A227" s="61"/>
      <c r="B227" s="61"/>
      <c r="C227" s="61"/>
      <c r="D227" s="61"/>
      <c r="E227" s="61"/>
      <c r="F227" s="61"/>
      <c r="G227" s="61"/>
      <c r="H227" s="61"/>
      <c r="I227" s="61"/>
      <c r="J227" s="61"/>
      <c r="K227" s="61"/>
      <c r="L227" s="61"/>
      <c r="M227" s="62"/>
      <c r="N227" s="61"/>
      <c r="O227" s="61"/>
      <c r="P227" s="61"/>
      <c r="Q227" s="61"/>
      <c r="R227" s="61"/>
      <c r="S227" s="61"/>
      <c r="T227" s="61"/>
      <c r="U227" s="61"/>
      <c r="V227" s="61"/>
      <c r="W227" s="61"/>
      <c r="X227" s="61"/>
      <c r="Y227" s="61"/>
      <c r="Z227" s="61"/>
      <c r="AA227" s="61"/>
      <c r="AB227" s="61"/>
      <c r="AC227" s="61"/>
      <c r="AD227" s="61"/>
      <c r="AE227" s="61"/>
      <c r="AF227" s="61"/>
      <c r="AG227" s="61"/>
      <c r="AH227" s="61"/>
      <c r="AI227" s="61"/>
      <c r="AJ227" s="61"/>
      <c r="AK227" s="61"/>
      <c r="AM227" s="61"/>
    </row>
    <row r="228" spans="1:39" ht="9.75" customHeight="1" x14ac:dyDescent="0.2">
      <c r="A228" s="61"/>
      <c r="B228" s="61"/>
      <c r="C228" s="61"/>
      <c r="D228" s="61"/>
      <c r="E228" s="61"/>
      <c r="F228" s="61"/>
      <c r="G228" s="61"/>
      <c r="H228" s="61"/>
      <c r="I228" s="61"/>
      <c r="J228" s="61"/>
      <c r="K228" s="61"/>
      <c r="L228" s="61"/>
      <c r="M228" s="62"/>
      <c r="N228" s="61"/>
      <c r="O228" s="61"/>
      <c r="P228" s="61"/>
      <c r="Q228" s="61"/>
      <c r="R228" s="61"/>
      <c r="S228" s="61"/>
      <c r="T228" s="61"/>
      <c r="U228" s="61"/>
      <c r="V228" s="61"/>
      <c r="W228" s="61"/>
      <c r="X228" s="61"/>
      <c r="Y228" s="61"/>
      <c r="Z228" s="61"/>
      <c r="AA228" s="61"/>
      <c r="AB228" s="61"/>
      <c r="AC228" s="61"/>
      <c r="AD228" s="61"/>
      <c r="AE228" s="61"/>
      <c r="AF228" s="61"/>
      <c r="AG228" s="61"/>
      <c r="AH228" s="61"/>
      <c r="AI228" s="61"/>
      <c r="AJ228" s="61"/>
      <c r="AK228" s="61"/>
      <c r="AM228" s="61"/>
    </row>
    <row r="229" spans="1:39" ht="9.75" customHeight="1" x14ac:dyDescent="0.2">
      <c r="A229" s="61"/>
      <c r="B229" s="61"/>
      <c r="C229" s="61"/>
      <c r="D229" s="61"/>
      <c r="E229" s="61"/>
      <c r="F229" s="61"/>
      <c r="G229" s="61"/>
      <c r="H229" s="61"/>
      <c r="I229" s="61"/>
      <c r="J229" s="61"/>
      <c r="K229" s="61"/>
      <c r="L229" s="61"/>
      <c r="M229" s="62"/>
      <c r="N229" s="61"/>
      <c r="O229" s="61"/>
      <c r="P229" s="61"/>
      <c r="Q229" s="61"/>
      <c r="R229" s="61"/>
      <c r="S229" s="61"/>
      <c r="T229" s="61"/>
      <c r="U229" s="61"/>
      <c r="V229" s="61"/>
      <c r="W229" s="61"/>
      <c r="X229" s="61"/>
      <c r="Y229" s="61"/>
      <c r="Z229" s="61"/>
      <c r="AA229" s="61"/>
      <c r="AB229" s="61"/>
      <c r="AC229" s="61"/>
      <c r="AD229" s="61"/>
      <c r="AE229" s="61"/>
      <c r="AF229" s="61"/>
      <c r="AG229" s="61"/>
      <c r="AH229" s="61"/>
      <c r="AI229" s="61"/>
      <c r="AJ229" s="61"/>
      <c r="AK229" s="61"/>
      <c r="AM229" s="61"/>
    </row>
    <row r="230" spans="1:39" ht="9.75" customHeight="1" x14ac:dyDescent="0.2">
      <c r="A230" s="61"/>
      <c r="B230" s="61"/>
      <c r="C230" s="61"/>
      <c r="D230" s="61"/>
      <c r="E230" s="61"/>
      <c r="F230" s="61"/>
      <c r="G230" s="61"/>
      <c r="H230" s="61"/>
      <c r="I230" s="61"/>
      <c r="J230" s="61"/>
      <c r="K230" s="61"/>
      <c r="L230" s="61"/>
      <c r="M230" s="62"/>
      <c r="N230" s="61"/>
      <c r="O230" s="61"/>
      <c r="P230" s="61"/>
      <c r="Q230" s="61"/>
      <c r="R230" s="61"/>
      <c r="S230" s="61"/>
      <c r="T230" s="61"/>
      <c r="U230" s="61"/>
      <c r="V230" s="61"/>
      <c r="W230" s="61"/>
      <c r="X230" s="61"/>
      <c r="Y230" s="61"/>
      <c r="Z230" s="61"/>
      <c r="AA230" s="61"/>
      <c r="AB230" s="61"/>
      <c r="AC230" s="61"/>
      <c r="AD230" s="61"/>
      <c r="AE230" s="61"/>
      <c r="AF230" s="61"/>
      <c r="AG230" s="61"/>
      <c r="AH230" s="61"/>
      <c r="AI230" s="61"/>
      <c r="AJ230" s="61"/>
      <c r="AK230" s="61"/>
      <c r="AM230" s="61"/>
    </row>
    <row r="231" spans="1:39" ht="9.75" customHeight="1" x14ac:dyDescent="0.2">
      <c r="A231" s="61"/>
      <c r="B231" s="61"/>
      <c r="C231" s="61"/>
      <c r="D231" s="61"/>
      <c r="E231" s="61"/>
      <c r="F231" s="61"/>
      <c r="G231" s="61"/>
      <c r="H231" s="61"/>
      <c r="I231" s="61"/>
      <c r="J231" s="61"/>
      <c r="K231" s="61"/>
      <c r="L231" s="61"/>
      <c r="M231" s="62"/>
      <c r="N231" s="61"/>
      <c r="O231" s="61"/>
      <c r="P231" s="61"/>
      <c r="Q231" s="61"/>
      <c r="R231" s="61"/>
      <c r="S231" s="61"/>
      <c r="T231" s="61"/>
      <c r="U231" s="61"/>
      <c r="V231" s="61"/>
      <c r="W231" s="61"/>
      <c r="X231" s="61"/>
      <c r="Y231" s="61"/>
      <c r="Z231" s="61"/>
      <c r="AA231" s="61"/>
      <c r="AB231" s="61"/>
      <c r="AC231" s="61"/>
      <c r="AD231" s="61"/>
      <c r="AE231" s="61"/>
      <c r="AF231" s="61"/>
      <c r="AG231" s="61"/>
      <c r="AH231" s="61"/>
      <c r="AI231" s="61"/>
      <c r="AJ231" s="61"/>
      <c r="AK231" s="61"/>
      <c r="AM231" s="61"/>
    </row>
    <row r="232" spans="1:39" ht="9.75" customHeight="1" x14ac:dyDescent="0.2">
      <c r="A232" s="61"/>
      <c r="B232" s="61"/>
      <c r="C232" s="61"/>
      <c r="D232" s="61"/>
      <c r="E232" s="61"/>
      <c r="F232" s="61"/>
      <c r="G232" s="61"/>
      <c r="H232" s="61"/>
      <c r="I232" s="61"/>
      <c r="J232" s="61"/>
      <c r="K232" s="61"/>
      <c r="L232" s="61"/>
      <c r="M232" s="62"/>
      <c r="N232" s="61"/>
      <c r="O232" s="61"/>
      <c r="P232" s="61"/>
      <c r="Q232" s="61"/>
      <c r="R232" s="61"/>
      <c r="S232" s="61"/>
      <c r="T232" s="61"/>
      <c r="U232" s="61"/>
      <c r="V232" s="61"/>
      <c r="W232" s="61"/>
      <c r="X232" s="61"/>
      <c r="Y232" s="61"/>
      <c r="Z232" s="61"/>
      <c r="AA232" s="61"/>
      <c r="AB232" s="61"/>
      <c r="AC232" s="61"/>
      <c r="AD232" s="61"/>
      <c r="AE232" s="61"/>
      <c r="AF232" s="61"/>
      <c r="AG232" s="61"/>
      <c r="AH232" s="61"/>
      <c r="AI232" s="61"/>
      <c r="AJ232" s="61"/>
      <c r="AK232" s="61"/>
      <c r="AM232" s="61"/>
    </row>
    <row r="233" spans="1:39" ht="9.75" customHeight="1" x14ac:dyDescent="0.2">
      <c r="A233" s="61"/>
      <c r="B233" s="61"/>
      <c r="C233" s="61"/>
      <c r="D233" s="61"/>
      <c r="E233" s="61"/>
      <c r="F233" s="61"/>
      <c r="G233" s="61"/>
      <c r="H233" s="61"/>
      <c r="I233" s="61"/>
      <c r="J233" s="61"/>
      <c r="K233" s="61"/>
      <c r="L233" s="61"/>
      <c r="M233" s="62"/>
      <c r="N233" s="61"/>
      <c r="O233" s="61"/>
      <c r="P233" s="61"/>
      <c r="Q233" s="61"/>
      <c r="R233" s="61"/>
      <c r="S233" s="61"/>
      <c r="T233" s="61"/>
      <c r="U233" s="61"/>
      <c r="V233" s="61"/>
      <c r="W233" s="61"/>
      <c r="X233" s="61"/>
      <c r="Y233" s="61"/>
      <c r="Z233" s="61"/>
      <c r="AA233" s="61"/>
      <c r="AB233" s="61"/>
      <c r="AC233" s="61"/>
      <c r="AD233" s="61"/>
      <c r="AE233" s="61"/>
      <c r="AF233" s="61"/>
      <c r="AG233" s="61"/>
      <c r="AH233" s="61"/>
      <c r="AI233" s="61"/>
      <c r="AJ233" s="61"/>
      <c r="AK233" s="61"/>
      <c r="AM233" s="61"/>
    </row>
    <row r="234" spans="1:39" ht="9.75" customHeight="1" x14ac:dyDescent="0.2">
      <c r="A234" s="61"/>
      <c r="B234" s="61"/>
      <c r="C234" s="61"/>
      <c r="D234" s="61"/>
      <c r="E234" s="61"/>
      <c r="F234" s="61"/>
      <c r="G234" s="61"/>
      <c r="H234" s="61"/>
      <c r="I234" s="61"/>
      <c r="J234" s="61"/>
      <c r="K234" s="61"/>
      <c r="L234" s="61"/>
      <c r="M234" s="62"/>
      <c r="N234" s="61"/>
      <c r="O234" s="61"/>
      <c r="P234" s="61"/>
      <c r="Q234" s="61"/>
      <c r="R234" s="61"/>
      <c r="S234" s="61"/>
      <c r="T234" s="61"/>
      <c r="U234" s="61"/>
      <c r="V234" s="61"/>
      <c r="W234" s="61"/>
      <c r="X234" s="61"/>
      <c r="Y234" s="61"/>
      <c r="Z234" s="61"/>
      <c r="AA234" s="61"/>
      <c r="AB234" s="61"/>
      <c r="AC234" s="61"/>
      <c r="AD234" s="61"/>
      <c r="AE234" s="61"/>
      <c r="AF234" s="61"/>
      <c r="AG234" s="61"/>
      <c r="AH234" s="61"/>
      <c r="AI234" s="61"/>
      <c r="AJ234" s="61"/>
      <c r="AK234" s="61"/>
      <c r="AM234" s="61"/>
    </row>
    <row r="235" spans="1:39" ht="9.75" customHeight="1" x14ac:dyDescent="0.2">
      <c r="A235" s="61"/>
      <c r="B235" s="61"/>
      <c r="C235" s="61"/>
      <c r="D235" s="61"/>
      <c r="E235" s="61"/>
      <c r="F235" s="61"/>
      <c r="G235" s="61"/>
      <c r="H235" s="61"/>
      <c r="I235" s="61"/>
      <c r="J235" s="61"/>
      <c r="K235" s="61"/>
      <c r="L235" s="61"/>
      <c r="M235" s="62"/>
      <c r="N235" s="61"/>
      <c r="O235" s="61"/>
      <c r="P235" s="61"/>
      <c r="Q235" s="61"/>
      <c r="R235" s="61"/>
      <c r="S235" s="61"/>
      <c r="T235" s="61"/>
      <c r="U235" s="61"/>
      <c r="V235" s="61"/>
      <c r="W235" s="61"/>
      <c r="X235" s="61"/>
      <c r="Y235" s="61"/>
      <c r="Z235" s="61"/>
      <c r="AA235" s="61"/>
      <c r="AB235" s="61"/>
      <c r="AC235" s="61"/>
      <c r="AD235" s="61"/>
      <c r="AE235" s="61"/>
      <c r="AF235" s="61"/>
      <c r="AG235" s="61"/>
      <c r="AH235" s="61"/>
      <c r="AI235" s="61"/>
      <c r="AJ235" s="61"/>
      <c r="AK235" s="61"/>
      <c r="AM235" s="61"/>
    </row>
    <row r="236" spans="1:39" ht="9.75" customHeight="1" x14ac:dyDescent="0.2">
      <c r="A236" s="61"/>
      <c r="B236" s="61"/>
      <c r="C236" s="61"/>
      <c r="D236" s="61"/>
      <c r="E236" s="61"/>
      <c r="F236" s="61"/>
      <c r="G236" s="61"/>
      <c r="H236" s="61"/>
      <c r="I236" s="61"/>
      <c r="J236" s="61"/>
      <c r="K236" s="61"/>
      <c r="L236" s="61"/>
      <c r="M236" s="62"/>
      <c r="N236" s="61"/>
      <c r="O236" s="61"/>
      <c r="P236" s="61"/>
      <c r="Q236" s="61"/>
      <c r="R236" s="61"/>
      <c r="S236" s="61"/>
      <c r="T236" s="61"/>
      <c r="U236" s="61"/>
      <c r="V236" s="61"/>
      <c r="W236" s="61"/>
      <c r="X236" s="61"/>
      <c r="Y236" s="61"/>
      <c r="Z236" s="61"/>
      <c r="AA236" s="61"/>
      <c r="AB236" s="61"/>
      <c r="AC236" s="61"/>
      <c r="AD236" s="61"/>
      <c r="AE236" s="61"/>
      <c r="AF236" s="61"/>
      <c r="AG236" s="61"/>
      <c r="AH236" s="61"/>
      <c r="AI236" s="61"/>
      <c r="AJ236" s="61"/>
      <c r="AK236" s="61"/>
      <c r="AM236" s="61"/>
    </row>
    <row r="237" spans="1:39" ht="9.75" customHeight="1" x14ac:dyDescent="0.2">
      <c r="A237" s="61"/>
      <c r="B237" s="61"/>
      <c r="C237" s="61"/>
      <c r="D237" s="61"/>
      <c r="E237" s="61"/>
      <c r="F237" s="61"/>
      <c r="G237" s="61"/>
      <c r="H237" s="61"/>
      <c r="I237" s="61"/>
      <c r="J237" s="61"/>
      <c r="K237" s="61"/>
      <c r="L237" s="61"/>
      <c r="M237" s="62"/>
      <c r="N237" s="61"/>
      <c r="O237" s="61"/>
      <c r="P237" s="61"/>
      <c r="Q237" s="61"/>
      <c r="R237" s="61"/>
      <c r="S237" s="61"/>
      <c r="T237" s="61"/>
      <c r="U237" s="61"/>
      <c r="V237" s="61"/>
      <c r="W237" s="61"/>
      <c r="X237" s="61"/>
      <c r="Y237" s="61"/>
      <c r="Z237" s="61"/>
      <c r="AA237" s="61"/>
      <c r="AB237" s="61"/>
      <c r="AC237" s="61"/>
      <c r="AD237" s="61"/>
      <c r="AE237" s="61"/>
      <c r="AF237" s="61"/>
      <c r="AG237" s="61"/>
      <c r="AH237" s="61"/>
      <c r="AI237" s="61"/>
      <c r="AJ237" s="61"/>
      <c r="AK237" s="61"/>
      <c r="AM237" s="61"/>
    </row>
    <row r="238" spans="1:39" ht="9.75" customHeight="1" x14ac:dyDescent="0.2">
      <c r="A238" s="61"/>
      <c r="B238" s="61"/>
      <c r="C238" s="61"/>
      <c r="D238" s="61"/>
      <c r="E238" s="61"/>
      <c r="F238" s="61"/>
      <c r="G238" s="61"/>
      <c r="H238" s="61"/>
      <c r="I238" s="61"/>
      <c r="J238" s="61"/>
      <c r="K238" s="61"/>
      <c r="L238" s="61"/>
      <c r="M238" s="62"/>
      <c r="N238" s="61"/>
      <c r="O238" s="61"/>
      <c r="P238" s="61"/>
      <c r="Q238" s="61"/>
      <c r="R238" s="61"/>
      <c r="S238" s="61"/>
      <c r="T238" s="61"/>
      <c r="U238" s="61"/>
      <c r="V238" s="61"/>
      <c r="W238" s="61"/>
      <c r="X238" s="61"/>
      <c r="Y238" s="61"/>
      <c r="Z238" s="61"/>
      <c r="AA238" s="61"/>
      <c r="AB238" s="61"/>
      <c r="AC238" s="61"/>
      <c r="AD238" s="61"/>
      <c r="AE238" s="61"/>
      <c r="AF238" s="61"/>
      <c r="AG238" s="61"/>
      <c r="AH238" s="61"/>
      <c r="AI238" s="61"/>
      <c r="AJ238" s="61"/>
      <c r="AK238" s="61"/>
      <c r="AM238" s="61"/>
    </row>
    <row r="239" spans="1:39" ht="9.75" customHeight="1" x14ac:dyDescent="0.2">
      <c r="A239" s="61"/>
      <c r="B239" s="61"/>
      <c r="C239" s="61"/>
      <c r="D239" s="61"/>
      <c r="E239" s="61"/>
      <c r="F239" s="61"/>
      <c r="G239" s="61"/>
      <c r="H239" s="61"/>
      <c r="I239" s="61"/>
      <c r="J239" s="61"/>
      <c r="K239" s="61"/>
      <c r="L239" s="61"/>
      <c r="M239" s="62"/>
      <c r="N239" s="61"/>
      <c r="O239" s="61"/>
      <c r="P239" s="61"/>
      <c r="Q239" s="61"/>
      <c r="R239" s="61"/>
      <c r="S239" s="61"/>
      <c r="T239" s="61"/>
      <c r="U239" s="61"/>
      <c r="V239" s="61"/>
      <c r="W239" s="61"/>
      <c r="X239" s="61"/>
      <c r="Y239" s="61"/>
      <c r="Z239" s="61"/>
      <c r="AA239" s="61"/>
      <c r="AB239" s="61"/>
      <c r="AC239" s="61"/>
      <c r="AD239" s="61"/>
      <c r="AE239" s="61"/>
      <c r="AF239" s="61"/>
      <c r="AG239" s="61"/>
      <c r="AH239" s="61"/>
      <c r="AI239" s="61"/>
      <c r="AJ239" s="61"/>
      <c r="AK239" s="61"/>
      <c r="AM239" s="61"/>
    </row>
    <row r="240" spans="1:39" ht="9.75" customHeight="1" x14ac:dyDescent="0.2">
      <c r="A240" s="61"/>
      <c r="B240" s="61"/>
      <c r="C240" s="61"/>
      <c r="D240" s="61"/>
      <c r="E240" s="61"/>
      <c r="F240" s="61"/>
      <c r="G240" s="61"/>
      <c r="H240" s="61"/>
      <c r="I240" s="61"/>
      <c r="J240" s="61"/>
      <c r="K240" s="61"/>
      <c r="L240" s="61"/>
      <c r="M240" s="62"/>
      <c r="N240" s="61"/>
      <c r="O240" s="61"/>
      <c r="P240" s="61"/>
      <c r="Q240" s="61"/>
      <c r="R240" s="61"/>
      <c r="S240" s="61"/>
      <c r="T240" s="61"/>
      <c r="U240" s="61"/>
      <c r="V240" s="61"/>
      <c r="W240" s="61"/>
      <c r="X240" s="61"/>
      <c r="Y240" s="61"/>
      <c r="Z240" s="61"/>
      <c r="AA240" s="61"/>
      <c r="AB240" s="61"/>
      <c r="AC240" s="61"/>
      <c r="AD240" s="61"/>
      <c r="AE240" s="61"/>
      <c r="AF240" s="61"/>
      <c r="AG240" s="61"/>
      <c r="AH240" s="61"/>
      <c r="AI240" s="61"/>
      <c r="AJ240" s="61"/>
      <c r="AK240" s="61"/>
      <c r="AM240" s="61"/>
    </row>
    <row r="241" spans="1:39" ht="9.75" customHeight="1" x14ac:dyDescent="0.2">
      <c r="A241" s="61"/>
      <c r="B241" s="61"/>
      <c r="C241" s="61"/>
      <c r="D241" s="61"/>
      <c r="E241" s="61"/>
      <c r="F241" s="61"/>
      <c r="G241" s="61"/>
      <c r="H241" s="61"/>
      <c r="I241" s="61"/>
      <c r="J241" s="61"/>
      <c r="K241" s="61"/>
      <c r="L241" s="61"/>
      <c r="M241" s="62"/>
      <c r="N241" s="61"/>
      <c r="O241" s="61"/>
      <c r="P241" s="61"/>
      <c r="Q241" s="61"/>
      <c r="R241" s="61"/>
      <c r="S241" s="61"/>
      <c r="T241" s="61"/>
      <c r="U241" s="61"/>
      <c r="V241" s="61"/>
      <c r="W241" s="61"/>
      <c r="X241" s="61"/>
      <c r="Y241" s="61"/>
      <c r="Z241" s="61"/>
      <c r="AA241" s="61"/>
      <c r="AB241" s="61"/>
      <c r="AC241" s="61"/>
      <c r="AD241" s="61"/>
      <c r="AE241" s="61"/>
      <c r="AF241" s="61"/>
      <c r="AG241" s="61"/>
      <c r="AH241" s="61"/>
      <c r="AI241" s="61"/>
      <c r="AJ241" s="61"/>
      <c r="AK241" s="61"/>
      <c r="AM241" s="61"/>
    </row>
    <row r="242" spans="1:39" ht="9.75" customHeight="1" x14ac:dyDescent="0.2">
      <c r="A242" s="61"/>
      <c r="B242" s="61"/>
      <c r="C242" s="61"/>
      <c r="D242" s="61"/>
      <c r="E242" s="61"/>
      <c r="F242" s="61"/>
      <c r="G242" s="61"/>
      <c r="H242" s="61"/>
      <c r="I242" s="61"/>
      <c r="J242" s="61"/>
      <c r="K242" s="61"/>
      <c r="L242" s="61"/>
      <c r="M242" s="62"/>
      <c r="N242" s="61"/>
      <c r="O242" s="61"/>
      <c r="P242" s="61"/>
      <c r="Q242" s="61"/>
      <c r="R242" s="61"/>
      <c r="S242" s="61"/>
      <c r="T242" s="61"/>
      <c r="U242" s="61"/>
      <c r="V242" s="61"/>
      <c r="W242" s="61"/>
      <c r="X242" s="61"/>
      <c r="Y242" s="61"/>
      <c r="Z242" s="61"/>
      <c r="AA242" s="61"/>
      <c r="AB242" s="61"/>
      <c r="AC242" s="61"/>
      <c r="AD242" s="61"/>
      <c r="AE242" s="61"/>
      <c r="AF242" s="61"/>
      <c r="AG242" s="61"/>
      <c r="AH242" s="61"/>
      <c r="AI242" s="61"/>
      <c r="AJ242" s="61"/>
      <c r="AK242" s="61"/>
      <c r="AM242" s="61"/>
    </row>
    <row r="243" spans="1:39" ht="9.75" customHeight="1" x14ac:dyDescent="0.2">
      <c r="A243" s="61"/>
      <c r="B243" s="61"/>
      <c r="C243" s="61"/>
      <c r="D243" s="61"/>
      <c r="E243" s="61"/>
      <c r="F243" s="61"/>
      <c r="G243" s="61"/>
      <c r="H243" s="61"/>
      <c r="I243" s="61"/>
      <c r="J243" s="61"/>
      <c r="K243" s="61"/>
      <c r="L243" s="61"/>
      <c r="M243" s="62"/>
      <c r="N243" s="61"/>
      <c r="O243" s="61"/>
      <c r="P243" s="61"/>
      <c r="Q243" s="61"/>
      <c r="R243" s="61"/>
      <c r="S243" s="61"/>
      <c r="T243" s="61"/>
      <c r="U243" s="61"/>
      <c r="V243" s="61"/>
      <c r="W243" s="61"/>
      <c r="X243" s="61"/>
      <c r="Y243" s="61"/>
      <c r="Z243" s="61"/>
      <c r="AA243" s="61"/>
      <c r="AB243" s="61"/>
      <c r="AC243" s="61"/>
      <c r="AD243" s="61"/>
      <c r="AE243" s="61"/>
      <c r="AF243" s="61"/>
      <c r="AG243" s="61"/>
      <c r="AH243" s="61"/>
      <c r="AI243" s="61"/>
      <c r="AJ243" s="61"/>
      <c r="AK243" s="61"/>
      <c r="AM243" s="61"/>
    </row>
    <row r="244" spans="1:39" ht="9.75" customHeight="1" x14ac:dyDescent="0.2">
      <c r="A244" s="61"/>
      <c r="B244" s="61"/>
      <c r="C244" s="61"/>
      <c r="D244" s="61"/>
      <c r="E244" s="61"/>
      <c r="F244" s="61"/>
      <c r="G244" s="61"/>
      <c r="H244" s="61"/>
      <c r="I244" s="61"/>
      <c r="J244" s="61"/>
      <c r="K244" s="61"/>
      <c r="L244" s="61"/>
      <c r="M244" s="62"/>
      <c r="N244" s="61"/>
      <c r="O244" s="61"/>
      <c r="P244" s="61"/>
      <c r="Q244" s="61"/>
      <c r="R244" s="61"/>
      <c r="S244" s="61"/>
      <c r="T244" s="61"/>
      <c r="U244" s="61"/>
      <c r="V244" s="61"/>
      <c r="W244" s="61"/>
      <c r="X244" s="61"/>
      <c r="Y244" s="61"/>
      <c r="Z244" s="61"/>
      <c r="AA244" s="61"/>
      <c r="AB244" s="61"/>
      <c r="AC244" s="61"/>
      <c r="AD244" s="61"/>
      <c r="AE244" s="61"/>
      <c r="AF244" s="61"/>
      <c r="AG244" s="61"/>
      <c r="AH244" s="61"/>
      <c r="AI244" s="61"/>
      <c r="AJ244" s="61"/>
      <c r="AK244" s="61"/>
      <c r="AM244" s="61"/>
    </row>
    <row r="245" spans="1:39" ht="9.75" customHeight="1" x14ac:dyDescent="0.2">
      <c r="A245" s="61"/>
      <c r="B245" s="61"/>
      <c r="C245" s="61"/>
      <c r="D245" s="61"/>
      <c r="E245" s="61"/>
      <c r="F245" s="61"/>
      <c r="G245" s="61"/>
      <c r="H245" s="61"/>
      <c r="I245" s="61"/>
      <c r="J245" s="61"/>
      <c r="K245" s="61"/>
      <c r="L245" s="61"/>
      <c r="M245" s="62"/>
      <c r="N245" s="61"/>
      <c r="O245" s="61"/>
      <c r="P245" s="61"/>
      <c r="Q245" s="61"/>
      <c r="R245" s="61"/>
      <c r="S245" s="61"/>
      <c r="T245" s="61"/>
      <c r="U245" s="61"/>
      <c r="V245" s="61"/>
      <c r="W245" s="61"/>
      <c r="X245" s="61"/>
      <c r="Y245" s="61"/>
      <c r="Z245" s="61"/>
      <c r="AA245" s="61"/>
      <c r="AB245" s="61"/>
      <c r="AC245" s="61"/>
      <c r="AD245" s="61"/>
      <c r="AE245" s="61"/>
      <c r="AF245" s="61"/>
      <c r="AG245" s="61"/>
      <c r="AH245" s="61"/>
      <c r="AI245" s="61"/>
      <c r="AJ245" s="61"/>
      <c r="AK245" s="61"/>
      <c r="AM245" s="61"/>
    </row>
    <row r="246" spans="1:39" ht="9.75" customHeight="1" x14ac:dyDescent="0.2">
      <c r="A246" s="61"/>
      <c r="B246" s="61"/>
      <c r="C246" s="61"/>
      <c r="D246" s="61"/>
      <c r="E246" s="61"/>
      <c r="F246" s="61"/>
      <c r="G246" s="61"/>
      <c r="H246" s="61"/>
      <c r="I246" s="61"/>
      <c r="J246" s="61"/>
      <c r="K246" s="61"/>
      <c r="L246" s="61"/>
      <c r="M246" s="62"/>
      <c r="N246" s="61"/>
      <c r="O246" s="61"/>
      <c r="P246" s="61"/>
      <c r="Q246" s="61"/>
      <c r="R246" s="61"/>
      <c r="S246" s="61"/>
      <c r="T246" s="61"/>
      <c r="U246" s="61"/>
      <c r="V246" s="61"/>
      <c r="W246" s="61"/>
      <c r="X246" s="61"/>
      <c r="Y246" s="61"/>
      <c r="Z246" s="61"/>
      <c r="AA246" s="61"/>
      <c r="AB246" s="61"/>
      <c r="AC246" s="61"/>
      <c r="AD246" s="61"/>
      <c r="AE246" s="61"/>
      <c r="AF246" s="61"/>
      <c r="AG246" s="61"/>
      <c r="AH246" s="61"/>
      <c r="AI246" s="61"/>
      <c r="AJ246" s="61"/>
      <c r="AK246" s="61"/>
      <c r="AM246" s="61"/>
    </row>
    <row r="247" spans="1:39" ht="9.75" customHeight="1" x14ac:dyDescent="0.2">
      <c r="A247" s="61"/>
      <c r="B247" s="61"/>
      <c r="C247" s="61"/>
      <c r="D247" s="61"/>
      <c r="E247" s="61"/>
      <c r="F247" s="61"/>
      <c r="G247" s="61"/>
      <c r="H247" s="61"/>
      <c r="I247" s="61"/>
      <c r="J247" s="61"/>
      <c r="K247" s="61"/>
      <c r="L247" s="61"/>
      <c r="M247" s="62"/>
      <c r="N247" s="61"/>
      <c r="O247" s="61"/>
      <c r="P247" s="61"/>
      <c r="Q247" s="61"/>
      <c r="R247" s="61"/>
      <c r="S247" s="61"/>
      <c r="T247" s="61"/>
      <c r="U247" s="61"/>
      <c r="V247" s="61"/>
      <c r="W247" s="61"/>
      <c r="X247" s="61"/>
      <c r="Y247" s="61"/>
      <c r="Z247" s="61"/>
      <c r="AA247" s="61"/>
      <c r="AB247" s="61"/>
      <c r="AC247" s="61"/>
      <c r="AD247" s="61"/>
      <c r="AE247" s="61"/>
      <c r="AF247" s="61"/>
      <c r="AG247" s="61"/>
      <c r="AH247" s="61"/>
      <c r="AI247" s="61"/>
      <c r="AJ247" s="61"/>
      <c r="AK247" s="61"/>
      <c r="AM247" s="61"/>
    </row>
    <row r="248" spans="1:39" ht="9.75" customHeight="1" x14ac:dyDescent="0.2">
      <c r="A248" s="61"/>
      <c r="B248" s="61"/>
      <c r="C248" s="61"/>
      <c r="D248" s="61"/>
      <c r="E248" s="61"/>
      <c r="F248" s="61"/>
      <c r="G248" s="61"/>
      <c r="H248" s="61"/>
      <c r="I248" s="61"/>
      <c r="J248" s="61"/>
      <c r="K248" s="61"/>
      <c r="L248" s="61"/>
      <c r="M248" s="62"/>
      <c r="N248" s="61"/>
      <c r="O248" s="61"/>
      <c r="P248" s="61"/>
      <c r="Q248" s="61"/>
      <c r="R248" s="61"/>
      <c r="S248" s="61"/>
      <c r="T248" s="61"/>
      <c r="U248" s="61"/>
      <c r="V248" s="61"/>
      <c r="W248" s="61"/>
      <c r="X248" s="61"/>
      <c r="Y248" s="61"/>
      <c r="Z248" s="61"/>
      <c r="AA248" s="61"/>
      <c r="AB248" s="61"/>
      <c r="AC248" s="61"/>
      <c r="AD248" s="61"/>
      <c r="AE248" s="61"/>
      <c r="AF248" s="61"/>
      <c r="AG248" s="61"/>
      <c r="AH248" s="61"/>
      <c r="AI248" s="61"/>
      <c r="AJ248" s="61"/>
      <c r="AK248" s="61"/>
      <c r="AM248" s="61"/>
    </row>
    <row r="249" spans="1:39" ht="9.75" customHeight="1" x14ac:dyDescent="0.2">
      <c r="A249" s="61"/>
      <c r="B249" s="61"/>
      <c r="C249" s="61"/>
      <c r="D249" s="61"/>
      <c r="E249" s="61"/>
      <c r="F249" s="61"/>
      <c r="G249" s="61"/>
      <c r="H249" s="61"/>
      <c r="I249" s="61"/>
      <c r="J249" s="61"/>
      <c r="K249" s="61"/>
      <c r="L249" s="61"/>
      <c r="M249" s="62"/>
      <c r="N249" s="61"/>
      <c r="O249" s="61"/>
      <c r="P249" s="61"/>
      <c r="Q249" s="61"/>
      <c r="R249" s="61"/>
      <c r="S249" s="61"/>
      <c r="T249" s="61"/>
      <c r="U249" s="61"/>
      <c r="V249" s="61"/>
      <c r="W249" s="61"/>
      <c r="X249" s="61"/>
      <c r="Y249" s="61"/>
      <c r="Z249" s="61"/>
      <c r="AA249" s="61"/>
      <c r="AB249" s="61"/>
      <c r="AC249" s="61"/>
      <c r="AD249" s="61"/>
      <c r="AE249" s="61"/>
      <c r="AF249" s="61"/>
      <c r="AG249" s="61"/>
      <c r="AH249" s="61"/>
      <c r="AI249" s="61"/>
      <c r="AJ249" s="61"/>
      <c r="AK249" s="61"/>
      <c r="AM249" s="61"/>
    </row>
    <row r="250" spans="1:39" ht="9.75" customHeight="1" x14ac:dyDescent="0.2">
      <c r="A250" s="61"/>
      <c r="B250" s="61"/>
      <c r="C250" s="61"/>
      <c r="D250" s="61"/>
      <c r="E250" s="61"/>
      <c r="F250" s="61"/>
      <c r="G250" s="61"/>
      <c r="H250" s="61"/>
      <c r="I250" s="61"/>
      <c r="J250" s="61"/>
      <c r="K250" s="61"/>
      <c r="L250" s="61"/>
      <c r="M250" s="62"/>
      <c r="N250" s="61"/>
      <c r="O250" s="61"/>
      <c r="P250" s="61"/>
      <c r="Q250" s="61"/>
      <c r="R250" s="61"/>
      <c r="S250" s="61"/>
      <c r="T250" s="61"/>
      <c r="U250" s="61"/>
      <c r="V250" s="61"/>
      <c r="W250" s="61"/>
      <c r="X250" s="61"/>
      <c r="Y250" s="61"/>
      <c r="Z250" s="61"/>
      <c r="AA250" s="61"/>
      <c r="AB250" s="61"/>
      <c r="AC250" s="61"/>
      <c r="AD250" s="61"/>
      <c r="AE250" s="61"/>
      <c r="AF250" s="61"/>
      <c r="AG250" s="61"/>
      <c r="AH250" s="61"/>
      <c r="AI250" s="61"/>
      <c r="AJ250" s="61"/>
      <c r="AK250" s="61"/>
      <c r="AM250" s="61"/>
    </row>
    <row r="251" spans="1:39" ht="9.75" customHeight="1" x14ac:dyDescent="0.2">
      <c r="A251" s="61"/>
      <c r="B251" s="61"/>
      <c r="C251" s="61"/>
      <c r="D251" s="61"/>
      <c r="E251" s="61"/>
      <c r="F251" s="61"/>
      <c r="G251" s="61"/>
      <c r="H251" s="61"/>
      <c r="I251" s="61"/>
      <c r="J251" s="61"/>
      <c r="K251" s="61"/>
      <c r="L251" s="61"/>
      <c r="M251" s="62"/>
      <c r="N251" s="61"/>
      <c r="O251" s="61"/>
      <c r="P251" s="61"/>
      <c r="Q251" s="61"/>
      <c r="R251" s="61"/>
      <c r="S251" s="61"/>
      <c r="T251" s="61"/>
      <c r="U251" s="61"/>
      <c r="V251" s="61"/>
      <c r="W251" s="61"/>
      <c r="X251" s="61"/>
      <c r="Y251" s="61"/>
      <c r="Z251" s="61"/>
      <c r="AA251" s="61"/>
      <c r="AB251" s="61"/>
      <c r="AC251" s="61"/>
      <c r="AD251" s="61"/>
      <c r="AE251" s="61"/>
      <c r="AF251" s="61"/>
      <c r="AG251" s="61"/>
      <c r="AH251" s="61"/>
      <c r="AI251" s="61"/>
      <c r="AJ251" s="61"/>
      <c r="AK251" s="61"/>
      <c r="AM251" s="61"/>
    </row>
    <row r="252" spans="1:39" ht="9.75" customHeight="1" x14ac:dyDescent="0.2">
      <c r="A252" s="61"/>
      <c r="B252" s="61"/>
      <c r="C252" s="61"/>
      <c r="D252" s="61"/>
      <c r="E252" s="61"/>
      <c r="F252" s="61"/>
      <c r="G252" s="61"/>
      <c r="H252" s="61"/>
      <c r="I252" s="61"/>
      <c r="J252" s="61"/>
      <c r="K252" s="61"/>
      <c r="L252" s="61"/>
      <c r="M252" s="62"/>
      <c r="N252" s="61"/>
      <c r="O252" s="61"/>
      <c r="P252" s="61"/>
      <c r="Q252" s="61"/>
      <c r="R252" s="61"/>
      <c r="S252" s="61"/>
      <c r="T252" s="61"/>
      <c r="U252" s="61"/>
      <c r="V252" s="61"/>
      <c r="W252" s="61"/>
      <c r="X252" s="61"/>
      <c r="Y252" s="61"/>
      <c r="Z252" s="61"/>
      <c r="AA252" s="61"/>
      <c r="AB252" s="61"/>
      <c r="AC252" s="61"/>
      <c r="AD252" s="61"/>
      <c r="AE252" s="61"/>
      <c r="AF252" s="61"/>
      <c r="AG252" s="61"/>
      <c r="AH252" s="61"/>
      <c r="AI252" s="61"/>
      <c r="AJ252" s="61"/>
      <c r="AK252" s="61"/>
      <c r="AM252" s="61"/>
    </row>
    <row r="253" spans="1:39" ht="9.75" customHeight="1" x14ac:dyDescent="0.2">
      <c r="A253" s="61"/>
      <c r="B253" s="61"/>
      <c r="C253" s="61"/>
      <c r="D253" s="61"/>
      <c r="E253" s="61"/>
      <c r="F253" s="61"/>
      <c r="G253" s="61"/>
      <c r="H253" s="61"/>
      <c r="I253" s="61"/>
      <c r="J253" s="61"/>
      <c r="K253" s="61"/>
      <c r="L253" s="61"/>
      <c r="M253" s="62"/>
      <c r="N253" s="61"/>
      <c r="O253" s="61"/>
      <c r="P253" s="61"/>
      <c r="Q253" s="61"/>
      <c r="R253" s="61"/>
      <c r="S253" s="61"/>
      <c r="T253" s="61"/>
      <c r="U253" s="61"/>
      <c r="V253" s="61"/>
      <c r="W253" s="61"/>
      <c r="X253" s="61"/>
      <c r="Y253" s="61"/>
      <c r="Z253" s="61"/>
      <c r="AA253" s="61"/>
      <c r="AB253" s="61"/>
      <c r="AC253" s="61"/>
      <c r="AD253" s="61"/>
      <c r="AE253" s="61"/>
      <c r="AF253" s="61"/>
      <c r="AG253" s="61"/>
      <c r="AH253" s="61"/>
      <c r="AI253" s="61"/>
      <c r="AJ253" s="61"/>
      <c r="AK253" s="61"/>
      <c r="AM253" s="61"/>
    </row>
    <row r="254" spans="1:39" ht="9.75" customHeight="1" x14ac:dyDescent="0.2">
      <c r="A254" s="61"/>
      <c r="B254" s="61"/>
      <c r="C254" s="61"/>
      <c r="D254" s="61"/>
      <c r="E254" s="61"/>
      <c r="F254" s="61"/>
      <c r="G254" s="61"/>
      <c r="H254" s="61"/>
      <c r="I254" s="61"/>
      <c r="J254" s="61"/>
      <c r="K254" s="61"/>
      <c r="L254" s="61"/>
      <c r="M254" s="62"/>
      <c r="N254" s="61"/>
      <c r="O254" s="61"/>
      <c r="P254" s="61"/>
      <c r="Q254" s="61"/>
      <c r="R254" s="61"/>
      <c r="S254" s="61"/>
      <c r="T254" s="61"/>
      <c r="U254" s="61"/>
      <c r="V254" s="61"/>
      <c r="W254" s="61"/>
      <c r="X254" s="61"/>
      <c r="Y254" s="61"/>
      <c r="Z254" s="61"/>
      <c r="AA254" s="61"/>
      <c r="AB254" s="61"/>
      <c r="AC254" s="61"/>
      <c r="AD254" s="61"/>
      <c r="AE254" s="61"/>
      <c r="AF254" s="61"/>
      <c r="AG254" s="61"/>
      <c r="AH254" s="61"/>
      <c r="AI254" s="61"/>
      <c r="AJ254" s="61"/>
      <c r="AK254" s="61"/>
      <c r="AM254" s="61"/>
    </row>
    <row r="255" spans="1:39" ht="9.75" customHeight="1" x14ac:dyDescent="0.2">
      <c r="A255" s="61"/>
      <c r="B255" s="61"/>
      <c r="C255" s="61"/>
      <c r="D255" s="61"/>
      <c r="E255" s="61"/>
      <c r="F255" s="61"/>
      <c r="G255" s="61"/>
      <c r="H255" s="61"/>
      <c r="I255" s="61"/>
      <c r="J255" s="61"/>
      <c r="K255" s="61"/>
      <c r="L255" s="61"/>
      <c r="M255" s="62"/>
      <c r="N255" s="61"/>
      <c r="O255" s="61"/>
      <c r="P255" s="61"/>
      <c r="Q255" s="61"/>
      <c r="R255" s="61"/>
      <c r="S255" s="61"/>
      <c r="T255" s="61"/>
      <c r="U255" s="61"/>
      <c r="V255" s="61"/>
      <c r="W255" s="61"/>
      <c r="X255" s="61"/>
      <c r="Y255" s="61"/>
      <c r="Z255" s="61"/>
      <c r="AA255" s="61"/>
      <c r="AB255" s="61"/>
      <c r="AC255" s="61"/>
      <c r="AD255" s="61"/>
      <c r="AE255" s="61"/>
      <c r="AF255" s="61"/>
      <c r="AG255" s="61"/>
      <c r="AH255" s="61"/>
      <c r="AI255" s="61"/>
      <c r="AJ255" s="61"/>
      <c r="AK255" s="61"/>
      <c r="AM255" s="61"/>
    </row>
    <row r="256" spans="1:39" ht="9.75" customHeight="1" x14ac:dyDescent="0.2">
      <c r="A256" s="61"/>
      <c r="B256" s="61"/>
      <c r="C256" s="61"/>
      <c r="D256" s="61"/>
      <c r="E256" s="61"/>
      <c r="F256" s="61"/>
      <c r="G256" s="61"/>
      <c r="H256" s="61"/>
      <c r="I256" s="61"/>
      <c r="J256" s="61"/>
      <c r="K256" s="61"/>
      <c r="L256" s="61"/>
      <c r="M256" s="62"/>
      <c r="N256" s="61"/>
      <c r="O256" s="61"/>
      <c r="P256" s="61"/>
      <c r="Q256" s="61"/>
      <c r="R256" s="61"/>
      <c r="S256" s="61"/>
      <c r="T256" s="61"/>
      <c r="U256" s="61"/>
      <c r="V256" s="61"/>
      <c r="W256" s="61"/>
      <c r="X256" s="61"/>
      <c r="Y256" s="61"/>
      <c r="Z256" s="61"/>
      <c r="AA256" s="61"/>
      <c r="AB256" s="61"/>
      <c r="AC256" s="61"/>
      <c r="AD256" s="61"/>
      <c r="AE256" s="61"/>
      <c r="AF256" s="61"/>
      <c r="AG256" s="61"/>
      <c r="AH256" s="61"/>
      <c r="AI256" s="61"/>
      <c r="AJ256" s="61"/>
      <c r="AK256" s="61"/>
      <c r="AM256" s="61"/>
    </row>
    <row r="257" spans="1:39" ht="9.75" customHeight="1" x14ac:dyDescent="0.2">
      <c r="A257" s="61"/>
      <c r="B257" s="61"/>
      <c r="C257" s="61"/>
      <c r="D257" s="61"/>
      <c r="E257" s="61"/>
      <c r="F257" s="61"/>
      <c r="G257" s="61"/>
      <c r="H257" s="61"/>
      <c r="I257" s="61"/>
      <c r="J257" s="61"/>
      <c r="K257" s="61"/>
      <c r="L257" s="61"/>
      <c r="M257" s="62"/>
      <c r="N257" s="61"/>
      <c r="O257" s="61"/>
      <c r="P257" s="61"/>
      <c r="Q257" s="61"/>
      <c r="R257" s="61"/>
      <c r="S257" s="61"/>
      <c r="T257" s="61"/>
      <c r="U257" s="61"/>
      <c r="V257" s="61"/>
      <c r="W257" s="61"/>
      <c r="X257" s="61"/>
      <c r="Y257" s="61"/>
      <c r="Z257" s="61"/>
      <c r="AA257" s="61"/>
      <c r="AB257" s="61"/>
      <c r="AC257" s="61"/>
      <c r="AD257" s="61"/>
      <c r="AE257" s="61"/>
      <c r="AF257" s="61"/>
      <c r="AG257" s="61"/>
      <c r="AH257" s="61"/>
      <c r="AI257" s="61"/>
      <c r="AJ257" s="61"/>
      <c r="AK257" s="61"/>
      <c r="AM257" s="61"/>
    </row>
    <row r="258" spans="1:39" ht="9.75" customHeight="1" x14ac:dyDescent="0.2">
      <c r="A258" s="61"/>
      <c r="B258" s="61"/>
      <c r="C258" s="61"/>
      <c r="D258" s="61"/>
      <c r="E258" s="61"/>
      <c r="F258" s="61"/>
      <c r="G258" s="61"/>
      <c r="H258" s="61"/>
      <c r="I258" s="61"/>
      <c r="J258" s="61"/>
      <c r="K258" s="61"/>
      <c r="L258" s="61"/>
      <c r="M258" s="62"/>
      <c r="N258" s="61"/>
      <c r="O258" s="61"/>
      <c r="P258" s="61"/>
      <c r="Q258" s="61"/>
      <c r="R258" s="61"/>
      <c r="S258" s="61"/>
      <c r="T258" s="61"/>
      <c r="U258" s="61"/>
      <c r="V258" s="61"/>
      <c r="W258" s="61"/>
      <c r="X258" s="61"/>
      <c r="Y258" s="61"/>
      <c r="Z258" s="61"/>
      <c r="AA258" s="61"/>
      <c r="AB258" s="61"/>
      <c r="AC258" s="61"/>
      <c r="AD258" s="61"/>
      <c r="AE258" s="61"/>
      <c r="AF258" s="61"/>
      <c r="AG258" s="61"/>
      <c r="AH258" s="61"/>
      <c r="AI258" s="61"/>
      <c r="AJ258" s="61"/>
      <c r="AK258" s="61"/>
      <c r="AM258" s="61"/>
    </row>
    <row r="259" spans="1:39" ht="9.75" customHeight="1" x14ac:dyDescent="0.2">
      <c r="A259" s="61"/>
      <c r="B259" s="61"/>
      <c r="C259" s="61"/>
      <c r="D259" s="61"/>
      <c r="E259" s="61"/>
      <c r="F259" s="61"/>
      <c r="G259" s="61"/>
      <c r="H259" s="61"/>
      <c r="I259" s="61"/>
      <c r="J259" s="61"/>
      <c r="K259" s="61"/>
      <c r="L259" s="61"/>
      <c r="M259" s="62"/>
      <c r="N259" s="61"/>
      <c r="O259" s="61"/>
      <c r="P259" s="61"/>
      <c r="Q259" s="61"/>
      <c r="R259" s="61"/>
      <c r="S259" s="61"/>
      <c r="T259" s="61"/>
      <c r="U259" s="61"/>
      <c r="V259" s="61"/>
      <c r="W259" s="61"/>
      <c r="X259" s="61"/>
      <c r="Y259" s="61"/>
      <c r="Z259" s="61"/>
      <c r="AA259" s="61"/>
      <c r="AB259" s="61"/>
      <c r="AC259" s="61"/>
      <c r="AD259" s="61"/>
      <c r="AE259" s="61"/>
      <c r="AF259" s="61"/>
      <c r="AG259" s="61"/>
      <c r="AH259" s="61"/>
      <c r="AI259" s="61"/>
      <c r="AJ259" s="61"/>
      <c r="AK259" s="61"/>
      <c r="AM259" s="61"/>
    </row>
    <row r="260" spans="1:39" ht="9.75" customHeight="1" x14ac:dyDescent="0.2">
      <c r="A260" s="61"/>
      <c r="B260" s="61"/>
      <c r="C260" s="61"/>
      <c r="D260" s="61"/>
      <c r="E260" s="61"/>
      <c r="F260" s="61"/>
      <c r="G260" s="61"/>
      <c r="H260" s="61"/>
      <c r="I260" s="61"/>
      <c r="J260" s="61"/>
      <c r="K260" s="61"/>
      <c r="L260" s="61"/>
      <c r="M260" s="62"/>
      <c r="N260" s="61"/>
      <c r="O260" s="61"/>
      <c r="P260" s="61"/>
      <c r="Q260" s="61"/>
      <c r="R260" s="61"/>
      <c r="S260" s="61"/>
      <c r="T260" s="61"/>
      <c r="U260" s="61"/>
      <c r="V260" s="61"/>
      <c r="W260" s="61"/>
      <c r="X260" s="61"/>
      <c r="Y260" s="61"/>
      <c r="Z260" s="61"/>
      <c r="AA260" s="61"/>
      <c r="AB260" s="61"/>
      <c r="AC260" s="61"/>
      <c r="AD260" s="61"/>
      <c r="AE260" s="61"/>
      <c r="AF260" s="61"/>
      <c r="AG260" s="61"/>
      <c r="AH260" s="61"/>
      <c r="AI260" s="61"/>
      <c r="AJ260" s="61"/>
      <c r="AK260" s="61"/>
      <c r="AM260" s="61"/>
    </row>
    <row r="261" spans="1:39" ht="9.75" customHeight="1" x14ac:dyDescent="0.2">
      <c r="A261" s="61"/>
      <c r="B261" s="61"/>
      <c r="C261" s="61"/>
      <c r="D261" s="61"/>
      <c r="E261" s="61"/>
      <c r="F261" s="61"/>
      <c r="G261" s="61"/>
      <c r="H261" s="61"/>
      <c r="I261" s="61"/>
      <c r="J261" s="61"/>
      <c r="K261" s="61"/>
      <c r="L261" s="61"/>
      <c r="M261" s="62"/>
      <c r="N261" s="61"/>
      <c r="O261" s="61"/>
      <c r="P261" s="61"/>
      <c r="Q261" s="61"/>
      <c r="R261" s="61"/>
      <c r="S261" s="61"/>
      <c r="T261" s="61"/>
      <c r="U261" s="61"/>
      <c r="V261" s="61"/>
      <c r="W261" s="61"/>
      <c r="X261" s="61"/>
      <c r="Y261" s="61"/>
      <c r="Z261" s="61"/>
      <c r="AA261" s="61"/>
      <c r="AB261" s="61"/>
      <c r="AC261" s="61"/>
      <c r="AD261" s="61"/>
      <c r="AE261" s="61"/>
      <c r="AF261" s="61"/>
      <c r="AG261" s="61"/>
      <c r="AH261" s="61"/>
      <c r="AI261" s="61"/>
      <c r="AJ261" s="61"/>
      <c r="AK261" s="61"/>
      <c r="AM261" s="61"/>
    </row>
    <row r="262" spans="1:39" ht="9.75" customHeight="1" x14ac:dyDescent="0.2">
      <c r="A262" s="61"/>
      <c r="B262" s="61"/>
      <c r="C262" s="61"/>
      <c r="D262" s="61"/>
      <c r="E262" s="61"/>
      <c r="F262" s="61"/>
      <c r="G262" s="61"/>
      <c r="H262" s="61"/>
      <c r="I262" s="61"/>
      <c r="J262" s="61"/>
      <c r="K262" s="61"/>
      <c r="L262" s="61"/>
      <c r="M262" s="62"/>
      <c r="N262" s="61"/>
      <c r="O262" s="61"/>
      <c r="P262" s="61"/>
      <c r="Q262" s="61"/>
      <c r="R262" s="61"/>
      <c r="S262" s="61"/>
      <c r="T262" s="61"/>
      <c r="U262" s="61"/>
      <c r="V262" s="61"/>
      <c r="W262" s="61"/>
      <c r="X262" s="61"/>
      <c r="Y262" s="61"/>
      <c r="Z262" s="61"/>
      <c r="AA262" s="61"/>
      <c r="AB262" s="61"/>
      <c r="AC262" s="61"/>
      <c r="AD262" s="61"/>
      <c r="AE262" s="61"/>
      <c r="AF262" s="61"/>
      <c r="AG262" s="61"/>
      <c r="AH262" s="61"/>
      <c r="AI262" s="61"/>
      <c r="AJ262" s="61"/>
      <c r="AK262" s="61"/>
      <c r="AM262" s="61"/>
    </row>
    <row r="263" spans="1:39" ht="9.75" customHeight="1" x14ac:dyDescent="0.2">
      <c r="A263" s="61"/>
      <c r="B263" s="61"/>
      <c r="C263" s="61"/>
      <c r="D263" s="61"/>
      <c r="E263" s="61"/>
      <c r="F263" s="61"/>
      <c r="G263" s="61"/>
      <c r="H263" s="61"/>
      <c r="I263" s="61"/>
      <c r="J263" s="61"/>
      <c r="K263" s="61"/>
      <c r="L263" s="61"/>
      <c r="M263" s="62"/>
      <c r="N263" s="61"/>
      <c r="O263" s="61"/>
      <c r="P263" s="61"/>
      <c r="Q263" s="61"/>
      <c r="R263" s="61"/>
      <c r="S263" s="61"/>
      <c r="T263" s="61"/>
      <c r="U263" s="61"/>
      <c r="V263" s="61"/>
      <c r="W263" s="61"/>
      <c r="X263" s="61"/>
      <c r="Y263" s="61"/>
      <c r="Z263" s="61"/>
      <c r="AA263" s="61"/>
      <c r="AB263" s="61"/>
      <c r="AC263" s="61"/>
      <c r="AD263" s="61"/>
      <c r="AE263" s="61"/>
      <c r="AF263" s="61"/>
      <c r="AG263" s="61"/>
      <c r="AH263" s="61"/>
      <c r="AI263" s="61"/>
      <c r="AJ263" s="61"/>
      <c r="AK263" s="61"/>
      <c r="AM263" s="61"/>
    </row>
    <row r="264" spans="1:39" ht="9.75" customHeight="1" x14ac:dyDescent="0.2">
      <c r="A264" s="61"/>
      <c r="B264" s="61"/>
      <c r="C264" s="61"/>
      <c r="D264" s="61"/>
      <c r="E264" s="61"/>
      <c r="F264" s="61"/>
      <c r="G264" s="61"/>
      <c r="H264" s="61"/>
      <c r="I264" s="61"/>
      <c r="J264" s="61"/>
      <c r="K264" s="61"/>
      <c r="L264" s="61"/>
      <c r="M264" s="62"/>
      <c r="N264" s="61"/>
      <c r="O264" s="61"/>
      <c r="P264" s="61"/>
      <c r="Q264" s="61"/>
      <c r="R264" s="61"/>
      <c r="S264" s="61"/>
      <c r="T264" s="61"/>
      <c r="U264" s="61"/>
      <c r="V264" s="61"/>
      <c r="W264" s="61"/>
      <c r="X264" s="61"/>
      <c r="Y264" s="61"/>
      <c r="Z264" s="61"/>
      <c r="AA264" s="61"/>
      <c r="AB264" s="61"/>
      <c r="AC264" s="61"/>
      <c r="AD264" s="61"/>
      <c r="AE264" s="61"/>
      <c r="AF264" s="61"/>
      <c r="AG264" s="61"/>
      <c r="AH264" s="61"/>
      <c r="AI264" s="61"/>
      <c r="AJ264" s="61"/>
      <c r="AK264" s="61"/>
      <c r="AM264" s="61"/>
    </row>
    <row r="265" spans="1:39" ht="9.75" customHeight="1" x14ac:dyDescent="0.2">
      <c r="A265" s="61"/>
      <c r="B265" s="61"/>
      <c r="C265" s="61"/>
      <c r="D265" s="61"/>
      <c r="E265" s="61"/>
      <c r="F265" s="61"/>
      <c r="G265" s="61"/>
      <c r="H265" s="61"/>
      <c r="I265" s="61"/>
      <c r="J265" s="61"/>
      <c r="K265" s="61"/>
      <c r="L265" s="61"/>
      <c r="M265" s="62"/>
      <c r="N265" s="61"/>
      <c r="O265" s="61"/>
      <c r="P265" s="61"/>
      <c r="Q265" s="61"/>
      <c r="R265" s="61"/>
      <c r="S265" s="61"/>
      <c r="T265" s="61"/>
      <c r="U265" s="61"/>
      <c r="V265" s="61"/>
      <c r="W265" s="61"/>
      <c r="X265" s="61"/>
      <c r="Y265" s="61"/>
      <c r="Z265" s="61"/>
      <c r="AA265" s="61"/>
      <c r="AB265" s="61"/>
      <c r="AC265" s="61"/>
      <c r="AD265" s="61"/>
      <c r="AE265" s="61"/>
      <c r="AF265" s="61"/>
      <c r="AG265" s="61"/>
      <c r="AH265" s="61"/>
      <c r="AI265" s="61"/>
      <c r="AJ265" s="61"/>
      <c r="AK265" s="61"/>
      <c r="AM265" s="61"/>
    </row>
    <row r="266" spans="1:39" ht="9.75" customHeight="1" x14ac:dyDescent="0.2">
      <c r="A266" s="61"/>
      <c r="B266" s="61"/>
      <c r="C266" s="61"/>
      <c r="D266" s="61"/>
      <c r="E266" s="61"/>
      <c r="F266" s="61"/>
      <c r="G266" s="61"/>
      <c r="H266" s="61"/>
      <c r="I266" s="61"/>
      <c r="J266" s="61"/>
      <c r="K266" s="61"/>
      <c r="L266" s="61"/>
      <c r="M266" s="62"/>
      <c r="N266" s="61"/>
      <c r="O266" s="61"/>
      <c r="P266" s="61"/>
      <c r="Q266" s="61"/>
      <c r="R266" s="61"/>
      <c r="S266" s="61"/>
      <c r="T266" s="61"/>
      <c r="U266" s="61"/>
      <c r="V266" s="61"/>
      <c r="W266" s="61"/>
      <c r="X266" s="61"/>
      <c r="Y266" s="61"/>
      <c r="Z266" s="61"/>
      <c r="AA266" s="61"/>
      <c r="AB266" s="61"/>
      <c r="AC266" s="61"/>
      <c r="AD266" s="61"/>
      <c r="AE266" s="61"/>
      <c r="AF266" s="61"/>
      <c r="AG266" s="61"/>
      <c r="AH266" s="61"/>
      <c r="AI266" s="61"/>
      <c r="AJ266" s="61"/>
      <c r="AK266" s="61"/>
      <c r="AM266" s="61"/>
    </row>
    <row r="267" spans="1:39" ht="9.75" customHeight="1" x14ac:dyDescent="0.2">
      <c r="A267" s="61"/>
      <c r="B267" s="61"/>
      <c r="C267" s="61"/>
      <c r="D267" s="61"/>
      <c r="E267" s="61"/>
      <c r="F267" s="61"/>
      <c r="G267" s="61"/>
      <c r="H267" s="61"/>
      <c r="I267" s="61"/>
      <c r="J267" s="61"/>
      <c r="K267" s="61"/>
      <c r="L267" s="61"/>
      <c r="M267" s="62"/>
      <c r="N267" s="61"/>
      <c r="O267" s="61"/>
      <c r="P267" s="61"/>
      <c r="Q267" s="61"/>
      <c r="R267" s="61"/>
      <c r="S267" s="61"/>
      <c r="T267" s="61"/>
      <c r="U267" s="61"/>
      <c r="V267" s="61"/>
      <c r="W267" s="61"/>
      <c r="X267" s="61"/>
      <c r="Y267" s="61"/>
      <c r="Z267" s="61"/>
      <c r="AA267" s="61"/>
      <c r="AB267" s="61"/>
      <c r="AC267" s="61"/>
      <c r="AD267" s="61"/>
      <c r="AE267" s="61"/>
      <c r="AF267" s="61"/>
      <c r="AG267" s="61"/>
      <c r="AH267" s="61"/>
      <c r="AI267" s="61"/>
      <c r="AJ267" s="61"/>
      <c r="AK267" s="61"/>
      <c r="AM267" s="61"/>
    </row>
    <row r="268" spans="1:39" ht="9.75" customHeight="1" x14ac:dyDescent="0.2">
      <c r="A268" s="61"/>
      <c r="B268" s="61"/>
      <c r="C268" s="61"/>
      <c r="D268" s="61"/>
      <c r="E268" s="61"/>
      <c r="F268" s="61"/>
      <c r="G268" s="61"/>
      <c r="H268" s="61"/>
      <c r="I268" s="61"/>
      <c r="J268" s="61"/>
      <c r="K268" s="61"/>
      <c r="L268" s="61"/>
      <c r="M268" s="62"/>
      <c r="N268" s="61"/>
      <c r="O268" s="61"/>
      <c r="P268" s="61"/>
      <c r="Q268" s="61"/>
      <c r="R268" s="61"/>
      <c r="S268" s="61"/>
      <c r="T268" s="61"/>
      <c r="U268" s="61"/>
      <c r="V268" s="61"/>
      <c r="W268" s="61"/>
      <c r="X268" s="61"/>
      <c r="Y268" s="61"/>
      <c r="Z268" s="61"/>
      <c r="AA268" s="61"/>
      <c r="AB268" s="61"/>
      <c r="AC268" s="61"/>
      <c r="AD268" s="61"/>
      <c r="AE268" s="61"/>
      <c r="AF268" s="61"/>
      <c r="AG268" s="61"/>
      <c r="AH268" s="61"/>
      <c r="AI268" s="61"/>
      <c r="AJ268" s="61"/>
      <c r="AK268" s="61"/>
      <c r="AM268" s="61"/>
    </row>
    <row r="269" spans="1:39" ht="9.75" customHeight="1" x14ac:dyDescent="0.2">
      <c r="A269" s="61"/>
      <c r="B269" s="61"/>
      <c r="C269" s="61"/>
      <c r="D269" s="61"/>
      <c r="E269" s="61"/>
      <c r="F269" s="61"/>
      <c r="G269" s="61"/>
      <c r="H269" s="61"/>
      <c r="I269" s="61"/>
      <c r="J269" s="61"/>
      <c r="K269" s="61"/>
      <c r="L269" s="61"/>
      <c r="M269" s="62"/>
      <c r="N269" s="61"/>
      <c r="O269" s="61"/>
      <c r="P269" s="61"/>
      <c r="Q269" s="61"/>
      <c r="R269" s="61"/>
      <c r="S269" s="61"/>
      <c r="T269" s="61"/>
      <c r="U269" s="61"/>
      <c r="V269" s="61"/>
      <c r="W269" s="61"/>
      <c r="X269" s="61"/>
      <c r="Y269" s="61"/>
      <c r="Z269" s="61"/>
      <c r="AA269" s="61"/>
      <c r="AB269" s="61"/>
      <c r="AC269" s="61"/>
      <c r="AD269" s="61"/>
      <c r="AE269" s="61"/>
      <c r="AF269" s="61"/>
      <c r="AG269" s="61"/>
      <c r="AH269" s="61"/>
      <c r="AI269" s="61"/>
      <c r="AJ269" s="61"/>
      <c r="AK269" s="61"/>
      <c r="AM269" s="61"/>
    </row>
    <row r="270" spans="1:39" ht="9.75" customHeight="1" x14ac:dyDescent="0.2">
      <c r="A270" s="61"/>
      <c r="B270" s="61"/>
      <c r="C270" s="61"/>
      <c r="D270" s="61"/>
      <c r="E270" s="61"/>
      <c r="F270" s="61"/>
      <c r="G270" s="61"/>
      <c r="H270" s="61"/>
      <c r="I270" s="61"/>
      <c r="J270" s="61"/>
      <c r="K270" s="61"/>
      <c r="L270" s="61"/>
      <c r="M270" s="62"/>
      <c r="N270" s="61"/>
      <c r="O270" s="61"/>
      <c r="P270" s="61"/>
      <c r="Q270" s="61"/>
      <c r="R270" s="61"/>
      <c r="S270" s="61"/>
      <c r="T270" s="61"/>
      <c r="U270" s="61"/>
      <c r="V270" s="61"/>
      <c r="W270" s="61"/>
      <c r="X270" s="61"/>
      <c r="Y270" s="61"/>
      <c r="Z270" s="61"/>
      <c r="AA270" s="61"/>
      <c r="AB270" s="61"/>
      <c r="AC270" s="61"/>
      <c r="AD270" s="61"/>
      <c r="AE270" s="61"/>
      <c r="AF270" s="61"/>
      <c r="AG270" s="61"/>
      <c r="AH270" s="61"/>
      <c r="AI270" s="61"/>
      <c r="AJ270" s="61"/>
      <c r="AK270" s="61"/>
      <c r="AM270" s="61"/>
    </row>
    <row r="271" spans="1:39" ht="9.75" customHeight="1" x14ac:dyDescent="0.2">
      <c r="A271" s="61"/>
      <c r="B271" s="61"/>
      <c r="C271" s="61"/>
      <c r="D271" s="61"/>
      <c r="E271" s="61"/>
      <c r="F271" s="61"/>
      <c r="G271" s="61"/>
      <c r="H271" s="61"/>
      <c r="I271" s="61"/>
      <c r="J271" s="61"/>
      <c r="K271" s="61"/>
      <c r="L271" s="61"/>
      <c r="M271" s="62"/>
      <c r="N271" s="61"/>
      <c r="O271" s="61"/>
      <c r="P271" s="61"/>
      <c r="Q271" s="61"/>
      <c r="R271" s="61"/>
      <c r="S271" s="61"/>
      <c r="T271" s="61"/>
      <c r="U271" s="61"/>
      <c r="V271" s="61"/>
      <c r="W271" s="61"/>
      <c r="X271" s="61"/>
      <c r="Y271" s="61"/>
      <c r="Z271" s="61"/>
      <c r="AA271" s="61"/>
      <c r="AB271" s="61"/>
      <c r="AC271" s="61"/>
      <c r="AD271" s="61"/>
      <c r="AE271" s="61"/>
      <c r="AF271" s="61"/>
      <c r="AG271" s="61"/>
      <c r="AH271" s="61"/>
      <c r="AI271" s="61"/>
      <c r="AJ271" s="61"/>
      <c r="AK271" s="61"/>
      <c r="AM271" s="61"/>
    </row>
    <row r="272" spans="1:39" ht="9.75" customHeight="1" x14ac:dyDescent="0.2">
      <c r="A272" s="61"/>
      <c r="B272" s="61"/>
      <c r="C272" s="61"/>
      <c r="D272" s="61"/>
      <c r="E272" s="61"/>
      <c r="F272" s="61"/>
      <c r="G272" s="61"/>
      <c r="H272" s="61"/>
      <c r="I272" s="61"/>
      <c r="J272" s="61"/>
      <c r="K272" s="61"/>
      <c r="L272" s="61"/>
      <c r="M272" s="62"/>
      <c r="N272" s="61"/>
      <c r="O272" s="61"/>
      <c r="P272" s="61"/>
      <c r="Q272" s="61"/>
      <c r="R272" s="61"/>
      <c r="S272" s="61"/>
      <c r="T272" s="61"/>
      <c r="U272" s="61"/>
      <c r="V272" s="61"/>
      <c r="W272" s="61"/>
      <c r="X272" s="61"/>
      <c r="Y272" s="61"/>
      <c r="Z272" s="61"/>
      <c r="AA272" s="61"/>
      <c r="AB272" s="61"/>
      <c r="AC272" s="61"/>
      <c r="AD272" s="61"/>
      <c r="AE272" s="61"/>
      <c r="AF272" s="61"/>
      <c r="AG272" s="61"/>
      <c r="AH272" s="61"/>
      <c r="AI272" s="61"/>
      <c r="AJ272" s="61"/>
      <c r="AK272" s="61"/>
      <c r="AM272" s="61"/>
    </row>
    <row r="273" spans="1:39" ht="9.75" customHeight="1" x14ac:dyDescent="0.2">
      <c r="A273" s="61"/>
      <c r="B273" s="61"/>
      <c r="C273" s="61"/>
      <c r="D273" s="61"/>
      <c r="E273" s="61"/>
      <c r="F273" s="61"/>
      <c r="G273" s="61"/>
      <c r="H273" s="61"/>
      <c r="I273" s="61"/>
      <c r="J273" s="61"/>
      <c r="K273" s="61"/>
      <c r="L273" s="61"/>
      <c r="M273" s="62"/>
      <c r="N273" s="61"/>
      <c r="O273" s="61"/>
      <c r="P273" s="61"/>
      <c r="Q273" s="61"/>
      <c r="R273" s="61"/>
      <c r="S273" s="61"/>
      <c r="T273" s="61"/>
      <c r="U273" s="61"/>
      <c r="V273" s="61"/>
      <c r="W273" s="61"/>
      <c r="X273" s="61"/>
      <c r="Y273" s="61"/>
      <c r="Z273" s="61"/>
      <c r="AA273" s="61"/>
      <c r="AB273" s="61"/>
      <c r="AC273" s="61"/>
      <c r="AD273" s="61"/>
      <c r="AE273" s="61"/>
      <c r="AF273" s="61"/>
      <c r="AG273" s="61"/>
      <c r="AH273" s="61"/>
      <c r="AI273" s="61"/>
      <c r="AJ273" s="61"/>
      <c r="AK273" s="61"/>
      <c r="AM273" s="61"/>
    </row>
    <row r="274" spans="1:39" ht="9.75" customHeight="1" x14ac:dyDescent="0.2">
      <c r="A274" s="61"/>
      <c r="B274" s="61"/>
      <c r="C274" s="61"/>
      <c r="D274" s="61"/>
      <c r="E274" s="61"/>
      <c r="F274" s="61"/>
      <c r="G274" s="61"/>
      <c r="H274" s="61"/>
      <c r="I274" s="61"/>
      <c r="J274" s="61"/>
      <c r="K274" s="61"/>
      <c r="L274" s="61"/>
      <c r="M274" s="62"/>
      <c r="N274" s="61"/>
      <c r="O274" s="61"/>
      <c r="P274" s="61"/>
      <c r="Q274" s="61"/>
      <c r="R274" s="61"/>
      <c r="S274" s="61"/>
      <c r="T274" s="61"/>
      <c r="U274" s="61"/>
      <c r="V274" s="61"/>
      <c r="W274" s="61"/>
      <c r="X274" s="61"/>
      <c r="Y274" s="61"/>
      <c r="Z274" s="61"/>
      <c r="AA274" s="61"/>
      <c r="AB274" s="61"/>
      <c r="AC274" s="61"/>
      <c r="AD274" s="61"/>
      <c r="AE274" s="61"/>
      <c r="AF274" s="61"/>
      <c r="AG274" s="61"/>
      <c r="AH274" s="61"/>
      <c r="AI274" s="61"/>
      <c r="AJ274" s="61"/>
      <c r="AK274" s="61"/>
      <c r="AM274" s="61"/>
    </row>
    <row r="275" spans="1:39" ht="9.75" customHeight="1" x14ac:dyDescent="0.2">
      <c r="A275" s="61"/>
      <c r="B275" s="61"/>
      <c r="C275" s="61"/>
      <c r="D275" s="61"/>
      <c r="E275" s="61"/>
      <c r="F275" s="61"/>
      <c r="G275" s="61"/>
      <c r="H275" s="61"/>
      <c r="I275" s="61"/>
      <c r="J275" s="61"/>
      <c r="K275" s="61"/>
      <c r="L275" s="61"/>
      <c r="M275" s="62"/>
      <c r="N275" s="61"/>
      <c r="O275" s="61"/>
      <c r="P275" s="61"/>
      <c r="Q275" s="61"/>
      <c r="R275" s="61"/>
      <c r="S275" s="61"/>
      <c r="T275" s="61"/>
      <c r="U275" s="61"/>
      <c r="V275" s="61"/>
      <c r="W275" s="61"/>
      <c r="X275" s="61"/>
      <c r="Y275" s="61"/>
      <c r="Z275" s="61"/>
      <c r="AA275" s="61"/>
      <c r="AB275" s="61"/>
      <c r="AC275" s="61"/>
      <c r="AD275" s="61"/>
      <c r="AE275" s="61"/>
      <c r="AF275" s="61"/>
      <c r="AG275" s="61"/>
      <c r="AH275" s="61"/>
      <c r="AI275" s="61"/>
      <c r="AJ275" s="61"/>
      <c r="AK275" s="61"/>
      <c r="AM275" s="61"/>
    </row>
    <row r="276" spans="1:39" ht="9.75" customHeight="1" x14ac:dyDescent="0.2">
      <c r="A276" s="61"/>
      <c r="B276" s="61"/>
      <c r="C276" s="61"/>
      <c r="D276" s="61"/>
      <c r="E276" s="61"/>
      <c r="F276" s="61"/>
      <c r="G276" s="61"/>
      <c r="H276" s="61"/>
      <c r="I276" s="61"/>
      <c r="J276" s="61"/>
      <c r="K276" s="61"/>
      <c r="L276" s="61"/>
      <c r="M276" s="62"/>
      <c r="N276" s="61"/>
      <c r="O276" s="61"/>
      <c r="P276" s="61"/>
      <c r="Q276" s="61"/>
      <c r="R276" s="61"/>
      <c r="S276" s="61"/>
      <c r="T276" s="61"/>
      <c r="U276" s="61"/>
      <c r="V276" s="61"/>
      <c r="W276" s="61"/>
      <c r="X276" s="61"/>
      <c r="Y276" s="61"/>
      <c r="Z276" s="61"/>
      <c r="AA276" s="61"/>
      <c r="AB276" s="61"/>
      <c r="AC276" s="61"/>
      <c r="AD276" s="61"/>
      <c r="AE276" s="61"/>
      <c r="AF276" s="61"/>
      <c r="AG276" s="61"/>
      <c r="AH276" s="61"/>
      <c r="AI276" s="61"/>
      <c r="AJ276" s="61"/>
      <c r="AK276" s="61"/>
      <c r="AM276" s="61"/>
    </row>
    <row r="277" spans="1:39" ht="9.75" customHeight="1" x14ac:dyDescent="0.2">
      <c r="A277" s="61"/>
      <c r="B277" s="61"/>
      <c r="C277" s="61"/>
      <c r="D277" s="61"/>
      <c r="E277" s="61"/>
      <c r="F277" s="61"/>
      <c r="G277" s="61"/>
      <c r="H277" s="61"/>
      <c r="I277" s="61"/>
      <c r="J277" s="61"/>
      <c r="K277" s="61"/>
      <c r="L277" s="61"/>
      <c r="M277" s="62"/>
      <c r="N277" s="61"/>
      <c r="O277" s="61"/>
      <c r="P277" s="61"/>
      <c r="Q277" s="61"/>
      <c r="R277" s="61"/>
      <c r="S277" s="61"/>
      <c r="T277" s="61"/>
      <c r="U277" s="61"/>
      <c r="V277" s="61"/>
      <c r="W277" s="61"/>
      <c r="X277" s="61"/>
      <c r="Y277" s="61"/>
      <c r="Z277" s="61"/>
      <c r="AA277" s="61"/>
      <c r="AB277" s="61"/>
      <c r="AC277" s="61"/>
      <c r="AD277" s="61"/>
      <c r="AE277" s="61"/>
      <c r="AF277" s="61"/>
      <c r="AG277" s="61"/>
      <c r="AH277" s="61"/>
      <c r="AI277" s="61"/>
      <c r="AJ277" s="61"/>
      <c r="AK277" s="61"/>
      <c r="AM277" s="61"/>
    </row>
    <row r="278" spans="1:39" ht="9.75" customHeight="1" x14ac:dyDescent="0.2">
      <c r="A278" s="61"/>
      <c r="B278" s="61"/>
      <c r="C278" s="61"/>
      <c r="D278" s="61"/>
      <c r="E278" s="61"/>
      <c r="F278" s="61"/>
      <c r="G278" s="61"/>
      <c r="H278" s="61"/>
      <c r="I278" s="61"/>
      <c r="J278" s="61"/>
      <c r="K278" s="61"/>
      <c r="L278" s="61"/>
      <c r="M278" s="62"/>
      <c r="N278" s="61"/>
      <c r="O278" s="61"/>
      <c r="P278" s="61"/>
      <c r="Q278" s="61"/>
      <c r="R278" s="61"/>
      <c r="S278" s="61"/>
      <c r="T278" s="61"/>
      <c r="U278" s="61"/>
      <c r="V278" s="61"/>
      <c r="W278" s="61"/>
      <c r="X278" s="61"/>
      <c r="Y278" s="61"/>
      <c r="Z278" s="61"/>
      <c r="AA278" s="61"/>
      <c r="AB278" s="61"/>
      <c r="AC278" s="61"/>
      <c r="AD278" s="61"/>
      <c r="AE278" s="61"/>
      <c r="AF278" s="61"/>
      <c r="AG278" s="61"/>
      <c r="AH278" s="61"/>
      <c r="AI278" s="61"/>
      <c r="AJ278" s="61"/>
      <c r="AK278" s="61"/>
      <c r="AM278" s="61"/>
    </row>
    <row r="279" spans="1:39" ht="9.75" customHeight="1" x14ac:dyDescent="0.2">
      <c r="A279" s="61"/>
      <c r="B279" s="61"/>
      <c r="C279" s="61"/>
      <c r="D279" s="61"/>
      <c r="E279" s="61"/>
      <c r="F279" s="61"/>
      <c r="G279" s="61"/>
      <c r="H279" s="61"/>
      <c r="I279" s="61"/>
      <c r="J279" s="61"/>
      <c r="K279" s="61"/>
      <c r="L279" s="61"/>
      <c r="M279" s="62"/>
      <c r="N279" s="61"/>
      <c r="O279" s="61"/>
      <c r="P279" s="61"/>
      <c r="Q279" s="61"/>
      <c r="R279" s="61"/>
      <c r="S279" s="61"/>
      <c r="T279" s="61"/>
      <c r="U279" s="61"/>
      <c r="V279" s="61"/>
      <c r="W279" s="61"/>
      <c r="X279" s="61"/>
      <c r="Y279" s="61"/>
      <c r="Z279" s="61"/>
      <c r="AA279" s="61"/>
      <c r="AB279" s="61"/>
      <c r="AC279" s="61"/>
      <c r="AD279" s="61"/>
      <c r="AE279" s="61"/>
      <c r="AF279" s="61"/>
      <c r="AG279" s="61"/>
      <c r="AH279" s="61"/>
      <c r="AI279" s="61"/>
      <c r="AJ279" s="61"/>
      <c r="AK279" s="61"/>
      <c r="AM279" s="61"/>
    </row>
    <row r="280" spans="1:39" ht="9.75" customHeight="1" x14ac:dyDescent="0.2">
      <c r="A280" s="61"/>
      <c r="B280" s="61"/>
      <c r="C280" s="61"/>
      <c r="D280" s="61"/>
      <c r="E280" s="61"/>
      <c r="F280" s="61"/>
      <c r="G280" s="61"/>
      <c r="H280" s="61"/>
      <c r="I280" s="61"/>
      <c r="J280" s="61"/>
      <c r="K280" s="61"/>
      <c r="L280" s="61"/>
      <c r="M280" s="62"/>
      <c r="N280" s="61"/>
      <c r="O280" s="61"/>
      <c r="P280" s="61"/>
      <c r="Q280" s="61"/>
      <c r="R280" s="61"/>
      <c r="S280" s="61"/>
      <c r="T280" s="61"/>
      <c r="U280" s="61"/>
      <c r="V280" s="61"/>
      <c r="W280" s="61"/>
      <c r="X280" s="61"/>
      <c r="Y280" s="61"/>
      <c r="Z280" s="61"/>
      <c r="AA280" s="61"/>
      <c r="AB280" s="61"/>
      <c r="AC280" s="61"/>
      <c r="AD280" s="61"/>
      <c r="AE280" s="61"/>
      <c r="AF280" s="61"/>
      <c r="AG280" s="61"/>
      <c r="AH280" s="61"/>
      <c r="AI280" s="61"/>
      <c r="AJ280" s="61"/>
      <c r="AK280" s="61"/>
      <c r="AM280" s="61"/>
    </row>
    <row r="281" spans="1:39" ht="9.75" customHeight="1" x14ac:dyDescent="0.2">
      <c r="A281" s="61"/>
      <c r="B281" s="61"/>
      <c r="C281" s="61"/>
      <c r="D281" s="61"/>
      <c r="E281" s="61"/>
      <c r="F281" s="61"/>
      <c r="G281" s="61"/>
      <c r="H281" s="61"/>
      <c r="I281" s="61"/>
      <c r="J281" s="61"/>
      <c r="K281" s="61"/>
      <c r="L281" s="61"/>
      <c r="M281" s="62"/>
      <c r="N281" s="61"/>
      <c r="O281" s="61"/>
      <c r="P281" s="61"/>
      <c r="Q281" s="61"/>
      <c r="R281" s="61"/>
      <c r="S281" s="61"/>
      <c r="T281" s="61"/>
      <c r="U281" s="61"/>
      <c r="V281" s="61"/>
      <c r="W281" s="61"/>
      <c r="X281" s="61"/>
      <c r="Y281" s="61"/>
      <c r="Z281" s="61"/>
      <c r="AA281" s="61"/>
      <c r="AB281" s="61"/>
      <c r="AC281" s="61"/>
      <c r="AD281" s="61"/>
      <c r="AE281" s="61"/>
      <c r="AF281" s="61"/>
      <c r="AG281" s="61"/>
      <c r="AH281" s="61"/>
      <c r="AI281" s="61"/>
      <c r="AJ281" s="61"/>
      <c r="AK281" s="61"/>
      <c r="AM281" s="61"/>
    </row>
    <row r="282" spans="1:39" ht="9.75" customHeight="1" x14ac:dyDescent="0.2">
      <c r="A282" s="61"/>
      <c r="B282" s="61"/>
      <c r="C282" s="61"/>
      <c r="D282" s="61"/>
      <c r="E282" s="61"/>
      <c r="F282" s="61"/>
      <c r="G282" s="61"/>
      <c r="H282" s="61"/>
      <c r="I282" s="61"/>
      <c r="J282" s="61"/>
      <c r="K282" s="61"/>
      <c r="L282" s="61"/>
      <c r="M282" s="62"/>
      <c r="N282" s="61"/>
      <c r="O282" s="61"/>
      <c r="P282" s="61"/>
      <c r="Q282" s="61"/>
      <c r="R282" s="61"/>
      <c r="S282" s="61"/>
      <c r="T282" s="61"/>
      <c r="U282" s="61"/>
      <c r="V282" s="61"/>
      <c r="W282" s="61"/>
      <c r="X282" s="61"/>
      <c r="Y282" s="61"/>
      <c r="Z282" s="61"/>
      <c r="AA282" s="61"/>
      <c r="AB282" s="61"/>
      <c r="AC282" s="61"/>
      <c r="AD282" s="61"/>
      <c r="AE282" s="61"/>
      <c r="AF282" s="61"/>
      <c r="AG282" s="61"/>
      <c r="AH282" s="61"/>
      <c r="AI282" s="61"/>
      <c r="AJ282" s="61"/>
      <c r="AK282" s="61"/>
      <c r="AM282" s="61"/>
    </row>
    <row r="283" spans="1:39" ht="9.75" customHeight="1" x14ac:dyDescent="0.2">
      <c r="A283" s="61"/>
      <c r="B283" s="61"/>
      <c r="C283" s="61"/>
      <c r="D283" s="61"/>
      <c r="E283" s="61"/>
      <c r="F283" s="61"/>
      <c r="G283" s="61"/>
      <c r="H283" s="61"/>
      <c r="I283" s="61"/>
      <c r="J283" s="61"/>
      <c r="K283" s="61"/>
      <c r="L283" s="61"/>
      <c r="M283" s="62"/>
      <c r="N283" s="61"/>
      <c r="O283" s="61"/>
      <c r="P283" s="61"/>
      <c r="Q283" s="61"/>
      <c r="R283" s="61"/>
      <c r="S283" s="61"/>
      <c r="T283" s="61"/>
      <c r="U283" s="61"/>
      <c r="V283" s="61"/>
      <c r="W283" s="61"/>
      <c r="X283" s="61"/>
      <c r="Y283" s="61"/>
      <c r="Z283" s="61"/>
      <c r="AA283" s="61"/>
      <c r="AB283" s="61"/>
      <c r="AC283" s="61"/>
      <c r="AD283" s="61"/>
      <c r="AE283" s="61"/>
      <c r="AF283" s="61"/>
      <c r="AG283" s="61"/>
      <c r="AH283" s="61"/>
      <c r="AI283" s="61"/>
      <c r="AJ283" s="61"/>
      <c r="AK283" s="61"/>
      <c r="AM283" s="61"/>
    </row>
    <row r="284" spans="1:39" ht="9.75" customHeight="1" x14ac:dyDescent="0.2">
      <c r="A284" s="61"/>
      <c r="B284" s="61"/>
      <c r="C284" s="61"/>
      <c r="D284" s="61"/>
      <c r="E284" s="61"/>
      <c r="F284" s="61"/>
      <c r="G284" s="61"/>
      <c r="H284" s="61"/>
      <c r="I284" s="61"/>
      <c r="J284" s="61"/>
      <c r="K284" s="61"/>
      <c r="L284" s="61"/>
      <c r="M284" s="62"/>
      <c r="N284" s="61"/>
      <c r="O284" s="61"/>
      <c r="P284" s="61"/>
      <c r="Q284" s="61"/>
      <c r="R284" s="61"/>
      <c r="S284" s="61"/>
      <c r="T284" s="61"/>
      <c r="U284" s="61"/>
      <c r="V284" s="61"/>
      <c r="W284" s="61"/>
      <c r="X284" s="61"/>
      <c r="Y284" s="61"/>
      <c r="Z284" s="61"/>
      <c r="AA284" s="61"/>
      <c r="AB284" s="61"/>
      <c r="AC284" s="61"/>
      <c r="AD284" s="61"/>
      <c r="AE284" s="61"/>
      <c r="AF284" s="61"/>
      <c r="AG284" s="61"/>
      <c r="AH284" s="61"/>
      <c r="AI284" s="61"/>
      <c r="AJ284" s="61"/>
      <c r="AK284" s="61"/>
      <c r="AM284" s="61"/>
    </row>
    <row r="285" spans="1:39" ht="9.75" customHeight="1" x14ac:dyDescent="0.2">
      <c r="A285" s="61"/>
      <c r="B285" s="61"/>
      <c r="C285" s="61"/>
      <c r="D285" s="61"/>
      <c r="E285" s="61"/>
      <c r="F285" s="61"/>
      <c r="G285" s="61"/>
      <c r="H285" s="61"/>
      <c r="I285" s="61"/>
      <c r="J285" s="61"/>
      <c r="K285" s="61"/>
      <c r="L285" s="61"/>
      <c r="M285" s="62"/>
      <c r="N285" s="61"/>
      <c r="O285" s="61"/>
      <c r="P285" s="61"/>
      <c r="Q285" s="61"/>
      <c r="R285" s="61"/>
      <c r="S285" s="61"/>
      <c r="T285" s="61"/>
      <c r="U285" s="61"/>
      <c r="V285" s="61"/>
      <c r="W285" s="61"/>
      <c r="X285" s="61"/>
      <c r="Y285" s="61"/>
      <c r="Z285" s="61"/>
      <c r="AA285" s="61"/>
      <c r="AB285" s="61"/>
      <c r="AC285" s="61"/>
      <c r="AD285" s="61"/>
      <c r="AE285" s="61"/>
      <c r="AF285" s="61"/>
      <c r="AG285" s="61"/>
      <c r="AH285" s="61"/>
      <c r="AI285" s="61"/>
      <c r="AJ285" s="61"/>
      <c r="AK285" s="61"/>
      <c r="AM285" s="61"/>
    </row>
    <row r="286" spans="1:39" ht="9.75" customHeight="1" x14ac:dyDescent="0.2">
      <c r="A286" s="61"/>
      <c r="B286" s="61"/>
      <c r="C286" s="61"/>
      <c r="D286" s="61"/>
      <c r="E286" s="61"/>
      <c r="F286" s="61"/>
      <c r="G286" s="61"/>
      <c r="H286" s="61"/>
      <c r="I286" s="61"/>
      <c r="J286" s="61"/>
      <c r="K286" s="61"/>
      <c r="L286" s="61"/>
      <c r="M286" s="62"/>
      <c r="N286" s="61"/>
      <c r="O286" s="61"/>
      <c r="P286" s="61"/>
      <c r="Q286" s="61"/>
      <c r="R286" s="61"/>
      <c r="S286" s="61"/>
      <c r="T286" s="61"/>
      <c r="U286" s="61"/>
      <c r="V286" s="61"/>
      <c r="W286" s="61"/>
      <c r="X286" s="61"/>
      <c r="Y286" s="61"/>
      <c r="Z286" s="61"/>
      <c r="AA286" s="61"/>
      <c r="AB286" s="61"/>
      <c r="AC286" s="61"/>
      <c r="AD286" s="61"/>
      <c r="AE286" s="61"/>
      <c r="AF286" s="61"/>
      <c r="AG286" s="61"/>
      <c r="AH286" s="61"/>
      <c r="AI286" s="61"/>
      <c r="AJ286" s="61"/>
      <c r="AK286" s="61"/>
      <c r="AM286" s="61"/>
    </row>
    <row r="287" spans="1:39" ht="9.75" customHeight="1" x14ac:dyDescent="0.2">
      <c r="A287" s="61"/>
      <c r="B287" s="61"/>
      <c r="C287" s="61"/>
      <c r="D287" s="61"/>
      <c r="E287" s="61"/>
      <c r="F287" s="61"/>
      <c r="G287" s="61"/>
      <c r="H287" s="61"/>
      <c r="I287" s="61"/>
      <c r="J287" s="61"/>
      <c r="K287" s="61"/>
      <c r="L287" s="61"/>
      <c r="M287" s="62"/>
      <c r="N287" s="61"/>
      <c r="O287" s="61"/>
      <c r="P287" s="61"/>
      <c r="Q287" s="61"/>
      <c r="R287" s="61"/>
      <c r="S287" s="61"/>
      <c r="T287" s="61"/>
      <c r="U287" s="61"/>
      <c r="V287" s="61"/>
      <c r="W287" s="61"/>
      <c r="X287" s="61"/>
      <c r="Y287" s="61"/>
      <c r="Z287" s="61"/>
      <c r="AA287" s="61"/>
      <c r="AB287" s="61"/>
      <c r="AC287" s="61"/>
      <c r="AD287" s="61"/>
      <c r="AE287" s="61"/>
      <c r="AF287" s="61"/>
      <c r="AG287" s="61"/>
      <c r="AH287" s="61"/>
      <c r="AI287" s="61"/>
      <c r="AJ287" s="61"/>
      <c r="AK287" s="61"/>
      <c r="AM287" s="61"/>
    </row>
    <row r="288" spans="1:39" ht="9.75" customHeight="1" x14ac:dyDescent="0.2">
      <c r="A288" s="61"/>
      <c r="B288" s="61"/>
      <c r="C288" s="61"/>
      <c r="D288" s="61"/>
      <c r="E288" s="61"/>
      <c r="F288" s="61"/>
      <c r="G288" s="61"/>
      <c r="H288" s="61"/>
      <c r="I288" s="61"/>
      <c r="J288" s="61"/>
      <c r="K288" s="61"/>
      <c r="L288" s="61"/>
      <c r="M288" s="62"/>
      <c r="N288" s="61"/>
      <c r="O288" s="61"/>
      <c r="P288" s="61"/>
      <c r="Q288" s="61"/>
      <c r="R288" s="61"/>
      <c r="S288" s="61"/>
      <c r="T288" s="61"/>
      <c r="U288" s="61"/>
      <c r="V288" s="61"/>
      <c r="W288" s="61"/>
      <c r="X288" s="61"/>
      <c r="Y288" s="61"/>
      <c r="Z288" s="61"/>
      <c r="AA288" s="61"/>
      <c r="AB288" s="61"/>
      <c r="AC288" s="61"/>
      <c r="AD288" s="61"/>
      <c r="AE288" s="61"/>
      <c r="AF288" s="61"/>
      <c r="AG288" s="61"/>
      <c r="AH288" s="61"/>
      <c r="AI288" s="61"/>
      <c r="AJ288" s="61"/>
      <c r="AK288" s="61"/>
      <c r="AM288" s="61"/>
    </row>
    <row r="289" spans="1:39" ht="9.75" customHeight="1" x14ac:dyDescent="0.2">
      <c r="A289" s="61"/>
      <c r="B289" s="61"/>
      <c r="C289" s="61"/>
      <c r="D289" s="61"/>
      <c r="E289" s="61"/>
      <c r="F289" s="61"/>
      <c r="G289" s="61"/>
      <c r="H289" s="61"/>
      <c r="I289" s="61"/>
      <c r="J289" s="61"/>
      <c r="K289" s="61"/>
      <c r="L289" s="61"/>
      <c r="M289" s="62"/>
      <c r="N289" s="61"/>
      <c r="O289" s="61"/>
      <c r="P289" s="61"/>
      <c r="Q289" s="61"/>
      <c r="R289" s="61"/>
      <c r="S289" s="61"/>
      <c r="T289" s="61"/>
      <c r="U289" s="61"/>
      <c r="V289" s="61"/>
      <c r="W289" s="61"/>
      <c r="X289" s="61"/>
      <c r="Y289" s="61"/>
      <c r="Z289" s="61"/>
      <c r="AA289" s="61"/>
      <c r="AB289" s="61"/>
      <c r="AC289" s="61"/>
      <c r="AD289" s="61"/>
      <c r="AE289" s="61"/>
      <c r="AF289" s="61"/>
      <c r="AG289" s="61"/>
      <c r="AH289" s="61"/>
      <c r="AI289" s="61"/>
      <c r="AJ289" s="61"/>
      <c r="AK289" s="61"/>
      <c r="AM289" s="61"/>
    </row>
    <row r="290" spans="1:39" ht="9.75" customHeight="1" x14ac:dyDescent="0.2">
      <c r="A290" s="61"/>
      <c r="B290" s="61"/>
      <c r="C290" s="61"/>
      <c r="D290" s="61"/>
      <c r="E290" s="61"/>
      <c r="F290" s="61"/>
      <c r="G290" s="61"/>
      <c r="H290" s="61"/>
      <c r="I290" s="61"/>
      <c r="J290" s="61"/>
      <c r="K290" s="61"/>
      <c r="L290" s="61"/>
      <c r="M290" s="62"/>
      <c r="N290" s="61"/>
      <c r="O290" s="61"/>
      <c r="P290" s="61"/>
      <c r="Q290" s="61"/>
      <c r="R290" s="61"/>
      <c r="S290" s="61"/>
      <c r="T290" s="61"/>
      <c r="U290" s="61"/>
      <c r="V290" s="61"/>
      <c r="W290" s="61"/>
      <c r="X290" s="61"/>
      <c r="Y290" s="61"/>
      <c r="Z290" s="61"/>
      <c r="AA290" s="61"/>
      <c r="AB290" s="61"/>
      <c r="AC290" s="61"/>
      <c r="AD290" s="61"/>
      <c r="AE290" s="61"/>
      <c r="AF290" s="61"/>
      <c r="AG290" s="61"/>
      <c r="AH290" s="61"/>
      <c r="AI290" s="61"/>
      <c r="AJ290" s="61"/>
      <c r="AK290" s="61"/>
      <c r="AM290" s="61"/>
    </row>
    <row r="291" spans="1:39" ht="9.75" customHeight="1" x14ac:dyDescent="0.2">
      <c r="A291" s="61"/>
      <c r="B291" s="61"/>
      <c r="C291" s="61"/>
      <c r="D291" s="61"/>
      <c r="E291" s="61"/>
      <c r="F291" s="61"/>
      <c r="G291" s="61"/>
      <c r="H291" s="61"/>
      <c r="I291" s="61"/>
      <c r="J291" s="61"/>
      <c r="K291" s="61"/>
      <c r="L291" s="61"/>
      <c r="M291" s="62"/>
      <c r="N291" s="61"/>
      <c r="O291" s="61"/>
      <c r="P291" s="61"/>
      <c r="Q291" s="61"/>
      <c r="R291" s="61"/>
      <c r="S291" s="61"/>
      <c r="T291" s="61"/>
      <c r="U291" s="61"/>
      <c r="V291" s="61"/>
      <c r="W291" s="61"/>
      <c r="X291" s="61"/>
      <c r="Y291" s="61"/>
      <c r="Z291" s="61"/>
      <c r="AA291" s="61"/>
      <c r="AB291" s="61"/>
      <c r="AC291" s="61"/>
      <c r="AD291" s="61"/>
      <c r="AE291" s="61"/>
      <c r="AF291" s="61"/>
      <c r="AG291" s="61"/>
      <c r="AH291" s="61"/>
      <c r="AI291" s="61"/>
      <c r="AJ291" s="61"/>
      <c r="AK291" s="61"/>
      <c r="AM291" s="61"/>
    </row>
    <row r="292" spans="1:39" ht="9.75" customHeight="1" x14ac:dyDescent="0.2">
      <c r="A292" s="61"/>
      <c r="B292" s="61"/>
      <c r="C292" s="61"/>
      <c r="D292" s="61"/>
      <c r="E292" s="61"/>
      <c r="F292" s="61"/>
      <c r="G292" s="61"/>
      <c r="H292" s="61"/>
      <c r="I292" s="61"/>
      <c r="J292" s="61"/>
      <c r="K292" s="61"/>
      <c r="L292" s="61"/>
      <c r="M292" s="62"/>
      <c r="N292" s="61"/>
      <c r="O292" s="61"/>
      <c r="P292" s="61"/>
      <c r="Q292" s="61"/>
      <c r="R292" s="61"/>
      <c r="S292" s="61"/>
      <c r="T292" s="61"/>
      <c r="U292" s="61"/>
      <c r="V292" s="61"/>
      <c r="W292" s="61"/>
      <c r="X292" s="61"/>
      <c r="Y292" s="61"/>
      <c r="Z292" s="61"/>
      <c r="AA292" s="61"/>
      <c r="AB292" s="61"/>
      <c r="AC292" s="61"/>
      <c r="AD292" s="61"/>
      <c r="AE292" s="61"/>
      <c r="AF292" s="61"/>
      <c r="AG292" s="61"/>
      <c r="AH292" s="61"/>
      <c r="AI292" s="61"/>
      <c r="AJ292" s="61"/>
      <c r="AK292" s="61"/>
      <c r="AM292" s="61"/>
    </row>
    <row r="293" spans="1:39" ht="9.75" customHeight="1" x14ac:dyDescent="0.2">
      <c r="A293" s="61"/>
      <c r="B293" s="61"/>
      <c r="C293" s="61"/>
      <c r="D293" s="61"/>
      <c r="E293" s="61"/>
      <c r="F293" s="61"/>
      <c r="G293" s="61"/>
      <c r="H293" s="61"/>
      <c r="I293" s="61"/>
      <c r="J293" s="61"/>
      <c r="K293" s="61"/>
      <c r="L293" s="61"/>
      <c r="M293" s="62"/>
      <c r="N293" s="61"/>
      <c r="O293" s="61"/>
      <c r="P293" s="61"/>
      <c r="Q293" s="61"/>
      <c r="R293" s="61"/>
      <c r="S293" s="61"/>
      <c r="T293" s="61"/>
      <c r="U293" s="61"/>
      <c r="V293" s="61"/>
      <c r="W293" s="61"/>
      <c r="X293" s="61"/>
      <c r="Y293" s="61"/>
      <c r="Z293" s="61"/>
      <c r="AA293" s="61"/>
      <c r="AB293" s="61"/>
      <c r="AC293" s="61"/>
      <c r="AD293" s="61"/>
      <c r="AE293" s="61"/>
      <c r="AF293" s="61"/>
      <c r="AG293" s="61"/>
      <c r="AH293" s="61"/>
      <c r="AI293" s="61"/>
      <c r="AJ293" s="61"/>
      <c r="AK293" s="61"/>
      <c r="AM293" s="61"/>
    </row>
    <row r="294" spans="1:39" ht="9.75" customHeight="1" x14ac:dyDescent="0.2">
      <c r="A294" s="61"/>
      <c r="B294" s="61"/>
      <c r="C294" s="61"/>
      <c r="D294" s="61"/>
      <c r="E294" s="61"/>
      <c r="F294" s="61"/>
      <c r="G294" s="61"/>
      <c r="H294" s="61"/>
      <c r="I294" s="61"/>
      <c r="J294" s="61"/>
      <c r="K294" s="61"/>
      <c r="L294" s="61"/>
      <c r="M294" s="62"/>
      <c r="N294" s="61"/>
      <c r="O294" s="61"/>
      <c r="P294" s="61"/>
      <c r="Q294" s="61"/>
      <c r="R294" s="61"/>
      <c r="S294" s="61"/>
      <c r="T294" s="61"/>
      <c r="U294" s="61"/>
      <c r="V294" s="61"/>
      <c r="W294" s="61"/>
      <c r="X294" s="61"/>
      <c r="Y294" s="61"/>
      <c r="Z294" s="61"/>
      <c r="AA294" s="61"/>
      <c r="AB294" s="61"/>
      <c r="AC294" s="61"/>
      <c r="AD294" s="61"/>
      <c r="AE294" s="61"/>
      <c r="AF294" s="61"/>
      <c r="AG294" s="61"/>
      <c r="AH294" s="61"/>
      <c r="AI294" s="61"/>
      <c r="AJ294" s="61"/>
      <c r="AK294" s="61"/>
      <c r="AM294" s="61"/>
    </row>
    <row r="295" spans="1:39" ht="9.75" customHeight="1" x14ac:dyDescent="0.2">
      <c r="A295" s="61"/>
      <c r="B295" s="61"/>
      <c r="C295" s="61"/>
      <c r="D295" s="61"/>
      <c r="E295" s="61"/>
      <c r="F295" s="61"/>
      <c r="G295" s="61"/>
      <c r="H295" s="61"/>
      <c r="I295" s="61"/>
      <c r="J295" s="61"/>
      <c r="K295" s="61"/>
      <c r="L295" s="61"/>
      <c r="M295" s="62"/>
      <c r="N295" s="61"/>
      <c r="O295" s="61"/>
      <c r="P295" s="61"/>
      <c r="Q295" s="61"/>
      <c r="R295" s="61"/>
      <c r="S295" s="61"/>
      <c r="T295" s="61"/>
      <c r="U295" s="61"/>
      <c r="V295" s="61"/>
      <c r="W295" s="61"/>
      <c r="X295" s="61"/>
      <c r="Y295" s="61"/>
      <c r="Z295" s="61"/>
      <c r="AA295" s="61"/>
      <c r="AB295" s="61"/>
      <c r="AC295" s="61"/>
      <c r="AD295" s="61"/>
      <c r="AE295" s="61"/>
      <c r="AF295" s="61"/>
      <c r="AG295" s="61"/>
      <c r="AH295" s="61"/>
      <c r="AI295" s="61"/>
      <c r="AJ295" s="61"/>
      <c r="AK295" s="61"/>
      <c r="AM295" s="61"/>
    </row>
    <row r="296" spans="1:39" ht="9.75" customHeight="1" x14ac:dyDescent="0.2">
      <c r="A296" s="61"/>
      <c r="B296" s="61"/>
      <c r="C296" s="61"/>
      <c r="D296" s="61"/>
      <c r="E296" s="61"/>
      <c r="F296" s="61"/>
      <c r="G296" s="61"/>
      <c r="H296" s="61"/>
      <c r="I296" s="61"/>
      <c r="J296" s="61"/>
      <c r="K296" s="61"/>
      <c r="L296" s="61"/>
      <c r="M296" s="62"/>
      <c r="N296" s="61"/>
      <c r="O296" s="61"/>
      <c r="P296" s="61"/>
      <c r="Q296" s="61"/>
      <c r="R296" s="61"/>
      <c r="S296" s="61"/>
      <c r="T296" s="61"/>
      <c r="U296" s="61"/>
      <c r="V296" s="61"/>
      <c r="W296" s="61"/>
      <c r="X296" s="61"/>
      <c r="Y296" s="61"/>
      <c r="Z296" s="61"/>
      <c r="AA296" s="61"/>
      <c r="AB296" s="61"/>
      <c r="AC296" s="61"/>
      <c r="AD296" s="61"/>
      <c r="AE296" s="61"/>
      <c r="AF296" s="61"/>
      <c r="AG296" s="61"/>
      <c r="AH296" s="61"/>
      <c r="AI296" s="61"/>
      <c r="AJ296" s="61"/>
      <c r="AK296" s="61"/>
      <c r="AM296" s="61"/>
    </row>
    <row r="297" spans="1:39" ht="9.75" customHeight="1" x14ac:dyDescent="0.2">
      <c r="A297" s="61"/>
      <c r="B297" s="61"/>
      <c r="C297" s="61"/>
      <c r="D297" s="61"/>
      <c r="E297" s="61"/>
      <c r="F297" s="61"/>
      <c r="G297" s="61"/>
      <c r="H297" s="61"/>
      <c r="I297" s="61"/>
      <c r="J297" s="61"/>
      <c r="K297" s="61"/>
      <c r="L297" s="61"/>
      <c r="M297" s="62"/>
      <c r="N297" s="61"/>
      <c r="O297" s="61"/>
      <c r="P297" s="61"/>
      <c r="Q297" s="61"/>
      <c r="R297" s="61"/>
      <c r="S297" s="61"/>
      <c r="T297" s="61"/>
      <c r="U297" s="61"/>
      <c r="V297" s="61"/>
      <c r="W297" s="61"/>
      <c r="X297" s="61"/>
      <c r="Y297" s="61"/>
      <c r="Z297" s="61"/>
      <c r="AA297" s="61"/>
      <c r="AB297" s="61"/>
      <c r="AC297" s="61"/>
      <c r="AD297" s="61"/>
      <c r="AE297" s="61"/>
      <c r="AF297" s="61"/>
      <c r="AG297" s="61"/>
      <c r="AH297" s="61"/>
      <c r="AI297" s="61"/>
      <c r="AJ297" s="61"/>
      <c r="AK297" s="61"/>
      <c r="AM297" s="61"/>
    </row>
    <row r="298" spans="1:39" ht="9.75" customHeight="1" x14ac:dyDescent="0.2">
      <c r="A298" s="61"/>
      <c r="B298" s="61"/>
      <c r="C298" s="61"/>
      <c r="D298" s="61"/>
      <c r="E298" s="61"/>
      <c r="F298" s="61"/>
      <c r="G298" s="61"/>
      <c r="H298" s="61"/>
      <c r="I298" s="61"/>
      <c r="J298" s="61"/>
      <c r="K298" s="61"/>
      <c r="L298" s="61"/>
      <c r="M298" s="62"/>
      <c r="N298" s="61"/>
      <c r="O298" s="61"/>
      <c r="P298" s="61"/>
      <c r="Q298" s="61"/>
      <c r="R298" s="61"/>
      <c r="S298" s="61"/>
      <c r="T298" s="61"/>
      <c r="U298" s="61"/>
      <c r="V298" s="61"/>
      <c r="W298" s="61"/>
      <c r="X298" s="61"/>
      <c r="Y298" s="61"/>
      <c r="Z298" s="61"/>
      <c r="AA298" s="61"/>
      <c r="AB298" s="61"/>
      <c r="AC298" s="61"/>
      <c r="AD298" s="61"/>
      <c r="AE298" s="61"/>
      <c r="AF298" s="61"/>
      <c r="AG298" s="61"/>
      <c r="AH298" s="61"/>
      <c r="AI298" s="61"/>
      <c r="AJ298" s="61"/>
      <c r="AK298" s="61"/>
      <c r="AM298" s="61"/>
    </row>
    <row r="299" spans="1:39" ht="9.75" customHeight="1" x14ac:dyDescent="0.2">
      <c r="A299" s="61"/>
      <c r="B299" s="61"/>
      <c r="C299" s="61"/>
      <c r="D299" s="61"/>
      <c r="E299" s="61"/>
      <c r="F299" s="61"/>
      <c r="G299" s="61"/>
      <c r="H299" s="61"/>
      <c r="I299" s="61"/>
      <c r="J299" s="61"/>
      <c r="K299" s="61"/>
      <c r="L299" s="61"/>
      <c r="M299" s="62"/>
      <c r="N299" s="61"/>
      <c r="O299" s="61"/>
      <c r="P299" s="61"/>
      <c r="Q299" s="61"/>
      <c r="R299" s="61"/>
      <c r="S299" s="61"/>
      <c r="T299" s="61"/>
      <c r="U299" s="61"/>
      <c r="V299" s="61"/>
      <c r="W299" s="61"/>
      <c r="X299" s="61"/>
      <c r="Y299" s="61"/>
      <c r="Z299" s="61"/>
      <c r="AA299" s="61"/>
      <c r="AB299" s="61"/>
      <c r="AC299" s="61"/>
      <c r="AD299" s="61"/>
      <c r="AE299" s="61"/>
      <c r="AF299" s="61"/>
      <c r="AG299" s="61"/>
      <c r="AH299" s="61"/>
      <c r="AI299" s="61"/>
      <c r="AJ299" s="61"/>
      <c r="AK299" s="61"/>
      <c r="AM299" s="61"/>
    </row>
    <row r="300" spans="1:39" ht="9.75" customHeight="1" x14ac:dyDescent="0.2">
      <c r="A300" s="61"/>
      <c r="B300" s="61"/>
      <c r="C300" s="61"/>
      <c r="D300" s="61"/>
      <c r="E300" s="61"/>
      <c r="F300" s="61"/>
      <c r="G300" s="61"/>
      <c r="H300" s="61"/>
      <c r="I300" s="61"/>
      <c r="J300" s="61"/>
      <c r="K300" s="61"/>
      <c r="L300" s="61"/>
      <c r="M300" s="62"/>
      <c r="N300" s="61"/>
      <c r="O300" s="61"/>
      <c r="P300" s="61"/>
      <c r="Q300" s="61"/>
      <c r="R300" s="61"/>
      <c r="S300" s="61"/>
      <c r="T300" s="61"/>
      <c r="U300" s="61"/>
      <c r="V300" s="61"/>
      <c r="W300" s="61"/>
      <c r="X300" s="61"/>
      <c r="Y300" s="61"/>
      <c r="Z300" s="61"/>
      <c r="AA300" s="61"/>
      <c r="AB300" s="61"/>
      <c r="AC300" s="61"/>
      <c r="AD300" s="61"/>
      <c r="AE300" s="61"/>
      <c r="AF300" s="61"/>
      <c r="AG300" s="61"/>
      <c r="AH300" s="61"/>
      <c r="AI300" s="61"/>
      <c r="AJ300" s="61"/>
      <c r="AK300" s="61"/>
      <c r="AM300" s="61"/>
    </row>
    <row r="301" spans="1:39" ht="9.75" customHeight="1" x14ac:dyDescent="0.2">
      <c r="A301" s="61"/>
      <c r="B301" s="61"/>
      <c r="C301" s="61"/>
      <c r="D301" s="61"/>
      <c r="E301" s="61"/>
      <c r="F301" s="61"/>
      <c r="G301" s="61"/>
      <c r="H301" s="61"/>
      <c r="I301" s="61"/>
      <c r="J301" s="61"/>
      <c r="K301" s="61"/>
      <c r="L301" s="61"/>
      <c r="M301" s="62"/>
      <c r="N301" s="61"/>
      <c r="O301" s="61"/>
      <c r="P301" s="61"/>
      <c r="Q301" s="61"/>
      <c r="R301" s="61"/>
      <c r="S301" s="61"/>
      <c r="T301" s="61"/>
      <c r="U301" s="61"/>
      <c r="V301" s="61"/>
      <c r="W301" s="61"/>
      <c r="X301" s="61"/>
      <c r="Y301" s="61"/>
      <c r="Z301" s="61"/>
      <c r="AA301" s="61"/>
      <c r="AB301" s="61"/>
      <c r="AC301" s="61"/>
      <c r="AD301" s="61"/>
      <c r="AE301" s="61"/>
      <c r="AF301" s="61"/>
      <c r="AG301" s="61"/>
      <c r="AH301" s="61"/>
      <c r="AI301" s="61"/>
      <c r="AJ301" s="61"/>
      <c r="AK301" s="61"/>
      <c r="AM301" s="61"/>
    </row>
    <row r="302" spans="1:39" ht="9.75" customHeight="1" x14ac:dyDescent="0.2">
      <c r="A302" s="61"/>
      <c r="B302" s="61"/>
      <c r="C302" s="61"/>
      <c r="D302" s="61"/>
      <c r="E302" s="61"/>
      <c r="F302" s="61"/>
      <c r="G302" s="61"/>
      <c r="H302" s="61"/>
      <c r="I302" s="61"/>
      <c r="J302" s="61"/>
      <c r="K302" s="61"/>
      <c r="L302" s="61"/>
      <c r="M302" s="62"/>
      <c r="N302" s="61"/>
      <c r="O302" s="61"/>
      <c r="P302" s="61"/>
      <c r="Q302" s="61"/>
      <c r="R302" s="61"/>
      <c r="S302" s="61"/>
      <c r="T302" s="61"/>
      <c r="U302" s="61"/>
      <c r="V302" s="61"/>
      <c r="W302" s="61"/>
      <c r="X302" s="61"/>
      <c r="Y302" s="61"/>
      <c r="Z302" s="61"/>
      <c r="AA302" s="61"/>
      <c r="AB302" s="61"/>
      <c r="AC302" s="61"/>
      <c r="AD302" s="61"/>
      <c r="AE302" s="61"/>
      <c r="AF302" s="61"/>
      <c r="AG302" s="61"/>
      <c r="AH302" s="61"/>
      <c r="AI302" s="61"/>
      <c r="AJ302" s="61"/>
      <c r="AK302" s="61"/>
      <c r="AM302" s="61"/>
    </row>
    <row r="303" spans="1:39" ht="9.75" customHeight="1" x14ac:dyDescent="0.2">
      <c r="A303" s="61"/>
      <c r="B303" s="61"/>
      <c r="C303" s="61"/>
      <c r="D303" s="61"/>
      <c r="E303" s="61"/>
      <c r="F303" s="61"/>
      <c r="G303" s="61"/>
      <c r="H303" s="61"/>
      <c r="I303" s="61"/>
      <c r="J303" s="61"/>
      <c r="K303" s="61"/>
      <c r="L303" s="61"/>
      <c r="M303" s="62"/>
      <c r="N303" s="61"/>
      <c r="O303" s="61"/>
      <c r="P303" s="61"/>
      <c r="Q303" s="61"/>
      <c r="R303" s="61"/>
      <c r="S303" s="61"/>
      <c r="T303" s="61"/>
      <c r="U303" s="61"/>
      <c r="V303" s="61"/>
      <c r="W303" s="61"/>
      <c r="X303" s="61"/>
      <c r="Y303" s="61"/>
      <c r="Z303" s="61"/>
      <c r="AA303" s="61"/>
      <c r="AB303" s="61"/>
      <c r="AC303" s="61"/>
      <c r="AD303" s="61"/>
      <c r="AE303" s="61"/>
      <c r="AF303" s="61"/>
      <c r="AG303" s="61"/>
      <c r="AH303" s="61"/>
      <c r="AI303" s="61"/>
      <c r="AJ303" s="61"/>
      <c r="AK303" s="61"/>
      <c r="AM303" s="61"/>
    </row>
    <row r="304" spans="1:39" ht="9.75" customHeight="1" x14ac:dyDescent="0.2">
      <c r="A304" s="61"/>
      <c r="B304" s="61"/>
      <c r="C304" s="61"/>
      <c r="D304" s="61"/>
      <c r="E304" s="61"/>
      <c r="F304" s="61"/>
      <c r="G304" s="61"/>
      <c r="H304" s="61"/>
      <c r="I304" s="61"/>
      <c r="J304" s="61"/>
      <c r="K304" s="61"/>
      <c r="L304" s="61"/>
      <c r="M304" s="62"/>
      <c r="N304" s="61"/>
      <c r="O304" s="61"/>
      <c r="P304" s="61"/>
      <c r="Q304" s="61"/>
      <c r="R304" s="61"/>
      <c r="S304" s="61"/>
      <c r="T304" s="61"/>
      <c r="U304" s="61"/>
      <c r="V304" s="61"/>
      <c r="W304" s="61"/>
      <c r="X304" s="61"/>
      <c r="Y304" s="61"/>
      <c r="Z304" s="61"/>
      <c r="AA304" s="61"/>
      <c r="AB304" s="61"/>
      <c r="AC304" s="61"/>
      <c r="AD304" s="61"/>
      <c r="AE304" s="61"/>
      <c r="AF304" s="61"/>
      <c r="AG304" s="61"/>
      <c r="AH304" s="61"/>
      <c r="AI304" s="61"/>
      <c r="AJ304" s="61"/>
      <c r="AK304" s="61"/>
      <c r="AM304" s="61"/>
    </row>
    <row r="305" spans="1:39" ht="9.75" customHeight="1" x14ac:dyDescent="0.2">
      <c r="A305" s="61"/>
      <c r="B305" s="61"/>
      <c r="C305" s="61"/>
      <c r="D305" s="61"/>
      <c r="E305" s="61"/>
      <c r="F305" s="61"/>
      <c r="G305" s="61"/>
      <c r="H305" s="61"/>
      <c r="I305" s="61"/>
      <c r="J305" s="61"/>
      <c r="K305" s="61"/>
      <c r="L305" s="61"/>
      <c r="M305" s="62"/>
      <c r="N305" s="61"/>
      <c r="O305" s="61"/>
      <c r="P305" s="61"/>
      <c r="Q305" s="61"/>
      <c r="R305" s="61"/>
      <c r="S305" s="61"/>
      <c r="T305" s="61"/>
      <c r="U305" s="61"/>
      <c r="V305" s="61"/>
      <c r="W305" s="61"/>
      <c r="X305" s="61"/>
      <c r="Y305" s="61"/>
      <c r="Z305" s="61"/>
      <c r="AA305" s="61"/>
      <c r="AB305" s="61"/>
      <c r="AC305" s="61"/>
      <c r="AD305" s="61"/>
      <c r="AE305" s="61"/>
      <c r="AF305" s="61"/>
      <c r="AG305" s="61"/>
      <c r="AH305" s="61"/>
      <c r="AI305" s="61"/>
      <c r="AJ305" s="61"/>
      <c r="AK305" s="61"/>
      <c r="AM305" s="61"/>
    </row>
    <row r="306" spans="1:39" ht="9.75" customHeight="1" x14ac:dyDescent="0.2">
      <c r="A306" s="61"/>
      <c r="B306" s="61"/>
      <c r="C306" s="61"/>
      <c r="D306" s="61"/>
      <c r="E306" s="61"/>
      <c r="F306" s="61"/>
      <c r="G306" s="61"/>
      <c r="H306" s="61"/>
      <c r="I306" s="61"/>
      <c r="J306" s="61"/>
      <c r="K306" s="61"/>
      <c r="L306" s="61"/>
      <c r="M306" s="62"/>
      <c r="N306" s="61"/>
      <c r="O306" s="61"/>
      <c r="P306" s="61"/>
      <c r="Q306" s="61"/>
      <c r="R306" s="61"/>
      <c r="S306" s="61"/>
      <c r="T306" s="61"/>
      <c r="U306" s="61"/>
      <c r="V306" s="61"/>
      <c r="W306" s="61"/>
      <c r="X306" s="61"/>
      <c r="Y306" s="61"/>
      <c r="Z306" s="61"/>
      <c r="AA306" s="61"/>
      <c r="AB306" s="61"/>
      <c r="AC306" s="61"/>
      <c r="AD306" s="61"/>
      <c r="AE306" s="61"/>
      <c r="AF306" s="61"/>
      <c r="AG306" s="61"/>
      <c r="AH306" s="61"/>
      <c r="AI306" s="61"/>
      <c r="AJ306" s="61"/>
      <c r="AK306" s="61"/>
      <c r="AM306" s="61"/>
    </row>
    <row r="307" spans="1:39" ht="9.75" customHeight="1" x14ac:dyDescent="0.2">
      <c r="A307" s="61"/>
      <c r="B307" s="61"/>
      <c r="C307" s="61"/>
      <c r="D307" s="61"/>
      <c r="E307" s="61"/>
      <c r="F307" s="61"/>
      <c r="G307" s="61"/>
      <c r="H307" s="61"/>
      <c r="I307" s="61"/>
      <c r="J307" s="61"/>
      <c r="K307" s="61"/>
      <c r="L307" s="61"/>
      <c r="M307" s="62"/>
      <c r="N307" s="61"/>
      <c r="O307" s="61"/>
      <c r="P307" s="61"/>
      <c r="Q307" s="61"/>
      <c r="R307" s="61"/>
      <c r="S307" s="61"/>
      <c r="T307" s="61"/>
      <c r="U307" s="61"/>
      <c r="V307" s="61"/>
      <c r="W307" s="61"/>
      <c r="X307" s="61"/>
      <c r="Y307" s="61"/>
      <c r="Z307" s="61"/>
      <c r="AA307" s="61"/>
      <c r="AB307" s="61"/>
      <c r="AC307" s="61"/>
      <c r="AD307" s="61"/>
      <c r="AE307" s="61"/>
      <c r="AF307" s="61"/>
      <c r="AG307" s="61"/>
      <c r="AH307" s="61"/>
      <c r="AI307" s="61"/>
      <c r="AJ307" s="61"/>
      <c r="AK307" s="61"/>
      <c r="AM307" s="61"/>
    </row>
    <row r="308" spans="1:39" ht="9.75" customHeight="1" x14ac:dyDescent="0.2">
      <c r="A308" s="61"/>
      <c r="B308" s="61"/>
      <c r="C308" s="61"/>
      <c r="D308" s="61"/>
      <c r="E308" s="61"/>
      <c r="F308" s="61"/>
      <c r="G308" s="61"/>
      <c r="H308" s="61"/>
      <c r="I308" s="61"/>
      <c r="J308" s="61"/>
      <c r="K308" s="61"/>
      <c r="L308" s="61"/>
      <c r="M308" s="62"/>
      <c r="N308" s="61"/>
      <c r="O308" s="61"/>
      <c r="P308" s="61"/>
      <c r="Q308" s="61"/>
      <c r="R308" s="61"/>
      <c r="S308" s="61"/>
      <c r="T308" s="61"/>
      <c r="U308" s="61"/>
      <c r="V308" s="61"/>
      <c r="W308" s="61"/>
      <c r="X308" s="61"/>
      <c r="Y308" s="61"/>
      <c r="Z308" s="61"/>
      <c r="AA308" s="61"/>
      <c r="AB308" s="61"/>
      <c r="AC308" s="61"/>
      <c r="AD308" s="61"/>
      <c r="AE308" s="61"/>
      <c r="AF308" s="61"/>
      <c r="AG308" s="61"/>
      <c r="AH308" s="61"/>
      <c r="AI308" s="61"/>
      <c r="AJ308" s="61"/>
      <c r="AK308" s="61"/>
      <c r="AM308" s="61"/>
    </row>
    <row r="309" spans="1:39" ht="9.75" customHeight="1" x14ac:dyDescent="0.2">
      <c r="A309" s="61"/>
      <c r="B309" s="61"/>
      <c r="C309" s="61"/>
      <c r="D309" s="61"/>
      <c r="E309" s="61"/>
      <c r="F309" s="61"/>
      <c r="G309" s="61"/>
      <c r="H309" s="61"/>
      <c r="I309" s="61"/>
      <c r="J309" s="61"/>
      <c r="K309" s="61"/>
      <c r="L309" s="61"/>
      <c r="M309" s="62"/>
      <c r="N309" s="61"/>
      <c r="O309" s="61"/>
      <c r="P309" s="61"/>
      <c r="Q309" s="61"/>
      <c r="R309" s="61"/>
      <c r="S309" s="61"/>
      <c r="T309" s="61"/>
      <c r="U309" s="61"/>
      <c r="V309" s="61"/>
      <c r="W309" s="61"/>
      <c r="X309" s="61"/>
      <c r="Y309" s="61"/>
      <c r="Z309" s="61"/>
      <c r="AA309" s="61"/>
      <c r="AB309" s="61"/>
      <c r="AC309" s="61"/>
      <c r="AD309" s="61"/>
      <c r="AE309" s="61"/>
      <c r="AF309" s="61"/>
      <c r="AG309" s="61"/>
      <c r="AH309" s="61"/>
      <c r="AI309" s="61"/>
      <c r="AJ309" s="61"/>
      <c r="AK309" s="61"/>
      <c r="AM309" s="61"/>
    </row>
    <row r="310" spans="1:39" ht="9.75" customHeight="1" x14ac:dyDescent="0.2">
      <c r="A310" s="61"/>
      <c r="B310" s="61"/>
      <c r="C310" s="61"/>
      <c r="D310" s="61"/>
      <c r="E310" s="61"/>
      <c r="F310" s="61"/>
      <c r="G310" s="61"/>
      <c r="H310" s="61"/>
      <c r="I310" s="61"/>
      <c r="J310" s="61"/>
      <c r="K310" s="61"/>
      <c r="L310" s="61"/>
      <c r="M310" s="62"/>
      <c r="N310" s="61"/>
      <c r="O310" s="61"/>
      <c r="P310" s="61"/>
      <c r="Q310" s="61"/>
      <c r="R310" s="61"/>
      <c r="S310" s="61"/>
      <c r="T310" s="61"/>
      <c r="U310" s="61"/>
      <c r="V310" s="61"/>
      <c r="W310" s="61"/>
      <c r="X310" s="61"/>
      <c r="Y310" s="61"/>
      <c r="Z310" s="61"/>
      <c r="AA310" s="61"/>
      <c r="AB310" s="61"/>
      <c r="AC310" s="61"/>
      <c r="AD310" s="61"/>
      <c r="AE310" s="61"/>
      <c r="AF310" s="61"/>
      <c r="AG310" s="61"/>
      <c r="AH310" s="61"/>
      <c r="AI310" s="61"/>
      <c r="AJ310" s="61"/>
      <c r="AK310" s="61"/>
      <c r="AM310" s="61"/>
    </row>
    <row r="311" spans="1:39" ht="9.75" customHeight="1" x14ac:dyDescent="0.2">
      <c r="A311" s="61"/>
      <c r="B311" s="61"/>
      <c r="C311" s="61"/>
      <c r="D311" s="61"/>
      <c r="E311" s="61"/>
      <c r="F311" s="61"/>
      <c r="G311" s="61"/>
      <c r="H311" s="61"/>
      <c r="I311" s="61"/>
      <c r="J311" s="61"/>
      <c r="K311" s="61"/>
      <c r="L311" s="61"/>
      <c r="M311" s="62"/>
      <c r="N311" s="61"/>
      <c r="O311" s="61"/>
      <c r="P311" s="61"/>
      <c r="Q311" s="61"/>
      <c r="R311" s="61"/>
      <c r="S311" s="61"/>
      <c r="T311" s="61"/>
      <c r="U311" s="61"/>
      <c r="V311" s="61"/>
      <c r="W311" s="61"/>
      <c r="X311" s="61"/>
      <c r="Y311" s="61"/>
      <c r="Z311" s="61"/>
      <c r="AA311" s="61"/>
      <c r="AB311" s="61"/>
      <c r="AC311" s="61"/>
      <c r="AD311" s="61"/>
      <c r="AE311" s="61"/>
      <c r="AF311" s="61"/>
      <c r="AG311" s="61"/>
      <c r="AH311" s="61"/>
      <c r="AI311" s="61"/>
      <c r="AJ311" s="61"/>
      <c r="AK311" s="61"/>
      <c r="AM311" s="61"/>
    </row>
    <row r="312" spans="1:39" ht="9.75" customHeight="1" x14ac:dyDescent="0.2">
      <c r="A312" s="61"/>
      <c r="B312" s="61"/>
      <c r="C312" s="61"/>
      <c r="D312" s="61"/>
      <c r="E312" s="61"/>
      <c r="F312" s="61"/>
      <c r="G312" s="61"/>
      <c r="H312" s="61"/>
      <c r="I312" s="61"/>
      <c r="J312" s="61"/>
      <c r="K312" s="61"/>
      <c r="L312" s="61"/>
      <c r="M312" s="62"/>
      <c r="N312" s="61"/>
      <c r="O312" s="61"/>
      <c r="P312" s="61"/>
      <c r="Q312" s="61"/>
      <c r="R312" s="61"/>
      <c r="S312" s="61"/>
      <c r="T312" s="61"/>
      <c r="U312" s="61"/>
      <c r="V312" s="61"/>
      <c r="W312" s="61"/>
      <c r="X312" s="61"/>
      <c r="Y312" s="61"/>
      <c r="Z312" s="61"/>
      <c r="AA312" s="61"/>
      <c r="AB312" s="61"/>
      <c r="AC312" s="61"/>
      <c r="AD312" s="61"/>
      <c r="AE312" s="61"/>
      <c r="AF312" s="61"/>
      <c r="AG312" s="61"/>
      <c r="AH312" s="61"/>
      <c r="AI312" s="61"/>
      <c r="AJ312" s="61"/>
      <c r="AK312" s="61"/>
      <c r="AM312" s="61"/>
    </row>
    <row r="313" spans="1:39" ht="9.75" customHeight="1" x14ac:dyDescent="0.2">
      <c r="A313" s="61"/>
      <c r="B313" s="61"/>
      <c r="C313" s="61"/>
      <c r="D313" s="61"/>
      <c r="E313" s="61"/>
      <c r="F313" s="61"/>
      <c r="G313" s="61"/>
      <c r="H313" s="61"/>
      <c r="I313" s="61"/>
      <c r="J313" s="61"/>
      <c r="K313" s="61"/>
      <c r="L313" s="61"/>
      <c r="M313" s="62"/>
      <c r="N313" s="61"/>
      <c r="O313" s="61"/>
      <c r="P313" s="61"/>
      <c r="Q313" s="61"/>
      <c r="R313" s="61"/>
      <c r="S313" s="61"/>
      <c r="T313" s="61"/>
      <c r="U313" s="61"/>
      <c r="V313" s="61"/>
      <c r="W313" s="61"/>
      <c r="X313" s="61"/>
      <c r="Y313" s="61"/>
      <c r="Z313" s="61"/>
      <c r="AA313" s="61"/>
      <c r="AB313" s="61"/>
      <c r="AC313" s="61"/>
      <c r="AD313" s="61"/>
      <c r="AE313" s="61"/>
      <c r="AF313" s="61"/>
      <c r="AG313" s="61"/>
      <c r="AH313" s="61"/>
      <c r="AI313" s="61"/>
      <c r="AJ313" s="61"/>
      <c r="AK313" s="61"/>
      <c r="AM313" s="61"/>
    </row>
    <row r="314" spans="1:39" ht="9.75" customHeight="1" x14ac:dyDescent="0.2">
      <c r="A314" s="61"/>
      <c r="B314" s="61"/>
      <c r="C314" s="61"/>
      <c r="D314" s="61"/>
      <c r="E314" s="61"/>
      <c r="F314" s="61"/>
      <c r="G314" s="61"/>
      <c r="H314" s="61"/>
      <c r="I314" s="61"/>
      <c r="J314" s="61"/>
      <c r="K314" s="61"/>
      <c r="L314" s="61"/>
      <c r="M314" s="62"/>
      <c r="N314" s="61"/>
      <c r="O314" s="61"/>
      <c r="P314" s="61"/>
      <c r="Q314" s="61"/>
      <c r="R314" s="61"/>
      <c r="S314" s="61"/>
      <c r="T314" s="61"/>
      <c r="U314" s="61"/>
      <c r="V314" s="61"/>
      <c r="W314" s="61"/>
      <c r="X314" s="61"/>
      <c r="Y314" s="61"/>
      <c r="Z314" s="61"/>
      <c r="AA314" s="61"/>
      <c r="AB314" s="61"/>
      <c r="AC314" s="61"/>
      <c r="AD314" s="61"/>
      <c r="AE314" s="61"/>
      <c r="AF314" s="61"/>
      <c r="AG314" s="61"/>
      <c r="AH314" s="61"/>
      <c r="AI314" s="61"/>
      <c r="AJ314" s="61"/>
      <c r="AK314" s="61"/>
      <c r="AM314" s="61"/>
    </row>
    <row r="315" spans="1:39" ht="9.75" customHeight="1" x14ac:dyDescent="0.2">
      <c r="A315" s="61"/>
      <c r="B315" s="61"/>
      <c r="C315" s="61"/>
      <c r="D315" s="61"/>
      <c r="E315" s="61"/>
      <c r="F315" s="61"/>
      <c r="G315" s="61"/>
      <c r="H315" s="61"/>
      <c r="I315" s="61"/>
      <c r="J315" s="61"/>
      <c r="K315" s="61"/>
      <c r="L315" s="61"/>
      <c r="M315" s="62"/>
      <c r="N315" s="61"/>
      <c r="O315" s="61"/>
      <c r="P315" s="61"/>
      <c r="Q315" s="61"/>
      <c r="R315" s="61"/>
      <c r="S315" s="61"/>
      <c r="T315" s="61"/>
      <c r="U315" s="61"/>
      <c r="V315" s="61"/>
      <c r="W315" s="61"/>
      <c r="X315" s="61"/>
      <c r="Y315" s="61"/>
      <c r="Z315" s="61"/>
      <c r="AA315" s="61"/>
      <c r="AB315" s="61"/>
      <c r="AC315" s="61"/>
      <c r="AD315" s="61"/>
      <c r="AE315" s="61"/>
      <c r="AF315" s="61"/>
      <c r="AG315" s="61"/>
      <c r="AH315" s="61"/>
      <c r="AI315" s="61"/>
      <c r="AJ315" s="61"/>
      <c r="AK315" s="61"/>
      <c r="AM315" s="61"/>
    </row>
    <row r="316" spans="1:39" ht="9.75" customHeight="1" x14ac:dyDescent="0.2">
      <c r="A316" s="61"/>
      <c r="B316" s="61"/>
      <c r="C316" s="61"/>
      <c r="D316" s="61"/>
      <c r="E316" s="61"/>
      <c r="F316" s="61"/>
      <c r="G316" s="61"/>
      <c r="H316" s="61"/>
      <c r="I316" s="61"/>
      <c r="J316" s="61"/>
      <c r="K316" s="61"/>
      <c r="L316" s="61"/>
      <c r="M316" s="62"/>
      <c r="N316" s="61"/>
      <c r="O316" s="61"/>
      <c r="P316" s="61"/>
      <c r="Q316" s="61"/>
      <c r="R316" s="61"/>
      <c r="S316" s="61"/>
      <c r="T316" s="61"/>
      <c r="U316" s="61"/>
      <c r="V316" s="61"/>
      <c r="W316" s="61"/>
      <c r="X316" s="61"/>
      <c r="Y316" s="61"/>
      <c r="Z316" s="61"/>
      <c r="AA316" s="61"/>
      <c r="AB316" s="61"/>
      <c r="AC316" s="61"/>
      <c r="AD316" s="61"/>
      <c r="AE316" s="61"/>
      <c r="AF316" s="61"/>
      <c r="AG316" s="61"/>
      <c r="AH316" s="61"/>
      <c r="AI316" s="61"/>
      <c r="AJ316" s="61"/>
      <c r="AK316" s="61"/>
      <c r="AM316" s="61"/>
    </row>
    <row r="317" spans="1:39" ht="9.75" customHeight="1" x14ac:dyDescent="0.2">
      <c r="A317" s="61"/>
      <c r="B317" s="61"/>
      <c r="C317" s="61"/>
      <c r="D317" s="61"/>
      <c r="E317" s="61"/>
      <c r="F317" s="61"/>
      <c r="G317" s="61"/>
      <c r="H317" s="61"/>
      <c r="I317" s="61"/>
      <c r="J317" s="61"/>
      <c r="K317" s="61"/>
      <c r="L317" s="61"/>
      <c r="M317" s="62"/>
      <c r="N317" s="61"/>
      <c r="O317" s="61"/>
      <c r="P317" s="61"/>
      <c r="Q317" s="61"/>
      <c r="R317" s="61"/>
      <c r="S317" s="61"/>
      <c r="T317" s="61"/>
      <c r="U317" s="61"/>
      <c r="V317" s="61"/>
      <c r="W317" s="61"/>
      <c r="X317" s="61"/>
      <c r="Y317" s="61"/>
      <c r="Z317" s="61"/>
      <c r="AA317" s="61"/>
      <c r="AB317" s="61"/>
      <c r="AC317" s="61"/>
      <c r="AD317" s="61"/>
      <c r="AE317" s="61"/>
      <c r="AF317" s="61"/>
      <c r="AG317" s="61"/>
      <c r="AH317" s="61"/>
      <c r="AI317" s="61"/>
      <c r="AJ317" s="61"/>
      <c r="AK317" s="61"/>
      <c r="AM317" s="61"/>
    </row>
    <row r="318" spans="1:39" ht="9.75" customHeight="1" x14ac:dyDescent="0.2">
      <c r="A318" s="61"/>
      <c r="B318" s="61"/>
      <c r="C318" s="61"/>
      <c r="D318" s="61"/>
      <c r="E318" s="61"/>
      <c r="F318" s="61"/>
      <c r="G318" s="61"/>
      <c r="H318" s="61"/>
      <c r="I318" s="61"/>
      <c r="J318" s="61"/>
      <c r="K318" s="61"/>
      <c r="L318" s="61"/>
      <c r="M318" s="62"/>
      <c r="N318" s="61"/>
      <c r="O318" s="61"/>
      <c r="P318" s="61"/>
      <c r="Q318" s="61"/>
      <c r="R318" s="61"/>
      <c r="S318" s="61"/>
      <c r="T318" s="61"/>
      <c r="U318" s="61"/>
      <c r="V318" s="61"/>
      <c r="W318" s="61"/>
      <c r="X318" s="61"/>
      <c r="Y318" s="61"/>
      <c r="Z318" s="61"/>
      <c r="AA318" s="61"/>
      <c r="AB318" s="61"/>
      <c r="AC318" s="61"/>
      <c r="AD318" s="61"/>
      <c r="AE318" s="61"/>
      <c r="AF318" s="61"/>
      <c r="AG318" s="61"/>
      <c r="AH318" s="61"/>
      <c r="AI318" s="61"/>
      <c r="AJ318" s="61"/>
      <c r="AK318" s="61"/>
      <c r="AM318" s="61"/>
    </row>
    <row r="319" spans="1:39" ht="9.75" customHeight="1" x14ac:dyDescent="0.2">
      <c r="A319" s="61"/>
      <c r="B319" s="61"/>
      <c r="C319" s="61"/>
      <c r="D319" s="61"/>
      <c r="E319" s="61"/>
      <c r="F319" s="61"/>
      <c r="G319" s="61"/>
      <c r="H319" s="61"/>
      <c r="I319" s="61"/>
      <c r="J319" s="61"/>
      <c r="K319" s="61"/>
      <c r="L319" s="61"/>
      <c r="M319" s="62"/>
      <c r="N319" s="61"/>
      <c r="O319" s="61"/>
      <c r="P319" s="61"/>
      <c r="Q319" s="61"/>
      <c r="R319" s="61"/>
      <c r="S319" s="61"/>
      <c r="T319" s="61"/>
      <c r="U319" s="61"/>
      <c r="V319" s="61"/>
      <c r="W319" s="61"/>
      <c r="X319" s="61"/>
      <c r="Y319" s="61"/>
      <c r="Z319" s="61"/>
      <c r="AA319" s="61"/>
      <c r="AB319" s="61"/>
      <c r="AC319" s="61"/>
      <c r="AD319" s="61"/>
      <c r="AE319" s="61"/>
      <c r="AF319" s="61"/>
      <c r="AG319" s="61"/>
      <c r="AH319" s="61"/>
      <c r="AI319" s="61"/>
      <c r="AJ319" s="61"/>
      <c r="AK319" s="61"/>
      <c r="AM319" s="61"/>
    </row>
    <row r="320" spans="1:39" ht="9.75" customHeight="1" x14ac:dyDescent="0.2">
      <c r="A320" s="61"/>
      <c r="B320" s="61"/>
      <c r="C320" s="61"/>
      <c r="D320" s="61"/>
      <c r="E320" s="61"/>
      <c r="F320" s="61"/>
      <c r="G320" s="61"/>
      <c r="H320" s="61"/>
      <c r="I320" s="61"/>
      <c r="J320" s="61"/>
      <c r="K320" s="61"/>
      <c r="L320" s="61"/>
      <c r="M320" s="62"/>
      <c r="N320" s="61"/>
      <c r="O320" s="61"/>
      <c r="P320" s="61"/>
      <c r="Q320" s="61"/>
      <c r="R320" s="61"/>
      <c r="S320" s="61"/>
      <c r="T320" s="61"/>
      <c r="U320" s="61"/>
      <c r="V320" s="61"/>
      <c r="W320" s="61"/>
      <c r="X320" s="61"/>
      <c r="Y320" s="61"/>
      <c r="Z320" s="61"/>
      <c r="AA320" s="61"/>
      <c r="AB320" s="61"/>
      <c r="AC320" s="61"/>
      <c r="AD320" s="61"/>
      <c r="AE320" s="61"/>
      <c r="AF320" s="61"/>
      <c r="AG320" s="61"/>
      <c r="AH320" s="61"/>
      <c r="AI320" s="61"/>
      <c r="AJ320" s="61"/>
      <c r="AK320" s="61"/>
      <c r="AM320" s="61"/>
    </row>
    <row r="321" spans="1:39" ht="9.75" customHeight="1" x14ac:dyDescent="0.2">
      <c r="A321" s="61"/>
      <c r="B321" s="61"/>
      <c r="C321" s="61"/>
      <c r="D321" s="61"/>
      <c r="E321" s="61"/>
      <c r="F321" s="61"/>
      <c r="G321" s="61"/>
      <c r="H321" s="61"/>
      <c r="I321" s="61"/>
      <c r="J321" s="61"/>
      <c r="K321" s="61"/>
      <c r="L321" s="61"/>
      <c r="M321" s="62"/>
      <c r="N321" s="61"/>
      <c r="O321" s="61"/>
      <c r="P321" s="61"/>
      <c r="Q321" s="61"/>
      <c r="R321" s="61"/>
      <c r="S321" s="61"/>
      <c r="T321" s="61"/>
      <c r="U321" s="61"/>
      <c r="V321" s="61"/>
      <c r="W321" s="61"/>
      <c r="X321" s="61"/>
      <c r="Y321" s="61"/>
      <c r="Z321" s="61"/>
      <c r="AA321" s="61"/>
      <c r="AB321" s="61"/>
      <c r="AC321" s="61"/>
      <c r="AD321" s="61"/>
      <c r="AE321" s="61"/>
      <c r="AF321" s="61"/>
      <c r="AG321" s="61"/>
      <c r="AH321" s="61"/>
      <c r="AI321" s="61"/>
      <c r="AJ321" s="61"/>
      <c r="AK321" s="61"/>
      <c r="AM321" s="61"/>
    </row>
    <row r="322" spans="1:39" ht="9.75" customHeight="1" x14ac:dyDescent="0.2">
      <c r="A322" s="61"/>
      <c r="B322" s="61"/>
      <c r="C322" s="61"/>
      <c r="D322" s="61"/>
      <c r="E322" s="61"/>
      <c r="F322" s="61"/>
      <c r="G322" s="61"/>
      <c r="H322" s="61"/>
      <c r="I322" s="61"/>
      <c r="J322" s="61"/>
      <c r="K322" s="61"/>
      <c r="L322" s="61"/>
      <c r="M322" s="62"/>
      <c r="N322" s="61"/>
      <c r="O322" s="61"/>
      <c r="P322" s="61"/>
      <c r="Q322" s="61"/>
      <c r="R322" s="61"/>
      <c r="S322" s="61"/>
      <c r="T322" s="61"/>
      <c r="U322" s="61"/>
      <c r="V322" s="61"/>
      <c r="W322" s="61"/>
      <c r="X322" s="61"/>
      <c r="Y322" s="61"/>
      <c r="Z322" s="61"/>
      <c r="AA322" s="61"/>
      <c r="AB322" s="61"/>
      <c r="AC322" s="61"/>
      <c r="AD322" s="61"/>
      <c r="AE322" s="61"/>
      <c r="AF322" s="61"/>
      <c r="AG322" s="61"/>
      <c r="AH322" s="61"/>
      <c r="AI322" s="61"/>
      <c r="AJ322" s="61"/>
      <c r="AK322" s="61"/>
      <c r="AM322" s="61"/>
    </row>
    <row r="323" spans="1:39" ht="9.75" customHeight="1" x14ac:dyDescent="0.2">
      <c r="A323" s="61"/>
      <c r="B323" s="61"/>
      <c r="C323" s="61"/>
      <c r="D323" s="61"/>
      <c r="E323" s="61"/>
      <c r="F323" s="61"/>
      <c r="G323" s="61"/>
      <c r="H323" s="61"/>
      <c r="I323" s="61"/>
      <c r="J323" s="61"/>
      <c r="K323" s="61"/>
      <c r="L323" s="61"/>
      <c r="M323" s="62"/>
      <c r="N323" s="61"/>
      <c r="O323" s="61"/>
      <c r="P323" s="61"/>
      <c r="Q323" s="61"/>
      <c r="R323" s="61"/>
      <c r="S323" s="61"/>
      <c r="T323" s="61"/>
      <c r="U323" s="61"/>
      <c r="V323" s="61"/>
      <c r="W323" s="61"/>
      <c r="X323" s="61"/>
      <c r="Y323" s="61"/>
      <c r="Z323" s="61"/>
      <c r="AA323" s="61"/>
      <c r="AB323" s="61"/>
      <c r="AC323" s="61"/>
      <c r="AD323" s="61"/>
      <c r="AE323" s="61"/>
      <c r="AF323" s="61"/>
      <c r="AG323" s="61"/>
      <c r="AH323" s="61"/>
      <c r="AI323" s="61"/>
      <c r="AJ323" s="61"/>
      <c r="AK323" s="61"/>
      <c r="AM323" s="61"/>
    </row>
    <row r="324" spans="1:39" ht="9.75" customHeight="1" x14ac:dyDescent="0.2">
      <c r="A324" s="61"/>
      <c r="B324" s="61"/>
      <c r="C324" s="61"/>
      <c r="D324" s="61"/>
      <c r="E324" s="61"/>
      <c r="F324" s="61"/>
      <c r="G324" s="61"/>
      <c r="H324" s="61"/>
      <c r="I324" s="61"/>
      <c r="J324" s="61"/>
      <c r="K324" s="61"/>
      <c r="L324" s="61"/>
      <c r="M324" s="62"/>
      <c r="N324" s="61"/>
      <c r="O324" s="61"/>
      <c r="P324" s="61"/>
      <c r="Q324" s="61"/>
      <c r="R324" s="61"/>
      <c r="S324" s="61"/>
      <c r="T324" s="61"/>
      <c r="U324" s="61"/>
      <c r="V324" s="61"/>
      <c r="W324" s="61"/>
      <c r="X324" s="61"/>
      <c r="Y324" s="61"/>
      <c r="Z324" s="61"/>
      <c r="AA324" s="61"/>
      <c r="AB324" s="61"/>
      <c r="AC324" s="61"/>
      <c r="AD324" s="61"/>
      <c r="AE324" s="61"/>
      <c r="AF324" s="61"/>
      <c r="AG324" s="61"/>
      <c r="AH324" s="61"/>
      <c r="AI324" s="61"/>
      <c r="AJ324" s="61"/>
      <c r="AK324" s="61"/>
      <c r="AM324" s="61"/>
    </row>
    <row r="325" spans="1:39" ht="9.75" customHeight="1" x14ac:dyDescent="0.2">
      <c r="A325" s="61"/>
      <c r="B325" s="61"/>
      <c r="C325" s="61"/>
      <c r="D325" s="61"/>
      <c r="E325" s="61"/>
      <c r="F325" s="61"/>
      <c r="G325" s="61"/>
      <c r="H325" s="61"/>
      <c r="I325" s="61"/>
      <c r="J325" s="61"/>
      <c r="K325" s="61"/>
      <c r="L325" s="61"/>
      <c r="M325" s="62"/>
      <c r="N325" s="61"/>
      <c r="O325" s="61"/>
      <c r="P325" s="61"/>
      <c r="Q325" s="61"/>
      <c r="R325" s="61"/>
      <c r="S325" s="61"/>
      <c r="T325" s="61"/>
      <c r="U325" s="61"/>
      <c r="V325" s="61"/>
      <c r="W325" s="61"/>
      <c r="X325" s="61"/>
      <c r="Y325" s="61"/>
      <c r="Z325" s="61"/>
      <c r="AA325" s="61"/>
      <c r="AB325" s="61"/>
      <c r="AC325" s="61"/>
      <c r="AD325" s="61"/>
      <c r="AE325" s="61"/>
      <c r="AF325" s="61"/>
      <c r="AG325" s="61"/>
      <c r="AH325" s="61"/>
      <c r="AI325" s="61"/>
      <c r="AJ325" s="61"/>
      <c r="AK325" s="61"/>
      <c r="AM325" s="61"/>
    </row>
    <row r="326" spans="1:39" ht="9.75" customHeight="1" x14ac:dyDescent="0.2">
      <c r="A326" s="61"/>
      <c r="B326" s="61"/>
      <c r="C326" s="61"/>
      <c r="D326" s="61"/>
      <c r="E326" s="61"/>
      <c r="F326" s="61"/>
      <c r="G326" s="61"/>
      <c r="H326" s="61"/>
      <c r="I326" s="61"/>
      <c r="J326" s="61"/>
      <c r="K326" s="61"/>
      <c r="L326" s="61"/>
      <c r="M326" s="62"/>
      <c r="N326" s="61"/>
      <c r="O326" s="61"/>
      <c r="P326" s="61"/>
      <c r="Q326" s="61"/>
      <c r="R326" s="61"/>
      <c r="S326" s="61"/>
      <c r="T326" s="61"/>
      <c r="U326" s="61"/>
      <c r="V326" s="61"/>
      <c r="W326" s="61"/>
      <c r="X326" s="61"/>
      <c r="Y326" s="61"/>
      <c r="Z326" s="61"/>
      <c r="AA326" s="61"/>
      <c r="AB326" s="61"/>
      <c r="AC326" s="61"/>
      <c r="AD326" s="61"/>
      <c r="AE326" s="61"/>
      <c r="AF326" s="61"/>
      <c r="AG326" s="61"/>
      <c r="AH326" s="61"/>
      <c r="AI326" s="61"/>
      <c r="AJ326" s="61"/>
      <c r="AK326" s="61"/>
      <c r="AM326" s="61"/>
    </row>
    <row r="327" spans="1:39" ht="9.75" customHeight="1" x14ac:dyDescent="0.2">
      <c r="A327" s="61"/>
      <c r="B327" s="61"/>
      <c r="C327" s="61"/>
      <c r="D327" s="61"/>
      <c r="E327" s="61"/>
      <c r="F327" s="61"/>
      <c r="G327" s="61"/>
      <c r="H327" s="61"/>
      <c r="I327" s="61"/>
      <c r="J327" s="61"/>
      <c r="K327" s="61"/>
      <c r="L327" s="61"/>
      <c r="M327" s="62"/>
      <c r="N327" s="61"/>
      <c r="O327" s="61"/>
      <c r="P327" s="61"/>
      <c r="Q327" s="61"/>
      <c r="R327" s="61"/>
      <c r="S327" s="61"/>
      <c r="T327" s="61"/>
      <c r="U327" s="61"/>
      <c r="V327" s="61"/>
      <c r="W327" s="61"/>
      <c r="X327" s="61"/>
      <c r="Y327" s="61"/>
      <c r="Z327" s="61"/>
      <c r="AA327" s="61"/>
      <c r="AB327" s="61"/>
      <c r="AC327" s="61"/>
      <c r="AD327" s="61"/>
      <c r="AE327" s="61"/>
      <c r="AF327" s="61"/>
      <c r="AG327" s="61"/>
      <c r="AH327" s="61"/>
      <c r="AI327" s="61"/>
      <c r="AJ327" s="61"/>
      <c r="AK327" s="61"/>
      <c r="AM327" s="61"/>
    </row>
    <row r="328" spans="1:39" ht="9.75" customHeight="1" x14ac:dyDescent="0.2">
      <c r="A328" s="61"/>
      <c r="B328" s="61"/>
      <c r="C328" s="61"/>
      <c r="D328" s="61"/>
      <c r="E328" s="61"/>
      <c r="F328" s="61"/>
      <c r="G328" s="61"/>
      <c r="H328" s="61"/>
      <c r="I328" s="61"/>
      <c r="J328" s="61"/>
      <c r="K328" s="61"/>
      <c r="L328" s="61"/>
      <c r="M328" s="62"/>
      <c r="N328" s="61"/>
      <c r="O328" s="61"/>
      <c r="P328" s="61"/>
      <c r="Q328" s="61"/>
      <c r="R328" s="61"/>
      <c r="S328" s="61"/>
      <c r="T328" s="61"/>
      <c r="U328" s="61"/>
      <c r="V328" s="61"/>
      <c r="W328" s="61"/>
      <c r="X328" s="61"/>
      <c r="Y328" s="61"/>
      <c r="Z328" s="61"/>
      <c r="AA328" s="61"/>
      <c r="AB328" s="61"/>
      <c r="AC328" s="61"/>
      <c r="AD328" s="61"/>
      <c r="AE328" s="61"/>
      <c r="AF328" s="61"/>
      <c r="AG328" s="61"/>
      <c r="AH328" s="61"/>
      <c r="AI328" s="61"/>
      <c r="AJ328" s="61"/>
      <c r="AK328" s="61"/>
      <c r="AM328" s="61"/>
    </row>
    <row r="329" spans="1:39" ht="9.75" customHeight="1" x14ac:dyDescent="0.2">
      <c r="A329" s="61"/>
      <c r="B329" s="61"/>
      <c r="C329" s="61"/>
      <c r="D329" s="61"/>
      <c r="E329" s="61"/>
      <c r="F329" s="61"/>
      <c r="G329" s="61"/>
      <c r="H329" s="61"/>
      <c r="I329" s="61"/>
      <c r="J329" s="61"/>
      <c r="K329" s="61"/>
      <c r="L329" s="61"/>
      <c r="M329" s="62"/>
      <c r="N329" s="61"/>
      <c r="O329" s="61"/>
      <c r="P329" s="61"/>
      <c r="Q329" s="61"/>
      <c r="R329" s="61"/>
      <c r="S329" s="61"/>
      <c r="T329" s="61"/>
      <c r="U329" s="61"/>
      <c r="V329" s="61"/>
      <c r="W329" s="61"/>
      <c r="X329" s="61"/>
      <c r="Y329" s="61"/>
      <c r="Z329" s="61"/>
      <c r="AA329" s="61"/>
      <c r="AB329" s="61"/>
      <c r="AC329" s="61"/>
      <c r="AD329" s="61"/>
      <c r="AE329" s="61"/>
      <c r="AF329" s="61"/>
      <c r="AG329" s="61"/>
      <c r="AH329" s="61"/>
      <c r="AI329" s="61"/>
      <c r="AJ329" s="61"/>
      <c r="AK329" s="61"/>
      <c r="AM329" s="61"/>
    </row>
    <row r="330" spans="1:39" ht="9.75" customHeight="1" x14ac:dyDescent="0.2">
      <c r="A330" s="61"/>
      <c r="B330" s="61"/>
      <c r="C330" s="61"/>
      <c r="D330" s="61"/>
      <c r="E330" s="61"/>
      <c r="F330" s="61"/>
      <c r="G330" s="61"/>
      <c r="H330" s="61"/>
      <c r="I330" s="61"/>
      <c r="J330" s="61"/>
      <c r="K330" s="61"/>
      <c r="L330" s="61"/>
      <c r="M330" s="62"/>
      <c r="N330" s="61"/>
      <c r="O330" s="61"/>
      <c r="P330" s="61"/>
      <c r="Q330" s="61"/>
      <c r="R330" s="61"/>
      <c r="S330" s="61"/>
      <c r="T330" s="61"/>
      <c r="U330" s="61"/>
      <c r="V330" s="61"/>
      <c r="W330" s="61"/>
      <c r="X330" s="61"/>
      <c r="Y330" s="61"/>
      <c r="Z330" s="61"/>
      <c r="AA330" s="61"/>
      <c r="AB330" s="61"/>
      <c r="AC330" s="61"/>
      <c r="AD330" s="61"/>
      <c r="AE330" s="61"/>
      <c r="AF330" s="61"/>
      <c r="AG330" s="61"/>
      <c r="AH330" s="61"/>
      <c r="AI330" s="61"/>
      <c r="AJ330" s="61"/>
      <c r="AK330" s="61"/>
      <c r="AM330" s="61"/>
    </row>
    <row r="331" spans="1:39" ht="9.75" customHeight="1" x14ac:dyDescent="0.2">
      <c r="A331" s="61"/>
      <c r="B331" s="61"/>
      <c r="C331" s="61"/>
      <c r="D331" s="61"/>
      <c r="E331" s="61"/>
      <c r="F331" s="61"/>
      <c r="G331" s="61"/>
      <c r="H331" s="61"/>
      <c r="I331" s="61"/>
      <c r="J331" s="61"/>
      <c r="K331" s="61"/>
      <c r="L331" s="61"/>
      <c r="M331" s="62"/>
      <c r="N331" s="61"/>
      <c r="O331" s="61"/>
      <c r="P331" s="61"/>
      <c r="Q331" s="61"/>
      <c r="R331" s="61"/>
      <c r="S331" s="61"/>
      <c r="T331" s="61"/>
      <c r="U331" s="61"/>
      <c r="V331" s="61"/>
      <c r="W331" s="61"/>
      <c r="X331" s="61"/>
      <c r="Y331" s="61"/>
      <c r="Z331" s="61"/>
      <c r="AA331" s="61"/>
      <c r="AB331" s="61"/>
      <c r="AC331" s="61"/>
      <c r="AD331" s="61"/>
      <c r="AE331" s="61"/>
      <c r="AF331" s="61"/>
      <c r="AG331" s="61"/>
      <c r="AH331" s="61"/>
      <c r="AI331" s="61"/>
      <c r="AJ331" s="61"/>
      <c r="AK331" s="61"/>
      <c r="AM331" s="61"/>
    </row>
    <row r="332" spans="1:39" ht="9.75" customHeight="1" x14ac:dyDescent="0.2">
      <c r="A332" s="61"/>
      <c r="B332" s="61"/>
      <c r="C332" s="61"/>
      <c r="D332" s="61"/>
      <c r="E332" s="61"/>
      <c r="F332" s="61"/>
      <c r="G332" s="61"/>
      <c r="H332" s="61"/>
      <c r="I332" s="61"/>
      <c r="J332" s="61"/>
      <c r="K332" s="61"/>
      <c r="L332" s="61"/>
      <c r="M332" s="62"/>
      <c r="N332" s="61"/>
      <c r="O332" s="61"/>
      <c r="P332" s="61"/>
      <c r="Q332" s="61"/>
      <c r="R332" s="61"/>
      <c r="S332" s="61"/>
      <c r="T332" s="61"/>
      <c r="U332" s="61"/>
      <c r="V332" s="61"/>
      <c r="W332" s="61"/>
      <c r="X332" s="61"/>
      <c r="Y332" s="61"/>
      <c r="Z332" s="61"/>
      <c r="AA332" s="61"/>
      <c r="AB332" s="61"/>
      <c r="AC332" s="61"/>
      <c r="AD332" s="61"/>
      <c r="AE332" s="61"/>
      <c r="AF332" s="61"/>
      <c r="AG332" s="61"/>
      <c r="AH332" s="61"/>
      <c r="AI332" s="61"/>
      <c r="AJ332" s="61"/>
      <c r="AK332" s="61"/>
      <c r="AM332" s="61"/>
    </row>
    <row r="333" spans="1:39" ht="9.75" customHeight="1" x14ac:dyDescent="0.2">
      <c r="A333" s="61"/>
      <c r="B333" s="61"/>
      <c r="C333" s="61"/>
      <c r="D333" s="61"/>
      <c r="E333" s="61"/>
      <c r="F333" s="61"/>
      <c r="G333" s="61"/>
      <c r="H333" s="61"/>
      <c r="I333" s="61"/>
      <c r="J333" s="61"/>
      <c r="K333" s="61"/>
      <c r="L333" s="61"/>
      <c r="M333" s="62"/>
      <c r="N333" s="61"/>
      <c r="O333" s="61"/>
      <c r="P333" s="61"/>
      <c r="Q333" s="61"/>
      <c r="R333" s="61"/>
      <c r="S333" s="61"/>
      <c r="T333" s="61"/>
      <c r="U333" s="61"/>
      <c r="V333" s="61"/>
      <c r="W333" s="61"/>
      <c r="X333" s="61"/>
      <c r="Y333" s="61"/>
      <c r="Z333" s="61"/>
      <c r="AA333" s="61"/>
      <c r="AB333" s="61"/>
      <c r="AC333" s="61"/>
      <c r="AD333" s="61"/>
      <c r="AE333" s="61"/>
      <c r="AF333" s="61"/>
      <c r="AG333" s="61"/>
      <c r="AH333" s="61"/>
      <c r="AI333" s="61"/>
      <c r="AJ333" s="61"/>
      <c r="AK333" s="61"/>
      <c r="AM333" s="61"/>
    </row>
    <row r="334" spans="1:39" ht="9.75" customHeight="1" x14ac:dyDescent="0.2">
      <c r="A334" s="61"/>
      <c r="B334" s="61"/>
      <c r="C334" s="61"/>
      <c r="D334" s="61"/>
      <c r="E334" s="61"/>
      <c r="F334" s="61"/>
      <c r="G334" s="61"/>
      <c r="H334" s="61"/>
      <c r="I334" s="61"/>
      <c r="J334" s="61"/>
      <c r="K334" s="61"/>
      <c r="L334" s="61"/>
      <c r="M334" s="62"/>
      <c r="N334" s="61"/>
      <c r="O334" s="61"/>
      <c r="P334" s="61"/>
      <c r="Q334" s="61"/>
      <c r="R334" s="61"/>
      <c r="S334" s="61"/>
      <c r="T334" s="61"/>
      <c r="U334" s="61"/>
      <c r="V334" s="61"/>
      <c r="W334" s="61"/>
      <c r="X334" s="61"/>
      <c r="Y334" s="61"/>
      <c r="Z334" s="61"/>
      <c r="AA334" s="61"/>
      <c r="AB334" s="61"/>
      <c r="AC334" s="61"/>
      <c r="AD334" s="61"/>
      <c r="AE334" s="61"/>
      <c r="AF334" s="61"/>
      <c r="AG334" s="61"/>
      <c r="AH334" s="61"/>
      <c r="AI334" s="61"/>
      <c r="AJ334" s="61"/>
      <c r="AK334" s="61"/>
      <c r="AM334" s="61"/>
    </row>
    <row r="335" spans="1:39" ht="9.75" customHeight="1" x14ac:dyDescent="0.2">
      <c r="A335" s="61"/>
      <c r="B335" s="61"/>
      <c r="C335" s="61"/>
      <c r="D335" s="61"/>
      <c r="E335" s="61"/>
      <c r="F335" s="61"/>
      <c r="G335" s="61"/>
      <c r="H335" s="61"/>
      <c r="I335" s="61"/>
      <c r="J335" s="61"/>
      <c r="K335" s="61"/>
      <c r="L335" s="61"/>
      <c r="M335" s="62"/>
      <c r="N335" s="61"/>
      <c r="O335" s="61"/>
      <c r="P335" s="61"/>
      <c r="Q335" s="61"/>
      <c r="R335" s="61"/>
      <c r="S335" s="61"/>
      <c r="T335" s="61"/>
      <c r="U335" s="61"/>
      <c r="V335" s="61"/>
      <c r="W335" s="61"/>
      <c r="X335" s="61"/>
      <c r="Y335" s="61"/>
      <c r="Z335" s="61"/>
      <c r="AA335" s="61"/>
      <c r="AB335" s="61"/>
      <c r="AC335" s="61"/>
      <c r="AD335" s="61"/>
      <c r="AE335" s="61"/>
      <c r="AF335" s="61"/>
      <c r="AG335" s="61"/>
      <c r="AH335" s="61"/>
      <c r="AI335" s="61"/>
      <c r="AJ335" s="61"/>
      <c r="AK335" s="61"/>
      <c r="AM335" s="61"/>
    </row>
    <row r="336" spans="1:39" ht="9.75" customHeight="1" x14ac:dyDescent="0.2">
      <c r="A336" s="61"/>
      <c r="B336" s="61"/>
      <c r="C336" s="61"/>
      <c r="D336" s="61"/>
      <c r="E336" s="61"/>
      <c r="F336" s="61"/>
      <c r="G336" s="61"/>
      <c r="H336" s="61"/>
      <c r="I336" s="61"/>
      <c r="J336" s="61"/>
      <c r="K336" s="61"/>
      <c r="L336" s="61"/>
      <c r="M336" s="62"/>
      <c r="N336" s="61"/>
      <c r="O336" s="61"/>
      <c r="P336" s="61"/>
      <c r="Q336" s="61"/>
      <c r="R336" s="61"/>
      <c r="S336" s="61"/>
      <c r="T336" s="61"/>
      <c r="U336" s="61"/>
      <c r="V336" s="61"/>
      <c r="W336" s="61"/>
      <c r="X336" s="61"/>
      <c r="Y336" s="61"/>
      <c r="Z336" s="61"/>
      <c r="AA336" s="61"/>
      <c r="AB336" s="61"/>
      <c r="AC336" s="61"/>
      <c r="AD336" s="61"/>
      <c r="AE336" s="61"/>
      <c r="AF336" s="61"/>
      <c r="AG336" s="61"/>
      <c r="AH336" s="61"/>
      <c r="AI336" s="61"/>
      <c r="AJ336" s="61"/>
      <c r="AK336" s="61"/>
      <c r="AM336" s="61"/>
    </row>
    <row r="337" spans="1:39" ht="9.75" customHeight="1" x14ac:dyDescent="0.2">
      <c r="A337" s="61"/>
      <c r="B337" s="61"/>
      <c r="C337" s="61"/>
      <c r="D337" s="61"/>
      <c r="E337" s="61"/>
      <c r="F337" s="61"/>
      <c r="G337" s="61"/>
      <c r="H337" s="61"/>
      <c r="I337" s="61"/>
      <c r="J337" s="61"/>
      <c r="K337" s="61"/>
      <c r="L337" s="61"/>
      <c r="M337" s="62"/>
      <c r="N337" s="61"/>
      <c r="O337" s="61"/>
      <c r="P337" s="61"/>
      <c r="Q337" s="61"/>
      <c r="R337" s="61"/>
      <c r="S337" s="61"/>
      <c r="T337" s="61"/>
      <c r="U337" s="61"/>
      <c r="V337" s="61"/>
      <c r="W337" s="61"/>
      <c r="X337" s="61"/>
      <c r="Y337" s="61"/>
      <c r="Z337" s="61"/>
      <c r="AA337" s="61"/>
      <c r="AB337" s="61"/>
      <c r="AC337" s="61"/>
      <c r="AD337" s="61"/>
      <c r="AE337" s="61"/>
      <c r="AF337" s="61"/>
      <c r="AG337" s="61"/>
      <c r="AH337" s="61"/>
      <c r="AI337" s="61"/>
      <c r="AJ337" s="61"/>
      <c r="AK337" s="61"/>
      <c r="AM337" s="61"/>
    </row>
    <row r="338" spans="1:39" ht="9.75" customHeight="1" x14ac:dyDescent="0.2">
      <c r="A338" s="61"/>
      <c r="B338" s="61"/>
      <c r="C338" s="61"/>
      <c r="D338" s="61"/>
      <c r="E338" s="61"/>
      <c r="F338" s="61"/>
      <c r="G338" s="61"/>
      <c r="H338" s="61"/>
      <c r="I338" s="61"/>
      <c r="J338" s="61"/>
      <c r="K338" s="61"/>
      <c r="L338" s="61"/>
      <c r="M338" s="62"/>
      <c r="N338" s="61"/>
      <c r="O338" s="61"/>
      <c r="P338" s="61"/>
      <c r="Q338" s="61"/>
      <c r="R338" s="61"/>
      <c r="S338" s="61"/>
      <c r="T338" s="61"/>
      <c r="U338" s="61"/>
      <c r="V338" s="61"/>
      <c r="W338" s="61"/>
      <c r="X338" s="61"/>
      <c r="Y338" s="61"/>
      <c r="Z338" s="61"/>
      <c r="AA338" s="61"/>
      <c r="AB338" s="61"/>
      <c r="AC338" s="61"/>
      <c r="AD338" s="61"/>
      <c r="AE338" s="61"/>
      <c r="AF338" s="61"/>
      <c r="AG338" s="61"/>
      <c r="AH338" s="61"/>
      <c r="AI338" s="61"/>
      <c r="AJ338" s="61"/>
      <c r="AK338" s="61"/>
      <c r="AM338" s="61"/>
    </row>
    <row r="339" spans="1:39" ht="9.75" customHeight="1" x14ac:dyDescent="0.2">
      <c r="A339" s="61"/>
      <c r="B339" s="61"/>
      <c r="C339" s="61"/>
      <c r="D339" s="61"/>
      <c r="E339" s="61"/>
      <c r="F339" s="61"/>
      <c r="G339" s="61"/>
      <c r="H339" s="61"/>
      <c r="I339" s="61"/>
      <c r="J339" s="61"/>
      <c r="K339" s="61"/>
      <c r="L339" s="61"/>
      <c r="M339" s="62"/>
      <c r="N339" s="61"/>
      <c r="O339" s="61"/>
      <c r="P339" s="61"/>
      <c r="Q339" s="61"/>
      <c r="R339" s="61"/>
      <c r="S339" s="61"/>
      <c r="T339" s="61"/>
      <c r="U339" s="61"/>
      <c r="V339" s="61"/>
      <c r="W339" s="61"/>
      <c r="X339" s="61"/>
      <c r="Y339" s="61"/>
      <c r="Z339" s="61"/>
      <c r="AA339" s="61"/>
      <c r="AB339" s="61"/>
      <c r="AC339" s="61"/>
      <c r="AD339" s="61"/>
      <c r="AE339" s="61"/>
      <c r="AF339" s="61"/>
      <c r="AG339" s="61"/>
      <c r="AH339" s="61"/>
      <c r="AI339" s="61"/>
      <c r="AJ339" s="61"/>
      <c r="AK339" s="61"/>
      <c r="AM339" s="61"/>
    </row>
    <row r="340" spans="1:39" ht="9.75" customHeight="1" x14ac:dyDescent="0.2">
      <c r="A340" s="61"/>
      <c r="B340" s="61"/>
      <c r="C340" s="61"/>
      <c r="D340" s="61"/>
      <c r="E340" s="61"/>
      <c r="F340" s="61"/>
      <c r="G340" s="61"/>
      <c r="H340" s="61"/>
      <c r="I340" s="61"/>
      <c r="J340" s="61"/>
      <c r="K340" s="61"/>
      <c r="L340" s="61"/>
      <c r="M340" s="62"/>
      <c r="N340" s="61"/>
      <c r="O340" s="61"/>
      <c r="P340" s="61"/>
      <c r="Q340" s="61"/>
      <c r="R340" s="61"/>
      <c r="S340" s="61"/>
      <c r="T340" s="61"/>
      <c r="U340" s="61"/>
      <c r="V340" s="61"/>
      <c r="W340" s="61"/>
      <c r="X340" s="61"/>
      <c r="Y340" s="61"/>
      <c r="Z340" s="61"/>
      <c r="AA340" s="61"/>
      <c r="AB340" s="61"/>
      <c r="AC340" s="61"/>
      <c r="AD340" s="61"/>
      <c r="AE340" s="61"/>
      <c r="AF340" s="61"/>
      <c r="AG340" s="61"/>
      <c r="AH340" s="61"/>
      <c r="AI340" s="61"/>
      <c r="AJ340" s="61"/>
      <c r="AK340" s="61"/>
      <c r="AM340" s="61"/>
    </row>
    <row r="341" spans="1:39" ht="9.75" customHeight="1" x14ac:dyDescent="0.2">
      <c r="A341" s="61"/>
      <c r="B341" s="61"/>
      <c r="C341" s="61"/>
      <c r="D341" s="61"/>
      <c r="E341" s="61"/>
      <c r="F341" s="61"/>
      <c r="G341" s="61"/>
      <c r="H341" s="61"/>
      <c r="I341" s="61"/>
      <c r="J341" s="61"/>
      <c r="K341" s="61"/>
      <c r="L341" s="61"/>
      <c r="M341" s="62"/>
      <c r="N341" s="61"/>
      <c r="O341" s="61"/>
      <c r="P341" s="61"/>
      <c r="Q341" s="61"/>
      <c r="R341" s="61"/>
      <c r="S341" s="61"/>
      <c r="T341" s="61"/>
      <c r="U341" s="61"/>
      <c r="V341" s="61"/>
      <c r="W341" s="61"/>
      <c r="X341" s="61"/>
      <c r="Y341" s="61"/>
      <c r="Z341" s="61"/>
      <c r="AA341" s="61"/>
      <c r="AB341" s="61"/>
      <c r="AC341" s="61"/>
      <c r="AD341" s="61"/>
      <c r="AE341" s="61"/>
      <c r="AF341" s="61"/>
      <c r="AG341" s="61"/>
      <c r="AH341" s="61"/>
      <c r="AI341" s="61"/>
      <c r="AJ341" s="61"/>
      <c r="AK341" s="61"/>
      <c r="AM341" s="61"/>
    </row>
    <row r="342" spans="1:39" ht="9.75" customHeight="1" x14ac:dyDescent="0.2">
      <c r="A342" s="61"/>
      <c r="B342" s="61"/>
      <c r="C342" s="61"/>
      <c r="D342" s="61"/>
      <c r="E342" s="61"/>
      <c r="F342" s="61"/>
      <c r="G342" s="61"/>
      <c r="H342" s="61"/>
      <c r="I342" s="61"/>
      <c r="J342" s="61"/>
      <c r="K342" s="61"/>
      <c r="L342" s="61"/>
      <c r="M342" s="62"/>
      <c r="N342" s="61"/>
      <c r="O342" s="61"/>
      <c r="P342" s="61"/>
      <c r="Q342" s="61"/>
      <c r="R342" s="61"/>
      <c r="S342" s="61"/>
      <c r="T342" s="61"/>
      <c r="U342" s="61"/>
      <c r="V342" s="61"/>
      <c r="W342" s="61"/>
      <c r="X342" s="61"/>
      <c r="Y342" s="61"/>
      <c r="Z342" s="61"/>
      <c r="AA342" s="61"/>
      <c r="AB342" s="61"/>
      <c r="AC342" s="61"/>
      <c r="AD342" s="61"/>
      <c r="AE342" s="61"/>
      <c r="AF342" s="61"/>
      <c r="AG342" s="61"/>
      <c r="AH342" s="61"/>
      <c r="AI342" s="61"/>
      <c r="AJ342" s="61"/>
      <c r="AK342" s="61"/>
      <c r="AM342" s="61"/>
    </row>
    <row r="343" spans="1:39" ht="9.75" customHeight="1" x14ac:dyDescent="0.2">
      <c r="A343" s="61"/>
      <c r="B343" s="61"/>
      <c r="C343" s="61"/>
      <c r="D343" s="61"/>
      <c r="E343" s="61"/>
      <c r="F343" s="61"/>
      <c r="G343" s="61"/>
      <c r="H343" s="61"/>
      <c r="I343" s="61"/>
      <c r="J343" s="61"/>
      <c r="K343" s="61"/>
      <c r="L343" s="61"/>
      <c r="M343" s="62"/>
      <c r="N343" s="61"/>
      <c r="O343" s="61"/>
      <c r="P343" s="61"/>
      <c r="Q343" s="61"/>
      <c r="R343" s="61"/>
      <c r="S343" s="61"/>
      <c r="T343" s="61"/>
      <c r="U343" s="61"/>
      <c r="V343" s="61"/>
      <c r="W343" s="61"/>
      <c r="X343" s="61"/>
      <c r="Y343" s="61"/>
      <c r="Z343" s="61"/>
      <c r="AA343" s="61"/>
      <c r="AB343" s="61"/>
      <c r="AC343" s="61"/>
      <c r="AD343" s="61"/>
      <c r="AE343" s="61"/>
      <c r="AF343" s="61"/>
      <c r="AG343" s="61"/>
      <c r="AH343" s="61"/>
      <c r="AI343" s="61"/>
      <c r="AJ343" s="61"/>
      <c r="AK343" s="61"/>
      <c r="AM343" s="61"/>
    </row>
    <row r="344" spans="1:39" ht="9.75" customHeight="1" x14ac:dyDescent="0.2">
      <c r="A344" s="61"/>
      <c r="B344" s="61"/>
      <c r="C344" s="61"/>
      <c r="D344" s="61"/>
      <c r="E344" s="61"/>
      <c r="F344" s="61"/>
      <c r="G344" s="61"/>
      <c r="H344" s="61"/>
      <c r="I344" s="61"/>
      <c r="J344" s="61"/>
      <c r="K344" s="61"/>
      <c r="L344" s="61"/>
      <c r="M344" s="62"/>
      <c r="N344" s="61"/>
      <c r="O344" s="61"/>
      <c r="P344" s="61"/>
      <c r="Q344" s="61"/>
      <c r="R344" s="61"/>
      <c r="S344" s="61"/>
      <c r="T344" s="61"/>
      <c r="U344" s="61"/>
      <c r="V344" s="61"/>
      <c r="W344" s="61"/>
      <c r="X344" s="61"/>
      <c r="Y344" s="61"/>
      <c r="Z344" s="61"/>
      <c r="AA344" s="61"/>
      <c r="AB344" s="61"/>
      <c r="AC344" s="61"/>
      <c r="AD344" s="61"/>
      <c r="AE344" s="61"/>
      <c r="AF344" s="61"/>
      <c r="AG344" s="61"/>
      <c r="AH344" s="61"/>
      <c r="AI344" s="61"/>
      <c r="AJ344" s="61"/>
      <c r="AK344" s="61"/>
      <c r="AM344" s="61"/>
    </row>
    <row r="345" spans="1:39" ht="9.75" customHeight="1" x14ac:dyDescent="0.2">
      <c r="A345" s="61"/>
      <c r="B345" s="61"/>
      <c r="C345" s="61"/>
      <c r="D345" s="61"/>
      <c r="E345" s="61"/>
      <c r="F345" s="61"/>
      <c r="G345" s="61"/>
      <c r="H345" s="61"/>
      <c r="I345" s="61"/>
      <c r="J345" s="61"/>
      <c r="K345" s="61"/>
      <c r="L345" s="61"/>
      <c r="M345" s="62"/>
      <c r="N345" s="61"/>
      <c r="O345" s="61"/>
      <c r="P345" s="61"/>
      <c r="Q345" s="61"/>
      <c r="R345" s="61"/>
      <c r="S345" s="61"/>
      <c r="T345" s="61"/>
      <c r="U345" s="61"/>
      <c r="V345" s="61"/>
      <c r="W345" s="61"/>
      <c r="X345" s="61"/>
      <c r="Y345" s="61"/>
      <c r="Z345" s="61"/>
      <c r="AA345" s="61"/>
      <c r="AB345" s="61"/>
      <c r="AC345" s="61"/>
      <c r="AD345" s="61"/>
      <c r="AE345" s="61"/>
      <c r="AF345" s="61"/>
      <c r="AG345" s="61"/>
      <c r="AH345" s="61"/>
      <c r="AI345" s="61"/>
      <c r="AJ345" s="61"/>
      <c r="AK345" s="61"/>
      <c r="AM345" s="61"/>
    </row>
    <row r="346" spans="1:39" ht="9.75" customHeight="1" x14ac:dyDescent="0.2">
      <c r="A346" s="61"/>
      <c r="B346" s="61"/>
      <c r="C346" s="61"/>
      <c r="D346" s="61"/>
      <c r="E346" s="61"/>
      <c r="F346" s="61"/>
      <c r="G346" s="61"/>
      <c r="H346" s="61"/>
      <c r="I346" s="61"/>
      <c r="J346" s="61"/>
      <c r="K346" s="61"/>
      <c r="L346" s="61"/>
      <c r="M346" s="62"/>
      <c r="N346" s="61"/>
      <c r="O346" s="61"/>
      <c r="P346" s="61"/>
      <c r="Q346" s="61"/>
      <c r="R346" s="61"/>
      <c r="S346" s="61"/>
      <c r="T346" s="61"/>
      <c r="U346" s="61"/>
      <c r="V346" s="61"/>
      <c r="W346" s="61"/>
      <c r="X346" s="61"/>
      <c r="Y346" s="61"/>
      <c r="Z346" s="61"/>
      <c r="AA346" s="61"/>
      <c r="AB346" s="61"/>
      <c r="AC346" s="61"/>
      <c r="AD346" s="61"/>
      <c r="AE346" s="61"/>
      <c r="AF346" s="61"/>
      <c r="AG346" s="61"/>
      <c r="AH346" s="61"/>
      <c r="AI346" s="61"/>
      <c r="AJ346" s="61"/>
      <c r="AK346" s="61"/>
      <c r="AM346" s="61"/>
    </row>
    <row r="347" spans="1:39" ht="9.75" customHeight="1" x14ac:dyDescent="0.2">
      <c r="A347" s="61"/>
      <c r="B347" s="61"/>
      <c r="C347" s="61"/>
      <c r="D347" s="61"/>
      <c r="E347" s="61"/>
      <c r="F347" s="61"/>
      <c r="G347" s="61"/>
      <c r="H347" s="61"/>
      <c r="I347" s="61"/>
      <c r="J347" s="61"/>
      <c r="K347" s="61"/>
      <c r="L347" s="61"/>
      <c r="M347" s="62"/>
      <c r="N347" s="61"/>
      <c r="O347" s="61"/>
      <c r="P347" s="61"/>
      <c r="Q347" s="61"/>
      <c r="R347" s="61"/>
      <c r="S347" s="61"/>
      <c r="T347" s="61"/>
      <c r="U347" s="61"/>
      <c r="V347" s="61"/>
      <c r="W347" s="61"/>
      <c r="X347" s="61"/>
      <c r="Y347" s="61"/>
      <c r="Z347" s="61"/>
      <c r="AA347" s="61"/>
      <c r="AB347" s="61"/>
      <c r="AC347" s="61"/>
      <c r="AD347" s="61"/>
      <c r="AE347" s="61"/>
      <c r="AF347" s="61"/>
      <c r="AG347" s="61"/>
      <c r="AH347" s="61"/>
      <c r="AI347" s="61"/>
      <c r="AJ347" s="61"/>
      <c r="AK347" s="61"/>
      <c r="AM347" s="61"/>
    </row>
    <row r="348" spans="1:39" ht="9.75" customHeight="1" x14ac:dyDescent="0.2">
      <c r="A348" s="61"/>
      <c r="B348" s="61"/>
      <c r="C348" s="61"/>
      <c r="D348" s="61"/>
      <c r="E348" s="61"/>
      <c r="F348" s="61"/>
      <c r="G348" s="61"/>
      <c r="H348" s="61"/>
      <c r="I348" s="61"/>
      <c r="J348" s="61"/>
      <c r="K348" s="61"/>
      <c r="L348" s="61"/>
      <c r="M348" s="62"/>
      <c r="N348" s="61"/>
      <c r="O348" s="61"/>
      <c r="P348" s="61"/>
      <c r="Q348" s="61"/>
      <c r="R348" s="61"/>
      <c r="S348" s="61"/>
      <c r="T348" s="61"/>
      <c r="U348" s="61"/>
      <c r="V348" s="61"/>
      <c r="W348" s="61"/>
      <c r="X348" s="61"/>
      <c r="Y348" s="61"/>
      <c r="Z348" s="61"/>
      <c r="AA348" s="61"/>
      <c r="AB348" s="61"/>
      <c r="AC348" s="61"/>
      <c r="AD348" s="61"/>
      <c r="AE348" s="61"/>
      <c r="AF348" s="61"/>
      <c r="AG348" s="61"/>
      <c r="AH348" s="61"/>
      <c r="AI348" s="61"/>
      <c r="AJ348" s="61"/>
      <c r="AK348" s="61"/>
      <c r="AM348" s="61"/>
    </row>
    <row r="349" spans="1:39" ht="9.75" customHeight="1" x14ac:dyDescent="0.2">
      <c r="A349" s="61"/>
      <c r="B349" s="61"/>
      <c r="C349" s="61"/>
      <c r="D349" s="61"/>
      <c r="E349" s="61"/>
      <c r="F349" s="61"/>
      <c r="G349" s="61"/>
      <c r="H349" s="61"/>
      <c r="I349" s="61"/>
      <c r="J349" s="61"/>
      <c r="K349" s="61"/>
      <c r="L349" s="61"/>
      <c r="M349" s="62"/>
      <c r="N349" s="61"/>
      <c r="O349" s="61"/>
      <c r="P349" s="61"/>
      <c r="Q349" s="61"/>
      <c r="R349" s="61"/>
      <c r="S349" s="61"/>
      <c r="T349" s="61"/>
      <c r="U349" s="61"/>
      <c r="V349" s="61"/>
      <c r="W349" s="61"/>
      <c r="X349" s="61"/>
      <c r="Y349" s="61"/>
      <c r="Z349" s="61"/>
      <c r="AA349" s="61"/>
      <c r="AB349" s="61"/>
      <c r="AC349" s="61"/>
      <c r="AD349" s="61"/>
      <c r="AE349" s="61"/>
      <c r="AF349" s="61"/>
      <c r="AG349" s="61"/>
      <c r="AH349" s="61"/>
      <c r="AI349" s="61"/>
      <c r="AJ349" s="61"/>
      <c r="AK349" s="61"/>
      <c r="AM349" s="61"/>
    </row>
    <row r="350" spans="1:39" ht="9.75" customHeight="1" x14ac:dyDescent="0.2">
      <c r="A350" s="61"/>
      <c r="B350" s="61"/>
      <c r="C350" s="61"/>
      <c r="D350" s="61"/>
      <c r="E350" s="61"/>
      <c r="F350" s="61"/>
      <c r="G350" s="61"/>
      <c r="H350" s="61"/>
      <c r="I350" s="61"/>
      <c r="J350" s="61"/>
      <c r="K350" s="61"/>
      <c r="L350" s="61"/>
      <c r="M350" s="62"/>
      <c r="N350" s="61"/>
      <c r="O350" s="61"/>
      <c r="P350" s="61"/>
      <c r="Q350" s="61"/>
      <c r="R350" s="61"/>
      <c r="S350" s="61"/>
      <c r="T350" s="61"/>
      <c r="U350" s="61"/>
      <c r="V350" s="61"/>
      <c r="W350" s="61"/>
      <c r="X350" s="61"/>
      <c r="Y350" s="61"/>
      <c r="Z350" s="61"/>
      <c r="AA350" s="61"/>
      <c r="AB350" s="61"/>
      <c r="AC350" s="61"/>
      <c r="AD350" s="61"/>
      <c r="AE350" s="61"/>
      <c r="AF350" s="61"/>
      <c r="AG350" s="61"/>
      <c r="AH350" s="61"/>
      <c r="AI350" s="61"/>
      <c r="AJ350" s="61"/>
      <c r="AK350" s="61"/>
      <c r="AM350" s="61"/>
    </row>
    <row r="351" spans="1:39" ht="9.75" customHeight="1" x14ac:dyDescent="0.2">
      <c r="A351" s="61"/>
      <c r="B351" s="61"/>
      <c r="C351" s="61"/>
      <c r="D351" s="61"/>
      <c r="E351" s="61"/>
      <c r="F351" s="61"/>
      <c r="G351" s="61"/>
      <c r="H351" s="61"/>
      <c r="I351" s="61"/>
      <c r="J351" s="61"/>
      <c r="K351" s="61"/>
      <c r="L351" s="61"/>
      <c r="M351" s="62"/>
      <c r="N351" s="61"/>
      <c r="O351" s="61"/>
      <c r="P351" s="61"/>
      <c r="Q351" s="61"/>
      <c r="R351" s="61"/>
      <c r="S351" s="61"/>
      <c r="T351" s="61"/>
      <c r="U351" s="61"/>
      <c r="V351" s="61"/>
      <c r="W351" s="61"/>
      <c r="X351" s="61"/>
      <c r="Y351" s="61"/>
      <c r="Z351" s="61"/>
      <c r="AA351" s="61"/>
      <c r="AB351" s="61"/>
      <c r="AC351" s="61"/>
      <c r="AD351" s="61"/>
      <c r="AE351" s="61"/>
      <c r="AF351" s="61"/>
      <c r="AG351" s="61"/>
      <c r="AH351" s="61"/>
      <c r="AI351" s="61"/>
      <c r="AJ351" s="61"/>
      <c r="AK351" s="61"/>
      <c r="AM351" s="61"/>
    </row>
    <row r="352" spans="1:39" ht="9.75" customHeight="1" x14ac:dyDescent="0.2">
      <c r="A352" s="61"/>
      <c r="B352" s="61"/>
      <c r="C352" s="61"/>
      <c r="D352" s="61"/>
      <c r="E352" s="61"/>
      <c r="F352" s="61"/>
      <c r="G352" s="61"/>
      <c r="H352" s="61"/>
      <c r="I352" s="61"/>
      <c r="J352" s="61"/>
      <c r="K352" s="61"/>
      <c r="L352" s="61"/>
      <c r="M352" s="62"/>
      <c r="N352" s="61"/>
      <c r="O352" s="61"/>
      <c r="P352" s="61"/>
      <c r="Q352" s="61"/>
      <c r="R352" s="61"/>
      <c r="S352" s="61"/>
      <c r="T352" s="61"/>
      <c r="U352" s="61"/>
      <c r="V352" s="61"/>
      <c r="W352" s="61"/>
      <c r="X352" s="61"/>
      <c r="Y352" s="61"/>
      <c r="Z352" s="61"/>
      <c r="AA352" s="61"/>
      <c r="AB352" s="61"/>
      <c r="AC352" s="61"/>
      <c r="AD352" s="61"/>
      <c r="AE352" s="61"/>
      <c r="AF352" s="61"/>
      <c r="AG352" s="61"/>
      <c r="AH352" s="61"/>
      <c r="AI352" s="61"/>
      <c r="AJ352" s="61"/>
      <c r="AK352" s="61"/>
      <c r="AM352" s="61"/>
    </row>
    <row r="353" spans="1:39" ht="9.75" customHeight="1" x14ac:dyDescent="0.2">
      <c r="A353" s="61"/>
      <c r="B353" s="61"/>
      <c r="C353" s="61"/>
      <c r="D353" s="61"/>
      <c r="E353" s="61"/>
      <c r="F353" s="61"/>
      <c r="G353" s="61"/>
      <c r="H353" s="61"/>
      <c r="I353" s="61"/>
      <c r="J353" s="61"/>
      <c r="K353" s="61"/>
      <c r="L353" s="61"/>
      <c r="M353" s="62"/>
      <c r="N353" s="61"/>
      <c r="O353" s="61"/>
      <c r="P353" s="61"/>
      <c r="Q353" s="61"/>
      <c r="R353" s="61"/>
      <c r="S353" s="61"/>
      <c r="T353" s="61"/>
      <c r="U353" s="61"/>
      <c r="V353" s="61"/>
      <c r="W353" s="61"/>
      <c r="X353" s="61"/>
      <c r="Y353" s="61"/>
      <c r="Z353" s="61"/>
      <c r="AA353" s="61"/>
      <c r="AB353" s="61"/>
      <c r="AC353" s="61"/>
      <c r="AD353" s="61"/>
      <c r="AE353" s="61"/>
      <c r="AF353" s="61"/>
      <c r="AG353" s="61"/>
      <c r="AH353" s="61"/>
      <c r="AI353" s="61"/>
      <c r="AJ353" s="61"/>
      <c r="AK353" s="61"/>
      <c r="AM353" s="61"/>
    </row>
    <row r="354" spans="1:39" ht="9.75" customHeight="1" x14ac:dyDescent="0.2">
      <c r="A354" s="61"/>
      <c r="B354" s="61"/>
      <c r="C354" s="61"/>
      <c r="D354" s="61"/>
      <c r="E354" s="61"/>
      <c r="F354" s="61"/>
      <c r="G354" s="61"/>
      <c r="H354" s="61"/>
      <c r="I354" s="61"/>
      <c r="J354" s="61"/>
      <c r="K354" s="61"/>
      <c r="L354" s="61"/>
      <c r="M354" s="62"/>
      <c r="N354" s="61"/>
      <c r="O354" s="61"/>
      <c r="P354" s="61"/>
      <c r="Q354" s="61"/>
      <c r="R354" s="61"/>
      <c r="S354" s="61"/>
      <c r="T354" s="61"/>
      <c r="U354" s="61"/>
      <c r="V354" s="61"/>
      <c r="W354" s="61"/>
      <c r="X354" s="61"/>
      <c r="Y354" s="61"/>
      <c r="Z354" s="61"/>
      <c r="AA354" s="61"/>
      <c r="AB354" s="61"/>
      <c r="AC354" s="61"/>
      <c r="AD354" s="61"/>
      <c r="AE354" s="61"/>
      <c r="AF354" s="61"/>
      <c r="AG354" s="61"/>
      <c r="AH354" s="61"/>
      <c r="AI354" s="61"/>
      <c r="AJ354" s="61"/>
      <c r="AK354" s="61"/>
      <c r="AM354" s="61"/>
    </row>
    <row r="355" spans="1:39" ht="9.75" customHeight="1" x14ac:dyDescent="0.2">
      <c r="A355" s="61"/>
      <c r="B355" s="61"/>
      <c r="C355" s="61"/>
      <c r="D355" s="61"/>
      <c r="E355" s="61"/>
      <c r="F355" s="61"/>
      <c r="G355" s="61"/>
      <c r="H355" s="61"/>
      <c r="I355" s="61"/>
      <c r="J355" s="61"/>
      <c r="K355" s="61"/>
      <c r="L355" s="61"/>
      <c r="M355" s="62"/>
      <c r="N355" s="61"/>
      <c r="O355" s="61"/>
      <c r="P355" s="61"/>
      <c r="Q355" s="61"/>
      <c r="R355" s="61"/>
      <c r="S355" s="61"/>
      <c r="T355" s="61"/>
      <c r="U355" s="61"/>
      <c r="V355" s="61"/>
      <c r="W355" s="61"/>
      <c r="X355" s="61"/>
      <c r="Y355" s="61"/>
      <c r="Z355" s="61"/>
      <c r="AA355" s="61"/>
      <c r="AB355" s="61"/>
      <c r="AC355" s="61"/>
      <c r="AD355" s="61"/>
      <c r="AE355" s="61"/>
      <c r="AF355" s="61"/>
      <c r="AG355" s="61"/>
      <c r="AH355" s="61"/>
      <c r="AI355" s="61"/>
      <c r="AJ355" s="61"/>
      <c r="AK355" s="61"/>
      <c r="AM355" s="61"/>
    </row>
    <row r="356" spans="1:39" ht="9.75" customHeight="1" x14ac:dyDescent="0.2">
      <c r="A356" s="61"/>
      <c r="B356" s="61"/>
      <c r="C356" s="61"/>
      <c r="D356" s="61"/>
      <c r="E356" s="61"/>
      <c r="F356" s="61"/>
      <c r="G356" s="61"/>
      <c r="H356" s="61"/>
      <c r="I356" s="61"/>
      <c r="J356" s="61"/>
      <c r="K356" s="61"/>
      <c r="L356" s="61"/>
      <c r="M356" s="62"/>
      <c r="N356" s="61"/>
      <c r="O356" s="61"/>
      <c r="P356" s="61"/>
      <c r="Q356" s="61"/>
      <c r="R356" s="61"/>
      <c r="S356" s="61"/>
      <c r="T356" s="61"/>
      <c r="U356" s="61"/>
      <c r="V356" s="61"/>
      <c r="W356" s="61"/>
      <c r="X356" s="61"/>
      <c r="Y356" s="61"/>
      <c r="Z356" s="61"/>
      <c r="AA356" s="61"/>
      <c r="AB356" s="61"/>
      <c r="AC356" s="61"/>
      <c r="AD356" s="61"/>
      <c r="AE356" s="61"/>
      <c r="AF356" s="61"/>
      <c r="AG356" s="61"/>
      <c r="AH356" s="61"/>
      <c r="AI356" s="61"/>
      <c r="AJ356" s="61"/>
      <c r="AK356" s="61"/>
      <c r="AM356" s="61"/>
    </row>
    <row r="357" spans="1:39" ht="9.75" customHeight="1" x14ac:dyDescent="0.2">
      <c r="A357" s="61"/>
      <c r="B357" s="61"/>
      <c r="C357" s="61"/>
      <c r="D357" s="61"/>
      <c r="E357" s="61"/>
      <c r="F357" s="61"/>
      <c r="G357" s="61"/>
      <c r="H357" s="61"/>
      <c r="I357" s="61"/>
      <c r="J357" s="61"/>
      <c r="K357" s="61"/>
      <c r="L357" s="61"/>
      <c r="M357" s="62"/>
      <c r="N357" s="61"/>
      <c r="O357" s="61"/>
      <c r="P357" s="61"/>
      <c r="Q357" s="61"/>
      <c r="R357" s="61"/>
      <c r="S357" s="61"/>
      <c r="T357" s="61"/>
      <c r="U357" s="61"/>
      <c r="V357" s="61"/>
      <c r="W357" s="61"/>
      <c r="X357" s="61"/>
      <c r="Y357" s="61"/>
      <c r="Z357" s="61"/>
      <c r="AA357" s="61"/>
      <c r="AB357" s="61"/>
      <c r="AC357" s="61"/>
      <c r="AD357" s="61"/>
      <c r="AE357" s="61"/>
      <c r="AF357" s="61"/>
      <c r="AG357" s="61"/>
      <c r="AH357" s="61"/>
      <c r="AI357" s="61"/>
      <c r="AJ357" s="61"/>
      <c r="AK357" s="61"/>
      <c r="AM357" s="61"/>
    </row>
    <row r="358" spans="1:39" ht="9.75" customHeight="1" x14ac:dyDescent="0.2">
      <c r="A358" s="61"/>
      <c r="B358" s="61"/>
      <c r="C358" s="61"/>
      <c r="D358" s="61"/>
      <c r="E358" s="61"/>
      <c r="F358" s="61"/>
      <c r="G358" s="61"/>
      <c r="H358" s="61"/>
      <c r="I358" s="61"/>
      <c r="J358" s="61"/>
      <c r="K358" s="61"/>
      <c r="L358" s="61"/>
      <c r="M358" s="62"/>
      <c r="N358" s="61"/>
      <c r="O358" s="61"/>
      <c r="P358" s="61"/>
      <c r="Q358" s="61"/>
      <c r="R358" s="61"/>
      <c r="S358" s="61"/>
      <c r="T358" s="61"/>
      <c r="U358" s="61"/>
      <c r="V358" s="61"/>
      <c r="W358" s="61"/>
      <c r="X358" s="61"/>
      <c r="Y358" s="61"/>
      <c r="Z358" s="61"/>
      <c r="AA358" s="61"/>
      <c r="AB358" s="61"/>
      <c r="AC358" s="61"/>
      <c r="AD358" s="61"/>
      <c r="AE358" s="61"/>
      <c r="AF358" s="61"/>
      <c r="AG358" s="61"/>
      <c r="AH358" s="61"/>
      <c r="AI358" s="61"/>
      <c r="AJ358" s="61"/>
      <c r="AK358" s="61"/>
      <c r="AM358" s="61"/>
    </row>
    <row r="359" spans="1:39" ht="9.75" customHeight="1" x14ac:dyDescent="0.2">
      <c r="A359" s="61"/>
      <c r="B359" s="61"/>
      <c r="C359" s="61"/>
      <c r="D359" s="61"/>
      <c r="E359" s="61"/>
      <c r="F359" s="61"/>
      <c r="G359" s="61"/>
      <c r="H359" s="61"/>
      <c r="I359" s="61"/>
      <c r="J359" s="61"/>
      <c r="K359" s="61"/>
      <c r="L359" s="61"/>
      <c r="M359" s="62"/>
      <c r="N359" s="61"/>
      <c r="O359" s="61"/>
      <c r="P359" s="61"/>
      <c r="Q359" s="61"/>
      <c r="R359" s="61"/>
      <c r="S359" s="61"/>
      <c r="T359" s="61"/>
      <c r="U359" s="61"/>
      <c r="V359" s="61"/>
      <c r="W359" s="61"/>
      <c r="X359" s="61"/>
      <c r="Y359" s="61"/>
      <c r="Z359" s="61"/>
      <c r="AA359" s="61"/>
      <c r="AB359" s="61"/>
      <c r="AC359" s="61"/>
      <c r="AD359" s="61"/>
      <c r="AE359" s="61"/>
      <c r="AF359" s="61"/>
      <c r="AG359" s="61"/>
      <c r="AH359" s="61"/>
      <c r="AI359" s="61"/>
      <c r="AJ359" s="61"/>
      <c r="AK359" s="61"/>
      <c r="AM359" s="61"/>
    </row>
    <row r="360" spans="1:39" ht="9.75" customHeight="1" x14ac:dyDescent="0.2">
      <c r="A360" s="61"/>
      <c r="B360" s="61"/>
      <c r="C360" s="61"/>
      <c r="D360" s="61"/>
      <c r="E360" s="61"/>
      <c r="F360" s="61"/>
      <c r="G360" s="61"/>
      <c r="H360" s="61"/>
      <c r="I360" s="61"/>
      <c r="J360" s="61"/>
      <c r="K360" s="61"/>
      <c r="L360" s="61"/>
      <c r="M360" s="62"/>
      <c r="N360" s="61"/>
      <c r="O360" s="61"/>
      <c r="P360" s="61"/>
      <c r="Q360" s="61"/>
      <c r="R360" s="61"/>
      <c r="S360" s="61"/>
      <c r="T360" s="61"/>
      <c r="U360" s="61"/>
      <c r="V360" s="61"/>
      <c r="W360" s="61"/>
      <c r="X360" s="61"/>
      <c r="Y360" s="61"/>
      <c r="Z360" s="61"/>
      <c r="AA360" s="61"/>
      <c r="AB360" s="61"/>
      <c r="AC360" s="61"/>
      <c r="AD360" s="61"/>
      <c r="AE360" s="61"/>
      <c r="AF360" s="61"/>
      <c r="AG360" s="61"/>
      <c r="AH360" s="61"/>
      <c r="AI360" s="61"/>
      <c r="AJ360" s="61"/>
      <c r="AK360" s="61"/>
      <c r="AM360" s="61"/>
    </row>
    <row r="361" spans="1:39" ht="9.75" customHeight="1" x14ac:dyDescent="0.2">
      <c r="A361" s="61"/>
      <c r="B361" s="61"/>
      <c r="C361" s="61"/>
      <c r="D361" s="61"/>
      <c r="E361" s="61"/>
      <c r="F361" s="61"/>
      <c r="G361" s="61"/>
      <c r="H361" s="61"/>
      <c r="I361" s="61"/>
      <c r="J361" s="61"/>
      <c r="K361" s="61"/>
      <c r="L361" s="61"/>
      <c r="M361" s="62"/>
      <c r="N361" s="61"/>
      <c r="O361" s="61"/>
      <c r="P361" s="61"/>
      <c r="Q361" s="61"/>
      <c r="R361" s="61"/>
      <c r="S361" s="61"/>
      <c r="T361" s="61"/>
      <c r="U361" s="61"/>
      <c r="V361" s="61"/>
      <c r="W361" s="61"/>
      <c r="X361" s="61"/>
      <c r="Y361" s="61"/>
      <c r="Z361" s="61"/>
      <c r="AA361" s="61"/>
      <c r="AB361" s="61"/>
      <c r="AC361" s="61"/>
      <c r="AD361" s="61"/>
      <c r="AE361" s="61"/>
      <c r="AF361" s="61"/>
      <c r="AG361" s="61"/>
      <c r="AH361" s="61"/>
      <c r="AI361" s="61"/>
      <c r="AJ361" s="61"/>
      <c r="AK361" s="61"/>
      <c r="AM361" s="61"/>
    </row>
    <row r="362" spans="1:39" ht="9.75" customHeight="1" x14ac:dyDescent="0.2">
      <c r="A362" s="61"/>
      <c r="B362" s="61"/>
      <c r="C362" s="61"/>
      <c r="D362" s="61"/>
      <c r="E362" s="61"/>
      <c r="F362" s="61"/>
      <c r="G362" s="61"/>
      <c r="H362" s="61"/>
      <c r="I362" s="61"/>
      <c r="J362" s="61"/>
      <c r="K362" s="61"/>
      <c r="L362" s="61"/>
      <c r="M362" s="62"/>
      <c r="N362" s="61"/>
      <c r="O362" s="61"/>
      <c r="P362" s="61"/>
      <c r="Q362" s="61"/>
      <c r="R362" s="61"/>
      <c r="S362" s="61"/>
      <c r="T362" s="61"/>
      <c r="U362" s="61"/>
      <c r="V362" s="61"/>
      <c r="W362" s="61"/>
      <c r="X362" s="61"/>
      <c r="Y362" s="61"/>
      <c r="Z362" s="61"/>
      <c r="AA362" s="61"/>
      <c r="AB362" s="61"/>
      <c r="AC362" s="61"/>
      <c r="AD362" s="61"/>
      <c r="AE362" s="61"/>
      <c r="AF362" s="61"/>
      <c r="AG362" s="61"/>
      <c r="AH362" s="61"/>
      <c r="AI362" s="61"/>
      <c r="AJ362" s="61"/>
      <c r="AK362" s="61"/>
      <c r="AM362" s="61"/>
    </row>
    <row r="363" spans="1:39" ht="9.75" customHeight="1" x14ac:dyDescent="0.2">
      <c r="A363" s="61"/>
      <c r="B363" s="61"/>
      <c r="C363" s="61"/>
      <c r="D363" s="61"/>
      <c r="E363" s="61"/>
      <c r="F363" s="61"/>
      <c r="G363" s="61"/>
      <c r="H363" s="61"/>
      <c r="I363" s="61"/>
      <c r="J363" s="61"/>
      <c r="K363" s="61"/>
      <c r="L363" s="61"/>
      <c r="M363" s="62"/>
      <c r="N363" s="61"/>
      <c r="O363" s="61"/>
      <c r="P363" s="61"/>
      <c r="Q363" s="61"/>
      <c r="R363" s="61"/>
      <c r="S363" s="61"/>
      <c r="T363" s="61"/>
      <c r="U363" s="61"/>
      <c r="V363" s="61"/>
      <c r="W363" s="61"/>
      <c r="X363" s="61"/>
      <c r="Y363" s="61"/>
      <c r="Z363" s="61"/>
      <c r="AA363" s="61"/>
      <c r="AB363" s="61"/>
      <c r="AC363" s="61"/>
      <c r="AD363" s="61"/>
      <c r="AE363" s="61"/>
      <c r="AF363" s="61"/>
      <c r="AG363" s="61"/>
      <c r="AH363" s="61"/>
      <c r="AI363" s="61"/>
      <c r="AJ363" s="61"/>
      <c r="AK363" s="61"/>
      <c r="AM363" s="61"/>
    </row>
    <row r="364" spans="1:39" ht="9.75" customHeight="1" x14ac:dyDescent="0.2">
      <c r="A364" s="61"/>
      <c r="B364" s="61"/>
      <c r="C364" s="61"/>
      <c r="D364" s="61"/>
      <c r="E364" s="61"/>
      <c r="F364" s="61"/>
      <c r="G364" s="61"/>
      <c r="H364" s="61"/>
      <c r="I364" s="61"/>
      <c r="J364" s="61"/>
      <c r="K364" s="61"/>
      <c r="L364" s="61"/>
      <c r="M364" s="62"/>
      <c r="N364" s="61"/>
      <c r="O364" s="61"/>
      <c r="P364" s="61"/>
      <c r="Q364" s="61"/>
      <c r="R364" s="61"/>
      <c r="S364" s="61"/>
      <c r="T364" s="61"/>
      <c r="U364" s="61"/>
      <c r="V364" s="61"/>
      <c r="W364" s="61"/>
      <c r="X364" s="61"/>
      <c r="Y364" s="61"/>
      <c r="Z364" s="61"/>
      <c r="AA364" s="61"/>
      <c r="AB364" s="61"/>
      <c r="AC364" s="61"/>
      <c r="AD364" s="61"/>
      <c r="AE364" s="61"/>
      <c r="AF364" s="61"/>
      <c r="AG364" s="61"/>
      <c r="AH364" s="61"/>
      <c r="AI364" s="61"/>
      <c r="AJ364" s="61"/>
      <c r="AK364" s="61"/>
      <c r="AM364" s="61"/>
    </row>
    <row r="365" spans="1:39" ht="9.75" customHeight="1" x14ac:dyDescent="0.2">
      <c r="A365" s="61"/>
      <c r="B365" s="61"/>
      <c r="C365" s="61"/>
      <c r="D365" s="61"/>
      <c r="E365" s="61"/>
      <c r="F365" s="61"/>
      <c r="G365" s="61"/>
      <c r="H365" s="61"/>
      <c r="I365" s="61"/>
      <c r="J365" s="61"/>
      <c r="K365" s="61"/>
      <c r="L365" s="61"/>
      <c r="M365" s="62"/>
      <c r="N365" s="61"/>
      <c r="O365" s="61"/>
      <c r="P365" s="61"/>
      <c r="Q365" s="61"/>
      <c r="R365" s="61"/>
      <c r="S365" s="61"/>
      <c r="T365" s="61"/>
      <c r="U365" s="61"/>
      <c r="V365" s="61"/>
      <c r="W365" s="61"/>
      <c r="X365" s="61"/>
      <c r="Y365" s="61"/>
      <c r="Z365" s="61"/>
      <c r="AA365" s="61"/>
      <c r="AB365" s="61"/>
      <c r="AC365" s="61"/>
      <c r="AD365" s="61"/>
      <c r="AE365" s="61"/>
      <c r="AF365" s="61"/>
      <c r="AG365" s="61"/>
      <c r="AH365" s="61"/>
      <c r="AI365" s="61"/>
      <c r="AJ365" s="61"/>
      <c r="AK365" s="61"/>
      <c r="AM365" s="61"/>
    </row>
    <row r="366" spans="1:39" ht="9.75" customHeight="1" x14ac:dyDescent="0.2">
      <c r="A366" s="61"/>
      <c r="B366" s="61"/>
      <c r="C366" s="61"/>
      <c r="D366" s="61"/>
      <c r="E366" s="61"/>
      <c r="F366" s="61"/>
      <c r="G366" s="61"/>
      <c r="H366" s="61"/>
      <c r="I366" s="61"/>
      <c r="J366" s="61"/>
      <c r="K366" s="61"/>
      <c r="L366" s="61"/>
      <c r="M366" s="62"/>
      <c r="N366" s="61"/>
      <c r="O366" s="61"/>
      <c r="P366" s="61"/>
      <c r="Q366" s="61"/>
      <c r="R366" s="61"/>
      <c r="S366" s="61"/>
      <c r="T366" s="61"/>
      <c r="U366" s="61"/>
      <c r="V366" s="61"/>
      <c r="W366" s="61"/>
      <c r="X366" s="61"/>
      <c r="Y366" s="61"/>
      <c r="Z366" s="61"/>
      <c r="AA366" s="61"/>
      <c r="AB366" s="61"/>
      <c r="AC366" s="61"/>
      <c r="AD366" s="61"/>
      <c r="AE366" s="61"/>
      <c r="AF366" s="61"/>
      <c r="AG366" s="61"/>
      <c r="AH366" s="61"/>
      <c r="AI366" s="61"/>
      <c r="AJ366" s="61"/>
      <c r="AK366" s="61"/>
      <c r="AM366" s="61"/>
    </row>
    <row r="367" spans="1:39" ht="9.75" customHeight="1" x14ac:dyDescent="0.2">
      <c r="A367" s="61"/>
      <c r="B367" s="61"/>
      <c r="C367" s="61"/>
      <c r="D367" s="61"/>
      <c r="E367" s="61"/>
      <c r="F367" s="61"/>
      <c r="G367" s="61"/>
      <c r="H367" s="61"/>
      <c r="I367" s="61"/>
      <c r="J367" s="61"/>
      <c r="K367" s="61"/>
      <c r="L367" s="61"/>
      <c r="M367" s="62"/>
      <c r="N367" s="61"/>
      <c r="O367" s="61"/>
      <c r="P367" s="61"/>
      <c r="Q367" s="61"/>
      <c r="R367" s="61"/>
      <c r="S367" s="61"/>
      <c r="T367" s="61"/>
      <c r="U367" s="61"/>
      <c r="V367" s="61"/>
      <c r="W367" s="61"/>
      <c r="X367" s="61"/>
      <c r="Y367" s="61"/>
      <c r="Z367" s="61"/>
      <c r="AA367" s="61"/>
      <c r="AB367" s="61"/>
      <c r="AC367" s="61"/>
      <c r="AD367" s="61"/>
      <c r="AE367" s="61"/>
      <c r="AF367" s="61"/>
      <c r="AG367" s="61"/>
      <c r="AH367" s="61"/>
      <c r="AI367" s="61"/>
      <c r="AJ367" s="61"/>
      <c r="AK367" s="61"/>
      <c r="AM367" s="61"/>
    </row>
    <row r="368" spans="1:39" ht="9.75" customHeight="1" x14ac:dyDescent="0.2">
      <c r="A368" s="61"/>
      <c r="B368" s="61"/>
      <c r="C368" s="61"/>
      <c r="D368" s="61"/>
      <c r="E368" s="61"/>
      <c r="F368" s="61"/>
      <c r="G368" s="61"/>
      <c r="H368" s="61"/>
      <c r="I368" s="61"/>
      <c r="J368" s="61"/>
      <c r="K368" s="61"/>
      <c r="L368" s="61"/>
      <c r="M368" s="62"/>
      <c r="N368" s="61"/>
      <c r="O368" s="61"/>
      <c r="P368" s="61"/>
      <c r="Q368" s="61"/>
      <c r="R368" s="61"/>
      <c r="S368" s="61"/>
      <c r="T368" s="61"/>
      <c r="U368" s="61"/>
      <c r="V368" s="61"/>
      <c r="W368" s="61"/>
      <c r="X368" s="61"/>
      <c r="Y368" s="61"/>
      <c r="Z368" s="61"/>
      <c r="AA368" s="61"/>
      <c r="AB368" s="61"/>
      <c r="AC368" s="61"/>
      <c r="AD368" s="61"/>
      <c r="AE368" s="61"/>
      <c r="AF368" s="61"/>
      <c r="AG368" s="61"/>
      <c r="AH368" s="61"/>
      <c r="AI368" s="61"/>
      <c r="AJ368" s="61"/>
      <c r="AK368" s="61"/>
      <c r="AM368" s="61"/>
    </row>
    <row r="369" spans="1:39" ht="9.75" customHeight="1" x14ac:dyDescent="0.2">
      <c r="A369" s="61"/>
      <c r="B369" s="61"/>
      <c r="C369" s="61"/>
      <c r="D369" s="61"/>
      <c r="E369" s="61"/>
      <c r="F369" s="61"/>
      <c r="G369" s="61"/>
      <c r="H369" s="61"/>
      <c r="I369" s="61"/>
      <c r="J369" s="61"/>
      <c r="K369" s="61"/>
      <c r="L369" s="61"/>
      <c r="M369" s="62"/>
      <c r="N369" s="61"/>
      <c r="O369" s="61"/>
      <c r="P369" s="61"/>
      <c r="Q369" s="61"/>
      <c r="R369" s="61"/>
      <c r="S369" s="61"/>
      <c r="T369" s="61"/>
      <c r="U369" s="61"/>
      <c r="V369" s="61"/>
      <c r="W369" s="61"/>
      <c r="X369" s="61"/>
      <c r="Y369" s="61"/>
      <c r="Z369" s="61"/>
      <c r="AA369" s="61"/>
      <c r="AB369" s="61"/>
      <c r="AC369" s="61"/>
      <c r="AD369" s="61"/>
      <c r="AE369" s="61"/>
      <c r="AF369" s="61"/>
      <c r="AG369" s="61"/>
      <c r="AH369" s="61"/>
      <c r="AI369" s="61"/>
      <c r="AJ369" s="61"/>
      <c r="AK369" s="61"/>
      <c r="AM369" s="61"/>
    </row>
    <row r="370" spans="1:39" ht="9.75" customHeight="1" x14ac:dyDescent="0.2">
      <c r="A370" s="61"/>
      <c r="B370" s="61"/>
      <c r="C370" s="61"/>
      <c r="D370" s="61"/>
      <c r="E370" s="61"/>
      <c r="F370" s="61"/>
      <c r="G370" s="61"/>
      <c r="H370" s="61"/>
      <c r="I370" s="61"/>
      <c r="J370" s="61"/>
      <c r="K370" s="61"/>
      <c r="L370" s="61"/>
      <c r="M370" s="62"/>
      <c r="N370" s="61"/>
      <c r="O370" s="61"/>
      <c r="P370" s="61"/>
      <c r="Q370" s="61"/>
      <c r="R370" s="61"/>
      <c r="S370" s="61"/>
      <c r="T370" s="61"/>
      <c r="U370" s="61"/>
      <c r="V370" s="61"/>
      <c r="W370" s="61"/>
      <c r="X370" s="61"/>
      <c r="Y370" s="61"/>
      <c r="Z370" s="61"/>
      <c r="AA370" s="61"/>
      <c r="AB370" s="61"/>
      <c r="AC370" s="61"/>
      <c r="AD370" s="61"/>
      <c r="AE370" s="61"/>
      <c r="AF370" s="61"/>
      <c r="AG370" s="61"/>
      <c r="AH370" s="61"/>
      <c r="AI370" s="61"/>
      <c r="AJ370" s="61"/>
      <c r="AK370" s="61"/>
      <c r="AM370" s="61"/>
    </row>
    <row r="371" spans="1:39" ht="9.75" customHeight="1" x14ac:dyDescent="0.2">
      <c r="A371" s="61"/>
      <c r="B371" s="61"/>
      <c r="C371" s="61"/>
      <c r="D371" s="61"/>
      <c r="E371" s="61"/>
      <c r="F371" s="61"/>
      <c r="G371" s="61"/>
      <c r="H371" s="61"/>
      <c r="I371" s="61"/>
      <c r="J371" s="61"/>
      <c r="K371" s="61"/>
      <c r="L371" s="61"/>
      <c r="M371" s="62"/>
      <c r="N371" s="61"/>
      <c r="O371" s="61"/>
      <c r="P371" s="61"/>
      <c r="Q371" s="61"/>
      <c r="R371" s="61"/>
      <c r="S371" s="61"/>
      <c r="T371" s="61"/>
      <c r="U371" s="61"/>
      <c r="V371" s="61"/>
      <c r="W371" s="61"/>
      <c r="X371" s="61"/>
      <c r="Y371" s="61"/>
      <c r="Z371" s="61"/>
      <c r="AA371" s="61"/>
      <c r="AB371" s="61"/>
      <c r="AC371" s="61"/>
      <c r="AD371" s="61"/>
      <c r="AE371" s="61"/>
      <c r="AF371" s="61"/>
      <c r="AG371" s="61"/>
      <c r="AH371" s="61"/>
      <c r="AI371" s="61"/>
      <c r="AJ371" s="61"/>
      <c r="AK371" s="61"/>
      <c r="AM371" s="61"/>
    </row>
    <row r="372" spans="1:39" ht="9.75" customHeight="1" x14ac:dyDescent="0.2">
      <c r="A372" s="61"/>
      <c r="B372" s="61"/>
      <c r="C372" s="61"/>
      <c r="D372" s="61"/>
      <c r="E372" s="61"/>
      <c r="F372" s="61"/>
      <c r="G372" s="61"/>
      <c r="H372" s="61"/>
      <c r="I372" s="61"/>
      <c r="J372" s="61"/>
      <c r="K372" s="61"/>
      <c r="L372" s="61"/>
      <c r="M372" s="62"/>
      <c r="N372" s="61"/>
      <c r="O372" s="61"/>
      <c r="P372" s="61"/>
      <c r="Q372" s="61"/>
      <c r="R372" s="61"/>
      <c r="S372" s="61"/>
      <c r="T372" s="61"/>
      <c r="U372" s="61"/>
      <c r="V372" s="61"/>
      <c r="W372" s="61"/>
      <c r="X372" s="61"/>
      <c r="Y372" s="61"/>
      <c r="Z372" s="61"/>
      <c r="AA372" s="61"/>
      <c r="AB372" s="61"/>
      <c r="AC372" s="61"/>
      <c r="AD372" s="61"/>
      <c r="AE372" s="61"/>
      <c r="AF372" s="61"/>
      <c r="AG372" s="61"/>
      <c r="AH372" s="61"/>
      <c r="AI372" s="61"/>
      <c r="AJ372" s="61"/>
      <c r="AK372" s="61"/>
      <c r="AM372" s="61"/>
    </row>
    <row r="373" spans="1:39" ht="9.75" customHeight="1" x14ac:dyDescent="0.2">
      <c r="A373" s="61"/>
      <c r="B373" s="61"/>
      <c r="C373" s="61"/>
      <c r="D373" s="61"/>
      <c r="E373" s="61"/>
      <c r="F373" s="61"/>
      <c r="G373" s="61"/>
      <c r="H373" s="61"/>
      <c r="I373" s="61"/>
      <c r="J373" s="61"/>
      <c r="K373" s="61"/>
      <c r="L373" s="61"/>
      <c r="M373" s="62"/>
      <c r="N373" s="61"/>
      <c r="O373" s="61"/>
      <c r="P373" s="61"/>
      <c r="Q373" s="61"/>
      <c r="R373" s="61"/>
      <c r="S373" s="61"/>
      <c r="T373" s="61"/>
      <c r="U373" s="61"/>
      <c r="V373" s="61"/>
      <c r="W373" s="61"/>
      <c r="X373" s="61"/>
      <c r="Y373" s="61"/>
      <c r="Z373" s="61"/>
      <c r="AA373" s="61"/>
      <c r="AB373" s="61"/>
      <c r="AC373" s="61"/>
      <c r="AD373" s="61"/>
      <c r="AE373" s="61"/>
      <c r="AF373" s="61"/>
      <c r="AG373" s="61"/>
      <c r="AH373" s="61"/>
      <c r="AI373" s="61"/>
      <c r="AJ373" s="61"/>
      <c r="AK373" s="61"/>
      <c r="AM373" s="61"/>
    </row>
    <row r="374" spans="1:39" ht="9.75" customHeight="1" x14ac:dyDescent="0.2">
      <c r="A374" s="61"/>
      <c r="B374" s="61"/>
      <c r="C374" s="61"/>
      <c r="D374" s="61"/>
      <c r="E374" s="61"/>
      <c r="F374" s="61"/>
      <c r="G374" s="61"/>
      <c r="H374" s="61"/>
      <c r="I374" s="61"/>
      <c r="J374" s="61"/>
      <c r="K374" s="61"/>
      <c r="L374" s="61"/>
      <c r="M374" s="62"/>
      <c r="N374" s="61"/>
      <c r="O374" s="61"/>
      <c r="P374" s="61"/>
      <c r="Q374" s="61"/>
      <c r="R374" s="61"/>
      <c r="S374" s="61"/>
      <c r="T374" s="61"/>
      <c r="U374" s="61"/>
      <c r="V374" s="61"/>
      <c r="W374" s="61"/>
      <c r="X374" s="61"/>
      <c r="Y374" s="61"/>
      <c r="Z374" s="61"/>
      <c r="AA374" s="61"/>
      <c r="AB374" s="61"/>
      <c r="AC374" s="61"/>
      <c r="AD374" s="61"/>
      <c r="AE374" s="61"/>
      <c r="AF374" s="61"/>
      <c r="AG374" s="61"/>
      <c r="AH374" s="61"/>
      <c r="AI374" s="61"/>
      <c r="AJ374" s="61"/>
      <c r="AK374" s="61"/>
      <c r="AM374" s="61"/>
    </row>
    <row r="375" spans="1:39" ht="9.75" customHeight="1" x14ac:dyDescent="0.2">
      <c r="A375" s="61"/>
      <c r="B375" s="61"/>
      <c r="C375" s="61"/>
      <c r="D375" s="61"/>
      <c r="E375" s="61"/>
      <c r="F375" s="61"/>
      <c r="G375" s="61"/>
      <c r="H375" s="61"/>
      <c r="I375" s="61"/>
      <c r="J375" s="61"/>
      <c r="K375" s="61"/>
      <c r="L375" s="61"/>
      <c r="M375" s="62"/>
      <c r="N375" s="61"/>
      <c r="O375" s="61"/>
      <c r="P375" s="61"/>
      <c r="Q375" s="61"/>
      <c r="R375" s="61"/>
      <c r="S375" s="61"/>
      <c r="T375" s="61"/>
      <c r="U375" s="61"/>
      <c r="V375" s="61"/>
      <c r="W375" s="61"/>
      <c r="X375" s="61"/>
      <c r="Y375" s="61"/>
      <c r="Z375" s="61"/>
      <c r="AA375" s="61"/>
      <c r="AB375" s="61"/>
      <c r="AC375" s="61"/>
      <c r="AD375" s="61"/>
      <c r="AE375" s="61"/>
      <c r="AF375" s="61"/>
      <c r="AG375" s="61"/>
      <c r="AH375" s="61"/>
      <c r="AI375" s="61"/>
      <c r="AJ375" s="61"/>
      <c r="AK375" s="61"/>
      <c r="AM375" s="61"/>
    </row>
    <row r="376" spans="1:39" ht="9.75" customHeight="1" x14ac:dyDescent="0.2">
      <c r="A376" s="61"/>
      <c r="B376" s="61"/>
      <c r="C376" s="61"/>
      <c r="D376" s="61"/>
      <c r="E376" s="61"/>
      <c r="F376" s="61"/>
      <c r="G376" s="61"/>
      <c r="H376" s="61"/>
      <c r="I376" s="61"/>
      <c r="J376" s="61"/>
      <c r="K376" s="61"/>
      <c r="L376" s="61"/>
      <c r="M376" s="62"/>
      <c r="N376" s="61"/>
      <c r="O376" s="61"/>
      <c r="P376" s="61"/>
      <c r="Q376" s="61"/>
      <c r="R376" s="61"/>
      <c r="S376" s="61"/>
      <c r="T376" s="61"/>
      <c r="U376" s="61"/>
      <c r="V376" s="61"/>
      <c r="W376" s="61"/>
      <c r="X376" s="61"/>
      <c r="Y376" s="61"/>
      <c r="Z376" s="61"/>
      <c r="AA376" s="61"/>
      <c r="AB376" s="61"/>
      <c r="AC376" s="61"/>
      <c r="AD376" s="61"/>
      <c r="AE376" s="61"/>
      <c r="AF376" s="61"/>
      <c r="AG376" s="61"/>
      <c r="AH376" s="61"/>
      <c r="AI376" s="61"/>
      <c r="AJ376" s="61"/>
      <c r="AK376" s="61"/>
      <c r="AM376" s="61"/>
    </row>
    <row r="377" spans="1:39" ht="9.75" customHeight="1" x14ac:dyDescent="0.2">
      <c r="A377" s="61"/>
      <c r="B377" s="61"/>
      <c r="C377" s="61"/>
      <c r="D377" s="61"/>
      <c r="E377" s="61"/>
      <c r="F377" s="61"/>
      <c r="G377" s="61"/>
      <c r="H377" s="61"/>
      <c r="I377" s="61"/>
      <c r="J377" s="61"/>
      <c r="K377" s="61"/>
      <c r="L377" s="61"/>
      <c r="M377" s="62"/>
      <c r="N377" s="61"/>
      <c r="O377" s="61"/>
      <c r="P377" s="61"/>
      <c r="Q377" s="61"/>
      <c r="R377" s="61"/>
      <c r="S377" s="61"/>
      <c r="T377" s="61"/>
      <c r="U377" s="61"/>
      <c r="V377" s="61"/>
      <c r="W377" s="61"/>
      <c r="X377" s="61"/>
      <c r="Y377" s="61"/>
      <c r="Z377" s="61"/>
      <c r="AA377" s="61"/>
      <c r="AB377" s="61"/>
      <c r="AC377" s="61"/>
      <c r="AD377" s="61"/>
      <c r="AE377" s="61"/>
      <c r="AF377" s="61"/>
      <c r="AG377" s="61"/>
      <c r="AH377" s="61"/>
      <c r="AI377" s="61"/>
      <c r="AJ377" s="61"/>
      <c r="AK377" s="61"/>
      <c r="AM377" s="61"/>
    </row>
    <row r="378" spans="1:39" ht="9.75" customHeight="1" x14ac:dyDescent="0.2">
      <c r="A378" s="61"/>
      <c r="B378" s="61"/>
      <c r="C378" s="61"/>
      <c r="D378" s="61"/>
      <c r="E378" s="61"/>
      <c r="F378" s="61"/>
      <c r="G378" s="61"/>
      <c r="H378" s="61"/>
      <c r="I378" s="61"/>
      <c r="J378" s="61"/>
      <c r="K378" s="61"/>
      <c r="L378" s="61"/>
      <c r="M378" s="62"/>
      <c r="N378" s="61"/>
      <c r="O378" s="61"/>
      <c r="P378" s="61"/>
      <c r="Q378" s="61"/>
      <c r="R378" s="61"/>
      <c r="S378" s="61"/>
      <c r="T378" s="61"/>
      <c r="U378" s="61"/>
      <c r="V378" s="61"/>
      <c r="W378" s="61"/>
      <c r="X378" s="61"/>
      <c r="Y378" s="61"/>
      <c r="Z378" s="61"/>
      <c r="AA378" s="61"/>
      <c r="AB378" s="61"/>
      <c r="AC378" s="61"/>
      <c r="AD378" s="61"/>
      <c r="AE378" s="61"/>
      <c r="AF378" s="61"/>
      <c r="AG378" s="61"/>
      <c r="AH378" s="61"/>
      <c r="AI378" s="61"/>
      <c r="AJ378" s="61"/>
      <c r="AK378" s="61"/>
      <c r="AM378" s="61"/>
    </row>
    <row r="379" spans="1:39" ht="9.75" customHeight="1" x14ac:dyDescent="0.2">
      <c r="A379" s="61"/>
      <c r="B379" s="61"/>
      <c r="C379" s="61"/>
      <c r="D379" s="61"/>
      <c r="E379" s="61"/>
      <c r="F379" s="61"/>
      <c r="G379" s="61"/>
      <c r="H379" s="61"/>
      <c r="I379" s="61"/>
      <c r="J379" s="61"/>
      <c r="K379" s="61"/>
      <c r="L379" s="61"/>
      <c r="M379" s="62"/>
      <c r="N379" s="61"/>
      <c r="O379" s="61"/>
      <c r="P379" s="61"/>
      <c r="Q379" s="61"/>
      <c r="R379" s="61"/>
      <c r="S379" s="61"/>
      <c r="T379" s="61"/>
      <c r="U379" s="61"/>
      <c r="V379" s="61"/>
      <c r="W379" s="61"/>
      <c r="X379" s="61"/>
      <c r="Y379" s="61"/>
      <c r="Z379" s="61"/>
      <c r="AA379" s="61"/>
      <c r="AB379" s="61"/>
      <c r="AC379" s="61"/>
      <c r="AD379" s="61"/>
      <c r="AE379" s="61"/>
      <c r="AF379" s="61"/>
      <c r="AG379" s="61"/>
      <c r="AH379" s="61"/>
      <c r="AI379" s="61"/>
      <c r="AJ379" s="61"/>
      <c r="AK379" s="61"/>
      <c r="AM379" s="61"/>
    </row>
    <row r="380" spans="1:39" ht="9.75" customHeight="1" x14ac:dyDescent="0.2">
      <c r="A380" s="61"/>
      <c r="B380" s="61"/>
      <c r="C380" s="61"/>
      <c r="D380" s="61"/>
      <c r="E380" s="61"/>
      <c r="F380" s="61"/>
      <c r="G380" s="61"/>
      <c r="H380" s="61"/>
      <c r="I380" s="61"/>
      <c r="J380" s="61"/>
      <c r="K380" s="61"/>
      <c r="L380" s="61"/>
      <c r="M380" s="62"/>
      <c r="N380" s="61"/>
      <c r="O380" s="61"/>
      <c r="P380" s="61"/>
      <c r="Q380" s="61"/>
      <c r="R380" s="61"/>
      <c r="S380" s="61"/>
      <c r="T380" s="61"/>
      <c r="U380" s="61"/>
      <c r="V380" s="61"/>
      <c r="W380" s="61"/>
      <c r="X380" s="61"/>
      <c r="Y380" s="61"/>
      <c r="Z380" s="61"/>
      <c r="AA380" s="61"/>
      <c r="AB380" s="61"/>
      <c r="AC380" s="61"/>
      <c r="AD380" s="61"/>
      <c r="AE380" s="61"/>
      <c r="AF380" s="61"/>
      <c r="AG380" s="61"/>
      <c r="AH380" s="61"/>
      <c r="AI380" s="61"/>
      <c r="AJ380" s="61"/>
      <c r="AK380" s="61"/>
      <c r="AM380" s="61"/>
    </row>
    <row r="381" spans="1:39" ht="9.75" customHeight="1" x14ac:dyDescent="0.2">
      <c r="A381" s="61"/>
      <c r="B381" s="61"/>
      <c r="C381" s="61"/>
      <c r="D381" s="61"/>
      <c r="E381" s="61"/>
      <c r="F381" s="61"/>
      <c r="G381" s="61"/>
      <c r="H381" s="61"/>
      <c r="I381" s="61"/>
      <c r="J381" s="61"/>
      <c r="K381" s="61"/>
      <c r="L381" s="61"/>
      <c r="M381" s="62"/>
      <c r="N381" s="61"/>
      <c r="O381" s="61"/>
      <c r="P381" s="61"/>
      <c r="Q381" s="61"/>
      <c r="R381" s="61"/>
      <c r="S381" s="61"/>
      <c r="T381" s="61"/>
      <c r="U381" s="61"/>
      <c r="V381" s="61"/>
      <c r="W381" s="61"/>
      <c r="X381" s="61"/>
      <c r="Y381" s="61"/>
      <c r="Z381" s="61"/>
      <c r="AA381" s="61"/>
      <c r="AB381" s="61"/>
      <c r="AC381" s="61"/>
      <c r="AD381" s="61"/>
      <c r="AE381" s="61"/>
      <c r="AF381" s="61"/>
      <c r="AG381" s="61"/>
      <c r="AH381" s="61"/>
      <c r="AI381" s="61"/>
      <c r="AJ381" s="61"/>
      <c r="AK381" s="61"/>
      <c r="AM381" s="61"/>
    </row>
    <row r="382" spans="1:39" ht="9.75" customHeight="1" x14ac:dyDescent="0.2">
      <c r="A382" s="61"/>
      <c r="B382" s="61"/>
      <c r="C382" s="61"/>
      <c r="D382" s="61"/>
      <c r="E382" s="61"/>
      <c r="F382" s="61"/>
      <c r="G382" s="61"/>
      <c r="H382" s="61"/>
      <c r="I382" s="61"/>
      <c r="J382" s="61"/>
      <c r="K382" s="61"/>
      <c r="L382" s="61"/>
      <c r="M382" s="62"/>
      <c r="N382" s="61"/>
      <c r="O382" s="61"/>
      <c r="P382" s="61"/>
      <c r="Q382" s="61"/>
      <c r="R382" s="61"/>
      <c r="S382" s="61"/>
      <c r="T382" s="61"/>
      <c r="U382" s="61"/>
      <c r="V382" s="61"/>
      <c r="W382" s="61"/>
      <c r="X382" s="61"/>
      <c r="Y382" s="61"/>
      <c r="Z382" s="61"/>
      <c r="AA382" s="61"/>
      <c r="AB382" s="61"/>
      <c r="AC382" s="61"/>
      <c r="AD382" s="61"/>
      <c r="AE382" s="61"/>
      <c r="AF382" s="61"/>
      <c r="AG382" s="61"/>
      <c r="AH382" s="61"/>
      <c r="AI382" s="61"/>
      <c r="AJ382" s="61"/>
      <c r="AK382" s="61"/>
      <c r="AM382" s="61"/>
    </row>
    <row r="383" spans="1:39" ht="9.75" customHeight="1" x14ac:dyDescent="0.2">
      <c r="A383" s="61"/>
      <c r="B383" s="61"/>
      <c r="C383" s="61"/>
      <c r="D383" s="61"/>
      <c r="E383" s="61"/>
      <c r="F383" s="61"/>
      <c r="G383" s="61"/>
      <c r="H383" s="61"/>
      <c r="I383" s="61"/>
      <c r="J383" s="61"/>
      <c r="K383" s="61"/>
      <c r="L383" s="61"/>
      <c r="M383" s="62"/>
      <c r="N383" s="61"/>
      <c r="O383" s="61"/>
      <c r="P383" s="61"/>
      <c r="Q383" s="61"/>
      <c r="R383" s="61"/>
      <c r="S383" s="61"/>
      <c r="T383" s="61"/>
      <c r="U383" s="61"/>
      <c r="V383" s="61"/>
      <c r="W383" s="61"/>
      <c r="X383" s="61"/>
      <c r="Y383" s="61"/>
      <c r="Z383" s="61"/>
      <c r="AA383" s="61"/>
      <c r="AB383" s="61"/>
      <c r="AC383" s="61"/>
      <c r="AD383" s="61"/>
      <c r="AE383" s="61"/>
      <c r="AF383" s="61"/>
      <c r="AG383" s="61"/>
      <c r="AH383" s="61"/>
      <c r="AI383" s="61"/>
      <c r="AJ383" s="61"/>
      <c r="AK383" s="61"/>
      <c r="AM383" s="61"/>
    </row>
    <row r="384" spans="1:39" ht="9.75" customHeight="1" x14ac:dyDescent="0.2">
      <c r="A384" s="61"/>
      <c r="B384" s="61"/>
      <c r="C384" s="61"/>
      <c r="D384" s="61"/>
      <c r="E384" s="61"/>
      <c r="F384" s="61"/>
      <c r="G384" s="61"/>
      <c r="H384" s="61"/>
      <c r="I384" s="61"/>
      <c r="J384" s="61"/>
      <c r="K384" s="61"/>
      <c r="L384" s="61"/>
      <c r="M384" s="62"/>
      <c r="N384" s="61"/>
      <c r="O384" s="61"/>
      <c r="P384" s="61"/>
      <c r="Q384" s="61"/>
      <c r="R384" s="61"/>
      <c r="S384" s="61"/>
      <c r="T384" s="61"/>
      <c r="U384" s="61"/>
      <c r="V384" s="61"/>
      <c r="W384" s="61"/>
      <c r="X384" s="61"/>
      <c r="Y384" s="61"/>
      <c r="Z384" s="61"/>
      <c r="AA384" s="61"/>
      <c r="AB384" s="61"/>
      <c r="AC384" s="61"/>
      <c r="AD384" s="61"/>
      <c r="AE384" s="61"/>
      <c r="AF384" s="61"/>
      <c r="AG384" s="61"/>
      <c r="AH384" s="61"/>
      <c r="AI384" s="61"/>
      <c r="AJ384" s="61"/>
      <c r="AK384" s="61"/>
      <c r="AM384" s="61"/>
    </row>
    <row r="385" spans="1:39" ht="9.75" customHeight="1" x14ac:dyDescent="0.2">
      <c r="A385" s="61"/>
      <c r="B385" s="61"/>
      <c r="C385" s="61"/>
      <c r="D385" s="61"/>
      <c r="E385" s="61"/>
      <c r="F385" s="61"/>
      <c r="G385" s="61"/>
      <c r="H385" s="61"/>
      <c r="I385" s="61"/>
      <c r="J385" s="61"/>
      <c r="K385" s="61"/>
      <c r="L385" s="61"/>
      <c r="M385" s="62"/>
      <c r="N385" s="61"/>
      <c r="O385" s="61"/>
      <c r="P385" s="61"/>
      <c r="Q385" s="61"/>
      <c r="R385" s="61"/>
      <c r="S385" s="61"/>
      <c r="T385" s="61"/>
      <c r="U385" s="61"/>
      <c r="V385" s="61"/>
      <c r="W385" s="61"/>
      <c r="X385" s="61"/>
      <c r="Y385" s="61"/>
      <c r="Z385" s="61"/>
      <c r="AA385" s="61"/>
      <c r="AB385" s="61"/>
      <c r="AC385" s="61"/>
      <c r="AD385" s="61"/>
      <c r="AE385" s="61"/>
      <c r="AF385" s="61"/>
      <c r="AG385" s="61"/>
      <c r="AH385" s="61"/>
      <c r="AI385" s="61"/>
      <c r="AJ385" s="61"/>
      <c r="AK385" s="61"/>
      <c r="AM385" s="61"/>
    </row>
    <row r="386" spans="1:39" ht="9.75" customHeight="1" x14ac:dyDescent="0.2">
      <c r="A386" s="61"/>
      <c r="B386" s="61"/>
      <c r="C386" s="61"/>
      <c r="D386" s="61"/>
      <c r="E386" s="61"/>
      <c r="F386" s="61"/>
      <c r="G386" s="61"/>
      <c r="H386" s="61"/>
      <c r="I386" s="61"/>
      <c r="J386" s="61"/>
      <c r="K386" s="61"/>
      <c r="L386" s="61"/>
      <c r="M386" s="62"/>
      <c r="N386" s="61"/>
      <c r="O386" s="61"/>
      <c r="P386" s="61"/>
      <c r="Q386" s="61"/>
      <c r="R386" s="61"/>
      <c r="S386" s="61"/>
      <c r="T386" s="61"/>
      <c r="U386" s="61"/>
      <c r="V386" s="61"/>
      <c r="W386" s="61"/>
      <c r="X386" s="61"/>
      <c r="Y386" s="61"/>
      <c r="Z386" s="61"/>
      <c r="AA386" s="61"/>
      <c r="AB386" s="61"/>
      <c r="AC386" s="61"/>
      <c r="AD386" s="61"/>
      <c r="AE386" s="61"/>
      <c r="AF386" s="61"/>
      <c r="AG386" s="61"/>
      <c r="AH386" s="61"/>
      <c r="AI386" s="61"/>
      <c r="AJ386" s="61"/>
      <c r="AK386" s="61"/>
      <c r="AM386" s="61"/>
    </row>
    <row r="387" spans="1:39" ht="9.75" customHeight="1" x14ac:dyDescent="0.2">
      <c r="A387" s="61"/>
      <c r="B387" s="61"/>
      <c r="C387" s="61"/>
      <c r="D387" s="61"/>
      <c r="E387" s="61"/>
      <c r="F387" s="61"/>
      <c r="G387" s="61"/>
      <c r="H387" s="61"/>
      <c r="I387" s="61"/>
      <c r="J387" s="61"/>
      <c r="K387" s="61"/>
      <c r="L387" s="61"/>
      <c r="M387" s="62"/>
      <c r="N387" s="61"/>
      <c r="O387" s="61"/>
      <c r="P387" s="61"/>
      <c r="Q387" s="61"/>
      <c r="R387" s="61"/>
      <c r="S387" s="61"/>
      <c r="T387" s="61"/>
      <c r="U387" s="61"/>
      <c r="V387" s="61"/>
      <c r="W387" s="61"/>
      <c r="X387" s="61"/>
      <c r="Y387" s="61"/>
      <c r="Z387" s="61"/>
      <c r="AA387" s="61"/>
      <c r="AB387" s="61"/>
      <c r="AC387" s="61"/>
      <c r="AD387" s="61"/>
      <c r="AE387" s="61"/>
      <c r="AF387" s="61"/>
      <c r="AG387" s="61"/>
      <c r="AH387" s="61"/>
      <c r="AI387" s="61"/>
      <c r="AJ387" s="61"/>
      <c r="AK387" s="61"/>
      <c r="AM387" s="61"/>
    </row>
    <row r="388" spans="1:39" ht="9.75" customHeight="1" x14ac:dyDescent="0.2">
      <c r="A388" s="61"/>
      <c r="B388" s="61"/>
      <c r="C388" s="61"/>
      <c r="D388" s="61"/>
      <c r="E388" s="61"/>
      <c r="F388" s="61"/>
      <c r="G388" s="61"/>
      <c r="H388" s="61"/>
      <c r="I388" s="61"/>
      <c r="J388" s="61"/>
      <c r="K388" s="61"/>
      <c r="L388" s="61"/>
      <c r="M388" s="62"/>
      <c r="N388" s="61"/>
      <c r="O388" s="61"/>
      <c r="P388" s="61"/>
      <c r="Q388" s="61"/>
      <c r="R388" s="61"/>
      <c r="S388" s="61"/>
      <c r="T388" s="61"/>
      <c r="U388" s="61"/>
      <c r="V388" s="61"/>
      <c r="W388" s="61"/>
      <c r="X388" s="61"/>
      <c r="Y388" s="61"/>
      <c r="Z388" s="61"/>
      <c r="AA388" s="61"/>
      <c r="AB388" s="61"/>
      <c r="AC388" s="61"/>
      <c r="AD388" s="61"/>
      <c r="AE388" s="61"/>
      <c r="AF388" s="61"/>
      <c r="AG388" s="61"/>
      <c r="AH388" s="61"/>
      <c r="AI388" s="61"/>
      <c r="AJ388" s="61"/>
      <c r="AK388" s="61"/>
      <c r="AM388" s="61"/>
    </row>
    <row r="389" spans="1:39" ht="9.75" customHeight="1" x14ac:dyDescent="0.2">
      <c r="A389" s="61"/>
      <c r="B389" s="61"/>
      <c r="C389" s="61"/>
      <c r="D389" s="61"/>
      <c r="E389" s="61"/>
      <c r="F389" s="61"/>
      <c r="G389" s="61"/>
      <c r="H389" s="61"/>
      <c r="I389" s="61"/>
      <c r="J389" s="61"/>
      <c r="K389" s="61"/>
      <c r="L389" s="61"/>
      <c r="M389" s="62"/>
      <c r="N389" s="61"/>
      <c r="O389" s="61"/>
      <c r="P389" s="61"/>
      <c r="Q389" s="61"/>
      <c r="R389" s="61"/>
      <c r="S389" s="61"/>
      <c r="T389" s="61"/>
      <c r="U389" s="61"/>
      <c r="V389" s="61"/>
      <c r="W389" s="61"/>
      <c r="X389" s="61"/>
      <c r="Y389" s="61"/>
      <c r="Z389" s="61"/>
      <c r="AA389" s="61"/>
      <c r="AB389" s="61"/>
      <c r="AC389" s="61"/>
      <c r="AD389" s="61"/>
      <c r="AE389" s="61"/>
      <c r="AF389" s="61"/>
      <c r="AG389" s="61"/>
      <c r="AH389" s="61"/>
      <c r="AI389" s="61"/>
      <c r="AJ389" s="61"/>
      <c r="AK389" s="61"/>
      <c r="AM389" s="61"/>
    </row>
    <row r="390" spans="1:39" ht="9.75" customHeight="1" x14ac:dyDescent="0.2">
      <c r="A390" s="61"/>
      <c r="B390" s="61"/>
      <c r="C390" s="61"/>
      <c r="D390" s="61"/>
      <c r="E390" s="61"/>
      <c r="F390" s="61"/>
      <c r="G390" s="61"/>
      <c r="H390" s="61"/>
      <c r="I390" s="61"/>
      <c r="J390" s="61"/>
      <c r="K390" s="61"/>
      <c r="L390" s="61"/>
      <c r="M390" s="62"/>
      <c r="N390" s="61"/>
      <c r="O390" s="61"/>
      <c r="P390" s="61"/>
      <c r="Q390" s="61"/>
      <c r="R390" s="61"/>
      <c r="S390" s="61"/>
      <c r="T390" s="61"/>
      <c r="U390" s="61"/>
      <c r="V390" s="61"/>
      <c r="W390" s="61"/>
      <c r="X390" s="61"/>
      <c r="Y390" s="61"/>
      <c r="Z390" s="61"/>
      <c r="AA390" s="61"/>
      <c r="AB390" s="61"/>
      <c r="AC390" s="61"/>
      <c r="AD390" s="61"/>
      <c r="AE390" s="61"/>
      <c r="AF390" s="61"/>
      <c r="AG390" s="61"/>
      <c r="AH390" s="61"/>
      <c r="AI390" s="61"/>
      <c r="AJ390" s="61"/>
      <c r="AK390" s="61"/>
      <c r="AM390" s="61"/>
    </row>
    <row r="391" spans="1:39" ht="9.75" customHeight="1" x14ac:dyDescent="0.2">
      <c r="A391" s="61"/>
      <c r="B391" s="61"/>
      <c r="C391" s="61"/>
      <c r="D391" s="61"/>
      <c r="E391" s="61"/>
      <c r="F391" s="61"/>
      <c r="G391" s="61"/>
      <c r="H391" s="61"/>
      <c r="I391" s="61"/>
      <c r="J391" s="61"/>
      <c r="K391" s="61"/>
      <c r="L391" s="61"/>
      <c r="M391" s="62"/>
      <c r="N391" s="61"/>
      <c r="O391" s="61"/>
      <c r="P391" s="61"/>
      <c r="Q391" s="61"/>
      <c r="R391" s="61"/>
      <c r="S391" s="61"/>
      <c r="T391" s="61"/>
      <c r="U391" s="61"/>
      <c r="V391" s="61"/>
      <c r="W391" s="61"/>
      <c r="X391" s="61"/>
      <c r="Y391" s="61"/>
      <c r="Z391" s="61"/>
      <c r="AA391" s="61"/>
      <c r="AB391" s="61"/>
      <c r="AC391" s="61"/>
      <c r="AD391" s="61"/>
      <c r="AE391" s="61"/>
      <c r="AF391" s="61"/>
      <c r="AG391" s="61"/>
      <c r="AH391" s="61"/>
      <c r="AI391" s="61"/>
      <c r="AJ391" s="61"/>
      <c r="AK391" s="61"/>
      <c r="AM391" s="61"/>
    </row>
    <row r="392" spans="1:39" ht="9.75" customHeight="1" x14ac:dyDescent="0.2">
      <c r="A392" s="61"/>
      <c r="B392" s="61"/>
      <c r="C392" s="61"/>
      <c r="D392" s="61"/>
      <c r="E392" s="61"/>
      <c r="F392" s="61"/>
      <c r="G392" s="61"/>
      <c r="H392" s="61"/>
      <c r="I392" s="61"/>
      <c r="J392" s="61"/>
      <c r="K392" s="61"/>
      <c r="L392" s="61"/>
      <c r="M392" s="62"/>
      <c r="N392" s="61"/>
      <c r="O392" s="61"/>
      <c r="P392" s="61"/>
      <c r="Q392" s="61"/>
      <c r="R392" s="61"/>
      <c r="S392" s="61"/>
      <c r="T392" s="61"/>
      <c r="U392" s="61"/>
      <c r="V392" s="61"/>
      <c r="W392" s="61"/>
      <c r="X392" s="61"/>
      <c r="Y392" s="61"/>
      <c r="Z392" s="61"/>
      <c r="AA392" s="61"/>
      <c r="AB392" s="61"/>
      <c r="AC392" s="61"/>
      <c r="AD392" s="61"/>
      <c r="AE392" s="61"/>
      <c r="AF392" s="61"/>
      <c r="AG392" s="61"/>
      <c r="AH392" s="61"/>
      <c r="AI392" s="61"/>
      <c r="AJ392" s="61"/>
      <c r="AK392" s="61"/>
      <c r="AM392" s="61"/>
    </row>
    <row r="393" spans="1:39" ht="9.75" customHeight="1" x14ac:dyDescent="0.2">
      <c r="A393" s="61"/>
      <c r="B393" s="61"/>
      <c r="C393" s="61"/>
      <c r="D393" s="61"/>
      <c r="E393" s="61"/>
      <c r="F393" s="61"/>
      <c r="G393" s="61"/>
      <c r="H393" s="61"/>
      <c r="I393" s="61"/>
      <c r="J393" s="61"/>
      <c r="K393" s="61"/>
      <c r="L393" s="61"/>
      <c r="M393" s="62"/>
      <c r="N393" s="61"/>
      <c r="O393" s="61"/>
      <c r="P393" s="61"/>
      <c r="Q393" s="61"/>
      <c r="R393" s="61"/>
      <c r="S393" s="61"/>
      <c r="T393" s="61"/>
      <c r="U393" s="61"/>
      <c r="V393" s="61"/>
      <c r="W393" s="61"/>
      <c r="X393" s="61"/>
      <c r="Y393" s="61"/>
      <c r="Z393" s="61"/>
      <c r="AA393" s="61"/>
      <c r="AB393" s="61"/>
      <c r="AC393" s="61"/>
      <c r="AD393" s="61"/>
      <c r="AE393" s="61"/>
      <c r="AF393" s="61"/>
      <c r="AG393" s="61"/>
      <c r="AH393" s="61"/>
      <c r="AI393" s="61"/>
      <c r="AJ393" s="61"/>
      <c r="AK393" s="61"/>
      <c r="AM393" s="61"/>
    </row>
    <row r="394" spans="1:39" ht="9.75" customHeight="1" x14ac:dyDescent="0.2">
      <c r="A394" s="61"/>
      <c r="B394" s="61"/>
      <c r="C394" s="61"/>
      <c r="D394" s="61"/>
      <c r="E394" s="61"/>
      <c r="F394" s="61"/>
      <c r="G394" s="61"/>
      <c r="H394" s="61"/>
      <c r="I394" s="61"/>
      <c r="J394" s="61"/>
      <c r="K394" s="61"/>
      <c r="L394" s="61"/>
      <c r="M394" s="62"/>
      <c r="N394" s="61"/>
      <c r="O394" s="61"/>
      <c r="P394" s="61"/>
      <c r="Q394" s="61"/>
      <c r="R394" s="61"/>
      <c r="S394" s="61"/>
      <c r="T394" s="61"/>
      <c r="U394" s="61"/>
      <c r="V394" s="61"/>
      <c r="W394" s="61"/>
      <c r="X394" s="61"/>
      <c r="Y394" s="61"/>
      <c r="Z394" s="61"/>
      <c r="AA394" s="61"/>
      <c r="AB394" s="61"/>
      <c r="AC394" s="61"/>
      <c r="AD394" s="61"/>
      <c r="AE394" s="61"/>
      <c r="AF394" s="61"/>
      <c r="AG394" s="61"/>
      <c r="AH394" s="61"/>
      <c r="AI394" s="61"/>
      <c r="AJ394" s="61"/>
      <c r="AK394" s="61"/>
      <c r="AM394" s="61"/>
    </row>
    <row r="395" spans="1:39" ht="9.75" customHeight="1" x14ac:dyDescent="0.2">
      <c r="A395" s="61"/>
      <c r="B395" s="61"/>
      <c r="C395" s="61"/>
      <c r="D395" s="61"/>
      <c r="E395" s="61"/>
      <c r="F395" s="61"/>
      <c r="G395" s="61"/>
      <c r="H395" s="61"/>
      <c r="I395" s="61"/>
      <c r="J395" s="61"/>
      <c r="K395" s="61"/>
      <c r="L395" s="61"/>
      <c r="M395" s="62"/>
      <c r="N395" s="61"/>
      <c r="O395" s="61"/>
      <c r="P395" s="61"/>
      <c r="Q395" s="61"/>
      <c r="R395" s="61"/>
      <c r="S395" s="61"/>
      <c r="T395" s="61"/>
      <c r="U395" s="61"/>
      <c r="V395" s="61"/>
      <c r="W395" s="61"/>
      <c r="X395" s="61"/>
      <c r="Y395" s="61"/>
      <c r="Z395" s="61"/>
      <c r="AA395" s="61"/>
      <c r="AB395" s="61"/>
      <c r="AC395" s="61"/>
      <c r="AD395" s="61"/>
      <c r="AE395" s="61"/>
      <c r="AF395" s="61"/>
      <c r="AG395" s="61"/>
      <c r="AH395" s="61"/>
      <c r="AI395" s="61"/>
      <c r="AJ395" s="61"/>
      <c r="AK395" s="61"/>
      <c r="AM395" s="61"/>
    </row>
    <row r="396" spans="1:39" ht="9.75" customHeight="1" x14ac:dyDescent="0.2">
      <c r="A396" s="61"/>
      <c r="B396" s="61"/>
      <c r="C396" s="61"/>
      <c r="D396" s="61"/>
      <c r="E396" s="61"/>
      <c r="F396" s="61"/>
      <c r="G396" s="61"/>
      <c r="H396" s="61"/>
      <c r="I396" s="61"/>
      <c r="J396" s="61"/>
      <c r="K396" s="61"/>
      <c r="L396" s="61"/>
      <c r="M396" s="62"/>
      <c r="N396" s="61"/>
      <c r="O396" s="61"/>
      <c r="P396" s="61"/>
      <c r="Q396" s="61"/>
      <c r="R396" s="61"/>
      <c r="S396" s="61"/>
      <c r="T396" s="61"/>
      <c r="U396" s="61"/>
      <c r="V396" s="61"/>
      <c r="W396" s="61"/>
      <c r="X396" s="61"/>
      <c r="Y396" s="61"/>
      <c r="Z396" s="61"/>
      <c r="AA396" s="61"/>
      <c r="AB396" s="61"/>
      <c r="AC396" s="61"/>
      <c r="AD396" s="61"/>
      <c r="AE396" s="61"/>
      <c r="AF396" s="61"/>
      <c r="AG396" s="61"/>
      <c r="AH396" s="61"/>
      <c r="AI396" s="61"/>
      <c r="AJ396" s="61"/>
      <c r="AK396" s="61"/>
      <c r="AM396" s="61"/>
    </row>
    <row r="397" spans="1:39" ht="9.75" customHeight="1" x14ac:dyDescent="0.2">
      <c r="A397" s="61"/>
      <c r="B397" s="61"/>
      <c r="C397" s="61"/>
      <c r="D397" s="61"/>
      <c r="E397" s="61"/>
      <c r="F397" s="61"/>
      <c r="G397" s="61"/>
      <c r="H397" s="61"/>
      <c r="I397" s="61"/>
      <c r="J397" s="61"/>
      <c r="K397" s="61"/>
      <c r="L397" s="61"/>
      <c r="M397" s="62"/>
      <c r="N397" s="61"/>
      <c r="O397" s="61"/>
      <c r="P397" s="61"/>
      <c r="Q397" s="61"/>
      <c r="R397" s="61"/>
      <c r="S397" s="61"/>
      <c r="T397" s="61"/>
      <c r="U397" s="61"/>
      <c r="V397" s="61"/>
      <c r="W397" s="61"/>
      <c r="X397" s="61"/>
      <c r="Y397" s="61"/>
      <c r="Z397" s="61"/>
      <c r="AA397" s="61"/>
      <c r="AB397" s="61"/>
      <c r="AC397" s="61"/>
      <c r="AD397" s="61"/>
      <c r="AE397" s="61"/>
      <c r="AF397" s="61"/>
      <c r="AG397" s="61"/>
      <c r="AH397" s="61"/>
      <c r="AI397" s="61"/>
      <c r="AJ397" s="61"/>
      <c r="AK397" s="61"/>
      <c r="AM397" s="61"/>
    </row>
    <row r="398" spans="1:39" ht="9.75" customHeight="1" x14ac:dyDescent="0.2">
      <c r="A398" s="61"/>
      <c r="B398" s="61"/>
      <c r="C398" s="61"/>
      <c r="D398" s="61"/>
      <c r="E398" s="61"/>
      <c r="F398" s="61"/>
      <c r="G398" s="61"/>
      <c r="H398" s="61"/>
      <c r="I398" s="61"/>
      <c r="J398" s="61"/>
      <c r="K398" s="61"/>
      <c r="L398" s="61"/>
      <c r="M398" s="62"/>
      <c r="N398" s="61"/>
      <c r="O398" s="61"/>
      <c r="P398" s="61"/>
      <c r="Q398" s="61"/>
      <c r="R398" s="61"/>
      <c r="S398" s="61"/>
      <c r="T398" s="61"/>
      <c r="U398" s="61"/>
      <c r="V398" s="61"/>
      <c r="W398" s="61"/>
      <c r="X398" s="61"/>
      <c r="Y398" s="61"/>
      <c r="Z398" s="61"/>
      <c r="AA398" s="61"/>
      <c r="AB398" s="61"/>
      <c r="AC398" s="61"/>
      <c r="AD398" s="61"/>
      <c r="AE398" s="61"/>
      <c r="AF398" s="61"/>
      <c r="AG398" s="61"/>
      <c r="AH398" s="61"/>
      <c r="AI398" s="61"/>
      <c r="AJ398" s="61"/>
      <c r="AK398" s="61"/>
      <c r="AM398" s="61"/>
    </row>
    <row r="399" spans="1:39" ht="9.75" customHeight="1" x14ac:dyDescent="0.2">
      <c r="A399" s="61"/>
      <c r="B399" s="61"/>
      <c r="C399" s="61"/>
      <c r="D399" s="61"/>
      <c r="E399" s="61"/>
      <c r="F399" s="61"/>
      <c r="G399" s="61"/>
      <c r="H399" s="61"/>
      <c r="I399" s="61"/>
      <c r="J399" s="61"/>
      <c r="K399" s="61"/>
      <c r="L399" s="61"/>
      <c r="M399" s="62"/>
      <c r="N399" s="61"/>
      <c r="O399" s="61"/>
      <c r="P399" s="61"/>
      <c r="Q399" s="61"/>
      <c r="R399" s="61"/>
      <c r="S399" s="61"/>
      <c r="T399" s="61"/>
      <c r="U399" s="61"/>
      <c r="V399" s="61"/>
      <c r="W399" s="61"/>
      <c r="X399" s="61"/>
      <c r="Y399" s="61"/>
      <c r="Z399" s="61"/>
      <c r="AA399" s="61"/>
      <c r="AB399" s="61"/>
      <c r="AC399" s="61"/>
      <c r="AD399" s="61"/>
      <c r="AE399" s="61"/>
      <c r="AF399" s="61"/>
      <c r="AG399" s="61"/>
      <c r="AH399" s="61"/>
      <c r="AI399" s="61"/>
      <c r="AJ399" s="61"/>
      <c r="AK399" s="61"/>
      <c r="AM399" s="61"/>
    </row>
    <row r="400" spans="1:39" ht="9.75" customHeight="1" x14ac:dyDescent="0.2">
      <c r="A400" s="61"/>
      <c r="B400" s="61"/>
      <c r="C400" s="61"/>
      <c r="D400" s="61"/>
      <c r="E400" s="61"/>
      <c r="F400" s="61"/>
      <c r="G400" s="61"/>
      <c r="H400" s="61"/>
      <c r="I400" s="61"/>
      <c r="J400" s="61"/>
      <c r="K400" s="61"/>
      <c r="L400" s="61"/>
      <c r="M400" s="62"/>
      <c r="N400" s="61"/>
      <c r="O400" s="61"/>
      <c r="P400" s="61"/>
      <c r="Q400" s="61"/>
      <c r="R400" s="61"/>
      <c r="S400" s="61"/>
      <c r="T400" s="61"/>
      <c r="U400" s="61"/>
      <c r="V400" s="61"/>
      <c r="W400" s="61"/>
      <c r="X400" s="61"/>
      <c r="Y400" s="61"/>
      <c r="Z400" s="61"/>
      <c r="AA400" s="61"/>
      <c r="AB400" s="61"/>
      <c r="AC400" s="61"/>
      <c r="AD400" s="61"/>
      <c r="AE400" s="61"/>
      <c r="AF400" s="61"/>
      <c r="AG400" s="61"/>
      <c r="AH400" s="61"/>
      <c r="AI400" s="61"/>
      <c r="AJ400" s="61"/>
      <c r="AK400" s="61"/>
      <c r="AM400" s="61"/>
    </row>
    <row r="401" spans="1:39" ht="9.75" customHeight="1" x14ac:dyDescent="0.2">
      <c r="A401" s="61"/>
      <c r="B401" s="61"/>
      <c r="C401" s="61"/>
      <c r="D401" s="61"/>
      <c r="E401" s="61"/>
      <c r="F401" s="61"/>
      <c r="G401" s="61"/>
      <c r="H401" s="61"/>
      <c r="I401" s="61"/>
      <c r="J401" s="61"/>
      <c r="K401" s="61"/>
      <c r="L401" s="61"/>
      <c r="M401" s="62"/>
      <c r="N401" s="61"/>
      <c r="O401" s="61"/>
      <c r="P401" s="61"/>
      <c r="Q401" s="61"/>
      <c r="R401" s="61"/>
      <c r="S401" s="61"/>
      <c r="T401" s="61"/>
      <c r="U401" s="61"/>
      <c r="V401" s="61"/>
      <c r="W401" s="61"/>
      <c r="X401" s="61"/>
      <c r="Y401" s="61"/>
      <c r="Z401" s="61"/>
      <c r="AA401" s="61"/>
      <c r="AB401" s="61"/>
      <c r="AC401" s="61"/>
      <c r="AD401" s="61"/>
      <c r="AE401" s="61"/>
      <c r="AF401" s="61"/>
      <c r="AG401" s="61"/>
      <c r="AH401" s="61"/>
      <c r="AI401" s="61"/>
      <c r="AJ401" s="61"/>
      <c r="AK401" s="61"/>
      <c r="AM401" s="61"/>
    </row>
    <row r="402" spans="1:39" ht="9.75" customHeight="1" x14ac:dyDescent="0.2">
      <c r="A402" s="61"/>
      <c r="B402" s="61"/>
      <c r="C402" s="61"/>
      <c r="D402" s="61"/>
      <c r="E402" s="61"/>
      <c r="F402" s="61"/>
      <c r="G402" s="61"/>
      <c r="H402" s="61"/>
      <c r="I402" s="61"/>
      <c r="J402" s="61"/>
      <c r="K402" s="61"/>
      <c r="L402" s="61"/>
      <c r="M402" s="62"/>
      <c r="N402" s="61"/>
      <c r="O402" s="61"/>
      <c r="P402" s="61"/>
      <c r="Q402" s="61"/>
      <c r="R402" s="61"/>
      <c r="S402" s="61"/>
      <c r="T402" s="61"/>
      <c r="U402" s="61"/>
      <c r="V402" s="61"/>
      <c r="W402" s="61"/>
      <c r="X402" s="61"/>
      <c r="Y402" s="61"/>
      <c r="Z402" s="61"/>
      <c r="AA402" s="61"/>
      <c r="AB402" s="61"/>
      <c r="AC402" s="61"/>
      <c r="AD402" s="61"/>
      <c r="AE402" s="61"/>
      <c r="AF402" s="61"/>
      <c r="AG402" s="61"/>
      <c r="AH402" s="61"/>
      <c r="AI402" s="61"/>
      <c r="AJ402" s="61"/>
      <c r="AK402" s="61"/>
      <c r="AM402" s="61"/>
    </row>
    <row r="403" spans="1:39" ht="9.75" customHeight="1" x14ac:dyDescent="0.2">
      <c r="A403" s="61"/>
      <c r="B403" s="61"/>
      <c r="C403" s="61"/>
      <c r="D403" s="61"/>
      <c r="E403" s="61"/>
      <c r="F403" s="61"/>
      <c r="G403" s="61"/>
      <c r="H403" s="61"/>
      <c r="I403" s="61"/>
      <c r="J403" s="61"/>
      <c r="K403" s="61"/>
      <c r="L403" s="61"/>
      <c r="M403" s="62"/>
      <c r="N403" s="61"/>
      <c r="O403" s="61"/>
      <c r="P403" s="61"/>
      <c r="Q403" s="61"/>
      <c r="R403" s="61"/>
      <c r="S403" s="61"/>
      <c r="T403" s="61"/>
      <c r="U403" s="61"/>
      <c r="V403" s="61"/>
      <c r="W403" s="61"/>
      <c r="X403" s="61"/>
      <c r="Y403" s="61"/>
      <c r="Z403" s="61"/>
      <c r="AA403" s="61"/>
      <c r="AB403" s="61"/>
      <c r="AC403" s="61"/>
      <c r="AD403" s="61"/>
      <c r="AE403" s="61"/>
      <c r="AF403" s="61"/>
      <c r="AG403" s="61"/>
      <c r="AH403" s="61"/>
      <c r="AI403" s="61"/>
      <c r="AJ403" s="61"/>
      <c r="AK403" s="61"/>
      <c r="AM403" s="61"/>
    </row>
    <row r="404" spans="1:39" ht="9.75" customHeight="1" x14ac:dyDescent="0.2">
      <c r="A404" s="61"/>
      <c r="B404" s="61"/>
      <c r="C404" s="61"/>
      <c r="D404" s="61"/>
      <c r="E404" s="61"/>
      <c r="F404" s="61"/>
      <c r="G404" s="61"/>
      <c r="H404" s="61"/>
      <c r="I404" s="61"/>
      <c r="J404" s="61"/>
      <c r="K404" s="61"/>
      <c r="L404" s="61"/>
      <c r="M404" s="62"/>
      <c r="N404" s="61"/>
      <c r="O404" s="61"/>
      <c r="P404" s="61"/>
      <c r="Q404" s="61"/>
      <c r="R404" s="61"/>
      <c r="S404" s="61"/>
      <c r="T404" s="61"/>
      <c r="U404" s="61"/>
      <c r="V404" s="61"/>
      <c r="W404" s="61"/>
      <c r="X404" s="61"/>
      <c r="Y404" s="61"/>
      <c r="Z404" s="61"/>
      <c r="AA404" s="61"/>
      <c r="AB404" s="61"/>
      <c r="AC404" s="61"/>
      <c r="AD404" s="61"/>
      <c r="AE404" s="61"/>
      <c r="AF404" s="61"/>
      <c r="AG404" s="61"/>
      <c r="AH404" s="61"/>
      <c r="AI404" s="61"/>
      <c r="AJ404" s="61"/>
      <c r="AK404" s="61"/>
      <c r="AM404" s="61"/>
    </row>
    <row r="405" spans="1:39" ht="9.75" customHeight="1" x14ac:dyDescent="0.2">
      <c r="A405" s="61"/>
      <c r="B405" s="61"/>
      <c r="C405" s="61"/>
      <c r="D405" s="61"/>
      <c r="E405" s="61"/>
      <c r="F405" s="61"/>
      <c r="G405" s="61"/>
      <c r="H405" s="61"/>
      <c r="I405" s="61"/>
      <c r="J405" s="61"/>
      <c r="K405" s="61"/>
      <c r="L405" s="61"/>
      <c r="M405" s="62"/>
      <c r="N405" s="61"/>
      <c r="O405" s="61"/>
      <c r="P405" s="61"/>
      <c r="Q405" s="61"/>
      <c r="R405" s="61"/>
      <c r="S405" s="61"/>
      <c r="T405" s="61"/>
      <c r="U405" s="61"/>
      <c r="V405" s="61"/>
      <c r="W405" s="61"/>
      <c r="X405" s="61"/>
      <c r="Y405" s="61"/>
      <c r="Z405" s="61"/>
      <c r="AA405" s="61"/>
      <c r="AB405" s="61"/>
      <c r="AC405" s="61"/>
      <c r="AD405" s="61"/>
      <c r="AE405" s="61"/>
      <c r="AF405" s="61"/>
      <c r="AG405" s="61"/>
      <c r="AH405" s="61"/>
      <c r="AI405" s="61"/>
      <c r="AJ405" s="61"/>
      <c r="AK405" s="61"/>
      <c r="AM405" s="61"/>
    </row>
    <row r="406" spans="1:39" ht="9.75" customHeight="1" x14ac:dyDescent="0.2">
      <c r="A406" s="61"/>
      <c r="B406" s="61"/>
      <c r="C406" s="61"/>
      <c r="D406" s="61"/>
      <c r="E406" s="61"/>
      <c r="F406" s="61"/>
      <c r="G406" s="61"/>
      <c r="H406" s="61"/>
      <c r="I406" s="61"/>
      <c r="J406" s="61"/>
      <c r="K406" s="61"/>
      <c r="L406" s="61"/>
      <c r="M406" s="62"/>
      <c r="N406" s="61"/>
      <c r="O406" s="61"/>
      <c r="P406" s="61"/>
      <c r="Q406" s="61"/>
      <c r="R406" s="61"/>
      <c r="S406" s="61"/>
      <c r="T406" s="61"/>
      <c r="U406" s="61"/>
      <c r="V406" s="61"/>
      <c r="W406" s="61"/>
      <c r="X406" s="61"/>
      <c r="Y406" s="61"/>
      <c r="Z406" s="61"/>
      <c r="AA406" s="61"/>
      <c r="AB406" s="61"/>
      <c r="AC406" s="61"/>
      <c r="AD406" s="61"/>
      <c r="AE406" s="61"/>
      <c r="AF406" s="61"/>
      <c r="AG406" s="61"/>
      <c r="AH406" s="61"/>
      <c r="AI406" s="61"/>
      <c r="AJ406" s="61"/>
      <c r="AK406" s="61"/>
      <c r="AM406" s="61"/>
    </row>
    <row r="407" spans="1:39" ht="9.75" customHeight="1" x14ac:dyDescent="0.2">
      <c r="A407" s="61"/>
      <c r="B407" s="61"/>
      <c r="C407" s="61"/>
      <c r="D407" s="61"/>
      <c r="E407" s="61"/>
      <c r="F407" s="61"/>
      <c r="G407" s="61"/>
      <c r="H407" s="61"/>
      <c r="I407" s="61"/>
      <c r="J407" s="61"/>
      <c r="K407" s="61"/>
      <c r="L407" s="61"/>
      <c r="M407" s="62"/>
      <c r="N407" s="61"/>
      <c r="O407" s="61"/>
      <c r="P407" s="61"/>
      <c r="Q407" s="61"/>
      <c r="R407" s="61"/>
      <c r="S407" s="61"/>
      <c r="T407" s="61"/>
      <c r="U407" s="61"/>
      <c r="V407" s="61"/>
      <c r="W407" s="61"/>
      <c r="X407" s="61"/>
      <c r="Y407" s="61"/>
      <c r="Z407" s="61"/>
      <c r="AA407" s="61"/>
      <c r="AB407" s="61"/>
      <c r="AC407" s="61"/>
      <c r="AD407" s="61"/>
      <c r="AE407" s="61"/>
      <c r="AF407" s="61"/>
      <c r="AG407" s="61"/>
      <c r="AH407" s="61"/>
      <c r="AI407" s="61"/>
      <c r="AJ407" s="61"/>
      <c r="AK407" s="61"/>
      <c r="AM407" s="61"/>
    </row>
    <row r="408" spans="1:39" ht="9.75" customHeight="1" x14ac:dyDescent="0.2">
      <c r="A408" s="61"/>
      <c r="B408" s="61"/>
      <c r="C408" s="61"/>
      <c r="D408" s="61"/>
      <c r="E408" s="61"/>
      <c r="F408" s="61"/>
      <c r="G408" s="61"/>
      <c r="H408" s="61"/>
      <c r="I408" s="61"/>
      <c r="J408" s="61"/>
      <c r="K408" s="61"/>
      <c r="L408" s="61"/>
      <c r="M408" s="62"/>
      <c r="N408" s="61"/>
      <c r="O408" s="61"/>
      <c r="P408" s="61"/>
      <c r="Q408" s="61"/>
      <c r="R408" s="61"/>
      <c r="S408" s="61"/>
      <c r="T408" s="61"/>
      <c r="U408" s="61"/>
      <c r="V408" s="61"/>
      <c r="W408" s="61"/>
      <c r="X408" s="61"/>
      <c r="Y408" s="61"/>
      <c r="Z408" s="61"/>
      <c r="AA408" s="61"/>
      <c r="AB408" s="61"/>
      <c r="AC408" s="61"/>
      <c r="AD408" s="61"/>
      <c r="AE408" s="61"/>
      <c r="AF408" s="61"/>
      <c r="AG408" s="61"/>
      <c r="AH408" s="61"/>
      <c r="AI408" s="61"/>
      <c r="AJ408" s="61"/>
      <c r="AK408" s="61"/>
      <c r="AM408" s="61"/>
    </row>
    <row r="409" spans="1:39" ht="9.75" customHeight="1" x14ac:dyDescent="0.2">
      <c r="A409" s="61"/>
      <c r="B409" s="61"/>
      <c r="C409" s="61"/>
      <c r="D409" s="61"/>
      <c r="E409" s="61"/>
      <c r="F409" s="61"/>
      <c r="G409" s="61"/>
      <c r="H409" s="61"/>
      <c r="I409" s="61"/>
      <c r="J409" s="61"/>
      <c r="K409" s="61"/>
      <c r="L409" s="61"/>
      <c r="M409" s="62"/>
      <c r="N409" s="61"/>
      <c r="O409" s="61"/>
      <c r="P409" s="61"/>
      <c r="Q409" s="61"/>
      <c r="R409" s="61"/>
      <c r="S409" s="61"/>
      <c r="T409" s="61"/>
      <c r="U409" s="61"/>
      <c r="V409" s="61"/>
      <c r="W409" s="61"/>
      <c r="X409" s="61"/>
      <c r="Y409" s="61"/>
      <c r="Z409" s="61"/>
      <c r="AA409" s="61"/>
      <c r="AB409" s="61"/>
      <c r="AC409" s="61"/>
      <c r="AD409" s="61"/>
      <c r="AE409" s="61"/>
      <c r="AF409" s="61"/>
      <c r="AG409" s="61"/>
      <c r="AH409" s="61"/>
      <c r="AI409" s="61"/>
      <c r="AJ409" s="61"/>
      <c r="AK409" s="61"/>
      <c r="AM409" s="61"/>
    </row>
    <row r="410" spans="1:39" ht="9.75" customHeight="1" x14ac:dyDescent="0.2">
      <c r="A410" s="61"/>
      <c r="B410" s="61"/>
      <c r="C410" s="61"/>
      <c r="D410" s="61"/>
      <c r="E410" s="61"/>
      <c r="F410" s="61"/>
      <c r="G410" s="61"/>
      <c r="H410" s="61"/>
      <c r="I410" s="61"/>
      <c r="J410" s="61"/>
      <c r="K410" s="61"/>
      <c r="L410" s="61"/>
      <c r="M410" s="62"/>
      <c r="N410" s="61"/>
      <c r="O410" s="61"/>
      <c r="P410" s="61"/>
      <c r="Q410" s="61"/>
      <c r="R410" s="61"/>
      <c r="S410" s="61"/>
      <c r="T410" s="61"/>
      <c r="U410" s="61"/>
      <c r="V410" s="61"/>
      <c r="W410" s="61"/>
      <c r="X410" s="61"/>
      <c r="Y410" s="61"/>
      <c r="Z410" s="61"/>
      <c r="AA410" s="61"/>
      <c r="AB410" s="61"/>
      <c r="AC410" s="61"/>
      <c r="AD410" s="61"/>
      <c r="AE410" s="61"/>
      <c r="AF410" s="61"/>
      <c r="AG410" s="61"/>
      <c r="AH410" s="61"/>
      <c r="AI410" s="61"/>
      <c r="AJ410" s="61"/>
      <c r="AK410" s="61"/>
      <c r="AM410" s="61"/>
    </row>
    <row r="411" spans="1:39" ht="9.75" customHeight="1" x14ac:dyDescent="0.2">
      <c r="A411" s="61"/>
      <c r="B411" s="61"/>
      <c r="C411" s="61"/>
      <c r="D411" s="61"/>
      <c r="E411" s="61"/>
      <c r="F411" s="61"/>
      <c r="G411" s="61"/>
      <c r="H411" s="61"/>
      <c r="I411" s="61"/>
      <c r="J411" s="61"/>
      <c r="K411" s="61"/>
      <c r="L411" s="61"/>
      <c r="M411" s="62"/>
      <c r="N411" s="61"/>
      <c r="O411" s="61"/>
      <c r="P411" s="61"/>
      <c r="Q411" s="61"/>
      <c r="R411" s="61"/>
      <c r="S411" s="61"/>
      <c r="T411" s="61"/>
      <c r="U411" s="61"/>
      <c r="V411" s="61"/>
      <c r="W411" s="61"/>
      <c r="X411" s="61"/>
      <c r="Y411" s="61"/>
      <c r="Z411" s="61"/>
      <c r="AA411" s="61"/>
      <c r="AB411" s="61"/>
      <c r="AC411" s="61"/>
      <c r="AD411" s="61"/>
      <c r="AE411" s="61"/>
      <c r="AF411" s="61"/>
      <c r="AG411" s="61"/>
      <c r="AH411" s="61"/>
      <c r="AI411" s="61"/>
      <c r="AJ411" s="61"/>
      <c r="AK411" s="61"/>
      <c r="AM411" s="61"/>
    </row>
    <row r="412" spans="1:39" ht="9.75" customHeight="1" x14ac:dyDescent="0.2">
      <c r="A412" s="61"/>
      <c r="B412" s="61"/>
      <c r="C412" s="61"/>
      <c r="D412" s="61"/>
      <c r="E412" s="61"/>
      <c r="F412" s="61"/>
      <c r="G412" s="61"/>
      <c r="H412" s="61"/>
      <c r="I412" s="61"/>
      <c r="J412" s="61"/>
      <c r="K412" s="61"/>
      <c r="L412" s="61"/>
      <c r="M412" s="62"/>
      <c r="N412" s="61"/>
      <c r="O412" s="61"/>
      <c r="P412" s="61"/>
      <c r="Q412" s="61"/>
      <c r="R412" s="61"/>
      <c r="S412" s="61"/>
      <c r="T412" s="61"/>
      <c r="U412" s="61"/>
      <c r="V412" s="61"/>
      <c r="W412" s="61"/>
      <c r="X412" s="61"/>
      <c r="Y412" s="61"/>
      <c r="Z412" s="61"/>
      <c r="AA412" s="61"/>
      <c r="AB412" s="61"/>
      <c r="AC412" s="61"/>
      <c r="AD412" s="61"/>
      <c r="AE412" s="61"/>
      <c r="AF412" s="61"/>
      <c r="AG412" s="61"/>
      <c r="AH412" s="61"/>
      <c r="AI412" s="61"/>
      <c r="AJ412" s="61"/>
      <c r="AK412" s="61"/>
      <c r="AM412" s="61"/>
    </row>
    <row r="413" spans="1:39" ht="9.75" customHeight="1" x14ac:dyDescent="0.2">
      <c r="A413" s="61"/>
      <c r="B413" s="61"/>
      <c r="C413" s="61"/>
      <c r="D413" s="61"/>
      <c r="E413" s="61"/>
      <c r="F413" s="61"/>
      <c r="G413" s="61"/>
      <c r="H413" s="61"/>
      <c r="I413" s="61"/>
      <c r="J413" s="61"/>
      <c r="K413" s="61"/>
      <c r="L413" s="61"/>
      <c r="M413" s="62"/>
      <c r="N413" s="61"/>
      <c r="O413" s="61"/>
      <c r="P413" s="61"/>
      <c r="Q413" s="61"/>
      <c r="R413" s="61"/>
      <c r="S413" s="61"/>
      <c r="T413" s="61"/>
      <c r="U413" s="61"/>
      <c r="V413" s="61"/>
      <c r="W413" s="61"/>
      <c r="X413" s="61"/>
      <c r="Y413" s="61"/>
      <c r="Z413" s="61"/>
      <c r="AA413" s="61"/>
      <c r="AB413" s="61"/>
      <c r="AC413" s="61"/>
      <c r="AD413" s="61"/>
      <c r="AE413" s="61"/>
      <c r="AF413" s="61"/>
      <c r="AG413" s="61"/>
      <c r="AH413" s="61"/>
      <c r="AI413" s="61"/>
      <c r="AJ413" s="61"/>
      <c r="AK413" s="61"/>
      <c r="AM413" s="61"/>
    </row>
    <row r="414" spans="1:39" ht="9.75" customHeight="1" x14ac:dyDescent="0.2">
      <c r="A414" s="61"/>
      <c r="B414" s="61"/>
      <c r="C414" s="61"/>
      <c r="D414" s="61"/>
      <c r="E414" s="61"/>
      <c r="F414" s="61"/>
      <c r="G414" s="61"/>
      <c r="H414" s="61"/>
      <c r="I414" s="61"/>
      <c r="J414" s="61"/>
      <c r="K414" s="61"/>
      <c r="L414" s="61"/>
      <c r="M414" s="62"/>
      <c r="N414" s="61"/>
      <c r="O414" s="61"/>
      <c r="P414" s="61"/>
      <c r="Q414" s="61"/>
      <c r="R414" s="61"/>
      <c r="S414" s="61"/>
      <c r="T414" s="61"/>
      <c r="U414" s="61"/>
      <c r="V414" s="61"/>
      <c r="W414" s="61"/>
      <c r="X414" s="61"/>
      <c r="Y414" s="61"/>
      <c r="Z414" s="61"/>
      <c r="AA414" s="61"/>
      <c r="AB414" s="61"/>
      <c r="AC414" s="61"/>
      <c r="AD414" s="61"/>
      <c r="AE414" s="61"/>
      <c r="AF414" s="61"/>
      <c r="AG414" s="61"/>
      <c r="AH414" s="61"/>
      <c r="AI414" s="61"/>
      <c r="AJ414" s="61"/>
      <c r="AK414" s="61"/>
      <c r="AM414" s="61"/>
    </row>
    <row r="415" spans="1:39" ht="9.75" customHeight="1" x14ac:dyDescent="0.2">
      <c r="A415" s="61"/>
      <c r="B415" s="61"/>
      <c r="C415" s="61"/>
      <c r="D415" s="61"/>
      <c r="E415" s="61"/>
      <c r="F415" s="61"/>
      <c r="G415" s="61"/>
      <c r="H415" s="61"/>
      <c r="I415" s="61"/>
      <c r="J415" s="61"/>
      <c r="K415" s="61"/>
      <c r="L415" s="61"/>
      <c r="M415" s="62"/>
      <c r="N415" s="61"/>
      <c r="O415" s="61"/>
      <c r="P415" s="61"/>
      <c r="Q415" s="61"/>
      <c r="R415" s="61"/>
      <c r="S415" s="61"/>
      <c r="T415" s="61"/>
      <c r="U415" s="61"/>
      <c r="V415" s="61"/>
      <c r="W415" s="61"/>
      <c r="X415" s="61"/>
      <c r="Y415" s="61"/>
      <c r="Z415" s="61"/>
      <c r="AA415" s="61"/>
      <c r="AB415" s="61"/>
      <c r="AC415" s="61"/>
      <c r="AD415" s="61"/>
      <c r="AE415" s="61"/>
      <c r="AF415" s="61"/>
      <c r="AG415" s="61"/>
      <c r="AH415" s="61"/>
      <c r="AI415" s="61"/>
      <c r="AJ415" s="61"/>
      <c r="AK415" s="61"/>
      <c r="AM415" s="61"/>
    </row>
    <row r="416" spans="1:39" ht="9.75" customHeight="1" x14ac:dyDescent="0.2">
      <c r="A416" s="61"/>
      <c r="B416" s="61"/>
      <c r="C416" s="61"/>
      <c r="D416" s="61"/>
      <c r="E416" s="61"/>
      <c r="F416" s="61"/>
      <c r="G416" s="61"/>
      <c r="H416" s="61"/>
      <c r="I416" s="61"/>
      <c r="J416" s="61"/>
      <c r="K416" s="61"/>
      <c r="L416" s="61"/>
      <c r="M416" s="62"/>
      <c r="N416" s="61"/>
      <c r="O416" s="61"/>
      <c r="P416" s="61"/>
      <c r="Q416" s="61"/>
      <c r="R416" s="61"/>
      <c r="S416" s="61"/>
      <c r="T416" s="61"/>
      <c r="U416" s="61"/>
      <c r="V416" s="61"/>
      <c r="W416" s="61"/>
      <c r="X416" s="61"/>
      <c r="Y416" s="61"/>
      <c r="Z416" s="61"/>
      <c r="AA416" s="61"/>
      <c r="AB416" s="61"/>
      <c r="AC416" s="61"/>
      <c r="AD416" s="61"/>
      <c r="AE416" s="61"/>
      <c r="AF416" s="61"/>
      <c r="AG416" s="61"/>
      <c r="AH416" s="61"/>
      <c r="AI416" s="61"/>
      <c r="AJ416" s="61"/>
      <c r="AK416" s="61"/>
      <c r="AM416" s="61"/>
    </row>
    <row r="417" spans="1:39" ht="9.75" customHeight="1" x14ac:dyDescent="0.2">
      <c r="A417" s="61"/>
      <c r="B417" s="61"/>
      <c r="C417" s="61"/>
      <c r="D417" s="61"/>
      <c r="E417" s="61"/>
      <c r="F417" s="61"/>
      <c r="G417" s="61"/>
      <c r="H417" s="61"/>
      <c r="I417" s="61"/>
      <c r="J417" s="61"/>
      <c r="K417" s="61"/>
      <c r="L417" s="61"/>
      <c r="M417" s="62"/>
      <c r="N417" s="61"/>
      <c r="O417" s="61"/>
      <c r="P417" s="61"/>
      <c r="Q417" s="61"/>
      <c r="R417" s="61"/>
      <c r="S417" s="61"/>
      <c r="T417" s="61"/>
      <c r="U417" s="61"/>
      <c r="V417" s="61"/>
      <c r="W417" s="61"/>
      <c r="X417" s="61"/>
      <c r="Y417" s="61"/>
      <c r="Z417" s="61"/>
      <c r="AA417" s="61"/>
      <c r="AB417" s="61"/>
      <c r="AC417" s="61"/>
      <c r="AD417" s="61"/>
      <c r="AE417" s="61"/>
      <c r="AF417" s="61"/>
      <c r="AG417" s="61"/>
      <c r="AH417" s="61"/>
      <c r="AI417" s="61"/>
      <c r="AJ417" s="61"/>
      <c r="AK417" s="61"/>
      <c r="AM417" s="61"/>
    </row>
    <row r="418" spans="1:39" ht="9.75" customHeight="1" x14ac:dyDescent="0.2">
      <c r="A418" s="61"/>
      <c r="B418" s="61"/>
      <c r="C418" s="61"/>
      <c r="D418" s="61"/>
      <c r="E418" s="61"/>
      <c r="F418" s="61"/>
      <c r="G418" s="61"/>
      <c r="H418" s="61"/>
      <c r="I418" s="61"/>
      <c r="J418" s="61"/>
      <c r="K418" s="61"/>
      <c r="L418" s="61"/>
      <c r="M418" s="62"/>
      <c r="N418" s="61"/>
      <c r="O418" s="61"/>
      <c r="P418" s="61"/>
      <c r="Q418" s="61"/>
      <c r="R418" s="61"/>
      <c r="S418" s="61"/>
      <c r="T418" s="61"/>
      <c r="U418" s="61"/>
      <c r="V418" s="61"/>
      <c r="W418" s="61"/>
      <c r="X418" s="61"/>
      <c r="Y418" s="61"/>
      <c r="Z418" s="61"/>
      <c r="AA418" s="61"/>
      <c r="AB418" s="61"/>
      <c r="AC418" s="61"/>
      <c r="AD418" s="61"/>
      <c r="AE418" s="61"/>
      <c r="AF418" s="61"/>
      <c r="AG418" s="61"/>
      <c r="AH418" s="61"/>
      <c r="AI418" s="61"/>
      <c r="AJ418" s="61"/>
      <c r="AK418" s="61"/>
      <c r="AM418" s="61"/>
    </row>
    <row r="419" spans="1:39" ht="9.75" customHeight="1" x14ac:dyDescent="0.2">
      <c r="A419" s="61"/>
      <c r="B419" s="61"/>
      <c r="C419" s="61"/>
      <c r="D419" s="61"/>
      <c r="E419" s="61"/>
      <c r="F419" s="61"/>
      <c r="G419" s="61"/>
      <c r="H419" s="61"/>
      <c r="I419" s="61"/>
      <c r="J419" s="61"/>
      <c r="K419" s="61"/>
      <c r="L419" s="61"/>
      <c r="M419" s="62"/>
      <c r="N419" s="61"/>
      <c r="O419" s="61"/>
      <c r="P419" s="61"/>
      <c r="Q419" s="61"/>
      <c r="R419" s="61"/>
      <c r="S419" s="61"/>
      <c r="T419" s="61"/>
      <c r="U419" s="61"/>
      <c r="V419" s="61"/>
      <c r="W419" s="61"/>
      <c r="X419" s="61"/>
      <c r="Y419" s="61"/>
      <c r="Z419" s="61"/>
      <c r="AA419" s="61"/>
      <c r="AB419" s="61"/>
      <c r="AC419" s="61"/>
      <c r="AD419" s="61"/>
      <c r="AE419" s="61"/>
      <c r="AF419" s="61"/>
      <c r="AG419" s="61"/>
      <c r="AH419" s="61"/>
      <c r="AI419" s="61"/>
      <c r="AJ419" s="61"/>
      <c r="AK419" s="61"/>
      <c r="AM419" s="61"/>
    </row>
    <row r="420" spans="1:39" ht="9.75" customHeight="1" x14ac:dyDescent="0.2">
      <c r="A420" s="61"/>
      <c r="B420" s="61"/>
      <c r="C420" s="61"/>
      <c r="D420" s="61"/>
      <c r="E420" s="61"/>
      <c r="F420" s="61"/>
      <c r="G420" s="61"/>
      <c r="H420" s="61"/>
      <c r="I420" s="61"/>
      <c r="J420" s="61"/>
      <c r="K420" s="61"/>
      <c r="L420" s="61"/>
      <c r="M420" s="62"/>
      <c r="N420" s="61"/>
      <c r="O420" s="61"/>
      <c r="P420" s="61"/>
      <c r="Q420" s="61"/>
      <c r="R420" s="61"/>
      <c r="S420" s="61"/>
      <c r="T420" s="61"/>
      <c r="U420" s="61"/>
      <c r="V420" s="61"/>
      <c r="W420" s="61"/>
      <c r="X420" s="61"/>
      <c r="Y420" s="61"/>
      <c r="Z420" s="61"/>
      <c r="AA420" s="61"/>
      <c r="AB420" s="61"/>
      <c r="AC420" s="61"/>
      <c r="AD420" s="61"/>
      <c r="AE420" s="61"/>
      <c r="AF420" s="61"/>
      <c r="AG420" s="61"/>
      <c r="AH420" s="61"/>
      <c r="AI420" s="61"/>
      <c r="AJ420" s="61"/>
      <c r="AK420" s="61"/>
      <c r="AM420" s="61"/>
    </row>
    <row r="421" spans="1:39" ht="9.75" customHeight="1" x14ac:dyDescent="0.2">
      <c r="A421" s="61"/>
      <c r="B421" s="61"/>
      <c r="C421" s="61"/>
      <c r="D421" s="61"/>
      <c r="E421" s="61"/>
      <c r="F421" s="61"/>
      <c r="G421" s="61"/>
      <c r="H421" s="61"/>
      <c r="I421" s="61"/>
      <c r="J421" s="61"/>
      <c r="K421" s="61"/>
      <c r="L421" s="61"/>
      <c r="M421" s="62"/>
      <c r="N421" s="61"/>
      <c r="O421" s="61"/>
      <c r="P421" s="61"/>
      <c r="Q421" s="61"/>
      <c r="R421" s="61"/>
      <c r="S421" s="61"/>
      <c r="T421" s="61"/>
      <c r="U421" s="61"/>
      <c r="V421" s="61"/>
      <c r="W421" s="61"/>
      <c r="X421" s="61"/>
      <c r="Y421" s="61"/>
      <c r="Z421" s="61"/>
      <c r="AA421" s="61"/>
      <c r="AB421" s="61"/>
      <c r="AC421" s="61"/>
      <c r="AD421" s="61"/>
      <c r="AE421" s="61"/>
      <c r="AF421" s="61"/>
      <c r="AG421" s="61"/>
      <c r="AH421" s="61"/>
      <c r="AI421" s="61"/>
      <c r="AJ421" s="61"/>
      <c r="AK421" s="61"/>
      <c r="AM421" s="61"/>
    </row>
    <row r="422" spans="1:39" ht="9.75" customHeight="1" x14ac:dyDescent="0.2">
      <c r="A422" s="61"/>
      <c r="B422" s="61"/>
      <c r="C422" s="61"/>
      <c r="D422" s="61"/>
      <c r="E422" s="61"/>
      <c r="F422" s="61"/>
      <c r="G422" s="61"/>
      <c r="H422" s="61"/>
      <c r="I422" s="61"/>
      <c r="J422" s="61"/>
      <c r="K422" s="61"/>
      <c r="L422" s="61"/>
      <c r="M422" s="62"/>
      <c r="N422" s="61"/>
      <c r="O422" s="61"/>
      <c r="P422" s="61"/>
      <c r="Q422" s="61"/>
      <c r="R422" s="61"/>
      <c r="S422" s="61"/>
      <c r="T422" s="61"/>
      <c r="U422" s="61"/>
      <c r="V422" s="61"/>
      <c r="W422" s="61"/>
      <c r="X422" s="61"/>
      <c r="Y422" s="61"/>
      <c r="Z422" s="61"/>
      <c r="AA422" s="61"/>
      <c r="AB422" s="61"/>
      <c r="AC422" s="61"/>
      <c r="AD422" s="61"/>
      <c r="AE422" s="61"/>
      <c r="AF422" s="61"/>
      <c r="AG422" s="61"/>
      <c r="AH422" s="61"/>
      <c r="AI422" s="61"/>
      <c r="AJ422" s="61"/>
      <c r="AK422" s="61"/>
      <c r="AM422" s="61"/>
    </row>
    <row r="423" spans="1:39" ht="9.75" customHeight="1" x14ac:dyDescent="0.2">
      <c r="A423" s="61"/>
      <c r="B423" s="61"/>
      <c r="C423" s="61"/>
      <c r="D423" s="61"/>
      <c r="E423" s="61"/>
      <c r="F423" s="61"/>
      <c r="G423" s="61"/>
      <c r="H423" s="61"/>
      <c r="I423" s="61"/>
      <c r="J423" s="61"/>
      <c r="K423" s="61"/>
      <c r="L423" s="61"/>
      <c r="M423" s="62"/>
      <c r="N423" s="61"/>
      <c r="O423" s="61"/>
      <c r="P423" s="61"/>
      <c r="Q423" s="61"/>
      <c r="R423" s="61"/>
      <c r="S423" s="61"/>
      <c r="T423" s="61"/>
      <c r="U423" s="61"/>
      <c r="V423" s="61"/>
      <c r="W423" s="61"/>
      <c r="X423" s="61"/>
      <c r="Y423" s="61"/>
      <c r="Z423" s="61"/>
      <c r="AA423" s="61"/>
      <c r="AB423" s="61"/>
      <c r="AC423" s="61"/>
      <c r="AD423" s="61"/>
      <c r="AE423" s="61"/>
      <c r="AF423" s="61"/>
      <c r="AG423" s="61"/>
      <c r="AH423" s="61"/>
      <c r="AI423" s="61"/>
      <c r="AJ423" s="61"/>
      <c r="AK423" s="61"/>
      <c r="AM423" s="61"/>
    </row>
    <row r="424" spans="1:39" ht="9.75" customHeight="1" x14ac:dyDescent="0.2">
      <c r="A424" s="61"/>
      <c r="B424" s="61"/>
      <c r="C424" s="61"/>
      <c r="D424" s="61"/>
      <c r="E424" s="61"/>
      <c r="F424" s="61"/>
      <c r="G424" s="61"/>
      <c r="H424" s="61"/>
      <c r="I424" s="61"/>
      <c r="J424" s="61"/>
      <c r="K424" s="61"/>
      <c r="L424" s="61"/>
      <c r="M424" s="62"/>
      <c r="N424" s="61"/>
      <c r="O424" s="61"/>
      <c r="P424" s="61"/>
      <c r="Q424" s="61"/>
      <c r="R424" s="61"/>
      <c r="S424" s="61"/>
      <c r="T424" s="61"/>
      <c r="U424" s="61"/>
      <c r="V424" s="61"/>
      <c r="W424" s="61"/>
      <c r="X424" s="61"/>
      <c r="Y424" s="61"/>
      <c r="Z424" s="61"/>
      <c r="AA424" s="61"/>
      <c r="AB424" s="61"/>
      <c r="AC424" s="61"/>
      <c r="AD424" s="61"/>
      <c r="AE424" s="61"/>
      <c r="AF424" s="61"/>
      <c r="AG424" s="61"/>
      <c r="AH424" s="61"/>
      <c r="AI424" s="61"/>
      <c r="AJ424" s="61"/>
      <c r="AK424" s="61"/>
      <c r="AM424" s="61"/>
    </row>
    <row r="425" spans="1:39" ht="9.75" customHeight="1" x14ac:dyDescent="0.2">
      <c r="A425" s="61"/>
      <c r="B425" s="61"/>
      <c r="C425" s="61"/>
      <c r="D425" s="61"/>
      <c r="E425" s="61"/>
      <c r="F425" s="61"/>
      <c r="G425" s="61"/>
      <c r="H425" s="61"/>
      <c r="I425" s="61"/>
      <c r="J425" s="61"/>
      <c r="K425" s="61"/>
      <c r="L425" s="61"/>
      <c r="M425" s="62"/>
      <c r="N425" s="61"/>
      <c r="O425" s="61"/>
      <c r="P425" s="61"/>
      <c r="Q425" s="61"/>
      <c r="R425" s="61"/>
      <c r="S425" s="61"/>
      <c r="T425" s="61"/>
      <c r="U425" s="61"/>
      <c r="V425" s="61"/>
      <c r="W425" s="61"/>
      <c r="X425" s="61"/>
      <c r="Y425" s="61"/>
      <c r="Z425" s="61"/>
      <c r="AA425" s="61"/>
      <c r="AB425" s="61"/>
      <c r="AC425" s="61"/>
      <c r="AD425" s="61"/>
      <c r="AE425" s="61"/>
      <c r="AF425" s="61"/>
      <c r="AG425" s="61"/>
      <c r="AH425" s="61"/>
      <c r="AI425" s="61"/>
      <c r="AJ425" s="61"/>
      <c r="AK425" s="61"/>
      <c r="AM425" s="61"/>
    </row>
    <row r="426" spans="1:39" ht="9.75" customHeight="1" x14ac:dyDescent="0.2">
      <c r="A426" s="61"/>
      <c r="B426" s="61"/>
      <c r="C426" s="61"/>
      <c r="D426" s="61"/>
      <c r="E426" s="61"/>
      <c r="F426" s="61"/>
      <c r="G426" s="61"/>
      <c r="H426" s="61"/>
      <c r="I426" s="61"/>
      <c r="J426" s="61"/>
      <c r="K426" s="61"/>
      <c r="L426" s="61"/>
      <c r="M426" s="62"/>
      <c r="N426" s="61"/>
      <c r="O426" s="61"/>
      <c r="P426" s="61"/>
      <c r="Q426" s="61"/>
      <c r="R426" s="61"/>
      <c r="S426" s="61"/>
      <c r="T426" s="61"/>
      <c r="U426" s="61"/>
      <c r="V426" s="61"/>
      <c r="W426" s="61"/>
      <c r="X426" s="61"/>
      <c r="Y426" s="61"/>
      <c r="Z426" s="61"/>
      <c r="AA426" s="61"/>
      <c r="AB426" s="61"/>
      <c r="AC426" s="61"/>
      <c r="AD426" s="61"/>
      <c r="AE426" s="61"/>
      <c r="AF426" s="61"/>
      <c r="AG426" s="61"/>
      <c r="AH426" s="61"/>
      <c r="AI426" s="61"/>
      <c r="AJ426" s="61"/>
      <c r="AK426" s="61"/>
      <c r="AM426" s="61"/>
    </row>
    <row r="427" spans="1:39" ht="9.75" customHeight="1" x14ac:dyDescent="0.2">
      <c r="A427" s="61"/>
      <c r="B427" s="61"/>
      <c r="C427" s="61"/>
      <c r="D427" s="61"/>
      <c r="E427" s="61"/>
      <c r="F427" s="61"/>
      <c r="G427" s="61"/>
      <c r="H427" s="61"/>
      <c r="I427" s="61"/>
      <c r="J427" s="61"/>
      <c r="K427" s="61"/>
      <c r="L427" s="61"/>
      <c r="M427" s="62"/>
      <c r="N427" s="61"/>
      <c r="O427" s="61"/>
      <c r="P427" s="61"/>
      <c r="Q427" s="61"/>
      <c r="R427" s="61"/>
      <c r="S427" s="61"/>
      <c r="T427" s="61"/>
      <c r="U427" s="61"/>
      <c r="V427" s="61"/>
      <c r="W427" s="61"/>
      <c r="X427" s="61"/>
      <c r="Y427" s="61"/>
      <c r="Z427" s="61"/>
      <c r="AA427" s="61"/>
      <c r="AB427" s="61"/>
      <c r="AC427" s="61"/>
      <c r="AD427" s="61"/>
      <c r="AE427" s="61"/>
      <c r="AF427" s="61"/>
      <c r="AG427" s="61"/>
      <c r="AH427" s="61"/>
      <c r="AI427" s="61"/>
      <c r="AJ427" s="61"/>
      <c r="AK427" s="61"/>
      <c r="AM427" s="61"/>
    </row>
    <row r="428" spans="1:39" ht="9.75" customHeight="1" x14ac:dyDescent="0.2">
      <c r="A428" s="61"/>
      <c r="B428" s="61"/>
      <c r="C428" s="61"/>
      <c r="D428" s="61"/>
      <c r="E428" s="61"/>
      <c r="F428" s="61"/>
      <c r="G428" s="61"/>
      <c r="H428" s="61"/>
      <c r="I428" s="61"/>
      <c r="J428" s="61"/>
      <c r="K428" s="61"/>
      <c r="L428" s="61"/>
      <c r="M428" s="62"/>
      <c r="N428" s="61"/>
      <c r="O428" s="61"/>
      <c r="P428" s="61"/>
      <c r="Q428" s="61"/>
      <c r="R428" s="61"/>
      <c r="S428" s="61"/>
      <c r="T428" s="61"/>
      <c r="U428" s="61"/>
      <c r="V428" s="61"/>
      <c r="W428" s="61"/>
      <c r="X428" s="61"/>
      <c r="Y428" s="61"/>
      <c r="Z428" s="61"/>
      <c r="AA428" s="61"/>
      <c r="AB428" s="61"/>
      <c r="AC428" s="61"/>
      <c r="AD428" s="61"/>
      <c r="AE428" s="61"/>
      <c r="AF428" s="61"/>
      <c r="AG428" s="61"/>
      <c r="AH428" s="61"/>
      <c r="AI428" s="61"/>
      <c r="AJ428" s="61"/>
      <c r="AK428" s="61"/>
      <c r="AM428" s="61"/>
    </row>
    <row r="429" spans="1:39" ht="9.75" customHeight="1" x14ac:dyDescent="0.2">
      <c r="A429" s="61"/>
      <c r="B429" s="61"/>
      <c r="C429" s="61"/>
      <c r="D429" s="61"/>
      <c r="E429" s="61"/>
      <c r="F429" s="61"/>
      <c r="G429" s="61"/>
      <c r="H429" s="61"/>
      <c r="I429" s="61"/>
      <c r="J429" s="61"/>
      <c r="K429" s="61"/>
      <c r="L429" s="61"/>
      <c r="M429" s="62"/>
      <c r="N429" s="61"/>
      <c r="O429" s="61"/>
      <c r="P429" s="61"/>
      <c r="Q429" s="61"/>
      <c r="R429" s="61"/>
      <c r="S429" s="61"/>
      <c r="T429" s="61"/>
      <c r="U429" s="61"/>
      <c r="V429" s="61"/>
      <c r="W429" s="61"/>
      <c r="X429" s="61"/>
      <c r="Y429" s="61"/>
      <c r="Z429" s="61"/>
      <c r="AA429" s="61"/>
      <c r="AB429" s="61"/>
      <c r="AC429" s="61"/>
      <c r="AD429" s="61"/>
      <c r="AE429" s="61"/>
      <c r="AF429" s="61"/>
      <c r="AG429" s="61"/>
      <c r="AH429" s="61"/>
      <c r="AI429" s="61"/>
      <c r="AJ429" s="61"/>
      <c r="AK429" s="61"/>
      <c r="AM429" s="61"/>
    </row>
    <row r="430" spans="1:39" ht="9.75" customHeight="1" x14ac:dyDescent="0.2">
      <c r="A430" s="61"/>
      <c r="B430" s="61"/>
      <c r="C430" s="61"/>
      <c r="D430" s="61"/>
      <c r="E430" s="61"/>
      <c r="F430" s="61"/>
      <c r="G430" s="61"/>
      <c r="H430" s="61"/>
      <c r="I430" s="61"/>
      <c r="J430" s="61"/>
      <c r="K430" s="61"/>
      <c r="L430" s="61"/>
      <c r="M430" s="62"/>
      <c r="N430" s="61"/>
      <c r="O430" s="61"/>
      <c r="P430" s="61"/>
      <c r="Q430" s="61"/>
      <c r="R430" s="61"/>
      <c r="S430" s="61"/>
      <c r="T430" s="61"/>
      <c r="U430" s="61"/>
      <c r="V430" s="61"/>
      <c r="W430" s="61"/>
      <c r="X430" s="61"/>
      <c r="Y430" s="61"/>
      <c r="Z430" s="61"/>
      <c r="AA430" s="61"/>
      <c r="AB430" s="61"/>
      <c r="AC430" s="61"/>
      <c r="AD430" s="61"/>
      <c r="AE430" s="61"/>
      <c r="AF430" s="61"/>
      <c r="AG430" s="61"/>
      <c r="AH430" s="61"/>
      <c r="AI430" s="61"/>
      <c r="AJ430" s="61"/>
      <c r="AK430" s="61"/>
      <c r="AM430" s="61"/>
    </row>
    <row r="431" spans="1:39" ht="9.75" customHeight="1" x14ac:dyDescent="0.2">
      <c r="A431" s="61"/>
      <c r="B431" s="61"/>
      <c r="C431" s="61"/>
      <c r="D431" s="61"/>
      <c r="E431" s="61"/>
      <c r="F431" s="61"/>
      <c r="G431" s="61"/>
      <c r="H431" s="61"/>
      <c r="I431" s="61"/>
      <c r="J431" s="61"/>
      <c r="K431" s="61"/>
      <c r="L431" s="61"/>
      <c r="M431" s="62"/>
      <c r="N431" s="61"/>
      <c r="O431" s="61"/>
      <c r="P431" s="61"/>
      <c r="Q431" s="61"/>
      <c r="R431" s="61"/>
      <c r="S431" s="61"/>
      <c r="T431" s="61"/>
      <c r="U431" s="61"/>
      <c r="V431" s="61"/>
      <c r="W431" s="61"/>
      <c r="X431" s="61"/>
      <c r="Y431" s="61"/>
      <c r="Z431" s="61"/>
      <c r="AA431" s="61"/>
      <c r="AB431" s="61"/>
      <c r="AC431" s="61"/>
      <c r="AD431" s="61"/>
      <c r="AE431" s="61"/>
      <c r="AF431" s="61"/>
      <c r="AG431" s="61"/>
      <c r="AH431" s="61"/>
      <c r="AI431" s="61"/>
      <c r="AJ431" s="61"/>
      <c r="AK431" s="61"/>
      <c r="AM431" s="61"/>
    </row>
    <row r="432" spans="1:39" ht="9.75" customHeight="1" x14ac:dyDescent="0.2">
      <c r="A432" s="61"/>
      <c r="B432" s="61"/>
      <c r="C432" s="61"/>
      <c r="D432" s="61"/>
      <c r="E432" s="61"/>
      <c r="F432" s="61"/>
      <c r="G432" s="61"/>
      <c r="H432" s="61"/>
      <c r="I432" s="61"/>
      <c r="J432" s="61"/>
      <c r="K432" s="61"/>
      <c r="L432" s="61"/>
      <c r="M432" s="62"/>
      <c r="N432" s="61"/>
      <c r="O432" s="61"/>
      <c r="P432" s="61"/>
      <c r="Q432" s="61"/>
      <c r="R432" s="61"/>
      <c r="S432" s="61"/>
      <c r="T432" s="61"/>
      <c r="U432" s="61"/>
      <c r="V432" s="61"/>
      <c r="W432" s="61"/>
      <c r="X432" s="61"/>
      <c r="Y432" s="61"/>
      <c r="Z432" s="61"/>
      <c r="AA432" s="61"/>
      <c r="AB432" s="61"/>
      <c r="AC432" s="61"/>
      <c r="AD432" s="61"/>
      <c r="AE432" s="61"/>
      <c r="AF432" s="61"/>
      <c r="AG432" s="61"/>
      <c r="AH432" s="61"/>
      <c r="AI432" s="61"/>
      <c r="AJ432" s="61"/>
      <c r="AK432" s="61"/>
      <c r="AM432" s="61"/>
    </row>
    <row r="433" spans="1:39" ht="9.75" customHeight="1" x14ac:dyDescent="0.2">
      <c r="A433" s="61"/>
      <c r="B433" s="61"/>
      <c r="C433" s="61"/>
      <c r="D433" s="61"/>
      <c r="E433" s="61"/>
      <c r="F433" s="61"/>
      <c r="G433" s="61"/>
      <c r="H433" s="61"/>
      <c r="I433" s="61"/>
      <c r="J433" s="61"/>
      <c r="K433" s="61"/>
      <c r="L433" s="61"/>
      <c r="M433" s="62"/>
      <c r="N433" s="61"/>
      <c r="O433" s="61"/>
      <c r="P433" s="61"/>
      <c r="Q433" s="61"/>
      <c r="R433" s="61"/>
      <c r="S433" s="61"/>
      <c r="T433" s="61"/>
      <c r="U433" s="61"/>
      <c r="V433" s="61"/>
      <c r="W433" s="61"/>
      <c r="X433" s="61"/>
      <c r="Y433" s="61"/>
      <c r="Z433" s="61"/>
      <c r="AA433" s="61"/>
      <c r="AB433" s="61"/>
      <c r="AC433" s="61"/>
      <c r="AD433" s="61"/>
      <c r="AE433" s="61"/>
      <c r="AF433" s="61"/>
      <c r="AG433" s="61"/>
      <c r="AH433" s="61"/>
      <c r="AI433" s="61"/>
      <c r="AJ433" s="61"/>
      <c r="AK433" s="61"/>
      <c r="AM433" s="61"/>
    </row>
    <row r="434" spans="1:39" ht="9.75" customHeight="1" x14ac:dyDescent="0.2">
      <c r="A434" s="61"/>
      <c r="B434" s="61"/>
      <c r="C434" s="61"/>
      <c r="D434" s="61"/>
      <c r="E434" s="61"/>
      <c r="F434" s="61"/>
      <c r="G434" s="61"/>
      <c r="H434" s="61"/>
      <c r="I434" s="61"/>
      <c r="J434" s="61"/>
      <c r="K434" s="61"/>
      <c r="L434" s="61"/>
      <c r="M434" s="62"/>
      <c r="N434" s="61"/>
      <c r="O434" s="61"/>
      <c r="P434" s="61"/>
      <c r="Q434" s="61"/>
      <c r="R434" s="61"/>
      <c r="S434" s="61"/>
      <c r="T434" s="61"/>
      <c r="U434" s="61"/>
      <c r="V434" s="61"/>
      <c r="W434" s="61"/>
      <c r="X434" s="61"/>
      <c r="Y434" s="61"/>
      <c r="Z434" s="61"/>
      <c r="AA434" s="61"/>
      <c r="AB434" s="61"/>
      <c r="AC434" s="61"/>
      <c r="AD434" s="61"/>
      <c r="AE434" s="61"/>
      <c r="AF434" s="61"/>
      <c r="AG434" s="61"/>
      <c r="AH434" s="61"/>
      <c r="AI434" s="61"/>
      <c r="AJ434" s="61"/>
      <c r="AK434" s="61"/>
      <c r="AM434" s="61"/>
    </row>
    <row r="435" spans="1:39" ht="9.75" customHeight="1" x14ac:dyDescent="0.2">
      <c r="A435" s="61"/>
      <c r="B435" s="61"/>
      <c r="C435" s="61"/>
      <c r="D435" s="61"/>
      <c r="E435" s="61"/>
      <c r="F435" s="61"/>
      <c r="G435" s="61"/>
      <c r="H435" s="61"/>
      <c r="I435" s="61"/>
      <c r="J435" s="61"/>
      <c r="K435" s="61"/>
      <c r="L435" s="61"/>
      <c r="M435" s="62"/>
      <c r="N435" s="61"/>
      <c r="O435" s="61"/>
      <c r="P435" s="61"/>
      <c r="Q435" s="61"/>
      <c r="R435" s="61"/>
      <c r="S435" s="61"/>
      <c r="T435" s="61"/>
      <c r="U435" s="61"/>
      <c r="V435" s="61"/>
      <c r="W435" s="61"/>
      <c r="X435" s="61"/>
      <c r="Y435" s="61"/>
      <c r="Z435" s="61"/>
      <c r="AA435" s="61"/>
      <c r="AB435" s="61"/>
      <c r="AC435" s="61"/>
      <c r="AD435" s="61"/>
      <c r="AE435" s="61"/>
      <c r="AF435" s="61"/>
      <c r="AG435" s="61"/>
      <c r="AH435" s="61"/>
      <c r="AI435" s="61"/>
      <c r="AJ435" s="61"/>
      <c r="AK435" s="61"/>
      <c r="AM435" s="61"/>
    </row>
    <row r="436" spans="1:39" ht="9.75" customHeight="1" x14ac:dyDescent="0.2">
      <c r="A436" s="61"/>
      <c r="B436" s="61"/>
      <c r="C436" s="61"/>
      <c r="D436" s="61"/>
      <c r="E436" s="61"/>
      <c r="F436" s="61"/>
      <c r="G436" s="61"/>
      <c r="H436" s="61"/>
      <c r="I436" s="61"/>
      <c r="J436" s="61"/>
      <c r="K436" s="61"/>
      <c r="L436" s="61"/>
      <c r="M436" s="62"/>
      <c r="N436" s="61"/>
      <c r="O436" s="61"/>
      <c r="P436" s="61"/>
      <c r="Q436" s="61"/>
      <c r="R436" s="61"/>
      <c r="S436" s="61"/>
      <c r="T436" s="61"/>
      <c r="U436" s="61"/>
      <c r="V436" s="61"/>
      <c r="W436" s="61"/>
      <c r="X436" s="61"/>
      <c r="Y436" s="61"/>
      <c r="Z436" s="61"/>
      <c r="AA436" s="61"/>
      <c r="AB436" s="61"/>
      <c r="AC436" s="61"/>
      <c r="AD436" s="61"/>
      <c r="AE436" s="61"/>
      <c r="AF436" s="61"/>
      <c r="AG436" s="61"/>
      <c r="AH436" s="61"/>
      <c r="AI436" s="61"/>
      <c r="AJ436" s="61"/>
      <c r="AK436" s="61"/>
      <c r="AM436" s="61"/>
    </row>
    <row r="437" spans="1:39" ht="9.75" customHeight="1" x14ac:dyDescent="0.2">
      <c r="A437" s="61"/>
      <c r="B437" s="61"/>
      <c r="C437" s="61"/>
      <c r="D437" s="61"/>
      <c r="E437" s="61"/>
      <c r="F437" s="61"/>
      <c r="G437" s="61"/>
      <c r="H437" s="61"/>
      <c r="I437" s="61"/>
      <c r="J437" s="61"/>
      <c r="K437" s="61"/>
      <c r="L437" s="61"/>
      <c r="M437" s="62"/>
      <c r="N437" s="61"/>
      <c r="O437" s="61"/>
      <c r="P437" s="61"/>
      <c r="Q437" s="61"/>
      <c r="R437" s="61"/>
      <c r="S437" s="61"/>
      <c r="T437" s="61"/>
      <c r="U437" s="61"/>
      <c r="V437" s="61"/>
      <c r="W437" s="61"/>
      <c r="X437" s="61"/>
      <c r="Y437" s="61"/>
      <c r="Z437" s="61"/>
      <c r="AA437" s="61"/>
      <c r="AB437" s="61"/>
      <c r="AC437" s="61"/>
      <c r="AD437" s="61"/>
      <c r="AE437" s="61"/>
      <c r="AF437" s="61"/>
      <c r="AG437" s="61"/>
      <c r="AH437" s="61"/>
      <c r="AI437" s="61"/>
      <c r="AJ437" s="61"/>
      <c r="AK437" s="61"/>
      <c r="AM437" s="61"/>
    </row>
    <row r="438" spans="1:39" ht="9.75" customHeight="1" x14ac:dyDescent="0.2">
      <c r="A438" s="61"/>
      <c r="B438" s="61"/>
      <c r="C438" s="61"/>
      <c r="D438" s="61"/>
      <c r="E438" s="61"/>
      <c r="F438" s="61"/>
      <c r="G438" s="61"/>
      <c r="H438" s="61"/>
      <c r="I438" s="61"/>
      <c r="J438" s="61"/>
      <c r="K438" s="61"/>
      <c r="L438" s="61"/>
      <c r="M438" s="62"/>
      <c r="N438" s="61"/>
      <c r="O438" s="61"/>
      <c r="P438" s="61"/>
      <c r="Q438" s="61"/>
      <c r="R438" s="61"/>
      <c r="S438" s="61"/>
      <c r="T438" s="61"/>
      <c r="U438" s="61"/>
      <c r="V438" s="61"/>
      <c r="W438" s="61"/>
      <c r="X438" s="61"/>
      <c r="Y438" s="61"/>
      <c r="Z438" s="61"/>
      <c r="AA438" s="61"/>
      <c r="AB438" s="61"/>
      <c r="AC438" s="61"/>
      <c r="AD438" s="61"/>
      <c r="AE438" s="61"/>
      <c r="AF438" s="61"/>
      <c r="AG438" s="61"/>
      <c r="AH438" s="61"/>
      <c r="AI438" s="61"/>
      <c r="AJ438" s="61"/>
      <c r="AK438" s="61"/>
      <c r="AM438" s="61"/>
    </row>
    <row r="439" spans="1:39" ht="9.75" customHeight="1" x14ac:dyDescent="0.2">
      <c r="A439" s="61"/>
      <c r="B439" s="61"/>
      <c r="C439" s="61"/>
      <c r="D439" s="61"/>
      <c r="E439" s="61"/>
      <c r="F439" s="61"/>
      <c r="G439" s="61"/>
      <c r="H439" s="61"/>
      <c r="I439" s="61"/>
      <c r="J439" s="61"/>
      <c r="K439" s="61"/>
      <c r="L439" s="61"/>
      <c r="M439" s="62"/>
      <c r="N439" s="61"/>
      <c r="O439" s="61"/>
      <c r="P439" s="61"/>
      <c r="Q439" s="61"/>
      <c r="R439" s="61"/>
      <c r="S439" s="61"/>
      <c r="T439" s="61"/>
      <c r="U439" s="61"/>
      <c r="V439" s="61"/>
      <c r="W439" s="61"/>
      <c r="X439" s="61"/>
      <c r="Y439" s="61"/>
      <c r="Z439" s="61"/>
      <c r="AA439" s="61"/>
      <c r="AB439" s="61"/>
      <c r="AC439" s="61"/>
      <c r="AD439" s="61"/>
      <c r="AE439" s="61"/>
      <c r="AF439" s="61"/>
      <c r="AG439" s="61"/>
      <c r="AH439" s="61"/>
      <c r="AI439" s="61"/>
      <c r="AJ439" s="61"/>
      <c r="AK439" s="61"/>
      <c r="AM439" s="61"/>
    </row>
    <row r="440" spans="1:39" ht="9.75" customHeight="1" x14ac:dyDescent="0.2">
      <c r="A440" s="61"/>
      <c r="B440" s="61"/>
      <c r="C440" s="61"/>
      <c r="D440" s="61"/>
      <c r="E440" s="61"/>
      <c r="F440" s="61"/>
      <c r="G440" s="61"/>
      <c r="H440" s="61"/>
      <c r="I440" s="61"/>
      <c r="J440" s="61"/>
      <c r="K440" s="61"/>
      <c r="L440" s="61"/>
      <c r="M440" s="62"/>
      <c r="N440" s="61"/>
      <c r="O440" s="61"/>
      <c r="P440" s="61"/>
      <c r="Q440" s="61"/>
      <c r="R440" s="61"/>
      <c r="S440" s="61"/>
      <c r="T440" s="61"/>
      <c r="U440" s="61"/>
      <c r="V440" s="61"/>
      <c r="W440" s="61"/>
      <c r="X440" s="61"/>
      <c r="Y440" s="61"/>
      <c r="Z440" s="61"/>
      <c r="AA440" s="61"/>
      <c r="AB440" s="61"/>
      <c r="AC440" s="61"/>
      <c r="AD440" s="61"/>
      <c r="AE440" s="61"/>
      <c r="AF440" s="61"/>
      <c r="AG440" s="61"/>
      <c r="AH440" s="61"/>
      <c r="AI440" s="61"/>
      <c r="AJ440" s="61"/>
      <c r="AK440" s="61"/>
      <c r="AM440" s="61"/>
    </row>
    <row r="441" spans="1:39" ht="9.75" customHeight="1" x14ac:dyDescent="0.2">
      <c r="A441" s="61"/>
      <c r="B441" s="61"/>
      <c r="C441" s="61"/>
      <c r="D441" s="61"/>
      <c r="E441" s="61"/>
      <c r="F441" s="61"/>
      <c r="G441" s="61"/>
      <c r="H441" s="61"/>
      <c r="I441" s="61"/>
      <c r="J441" s="61"/>
      <c r="K441" s="61"/>
      <c r="L441" s="61"/>
      <c r="M441" s="62"/>
      <c r="N441" s="61"/>
      <c r="O441" s="61"/>
      <c r="P441" s="61"/>
      <c r="Q441" s="61"/>
      <c r="R441" s="61"/>
      <c r="S441" s="61"/>
      <c r="T441" s="61"/>
      <c r="U441" s="61"/>
      <c r="V441" s="61"/>
      <c r="W441" s="61"/>
      <c r="X441" s="61"/>
      <c r="Y441" s="61"/>
      <c r="Z441" s="61"/>
      <c r="AA441" s="61"/>
      <c r="AB441" s="61"/>
      <c r="AC441" s="61"/>
      <c r="AD441" s="61"/>
      <c r="AE441" s="61"/>
      <c r="AF441" s="61"/>
      <c r="AG441" s="61"/>
      <c r="AH441" s="61"/>
      <c r="AI441" s="61"/>
      <c r="AJ441" s="61"/>
      <c r="AK441" s="61"/>
      <c r="AM441" s="61"/>
    </row>
    <row r="442" spans="1:39" ht="9.75" customHeight="1" x14ac:dyDescent="0.2">
      <c r="A442" s="61"/>
      <c r="B442" s="61"/>
      <c r="C442" s="61"/>
      <c r="D442" s="61"/>
      <c r="E442" s="61"/>
      <c r="F442" s="61"/>
      <c r="G442" s="61"/>
      <c r="H442" s="61"/>
      <c r="I442" s="61"/>
      <c r="J442" s="61"/>
      <c r="K442" s="61"/>
      <c r="L442" s="61"/>
      <c r="M442" s="62"/>
      <c r="N442" s="61"/>
      <c r="O442" s="61"/>
      <c r="P442" s="61"/>
      <c r="Q442" s="61"/>
      <c r="R442" s="61"/>
      <c r="S442" s="61"/>
      <c r="T442" s="61"/>
      <c r="U442" s="61"/>
      <c r="V442" s="61"/>
      <c r="W442" s="61"/>
      <c r="X442" s="61"/>
      <c r="Y442" s="61"/>
      <c r="Z442" s="61"/>
      <c r="AA442" s="61"/>
      <c r="AB442" s="61"/>
      <c r="AC442" s="61"/>
      <c r="AD442" s="61"/>
      <c r="AE442" s="61"/>
      <c r="AF442" s="61"/>
      <c r="AG442" s="61"/>
      <c r="AH442" s="61"/>
      <c r="AI442" s="61"/>
      <c r="AJ442" s="61"/>
      <c r="AK442" s="61"/>
      <c r="AM442" s="61"/>
    </row>
    <row r="443" spans="1:39" ht="9.75" customHeight="1" x14ac:dyDescent="0.2">
      <c r="A443" s="61"/>
      <c r="B443" s="61"/>
      <c r="C443" s="61"/>
      <c r="D443" s="61"/>
      <c r="E443" s="61"/>
      <c r="F443" s="61"/>
      <c r="G443" s="61"/>
      <c r="H443" s="61"/>
      <c r="I443" s="61"/>
      <c r="J443" s="61"/>
      <c r="K443" s="61"/>
      <c r="L443" s="61"/>
      <c r="M443" s="62"/>
      <c r="N443" s="61"/>
      <c r="O443" s="61"/>
      <c r="P443" s="61"/>
      <c r="Q443" s="61"/>
      <c r="R443" s="61"/>
      <c r="S443" s="61"/>
      <c r="T443" s="61"/>
      <c r="U443" s="61"/>
      <c r="V443" s="61"/>
      <c r="W443" s="61"/>
      <c r="X443" s="61"/>
      <c r="Y443" s="61"/>
      <c r="Z443" s="61"/>
      <c r="AA443" s="61"/>
      <c r="AB443" s="61"/>
      <c r="AC443" s="61"/>
      <c r="AD443" s="61"/>
      <c r="AE443" s="61"/>
      <c r="AF443" s="61"/>
      <c r="AG443" s="61"/>
      <c r="AH443" s="61"/>
      <c r="AI443" s="61"/>
      <c r="AJ443" s="61"/>
      <c r="AK443" s="61"/>
      <c r="AM443" s="61"/>
    </row>
    <row r="444" spans="1:39" ht="9.75" customHeight="1" x14ac:dyDescent="0.2">
      <c r="A444" s="61"/>
      <c r="B444" s="61"/>
      <c r="C444" s="61"/>
      <c r="D444" s="61"/>
      <c r="E444" s="61"/>
      <c r="F444" s="61"/>
      <c r="G444" s="61"/>
      <c r="H444" s="61"/>
      <c r="I444" s="61"/>
      <c r="J444" s="61"/>
      <c r="K444" s="61"/>
      <c r="L444" s="61"/>
      <c r="M444" s="62"/>
      <c r="N444" s="61"/>
      <c r="O444" s="61"/>
      <c r="P444" s="61"/>
      <c r="Q444" s="61"/>
      <c r="R444" s="61"/>
      <c r="S444" s="61"/>
      <c r="T444" s="61"/>
      <c r="U444" s="61"/>
      <c r="V444" s="61"/>
      <c r="W444" s="61"/>
      <c r="X444" s="61"/>
      <c r="Y444" s="61"/>
      <c r="Z444" s="61"/>
      <c r="AA444" s="61"/>
      <c r="AB444" s="61"/>
      <c r="AC444" s="61"/>
      <c r="AD444" s="61"/>
      <c r="AE444" s="61"/>
      <c r="AF444" s="61"/>
      <c r="AG444" s="61"/>
      <c r="AH444" s="61"/>
      <c r="AI444" s="61"/>
      <c r="AJ444" s="61"/>
      <c r="AK444" s="61"/>
      <c r="AM444" s="61"/>
    </row>
    <row r="445" spans="1:39" ht="9.75" customHeight="1" x14ac:dyDescent="0.2">
      <c r="A445" s="61"/>
      <c r="B445" s="61"/>
      <c r="C445" s="61"/>
      <c r="D445" s="61"/>
      <c r="E445" s="61"/>
      <c r="F445" s="61"/>
      <c r="G445" s="61"/>
      <c r="H445" s="61"/>
      <c r="I445" s="61"/>
      <c r="J445" s="61"/>
      <c r="K445" s="61"/>
      <c r="L445" s="61"/>
      <c r="M445" s="62"/>
      <c r="N445" s="61"/>
      <c r="O445" s="61"/>
      <c r="P445" s="61"/>
      <c r="Q445" s="61"/>
      <c r="R445" s="61"/>
      <c r="S445" s="61"/>
      <c r="T445" s="61"/>
      <c r="U445" s="61"/>
      <c r="V445" s="61"/>
      <c r="W445" s="61"/>
      <c r="X445" s="61"/>
      <c r="Y445" s="61"/>
      <c r="Z445" s="61"/>
      <c r="AA445" s="61"/>
      <c r="AB445" s="61"/>
      <c r="AC445" s="61"/>
      <c r="AD445" s="61"/>
      <c r="AE445" s="61"/>
      <c r="AF445" s="61"/>
      <c r="AG445" s="61"/>
      <c r="AH445" s="61"/>
      <c r="AI445" s="61"/>
      <c r="AJ445" s="61"/>
      <c r="AK445" s="61"/>
      <c r="AM445" s="61"/>
    </row>
    <row r="446" spans="1:39" ht="9.75" customHeight="1" x14ac:dyDescent="0.2">
      <c r="A446" s="61"/>
      <c r="B446" s="61"/>
      <c r="C446" s="61"/>
      <c r="D446" s="61"/>
      <c r="E446" s="61"/>
      <c r="F446" s="61"/>
      <c r="G446" s="61"/>
      <c r="H446" s="61"/>
      <c r="I446" s="61"/>
      <c r="J446" s="61"/>
      <c r="K446" s="61"/>
      <c r="L446" s="61"/>
      <c r="M446" s="62"/>
      <c r="N446" s="61"/>
      <c r="O446" s="61"/>
      <c r="P446" s="61"/>
      <c r="Q446" s="61"/>
      <c r="R446" s="61"/>
      <c r="S446" s="61"/>
      <c r="T446" s="61"/>
      <c r="U446" s="61"/>
      <c r="V446" s="61"/>
      <c r="W446" s="61"/>
      <c r="X446" s="61"/>
      <c r="Y446" s="61"/>
      <c r="Z446" s="61"/>
      <c r="AA446" s="61"/>
      <c r="AB446" s="61"/>
      <c r="AC446" s="61"/>
      <c r="AD446" s="61"/>
      <c r="AE446" s="61"/>
      <c r="AF446" s="61"/>
      <c r="AG446" s="61"/>
      <c r="AH446" s="61"/>
      <c r="AI446" s="61"/>
      <c r="AJ446" s="61"/>
      <c r="AK446" s="61"/>
      <c r="AM446" s="61"/>
    </row>
    <row r="447" spans="1:39" ht="9.75" customHeight="1" x14ac:dyDescent="0.2">
      <c r="A447" s="61"/>
      <c r="B447" s="61"/>
      <c r="C447" s="61"/>
      <c r="D447" s="61"/>
      <c r="E447" s="61"/>
      <c r="F447" s="61"/>
      <c r="G447" s="61"/>
      <c r="H447" s="61"/>
      <c r="I447" s="61"/>
      <c r="J447" s="61"/>
      <c r="K447" s="61"/>
      <c r="L447" s="61"/>
      <c r="M447" s="62"/>
      <c r="N447" s="61"/>
      <c r="O447" s="61"/>
      <c r="P447" s="61"/>
      <c r="Q447" s="61"/>
      <c r="R447" s="61"/>
      <c r="S447" s="61"/>
      <c r="T447" s="61"/>
      <c r="U447" s="61"/>
      <c r="V447" s="61"/>
      <c r="W447" s="61"/>
      <c r="X447" s="61"/>
      <c r="Y447" s="61"/>
      <c r="Z447" s="61"/>
      <c r="AA447" s="61"/>
      <c r="AB447" s="61"/>
      <c r="AC447" s="61"/>
      <c r="AD447" s="61"/>
      <c r="AE447" s="61"/>
      <c r="AF447" s="61"/>
      <c r="AG447" s="61"/>
      <c r="AH447" s="61"/>
      <c r="AI447" s="61"/>
      <c r="AJ447" s="61"/>
      <c r="AK447" s="61"/>
      <c r="AM447" s="61"/>
    </row>
    <row r="448" spans="1:39" ht="9.75" customHeight="1" x14ac:dyDescent="0.2">
      <c r="A448" s="61"/>
      <c r="B448" s="61"/>
      <c r="C448" s="61"/>
      <c r="D448" s="61"/>
      <c r="E448" s="61"/>
      <c r="F448" s="61"/>
      <c r="G448" s="61"/>
      <c r="H448" s="61"/>
      <c r="I448" s="61"/>
      <c r="J448" s="61"/>
      <c r="K448" s="61"/>
      <c r="L448" s="61"/>
      <c r="M448" s="62"/>
      <c r="N448" s="61"/>
      <c r="O448" s="61"/>
      <c r="P448" s="61"/>
      <c r="Q448" s="61"/>
      <c r="R448" s="61"/>
      <c r="S448" s="61"/>
      <c r="T448" s="61"/>
      <c r="U448" s="61"/>
      <c r="V448" s="61"/>
      <c r="W448" s="61"/>
      <c r="X448" s="61"/>
      <c r="Y448" s="61"/>
      <c r="Z448" s="61"/>
      <c r="AA448" s="61"/>
      <c r="AB448" s="61"/>
      <c r="AC448" s="61"/>
      <c r="AD448" s="61"/>
      <c r="AE448" s="61"/>
      <c r="AF448" s="61"/>
      <c r="AG448" s="61"/>
      <c r="AH448" s="61"/>
      <c r="AI448" s="61"/>
      <c r="AJ448" s="61"/>
      <c r="AK448" s="61"/>
      <c r="AM448" s="61"/>
    </row>
    <row r="449" spans="1:39" ht="9.75" customHeight="1" x14ac:dyDescent="0.2">
      <c r="A449" s="61"/>
      <c r="B449" s="61"/>
      <c r="C449" s="61"/>
      <c r="D449" s="61"/>
      <c r="E449" s="61"/>
      <c r="F449" s="61"/>
      <c r="G449" s="61"/>
      <c r="H449" s="61"/>
      <c r="I449" s="61"/>
      <c r="J449" s="61"/>
      <c r="K449" s="61"/>
      <c r="L449" s="61"/>
      <c r="M449" s="62"/>
      <c r="N449" s="61"/>
      <c r="O449" s="61"/>
      <c r="P449" s="61"/>
      <c r="Q449" s="61"/>
      <c r="R449" s="61"/>
      <c r="S449" s="61"/>
      <c r="T449" s="61"/>
      <c r="U449" s="61"/>
      <c r="V449" s="61"/>
      <c r="W449" s="61"/>
      <c r="X449" s="61"/>
      <c r="Y449" s="61"/>
      <c r="Z449" s="61"/>
      <c r="AA449" s="61"/>
      <c r="AB449" s="61"/>
      <c r="AC449" s="61"/>
      <c r="AD449" s="61"/>
      <c r="AE449" s="61"/>
      <c r="AF449" s="61"/>
      <c r="AG449" s="61"/>
      <c r="AH449" s="61"/>
      <c r="AI449" s="61"/>
      <c r="AJ449" s="61"/>
      <c r="AK449" s="61"/>
      <c r="AM449" s="61"/>
    </row>
    <row r="450" spans="1:39" ht="9.75" customHeight="1" x14ac:dyDescent="0.2">
      <c r="A450" s="61"/>
      <c r="B450" s="61"/>
      <c r="C450" s="61"/>
      <c r="D450" s="61"/>
      <c r="E450" s="61"/>
      <c r="F450" s="61"/>
      <c r="G450" s="61"/>
      <c r="H450" s="61"/>
      <c r="I450" s="61"/>
      <c r="J450" s="61"/>
      <c r="K450" s="61"/>
      <c r="L450" s="61"/>
      <c r="M450" s="62"/>
      <c r="N450" s="61"/>
      <c r="O450" s="61"/>
      <c r="P450" s="61"/>
      <c r="Q450" s="61"/>
      <c r="R450" s="61"/>
      <c r="S450" s="61"/>
      <c r="T450" s="61"/>
      <c r="U450" s="61"/>
      <c r="V450" s="61"/>
      <c r="W450" s="61"/>
      <c r="X450" s="61"/>
      <c r="Y450" s="61"/>
      <c r="Z450" s="61"/>
      <c r="AA450" s="61"/>
      <c r="AB450" s="61"/>
      <c r="AC450" s="61"/>
      <c r="AD450" s="61"/>
      <c r="AE450" s="61"/>
      <c r="AF450" s="61"/>
      <c r="AG450" s="61"/>
      <c r="AH450" s="61"/>
      <c r="AI450" s="61"/>
      <c r="AJ450" s="61"/>
      <c r="AK450" s="61"/>
      <c r="AM450" s="61"/>
    </row>
    <row r="451" spans="1:39" ht="9.75" customHeight="1" x14ac:dyDescent="0.2">
      <c r="A451" s="61"/>
      <c r="B451" s="61"/>
      <c r="C451" s="61"/>
      <c r="D451" s="61"/>
      <c r="E451" s="61"/>
      <c r="F451" s="61"/>
      <c r="G451" s="61"/>
      <c r="H451" s="61"/>
      <c r="I451" s="61"/>
      <c r="J451" s="61"/>
      <c r="K451" s="61"/>
      <c r="L451" s="61"/>
      <c r="M451" s="62"/>
      <c r="N451" s="61"/>
      <c r="O451" s="61"/>
      <c r="P451" s="61"/>
      <c r="Q451" s="61"/>
      <c r="R451" s="61"/>
      <c r="S451" s="61"/>
      <c r="T451" s="61"/>
      <c r="U451" s="61"/>
      <c r="V451" s="61"/>
      <c r="W451" s="61"/>
      <c r="X451" s="61"/>
      <c r="Y451" s="61"/>
      <c r="Z451" s="61"/>
      <c r="AA451" s="61"/>
      <c r="AB451" s="61"/>
      <c r="AC451" s="61"/>
      <c r="AD451" s="61"/>
      <c r="AE451" s="61"/>
      <c r="AF451" s="61"/>
      <c r="AG451" s="61"/>
      <c r="AH451" s="61"/>
      <c r="AI451" s="61"/>
      <c r="AJ451" s="61"/>
      <c r="AK451" s="61"/>
      <c r="AM451" s="61"/>
    </row>
    <row r="452" spans="1:39" ht="9.75" customHeight="1" x14ac:dyDescent="0.2">
      <c r="A452" s="61"/>
      <c r="B452" s="61"/>
      <c r="C452" s="61"/>
      <c r="D452" s="61"/>
      <c r="E452" s="61"/>
      <c r="F452" s="61"/>
      <c r="G452" s="61"/>
      <c r="H452" s="61"/>
      <c r="I452" s="61"/>
      <c r="J452" s="61"/>
      <c r="K452" s="61"/>
      <c r="L452" s="61"/>
      <c r="M452" s="62"/>
      <c r="N452" s="61"/>
      <c r="O452" s="61"/>
      <c r="P452" s="61"/>
      <c r="Q452" s="61"/>
      <c r="R452" s="61"/>
      <c r="S452" s="61"/>
      <c r="T452" s="61"/>
      <c r="U452" s="61"/>
      <c r="V452" s="61"/>
      <c r="W452" s="61"/>
      <c r="X452" s="61"/>
      <c r="Y452" s="61"/>
      <c r="Z452" s="61"/>
      <c r="AA452" s="61"/>
      <c r="AB452" s="61"/>
      <c r="AC452" s="61"/>
      <c r="AD452" s="61"/>
      <c r="AE452" s="61"/>
      <c r="AF452" s="61"/>
      <c r="AG452" s="61"/>
      <c r="AH452" s="61"/>
      <c r="AI452" s="61"/>
      <c r="AJ452" s="61"/>
      <c r="AK452" s="61"/>
      <c r="AM452" s="61"/>
    </row>
    <row r="453" spans="1:39" ht="9.75" customHeight="1" x14ac:dyDescent="0.2">
      <c r="A453" s="61"/>
      <c r="B453" s="61"/>
      <c r="C453" s="61"/>
      <c r="D453" s="61"/>
      <c r="E453" s="61"/>
      <c r="F453" s="61"/>
      <c r="G453" s="61"/>
      <c r="H453" s="61"/>
      <c r="I453" s="61"/>
      <c r="J453" s="61"/>
      <c r="K453" s="61"/>
      <c r="L453" s="61"/>
      <c r="M453" s="62"/>
      <c r="N453" s="61"/>
      <c r="O453" s="61"/>
      <c r="P453" s="61"/>
      <c r="Q453" s="61"/>
      <c r="R453" s="61"/>
      <c r="S453" s="61"/>
      <c r="T453" s="61"/>
      <c r="U453" s="61"/>
      <c r="V453" s="61"/>
      <c r="W453" s="61"/>
      <c r="X453" s="61"/>
      <c r="Y453" s="61"/>
      <c r="Z453" s="61"/>
      <c r="AA453" s="61"/>
      <c r="AB453" s="61"/>
      <c r="AC453" s="61"/>
      <c r="AD453" s="61"/>
      <c r="AE453" s="61"/>
      <c r="AF453" s="61"/>
      <c r="AG453" s="61"/>
      <c r="AH453" s="61"/>
      <c r="AI453" s="61"/>
      <c r="AJ453" s="61"/>
      <c r="AK453" s="61"/>
      <c r="AM453" s="61"/>
    </row>
    <row r="454" spans="1:39" ht="9.75" customHeight="1" x14ac:dyDescent="0.2">
      <c r="A454" s="61"/>
      <c r="B454" s="61"/>
      <c r="C454" s="61"/>
      <c r="D454" s="61"/>
      <c r="E454" s="61"/>
      <c r="F454" s="61"/>
      <c r="G454" s="61"/>
      <c r="H454" s="61"/>
      <c r="I454" s="61"/>
      <c r="J454" s="61"/>
      <c r="K454" s="61"/>
      <c r="L454" s="61"/>
      <c r="M454" s="62"/>
      <c r="N454" s="61"/>
      <c r="O454" s="61"/>
      <c r="P454" s="61"/>
      <c r="Q454" s="61"/>
      <c r="R454" s="61"/>
      <c r="S454" s="61"/>
      <c r="T454" s="61"/>
      <c r="U454" s="61"/>
      <c r="V454" s="61"/>
      <c r="W454" s="61"/>
      <c r="X454" s="61"/>
      <c r="Y454" s="61"/>
      <c r="Z454" s="61"/>
      <c r="AA454" s="61"/>
      <c r="AB454" s="61"/>
      <c r="AC454" s="61"/>
      <c r="AD454" s="61"/>
      <c r="AE454" s="61"/>
      <c r="AF454" s="61"/>
      <c r="AG454" s="61"/>
      <c r="AH454" s="61"/>
      <c r="AI454" s="61"/>
      <c r="AJ454" s="61"/>
      <c r="AK454" s="61"/>
      <c r="AM454" s="61"/>
    </row>
    <row r="455" spans="1:39" ht="9.75" customHeight="1" x14ac:dyDescent="0.2">
      <c r="A455" s="61"/>
      <c r="B455" s="61"/>
      <c r="C455" s="61"/>
      <c r="D455" s="61"/>
      <c r="E455" s="61"/>
      <c r="F455" s="61"/>
      <c r="G455" s="61"/>
      <c r="H455" s="61"/>
      <c r="I455" s="61"/>
      <c r="J455" s="61"/>
      <c r="K455" s="61"/>
      <c r="L455" s="61"/>
      <c r="M455" s="62"/>
      <c r="N455" s="61"/>
      <c r="O455" s="61"/>
      <c r="P455" s="61"/>
      <c r="Q455" s="61"/>
      <c r="R455" s="61"/>
      <c r="S455" s="61"/>
      <c r="T455" s="61"/>
      <c r="U455" s="61"/>
      <c r="V455" s="61"/>
      <c r="W455" s="61"/>
      <c r="X455" s="61"/>
      <c r="Y455" s="61"/>
      <c r="Z455" s="61"/>
      <c r="AA455" s="61"/>
      <c r="AB455" s="61"/>
      <c r="AC455" s="61"/>
      <c r="AD455" s="61"/>
      <c r="AE455" s="61"/>
      <c r="AF455" s="61"/>
      <c r="AG455" s="61"/>
      <c r="AH455" s="61"/>
      <c r="AI455" s="61"/>
      <c r="AJ455" s="61"/>
      <c r="AK455" s="61"/>
      <c r="AM455" s="61"/>
    </row>
    <row r="456" spans="1:39" ht="9.75" customHeight="1" x14ac:dyDescent="0.2">
      <c r="A456" s="61"/>
      <c r="B456" s="61"/>
      <c r="C456" s="61"/>
      <c r="D456" s="61"/>
      <c r="E456" s="61"/>
      <c r="F456" s="61"/>
      <c r="G456" s="61"/>
      <c r="H456" s="61"/>
      <c r="I456" s="61"/>
      <c r="J456" s="61"/>
      <c r="K456" s="61"/>
      <c r="L456" s="61"/>
      <c r="M456" s="62"/>
      <c r="N456" s="61"/>
      <c r="O456" s="61"/>
      <c r="P456" s="61"/>
      <c r="Q456" s="61"/>
      <c r="R456" s="61"/>
      <c r="S456" s="61"/>
      <c r="T456" s="61"/>
      <c r="U456" s="61"/>
      <c r="V456" s="61"/>
      <c r="W456" s="61"/>
      <c r="X456" s="61"/>
      <c r="Y456" s="61"/>
      <c r="Z456" s="61"/>
      <c r="AA456" s="61"/>
      <c r="AB456" s="61"/>
      <c r="AC456" s="61"/>
      <c r="AD456" s="61"/>
      <c r="AE456" s="61"/>
      <c r="AF456" s="61"/>
      <c r="AG456" s="61"/>
      <c r="AH456" s="61"/>
      <c r="AI456" s="61"/>
      <c r="AJ456" s="61"/>
      <c r="AK456" s="61"/>
      <c r="AM456" s="61"/>
    </row>
    <row r="457" spans="1:39" ht="9.75" customHeight="1" x14ac:dyDescent="0.2">
      <c r="A457" s="61"/>
      <c r="B457" s="61"/>
      <c r="C457" s="61"/>
      <c r="D457" s="61"/>
      <c r="E457" s="61"/>
      <c r="F457" s="61"/>
      <c r="G457" s="61"/>
      <c r="H457" s="61"/>
      <c r="I457" s="61"/>
      <c r="J457" s="61"/>
      <c r="K457" s="61"/>
      <c r="L457" s="61"/>
      <c r="M457" s="62"/>
      <c r="N457" s="61"/>
      <c r="O457" s="61"/>
      <c r="P457" s="61"/>
      <c r="Q457" s="61"/>
      <c r="R457" s="61"/>
      <c r="S457" s="61"/>
      <c r="T457" s="61"/>
      <c r="U457" s="61"/>
      <c r="V457" s="61"/>
      <c r="W457" s="61"/>
      <c r="X457" s="61"/>
      <c r="Y457" s="61"/>
      <c r="Z457" s="61"/>
      <c r="AA457" s="61"/>
      <c r="AB457" s="61"/>
      <c r="AC457" s="61"/>
      <c r="AD457" s="61"/>
      <c r="AE457" s="61"/>
      <c r="AF457" s="61"/>
      <c r="AG457" s="61"/>
      <c r="AH457" s="61"/>
      <c r="AI457" s="61"/>
      <c r="AJ457" s="61"/>
      <c r="AK457" s="61"/>
      <c r="AM457" s="61"/>
    </row>
    <row r="458" spans="1:39" ht="9.75" customHeight="1" x14ac:dyDescent="0.2">
      <c r="A458" s="61"/>
      <c r="B458" s="61"/>
      <c r="C458" s="61"/>
      <c r="D458" s="61"/>
      <c r="E458" s="61"/>
      <c r="F458" s="61"/>
      <c r="G458" s="61"/>
      <c r="H458" s="61"/>
      <c r="I458" s="61"/>
      <c r="J458" s="61"/>
      <c r="K458" s="61"/>
      <c r="L458" s="61"/>
      <c r="M458" s="62"/>
      <c r="N458" s="61"/>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M458" s="61"/>
    </row>
    <row r="459" spans="1:39" ht="9.75" customHeight="1" x14ac:dyDescent="0.2">
      <c r="A459" s="61"/>
      <c r="B459" s="61"/>
      <c r="C459" s="61"/>
      <c r="D459" s="61"/>
      <c r="E459" s="61"/>
      <c r="F459" s="61"/>
      <c r="G459" s="61"/>
      <c r="H459" s="61"/>
      <c r="I459" s="61"/>
      <c r="J459" s="61"/>
      <c r="K459" s="61"/>
      <c r="L459" s="61"/>
      <c r="M459" s="62"/>
      <c r="N459" s="61"/>
      <c r="O459" s="61"/>
      <c r="P459" s="61"/>
      <c r="Q459" s="61"/>
      <c r="R459" s="61"/>
      <c r="S459" s="61"/>
      <c r="T459" s="61"/>
      <c r="U459" s="61"/>
      <c r="V459" s="61"/>
      <c r="W459" s="61"/>
      <c r="X459" s="61"/>
      <c r="Y459" s="61"/>
      <c r="Z459" s="61"/>
      <c r="AA459" s="61"/>
      <c r="AB459" s="61"/>
      <c r="AC459" s="61"/>
      <c r="AD459" s="61"/>
      <c r="AE459" s="61"/>
      <c r="AF459" s="61"/>
      <c r="AG459" s="61"/>
      <c r="AH459" s="61"/>
      <c r="AI459" s="61"/>
      <c r="AJ459" s="61"/>
      <c r="AK459" s="61"/>
      <c r="AM459" s="61"/>
    </row>
    <row r="460" spans="1:39" ht="9.75" customHeight="1" x14ac:dyDescent="0.2">
      <c r="A460" s="61"/>
      <c r="B460" s="61"/>
      <c r="C460" s="61"/>
      <c r="D460" s="61"/>
      <c r="E460" s="61"/>
      <c r="F460" s="61"/>
      <c r="G460" s="61"/>
      <c r="H460" s="61"/>
      <c r="I460" s="61"/>
      <c r="J460" s="61"/>
      <c r="K460" s="61"/>
      <c r="L460" s="61"/>
      <c r="M460" s="62"/>
      <c r="N460" s="61"/>
      <c r="O460" s="61"/>
      <c r="P460" s="61"/>
      <c r="Q460" s="61"/>
      <c r="R460" s="61"/>
      <c r="S460" s="61"/>
      <c r="T460" s="61"/>
      <c r="U460" s="61"/>
      <c r="V460" s="61"/>
      <c r="W460" s="61"/>
      <c r="X460" s="61"/>
      <c r="Y460" s="61"/>
      <c r="Z460" s="61"/>
      <c r="AA460" s="61"/>
      <c r="AB460" s="61"/>
      <c r="AC460" s="61"/>
      <c r="AD460" s="61"/>
      <c r="AE460" s="61"/>
      <c r="AF460" s="61"/>
      <c r="AG460" s="61"/>
      <c r="AH460" s="61"/>
      <c r="AI460" s="61"/>
      <c r="AJ460" s="61"/>
      <c r="AK460" s="61"/>
      <c r="AM460" s="61"/>
    </row>
    <row r="461" spans="1:39" ht="9.75" customHeight="1" x14ac:dyDescent="0.2">
      <c r="A461" s="61"/>
      <c r="B461" s="61"/>
      <c r="C461" s="61"/>
      <c r="D461" s="61"/>
      <c r="E461" s="61"/>
      <c r="F461" s="61"/>
      <c r="G461" s="61"/>
      <c r="H461" s="61"/>
      <c r="I461" s="61"/>
      <c r="J461" s="61"/>
      <c r="K461" s="61"/>
      <c r="L461" s="61"/>
      <c r="M461" s="62"/>
      <c r="N461" s="61"/>
      <c r="O461" s="61"/>
      <c r="P461" s="61"/>
      <c r="Q461" s="61"/>
      <c r="R461" s="61"/>
      <c r="S461" s="61"/>
      <c r="T461" s="61"/>
      <c r="U461" s="61"/>
      <c r="V461" s="61"/>
      <c r="W461" s="61"/>
      <c r="X461" s="61"/>
      <c r="Y461" s="61"/>
      <c r="Z461" s="61"/>
      <c r="AA461" s="61"/>
      <c r="AB461" s="61"/>
      <c r="AC461" s="61"/>
      <c r="AD461" s="61"/>
      <c r="AE461" s="61"/>
      <c r="AF461" s="61"/>
      <c r="AG461" s="61"/>
      <c r="AH461" s="61"/>
      <c r="AI461" s="61"/>
      <c r="AJ461" s="61"/>
      <c r="AK461" s="61"/>
      <c r="AM461" s="61"/>
    </row>
    <row r="462" spans="1:39" ht="9.75" customHeight="1" x14ac:dyDescent="0.2">
      <c r="A462" s="61"/>
      <c r="B462" s="61"/>
      <c r="C462" s="61"/>
      <c r="D462" s="61"/>
      <c r="E462" s="61"/>
      <c r="F462" s="61"/>
      <c r="G462" s="61"/>
      <c r="H462" s="61"/>
      <c r="I462" s="61"/>
      <c r="J462" s="61"/>
      <c r="K462" s="61"/>
      <c r="L462" s="61"/>
      <c r="M462" s="62"/>
      <c r="N462" s="61"/>
      <c r="O462" s="61"/>
      <c r="P462" s="61"/>
      <c r="Q462" s="61"/>
      <c r="R462" s="61"/>
      <c r="S462" s="61"/>
      <c r="T462" s="61"/>
      <c r="U462" s="61"/>
      <c r="V462" s="61"/>
      <c r="W462" s="61"/>
      <c r="X462" s="61"/>
      <c r="Y462" s="61"/>
      <c r="Z462" s="61"/>
      <c r="AA462" s="61"/>
      <c r="AB462" s="61"/>
      <c r="AC462" s="61"/>
      <c r="AD462" s="61"/>
      <c r="AE462" s="61"/>
      <c r="AF462" s="61"/>
      <c r="AG462" s="61"/>
      <c r="AH462" s="61"/>
      <c r="AI462" s="61"/>
      <c r="AJ462" s="61"/>
      <c r="AK462" s="61"/>
      <c r="AM462" s="61"/>
    </row>
    <row r="463" spans="1:39" ht="9.75" customHeight="1" x14ac:dyDescent="0.2">
      <c r="A463" s="61"/>
      <c r="B463" s="61"/>
      <c r="C463" s="61"/>
      <c r="D463" s="61"/>
      <c r="E463" s="61"/>
      <c r="F463" s="61"/>
      <c r="G463" s="61"/>
      <c r="H463" s="61"/>
      <c r="I463" s="61"/>
      <c r="J463" s="61"/>
      <c r="K463" s="61"/>
      <c r="L463" s="61"/>
      <c r="M463" s="62"/>
      <c r="N463" s="61"/>
      <c r="O463" s="61"/>
      <c r="P463" s="61"/>
      <c r="Q463" s="61"/>
      <c r="R463" s="61"/>
      <c r="S463" s="61"/>
      <c r="T463" s="61"/>
      <c r="U463" s="61"/>
      <c r="V463" s="61"/>
      <c r="W463" s="61"/>
      <c r="X463" s="61"/>
      <c r="Y463" s="61"/>
      <c r="Z463" s="61"/>
      <c r="AA463" s="61"/>
      <c r="AB463" s="61"/>
      <c r="AC463" s="61"/>
      <c r="AD463" s="61"/>
      <c r="AE463" s="61"/>
      <c r="AF463" s="61"/>
      <c r="AG463" s="61"/>
      <c r="AH463" s="61"/>
      <c r="AI463" s="61"/>
      <c r="AJ463" s="61"/>
      <c r="AK463" s="61"/>
      <c r="AM463" s="61"/>
    </row>
    <row r="464" spans="1:39" ht="9.75" customHeight="1" x14ac:dyDescent="0.2">
      <c r="A464" s="61"/>
      <c r="B464" s="61"/>
      <c r="C464" s="61"/>
      <c r="D464" s="61"/>
      <c r="E464" s="61"/>
      <c r="F464" s="61"/>
      <c r="G464" s="61"/>
      <c r="H464" s="61"/>
      <c r="I464" s="61"/>
      <c r="J464" s="61"/>
      <c r="K464" s="61"/>
      <c r="L464" s="61"/>
      <c r="M464" s="62"/>
      <c r="N464" s="61"/>
      <c r="O464" s="61"/>
      <c r="P464" s="61"/>
      <c r="Q464" s="61"/>
      <c r="R464" s="61"/>
      <c r="S464" s="61"/>
      <c r="T464" s="61"/>
      <c r="U464" s="61"/>
      <c r="V464" s="61"/>
      <c r="W464" s="61"/>
      <c r="X464" s="61"/>
      <c r="Y464" s="61"/>
      <c r="Z464" s="61"/>
      <c r="AA464" s="61"/>
      <c r="AB464" s="61"/>
      <c r="AC464" s="61"/>
      <c r="AD464" s="61"/>
      <c r="AE464" s="61"/>
      <c r="AF464" s="61"/>
      <c r="AG464" s="61"/>
      <c r="AH464" s="61"/>
      <c r="AI464" s="61"/>
      <c r="AJ464" s="61"/>
      <c r="AK464" s="61"/>
      <c r="AM464" s="61"/>
    </row>
    <row r="465" spans="1:39" ht="9.75" customHeight="1" x14ac:dyDescent="0.2">
      <c r="A465" s="61"/>
      <c r="B465" s="61"/>
      <c r="C465" s="61"/>
      <c r="D465" s="61"/>
      <c r="E465" s="61"/>
      <c r="F465" s="61"/>
      <c r="G465" s="61"/>
      <c r="H465" s="61"/>
      <c r="I465" s="61"/>
      <c r="J465" s="61"/>
      <c r="K465" s="61"/>
      <c r="L465" s="61"/>
      <c r="M465" s="62"/>
      <c r="N465" s="61"/>
      <c r="O465" s="61"/>
      <c r="P465" s="61"/>
      <c r="Q465" s="61"/>
      <c r="R465" s="61"/>
      <c r="S465" s="61"/>
      <c r="T465" s="61"/>
      <c r="U465" s="61"/>
      <c r="V465" s="61"/>
      <c r="W465" s="61"/>
      <c r="X465" s="61"/>
      <c r="Y465" s="61"/>
      <c r="Z465" s="61"/>
      <c r="AA465" s="61"/>
      <c r="AB465" s="61"/>
      <c r="AC465" s="61"/>
      <c r="AD465" s="61"/>
      <c r="AE465" s="61"/>
      <c r="AF465" s="61"/>
      <c r="AG465" s="61"/>
      <c r="AH465" s="61"/>
      <c r="AI465" s="61"/>
      <c r="AJ465" s="61"/>
      <c r="AK465" s="61"/>
      <c r="AM465" s="61"/>
    </row>
    <row r="466" spans="1:39" ht="9.75" customHeight="1" x14ac:dyDescent="0.2">
      <c r="A466" s="61"/>
      <c r="B466" s="61"/>
      <c r="C466" s="61"/>
      <c r="D466" s="61"/>
      <c r="E466" s="61"/>
      <c r="F466" s="61"/>
      <c r="G466" s="61"/>
      <c r="H466" s="61"/>
      <c r="I466" s="61"/>
      <c r="J466" s="61"/>
      <c r="K466" s="61"/>
      <c r="L466" s="61"/>
      <c r="M466" s="62"/>
      <c r="N466" s="61"/>
      <c r="O466" s="61"/>
      <c r="P466" s="61"/>
      <c r="Q466" s="61"/>
      <c r="R466" s="61"/>
      <c r="S466" s="61"/>
      <c r="T466" s="61"/>
      <c r="U466" s="61"/>
      <c r="V466" s="61"/>
      <c r="W466" s="61"/>
      <c r="X466" s="61"/>
      <c r="Y466" s="61"/>
      <c r="Z466" s="61"/>
      <c r="AA466" s="61"/>
      <c r="AB466" s="61"/>
      <c r="AC466" s="61"/>
      <c r="AD466" s="61"/>
      <c r="AE466" s="61"/>
      <c r="AF466" s="61"/>
      <c r="AG466" s="61"/>
      <c r="AH466" s="61"/>
      <c r="AI466" s="61"/>
      <c r="AJ466" s="61"/>
      <c r="AK466" s="61"/>
      <c r="AM466" s="61"/>
    </row>
    <row r="467" spans="1:39" ht="9.75" customHeight="1" x14ac:dyDescent="0.2">
      <c r="A467" s="61"/>
      <c r="B467" s="61"/>
      <c r="C467" s="61"/>
      <c r="D467" s="61"/>
      <c r="E467" s="61"/>
      <c r="F467" s="61"/>
      <c r="G467" s="61"/>
      <c r="H467" s="61"/>
      <c r="I467" s="61"/>
      <c r="J467" s="61"/>
      <c r="K467" s="61"/>
      <c r="L467" s="61"/>
      <c r="M467" s="62"/>
      <c r="N467" s="61"/>
      <c r="O467" s="61"/>
      <c r="P467" s="61"/>
      <c r="Q467" s="61"/>
      <c r="R467" s="61"/>
      <c r="S467" s="61"/>
      <c r="T467" s="61"/>
      <c r="U467" s="61"/>
      <c r="V467" s="61"/>
      <c r="W467" s="61"/>
      <c r="X467" s="61"/>
      <c r="Y467" s="61"/>
      <c r="Z467" s="61"/>
      <c r="AA467" s="61"/>
      <c r="AB467" s="61"/>
      <c r="AC467" s="61"/>
      <c r="AD467" s="61"/>
      <c r="AE467" s="61"/>
      <c r="AF467" s="61"/>
      <c r="AG467" s="61"/>
      <c r="AH467" s="61"/>
      <c r="AI467" s="61"/>
      <c r="AJ467" s="61"/>
      <c r="AK467" s="61"/>
      <c r="AM467" s="61"/>
    </row>
    <row r="468" spans="1:39" ht="9.75" customHeight="1" x14ac:dyDescent="0.2">
      <c r="A468" s="61"/>
      <c r="B468" s="61"/>
      <c r="C468" s="61"/>
      <c r="D468" s="61"/>
      <c r="E468" s="61"/>
      <c r="F468" s="61"/>
      <c r="G468" s="61"/>
      <c r="H468" s="61"/>
      <c r="I468" s="61"/>
      <c r="J468" s="61"/>
      <c r="K468" s="61"/>
      <c r="L468" s="61"/>
      <c r="M468" s="62"/>
      <c r="N468" s="61"/>
      <c r="O468" s="61"/>
      <c r="P468" s="61"/>
      <c r="Q468" s="61"/>
      <c r="R468" s="61"/>
      <c r="S468" s="61"/>
      <c r="T468" s="61"/>
      <c r="U468" s="61"/>
      <c r="V468" s="61"/>
      <c r="W468" s="61"/>
      <c r="X468" s="61"/>
      <c r="Y468" s="61"/>
      <c r="Z468" s="61"/>
      <c r="AA468" s="61"/>
      <c r="AB468" s="61"/>
      <c r="AC468" s="61"/>
      <c r="AD468" s="61"/>
      <c r="AE468" s="61"/>
      <c r="AF468" s="61"/>
      <c r="AG468" s="61"/>
      <c r="AH468" s="61"/>
      <c r="AI468" s="61"/>
      <c r="AJ468" s="61"/>
      <c r="AK468" s="61"/>
      <c r="AM468" s="61"/>
    </row>
    <row r="469" spans="1:39" ht="9.75" customHeight="1" x14ac:dyDescent="0.2">
      <c r="A469" s="61"/>
      <c r="B469" s="61"/>
      <c r="C469" s="61"/>
      <c r="D469" s="61"/>
      <c r="E469" s="61"/>
      <c r="F469" s="61"/>
      <c r="G469" s="61"/>
      <c r="H469" s="61"/>
      <c r="I469" s="61"/>
      <c r="J469" s="61"/>
      <c r="K469" s="61"/>
      <c r="L469" s="61"/>
      <c r="M469" s="62"/>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M469" s="61"/>
    </row>
    <row r="470" spans="1:39" ht="9.75" customHeight="1" x14ac:dyDescent="0.2">
      <c r="A470" s="61"/>
      <c r="B470" s="61"/>
      <c r="C470" s="61"/>
      <c r="D470" s="61"/>
      <c r="E470" s="61"/>
      <c r="F470" s="61"/>
      <c r="G470" s="61"/>
      <c r="H470" s="61"/>
      <c r="I470" s="61"/>
      <c r="J470" s="61"/>
      <c r="K470" s="61"/>
      <c r="L470" s="61"/>
      <c r="M470" s="62"/>
      <c r="N470" s="61"/>
      <c r="O470" s="61"/>
      <c r="P470" s="61"/>
      <c r="Q470" s="61"/>
      <c r="R470" s="61"/>
      <c r="S470" s="61"/>
      <c r="T470" s="61"/>
      <c r="U470" s="61"/>
      <c r="V470" s="61"/>
      <c r="W470" s="61"/>
      <c r="X470" s="61"/>
      <c r="Y470" s="61"/>
      <c r="Z470" s="61"/>
      <c r="AA470" s="61"/>
      <c r="AB470" s="61"/>
      <c r="AC470" s="61"/>
      <c r="AD470" s="61"/>
      <c r="AE470" s="61"/>
      <c r="AF470" s="61"/>
      <c r="AG470" s="61"/>
      <c r="AH470" s="61"/>
      <c r="AI470" s="61"/>
      <c r="AJ470" s="61"/>
      <c r="AK470" s="61"/>
      <c r="AM470" s="61"/>
    </row>
    <row r="471" spans="1:39" ht="9.75" customHeight="1" x14ac:dyDescent="0.2">
      <c r="A471" s="61"/>
      <c r="B471" s="61"/>
      <c r="C471" s="61"/>
      <c r="D471" s="61"/>
      <c r="E471" s="61"/>
      <c r="F471" s="61"/>
      <c r="G471" s="61"/>
      <c r="H471" s="61"/>
      <c r="I471" s="61"/>
      <c r="J471" s="61"/>
      <c r="K471" s="61"/>
      <c r="L471" s="61"/>
      <c r="M471" s="62"/>
      <c r="N471" s="61"/>
      <c r="O471" s="61"/>
      <c r="P471" s="61"/>
      <c r="Q471" s="61"/>
      <c r="R471" s="61"/>
      <c r="S471" s="61"/>
      <c r="T471" s="61"/>
      <c r="U471" s="61"/>
      <c r="V471" s="61"/>
      <c r="W471" s="61"/>
      <c r="X471" s="61"/>
      <c r="Y471" s="61"/>
      <c r="Z471" s="61"/>
      <c r="AA471" s="61"/>
      <c r="AB471" s="61"/>
      <c r="AC471" s="61"/>
      <c r="AD471" s="61"/>
      <c r="AE471" s="61"/>
      <c r="AF471" s="61"/>
      <c r="AG471" s="61"/>
      <c r="AH471" s="61"/>
      <c r="AI471" s="61"/>
      <c r="AJ471" s="61"/>
      <c r="AK471" s="61"/>
      <c r="AM471" s="61"/>
    </row>
    <row r="472" spans="1:39" ht="9.75" customHeight="1" x14ac:dyDescent="0.2">
      <c r="A472" s="61"/>
      <c r="B472" s="61"/>
      <c r="C472" s="61"/>
      <c r="D472" s="61"/>
      <c r="E472" s="61"/>
      <c r="F472" s="61"/>
      <c r="G472" s="61"/>
      <c r="H472" s="61"/>
      <c r="I472" s="61"/>
      <c r="J472" s="61"/>
      <c r="K472" s="61"/>
      <c r="L472" s="61"/>
      <c r="M472" s="62"/>
      <c r="N472" s="61"/>
      <c r="O472" s="61"/>
      <c r="P472" s="61"/>
      <c r="Q472" s="61"/>
      <c r="R472" s="61"/>
      <c r="S472" s="61"/>
      <c r="T472" s="61"/>
      <c r="U472" s="61"/>
      <c r="V472" s="61"/>
      <c r="W472" s="61"/>
      <c r="X472" s="61"/>
      <c r="Y472" s="61"/>
      <c r="Z472" s="61"/>
      <c r="AA472" s="61"/>
      <c r="AB472" s="61"/>
      <c r="AC472" s="61"/>
      <c r="AD472" s="61"/>
      <c r="AE472" s="61"/>
      <c r="AF472" s="61"/>
      <c r="AG472" s="61"/>
      <c r="AH472" s="61"/>
      <c r="AI472" s="61"/>
      <c r="AJ472" s="61"/>
      <c r="AK472" s="61"/>
      <c r="AM472" s="61"/>
    </row>
    <row r="473" spans="1:39" ht="9.75" customHeight="1" x14ac:dyDescent="0.2">
      <c r="A473" s="61"/>
      <c r="B473" s="61"/>
      <c r="C473" s="61"/>
      <c r="D473" s="61"/>
      <c r="E473" s="61"/>
      <c r="F473" s="61"/>
      <c r="G473" s="61"/>
      <c r="H473" s="61"/>
      <c r="I473" s="61"/>
      <c r="J473" s="61"/>
      <c r="K473" s="61"/>
      <c r="L473" s="61"/>
      <c r="M473" s="62"/>
      <c r="N473" s="61"/>
      <c r="O473" s="61"/>
      <c r="P473" s="61"/>
      <c r="Q473" s="61"/>
      <c r="R473" s="61"/>
      <c r="S473" s="61"/>
      <c r="T473" s="61"/>
      <c r="U473" s="61"/>
      <c r="V473" s="61"/>
      <c r="W473" s="61"/>
      <c r="X473" s="61"/>
      <c r="Y473" s="61"/>
      <c r="Z473" s="61"/>
      <c r="AA473" s="61"/>
      <c r="AB473" s="61"/>
      <c r="AC473" s="61"/>
      <c r="AD473" s="61"/>
      <c r="AE473" s="61"/>
      <c r="AF473" s="61"/>
      <c r="AG473" s="61"/>
      <c r="AH473" s="61"/>
      <c r="AI473" s="61"/>
      <c r="AJ473" s="61"/>
      <c r="AK473" s="61"/>
      <c r="AM473" s="61"/>
    </row>
    <row r="474" spans="1:39" ht="9.75" customHeight="1" x14ac:dyDescent="0.2">
      <c r="A474" s="61"/>
      <c r="B474" s="61"/>
      <c r="C474" s="61"/>
      <c r="D474" s="61"/>
      <c r="E474" s="61"/>
      <c r="F474" s="61"/>
      <c r="G474" s="61"/>
      <c r="H474" s="61"/>
      <c r="I474" s="61"/>
      <c r="J474" s="61"/>
      <c r="K474" s="61"/>
      <c r="L474" s="61"/>
      <c r="M474" s="62"/>
      <c r="N474" s="61"/>
      <c r="O474" s="61"/>
      <c r="P474" s="61"/>
      <c r="Q474" s="61"/>
      <c r="R474" s="61"/>
      <c r="S474" s="61"/>
      <c r="T474" s="61"/>
      <c r="U474" s="61"/>
      <c r="V474" s="61"/>
      <c r="W474" s="61"/>
      <c r="X474" s="61"/>
      <c r="Y474" s="61"/>
      <c r="Z474" s="61"/>
      <c r="AA474" s="61"/>
      <c r="AB474" s="61"/>
      <c r="AC474" s="61"/>
      <c r="AD474" s="61"/>
      <c r="AE474" s="61"/>
      <c r="AF474" s="61"/>
      <c r="AG474" s="61"/>
      <c r="AH474" s="61"/>
      <c r="AI474" s="61"/>
      <c r="AJ474" s="61"/>
      <c r="AK474" s="61"/>
      <c r="AM474" s="61"/>
    </row>
    <row r="475" spans="1:39" ht="9.75" customHeight="1" x14ac:dyDescent="0.2">
      <c r="A475" s="61"/>
      <c r="B475" s="61"/>
      <c r="C475" s="61"/>
      <c r="D475" s="61"/>
      <c r="E475" s="61"/>
      <c r="F475" s="61"/>
      <c r="G475" s="61"/>
      <c r="H475" s="61"/>
      <c r="I475" s="61"/>
      <c r="J475" s="61"/>
      <c r="K475" s="61"/>
      <c r="L475" s="61"/>
      <c r="M475" s="62"/>
      <c r="N475" s="61"/>
      <c r="O475" s="61"/>
      <c r="P475" s="61"/>
      <c r="Q475" s="61"/>
      <c r="R475" s="61"/>
      <c r="S475" s="61"/>
      <c r="T475" s="61"/>
      <c r="U475" s="61"/>
      <c r="V475" s="61"/>
      <c r="W475" s="61"/>
      <c r="X475" s="61"/>
      <c r="Y475" s="61"/>
      <c r="Z475" s="61"/>
      <c r="AA475" s="61"/>
      <c r="AB475" s="61"/>
      <c r="AC475" s="61"/>
      <c r="AD475" s="61"/>
      <c r="AE475" s="61"/>
      <c r="AF475" s="61"/>
      <c r="AG475" s="61"/>
      <c r="AH475" s="61"/>
      <c r="AI475" s="61"/>
      <c r="AJ475" s="61"/>
      <c r="AK475" s="61"/>
      <c r="AM475" s="61"/>
    </row>
    <row r="476" spans="1:39" ht="9.75" customHeight="1" x14ac:dyDescent="0.2">
      <c r="A476" s="61"/>
      <c r="B476" s="61"/>
      <c r="C476" s="61"/>
      <c r="D476" s="61"/>
      <c r="E476" s="61"/>
      <c r="F476" s="61"/>
      <c r="G476" s="61"/>
      <c r="H476" s="61"/>
      <c r="I476" s="61"/>
      <c r="J476" s="61"/>
      <c r="K476" s="61"/>
      <c r="L476" s="61"/>
      <c r="M476" s="62"/>
      <c r="N476" s="61"/>
      <c r="O476" s="61"/>
      <c r="P476" s="61"/>
      <c r="Q476" s="61"/>
      <c r="R476" s="61"/>
      <c r="S476" s="61"/>
      <c r="T476" s="61"/>
      <c r="U476" s="61"/>
      <c r="V476" s="61"/>
      <c r="W476" s="61"/>
      <c r="X476" s="61"/>
      <c r="Y476" s="61"/>
      <c r="Z476" s="61"/>
      <c r="AA476" s="61"/>
      <c r="AB476" s="61"/>
      <c r="AC476" s="61"/>
      <c r="AD476" s="61"/>
      <c r="AE476" s="61"/>
      <c r="AF476" s="61"/>
      <c r="AG476" s="61"/>
      <c r="AH476" s="61"/>
      <c r="AI476" s="61"/>
      <c r="AJ476" s="61"/>
      <c r="AK476" s="61"/>
      <c r="AM476" s="61"/>
    </row>
    <row r="477" spans="1:39" ht="9.75" customHeight="1" x14ac:dyDescent="0.2">
      <c r="A477" s="61"/>
      <c r="B477" s="61"/>
      <c r="C477" s="61"/>
      <c r="D477" s="61"/>
      <c r="E477" s="61"/>
      <c r="F477" s="61"/>
      <c r="G477" s="61"/>
      <c r="H477" s="61"/>
      <c r="I477" s="61"/>
      <c r="J477" s="61"/>
      <c r="K477" s="61"/>
      <c r="L477" s="61"/>
      <c r="M477" s="62"/>
      <c r="N477" s="61"/>
      <c r="O477" s="61"/>
      <c r="P477" s="61"/>
      <c r="Q477" s="61"/>
      <c r="R477" s="61"/>
      <c r="S477" s="61"/>
      <c r="T477" s="61"/>
      <c r="U477" s="61"/>
      <c r="V477" s="61"/>
      <c r="W477" s="61"/>
      <c r="X477" s="61"/>
      <c r="Y477" s="61"/>
      <c r="Z477" s="61"/>
      <c r="AA477" s="61"/>
      <c r="AB477" s="61"/>
      <c r="AC477" s="61"/>
      <c r="AD477" s="61"/>
      <c r="AE477" s="61"/>
      <c r="AF477" s="61"/>
      <c r="AG477" s="61"/>
      <c r="AH477" s="61"/>
      <c r="AI477" s="61"/>
      <c r="AJ477" s="61"/>
      <c r="AK477" s="61"/>
      <c r="AM477" s="61"/>
    </row>
    <row r="478" spans="1:39" ht="9.75" customHeight="1" x14ac:dyDescent="0.2">
      <c r="A478" s="61"/>
      <c r="B478" s="61"/>
      <c r="C478" s="61"/>
      <c r="D478" s="61"/>
      <c r="E478" s="61"/>
      <c r="F478" s="61"/>
      <c r="G478" s="61"/>
      <c r="H478" s="61"/>
      <c r="I478" s="61"/>
      <c r="J478" s="61"/>
      <c r="K478" s="61"/>
      <c r="L478" s="61"/>
      <c r="M478" s="62"/>
      <c r="N478" s="61"/>
      <c r="O478" s="61"/>
      <c r="P478" s="61"/>
      <c r="Q478" s="61"/>
      <c r="R478" s="61"/>
      <c r="S478" s="61"/>
      <c r="T478" s="61"/>
      <c r="U478" s="61"/>
      <c r="V478" s="61"/>
      <c r="W478" s="61"/>
      <c r="X478" s="61"/>
      <c r="Y478" s="61"/>
      <c r="Z478" s="61"/>
      <c r="AA478" s="61"/>
      <c r="AB478" s="61"/>
      <c r="AC478" s="61"/>
      <c r="AD478" s="61"/>
      <c r="AE478" s="61"/>
      <c r="AF478" s="61"/>
      <c r="AG478" s="61"/>
      <c r="AH478" s="61"/>
      <c r="AI478" s="61"/>
      <c r="AJ478" s="61"/>
      <c r="AK478" s="61"/>
      <c r="AM478" s="61"/>
    </row>
    <row r="479" spans="1:39" ht="9.75" customHeight="1" x14ac:dyDescent="0.2">
      <c r="A479" s="61"/>
      <c r="B479" s="61"/>
      <c r="C479" s="61"/>
      <c r="D479" s="61"/>
      <c r="E479" s="61"/>
      <c r="F479" s="61"/>
      <c r="G479" s="61"/>
      <c r="H479" s="61"/>
      <c r="I479" s="61"/>
      <c r="J479" s="61"/>
      <c r="K479" s="61"/>
      <c r="L479" s="61"/>
      <c r="M479" s="62"/>
      <c r="N479" s="61"/>
      <c r="O479" s="61"/>
      <c r="P479" s="61"/>
      <c r="Q479" s="61"/>
      <c r="R479" s="61"/>
      <c r="S479" s="61"/>
      <c r="T479" s="61"/>
      <c r="U479" s="61"/>
      <c r="V479" s="61"/>
      <c r="W479" s="61"/>
      <c r="X479" s="61"/>
      <c r="Y479" s="61"/>
      <c r="Z479" s="61"/>
      <c r="AA479" s="61"/>
      <c r="AB479" s="61"/>
      <c r="AC479" s="61"/>
      <c r="AD479" s="61"/>
      <c r="AE479" s="61"/>
      <c r="AF479" s="61"/>
      <c r="AG479" s="61"/>
      <c r="AH479" s="61"/>
      <c r="AI479" s="61"/>
      <c r="AJ479" s="61"/>
      <c r="AK479" s="61"/>
      <c r="AM479" s="61"/>
    </row>
    <row r="480" spans="1:39" ht="9.75" customHeight="1" x14ac:dyDescent="0.2">
      <c r="A480" s="61"/>
      <c r="B480" s="61"/>
      <c r="C480" s="61"/>
      <c r="D480" s="61"/>
      <c r="E480" s="61"/>
      <c r="F480" s="61"/>
      <c r="G480" s="61"/>
      <c r="H480" s="61"/>
      <c r="I480" s="61"/>
      <c r="J480" s="61"/>
      <c r="K480" s="61"/>
      <c r="L480" s="61"/>
      <c r="M480" s="62"/>
      <c r="N480" s="61"/>
      <c r="O480" s="61"/>
      <c r="P480" s="61"/>
      <c r="Q480" s="61"/>
      <c r="R480" s="61"/>
      <c r="S480" s="61"/>
      <c r="T480" s="61"/>
      <c r="U480" s="61"/>
      <c r="V480" s="61"/>
      <c r="W480" s="61"/>
      <c r="X480" s="61"/>
      <c r="Y480" s="61"/>
      <c r="Z480" s="61"/>
      <c r="AA480" s="61"/>
      <c r="AB480" s="61"/>
      <c r="AC480" s="61"/>
      <c r="AD480" s="61"/>
      <c r="AE480" s="61"/>
      <c r="AF480" s="61"/>
      <c r="AG480" s="61"/>
      <c r="AH480" s="61"/>
      <c r="AI480" s="61"/>
      <c r="AJ480" s="61"/>
      <c r="AK480" s="61"/>
      <c r="AM480" s="61"/>
    </row>
    <row r="481" spans="1:39" ht="9.75" customHeight="1" x14ac:dyDescent="0.2">
      <c r="A481" s="61"/>
      <c r="B481" s="61"/>
      <c r="C481" s="61"/>
      <c r="D481" s="61"/>
      <c r="E481" s="61"/>
      <c r="F481" s="61"/>
      <c r="G481" s="61"/>
      <c r="H481" s="61"/>
      <c r="I481" s="61"/>
      <c r="J481" s="61"/>
      <c r="K481" s="61"/>
      <c r="L481" s="61"/>
      <c r="M481" s="62"/>
      <c r="N481" s="61"/>
      <c r="O481" s="61"/>
      <c r="P481" s="61"/>
      <c r="Q481" s="61"/>
      <c r="R481" s="61"/>
      <c r="S481" s="61"/>
      <c r="T481" s="61"/>
      <c r="U481" s="61"/>
      <c r="V481" s="61"/>
      <c r="W481" s="61"/>
      <c r="X481" s="61"/>
      <c r="Y481" s="61"/>
      <c r="Z481" s="61"/>
      <c r="AA481" s="61"/>
      <c r="AB481" s="61"/>
      <c r="AC481" s="61"/>
      <c r="AD481" s="61"/>
      <c r="AE481" s="61"/>
      <c r="AF481" s="61"/>
      <c r="AG481" s="61"/>
      <c r="AH481" s="61"/>
      <c r="AI481" s="61"/>
      <c r="AJ481" s="61"/>
      <c r="AK481" s="61"/>
      <c r="AM481" s="61"/>
    </row>
    <row r="482" spans="1:39" ht="9.75" customHeight="1" x14ac:dyDescent="0.2">
      <c r="A482" s="61"/>
      <c r="B482" s="61"/>
      <c r="C482" s="61"/>
      <c r="D482" s="61"/>
      <c r="E482" s="61"/>
      <c r="F482" s="61"/>
      <c r="G482" s="61"/>
      <c r="H482" s="61"/>
      <c r="I482" s="61"/>
      <c r="J482" s="61"/>
      <c r="K482" s="61"/>
      <c r="L482" s="61"/>
      <c r="M482" s="62"/>
      <c r="N482" s="61"/>
      <c r="O482" s="61"/>
      <c r="P482" s="61"/>
      <c r="Q482" s="61"/>
      <c r="R482" s="61"/>
      <c r="S482" s="61"/>
      <c r="T482" s="61"/>
      <c r="U482" s="61"/>
      <c r="V482" s="61"/>
      <c r="W482" s="61"/>
      <c r="X482" s="61"/>
      <c r="Y482" s="61"/>
      <c r="Z482" s="61"/>
      <c r="AA482" s="61"/>
      <c r="AB482" s="61"/>
      <c r="AC482" s="61"/>
      <c r="AD482" s="61"/>
      <c r="AE482" s="61"/>
      <c r="AF482" s="61"/>
      <c r="AG482" s="61"/>
      <c r="AH482" s="61"/>
      <c r="AI482" s="61"/>
      <c r="AJ482" s="61"/>
      <c r="AK482" s="61"/>
      <c r="AM482" s="61"/>
    </row>
    <row r="483" spans="1:39" ht="9.75" customHeight="1" x14ac:dyDescent="0.2">
      <c r="A483" s="61"/>
      <c r="B483" s="61"/>
      <c r="C483" s="61"/>
      <c r="D483" s="61"/>
      <c r="E483" s="61"/>
      <c r="F483" s="61"/>
      <c r="G483" s="61"/>
      <c r="H483" s="61"/>
      <c r="I483" s="61"/>
      <c r="J483" s="61"/>
      <c r="K483" s="61"/>
      <c r="L483" s="61"/>
      <c r="M483" s="62"/>
      <c r="N483" s="61"/>
      <c r="O483" s="61"/>
      <c r="P483" s="61"/>
      <c r="Q483" s="61"/>
      <c r="R483" s="61"/>
      <c r="S483" s="61"/>
      <c r="T483" s="61"/>
      <c r="U483" s="61"/>
      <c r="V483" s="61"/>
      <c r="W483" s="61"/>
      <c r="X483" s="61"/>
      <c r="Y483" s="61"/>
      <c r="Z483" s="61"/>
      <c r="AA483" s="61"/>
      <c r="AB483" s="61"/>
      <c r="AC483" s="61"/>
      <c r="AD483" s="61"/>
      <c r="AE483" s="61"/>
      <c r="AF483" s="61"/>
      <c r="AG483" s="61"/>
      <c r="AH483" s="61"/>
      <c r="AI483" s="61"/>
      <c r="AJ483" s="61"/>
      <c r="AK483" s="61"/>
      <c r="AM483" s="61"/>
    </row>
    <row r="484" spans="1:39" ht="9.75" customHeight="1" x14ac:dyDescent="0.2">
      <c r="A484" s="61"/>
      <c r="B484" s="61"/>
      <c r="C484" s="61"/>
      <c r="D484" s="61"/>
      <c r="E484" s="61"/>
      <c r="F484" s="61"/>
      <c r="G484" s="61"/>
      <c r="H484" s="61"/>
      <c r="I484" s="61"/>
      <c r="J484" s="61"/>
      <c r="K484" s="61"/>
      <c r="L484" s="61"/>
      <c r="M484" s="62"/>
      <c r="N484" s="61"/>
      <c r="O484" s="61"/>
      <c r="P484" s="61"/>
      <c r="Q484" s="61"/>
      <c r="R484" s="61"/>
      <c r="S484" s="61"/>
      <c r="T484" s="61"/>
      <c r="U484" s="61"/>
      <c r="V484" s="61"/>
      <c r="W484" s="61"/>
      <c r="X484" s="61"/>
      <c r="Y484" s="61"/>
      <c r="Z484" s="61"/>
      <c r="AA484" s="61"/>
      <c r="AB484" s="61"/>
      <c r="AC484" s="61"/>
      <c r="AD484" s="61"/>
      <c r="AE484" s="61"/>
      <c r="AF484" s="61"/>
      <c r="AG484" s="61"/>
      <c r="AH484" s="61"/>
      <c r="AI484" s="61"/>
      <c r="AJ484" s="61"/>
      <c r="AK484" s="61"/>
      <c r="AM484" s="61"/>
    </row>
    <row r="485" spans="1:39" ht="9.75" customHeight="1" x14ac:dyDescent="0.2">
      <c r="A485" s="61"/>
      <c r="B485" s="61"/>
      <c r="C485" s="61"/>
      <c r="D485" s="61"/>
      <c r="E485" s="61"/>
      <c r="F485" s="61"/>
      <c r="G485" s="61"/>
      <c r="H485" s="61"/>
      <c r="I485" s="61"/>
      <c r="J485" s="61"/>
      <c r="K485" s="61"/>
      <c r="L485" s="61"/>
      <c r="M485" s="62"/>
      <c r="N485" s="61"/>
      <c r="O485" s="61"/>
      <c r="P485" s="61"/>
      <c r="Q485" s="61"/>
      <c r="R485" s="61"/>
      <c r="S485" s="61"/>
      <c r="T485" s="61"/>
      <c r="U485" s="61"/>
      <c r="V485" s="61"/>
      <c r="W485" s="61"/>
      <c r="X485" s="61"/>
      <c r="Y485" s="61"/>
      <c r="Z485" s="61"/>
      <c r="AA485" s="61"/>
      <c r="AB485" s="61"/>
      <c r="AC485" s="61"/>
      <c r="AD485" s="61"/>
      <c r="AE485" s="61"/>
      <c r="AF485" s="61"/>
      <c r="AG485" s="61"/>
      <c r="AH485" s="61"/>
      <c r="AI485" s="61"/>
      <c r="AJ485" s="61"/>
      <c r="AK485" s="61"/>
      <c r="AM485" s="61"/>
    </row>
    <row r="486" spans="1:39" ht="9.75" customHeight="1" x14ac:dyDescent="0.2">
      <c r="A486" s="61"/>
      <c r="B486" s="61"/>
      <c r="C486" s="61"/>
      <c r="D486" s="61"/>
      <c r="E486" s="61"/>
      <c r="F486" s="61"/>
      <c r="G486" s="61"/>
      <c r="H486" s="61"/>
      <c r="I486" s="61"/>
      <c r="J486" s="61"/>
      <c r="K486" s="61"/>
      <c r="L486" s="61"/>
      <c r="M486" s="62"/>
      <c r="N486" s="61"/>
      <c r="O486" s="61"/>
      <c r="P486" s="61"/>
      <c r="Q486" s="61"/>
      <c r="R486" s="61"/>
      <c r="S486" s="61"/>
      <c r="T486" s="61"/>
      <c r="U486" s="61"/>
      <c r="V486" s="61"/>
      <c r="W486" s="61"/>
      <c r="X486" s="61"/>
      <c r="Y486" s="61"/>
      <c r="Z486" s="61"/>
      <c r="AA486" s="61"/>
      <c r="AB486" s="61"/>
      <c r="AC486" s="61"/>
      <c r="AD486" s="61"/>
      <c r="AE486" s="61"/>
      <c r="AF486" s="61"/>
      <c r="AG486" s="61"/>
      <c r="AH486" s="61"/>
      <c r="AI486" s="61"/>
      <c r="AJ486" s="61"/>
      <c r="AK486" s="61"/>
      <c r="AM486" s="61"/>
    </row>
    <row r="487" spans="1:39" ht="9.75" customHeight="1" x14ac:dyDescent="0.2">
      <c r="A487" s="61"/>
      <c r="B487" s="61"/>
      <c r="C487" s="61"/>
      <c r="D487" s="61"/>
      <c r="E487" s="61"/>
      <c r="F487" s="61"/>
      <c r="G487" s="61"/>
      <c r="H487" s="61"/>
      <c r="I487" s="61"/>
      <c r="J487" s="61"/>
      <c r="K487" s="61"/>
      <c r="L487" s="61"/>
      <c r="M487" s="62"/>
      <c r="N487" s="61"/>
      <c r="O487" s="61"/>
      <c r="P487" s="61"/>
      <c r="Q487" s="61"/>
      <c r="R487" s="61"/>
      <c r="S487" s="61"/>
      <c r="T487" s="61"/>
      <c r="U487" s="61"/>
      <c r="V487" s="61"/>
      <c r="W487" s="61"/>
      <c r="X487" s="61"/>
      <c r="Y487" s="61"/>
      <c r="Z487" s="61"/>
      <c r="AA487" s="61"/>
      <c r="AB487" s="61"/>
      <c r="AC487" s="61"/>
      <c r="AD487" s="61"/>
      <c r="AE487" s="61"/>
      <c r="AF487" s="61"/>
      <c r="AG487" s="61"/>
      <c r="AH487" s="61"/>
      <c r="AI487" s="61"/>
      <c r="AJ487" s="61"/>
      <c r="AK487" s="61"/>
      <c r="AM487" s="61"/>
    </row>
    <row r="488" spans="1:39" ht="9.75" customHeight="1" x14ac:dyDescent="0.2">
      <c r="A488" s="61"/>
      <c r="B488" s="61"/>
      <c r="C488" s="61"/>
      <c r="D488" s="61"/>
      <c r="E488" s="61"/>
      <c r="F488" s="61"/>
      <c r="G488" s="61"/>
      <c r="H488" s="61"/>
      <c r="I488" s="61"/>
      <c r="J488" s="61"/>
      <c r="K488" s="61"/>
      <c r="L488" s="61"/>
      <c r="M488" s="62"/>
      <c r="N488" s="61"/>
      <c r="O488" s="61"/>
      <c r="P488" s="61"/>
      <c r="Q488" s="61"/>
      <c r="R488" s="61"/>
      <c r="S488" s="61"/>
      <c r="T488" s="61"/>
      <c r="U488" s="61"/>
      <c r="V488" s="61"/>
      <c r="W488" s="61"/>
      <c r="X488" s="61"/>
      <c r="Y488" s="61"/>
      <c r="Z488" s="61"/>
      <c r="AA488" s="61"/>
      <c r="AB488" s="61"/>
      <c r="AC488" s="61"/>
      <c r="AD488" s="61"/>
      <c r="AE488" s="61"/>
      <c r="AF488" s="61"/>
      <c r="AG488" s="61"/>
      <c r="AH488" s="61"/>
      <c r="AI488" s="61"/>
      <c r="AJ488" s="61"/>
      <c r="AK488" s="61"/>
      <c r="AM488" s="61"/>
    </row>
    <row r="489" spans="1:39" ht="9.75" customHeight="1" x14ac:dyDescent="0.2">
      <c r="A489" s="61"/>
      <c r="B489" s="61"/>
      <c r="C489" s="61"/>
      <c r="D489" s="61"/>
      <c r="E489" s="61"/>
      <c r="F489" s="61"/>
      <c r="G489" s="61"/>
      <c r="H489" s="61"/>
      <c r="I489" s="61"/>
      <c r="J489" s="61"/>
      <c r="K489" s="61"/>
      <c r="L489" s="61"/>
      <c r="M489" s="62"/>
      <c r="N489" s="61"/>
      <c r="O489" s="61"/>
      <c r="P489" s="61"/>
      <c r="Q489" s="61"/>
      <c r="R489" s="61"/>
      <c r="S489" s="61"/>
      <c r="T489" s="61"/>
      <c r="U489" s="61"/>
      <c r="V489" s="61"/>
      <c r="W489" s="61"/>
      <c r="X489" s="61"/>
      <c r="Y489" s="61"/>
      <c r="Z489" s="61"/>
      <c r="AA489" s="61"/>
      <c r="AB489" s="61"/>
      <c r="AC489" s="61"/>
      <c r="AD489" s="61"/>
      <c r="AE489" s="61"/>
      <c r="AF489" s="61"/>
      <c r="AG489" s="61"/>
      <c r="AH489" s="61"/>
      <c r="AI489" s="61"/>
      <c r="AJ489" s="61"/>
      <c r="AK489" s="61"/>
      <c r="AM489" s="61"/>
    </row>
    <row r="490" spans="1:39" ht="9.75" customHeight="1" x14ac:dyDescent="0.2">
      <c r="A490" s="61"/>
      <c r="B490" s="61"/>
      <c r="C490" s="61"/>
      <c r="D490" s="61"/>
      <c r="E490" s="61"/>
      <c r="F490" s="61"/>
      <c r="G490" s="61"/>
      <c r="H490" s="61"/>
      <c r="I490" s="61"/>
      <c r="J490" s="61"/>
      <c r="K490" s="61"/>
      <c r="L490" s="61"/>
      <c r="M490" s="62"/>
      <c r="N490" s="61"/>
      <c r="O490" s="61"/>
      <c r="P490" s="61"/>
      <c r="Q490" s="61"/>
      <c r="R490" s="61"/>
      <c r="S490" s="61"/>
      <c r="T490" s="61"/>
      <c r="U490" s="61"/>
      <c r="V490" s="61"/>
      <c r="W490" s="61"/>
      <c r="X490" s="61"/>
      <c r="Y490" s="61"/>
      <c r="Z490" s="61"/>
      <c r="AA490" s="61"/>
      <c r="AB490" s="61"/>
      <c r="AC490" s="61"/>
      <c r="AD490" s="61"/>
      <c r="AE490" s="61"/>
      <c r="AF490" s="61"/>
      <c r="AG490" s="61"/>
      <c r="AH490" s="61"/>
      <c r="AI490" s="61"/>
      <c r="AJ490" s="61"/>
      <c r="AK490" s="61"/>
      <c r="AM490" s="61"/>
    </row>
    <row r="491" spans="1:39" ht="9.75" customHeight="1" x14ac:dyDescent="0.2">
      <c r="A491" s="61"/>
      <c r="B491" s="61"/>
      <c r="C491" s="61"/>
      <c r="D491" s="61"/>
      <c r="E491" s="61"/>
      <c r="F491" s="61"/>
      <c r="G491" s="61"/>
      <c r="H491" s="61"/>
      <c r="I491" s="61"/>
      <c r="J491" s="61"/>
      <c r="K491" s="61"/>
      <c r="L491" s="61"/>
      <c r="M491" s="62"/>
      <c r="N491" s="61"/>
      <c r="O491" s="61"/>
      <c r="P491" s="61"/>
      <c r="Q491" s="61"/>
      <c r="R491" s="61"/>
      <c r="S491" s="61"/>
      <c r="T491" s="61"/>
      <c r="U491" s="61"/>
      <c r="V491" s="61"/>
      <c r="W491" s="61"/>
      <c r="X491" s="61"/>
      <c r="Y491" s="61"/>
      <c r="Z491" s="61"/>
      <c r="AA491" s="61"/>
      <c r="AB491" s="61"/>
      <c r="AC491" s="61"/>
      <c r="AD491" s="61"/>
      <c r="AE491" s="61"/>
      <c r="AF491" s="61"/>
      <c r="AG491" s="61"/>
      <c r="AH491" s="61"/>
      <c r="AI491" s="61"/>
      <c r="AJ491" s="61"/>
      <c r="AK491" s="61"/>
      <c r="AM491" s="61"/>
    </row>
    <row r="492" spans="1:39" ht="9.75" customHeight="1" x14ac:dyDescent="0.2">
      <c r="A492" s="61"/>
      <c r="B492" s="61"/>
      <c r="C492" s="61"/>
      <c r="D492" s="61"/>
      <c r="E492" s="61"/>
      <c r="F492" s="61"/>
      <c r="G492" s="61"/>
      <c r="H492" s="61"/>
      <c r="I492" s="61"/>
      <c r="J492" s="61"/>
      <c r="K492" s="61"/>
      <c r="L492" s="61"/>
      <c r="M492" s="62"/>
      <c r="N492" s="61"/>
      <c r="O492" s="61"/>
      <c r="P492" s="61"/>
      <c r="Q492" s="61"/>
      <c r="R492" s="61"/>
      <c r="S492" s="61"/>
      <c r="T492" s="61"/>
      <c r="U492" s="61"/>
      <c r="V492" s="61"/>
      <c r="W492" s="61"/>
      <c r="X492" s="61"/>
      <c r="Y492" s="61"/>
      <c r="Z492" s="61"/>
      <c r="AA492" s="61"/>
      <c r="AB492" s="61"/>
      <c r="AC492" s="61"/>
      <c r="AD492" s="61"/>
      <c r="AE492" s="61"/>
      <c r="AF492" s="61"/>
      <c r="AG492" s="61"/>
      <c r="AH492" s="61"/>
      <c r="AI492" s="61"/>
      <c r="AJ492" s="61"/>
      <c r="AK492" s="61"/>
      <c r="AM492" s="61"/>
    </row>
    <row r="493" spans="1:39" ht="9.75" customHeight="1" x14ac:dyDescent="0.2">
      <c r="A493" s="61"/>
      <c r="B493" s="61"/>
      <c r="C493" s="61"/>
      <c r="D493" s="61"/>
      <c r="E493" s="61"/>
      <c r="F493" s="61"/>
      <c r="G493" s="61"/>
      <c r="H493" s="61"/>
      <c r="I493" s="61"/>
      <c r="J493" s="61"/>
      <c r="K493" s="61"/>
      <c r="L493" s="61"/>
      <c r="M493" s="62"/>
      <c r="N493" s="61"/>
      <c r="O493" s="61"/>
      <c r="P493" s="61"/>
      <c r="Q493" s="61"/>
      <c r="R493" s="61"/>
      <c r="S493" s="61"/>
      <c r="T493" s="61"/>
      <c r="U493" s="61"/>
      <c r="V493" s="61"/>
      <c r="W493" s="61"/>
      <c r="X493" s="61"/>
      <c r="Y493" s="61"/>
      <c r="Z493" s="61"/>
      <c r="AA493" s="61"/>
      <c r="AB493" s="61"/>
      <c r="AC493" s="61"/>
      <c r="AD493" s="61"/>
      <c r="AE493" s="61"/>
      <c r="AF493" s="61"/>
      <c r="AG493" s="61"/>
      <c r="AH493" s="61"/>
      <c r="AI493" s="61"/>
      <c r="AJ493" s="61"/>
      <c r="AK493" s="61"/>
      <c r="AM493" s="61"/>
    </row>
    <row r="494" spans="1:39" ht="9.75" customHeight="1" x14ac:dyDescent="0.2">
      <c r="A494" s="61"/>
      <c r="B494" s="61"/>
      <c r="C494" s="61"/>
      <c r="D494" s="61"/>
      <c r="E494" s="61"/>
      <c r="F494" s="61"/>
      <c r="G494" s="61"/>
      <c r="H494" s="61"/>
      <c r="I494" s="61"/>
      <c r="J494" s="61"/>
      <c r="K494" s="61"/>
      <c r="L494" s="61"/>
      <c r="M494" s="62"/>
      <c r="N494" s="61"/>
      <c r="O494" s="61"/>
      <c r="P494" s="61"/>
      <c r="Q494" s="61"/>
      <c r="R494" s="61"/>
      <c r="S494" s="61"/>
      <c r="T494" s="61"/>
      <c r="U494" s="61"/>
      <c r="V494" s="61"/>
      <c r="W494" s="61"/>
      <c r="X494" s="61"/>
      <c r="Y494" s="61"/>
      <c r="Z494" s="61"/>
      <c r="AA494" s="61"/>
      <c r="AB494" s="61"/>
      <c r="AC494" s="61"/>
      <c r="AD494" s="61"/>
      <c r="AE494" s="61"/>
      <c r="AF494" s="61"/>
      <c r="AG494" s="61"/>
      <c r="AH494" s="61"/>
      <c r="AI494" s="61"/>
      <c r="AJ494" s="61"/>
      <c r="AK494" s="61"/>
      <c r="AM494" s="61"/>
    </row>
    <row r="495" spans="1:39" ht="9.75" customHeight="1" x14ac:dyDescent="0.2">
      <c r="A495" s="61"/>
      <c r="B495" s="61"/>
      <c r="C495" s="61"/>
      <c r="D495" s="61"/>
      <c r="E495" s="61"/>
      <c r="F495" s="61"/>
      <c r="G495" s="61"/>
      <c r="H495" s="61"/>
      <c r="I495" s="61"/>
      <c r="J495" s="61"/>
      <c r="K495" s="61"/>
      <c r="L495" s="61"/>
      <c r="M495" s="62"/>
      <c r="N495" s="61"/>
      <c r="O495" s="61"/>
      <c r="P495" s="61"/>
      <c r="Q495" s="61"/>
      <c r="R495" s="61"/>
      <c r="S495" s="61"/>
      <c r="T495" s="61"/>
      <c r="U495" s="61"/>
      <c r="V495" s="61"/>
      <c r="W495" s="61"/>
      <c r="X495" s="61"/>
      <c r="Y495" s="61"/>
      <c r="Z495" s="61"/>
      <c r="AA495" s="61"/>
      <c r="AB495" s="61"/>
      <c r="AC495" s="61"/>
      <c r="AD495" s="61"/>
      <c r="AE495" s="61"/>
      <c r="AF495" s="61"/>
      <c r="AG495" s="61"/>
      <c r="AH495" s="61"/>
      <c r="AI495" s="61"/>
      <c r="AJ495" s="61"/>
      <c r="AK495" s="61"/>
      <c r="AM495" s="61"/>
    </row>
    <row r="496" spans="1:39" ht="9.75" customHeight="1" x14ac:dyDescent="0.2">
      <c r="A496" s="61"/>
      <c r="B496" s="61"/>
      <c r="C496" s="61"/>
      <c r="D496" s="61"/>
      <c r="E496" s="61"/>
      <c r="F496" s="61"/>
      <c r="G496" s="61"/>
      <c r="H496" s="61"/>
      <c r="I496" s="61"/>
      <c r="J496" s="61"/>
      <c r="K496" s="61"/>
      <c r="L496" s="61"/>
      <c r="M496" s="62"/>
      <c r="N496" s="61"/>
      <c r="O496" s="61"/>
      <c r="P496" s="61"/>
      <c r="Q496" s="61"/>
      <c r="R496" s="61"/>
      <c r="S496" s="61"/>
      <c r="T496" s="61"/>
      <c r="U496" s="61"/>
      <c r="V496" s="61"/>
      <c r="W496" s="61"/>
      <c r="X496" s="61"/>
      <c r="Y496" s="61"/>
      <c r="Z496" s="61"/>
      <c r="AA496" s="61"/>
      <c r="AB496" s="61"/>
      <c r="AC496" s="61"/>
      <c r="AD496" s="61"/>
      <c r="AE496" s="61"/>
      <c r="AF496" s="61"/>
      <c r="AG496" s="61"/>
      <c r="AH496" s="61"/>
      <c r="AI496" s="61"/>
      <c r="AJ496" s="61"/>
      <c r="AK496" s="61"/>
      <c r="AM496" s="61"/>
    </row>
    <row r="497" spans="1:39" ht="9.75" customHeight="1" x14ac:dyDescent="0.2">
      <c r="A497" s="61"/>
      <c r="B497" s="61"/>
      <c r="C497" s="61"/>
      <c r="D497" s="61"/>
      <c r="E497" s="61"/>
      <c r="F497" s="61"/>
      <c r="G497" s="61"/>
      <c r="H497" s="61"/>
      <c r="I497" s="61"/>
      <c r="J497" s="61"/>
      <c r="K497" s="61"/>
      <c r="L497" s="61"/>
      <c r="M497" s="62"/>
      <c r="N497" s="61"/>
      <c r="O497" s="61"/>
      <c r="P497" s="61"/>
      <c r="Q497" s="61"/>
      <c r="R497" s="61"/>
      <c r="S497" s="61"/>
      <c r="T497" s="61"/>
      <c r="U497" s="61"/>
      <c r="V497" s="61"/>
      <c r="W497" s="61"/>
      <c r="X497" s="61"/>
      <c r="Y497" s="61"/>
      <c r="Z497" s="61"/>
      <c r="AA497" s="61"/>
      <c r="AB497" s="61"/>
      <c r="AC497" s="61"/>
      <c r="AD497" s="61"/>
      <c r="AE497" s="61"/>
      <c r="AF497" s="61"/>
      <c r="AG497" s="61"/>
      <c r="AH497" s="61"/>
      <c r="AI497" s="61"/>
      <c r="AJ497" s="61"/>
      <c r="AK497" s="61"/>
      <c r="AM497" s="61"/>
    </row>
    <row r="498" spans="1:39" ht="9.75" customHeight="1" x14ac:dyDescent="0.2">
      <c r="A498" s="61"/>
      <c r="B498" s="61"/>
      <c r="C498" s="61"/>
      <c r="D498" s="61"/>
      <c r="E498" s="61"/>
      <c r="F498" s="61"/>
      <c r="G498" s="61"/>
      <c r="H498" s="61"/>
      <c r="I498" s="61"/>
      <c r="J498" s="61"/>
      <c r="K498" s="61"/>
      <c r="L498" s="61"/>
      <c r="M498" s="62"/>
      <c r="N498" s="61"/>
      <c r="O498" s="61"/>
      <c r="P498" s="61"/>
      <c r="Q498" s="61"/>
      <c r="R498" s="61"/>
      <c r="S498" s="61"/>
      <c r="T498" s="61"/>
      <c r="U498" s="61"/>
      <c r="V498" s="61"/>
      <c r="W498" s="61"/>
      <c r="X498" s="61"/>
      <c r="Y498" s="61"/>
      <c r="Z498" s="61"/>
      <c r="AA498" s="61"/>
      <c r="AB498" s="61"/>
      <c r="AC498" s="61"/>
      <c r="AD498" s="61"/>
      <c r="AE498" s="61"/>
      <c r="AF498" s="61"/>
      <c r="AG498" s="61"/>
      <c r="AH498" s="61"/>
      <c r="AI498" s="61"/>
      <c r="AJ498" s="61"/>
      <c r="AK498" s="61"/>
      <c r="AM498" s="61"/>
    </row>
    <row r="499" spans="1:39" ht="9.75" customHeight="1" x14ac:dyDescent="0.2">
      <c r="A499" s="61"/>
      <c r="B499" s="61"/>
      <c r="C499" s="61"/>
      <c r="D499" s="61"/>
      <c r="E499" s="61"/>
      <c r="F499" s="61"/>
      <c r="G499" s="61"/>
      <c r="H499" s="61"/>
      <c r="I499" s="61"/>
      <c r="J499" s="61"/>
      <c r="K499" s="61"/>
      <c r="L499" s="61"/>
      <c r="M499" s="62"/>
      <c r="N499" s="61"/>
      <c r="O499" s="61"/>
      <c r="P499" s="61"/>
      <c r="Q499" s="61"/>
      <c r="R499" s="61"/>
      <c r="S499" s="61"/>
      <c r="T499" s="61"/>
      <c r="U499" s="61"/>
      <c r="V499" s="61"/>
      <c r="W499" s="61"/>
      <c r="X499" s="61"/>
      <c r="Y499" s="61"/>
      <c r="Z499" s="61"/>
      <c r="AA499" s="61"/>
      <c r="AB499" s="61"/>
      <c r="AC499" s="61"/>
      <c r="AD499" s="61"/>
      <c r="AE499" s="61"/>
      <c r="AF499" s="61"/>
      <c r="AG499" s="61"/>
      <c r="AH499" s="61"/>
      <c r="AI499" s="61"/>
      <c r="AJ499" s="61"/>
      <c r="AK499" s="61"/>
      <c r="AM499" s="61"/>
    </row>
    <row r="500" spans="1:39" ht="9.75" customHeight="1" x14ac:dyDescent="0.2">
      <c r="A500" s="61"/>
      <c r="B500" s="61"/>
      <c r="C500" s="61"/>
      <c r="D500" s="61"/>
      <c r="E500" s="61"/>
      <c r="F500" s="61"/>
      <c r="G500" s="61"/>
      <c r="H500" s="61"/>
      <c r="I500" s="61"/>
      <c r="J500" s="61"/>
      <c r="K500" s="61"/>
      <c r="L500" s="61"/>
      <c r="M500" s="62"/>
      <c r="N500" s="61"/>
      <c r="O500" s="61"/>
      <c r="P500" s="61"/>
      <c r="Q500" s="61"/>
      <c r="R500" s="61"/>
      <c r="S500" s="61"/>
      <c r="T500" s="61"/>
      <c r="U500" s="61"/>
      <c r="V500" s="61"/>
      <c r="W500" s="61"/>
      <c r="X500" s="61"/>
      <c r="Y500" s="61"/>
      <c r="Z500" s="61"/>
      <c r="AA500" s="61"/>
      <c r="AB500" s="61"/>
      <c r="AC500" s="61"/>
      <c r="AD500" s="61"/>
      <c r="AE500" s="61"/>
      <c r="AF500" s="61"/>
      <c r="AG500" s="61"/>
      <c r="AH500" s="61"/>
      <c r="AI500" s="61"/>
      <c r="AJ500" s="61"/>
      <c r="AK500" s="61"/>
      <c r="AM500" s="61"/>
    </row>
    <row r="501" spans="1:39" ht="9.75" customHeight="1" x14ac:dyDescent="0.2">
      <c r="A501" s="61"/>
      <c r="B501" s="61"/>
      <c r="C501" s="61"/>
      <c r="D501" s="61"/>
      <c r="E501" s="61"/>
      <c r="F501" s="61"/>
      <c r="G501" s="61"/>
      <c r="H501" s="61"/>
      <c r="I501" s="61"/>
      <c r="J501" s="61"/>
      <c r="K501" s="61"/>
      <c r="L501" s="61"/>
      <c r="M501" s="62"/>
      <c r="N501" s="61"/>
      <c r="O501" s="61"/>
      <c r="P501" s="61"/>
      <c r="Q501" s="61"/>
      <c r="R501" s="61"/>
      <c r="S501" s="61"/>
      <c r="T501" s="61"/>
      <c r="U501" s="61"/>
      <c r="V501" s="61"/>
      <c r="W501" s="61"/>
      <c r="X501" s="61"/>
      <c r="Y501" s="61"/>
      <c r="Z501" s="61"/>
      <c r="AA501" s="61"/>
      <c r="AB501" s="61"/>
      <c r="AC501" s="61"/>
      <c r="AD501" s="61"/>
      <c r="AE501" s="61"/>
      <c r="AF501" s="61"/>
      <c r="AG501" s="61"/>
      <c r="AH501" s="61"/>
      <c r="AI501" s="61"/>
      <c r="AJ501" s="61"/>
      <c r="AK501" s="61"/>
      <c r="AM501" s="61"/>
    </row>
    <row r="502" spans="1:39" ht="9.75" customHeight="1" x14ac:dyDescent="0.2">
      <c r="A502" s="61"/>
      <c r="B502" s="61"/>
      <c r="C502" s="61"/>
      <c r="D502" s="61"/>
      <c r="E502" s="61"/>
      <c r="F502" s="61"/>
      <c r="G502" s="61"/>
      <c r="H502" s="61"/>
      <c r="I502" s="61"/>
      <c r="J502" s="61"/>
      <c r="K502" s="61"/>
      <c r="L502" s="61"/>
      <c r="M502" s="62"/>
      <c r="N502" s="61"/>
      <c r="O502" s="61"/>
      <c r="P502" s="61"/>
      <c r="Q502" s="61"/>
      <c r="R502" s="61"/>
      <c r="S502" s="61"/>
      <c r="T502" s="61"/>
      <c r="U502" s="61"/>
      <c r="V502" s="61"/>
      <c r="W502" s="61"/>
      <c r="X502" s="61"/>
      <c r="Y502" s="61"/>
      <c r="Z502" s="61"/>
      <c r="AA502" s="61"/>
      <c r="AB502" s="61"/>
      <c r="AC502" s="61"/>
      <c r="AD502" s="61"/>
      <c r="AE502" s="61"/>
      <c r="AF502" s="61"/>
      <c r="AG502" s="61"/>
      <c r="AH502" s="61"/>
      <c r="AI502" s="61"/>
      <c r="AJ502" s="61"/>
      <c r="AK502" s="61"/>
      <c r="AM502" s="61"/>
    </row>
    <row r="503" spans="1:39" ht="9.75" customHeight="1" x14ac:dyDescent="0.2">
      <c r="A503" s="61"/>
      <c r="B503" s="61"/>
      <c r="C503" s="61"/>
      <c r="D503" s="61"/>
      <c r="E503" s="61"/>
      <c r="F503" s="61"/>
      <c r="G503" s="61"/>
      <c r="H503" s="61"/>
      <c r="I503" s="61"/>
      <c r="J503" s="61"/>
      <c r="K503" s="61"/>
      <c r="L503" s="61"/>
      <c r="M503" s="62"/>
      <c r="N503" s="61"/>
      <c r="O503" s="61"/>
      <c r="P503" s="61"/>
      <c r="Q503" s="61"/>
      <c r="R503" s="61"/>
      <c r="S503" s="61"/>
      <c r="T503" s="61"/>
      <c r="U503" s="61"/>
      <c r="V503" s="61"/>
      <c r="W503" s="61"/>
      <c r="X503" s="61"/>
      <c r="Y503" s="61"/>
      <c r="Z503" s="61"/>
      <c r="AA503" s="61"/>
      <c r="AB503" s="61"/>
      <c r="AC503" s="61"/>
      <c r="AD503" s="61"/>
      <c r="AE503" s="61"/>
      <c r="AF503" s="61"/>
      <c r="AG503" s="61"/>
      <c r="AH503" s="61"/>
      <c r="AI503" s="61"/>
      <c r="AJ503" s="61"/>
      <c r="AK503" s="61"/>
      <c r="AM503" s="61"/>
    </row>
    <row r="504" spans="1:39" ht="9.75" customHeight="1" x14ac:dyDescent="0.2">
      <c r="A504" s="61"/>
      <c r="B504" s="61"/>
      <c r="C504" s="61"/>
      <c r="D504" s="61"/>
      <c r="E504" s="61"/>
      <c r="F504" s="61"/>
      <c r="G504" s="61"/>
      <c r="H504" s="61"/>
      <c r="I504" s="61"/>
      <c r="J504" s="61"/>
      <c r="K504" s="61"/>
      <c r="L504" s="61"/>
      <c r="M504" s="62"/>
      <c r="N504" s="61"/>
      <c r="O504" s="61"/>
      <c r="P504" s="61"/>
      <c r="Q504" s="61"/>
      <c r="R504" s="61"/>
      <c r="S504" s="61"/>
      <c r="T504" s="61"/>
      <c r="U504" s="61"/>
      <c r="V504" s="61"/>
      <c r="W504" s="61"/>
      <c r="X504" s="61"/>
      <c r="Y504" s="61"/>
      <c r="Z504" s="61"/>
      <c r="AA504" s="61"/>
      <c r="AB504" s="61"/>
      <c r="AC504" s="61"/>
      <c r="AD504" s="61"/>
      <c r="AE504" s="61"/>
      <c r="AF504" s="61"/>
      <c r="AG504" s="61"/>
      <c r="AH504" s="61"/>
      <c r="AI504" s="61"/>
      <c r="AJ504" s="61"/>
      <c r="AK504" s="61"/>
      <c r="AM504" s="61"/>
    </row>
    <row r="505" spans="1:39" ht="9.75" customHeight="1" x14ac:dyDescent="0.2">
      <c r="A505" s="61"/>
      <c r="B505" s="61"/>
      <c r="C505" s="61"/>
      <c r="D505" s="61"/>
      <c r="E505" s="61"/>
      <c r="F505" s="61"/>
      <c r="G505" s="61"/>
      <c r="H505" s="61"/>
      <c r="I505" s="61"/>
      <c r="J505" s="61"/>
      <c r="K505" s="61"/>
      <c r="L505" s="61"/>
      <c r="M505" s="62"/>
      <c r="N505" s="61"/>
      <c r="O505" s="61"/>
      <c r="P505" s="61"/>
      <c r="Q505" s="61"/>
      <c r="R505" s="61"/>
      <c r="S505" s="61"/>
      <c r="T505" s="61"/>
      <c r="U505" s="61"/>
      <c r="V505" s="61"/>
      <c r="W505" s="61"/>
      <c r="X505" s="61"/>
      <c r="Y505" s="61"/>
      <c r="Z505" s="61"/>
      <c r="AA505" s="61"/>
      <c r="AB505" s="61"/>
      <c r="AC505" s="61"/>
      <c r="AD505" s="61"/>
      <c r="AE505" s="61"/>
      <c r="AF505" s="61"/>
      <c r="AG505" s="61"/>
      <c r="AH505" s="61"/>
      <c r="AI505" s="61"/>
      <c r="AJ505" s="61"/>
      <c r="AK505" s="61"/>
      <c r="AM505" s="61"/>
    </row>
    <row r="506" spans="1:39" ht="9.75" customHeight="1" x14ac:dyDescent="0.2">
      <c r="A506" s="61"/>
      <c r="B506" s="61"/>
      <c r="C506" s="61"/>
      <c r="D506" s="61"/>
      <c r="E506" s="61"/>
      <c r="F506" s="61"/>
      <c r="G506" s="61"/>
      <c r="H506" s="61"/>
      <c r="I506" s="61"/>
      <c r="J506" s="61"/>
      <c r="K506" s="61"/>
      <c r="L506" s="61"/>
      <c r="M506" s="62"/>
      <c r="N506" s="61"/>
      <c r="O506" s="61"/>
      <c r="P506" s="61"/>
      <c r="Q506" s="61"/>
      <c r="R506" s="61"/>
      <c r="S506" s="61"/>
      <c r="T506" s="61"/>
      <c r="U506" s="61"/>
      <c r="V506" s="61"/>
      <c r="W506" s="61"/>
      <c r="X506" s="61"/>
      <c r="Y506" s="61"/>
      <c r="Z506" s="61"/>
      <c r="AA506" s="61"/>
      <c r="AB506" s="61"/>
      <c r="AC506" s="61"/>
      <c r="AD506" s="61"/>
      <c r="AE506" s="61"/>
      <c r="AF506" s="61"/>
      <c r="AG506" s="61"/>
      <c r="AH506" s="61"/>
      <c r="AI506" s="61"/>
      <c r="AJ506" s="61"/>
      <c r="AK506" s="61"/>
      <c r="AM506" s="61"/>
    </row>
    <row r="507" spans="1:39" ht="9.75" customHeight="1" x14ac:dyDescent="0.2">
      <c r="A507" s="61"/>
      <c r="B507" s="61"/>
      <c r="C507" s="61"/>
      <c r="D507" s="61"/>
      <c r="E507" s="61"/>
      <c r="F507" s="61"/>
      <c r="G507" s="61"/>
      <c r="H507" s="61"/>
      <c r="I507" s="61"/>
      <c r="J507" s="61"/>
      <c r="K507" s="61"/>
      <c r="L507" s="61"/>
      <c r="M507" s="62"/>
      <c r="N507" s="61"/>
      <c r="O507" s="61"/>
      <c r="P507" s="61"/>
      <c r="Q507" s="61"/>
      <c r="R507" s="61"/>
      <c r="S507" s="61"/>
      <c r="T507" s="61"/>
      <c r="U507" s="61"/>
      <c r="V507" s="61"/>
      <c r="W507" s="61"/>
      <c r="X507" s="61"/>
      <c r="Y507" s="61"/>
      <c r="Z507" s="61"/>
      <c r="AA507" s="61"/>
      <c r="AB507" s="61"/>
      <c r="AC507" s="61"/>
      <c r="AD507" s="61"/>
      <c r="AE507" s="61"/>
      <c r="AF507" s="61"/>
      <c r="AG507" s="61"/>
      <c r="AH507" s="61"/>
      <c r="AI507" s="61"/>
      <c r="AJ507" s="61"/>
      <c r="AK507" s="61"/>
      <c r="AM507" s="61"/>
    </row>
    <row r="508" spans="1:39" ht="9.75" customHeight="1" x14ac:dyDescent="0.2">
      <c r="A508" s="61"/>
      <c r="B508" s="61"/>
      <c r="C508" s="61"/>
      <c r="D508" s="61"/>
      <c r="E508" s="61"/>
      <c r="F508" s="61"/>
      <c r="G508" s="61"/>
      <c r="H508" s="61"/>
      <c r="I508" s="61"/>
      <c r="J508" s="61"/>
      <c r="K508" s="61"/>
      <c r="L508" s="61"/>
      <c r="M508" s="62"/>
      <c r="N508" s="61"/>
      <c r="O508" s="61"/>
      <c r="P508" s="61"/>
      <c r="Q508" s="61"/>
      <c r="R508" s="61"/>
      <c r="S508" s="61"/>
      <c r="T508" s="61"/>
      <c r="U508" s="61"/>
      <c r="V508" s="61"/>
      <c r="W508" s="61"/>
      <c r="X508" s="61"/>
      <c r="Y508" s="61"/>
      <c r="Z508" s="61"/>
      <c r="AA508" s="61"/>
      <c r="AB508" s="61"/>
      <c r="AC508" s="61"/>
      <c r="AD508" s="61"/>
      <c r="AE508" s="61"/>
      <c r="AF508" s="61"/>
      <c r="AG508" s="61"/>
      <c r="AH508" s="61"/>
      <c r="AI508" s="61"/>
      <c r="AJ508" s="61"/>
      <c r="AK508" s="61"/>
      <c r="AM508" s="61"/>
    </row>
    <row r="509" spans="1:39" ht="9.75" customHeight="1" x14ac:dyDescent="0.2">
      <c r="A509" s="61"/>
      <c r="B509" s="61"/>
      <c r="C509" s="61"/>
      <c r="D509" s="61"/>
      <c r="E509" s="61"/>
      <c r="F509" s="61"/>
      <c r="G509" s="61"/>
      <c r="H509" s="61"/>
      <c r="I509" s="61"/>
      <c r="J509" s="61"/>
      <c r="K509" s="61"/>
      <c r="L509" s="61"/>
      <c r="M509" s="62"/>
      <c r="N509" s="61"/>
      <c r="O509" s="61"/>
      <c r="P509" s="61"/>
      <c r="Q509" s="61"/>
      <c r="R509" s="61"/>
      <c r="S509" s="61"/>
      <c r="T509" s="61"/>
      <c r="U509" s="61"/>
      <c r="V509" s="61"/>
      <c r="W509" s="61"/>
      <c r="X509" s="61"/>
      <c r="Y509" s="61"/>
      <c r="Z509" s="61"/>
      <c r="AA509" s="61"/>
      <c r="AB509" s="61"/>
      <c r="AC509" s="61"/>
      <c r="AD509" s="61"/>
      <c r="AE509" s="61"/>
      <c r="AF509" s="61"/>
      <c r="AG509" s="61"/>
      <c r="AH509" s="61"/>
      <c r="AI509" s="61"/>
      <c r="AJ509" s="61"/>
      <c r="AK509" s="61"/>
      <c r="AM509" s="61"/>
    </row>
    <row r="510" spans="1:39" ht="9.75" customHeight="1" x14ac:dyDescent="0.2">
      <c r="A510" s="61"/>
      <c r="B510" s="61"/>
      <c r="C510" s="61"/>
      <c r="D510" s="61"/>
      <c r="E510" s="61"/>
      <c r="F510" s="61"/>
      <c r="G510" s="61"/>
      <c r="H510" s="61"/>
      <c r="I510" s="61"/>
      <c r="J510" s="61"/>
      <c r="K510" s="61"/>
      <c r="L510" s="61"/>
      <c r="M510" s="62"/>
      <c r="N510" s="61"/>
      <c r="O510" s="61"/>
      <c r="P510" s="61"/>
      <c r="Q510" s="61"/>
      <c r="R510" s="61"/>
      <c r="S510" s="61"/>
      <c r="T510" s="61"/>
      <c r="U510" s="61"/>
      <c r="V510" s="61"/>
      <c r="W510" s="61"/>
      <c r="X510" s="61"/>
      <c r="Y510" s="61"/>
      <c r="Z510" s="61"/>
      <c r="AA510" s="61"/>
      <c r="AB510" s="61"/>
      <c r="AC510" s="61"/>
      <c r="AD510" s="61"/>
      <c r="AE510" s="61"/>
      <c r="AF510" s="61"/>
      <c r="AG510" s="61"/>
      <c r="AH510" s="61"/>
      <c r="AI510" s="61"/>
      <c r="AJ510" s="61"/>
      <c r="AK510" s="61"/>
      <c r="AM510" s="61"/>
    </row>
    <row r="511" spans="1:39" ht="9.75" customHeight="1" x14ac:dyDescent="0.2">
      <c r="A511" s="61"/>
      <c r="B511" s="61"/>
      <c r="C511" s="61"/>
      <c r="D511" s="61"/>
      <c r="E511" s="61"/>
      <c r="F511" s="61"/>
      <c r="G511" s="61"/>
      <c r="H511" s="61"/>
      <c r="I511" s="61"/>
      <c r="J511" s="61"/>
      <c r="K511" s="61"/>
      <c r="L511" s="61"/>
      <c r="M511" s="62"/>
      <c r="N511" s="61"/>
      <c r="O511" s="61"/>
      <c r="P511" s="61"/>
      <c r="Q511" s="61"/>
      <c r="R511" s="61"/>
      <c r="S511" s="61"/>
      <c r="T511" s="61"/>
      <c r="U511" s="61"/>
      <c r="V511" s="61"/>
      <c r="W511" s="61"/>
      <c r="X511" s="61"/>
      <c r="Y511" s="61"/>
      <c r="Z511" s="61"/>
      <c r="AA511" s="61"/>
      <c r="AB511" s="61"/>
      <c r="AC511" s="61"/>
      <c r="AD511" s="61"/>
      <c r="AE511" s="61"/>
      <c r="AF511" s="61"/>
      <c r="AG511" s="61"/>
      <c r="AH511" s="61"/>
      <c r="AI511" s="61"/>
      <c r="AJ511" s="61"/>
      <c r="AK511" s="61"/>
      <c r="AM511" s="61"/>
    </row>
    <row r="512" spans="1:39" ht="9.75" customHeight="1" x14ac:dyDescent="0.2">
      <c r="A512" s="61"/>
      <c r="B512" s="61"/>
      <c r="C512" s="61"/>
      <c r="D512" s="61"/>
      <c r="E512" s="61"/>
      <c r="F512" s="61"/>
      <c r="G512" s="61"/>
      <c r="H512" s="61"/>
      <c r="I512" s="61"/>
      <c r="J512" s="61"/>
      <c r="K512" s="61"/>
      <c r="L512" s="61"/>
      <c r="M512" s="62"/>
      <c r="N512" s="61"/>
      <c r="O512" s="61"/>
      <c r="P512" s="61"/>
      <c r="Q512" s="61"/>
      <c r="R512" s="61"/>
      <c r="S512" s="61"/>
      <c r="T512" s="61"/>
      <c r="U512" s="61"/>
      <c r="V512" s="61"/>
      <c r="W512" s="61"/>
      <c r="X512" s="61"/>
      <c r="Y512" s="61"/>
      <c r="Z512" s="61"/>
      <c r="AA512" s="61"/>
      <c r="AB512" s="61"/>
      <c r="AC512" s="61"/>
      <c r="AD512" s="61"/>
      <c r="AE512" s="61"/>
      <c r="AF512" s="61"/>
      <c r="AG512" s="61"/>
      <c r="AH512" s="61"/>
      <c r="AI512" s="61"/>
      <c r="AJ512" s="61"/>
      <c r="AK512" s="61"/>
      <c r="AM512" s="61"/>
    </row>
    <row r="513" spans="1:39" ht="9.75" customHeight="1" x14ac:dyDescent="0.2">
      <c r="A513" s="61"/>
      <c r="B513" s="61"/>
      <c r="C513" s="61"/>
      <c r="D513" s="61"/>
      <c r="E513" s="61"/>
      <c r="F513" s="61"/>
      <c r="G513" s="61"/>
      <c r="H513" s="61"/>
      <c r="I513" s="61"/>
      <c r="J513" s="61"/>
      <c r="K513" s="61"/>
      <c r="L513" s="61"/>
      <c r="M513" s="62"/>
      <c r="N513" s="61"/>
      <c r="O513" s="61"/>
      <c r="P513" s="61"/>
      <c r="Q513" s="61"/>
      <c r="R513" s="61"/>
      <c r="S513" s="61"/>
      <c r="T513" s="61"/>
      <c r="U513" s="61"/>
      <c r="V513" s="61"/>
      <c r="W513" s="61"/>
      <c r="X513" s="61"/>
      <c r="Y513" s="61"/>
      <c r="Z513" s="61"/>
      <c r="AA513" s="61"/>
      <c r="AB513" s="61"/>
      <c r="AC513" s="61"/>
      <c r="AD513" s="61"/>
      <c r="AE513" s="61"/>
      <c r="AF513" s="61"/>
      <c r="AG513" s="61"/>
      <c r="AH513" s="61"/>
      <c r="AI513" s="61"/>
      <c r="AJ513" s="61"/>
      <c r="AK513" s="61"/>
      <c r="AM513" s="61"/>
    </row>
    <row r="514" spans="1:39" ht="9.75" customHeight="1" x14ac:dyDescent="0.2">
      <c r="A514" s="61"/>
      <c r="B514" s="61"/>
      <c r="C514" s="61"/>
      <c r="D514" s="61"/>
      <c r="E514" s="61"/>
      <c r="F514" s="61"/>
      <c r="G514" s="61"/>
      <c r="H514" s="61"/>
      <c r="I514" s="61"/>
      <c r="J514" s="61"/>
      <c r="K514" s="61"/>
      <c r="L514" s="61"/>
      <c r="M514" s="62"/>
      <c r="N514" s="61"/>
      <c r="O514" s="61"/>
      <c r="P514" s="61"/>
      <c r="Q514" s="61"/>
      <c r="R514" s="61"/>
      <c r="S514" s="61"/>
      <c r="T514" s="61"/>
      <c r="U514" s="61"/>
      <c r="V514" s="61"/>
      <c r="W514" s="61"/>
      <c r="X514" s="61"/>
      <c r="Y514" s="61"/>
      <c r="Z514" s="61"/>
      <c r="AA514" s="61"/>
      <c r="AB514" s="61"/>
      <c r="AC514" s="61"/>
      <c r="AD514" s="61"/>
      <c r="AE514" s="61"/>
      <c r="AF514" s="61"/>
      <c r="AG514" s="61"/>
      <c r="AH514" s="61"/>
      <c r="AI514" s="61"/>
      <c r="AJ514" s="61"/>
      <c r="AK514" s="61"/>
      <c r="AM514" s="61"/>
    </row>
    <row r="515" spans="1:39" ht="9.75" customHeight="1" x14ac:dyDescent="0.2">
      <c r="A515" s="61"/>
      <c r="B515" s="61"/>
      <c r="C515" s="61"/>
      <c r="D515" s="61"/>
      <c r="E515" s="61"/>
      <c r="F515" s="61"/>
      <c r="G515" s="61"/>
      <c r="H515" s="61"/>
      <c r="I515" s="61"/>
      <c r="J515" s="61"/>
      <c r="K515" s="61"/>
      <c r="L515" s="61"/>
      <c r="M515" s="62"/>
      <c r="N515" s="61"/>
      <c r="O515" s="61"/>
      <c r="P515" s="61"/>
      <c r="Q515" s="61"/>
      <c r="R515" s="61"/>
      <c r="S515" s="61"/>
      <c r="T515" s="61"/>
      <c r="U515" s="61"/>
      <c r="V515" s="61"/>
      <c r="W515" s="61"/>
      <c r="X515" s="61"/>
      <c r="Y515" s="61"/>
      <c r="Z515" s="61"/>
      <c r="AA515" s="61"/>
      <c r="AB515" s="61"/>
      <c r="AC515" s="61"/>
      <c r="AD515" s="61"/>
      <c r="AE515" s="61"/>
      <c r="AF515" s="61"/>
      <c r="AG515" s="61"/>
      <c r="AH515" s="61"/>
      <c r="AI515" s="61"/>
      <c r="AJ515" s="61"/>
      <c r="AK515" s="61"/>
      <c r="AM515" s="61"/>
    </row>
    <row r="516" spans="1:39" ht="9.75" customHeight="1" x14ac:dyDescent="0.2">
      <c r="A516" s="61"/>
      <c r="B516" s="61"/>
      <c r="C516" s="61"/>
      <c r="D516" s="61"/>
      <c r="E516" s="61"/>
      <c r="F516" s="61"/>
      <c r="G516" s="61"/>
      <c r="H516" s="61"/>
      <c r="I516" s="61"/>
      <c r="J516" s="61"/>
      <c r="K516" s="61"/>
      <c r="L516" s="61"/>
      <c r="M516" s="62"/>
      <c r="N516" s="61"/>
      <c r="O516" s="61"/>
      <c r="P516" s="61"/>
      <c r="Q516" s="61"/>
      <c r="R516" s="61"/>
      <c r="S516" s="61"/>
      <c r="T516" s="61"/>
      <c r="U516" s="61"/>
      <c r="V516" s="61"/>
      <c r="W516" s="61"/>
      <c r="X516" s="61"/>
      <c r="Y516" s="61"/>
      <c r="Z516" s="61"/>
      <c r="AA516" s="61"/>
      <c r="AB516" s="61"/>
      <c r="AC516" s="61"/>
      <c r="AD516" s="61"/>
      <c r="AE516" s="61"/>
      <c r="AF516" s="61"/>
      <c r="AG516" s="61"/>
      <c r="AH516" s="61"/>
      <c r="AI516" s="61"/>
      <c r="AJ516" s="61"/>
      <c r="AK516" s="61"/>
      <c r="AM516" s="61"/>
    </row>
    <row r="517" spans="1:39" ht="9.75" customHeight="1" x14ac:dyDescent="0.2">
      <c r="A517" s="61"/>
      <c r="B517" s="61"/>
      <c r="C517" s="61"/>
      <c r="D517" s="61"/>
      <c r="E517" s="61"/>
      <c r="F517" s="61"/>
      <c r="G517" s="61"/>
      <c r="H517" s="61"/>
      <c r="I517" s="61"/>
      <c r="J517" s="61"/>
      <c r="K517" s="61"/>
      <c r="L517" s="61"/>
      <c r="M517" s="62"/>
      <c r="N517" s="61"/>
      <c r="O517" s="61"/>
      <c r="P517" s="61"/>
      <c r="Q517" s="61"/>
      <c r="R517" s="61"/>
      <c r="S517" s="61"/>
      <c r="T517" s="61"/>
      <c r="U517" s="61"/>
      <c r="V517" s="61"/>
      <c r="W517" s="61"/>
      <c r="X517" s="61"/>
      <c r="Y517" s="61"/>
      <c r="Z517" s="61"/>
      <c r="AA517" s="61"/>
      <c r="AB517" s="61"/>
      <c r="AC517" s="61"/>
      <c r="AD517" s="61"/>
      <c r="AE517" s="61"/>
      <c r="AF517" s="61"/>
      <c r="AG517" s="61"/>
      <c r="AH517" s="61"/>
      <c r="AI517" s="61"/>
      <c r="AJ517" s="61"/>
      <c r="AK517" s="61"/>
      <c r="AM517" s="61"/>
    </row>
    <row r="518" spans="1:39" ht="9.75" customHeight="1" x14ac:dyDescent="0.2">
      <c r="A518" s="61"/>
      <c r="B518" s="61"/>
      <c r="C518" s="61"/>
      <c r="D518" s="61"/>
      <c r="E518" s="61"/>
      <c r="F518" s="61"/>
      <c r="G518" s="61"/>
      <c r="H518" s="61"/>
      <c r="I518" s="61"/>
      <c r="J518" s="61"/>
      <c r="K518" s="61"/>
      <c r="L518" s="61"/>
      <c r="M518" s="62"/>
      <c r="N518" s="61"/>
      <c r="O518" s="61"/>
      <c r="P518" s="61"/>
      <c r="Q518" s="61"/>
      <c r="R518" s="61"/>
      <c r="S518" s="61"/>
      <c r="T518" s="61"/>
      <c r="U518" s="61"/>
      <c r="V518" s="61"/>
      <c r="W518" s="61"/>
      <c r="X518" s="61"/>
      <c r="Y518" s="61"/>
      <c r="Z518" s="61"/>
      <c r="AA518" s="61"/>
      <c r="AB518" s="61"/>
      <c r="AC518" s="61"/>
      <c r="AD518" s="61"/>
      <c r="AE518" s="61"/>
      <c r="AF518" s="61"/>
      <c r="AG518" s="61"/>
      <c r="AH518" s="61"/>
      <c r="AI518" s="61"/>
      <c r="AJ518" s="61"/>
      <c r="AK518" s="61"/>
      <c r="AM518" s="61"/>
    </row>
    <row r="519" spans="1:39" ht="9.75" customHeight="1" x14ac:dyDescent="0.2">
      <c r="A519" s="61"/>
      <c r="B519" s="61"/>
      <c r="C519" s="61"/>
      <c r="D519" s="61"/>
      <c r="E519" s="61"/>
      <c r="F519" s="61"/>
      <c r="G519" s="61"/>
      <c r="H519" s="61"/>
      <c r="I519" s="61"/>
      <c r="J519" s="61"/>
      <c r="K519" s="61"/>
      <c r="L519" s="61"/>
      <c r="M519" s="62"/>
      <c r="N519" s="61"/>
      <c r="O519" s="61"/>
      <c r="P519" s="61"/>
      <c r="Q519" s="61"/>
      <c r="R519" s="61"/>
      <c r="S519" s="61"/>
      <c r="T519" s="61"/>
      <c r="U519" s="61"/>
      <c r="V519" s="61"/>
      <c r="W519" s="61"/>
      <c r="X519" s="61"/>
      <c r="Y519" s="61"/>
      <c r="Z519" s="61"/>
      <c r="AA519" s="61"/>
      <c r="AB519" s="61"/>
      <c r="AC519" s="61"/>
      <c r="AD519" s="61"/>
      <c r="AE519" s="61"/>
      <c r="AF519" s="61"/>
      <c r="AG519" s="61"/>
      <c r="AH519" s="61"/>
      <c r="AI519" s="61"/>
      <c r="AJ519" s="61"/>
      <c r="AK519" s="61"/>
      <c r="AM519" s="61"/>
    </row>
    <row r="520" spans="1:39" ht="9.75" customHeight="1" x14ac:dyDescent="0.2">
      <c r="A520" s="61"/>
      <c r="B520" s="61"/>
      <c r="C520" s="61"/>
      <c r="D520" s="61"/>
      <c r="E520" s="61"/>
      <c r="F520" s="61"/>
      <c r="G520" s="61"/>
      <c r="H520" s="61"/>
      <c r="I520" s="61"/>
      <c r="J520" s="61"/>
      <c r="K520" s="61"/>
      <c r="L520" s="61"/>
      <c r="M520" s="62"/>
      <c r="N520" s="61"/>
      <c r="O520" s="61"/>
      <c r="P520" s="61"/>
      <c r="Q520" s="61"/>
      <c r="R520" s="61"/>
      <c r="S520" s="61"/>
      <c r="T520" s="61"/>
      <c r="U520" s="61"/>
      <c r="V520" s="61"/>
      <c r="W520" s="61"/>
      <c r="X520" s="61"/>
      <c r="Y520" s="61"/>
      <c r="Z520" s="61"/>
      <c r="AA520" s="61"/>
      <c r="AB520" s="61"/>
      <c r="AC520" s="61"/>
      <c r="AD520" s="61"/>
      <c r="AE520" s="61"/>
      <c r="AF520" s="61"/>
      <c r="AG520" s="61"/>
      <c r="AH520" s="61"/>
      <c r="AI520" s="61"/>
      <c r="AJ520" s="61"/>
      <c r="AK520" s="61"/>
      <c r="AM520" s="61"/>
    </row>
    <row r="521" spans="1:39" ht="9.75" customHeight="1" x14ac:dyDescent="0.2">
      <c r="A521" s="61"/>
      <c r="B521" s="61"/>
      <c r="C521" s="61"/>
      <c r="D521" s="61"/>
      <c r="E521" s="61"/>
      <c r="F521" s="61"/>
      <c r="G521" s="61"/>
      <c r="H521" s="61"/>
      <c r="I521" s="61"/>
      <c r="J521" s="61"/>
      <c r="K521" s="61"/>
      <c r="L521" s="61"/>
      <c r="M521" s="62"/>
      <c r="N521" s="61"/>
      <c r="O521" s="61"/>
      <c r="P521" s="61"/>
      <c r="Q521" s="61"/>
      <c r="R521" s="61"/>
      <c r="S521" s="61"/>
      <c r="T521" s="61"/>
      <c r="U521" s="61"/>
      <c r="V521" s="61"/>
      <c r="W521" s="61"/>
      <c r="X521" s="61"/>
      <c r="Y521" s="61"/>
      <c r="Z521" s="61"/>
      <c r="AA521" s="61"/>
      <c r="AB521" s="61"/>
      <c r="AC521" s="61"/>
      <c r="AD521" s="61"/>
      <c r="AE521" s="61"/>
      <c r="AF521" s="61"/>
      <c r="AG521" s="61"/>
      <c r="AH521" s="61"/>
      <c r="AI521" s="61"/>
      <c r="AJ521" s="61"/>
      <c r="AK521" s="61"/>
      <c r="AM521" s="61"/>
    </row>
    <row r="522" spans="1:39" ht="9.75" customHeight="1" x14ac:dyDescent="0.2">
      <c r="A522" s="61"/>
      <c r="B522" s="61"/>
      <c r="C522" s="61"/>
      <c r="D522" s="61"/>
      <c r="E522" s="61"/>
      <c r="F522" s="61"/>
      <c r="G522" s="61"/>
      <c r="H522" s="61"/>
      <c r="I522" s="61"/>
      <c r="J522" s="61"/>
      <c r="K522" s="61"/>
      <c r="L522" s="61"/>
      <c r="M522" s="62"/>
      <c r="N522" s="61"/>
      <c r="O522" s="61"/>
      <c r="P522" s="61"/>
      <c r="Q522" s="61"/>
      <c r="R522" s="61"/>
      <c r="S522" s="61"/>
      <c r="T522" s="61"/>
      <c r="U522" s="61"/>
      <c r="V522" s="61"/>
      <c r="W522" s="61"/>
      <c r="X522" s="61"/>
      <c r="Y522" s="61"/>
      <c r="Z522" s="61"/>
      <c r="AA522" s="61"/>
      <c r="AB522" s="61"/>
      <c r="AC522" s="61"/>
      <c r="AD522" s="61"/>
      <c r="AE522" s="61"/>
      <c r="AF522" s="61"/>
      <c r="AG522" s="61"/>
      <c r="AH522" s="61"/>
      <c r="AI522" s="61"/>
      <c r="AJ522" s="61"/>
      <c r="AK522" s="61"/>
      <c r="AM522" s="61"/>
    </row>
    <row r="523" spans="1:39" ht="9.75" customHeight="1" x14ac:dyDescent="0.2">
      <c r="A523" s="61"/>
      <c r="B523" s="61"/>
      <c r="C523" s="61"/>
      <c r="D523" s="61"/>
      <c r="E523" s="61"/>
      <c r="F523" s="61"/>
      <c r="G523" s="61"/>
      <c r="H523" s="61"/>
      <c r="I523" s="61"/>
      <c r="J523" s="61"/>
      <c r="K523" s="61"/>
      <c r="L523" s="61"/>
      <c r="M523" s="62"/>
      <c r="N523" s="61"/>
      <c r="O523" s="61"/>
      <c r="P523" s="61"/>
      <c r="Q523" s="61"/>
      <c r="R523" s="61"/>
      <c r="S523" s="61"/>
      <c r="T523" s="61"/>
      <c r="U523" s="61"/>
      <c r="V523" s="61"/>
      <c r="W523" s="61"/>
      <c r="X523" s="61"/>
      <c r="Y523" s="61"/>
      <c r="Z523" s="61"/>
      <c r="AA523" s="61"/>
      <c r="AB523" s="61"/>
      <c r="AC523" s="61"/>
      <c r="AD523" s="61"/>
      <c r="AE523" s="61"/>
      <c r="AF523" s="61"/>
      <c r="AG523" s="61"/>
      <c r="AH523" s="61"/>
      <c r="AI523" s="61"/>
      <c r="AJ523" s="61"/>
      <c r="AK523" s="61"/>
      <c r="AM523" s="61"/>
    </row>
    <row r="524" spans="1:39" ht="9.75" customHeight="1" x14ac:dyDescent="0.2">
      <c r="A524" s="61"/>
      <c r="B524" s="61"/>
      <c r="C524" s="61"/>
      <c r="D524" s="61"/>
      <c r="E524" s="61"/>
      <c r="F524" s="61"/>
      <c r="G524" s="61"/>
      <c r="H524" s="61"/>
      <c r="I524" s="61"/>
      <c r="J524" s="61"/>
      <c r="K524" s="61"/>
      <c r="L524" s="61"/>
      <c r="M524" s="62"/>
      <c r="N524" s="61"/>
      <c r="O524" s="61"/>
      <c r="P524" s="61"/>
      <c r="Q524" s="61"/>
      <c r="R524" s="61"/>
      <c r="S524" s="61"/>
      <c r="T524" s="61"/>
      <c r="U524" s="61"/>
      <c r="V524" s="61"/>
      <c r="W524" s="61"/>
      <c r="X524" s="61"/>
      <c r="Y524" s="61"/>
      <c r="Z524" s="61"/>
      <c r="AA524" s="61"/>
      <c r="AB524" s="61"/>
      <c r="AC524" s="61"/>
      <c r="AD524" s="61"/>
      <c r="AE524" s="61"/>
      <c r="AF524" s="61"/>
      <c r="AG524" s="61"/>
      <c r="AH524" s="61"/>
      <c r="AI524" s="61"/>
      <c r="AJ524" s="61"/>
      <c r="AK524" s="61"/>
      <c r="AM524" s="61"/>
    </row>
    <row r="525" spans="1:39" ht="9.75" customHeight="1" x14ac:dyDescent="0.2">
      <c r="A525" s="61"/>
      <c r="B525" s="61"/>
      <c r="C525" s="61"/>
      <c r="D525" s="61"/>
      <c r="E525" s="61"/>
      <c r="F525" s="61"/>
      <c r="G525" s="61"/>
      <c r="H525" s="61"/>
      <c r="I525" s="61"/>
      <c r="J525" s="61"/>
      <c r="K525" s="61"/>
      <c r="L525" s="61"/>
      <c r="M525" s="62"/>
      <c r="N525" s="61"/>
      <c r="O525" s="61"/>
      <c r="P525" s="61"/>
      <c r="Q525" s="61"/>
      <c r="R525" s="61"/>
      <c r="S525" s="61"/>
      <c r="T525" s="61"/>
      <c r="U525" s="61"/>
      <c r="V525" s="61"/>
      <c r="W525" s="61"/>
      <c r="X525" s="61"/>
      <c r="Y525" s="61"/>
      <c r="Z525" s="61"/>
      <c r="AA525" s="61"/>
      <c r="AB525" s="61"/>
      <c r="AC525" s="61"/>
      <c r="AD525" s="61"/>
      <c r="AE525" s="61"/>
      <c r="AF525" s="61"/>
      <c r="AG525" s="61"/>
      <c r="AH525" s="61"/>
      <c r="AI525" s="61"/>
      <c r="AJ525" s="61"/>
      <c r="AK525" s="61"/>
      <c r="AM525" s="61"/>
    </row>
    <row r="526" spans="1:39" ht="9.75" customHeight="1" x14ac:dyDescent="0.2">
      <c r="A526" s="61"/>
      <c r="B526" s="61"/>
      <c r="C526" s="61"/>
      <c r="D526" s="61"/>
      <c r="E526" s="61"/>
      <c r="F526" s="61"/>
      <c r="G526" s="61"/>
      <c r="H526" s="61"/>
      <c r="I526" s="61"/>
      <c r="J526" s="61"/>
      <c r="K526" s="61"/>
      <c r="L526" s="61"/>
      <c r="M526" s="62"/>
      <c r="N526" s="61"/>
      <c r="O526" s="61"/>
      <c r="P526" s="61"/>
      <c r="Q526" s="61"/>
      <c r="R526" s="61"/>
      <c r="S526" s="61"/>
      <c r="T526" s="61"/>
      <c r="U526" s="61"/>
      <c r="V526" s="61"/>
      <c r="W526" s="61"/>
      <c r="X526" s="61"/>
      <c r="Y526" s="61"/>
      <c r="Z526" s="61"/>
      <c r="AA526" s="61"/>
      <c r="AB526" s="61"/>
      <c r="AC526" s="61"/>
      <c r="AD526" s="61"/>
      <c r="AE526" s="61"/>
      <c r="AF526" s="61"/>
      <c r="AG526" s="61"/>
      <c r="AH526" s="61"/>
      <c r="AI526" s="61"/>
      <c r="AJ526" s="61"/>
      <c r="AK526" s="61"/>
      <c r="AM526" s="61"/>
    </row>
    <row r="527" spans="1:39" ht="9.75" customHeight="1" x14ac:dyDescent="0.2">
      <c r="A527" s="61"/>
      <c r="B527" s="61"/>
      <c r="C527" s="61"/>
      <c r="D527" s="61"/>
      <c r="E527" s="61"/>
      <c r="F527" s="61"/>
      <c r="G527" s="61"/>
      <c r="H527" s="61"/>
      <c r="I527" s="61"/>
      <c r="J527" s="61"/>
      <c r="K527" s="61"/>
      <c r="L527" s="61"/>
      <c r="M527" s="62"/>
      <c r="N527" s="61"/>
      <c r="O527" s="61"/>
      <c r="P527" s="61"/>
      <c r="Q527" s="61"/>
      <c r="R527" s="61"/>
      <c r="S527" s="61"/>
      <c r="T527" s="61"/>
      <c r="U527" s="61"/>
      <c r="V527" s="61"/>
      <c r="W527" s="61"/>
      <c r="X527" s="61"/>
      <c r="Y527" s="61"/>
      <c r="Z527" s="61"/>
      <c r="AA527" s="61"/>
      <c r="AB527" s="61"/>
      <c r="AC527" s="61"/>
      <c r="AD527" s="61"/>
      <c r="AE527" s="61"/>
      <c r="AF527" s="61"/>
      <c r="AG527" s="61"/>
      <c r="AH527" s="61"/>
      <c r="AI527" s="61"/>
      <c r="AJ527" s="61"/>
      <c r="AK527" s="61"/>
      <c r="AM527" s="61"/>
    </row>
    <row r="528" spans="1:39" ht="9.75" customHeight="1" x14ac:dyDescent="0.2">
      <c r="A528" s="61"/>
      <c r="B528" s="61"/>
      <c r="C528" s="61"/>
      <c r="D528" s="61"/>
      <c r="E528" s="61"/>
      <c r="F528" s="61"/>
      <c r="G528" s="61"/>
      <c r="H528" s="61"/>
      <c r="I528" s="61"/>
      <c r="J528" s="61"/>
      <c r="K528" s="61"/>
      <c r="L528" s="61"/>
      <c r="M528" s="62"/>
      <c r="N528" s="61"/>
      <c r="O528" s="61"/>
      <c r="P528" s="61"/>
      <c r="Q528" s="61"/>
      <c r="R528" s="61"/>
      <c r="S528" s="61"/>
      <c r="T528" s="61"/>
      <c r="U528" s="61"/>
      <c r="V528" s="61"/>
      <c r="W528" s="61"/>
      <c r="X528" s="61"/>
      <c r="Y528" s="61"/>
      <c r="Z528" s="61"/>
      <c r="AA528" s="61"/>
      <c r="AB528" s="61"/>
      <c r="AC528" s="61"/>
      <c r="AD528" s="61"/>
      <c r="AE528" s="61"/>
      <c r="AF528" s="61"/>
      <c r="AG528" s="61"/>
      <c r="AH528" s="61"/>
      <c r="AI528" s="61"/>
      <c r="AJ528" s="61"/>
      <c r="AK528" s="61"/>
      <c r="AM528" s="61"/>
    </row>
    <row r="529" spans="1:39" ht="9.75" customHeight="1" x14ac:dyDescent="0.2">
      <c r="A529" s="61"/>
      <c r="B529" s="61"/>
      <c r="C529" s="61"/>
      <c r="D529" s="61"/>
      <c r="E529" s="61"/>
      <c r="F529" s="61"/>
      <c r="G529" s="61"/>
      <c r="H529" s="61"/>
      <c r="I529" s="61"/>
      <c r="J529" s="61"/>
      <c r="K529" s="61"/>
      <c r="L529" s="61"/>
      <c r="M529" s="62"/>
      <c r="N529" s="61"/>
      <c r="O529" s="61"/>
      <c r="P529" s="61"/>
      <c r="Q529" s="61"/>
      <c r="R529" s="61"/>
      <c r="S529" s="61"/>
      <c r="T529" s="61"/>
      <c r="U529" s="61"/>
      <c r="V529" s="61"/>
      <c r="W529" s="61"/>
      <c r="X529" s="61"/>
      <c r="Y529" s="61"/>
      <c r="Z529" s="61"/>
      <c r="AA529" s="61"/>
      <c r="AB529" s="61"/>
      <c r="AC529" s="61"/>
      <c r="AD529" s="61"/>
      <c r="AE529" s="61"/>
      <c r="AF529" s="61"/>
      <c r="AG529" s="61"/>
      <c r="AH529" s="61"/>
      <c r="AI529" s="61"/>
      <c r="AJ529" s="61"/>
      <c r="AK529" s="61"/>
      <c r="AM529" s="61"/>
    </row>
    <row r="530" spans="1:39" ht="9.75" customHeight="1" x14ac:dyDescent="0.2">
      <c r="A530" s="61"/>
      <c r="B530" s="61"/>
      <c r="C530" s="61"/>
      <c r="D530" s="61"/>
      <c r="E530" s="61"/>
      <c r="F530" s="61"/>
      <c r="G530" s="61"/>
      <c r="H530" s="61"/>
      <c r="I530" s="61"/>
      <c r="J530" s="61"/>
      <c r="K530" s="61"/>
      <c r="L530" s="61"/>
      <c r="M530" s="62"/>
      <c r="N530" s="61"/>
      <c r="O530" s="61"/>
      <c r="P530" s="61"/>
      <c r="Q530" s="61"/>
      <c r="R530" s="61"/>
      <c r="S530" s="61"/>
      <c r="T530" s="61"/>
      <c r="U530" s="61"/>
      <c r="V530" s="61"/>
      <c r="W530" s="61"/>
      <c r="X530" s="61"/>
      <c r="Y530" s="61"/>
      <c r="Z530" s="61"/>
      <c r="AA530" s="61"/>
      <c r="AB530" s="61"/>
      <c r="AC530" s="61"/>
      <c r="AD530" s="61"/>
      <c r="AE530" s="61"/>
      <c r="AF530" s="61"/>
      <c r="AG530" s="61"/>
      <c r="AH530" s="61"/>
      <c r="AI530" s="61"/>
      <c r="AJ530" s="61"/>
      <c r="AK530" s="61"/>
      <c r="AM530" s="61"/>
    </row>
    <row r="531" spans="1:39" ht="9.75" customHeight="1" x14ac:dyDescent="0.2">
      <c r="A531" s="61"/>
      <c r="B531" s="61"/>
      <c r="C531" s="61"/>
      <c r="D531" s="61"/>
      <c r="E531" s="61"/>
      <c r="F531" s="61"/>
      <c r="G531" s="61"/>
      <c r="H531" s="61"/>
      <c r="I531" s="61"/>
      <c r="J531" s="61"/>
      <c r="K531" s="61"/>
      <c r="L531" s="61"/>
      <c r="M531" s="62"/>
      <c r="N531" s="61"/>
      <c r="O531" s="61"/>
      <c r="P531" s="61"/>
      <c r="Q531" s="61"/>
      <c r="R531" s="61"/>
      <c r="S531" s="61"/>
      <c r="T531" s="61"/>
      <c r="U531" s="61"/>
      <c r="V531" s="61"/>
      <c r="W531" s="61"/>
      <c r="X531" s="61"/>
      <c r="Y531" s="61"/>
      <c r="Z531" s="61"/>
      <c r="AA531" s="61"/>
      <c r="AB531" s="61"/>
      <c r="AC531" s="61"/>
      <c r="AD531" s="61"/>
      <c r="AE531" s="61"/>
      <c r="AF531" s="61"/>
      <c r="AG531" s="61"/>
      <c r="AH531" s="61"/>
      <c r="AI531" s="61"/>
      <c r="AJ531" s="61"/>
      <c r="AK531" s="61"/>
      <c r="AM531" s="61"/>
    </row>
    <row r="532" spans="1:39" ht="9.75" customHeight="1" x14ac:dyDescent="0.2">
      <c r="A532" s="61"/>
      <c r="B532" s="61"/>
      <c r="C532" s="61"/>
      <c r="D532" s="61"/>
      <c r="E532" s="61"/>
      <c r="F532" s="61"/>
      <c r="G532" s="61"/>
      <c r="H532" s="61"/>
      <c r="I532" s="61"/>
      <c r="J532" s="61"/>
      <c r="K532" s="61"/>
      <c r="L532" s="61"/>
      <c r="M532" s="62"/>
      <c r="N532" s="61"/>
      <c r="O532" s="61"/>
      <c r="P532" s="61"/>
      <c r="Q532" s="61"/>
      <c r="R532" s="61"/>
      <c r="S532" s="61"/>
      <c r="T532" s="61"/>
      <c r="U532" s="61"/>
      <c r="V532" s="61"/>
      <c r="W532" s="61"/>
      <c r="X532" s="61"/>
      <c r="Y532" s="61"/>
      <c r="Z532" s="61"/>
      <c r="AA532" s="61"/>
      <c r="AB532" s="61"/>
      <c r="AC532" s="61"/>
      <c r="AD532" s="61"/>
      <c r="AE532" s="61"/>
      <c r="AF532" s="61"/>
      <c r="AG532" s="61"/>
      <c r="AH532" s="61"/>
      <c r="AI532" s="61"/>
      <c r="AJ532" s="61"/>
      <c r="AK532" s="61"/>
      <c r="AM532" s="61"/>
    </row>
    <row r="533" spans="1:39" ht="9.75" customHeight="1" x14ac:dyDescent="0.2">
      <c r="A533" s="61"/>
      <c r="B533" s="61"/>
      <c r="C533" s="61"/>
      <c r="D533" s="61"/>
      <c r="E533" s="61"/>
      <c r="F533" s="61"/>
      <c r="G533" s="61"/>
      <c r="H533" s="61"/>
      <c r="I533" s="61"/>
      <c r="J533" s="61"/>
      <c r="K533" s="61"/>
      <c r="L533" s="61"/>
      <c r="M533" s="62"/>
      <c r="N533" s="61"/>
      <c r="O533" s="61"/>
      <c r="P533" s="61"/>
      <c r="Q533" s="61"/>
      <c r="R533" s="61"/>
      <c r="S533" s="61"/>
      <c r="T533" s="61"/>
      <c r="U533" s="61"/>
      <c r="V533" s="61"/>
      <c r="W533" s="61"/>
      <c r="X533" s="61"/>
      <c r="Y533" s="61"/>
      <c r="Z533" s="61"/>
      <c r="AA533" s="61"/>
      <c r="AB533" s="61"/>
      <c r="AC533" s="61"/>
      <c r="AD533" s="61"/>
      <c r="AE533" s="61"/>
      <c r="AF533" s="61"/>
      <c r="AG533" s="61"/>
      <c r="AH533" s="61"/>
      <c r="AI533" s="61"/>
      <c r="AJ533" s="61"/>
      <c r="AK533" s="61"/>
      <c r="AM533" s="61"/>
    </row>
    <row r="534" spans="1:39" ht="9.75" customHeight="1" x14ac:dyDescent="0.2">
      <c r="A534" s="61"/>
      <c r="B534" s="61"/>
      <c r="C534" s="61"/>
      <c r="D534" s="61"/>
      <c r="E534" s="61"/>
      <c r="F534" s="61"/>
      <c r="G534" s="61"/>
      <c r="H534" s="61"/>
      <c r="I534" s="61"/>
      <c r="J534" s="61"/>
      <c r="K534" s="61"/>
      <c r="L534" s="61"/>
      <c r="M534" s="62"/>
      <c r="N534" s="61"/>
      <c r="O534" s="61"/>
      <c r="P534" s="61"/>
      <c r="Q534" s="61"/>
      <c r="R534" s="61"/>
      <c r="S534" s="61"/>
      <c r="T534" s="61"/>
      <c r="U534" s="61"/>
      <c r="V534" s="61"/>
      <c r="W534" s="61"/>
      <c r="X534" s="61"/>
      <c r="Y534" s="61"/>
      <c r="Z534" s="61"/>
      <c r="AA534" s="61"/>
      <c r="AB534" s="61"/>
      <c r="AC534" s="61"/>
      <c r="AD534" s="61"/>
      <c r="AE534" s="61"/>
      <c r="AF534" s="61"/>
      <c r="AG534" s="61"/>
      <c r="AH534" s="61"/>
      <c r="AI534" s="61"/>
      <c r="AJ534" s="61"/>
      <c r="AK534" s="61"/>
      <c r="AM534" s="61"/>
    </row>
    <row r="535" spans="1:39" ht="9.75" customHeight="1" x14ac:dyDescent="0.2">
      <c r="A535" s="61"/>
      <c r="B535" s="61"/>
      <c r="C535" s="61"/>
      <c r="D535" s="61"/>
      <c r="E535" s="61"/>
      <c r="F535" s="61"/>
      <c r="G535" s="61"/>
      <c r="H535" s="61"/>
      <c r="I535" s="61"/>
      <c r="J535" s="61"/>
      <c r="K535" s="61"/>
      <c r="L535" s="61"/>
      <c r="M535" s="62"/>
      <c r="N535" s="61"/>
      <c r="O535" s="61"/>
      <c r="P535" s="61"/>
      <c r="Q535" s="61"/>
      <c r="R535" s="61"/>
      <c r="S535" s="61"/>
      <c r="T535" s="61"/>
      <c r="U535" s="61"/>
      <c r="V535" s="61"/>
      <c r="W535" s="61"/>
      <c r="X535" s="61"/>
      <c r="Y535" s="61"/>
      <c r="Z535" s="61"/>
      <c r="AA535" s="61"/>
      <c r="AB535" s="61"/>
      <c r="AC535" s="61"/>
      <c r="AD535" s="61"/>
      <c r="AE535" s="61"/>
      <c r="AF535" s="61"/>
      <c r="AG535" s="61"/>
      <c r="AH535" s="61"/>
      <c r="AI535" s="61"/>
      <c r="AJ535" s="61"/>
      <c r="AK535" s="61"/>
      <c r="AM535" s="61"/>
    </row>
    <row r="536" spans="1:39" ht="9.75" customHeight="1" x14ac:dyDescent="0.2">
      <c r="A536" s="61"/>
      <c r="B536" s="61"/>
      <c r="C536" s="61"/>
      <c r="D536" s="61"/>
      <c r="E536" s="61"/>
      <c r="F536" s="61"/>
      <c r="G536" s="61"/>
      <c r="H536" s="61"/>
      <c r="I536" s="61"/>
      <c r="J536" s="61"/>
      <c r="K536" s="61"/>
      <c r="L536" s="61"/>
      <c r="M536" s="62"/>
      <c r="N536" s="61"/>
      <c r="O536" s="61"/>
      <c r="P536" s="61"/>
      <c r="Q536" s="61"/>
      <c r="R536" s="61"/>
      <c r="S536" s="61"/>
      <c r="T536" s="61"/>
      <c r="U536" s="61"/>
      <c r="V536" s="61"/>
      <c r="W536" s="61"/>
      <c r="X536" s="61"/>
      <c r="Y536" s="61"/>
      <c r="Z536" s="61"/>
      <c r="AA536" s="61"/>
      <c r="AB536" s="61"/>
      <c r="AC536" s="61"/>
      <c r="AD536" s="61"/>
      <c r="AE536" s="61"/>
      <c r="AF536" s="61"/>
      <c r="AG536" s="61"/>
      <c r="AH536" s="61"/>
      <c r="AI536" s="61"/>
      <c r="AJ536" s="61"/>
      <c r="AK536" s="61"/>
      <c r="AM536" s="61"/>
    </row>
    <row r="537" spans="1:39" ht="9.75" customHeight="1" x14ac:dyDescent="0.2">
      <c r="A537" s="61"/>
      <c r="B537" s="61"/>
      <c r="C537" s="61"/>
      <c r="D537" s="61"/>
      <c r="E537" s="61"/>
      <c r="F537" s="61"/>
      <c r="G537" s="61"/>
      <c r="H537" s="61"/>
      <c r="I537" s="61"/>
      <c r="J537" s="61"/>
      <c r="K537" s="61"/>
      <c r="L537" s="61"/>
      <c r="M537" s="62"/>
      <c r="N537" s="61"/>
      <c r="O537" s="61"/>
      <c r="P537" s="61"/>
      <c r="Q537" s="61"/>
      <c r="R537" s="61"/>
      <c r="S537" s="61"/>
      <c r="T537" s="61"/>
      <c r="U537" s="61"/>
      <c r="V537" s="61"/>
      <c r="W537" s="61"/>
      <c r="X537" s="61"/>
      <c r="Y537" s="61"/>
      <c r="Z537" s="61"/>
      <c r="AA537" s="61"/>
      <c r="AB537" s="61"/>
      <c r="AC537" s="61"/>
      <c r="AD537" s="61"/>
      <c r="AE537" s="61"/>
      <c r="AF537" s="61"/>
      <c r="AG537" s="61"/>
      <c r="AH537" s="61"/>
      <c r="AI537" s="61"/>
      <c r="AJ537" s="61"/>
      <c r="AK537" s="61"/>
      <c r="AM537" s="61"/>
    </row>
    <row r="538" spans="1:39" ht="9.75" customHeight="1" x14ac:dyDescent="0.2">
      <c r="A538" s="61"/>
      <c r="B538" s="61"/>
      <c r="C538" s="61"/>
      <c r="D538" s="61"/>
      <c r="E538" s="61"/>
      <c r="F538" s="61"/>
      <c r="G538" s="61"/>
      <c r="H538" s="61"/>
      <c r="I538" s="61"/>
      <c r="J538" s="61"/>
      <c r="K538" s="61"/>
      <c r="L538" s="61"/>
      <c r="M538" s="62"/>
      <c r="N538" s="61"/>
      <c r="O538" s="61"/>
      <c r="P538" s="61"/>
      <c r="Q538" s="61"/>
      <c r="R538" s="61"/>
      <c r="S538" s="61"/>
      <c r="T538" s="61"/>
      <c r="U538" s="61"/>
      <c r="V538" s="61"/>
      <c r="W538" s="61"/>
      <c r="X538" s="61"/>
      <c r="Y538" s="61"/>
      <c r="Z538" s="61"/>
      <c r="AA538" s="61"/>
      <c r="AB538" s="61"/>
      <c r="AC538" s="61"/>
      <c r="AD538" s="61"/>
      <c r="AE538" s="61"/>
      <c r="AF538" s="61"/>
      <c r="AG538" s="61"/>
      <c r="AH538" s="61"/>
      <c r="AI538" s="61"/>
      <c r="AJ538" s="61"/>
      <c r="AK538" s="61"/>
      <c r="AM538" s="61"/>
    </row>
    <row r="539" spans="1:39" ht="9.75" customHeight="1" x14ac:dyDescent="0.2">
      <c r="A539" s="61"/>
      <c r="B539" s="61"/>
      <c r="C539" s="61"/>
      <c r="D539" s="61"/>
      <c r="E539" s="61"/>
      <c r="F539" s="61"/>
      <c r="G539" s="61"/>
      <c r="H539" s="61"/>
      <c r="I539" s="61"/>
      <c r="J539" s="61"/>
      <c r="K539" s="61"/>
      <c r="L539" s="61"/>
      <c r="M539" s="62"/>
      <c r="N539" s="61"/>
      <c r="O539" s="61"/>
      <c r="P539" s="61"/>
      <c r="Q539" s="61"/>
      <c r="R539" s="61"/>
      <c r="S539" s="61"/>
      <c r="T539" s="61"/>
      <c r="U539" s="61"/>
      <c r="V539" s="61"/>
      <c r="W539" s="61"/>
      <c r="X539" s="61"/>
      <c r="Y539" s="61"/>
      <c r="Z539" s="61"/>
      <c r="AA539" s="61"/>
      <c r="AB539" s="61"/>
      <c r="AC539" s="61"/>
      <c r="AD539" s="61"/>
      <c r="AE539" s="61"/>
      <c r="AF539" s="61"/>
      <c r="AG539" s="61"/>
      <c r="AH539" s="61"/>
      <c r="AI539" s="61"/>
      <c r="AJ539" s="61"/>
      <c r="AK539" s="61"/>
      <c r="AM539" s="61"/>
    </row>
    <row r="540" spans="1:39" ht="9.75" customHeight="1" x14ac:dyDescent="0.2">
      <c r="A540" s="61"/>
      <c r="B540" s="61"/>
      <c r="C540" s="61"/>
      <c r="D540" s="61"/>
      <c r="E540" s="61"/>
      <c r="F540" s="61"/>
      <c r="G540" s="61"/>
      <c r="H540" s="61"/>
      <c r="I540" s="61"/>
      <c r="J540" s="61"/>
      <c r="K540" s="61"/>
      <c r="L540" s="61"/>
      <c r="M540" s="62"/>
      <c r="N540" s="61"/>
      <c r="O540" s="61"/>
      <c r="P540" s="61"/>
      <c r="Q540" s="61"/>
      <c r="R540" s="61"/>
      <c r="S540" s="61"/>
      <c r="T540" s="61"/>
      <c r="U540" s="61"/>
      <c r="V540" s="61"/>
      <c r="W540" s="61"/>
      <c r="X540" s="61"/>
      <c r="Y540" s="61"/>
      <c r="Z540" s="61"/>
      <c r="AA540" s="61"/>
      <c r="AB540" s="61"/>
      <c r="AC540" s="61"/>
      <c r="AD540" s="61"/>
      <c r="AE540" s="61"/>
      <c r="AF540" s="61"/>
      <c r="AG540" s="61"/>
      <c r="AH540" s="61"/>
      <c r="AI540" s="61"/>
      <c r="AJ540" s="61"/>
      <c r="AK540" s="61"/>
      <c r="AM540" s="61"/>
    </row>
    <row r="541" spans="1:39" ht="9.75" customHeight="1" x14ac:dyDescent="0.2">
      <c r="A541" s="61"/>
      <c r="B541" s="61"/>
      <c r="C541" s="61"/>
      <c r="D541" s="61"/>
      <c r="E541" s="61"/>
      <c r="F541" s="61"/>
      <c r="G541" s="61"/>
      <c r="H541" s="61"/>
      <c r="I541" s="61"/>
      <c r="J541" s="61"/>
      <c r="K541" s="61"/>
      <c r="L541" s="61"/>
      <c r="M541" s="62"/>
      <c r="N541" s="61"/>
      <c r="O541" s="61"/>
      <c r="P541" s="61"/>
      <c r="Q541" s="61"/>
      <c r="R541" s="61"/>
      <c r="S541" s="61"/>
      <c r="T541" s="61"/>
      <c r="U541" s="61"/>
      <c r="V541" s="61"/>
      <c r="W541" s="61"/>
      <c r="X541" s="61"/>
      <c r="Y541" s="61"/>
      <c r="Z541" s="61"/>
      <c r="AA541" s="61"/>
      <c r="AB541" s="61"/>
      <c r="AC541" s="61"/>
      <c r="AD541" s="61"/>
      <c r="AE541" s="61"/>
      <c r="AF541" s="61"/>
      <c r="AG541" s="61"/>
      <c r="AH541" s="61"/>
      <c r="AI541" s="61"/>
      <c r="AJ541" s="61"/>
      <c r="AK541" s="61"/>
      <c r="AM541" s="61"/>
    </row>
    <row r="542" spans="1:39" ht="9.75" customHeight="1" x14ac:dyDescent="0.2">
      <c r="A542" s="61"/>
      <c r="B542" s="61"/>
      <c r="C542" s="61"/>
      <c r="D542" s="61"/>
      <c r="E542" s="61"/>
      <c r="F542" s="61"/>
      <c r="G542" s="61"/>
      <c r="H542" s="61"/>
      <c r="I542" s="61"/>
      <c r="J542" s="61"/>
      <c r="K542" s="61"/>
      <c r="L542" s="61"/>
      <c r="M542" s="62"/>
      <c r="N542" s="61"/>
      <c r="O542" s="61"/>
      <c r="P542" s="61"/>
      <c r="Q542" s="61"/>
      <c r="R542" s="61"/>
      <c r="S542" s="61"/>
      <c r="T542" s="61"/>
      <c r="U542" s="61"/>
      <c r="V542" s="61"/>
      <c r="W542" s="61"/>
      <c r="X542" s="61"/>
      <c r="Y542" s="61"/>
      <c r="Z542" s="61"/>
      <c r="AA542" s="61"/>
      <c r="AB542" s="61"/>
      <c r="AC542" s="61"/>
      <c r="AD542" s="61"/>
      <c r="AE542" s="61"/>
      <c r="AF542" s="61"/>
      <c r="AG542" s="61"/>
      <c r="AH542" s="61"/>
      <c r="AI542" s="61"/>
      <c r="AJ542" s="61"/>
      <c r="AK542" s="61"/>
      <c r="AM542" s="61"/>
    </row>
    <row r="543" spans="1:39" ht="9.75" customHeight="1" x14ac:dyDescent="0.2">
      <c r="A543" s="61"/>
      <c r="B543" s="61"/>
      <c r="C543" s="61"/>
      <c r="D543" s="61"/>
      <c r="E543" s="61"/>
      <c r="F543" s="61"/>
      <c r="G543" s="61"/>
      <c r="H543" s="61"/>
      <c r="I543" s="61"/>
      <c r="J543" s="61"/>
      <c r="K543" s="61"/>
      <c r="L543" s="61"/>
      <c r="M543" s="62"/>
      <c r="N543" s="61"/>
      <c r="O543" s="61"/>
      <c r="P543" s="61"/>
      <c r="Q543" s="61"/>
      <c r="R543" s="61"/>
      <c r="S543" s="61"/>
      <c r="T543" s="61"/>
      <c r="U543" s="61"/>
      <c r="V543" s="61"/>
      <c r="W543" s="61"/>
      <c r="X543" s="61"/>
      <c r="Y543" s="61"/>
      <c r="Z543" s="61"/>
      <c r="AA543" s="61"/>
      <c r="AB543" s="61"/>
      <c r="AC543" s="61"/>
      <c r="AD543" s="61"/>
      <c r="AE543" s="61"/>
      <c r="AF543" s="61"/>
      <c r="AG543" s="61"/>
      <c r="AH543" s="61"/>
      <c r="AI543" s="61"/>
      <c r="AJ543" s="61"/>
      <c r="AK543" s="61"/>
      <c r="AM543" s="61"/>
    </row>
    <row r="544" spans="1:39" ht="9.75" customHeight="1" x14ac:dyDescent="0.2">
      <c r="A544" s="61"/>
      <c r="B544" s="61"/>
      <c r="C544" s="61"/>
      <c r="D544" s="61"/>
      <c r="E544" s="61"/>
      <c r="F544" s="61"/>
      <c r="G544" s="61"/>
      <c r="H544" s="61"/>
      <c r="I544" s="61"/>
      <c r="J544" s="61"/>
      <c r="K544" s="61"/>
      <c r="L544" s="61"/>
      <c r="M544" s="62"/>
      <c r="N544" s="61"/>
      <c r="O544" s="61"/>
      <c r="P544" s="61"/>
      <c r="Q544" s="61"/>
      <c r="R544" s="61"/>
      <c r="S544" s="61"/>
      <c r="T544" s="61"/>
      <c r="U544" s="61"/>
      <c r="V544" s="61"/>
      <c r="W544" s="61"/>
      <c r="X544" s="61"/>
      <c r="Y544" s="61"/>
      <c r="Z544" s="61"/>
      <c r="AA544" s="61"/>
      <c r="AB544" s="61"/>
      <c r="AC544" s="61"/>
      <c r="AD544" s="61"/>
      <c r="AE544" s="61"/>
      <c r="AF544" s="61"/>
      <c r="AG544" s="61"/>
      <c r="AH544" s="61"/>
      <c r="AI544" s="61"/>
      <c r="AJ544" s="61"/>
      <c r="AK544" s="61"/>
      <c r="AM544" s="61"/>
    </row>
    <row r="545" spans="1:39" ht="9.75" customHeight="1" x14ac:dyDescent="0.2">
      <c r="A545" s="61"/>
      <c r="B545" s="61"/>
      <c r="C545" s="61"/>
      <c r="D545" s="61"/>
      <c r="E545" s="61"/>
      <c r="F545" s="61"/>
      <c r="G545" s="61"/>
      <c r="H545" s="61"/>
      <c r="I545" s="61"/>
      <c r="J545" s="61"/>
      <c r="K545" s="61"/>
      <c r="L545" s="61"/>
      <c r="M545" s="62"/>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M545" s="61"/>
    </row>
    <row r="546" spans="1:39" ht="9.75" customHeight="1" x14ac:dyDescent="0.2">
      <c r="A546" s="61"/>
      <c r="B546" s="61"/>
      <c r="C546" s="61"/>
      <c r="D546" s="61"/>
      <c r="E546" s="61"/>
      <c r="F546" s="61"/>
      <c r="G546" s="61"/>
      <c r="H546" s="61"/>
      <c r="I546" s="61"/>
      <c r="J546" s="61"/>
      <c r="K546" s="61"/>
      <c r="L546" s="61"/>
      <c r="M546" s="62"/>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M546" s="61"/>
    </row>
    <row r="547" spans="1:39" ht="9.75" customHeight="1" x14ac:dyDescent="0.2">
      <c r="A547" s="61"/>
      <c r="B547" s="61"/>
      <c r="C547" s="61"/>
      <c r="D547" s="61"/>
      <c r="E547" s="61"/>
      <c r="F547" s="61"/>
      <c r="G547" s="61"/>
      <c r="H547" s="61"/>
      <c r="I547" s="61"/>
      <c r="J547" s="61"/>
      <c r="K547" s="61"/>
      <c r="L547" s="61"/>
      <c r="M547" s="62"/>
      <c r="N547" s="61"/>
      <c r="O547" s="61"/>
      <c r="P547" s="61"/>
      <c r="Q547" s="61"/>
      <c r="R547" s="61"/>
      <c r="S547" s="61"/>
      <c r="T547" s="61"/>
      <c r="U547" s="61"/>
      <c r="V547" s="61"/>
      <c r="W547" s="61"/>
      <c r="X547" s="61"/>
      <c r="Y547" s="61"/>
      <c r="Z547" s="61"/>
      <c r="AA547" s="61"/>
      <c r="AB547" s="61"/>
      <c r="AC547" s="61"/>
      <c r="AD547" s="61"/>
      <c r="AE547" s="61"/>
      <c r="AF547" s="61"/>
      <c r="AG547" s="61"/>
      <c r="AH547" s="61"/>
      <c r="AI547" s="61"/>
      <c r="AJ547" s="61"/>
      <c r="AK547" s="61"/>
      <c r="AM547" s="61"/>
    </row>
    <row r="548" spans="1:39" ht="9.75" customHeight="1" x14ac:dyDescent="0.2">
      <c r="A548" s="61"/>
      <c r="B548" s="61"/>
      <c r="C548" s="61"/>
      <c r="D548" s="61"/>
      <c r="E548" s="61"/>
      <c r="F548" s="61"/>
      <c r="G548" s="61"/>
      <c r="H548" s="61"/>
      <c r="I548" s="61"/>
      <c r="J548" s="61"/>
      <c r="K548" s="61"/>
      <c r="L548" s="61"/>
      <c r="M548" s="62"/>
      <c r="N548" s="61"/>
      <c r="O548" s="61"/>
      <c r="P548" s="61"/>
      <c r="Q548" s="61"/>
      <c r="R548" s="61"/>
      <c r="S548" s="61"/>
      <c r="T548" s="61"/>
      <c r="U548" s="61"/>
      <c r="V548" s="61"/>
      <c r="W548" s="61"/>
      <c r="X548" s="61"/>
      <c r="Y548" s="61"/>
      <c r="Z548" s="61"/>
      <c r="AA548" s="61"/>
      <c r="AB548" s="61"/>
      <c r="AC548" s="61"/>
      <c r="AD548" s="61"/>
      <c r="AE548" s="61"/>
      <c r="AF548" s="61"/>
      <c r="AG548" s="61"/>
      <c r="AH548" s="61"/>
      <c r="AI548" s="61"/>
      <c r="AJ548" s="61"/>
      <c r="AK548" s="61"/>
      <c r="AM548" s="61"/>
    </row>
    <row r="549" spans="1:39" ht="9.75" customHeight="1" x14ac:dyDescent="0.2">
      <c r="A549" s="61"/>
      <c r="B549" s="61"/>
      <c r="C549" s="61"/>
      <c r="D549" s="61"/>
      <c r="E549" s="61"/>
      <c r="F549" s="61"/>
      <c r="G549" s="61"/>
      <c r="H549" s="61"/>
      <c r="I549" s="61"/>
      <c r="J549" s="61"/>
      <c r="K549" s="61"/>
      <c r="L549" s="61"/>
      <c r="M549" s="62"/>
      <c r="N549" s="61"/>
      <c r="O549" s="61"/>
      <c r="P549" s="61"/>
      <c r="Q549" s="61"/>
      <c r="R549" s="61"/>
      <c r="S549" s="61"/>
      <c r="T549" s="61"/>
      <c r="U549" s="61"/>
      <c r="V549" s="61"/>
      <c r="W549" s="61"/>
      <c r="X549" s="61"/>
      <c r="Y549" s="61"/>
      <c r="Z549" s="61"/>
      <c r="AA549" s="61"/>
      <c r="AB549" s="61"/>
      <c r="AC549" s="61"/>
      <c r="AD549" s="61"/>
      <c r="AE549" s="61"/>
      <c r="AF549" s="61"/>
      <c r="AG549" s="61"/>
      <c r="AH549" s="61"/>
      <c r="AI549" s="61"/>
      <c r="AJ549" s="61"/>
      <c r="AK549" s="61"/>
      <c r="AM549" s="61"/>
    </row>
    <row r="550" spans="1:39" ht="9.75" customHeight="1" x14ac:dyDescent="0.2">
      <c r="A550" s="61"/>
      <c r="B550" s="61"/>
      <c r="C550" s="61"/>
      <c r="D550" s="61"/>
      <c r="E550" s="61"/>
      <c r="F550" s="61"/>
      <c r="G550" s="61"/>
      <c r="H550" s="61"/>
      <c r="I550" s="61"/>
      <c r="J550" s="61"/>
      <c r="K550" s="61"/>
      <c r="L550" s="61"/>
      <c r="M550" s="62"/>
      <c r="N550" s="61"/>
      <c r="O550" s="61"/>
      <c r="P550" s="61"/>
      <c r="Q550" s="61"/>
      <c r="R550" s="61"/>
      <c r="S550" s="61"/>
      <c r="T550" s="61"/>
      <c r="U550" s="61"/>
      <c r="V550" s="61"/>
      <c r="W550" s="61"/>
      <c r="X550" s="61"/>
      <c r="Y550" s="61"/>
      <c r="Z550" s="61"/>
      <c r="AA550" s="61"/>
      <c r="AB550" s="61"/>
      <c r="AC550" s="61"/>
      <c r="AD550" s="61"/>
      <c r="AE550" s="61"/>
      <c r="AF550" s="61"/>
      <c r="AG550" s="61"/>
      <c r="AH550" s="61"/>
      <c r="AI550" s="61"/>
      <c r="AJ550" s="61"/>
      <c r="AK550" s="61"/>
      <c r="AM550" s="61"/>
    </row>
    <row r="551" spans="1:39" ht="9.75" customHeight="1" x14ac:dyDescent="0.2">
      <c r="A551" s="61"/>
      <c r="B551" s="61"/>
      <c r="C551" s="61"/>
      <c r="D551" s="61"/>
      <c r="E551" s="61"/>
      <c r="F551" s="61"/>
      <c r="G551" s="61"/>
      <c r="H551" s="61"/>
      <c r="I551" s="61"/>
      <c r="J551" s="61"/>
      <c r="K551" s="61"/>
      <c r="L551" s="61"/>
      <c r="M551" s="62"/>
      <c r="N551" s="61"/>
      <c r="O551" s="61"/>
      <c r="P551" s="61"/>
      <c r="Q551" s="61"/>
      <c r="R551" s="61"/>
      <c r="S551" s="61"/>
      <c r="T551" s="61"/>
      <c r="U551" s="61"/>
      <c r="V551" s="61"/>
      <c r="W551" s="61"/>
      <c r="X551" s="61"/>
      <c r="Y551" s="61"/>
      <c r="Z551" s="61"/>
      <c r="AA551" s="61"/>
      <c r="AB551" s="61"/>
      <c r="AC551" s="61"/>
      <c r="AD551" s="61"/>
      <c r="AE551" s="61"/>
      <c r="AF551" s="61"/>
      <c r="AG551" s="61"/>
      <c r="AH551" s="61"/>
      <c r="AI551" s="61"/>
      <c r="AJ551" s="61"/>
      <c r="AK551" s="61"/>
      <c r="AM551" s="61"/>
    </row>
    <row r="552" spans="1:39" ht="9.75" customHeight="1" x14ac:dyDescent="0.2">
      <c r="A552" s="61"/>
      <c r="B552" s="61"/>
      <c r="C552" s="61"/>
      <c r="D552" s="61"/>
      <c r="E552" s="61"/>
      <c r="F552" s="61"/>
      <c r="G552" s="61"/>
      <c r="H552" s="61"/>
      <c r="I552" s="61"/>
      <c r="J552" s="61"/>
      <c r="K552" s="61"/>
      <c r="L552" s="61"/>
      <c r="M552" s="62"/>
      <c r="N552" s="61"/>
      <c r="O552" s="61"/>
      <c r="P552" s="61"/>
      <c r="Q552" s="61"/>
      <c r="R552" s="61"/>
      <c r="S552" s="61"/>
      <c r="T552" s="61"/>
      <c r="U552" s="61"/>
      <c r="V552" s="61"/>
      <c r="W552" s="61"/>
      <c r="X552" s="61"/>
      <c r="Y552" s="61"/>
      <c r="Z552" s="61"/>
      <c r="AA552" s="61"/>
      <c r="AB552" s="61"/>
      <c r="AC552" s="61"/>
      <c r="AD552" s="61"/>
      <c r="AE552" s="61"/>
      <c r="AF552" s="61"/>
      <c r="AG552" s="61"/>
      <c r="AH552" s="61"/>
      <c r="AI552" s="61"/>
      <c r="AJ552" s="61"/>
      <c r="AK552" s="61"/>
      <c r="AM552" s="61"/>
    </row>
    <row r="553" spans="1:39" ht="9.75" customHeight="1" x14ac:dyDescent="0.2">
      <c r="A553" s="61"/>
      <c r="B553" s="61"/>
      <c r="C553" s="61"/>
      <c r="D553" s="61"/>
      <c r="E553" s="61"/>
      <c r="F553" s="61"/>
      <c r="G553" s="61"/>
      <c r="H553" s="61"/>
      <c r="I553" s="61"/>
      <c r="J553" s="61"/>
      <c r="K553" s="61"/>
      <c r="L553" s="61"/>
      <c r="M553" s="62"/>
      <c r="N553" s="61"/>
      <c r="O553" s="61"/>
      <c r="P553" s="61"/>
      <c r="Q553" s="61"/>
      <c r="R553" s="61"/>
      <c r="S553" s="61"/>
      <c r="T553" s="61"/>
      <c r="U553" s="61"/>
      <c r="V553" s="61"/>
      <c r="W553" s="61"/>
      <c r="X553" s="61"/>
      <c r="Y553" s="61"/>
      <c r="Z553" s="61"/>
      <c r="AA553" s="61"/>
      <c r="AB553" s="61"/>
      <c r="AC553" s="61"/>
      <c r="AD553" s="61"/>
      <c r="AE553" s="61"/>
      <c r="AF553" s="61"/>
      <c r="AG553" s="61"/>
      <c r="AH553" s="61"/>
      <c r="AI553" s="61"/>
      <c r="AJ553" s="61"/>
      <c r="AK553" s="61"/>
      <c r="AM553" s="61"/>
    </row>
    <row r="554" spans="1:39" ht="9.75" customHeight="1" x14ac:dyDescent="0.2">
      <c r="A554" s="61"/>
      <c r="B554" s="61"/>
      <c r="C554" s="61"/>
      <c r="D554" s="61"/>
      <c r="E554" s="61"/>
      <c r="F554" s="61"/>
      <c r="G554" s="61"/>
      <c r="H554" s="61"/>
      <c r="I554" s="61"/>
      <c r="J554" s="61"/>
      <c r="K554" s="61"/>
      <c r="L554" s="61"/>
      <c r="M554" s="62"/>
      <c r="N554" s="61"/>
      <c r="O554" s="61"/>
      <c r="P554" s="61"/>
      <c r="Q554" s="61"/>
      <c r="R554" s="61"/>
      <c r="S554" s="61"/>
      <c r="T554" s="61"/>
      <c r="U554" s="61"/>
      <c r="V554" s="61"/>
      <c r="W554" s="61"/>
      <c r="X554" s="61"/>
      <c r="Y554" s="61"/>
      <c r="Z554" s="61"/>
      <c r="AA554" s="61"/>
      <c r="AB554" s="61"/>
      <c r="AC554" s="61"/>
      <c r="AD554" s="61"/>
      <c r="AE554" s="61"/>
      <c r="AF554" s="61"/>
      <c r="AG554" s="61"/>
      <c r="AH554" s="61"/>
      <c r="AI554" s="61"/>
      <c r="AJ554" s="61"/>
      <c r="AK554" s="61"/>
      <c r="AM554" s="61"/>
    </row>
    <row r="555" spans="1:39" ht="9.75" customHeight="1" x14ac:dyDescent="0.2">
      <c r="A555" s="61"/>
      <c r="B555" s="61"/>
      <c r="C555" s="61"/>
      <c r="D555" s="61"/>
      <c r="E555" s="61"/>
      <c r="F555" s="61"/>
      <c r="G555" s="61"/>
      <c r="H555" s="61"/>
      <c r="I555" s="61"/>
      <c r="J555" s="61"/>
      <c r="K555" s="61"/>
      <c r="L555" s="61"/>
      <c r="M555" s="62"/>
      <c r="N555" s="61"/>
      <c r="O555" s="61"/>
      <c r="P555" s="61"/>
      <c r="Q555" s="61"/>
      <c r="R555" s="61"/>
      <c r="S555" s="61"/>
      <c r="T555" s="61"/>
      <c r="U555" s="61"/>
      <c r="V555" s="61"/>
      <c r="W555" s="61"/>
      <c r="X555" s="61"/>
      <c r="Y555" s="61"/>
      <c r="Z555" s="61"/>
      <c r="AA555" s="61"/>
      <c r="AB555" s="61"/>
      <c r="AC555" s="61"/>
      <c r="AD555" s="61"/>
      <c r="AE555" s="61"/>
      <c r="AF555" s="61"/>
      <c r="AG555" s="61"/>
      <c r="AH555" s="61"/>
      <c r="AI555" s="61"/>
      <c r="AJ555" s="61"/>
      <c r="AK555" s="61"/>
      <c r="AM555" s="61"/>
    </row>
    <row r="556" spans="1:39" ht="9.75" customHeight="1" x14ac:dyDescent="0.2">
      <c r="A556" s="61"/>
      <c r="B556" s="61"/>
      <c r="C556" s="61"/>
      <c r="D556" s="61"/>
      <c r="E556" s="61"/>
      <c r="F556" s="61"/>
      <c r="G556" s="61"/>
      <c r="H556" s="61"/>
      <c r="I556" s="61"/>
      <c r="J556" s="61"/>
      <c r="K556" s="61"/>
      <c r="L556" s="61"/>
      <c r="M556" s="62"/>
      <c r="N556" s="61"/>
      <c r="O556" s="61"/>
      <c r="P556" s="61"/>
      <c r="Q556" s="61"/>
      <c r="R556" s="61"/>
      <c r="S556" s="61"/>
      <c r="T556" s="61"/>
      <c r="U556" s="61"/>
      <c r="V556" s="61"/>
      <c r="W556" s="61"/>
      <c r="X556" s="61"/>
      <c r="Y556" s="61"/>
      <c r="Z556" s="61"/>
      <c r="AA556" s="61"/>
      <c r="AB556" s="61"/>
      <c r="AC556" s="61"/>
      <c r="AD556" s="61"/>
      <c r="AE556" s="61"/>
      <c r="AF556" s="61"/>
      <c r="AG556" s="61"/>
      <c r="AH556" s="61"/>
      <c r="AI556" s="61"/>
      <c r="AJ556" s="61"/>
      <c r="AK556" s="61"/>
      <c r="AM556" s="61"/>
    </row>
    <row r="557" spans="1:39" ht="9.75" customHeight="1" x14ac:dyDescent="0.2">
      <c r="A557" s="61"/>
      <c r="B557" s="61"/>
      <c r="C557" s="61"/>
      <c r="D557" s="61"/>
      <c r="E557" s="61"/>
      <c r="F557" s="61"/>
      <c r="G557" s="61"/>
      <c r="H557" s="61"/>
      <c r="I557" s="61"/>
      <c r="J557" s="61"/>
      <c r="K557" s="61"/>
      <c r="L557" s="61"/>
      <c r="M557" s="62"/>
      <c r="N557" s="61"/>
      <c r="O557" s="61"/>
      <c r="P557" s="61"/>
      <c r="Q557" s="61"/>
      <c r="R557" s="61"/>
      <c r="S557" s="61"/>
      <c r="T557" s="61"/>
      <c r="U557" s="61"/>
      <c r="V557" s="61"/>
      <c r="W557" s="61"/>
      <c r="X557" s="61"/>
      <c r="Y557" s="61"/>
      <c r="Z557" s="61"/>
      <c r="AA557" s="61"/>
      <c r="AB557" s="61"/>
      <c r="AC557" s="61"/>
      <c r="AD557" s="61"/>
      <c r="AE557" s="61"/>
      <c r="AF557" s="61"/>
      <c r="AG557" s="61"/>
      <c r="AH557" s="61"/>
      <c r="AI557" s="61"/>
      <c r="AJ557" s="61"/>
      <c r="AK557" s="61"/>
      <c r="AM557" s="61"/>
    </row>
    <row r="558" spans="1:39" ht="9.75" customHeight="1" x14ac:dyDescent="0.2">
      <c r="A558" s="61"/>
      <c r="B558" s="61"/>
      <c r="C558" s="61"/>
      <c r="D558" s="61"/>
      <c r="E558" s="61"/>
      <c r="F558" s="61"/>
      <c r="G558" s="61"/>
      <c r="H558" s="61"/>
      <c r="I558" s="61"/>
      <c r="J558" s="61"/>
      <c r="K558" s="61"/>
      <c r="L558" s="61"/>
      <c r="M558" s="62"/>
      <c r="N558" s="61"/>
      <c r="O558" s="61"/>
      <c r="P558" s="61"/>
      <c r="Q558" s="61"/>
      <c r="R558" s="61"/>
      <c r="S558" s="61"/>
      <c r="T558" s="61"/>
      <c r="U558" s="61"/>
      <c r="V558" s="61"/>
      <c r="W558" s="61"/>
      <c r="X558" s="61"/>
      <c r="Y558" s="61"/>
      <c r="Z558" s="61"/>
      <c r="AA558" s="61"/>
      <c r="AB558" s="61"/>
      <c r="AC558" s="61"/>
      <c r="AD558" s="61"/>
      <c r="AE558" s="61"/>
      <c r="AF558" s="61"/>
      <c r="AG558" s="61"/>
      <c r="AH558" s="61"/>
      <c r="AI558" s="61"/>
      <c r="AJ558" s="61"/>
      <c r="AK558" s="61"/>
      <c r="AM558" s="61"/>
    </row>
    <row r="559" spans="1:39" ht="9.75" customHeight="1" x14ac:dyDescent="0.2">
      <c r="A559" s="61"/>
      <c r="B559" s="61"/>
      <c r="C559" s="61"/>
      <c r="D559" s="61"/>
      <c r="E559" s="61"/>
      <c r="F559" s="61"/>
      <c r="G559" s="61"/>
      <c r="H559" s="61"/>
      <c r="I559" s="61"/>
      <c r="J559" s="61"/>
      <c r="K559" s="61"/>
      <c r="L559" s="61"/>
      <c r="M559" s="62"/>
      <c r="N559" s="61"/>
      <c r="O559" s="61"/>
      <c r="P559" s="61"/>
      <c r="Q559" s="61"/>
      <c r="R559" s="61"/>
      <c r="S559" s="61"/>
      <c r="T559" s="61"/>
      <c r="U559" s="61"/>
      <c r="V559" s="61"/>
      <c r="W559" s="61"/>
      <c r="X559" s="61"/>
      <c r="Y559" s="61"/>
      <c r="Z559" s="61"/>
      <c r="AA559" s="61"/>
      <c r="AB559" s="61"/>
      <c r="AC559" s="61"/>
      <c r="AD559" s="61"/>
      <c r="AE559" s="61"/>
      <c r="AF559" s="61"/>
      <c r="AG559" s="61"/>
      <c r="AH559" s="61"/>
      <c r="AI559" s="61"/>
      <c r="AJ559" s="61"/>
      <c r="AK559" s="61"/>
      <c r="AM559" s="61"/>
    </row>
    <row r="560" spans="1:39" ht="9.75" customHeight="1" x14ac:dyDescent="0.2">
      <c r="A560" s="61"/>
      <c r="B560" s="61"/>
      <c r="C560" s="61"/>
      <c r="D560" s="61"/>
      <c r="E560" s="61"/>
      <c r="F560" s="61"/>
      <c r="G560" s="61"/>
      <c r="H560" s="61"/>
      <c r="I560" s="61"/>
      <c r="J560" s="61"/>
      <c r="K560" s="61"/>
      <c r="L560" s="61"/>
      <c r="M560" s="62"/>
      <c r="N560" s="61"/>
      <c r="O560" s="61"/>
      <c r="P560" s="61"/>
      <c r="Q560" s="61"/>
      <c r="R560" s="61"/>
      <c r="S560" s="61"/>
      <c r="T560" s="61"/>
      <c r="U560" s="61"/>
      <c r="V560" s="61"/>
      <c r="W560" s="61"/>
      <c r="X560" s="61"/>
      <c r="Y560" s="61"/>
      <c r="Z560" s="61"/>
      <c r="AA560" s="61"/>
      <c r="AB560" s="61"/>
      <c r="AC560" s="61"/>
      <c r="AD560" s="61"/>
      <c r="AE560" s="61"/>
      <c r="AF560" s="61"/>
      <c r="AG560" s="61"/>
      <c r="AH560" s="61"/>
      <c r="AI560" s="61"/>
      <c r="AJ560" s="61"/>
      <c r="AK560" s="61"/>
      <c r="AM560" s="61"/>
    </row>
    <row r="561" spans="1:39" ht="9.75" customHeight="1" x14ac:dyDescent="0.2">
      <c r="A561" s="61"/>
      <c r="B561" s="61"/>
      <c r="C561" s="61"/>
      <c r="D561" s="61"/>
      <c r="E561" s="61"/>
      <c r="F561" s="61"/>
      <c r="G561" s="61"/>
      <c r="H561" s="61"/>
      <c r="I561" s="61"/>
      <c r="J561" s="61"/>
      <c r="K561" s="61"/>
      <c r="L561" s="61"/>
      <c r="M561" s="62"/>
      <c r="N561" s="61"/>
      <c r="O561" s="61"/>
      <c r="P561" s="61"/>
      <c r="Q561" s="61"/>
      <c r="R561" s="61"/>
      <c r="S561" s="61"/>
      <c r="T561" s="61"/>
      <c r="U561" s="61"/>
      <c r="V561" s="61"/>
      <c r="W561" s="61"/>
      <c r="X561" s="61"/>
      <c r="Y561" s="61"/>
      <c r="Z561" s="61"/>
      <c r="AA561" s="61"/>
      <c r="AB561" s="61"/>
      <c r="AC561" s="61"/>
      <c r="AD561" s="61"/>
      <c r="AE561" s="61"/>
      <c r="AF561" s="61"/>
      <c r="AG561" s="61"/>
      <c r="AH561" s="61"/>
      <c r="AI561" s="61"/>
      <c r="AJ561" s="61"/>
      <c r="AK561" s="61"/>
      <c r="AM561" s="61"/>
    </row>
    <row r="562" spans="1:39" ht="9.75" customHeight="1" x14ac:dyDescent="0.2">
      <c r="A562" s="61"/>
      <c r="B562" s="61"/>
      <c r="C562" s="61"/>
      <c r="D562" s="61"/>
      <c r="E562" s="61"/>
      <c r="F562" s="61"/>
      <c r="G562" s="61"/>
      <c r="H562" s="61"/>
      <c r="I562" s="61"/>
      <c r="J562" s="61"/>
      <c r="K562" s="61"/>
      <c r="L562" s="61"/>
      <c r="M562" s="62"/>
      <c r="N562" s="61"/>
      <c r="O562" s="61"/>
      <c r="P562" s="61"/>
      <c r="Q562" s="61"/>
      <c r="R562" s="61"/>
      <c r="S562" s="61"/>
      <c r="T562" s="61"/>
      <c r="U562" s="61"/>
      <c r="V562" s="61"/>
      <c r="W562" s="61"/>
      <c r="X562" s="61"/>
      <c r="Y562" s="61"/>
      <c r="Z562" s="61"/>
      <c r="AA562" s="61"/>
      <c r="AB562" s="61"/>
      <c r="AC562" s="61"/>
      <c r="AD562" s="61"/>
      <c r="AE562" s="61"/>
      <c r="AF562" s="61"/>
      <c r="AG562" s="61"/>
      <c r="AH562" s="61"/>
      <c r="AI562" s="61"/>
      <c r="AJ562" s="61"/>
      <c r="AK562" s="61"/>
      <c r="AM562" s="61"/>
    </row>
    <row r="563" spans="1:39" ht="9.75" customHeight="1" x14ac:dyDescent="0.2">
      <c r="A563" s="61"/>
      <c r="B563" s="61"/>
      <c r="C563" s="61"/>
      <c r="D563" s="61"/>
      <c r="E563" s="61"/>
      <c r="F563" s="61"/>
      <c r="G563" s="61"/>
      <c r="H563" s="61"/>
      <c r="I563" s="61"/>
      <c r="J563" s="61"/>
      <c r="K563" s="61"/>
      <c r="L563" s="61"/>
      <c r="M563" s="62"/>
      <c r="N563" s="61"/>
      <c r="O563" s="61"/>
      <c r="P563" s="61"/>
      <c r="Q563" s="61"/>
      <c r="R563" s="61"/>
      <c r="S563" s="61"/>
      <c r="T563" s="61"/>
      <c r="U563" s="61"/>
      <c r="V563" s="61"/>
      <c r="W563" s="61"/>
      <c r="X563" s="61"/>
      <c r="Y563" s="61"/>
      <c r="Z563" s="61"/>
      <c r="AA563" s="61"/>
      <c r="AB563" s="61"/>
      <c r="AC563" s="61"/>
      <c r="AD563" s="61"/>
      <c r="AE563" s="61"/>
      <c r="AF563" s="61"/>
      <c r="AG563" s="61"/>
      <c r="AH563" s="61"/>
      <c r="AI563" s="61"/>
      <c r="AJ563" s="61"/>
      <c r="AK563" s="61"/>
      <c r="AM563" s="61"/>
    </row>
    <row r="564" spans="1:39" ht="9.75" customHeight="1" x14ac:dyDescent="0.2">
      <c r="A564" s="61"/>
      <c r="B564" s="61"/>
      <c r="C564" s="61"/>
      <c r="D564" s="61"/>
      <c r="E564" s="61"/>
      <c r="F564" s="61"/>
      <c r="G564" s="61"/>
      <c r="H564" s="61"/>
      <c r="I564" s="61"/>
      <c r="J564" s="61"/>
      <c r="K564" s="61"/>
      <c r="L564" s="61"/>
      <c r="M564" s="62"/>
      <c r="N564" s="61"/>
      <c r="O564" s="61"/>
      <c r="P564" s="61"/>
      <c r="Q564" s="61"/>
      <c r="R564" s="61"/>
      <c r="S564" s="61"/>
      <c r="T564" s="61"/>
      <c r="U564" s="61"/>
      <c r="V564" s="61"/>
      <c r="W564" s="61"/>
      <c r="X564" s="61"/>
      <c r="Y564" s="61"/>
      <c r="Z564" s="61"/>
      <c r="AA564" s="61"/>
      <c r="AB564" s="61"/>
      <c r="AC564" s="61"/>
      <c r="AD564" s="61"/>
      <c r="AE564" s="61"/>
      <c r="AF564" s="61"/>
      <c r="AG564" s="61"/>
      <c r="AH564" s="61"/>
      <c r="AI564" s="61"/>
      <c r="AJ564" s="61"/>
      <c r="AK564" s="61"/>
      <c r="AM564" s="61"/>
    </row>
    <row r="565" spans="1:39" ht="9.75" customHeight="1" x14ac:dyDescent="0.2">
      <c r="A565" s="61"/>
      <c r="B565" s="61"/>
      <c r="C565" s="61"/>
      <c r="D565" s="61"/>
      <c r="E565" s="61"/>
      <c r="F565" s="61"/>
      <c r="G565" s="61"/>
      <c r="H565" s="61"/>
      <c r="I565" s="61"/>
      <c r="J565" s="61"/>
      <c r="K565" s="61"/>
      <c r="L565" s="61"/>
      <c r="M565" s="62"/>
      <c r="N565" s="61"/>
      <c r="O565" s="61"/>
      <c r="P565" s="61"/>
      <c r="Q565" s="61"/>
      <c r="R565" s="61"/>
      <c r="S565" s="61"/>
      <c r="T565" s="61"/>
      <c r="U565" s="61"/>
      <c r="V565" s="61"/>
      <c r="W565" s="61"/>
      <c r="X565" s="61"/>
      <c r="Y565" s="61"/>
      <c r="Z565" s="61"/>
      <c r="AA565" s="61"/>
      <c r="AB565" s="61"/>
      <c r="AC565" s="61"/>
      <c r="AD565" s="61"/>
      <c r="AE565" s="61"/>
      <c r="AF565" s="61"/>
      <c r="AG565" s="61"/>
      <c r="AH565" s="61"/>
      <c r="AI565" s="61"/>
      <c r="AJ565" s="61"/>
      <c r="AK565" s="61"/>
      <c r="AM565" s="61"/>
    </row>
    <row r="566" spans="1:39" ht="9.75" customHeight="1" x14ac:dyDescent="0.2">
      <c r="A566" s="61"/>
      <c r="B566" s="61"/>
      <c r="C566" s="61"/>
      <c r="D566" s="61"/>
      <c r="E566" s="61"/>
      <c r="F566" s="61"/>
      <c r="G566" s="61"/>
      <c r="H566" s="61"/>
      <c r="I566" s="61"/>
      <c r="J566" s="61"/>
      <c r="K566" s="61"/>
      <c r="L566" s="61"/>
      <c r="M566" s="62"/>
      <c r="N566" s="61"/>
      <c r="O566" s="61"/>
      <c r="P566" s="61"/>
      <c r="Q566" s="61"/>
      <c r="R566" s="61"/>
      <c r="S566" s="61"/>
      <c r="T566" s="61"/>
      <c r="U566" s="61"/>
      <c r="V566" s="61"/>
      <c r="W566" s="61"/>
      <c r="X566" s="61"/>
      <c r="Y566" s="61"/>
      <c r="Z566" s="61"/>
      <c r="AA566" s="61"/>
      <c r="AB566" s="61"/>
      <c r="AC566" s="61"/>
      <c r="AD566" s="61"/>
      <c r="AE566" s="61"/>
      <c r="AF566" s="61"/>
      <c r="AG566" s="61"/>
      <c r="AH566" s="61"/>
      <c r="AI566" s="61"/>
      <c r="AJ566" s="61"/>
      <c r="AK566" s="61"/>
      <c r="AM566" s="61"/>
    </row>
    <row r="567" spans="1:39" ht="9.75" customHeight="1" x14ac:dyDescent="0.2">
      <c r="A567" s="61"/>
      <c r="B567" s="61"/>
      <c r="C567" s="61"/>
      <c r="D567" s="61"/>
      <c r="E567" s="61"/>
      <c r="F567" s="61"/>
      <c r="G567" s="61"/>
      <c r="H567" s="61"/>
      <c r="I567" s="61"/>
      <c r="J567" s="61"/>
      <c r="K567" s="61"/>
      <c r="L567" s="61"/>
      <c r="M567" s="62"/>
      <c r="N567" s="61"/>
      <c r="O567" s="61"/>
      <c r="P567" s="61"/>
      <c r="Q567" s="61"/>
      <c r="R567" s="61"/>
      <c r="S567" s="61"/>
      <c r="T567" s="61"/>
      <c r="U567" s="61"/>
      <c r="V567" s="61"/>
      <c r="W567" s="61"/>
      <c r="X567" s="61"/>
      <c r="Y567" s="61"/>
      <c r="Z567" s="61"/>
      <c r="AA567" s="61"/>
      <c r="AB567" s="61"/>
      <c r="AC567" s="61"/>
      <c r="AD567" s="61"/>
      <c r="AE567" s="61"/>
      <c r="AF567" s="61"/>
      <c r="AG567" s="61"/>
      <c r="AH567" s="61"/>
      <c r="AI567" s="61"/>
      <c r="AJ567" s="61"/>
      <c r="AK567" s="61"/>
      <c r="AM567" s="61"/>
    </row>
    <row r="568" spans="1:39" ht="9.75" customHeight="1" x14ac:dyDescent="0.2">
      <c r="A568" s="61"/>
      <c r="B568" s="61"/>
      <c r="C568" s="61"/>
      <c r="D568" s="61"/>
      <c r="E568" s="61"/>
      <c r="F568" s="61"/>
      <c r="G568" s="61"/>
      <c r="H568" s="61"/>
      <c r="I568" s="61"/>
      <c r="J568" s="61"/>
      <c r="K568" s="61"/>
      <c r="L568" s="61"/>
      <c r="M568" s="62"/>
      <c r="N568" s="61"/>
      <c r="O568" s="61"/>
      <c r="P568" s="61"/>
      <c r="Q568" s="61"/>
      <c r="R568" s="61"/>
      <c r="S568" s="61"/>
      <c r="T568" s="61"/>
      <c r="U568" s="61"/>
      <c r="V568" s="61"/>
      <c r="W568" s="61"/>
      <c r="X568" s="61"/>
      <c r="Y568" s="61"/>
      <c r="Z568" s="61"/>
      <c r="AA568" s="61"/>
      <c r="AB568" s="61"/>
      <c r="AC568" s="61"/>
      <c r="AD568" s="61"/>
      <c r="AE568" s="61"/>
      <c r="AF568" s="61"/>
      <c r="AG568" s="61"/>
      <c r="AH568" s="61"/>
      <c r="AI568" s="61"/>
      <c r="AJ568" s="61"/>
      <c r="AK568" s="61"/>
      <c r="AM568" s="61"/>
    </row>
    <row r="569" spans="1:39" ht="9.75" customHeight="1" x14ac:dyDescent="0.2">
      <c r="A569" s="61"/>
      <c r="B569" s="61"/>
      <c r="C569" s="61"/>
      <c r="D569" s="61"/>
      <c r="E569" s="61"/>
      <c r="F569" s="61"/>
      <c r="G569" s="61"/>
      <c r="H569" s="61"/>
      <c r="I569" s="61"/>
      <c r="J569" s="61"/>
      <c r="K569" s="61"/>
      <c r="L569" s="61"/>
      <c r="M569" s="62"/>
      <c r="N569" s="61"/>
      <c r="O569" s="61"/>
      <c r="P569" s="61"/>
      <c r="Q569" s="61"/>
      <c r="R569" s="61"/>
      <c r="S569" s="61"/>
      <c r="T569" s="61"/>
      <c r="U569" s="61"/>
      <c r="V569" s="61"/>
      <c r="W569" s="61"/>
      <c r="X569" s="61"/>
      <c r="Y569" s="61"/>
      <c r="Z569" s="61"/>
      <c r="AA569" s="61"/>
      <c r="AB569" s="61"/>
      <c r="AC569" s="61"/>
      <c r="AD569" s="61"/>
      <c r="AE569" s="61"/>
      <c r="AF569" s="61"/>
      <c r="AG569" s="61"/>
      <c r="AH569" s="61"/>
      <c r="AI569" s="61"/>
      <c r="AJ569" s="61"/>
      <c r="AK569" s="61"/>
      <c r="AM569" s="61"/>
    </row>
    <row r="570" spans="1:39" ht="9.75" customHeight="1" x14ac:dyDescent="0.2">
      <c r="A570" s="61"/>
      <c r="B570" s="61"/>
      <c r="C570" s="61"/>
      <c r="D570" s="61"/>
      <c r="E570" s="61"/>
      <c r="F570" s="61"/>
      <c r="G570" s="61"/>
      <c r="H570" s="61"/>
      <c r="I570" s="61"/>
      <c r="J570" s="61"/>
      <c r="K570" s="61"/>
      <c r="L570" s="61"/>
      <c r="M570" s="62"/>
      <c r="N570" s="61"/>
      <c r="O570" s="61"/>
      <c r="P570" s="61"/>
      <c r="Q570" s="61"/>
      <c r="R570" s="61"/>
      <c r="S570" s="61"/>
      <c r="T570" s="61"/>
      <c r="U570" s="61"/>
      <c r="V570" s="61"/>
      <c r="W570" s="61"/>
      <c r="X570" s="61"/>
      <c r="Y570" s="61"/>
      <c r="Z570" s="61"/>
      <c r="AA570" s="61"/>
      <c r="AB570" s="61"/>
      <c r="AC570" s="61"/>
      <c r="AD570" s="61"/>
      <c r="AE570" s="61"/>
      <c r="AF570" s="61"/>
      <c r="AG570" s="61"/>
      <c r="AH570" s="61"/>
      <c r="AI570" s="61"/>
      <c r="AJ570" s="61"/>
      <c r="AK570" s="61"/>
      <c r="AM570" s="61"/>
    </row>
    <row r="571" spans="1:39" ht="9.75" customHeight="1" x14ac:dyDescent="0.2">
      <c r="A571" s="61"/>
      <c r="B571" s="61"/>
      <c r="C571" s="61"/>
      <c r="D571" s="61"/>
      <c r="E571" s="61"/>
      <c r="F571" s="61"/>
      <c r="G571" s="61"/>
      <c r="H571" s="61"/>
      <c r="I571" s="61"/>
      <c r="J571" s="61"/>
      <c r="K571" s="61"/>
      <c r="L571" s="61"/>
      <c r="M571" s="62"/>
      <c r="N571" s="61"/>
      <c r="O571" s="61"/>
      <c r="P571" s="61"/>
      <c r="Q571" s="61"/>
      <c r="R571" s="61"/>
      <c r="S571" s="61"/>
      <c r="T571" s="61"/>
      <c r="U571" s="61"/>
      <c r="V571" s="61"/>
      <c r="W571" s="61"/>
      <c r="X571" s="61"/>
      <c r="Y571" s="61"/>
      <c r="Z571" s="61"/>
      <c r="AA571" s="61"/>
      <c r="AB571" s="61"/>
      <c r="AC571" s="61"/>
      <c r="AD571" s="61"/>
      <c r="AE571" s="61"/>
      <c r="AF571" s="61"/>
      <c r="AG571" s="61"/>
      <c r="AH571" s="61"/>
      <c r="AI571" s="61"/>
      <c r="AJ571" s="61"/>
      <c r="AK571" s="61"/>
      <c r="AM571" s="61"/>
    </row>
    <row r="572" spans="1:39" ht="9.75" customHeight="1" x14ac:dyDescent="0.2">
      <c r="A572" s="61"/>
      <c r="B572" s="61"/>
      <c r="C572" s="61"/>
      <c r="D572" s="61"/>
      <c r="E572" s="61"/>
      <c r="F572" s="61"/>
      <c r="G572" s="61"/>
      <c r="H572" s="61"/>
      <c r="I572" s="61"/>
      <c r="J572" s="61"/>
      <c r="K572" s="61"/>
      <c r="L572" s="61"/>
      <c r="M572" s="62"/>
      <c r="N572" s="61"/>
      <c r="O572" s="61"/>
      <c r="P572" s="61"/>
      <c r="Q572" s="61"/>
      <c r="R572" s="61"/>
      <c r="S572" s="61"/>
      <c r="T572" s="61"/>
      <c r="U572" s="61"/>
      <c r="V572" s="61"/>
      <c r="W572" s="61"/>
      <c r="X572" s="61"/>
      <c r="Y572" s="61"/>
      <c r="Z572" s="61"/>
      <c r="AA572" s="61"/>
      <c r="AB572" s="61"/>
      <c r="AC572" s="61"/>
      <c r="AD572" s="61"/>
      <c r="AE572" s="61"/>
      <c r="AF572" s="61"/>
      <c r="AG572" s="61"/>
      <c r="AH572" s="61"/>
      <c r="AI572" s="61"/>
      <c r="AJ572" s="61"/>
      <c r="AK572" s="61"/>
      <c r="AM572" s="61"/>
    </row>
    <row r="573" spans="1:39" ht="9.75" customHeight="1" x14ac:dyDescent="0.2">
      <c r="A573" s="61"/>
      <c r="B573" s="61"/>
      <c r="C573" s="61"/>
      <c r="D573" s="61"/>
      <c r="E573" s="61"/>
      <c r="F573" s="61"/>
      <c r="G573" s="61"/>
      <c r="H573" s="61"/>
      <c r="I573" s="61"/>
      <c r="J573" s="61"/>
      <c r="K573" s="61"/>
      <c r="L573" s="61"/>
      <c r="M573" s="62"/>
      <c r="N573" s="61"/>
      <c r="O573" s="61"/>
      <c r="P573" s="61"/>
      <c r="Q573" s="61"/>
      <c r="R573" s="61"/>
      <c r="S573" s="61"/>
      <c r="T573" s="61"/>
      <c r="U573" s="61"/>
      <c r="V573" s="61"/>
      <c r="W573" s="61"/>
      <c r="X573" s="61"/>
      <c r="Y573" s="61"/>
      <c r="Z573" s="61"/>
      <c r="AA573" s="61"/>
      <c r="AB573" s="61"/>
      <c r="AC573" s="61"/>
      <c r="AD573" s="61"/>
      <c r="AE573" s="61"/>
      <c r="AF573" s="61"/>
      <c r="AG573" s="61"/>
      <c r="AH573" s="61"/>
      <c r="AI573" s="61"/>
      <c r="AJ573" s="61"/>
      <c r="AK573" s="61"/>
      <c r="AM573" s="61"/>
    </row>
    <row r="574" spans="1:39" ht="9.75" customHeight="1" x14ac:dyDescent="0.2">
      <c r="A574" s="61"/>
      <c r="B574" s="61"/>
      <c r="C574" s="61"/>
      <c r="D574" s="61"/>
      <c r="E574" s="61"/>
      <c r="F574" s="61"/>
      <c r="G574" s="61"/>
      <c r="H574" s="61"/>
      <c r="I574" s="61"/>
      <c r="J574" s="61"/>
      <c r="K574" s="61"/>
      <c r="L574" s="61"/>
      <c r="M574" s="62"/>
      <c r="N574" s="61"/>
      <c r="O574" s="61"/>
      <c r="P574" s="61"/>
      <c r="Q574" s="61"/>
      <c r="R574" s="61"/>
      <c r="S574" s="61"/>
      <c r="T574" s="61"/>
      <c r="U574" s="61"/>
      <c r="V574" s="61"/>
      <c r="W574" s="61"/>
      <c r="X574" s="61"/>
      <c r="Y574" s="61"/>
      <c r="Z574" s="61"/>
      <c r="AA574" s="61"/>
      <c r="AB574" s="61"/>
      <c r="AC574" s="61"/>
      <c r="AD574" s="61"/>
      <c r="AE574" s="61"/>
      <c r="AF574" s="61"/>
      <c r="AG574" s="61"/>
      <c r="AH574" s="61"/>
      <c r="AI574" s="61"/>
      <c r="AJ574" s="61"/>
      <c r="AK574" s="61"/>
      <c r="AM574" s="61"/>
    </row>
    <row r="575" spans="1:39" ht="9.75" customHeight="1" x14ac:dyDescent="0.2">
      <c r="A575" s="61"/>
      <c r="B575" s="61"/>
      <c r="C575" s="61"/>
      <c r="D575" s="61"/>
      <c r="E575" s="61"/>
      <c r="F575" s="61"/>
      <c r="G575" s="61"/>
      <c r="H575" s="61"/>
      <c r="I575" s="61"/>
      <c r="J575" s="61"/>
      <c r="K575" s="61"/>
      <c r="L575" s="61"/>
      <c r="M575" s="62"/>
      <c r="N575" s="61"/>
      <c r="O575" s="61"/>
      <c r="P575" s="61"/>
      <c r="Q575" s="61"/>
      <c r="R575" s="61"/>
      <c r="S575" s="61"/>
      <c r="T575" s="61"/>
      <c r="U575" s="61"/>
      <c r="V575" s="61"/>
      <c r="W575" s="61"/>
      <c r="X575" s="61"/>
      <c r="Y575" s="61"/>
      <c r="Z575" s="61"/>
      <c r="AA575" s="61"/>
      <c r="AB575" s="61"/>
      <c r="AC575" s="61"/>
      <c r="AD575" s="61"/>
      <c r="AE575" s="61"/>
      <c r="AF575" s="61"/>
      <c r="AG575" s="61"/>
      <c r="AH575" s="61"/>
      <c r="AI575" s="61"/>
      <c r="AJ575" s="61"/>
      <c r="AK575" s="61"/>
      <c r="AM575" s="61"/>
    </row>
    <row r="576" spans="1:39" ht="9.75" customHeight="1" x14ac:dyDescent="0.2">
      <c r="A576" s="61"/>
      <c r="B576" s="61"/>
      <c r="C576" s="61"/>
      <c r="D576" s="61"/>
      <c r="E576" s="61"/>
      <c r="F576" s="61"/>
      <c r="G576" s="61"/>
      <c r="H576" s="61"/>
      <c r="I576" s="61"/>
      <c r="J576" s="61"/>
      <c r="K576" s="61"/>
      <c r="L576" s="61"/>
      <c r="M576" s="62"/>
      <c r="N576" s="61"/>
      <c r="O576" s="61"/>
      <c r="P576" s="61"/>
      <c r="Q576" s="61"/>
      <c r="R576" s="61"/>
      <c r="S576" s="61"/>
      <c r="T576" s="61"/>
      <c r="U576" s="61"/>
      <c r="V576" s="61"/>
      <c r="W576" s="61"/>
      <c r="X576" s="61"/>
      <c r="Y576" s="61"/>
      <c r="Z576" s="61"/>
      <c r="AA576" s="61"/>
      <c r="AB576" s="61"/>
      <c r="AC576" s="61"/>
      <c r="AD576" s="61"/>
      <c r="AE576" s="61"/>
      <c r="AF576" s="61"/>
      <c r="AG576" s="61"/>
      <c r="AH576" s="61"/>
      <c r="AI576" s="61"/>
      <c r="AJ576" s="61"/>
      <c r="AK576" s="61"/>
      <c r="AM576" s="61"/>
    </row>
    <row r="577" spans="1:39" ht="9.75" customHeight="1" x14ac:dyDescent="0.2">
      <c r="A577" s="61"/>
      <c r="B577" s="61"/>
      <c r="C577" s="61"/>
      <c r="D577" s="61"/>
      <c r="E577" s="61"/>
      <c r="F577" s="61"/>
      <c r="G577" s="61"/>
      <c r="H577" s="61"/>
      <c r="I577" s="61"/>
      <c r="J577" s="61"/>
      <c r="K577" s="61"/>
      <c r="L577" s="61"/>
      <c r="M577" s="62"/>
      <c r="N577" s="61"/>
      <c r="O577" s="61"/>
      <c r="P577" s="61"/>
      <c r="Q577" s="61"/>
      <c r="R577" s="61"/>
      <c r="S577" s="61"/>
      <c r="T577" s="61"/>
      <c r="U577" s="61"/>
      <c r="V577" s="61"/>
      <c r="W577" s="61"/>
      <c r="X577" s="61"/>
      <c r="Y577" s="61"/>
      <c r="Z577" s="61"/>
      <c r="AA577" s="61"/>
      <c r="AB577" s="61"/>
      <c r="AC577" s="61"/>
      <c r="AD577" s="61"/>
      <c r="AE577" s="61"/>
      <c r="AF577" s="61"/>
      <c r="AG577" s="61"/>
      <c r="AH577" s="61"/>
      <c r="AI577" s="61"/>
      <c r="AJ577" s="61"/>
      <c r="AK577" s="61"/>
      <c r="AM577" s="61"/>
    </row>
    <row r="578" spans="1:39" ht="9.75" customHeight="1" x14ac:dyDescent="0.2">
      <c r="A578" s="61"/>
      <c r="B578" s="61"/>
      <c r="C578" s="61"/>
      <c r="D578" s="61"/>
      <c r="E578" s="61"/>
      <c r="F578" s="61"/>
      <c r="G578" s="61"/>
      <c r="H578" s="61"/>
      <c r="I578" s="61"/>
      <c r="J578" s="61"/>
      <c r="K578" s="61"/>
      <c r="L578" s="61"/>
      <c r="M578" s="62"/>
      <c r="N578" s="61"/>
      <c r="O578" s="61"/>
      <c r="P578" s="61"/>
      <c r="Q578" s="61"/>
      <c r="R578" s="61"/>
      <c r="S578" s="61"/>
      <c r="T578" s="61"/>
      <c r="U578" s="61"/>
      <c r="V578" s="61"/>
      <c r="W578" s="61"/>
      <c r="X578" s="61"/>
      <c r="Y578" s="61"/>
      <c r="Z578" s="61"/>
      <c r="AA578" s="61"/>
      <c r="AB578" s="61"/>
      <c r="AC578" s="61"/>
      <c r="AD578" s="61"/>
      <c r="AE578" s="61"/>
      <c r="AF578" s="61"/>
      <c r="AG578" s="61"/>
      <c r="AH578" s="61"/>
      <c r="AI578" s="61"/>
      <c r="AJ578" s="61"/>
      <c r="AK578" s="61"/>
      <c r="AM578" s="61"/>
    </row>
    <row r="579" spans="1:39" ht="9.75" customHeight="1" x14ac:dyDescent="0.2">
      <c r="A579" s="61"/>
      <c r="B579" s="61"/>
      <c r="C579" s="61"/>
      <c r="D579" s="61"/>
      <c r="E579" s="61"/>
      <c r="F579" s="61"/>
      <c r="G579" s="61"/>
      <c r="H579" s="61"/>
      <c r="I579" s="61"/>
      <c r="J579" s="61"/>
      <c r="K579" s="61"/>
      <c r="L579" s="61"/>
      <c r="M579" s="62"/>
      <c r="N579" s="61"/>
      <c r="O579" s="61"/>
      <c r="P579" s="61"/>
      <c r="Q579" s="61"/>
      <c r="R579" s="61"/>
      <c r="S579" s="61"/>
      <c r="T579" s="61"/>
      <c r="U579" s="61"/>
      <c r="V579" s="61"/>
      <c r="W579" s="61"/>
      <c r="X579" s="61"/>
      <c r="Y579" s="61"/>
      <c r="Z579" s="61"/>
      <c r="AA579" s="61"/>
      <c r="AB579" s="61"/>
      <c r="AC579" s="61"/>
      <c r="AD579" s="61"/>
      <c r="AE579" s="61"/>
      <c r="AF579" s="61"/>
      <c r="AG579" s="61"/>
      <c r="AH579" s="61"/>
      <c r="AI579" s="61"/>
      <c r="AJ579" s="61"/>
      <c r="AK579" s="61"/>
      <c r="AM579" s="61"/>
    </row>
    <row r="580" spans="1:39" ht="9.75" customHeight="1" x14ac:dyDescent="0.2">
      <c r="A580" s="61"/>
      <c r="B580" s="61"/>
      <c r="C580" s="61"/>
      <c r="D580" s="61"/>
      <c r="E580" s="61"/>
      <c r="F580" s="61"/>
      <c r="G580" s="61"/>
      <c r="H580" s="61"/>
      <c r="I580" s="61"/>
      <c r="J580" s="61"/>
      <c r="K580" s="61"/>
      <c r="L580" s="61"/>
      <c r="M580" s="62"/>
      <c r="N580" s="61"/>
      <c r="O580" s="61"/>
      <c r="P580" s="61"/>
      <c r="Q580" s="61"/>
      <c r="R580" s="61"/>
      <c r="S580" s="61"/>
      <c r="T580" s="61"/>
      <c r="U580" s="61"/>
      <c r="V580" s="61"/>
      <c r="W580" s="61"/>
      <c r="X580" s="61"/>
      <c r="Y580" s="61"/>
      <c r="Z580" s="61"/>
      <c r="AA580" s="61"/>
      <c r="AB580" s="61"/>
      <c r="AC580" s="61"/>
      <c r="AD580" s="61"/>
      <c r="AE580" s="61"/>
      <c r="AF580" s="61"/>
      <c r="AG580" s="61"/>
      <c r="AH580" s="61"/>
      <c r="AI580" s="61"/>
      <c r="AJ580" s="61"/>
      <c r="AK580" s="61"/>
      <c r="AM580" s="61"/>
    </row>
    <row r="581" spans="1:39" ht="9.75" customHeight="1" x14ac:dyDescent="0.2">
      <c r="A581" s="61"/>
      <c r="B581" s="61"/>
      <c r="C581" s="61"/>
      <c r="D581" s="61"/>
      <c r="E581" s="61"/>
      <c r="F581" s="61"/>
      <c r="G581" s="61"/>
      <c r="H581" s="61"/>
      <c r="I581" s="61"/>
      <c r="J581" s="61"/>
      <c r="K581" s="61"/>
      <c r="L581" s="61"/>
      <c r="M581" s="62"/>
      <c r="N581" s="61"/>
      <c r="O581" s="61"/>
      <c r="P581" s="61"/>
      <c r="Q581" s="61"/>
      <c r="R581" s="61"/>
      <c r="S581" s="61"/>
      <c r="T581" s="61"/>
      <c r="U581" s="61"/>
      <c r="V581" s="61"/>
      <c r="W581" s="61"/>
      <c r="X581" s="61"/>
      <c r="Y581" s="61"/>
      <c r="Z581" s="61"/>
      <c r="AA581" s="61"/>
      <c r="AB581" s="61"/>
      <c r="AC581" s="61"/>
      <c r="AD581" s="61"/>
      <c r="AE581" s="61"/>
      <c r="AF581" s="61"/>
      <c r="AG581" s="61"/>
      <c r="AH581" s="61"/>
      <c r="AI581" s="61"/>
      <c r="AJ581" s="61"/>
      <c r="AK581" s="61"/>
      <c r="AM581" s="61"/>
    </row>
    <row r="582" spans="1:39" ht="9.75" customHeight="1" x14ac:dyDescent="0.2">
      <c r="A582" s="61"/>
      <c r="B582" s="61"/>
      <c r="C582" s="61"/>
      <c r="D582" s="61"/>
      <c r="E582" s="61"/>
      <c r="F582" s="61"/>
      <c r="G582" s="61"/>
      <c r="H582" s="61"/>
      <c r="I582" s="61"/>
      <c r="J582" s="61"/>
      <c r="K582" s="61"/>
      <c r="L582" s="61"/>
      <c r="M582" s="62"/>
      <c r="N582" s="61"/>
      <c r="O582" s="61"/>
      <c r="P582" s="61"/>
      <c r="Q582" s="61"/>
      <c r="R582" s="61"/>
      <c r="S582" s="61"/>
      <c r="T582" s="61"/>
      <c r="U582" s="61"/>
      <c r="V582" s="61"/>
      <c r="W582" s="61"/>
      <c r="X582" s="61"/>
      <c r="Y582" s="61"/>
      <c r="Z582" s="61"/>
      <c r="AA582" s="61"/>
      <c r="AB582" s="61"/>
      <c r="AC582" s="61"/>
      <c r="AD582" s="61"/>
      <c r="AE582" s="61"/>
      <c r="AF582" s="61"/>
      <c r="AG582" s="61"/>
      <c r="AH582" s="61"/>
      <c r="AI582" s="61"/>
      <c r="AJ582" s="61"/>
      <c r="AK582" s="61"/>
      <c r="AM582" s="61"/>
    </row>
    <row r="583" spans="1:39" ht="9.75" customHeight="1" x14ac:dyDescent="0.2">
      <c r="A583" s="61"/>
      <c r="B583" s="61"/>
      <c r="C583" s="61"/>
      <c r="D583" s="61"/>
      <c r="E583" s="61"/>
      <c r="F583" s="61"/>
      <c r="G583" s="61"/>
      <c r="H583" s="61"/>
      <c r="I583" s="61"/>
      <c r="J583" s="61"/>
      <c r="K583" s="61"/>
      <c r="L583" s="61"/>
      <c r="M583" s="62"/>
      <c r="N583" s="61"/>
      <c r="O583" s="61"/>
      <c r="P583" s="61"/>
      <c r="Q583" s="61"/>
      <c r="R583" s="61"/>
      <c r="S583" s="61"/>
      <c r="T583" s="61"/>
      <c r="U583" s="61"/>
      <c r="V583" s="61"/>
      <c r="W583" s="61"/>
      <c r="X583" s="61"/>
      <c r="Y583" s="61"/>
      <c r="Z583" s="61"/>
      <c r="AA583" s="61"/>
      <c r="AB583" s="61"/>
      <c r="AC583" s="61"/>
      <c r="AD583" s="61"/>
      <c r="AE583" s="61"/>
      <c r="AF583" s="61"/>
      <c r="AG583" s="61"/>
      <c r="AH583" s="61"/>
      <c r="AI583" s="61"/>
      <c r="AJ583" s="61"/>
      <c r="AK583" s="61"/>
      <c r="AM583" s="61"/>
    </row>
    <row r="584" spans="1:39" ht="9.75" customHeight="1" x14ac:dyDescent="0.2">
      <c r="A584" s="61"/>
      <c r="B584" s="61"/>
      <c r="C584" s="61"/>
      <c r="D584" s="61"/>
      <c r="E584" s="61"/>
      <c r="F584" s="61"/>
      <c r="G584" s="61"/>
      <c r="H584" s="61"/>
      <c r="I584" s="61"/>
      <c r="J584" s="61"/>
      <c r="K584" s="61"/>
      <c r="L584" s="61"/>
      <c r="M584" s="62"/>
      <c r="N584" s="61"/>
      <c r="O584" s="61"/>
      <c r="P584" s="61"/>
      <c r="Q584" s="61"/>
      <c r="R584" s="61"/>
      <c r="S584" s="61"/>
      <c r="T584" s="61"/>
      <c r="U584" s="61"/>
      <c r="V584" s="61"/>
      <c r="W584" s="61"/>
      <c r="X584" s="61"/>
      <c r="Y584" s="61"/>
      <c r="Z584" s="61"/>
      <c r="AA584" s="61"/>
      <c r="AB584" s="61"/>
      <c r="AC584" s="61"/>
      <c r="AD584" s="61"/>
      <c r="AE584" s="61"/>
      <c r="AF584" s="61"/>
      <c r="AG584" s="61"/>
      <c r="AH584" s="61"/>
      <c r="AI584" s="61"/>
      <c r="AJ584" s="61"/>
      <c r="AK584" s="61"/>
      <c r="AM584" s="61"/>
    </row>
    <row r="585" spans="1:39" ht="9.75" customHeight="1" x14ac:dyDescent="0.2">
      <c r="A585" s="61"/>
      <c r="B585" s="61"/>
      <c r="C585" s="61"/>
      <c r="D585" s="61"/>
      <c r="E585" s="61"/>
      <c r="F585" s="61"/>
      <c r="G585" s="61"/>
      <c r="H585" s="61"/>
      <c r="I585" s="61"/>
      <c r="J585" s="61"/>
      <c r="K585" s="61"/>
      <c r="L585" s="61"/>
      <c r="M585" s="62"/>
      <c r="N585" s="61"/>
      <c r="O585" s="61"/>
      <c r="P585" s="61"/>
      <c r="Q585" s="61"/>
      <c r="R585" s="61"/>
      <c r="S585" s="61"/>
      <c r="T585" s="61"/>
      <c r="U585" s="61"/>
      <c r="V585" s="61"/>
      <c r="W585" s="61"/>
      <c r="X585" s="61"/>
      <c r="Y585" s="61"/>
      <c r="Z585" s="61"/>
      <c r="AA585" s="61"/>
      <c r="AB585" s="61"/>
      <c r="AC585" s="61"/>
      <c r="AD585" s="61"/>
      <c r="AE585" s="61"/>
      <c r="AF585" s="61"/>
      <c r="AG585" s="61"/>
      <c r="AH585" s="61"/>
      <c r="AI585" s="61"/>
      <c r="AJ585" s="61"/>
      <c r="AK585" s="61"/>
      <c r="AM585" s="61"/>
    </row>
    <row r="586" spans="1:39" ht="9.75" customHeight="1" x14ac:dyDescent="0.2">
      <c r="A586" s="61"/>
      <c r="B586" s="61"/>
      <c r="C586" s="61"/>
      <c r="D586" s="61"/>
      <c r="E586" s="61"/>
      <c r="F586" s="61"/>
      <c r="G586" s="61"/>
      <c r="H586" s="61"/>
      <c r="I586" s="61"/>
      <c r="J586" s="61"/>
      <c r="K586" s="61"/>
      <c r="L586" s="61"/>
      <c r="M586" s="62"/>
      <c r="N586" s="61"/>
      <c r="O586" s="61"/>
      <c r="P586" s="61"/>
      <c r="Q586" s="61"/>
      <c r="R586" s="61"/>
      <c r="S586" s="61"/>
      <c r="T586" s="61"/>
      <c r="U586" s="61"/>
      <c r="V586" s="61"/>
      <c r="W586" s="61"/>
      <c r="X586" s="61"/>
      <c r="Y586" s="61"/>
      <c r="Z586" s="61"/>
      <c r="AA586" s="61"/>
      <c r="AB586" s="61"/>
      <c r="AC586" s="61"/>
      <c r="AD586" s="61"/>
      <c r="AE586" s="61"/>
      <c r="AF586" s="61"/>
      <c r="AG586" s="61"/>
      <c r="AH586" s="61"/>
      <c r="AI586" s="61"/>
      <c r="AJ586" s="61"/>
      <c r="AK586" s="61"/>
      <c r="AM586" s="61"/>
    </row>
    <row r="587" spans="1:39" ht="9.75" customHeight="1" x14ac:dyDescent="0.2">
      <c r="A587" s="61"/>
      <c r="B587" s="61"/>
      <c r="C587" s="61"/>
      <c r="D587" s="61"/>
      <c r="E587" s="61"/>
      <c r="F587" s="61"/>
      <c r="G587" s="61"/>
      <c r="H587" s="61"/>
      <c r="I587" s="61"/>
      <c r="J587" s="61"/>
      <c r="K587" s="61"/>
      <c r="L587" s="61"/>
      <c r="M587" s="62"/>
      <c r="N587" s="61"/>
      <c r="O587" s="61"/>
      <c r="P587" s="61"/>
      <c r="Q587" s="61"/>
      <c r="R587" s="61"/>
      <c r="S587" s="61"/>
      <c r="T587" s="61"/>
      <c r="U587" s="61"/>
      <c r="V587" s="61"/>
      <c r="W587" s="61"/>
      <c r="X587" s="61"/>
      <c r="Y587" s="61"/>
      <c r="Z587" s="61"/>
      <c r="AA587" s="61"/>
      <c r="AB587" s="61"/>
      <c r="AC587" s="61"/>
      <c r="AD587" s="61"/>
      <c r="AE587" s="61"/>
      <c r="AF587" s="61"/>
      <c r="AG587" s="61"/>
      <c r="AH587" s="61"/>
      <c r="AI587" s="61"/>
      <c r="AJ587" s="61"/>
      <c r="AK587" s="61"/>
      <c r="AM587" s="61"/>
    </row>
    <row r="588" spans="1:39" ht="9.75" customHeight="1" x14ac:dyDescent="0.2">
      <c r="A588" s="61"/>
      <c r="B588" s="61"/>
      <c r="C588" s="61"/>
      <c r="D588" s="61"/>
      <c r="E588" s="61"/>
      <c r="F588" s="61"/>
      <c r="G588" s="61"/>
      <c r="H588" s="61"/>
      <c r="I588" s="61"/>
      <c r="J588" s="61"/>
      <c r="K588" s="61"/>
      <c r="L588" s="61"/>
      <c r="M588" s="62"/>
      <c r="N588" s="61"/>
      <c r="O588" s="61"/>
      <c r="P588" s="61"/>
      <c r="Q588" s="61"/>
      <c r="R588" s="61"/>
      <c r="S588" s="61"/>
      <c r="T588" s="61"/>
      <c r="U588" s="61"/>
      <c r="V588" s="61"/>
      <c r="W588" s="61"/>
      <c r="X588" s="61"/>
      <c r="Y588" s="61"/>
      <c r="Z588" s="61"/>
      <c r="AA588" s="61"/>
      <c r="AB588" s="61"/>
      <c r="AC588" s="61"/>
      <c r="AD588" s="61"/>
      <c r="AE588" s="61"/>
      <c r="AF588" s="61"/>
      <c r="AG588" s="61"/>
      <c r="AH588" s="61"/>
      <c r="AI588" s="61"/>
      <c r="AJ588" s="61"/>
      <c r="AK588" s="61"/>
      <c r="AM588" s="61"/>
    </row>
    <row r="589" spans="1:39" ht="9.75" customHeight="1" x14ac:dyDescent="0.2">
      <c r="A589" s="61"/>
      <c r="B589" s="61"/>
      <c r="C589" s="61"/>
      <c r="D589" s="61"/>
      <c r="E589" s="61"/>
      <c r="F589" s="61"/>
      <c r="G589" s="61"/>
      <c r="H589" s="61"/>
      <c r="I589" s="61"/>
      <c r="J589" s="61"/>
      <c r="K589" s="61"/>
      <c r="L589" s="61"/>
      <c r="M589" s="62"/>
      <c r="N589" s="61"/>
      <c r="O589" s="61"/>
      <c r="P589" s="61"/>
      <c r="Q589" s="61"/>
      <c r="R589" s="61"/>
      <c r="S589" s="61"/>
      <c r="T589" s="61"/>
      <c r="U589" s="61"/>
      <c r="V589" s="61"/>
      <c r="W589" s="61"/>
      <c r="X589" s="61"/>
      <c r="Y589" s="61"/>
      <c r="Z589" s="61"/>
      <c r="AA589" s="61"/>
      <c r="AB589" s="61"/>
      <c r="AC589" s="61"/>
      <c r="AD589" s="61"/>
      <c r="AE589" s="61"/>
      <c r="AF589" s="61"/>
      <c r="AG589" s="61"/>
      <c r="AH589" s="61"/>
      <c r="AI589" s="61"/>
      <c r="AJ589" s="61"/>
      <c r="AK589" s="61"/>
      <c r="AM589" s="61"/>
    </row>
    <row r="590" spans="1:39" ht="9.75" customHeight="1" x14ac:dyDescent="0.2">
      <c r="A590" s="61"/>
      <c r="B590" s="61"/>
      <c r="C590" s="61"/>
      <c r="D590" s="61"/>
      <c r="E590" s="61"/>
      <c r="F590" s="61"/>
      <c r="G590" s="61"/>
      <c r="H590" s="61"/>
      <c r="I590" s="61"/>
      <c r="J590" s="61"/>
      <c r="K590" s="61"/>
      <c r="L590" s="61"/>
      <c r="M590" s="62"/>
      <c r="N590" s="61"/>
      <c r="O590" s="61"/>
      <c r="P590" s="61"/>
      <c r="Q590" s="61"/>
      <c r="R590" s="61"/>
      <c r="S590" s="61"/>
      <c r="T590" s="61"/>
      <c r="U590" s="61"/>
      <c r="V590" s="61"/>
      <c r="W590" s="61"/>
      <c r="X590" s="61"/>
      <c r="Y590" s="61"/>
      <c r="Z590" s="61"/>
      <c r="AA590" s="61"/>
      <c r="AB590" s="61"/>
      <c r="AC590" s="61"/>
      <c r="AD590" s="61"/>
      <c r="AE590" s="61"/>
      <c r="AF590" s="61"/>
      <c r="AG590" s="61"/>
      <c r="AH590" s="61"/>
      <c r="AI590" s="61"/>
      <c r="AJ590" s="61"/>
      <c r="AK590" s="61"/>
      <c r="AM590" s="61"/>
    </row>
    <row r="591" spans="1:39" ht="9.75" customHeight="1" x14ac:dyDescent="0.2">
      <c r="A591" s="61"/>
      <c r="B591" s="61"/>
      <c r="C591" s="61"/>
      <c r="D591" s="61"/>
      <c r="E591" s="61"/>
      <c r="F591" s="61"/>
      <c r="G591" s="61"/>
      <c r="H591" s="61"/>
      <c r="I591" s="61"/>
      <c r="J591" s="61"/>
      <c r="K591" s="61"/>
      <c r="L591" s="61"/>
      <c r="M591" s="62"/>
      <c r="N591" s="61"/>
      <c r="O591" s="61"/>
      <c r="P591" s="61"/>
      <c r="Q591" s="61"/>
      <c r="R591" s="61"/>
      <c r="S591" s="61"/>
      <c r="T591" s="61"/>
      <c r="U591" s="61"/>
      <c r="V591" s="61"/>
      <c r="W591" s="61"/>
      <c r="X591" s="61"/>
      <c r="Y591" s="61"/>
      <c r="Z591" s="61"/>
      <c r="AA591" s="61"/>
      <c r="AB591" s="61"/>
      <c r="AC591" s="61"/>
      <c r="AD591" s="61"/>
      <c r="AE591" s="61"/>
      <c r="AF591" s="61"/>
      <c r="AG591" s="61"/>
      <c r="AH591" s="61"/>
      <c r="AI591" s="61"/>
      <c r="AJ591" s="61"/>
      <c r="AK591" s="61"/>
      <c r="AM591" s="61"/>
    </row>
    <row r="592" spans="1:39" ht="9.75" customHeight="1" x14ac:dyDescent="0.2">
      <c r="A592" s="61"/>
      <c r="B592" s="61"/>
      <c r="C592" s="61"/>
      <c r="D592" s="61"/>
      <c r="E592" s="61"/>
      <c r="F592" s="61"/>
      <c r="G592" s="61"/>
      <c r="H592" s="61"/>
      <c r="I592" s="61"/>
      <c r="J592" s="61"/>
      <c r="K592" s="61"/>
      <c r="L592" s="61"/>
      <c r="M592" s="62"/>
      <c r="N592" s="61"/>
      <c r="O592" s="61"/>
      <c r="P592" s="61"/>
      <c r="Q592" s="61"/>
      <c r="R592" s="61"/>
      <c r="S592" s="61"/>
      <c r="T592" s="61"/>
      <c r="U592" s="61"/>
      <c r="V592" s="61"/>
      <c r="W592" s="61"/>
      <c r="X592" s="61"/>
      <c r="Y592" s="61"/>
      <c r="Z592" s="61"/>
      <c r="AA592" s="61"/>
      <c r="AB592" s="61"/>
      <c r="AC592" s="61"/>
      <c r="AD592" s="61"/>
      <c r="AE592" s="61"/>
      <c r="AF592" s="61"/>
      <c r="AG592" s="61"/>
      <c r="AH592" s="61"/>
      <c r="AI592" s="61"/>
      <c r="AJ592" s="61"/>
      <c r="AK592" s="61"/>
      <c r="AM592" s="61"/>
    </row>
    <row r="593" spans="1:39" ht="9.75" customHeight="1" x14ac:dyDescent="0.2">
      <c r="A593" s="61"/>
      <c r="B593" s="61"/>
      <c r="C593" s="61"/>
      <c r="D593" s="61"/>
      <c r="E593" s="61"/>
      <c r="F593" s="61"/>
      <c r="G593" s="61"/>
      <c r="H593" s="61"/>
      <c r="I593" s="61"/>
      <c r="J593" s="61"/>
      <c r="K593" s="61"/>
      <c r="L593" s="61"/>
      <c r="M593" s="62"/>
      <c r="N593" s="61"/>
      <c r="O593" s="61"/>
      <c r="P593" s="61"/>
      <c r="Q593" s="61"/>
      <c r="R593" s="61"/>
      <c r="S593" s="61"/>
      <c r="T593" s="61"/>
      <c r="U593" s="61"/>
      <c r="V593" s="61"/>
      <c r="W593" s="61"/>
      <c r="X593" s="61"/>
      <c r="Y593" s="61"/>
      <c r="Z593" s="61"/>
      <c r="AA593" s="61"/>
      <c r="AB593" s="61"/>
      <c r="AC593" s="61"/>
      <c r="AD593" s="61"/>
      <c r="AE593" s="61"/>
      <c r="AF593" s="61"/>
      <c r="AG593" s="61"/>
      <c r="AH593" s="61"/>
      <c r="AI593" s="61"/>
      <c r="AJ593" s="61"/>
      <c r="AK593" s="61"/>
      <c r="AM593" s="61"/>
    </row>
    <row r="594" spans="1:39" ht="9.75" customHeight="1" x14ac:dyDescent="0.2">
      <c r="A594" s="61"/>
      <c r="B594" s="61"/>
      <c r="C594" s="61"/>
      <c r="D594" s="61"/>
      <c r="E594" s="61"/>
      <c r="F594" s="61"/>
      <c r="G594" s="61"/>
      <c r="H594" s="61"/>
      <c r="I594" s="61"/>
      <c r="J594" s="61"/>
      <c r="K594" s="61"/>
      <c r="L594" s="61"/>
      <c r="M594" s="62"/>
      <c r="N594" s="61"/>
      <c r="O594" s="61"/>
      <c r="P594" s="61"/>
      <c r="Q594" s="61"/>
      <c r="R594" s="61"/>
      <c r="S594" s="61"/>
      <c r="T594" s="61"/>
      <c r="U594" s="61"/>
      <c r="V594" s="61"/>
      <c r="W594" s="61"/>
      <c r="X594" s="61"/>
      <c r="Y594" s="61"/>
      <c r="Z594" s="61"/>
      <c r="AA594" s="61"/>
      <c r="AB594" s="61"/>
      <c r="AC594" s="61"/>
      <c r="AD594" s="61"/>
      <c r="AE594" s="61"/>
      <c r="AF594" s="61"/>
      <c r="AG594" s="61"/>
      <c r="AH594" s="61"/>
      <c r="AI594" s="61"/>
      <c r="AJ594" s="61"/>
      <c r="AK594" s="61"/>
      <c r="AM594" s="61"/>
    </row>
    <row r="595" spans="1:39" ht="9.75" customHeight="1" x14ac:dyDescent="0.2">
      <c r="A595" s="61"/>
      <c r="B595" s="61"/>
      <c r="C595" s="61"/>
      <c r="D595" s="61"/>
      <c r="E595" s="61"/>
      <c r="F595" s="61"/>
      <c r="G595" s="61"/>
      <c r="H595" s="61"/>
      <c r="I595" s="61"/>
      <c r="J595" s="61"/>
      <c r="K595" s="61"/>
      <c r="L595" s="61"/>
      <c r="M595" s="62"/>
      <c r="N595" s="61"/>
      <c r="O595" s="61"/>
      <c r="P595" s="61"/>
      <c r="Q595" s="61"/>
      <c r="R595" s="61"/>
      <c r="S595" s="61"/>
      <c r="T595" s="61"/>
      <c r="U595" s="61"/>
      <c r="V595" s="61"/>
      <c r="W595" s="61"/>
      <c r="X595" s="61"/>
      <c r="Y595" s="61"/>
      <c r="Z595" s="61"/>
      <c r="AA595" s="61"/>
      <c r="AB595" s="61"/>
      <c r="AC595" s="61"/>
      <c r="AD595" s="61"/>
      <c r="AE595" s="61"/>
      <c r="AF595" s="61"/>
      <c r="AG595" s="61"/>
      <c r="AH595" s="61"/>
      <c r="AI595" s="61"/>
      <c r="AJ595" s="61"/>
      <c r="AK595" s="61"/>
      <c r="AM595" s="61"/>
    </row>
    <row r="596" spans="1:39" ht="9.75" customHeight="1" x14ac:dyDescent="0.2">
      <c r="A596" s="61"/>
      <c r="B596" s="61"/>
      <c r="C596" s="61"/>
      <c r="D596" s="61"/>
      <c r="E596" s="61"/>
      <c r="F596" s="61"/>
      <c r="G596" s="61"/>
      <c r="H596" s="61"/>
      <c r="I596" s="61"/>
      <c r="J596" s="61"/>
      <c r="K596" s="61"/>
      <c r="L596" s="61"/>
      <c r="M596" s="62"/>
      <c r="N596" s="61"/>
      <c r="O596" s="61"/>
      <c r="P596" s="61"/>
      <c r="Q596" s="61"/>
      <c r="R596" s="61"/>
      <c r="S596" s="61"/>
      <c r="T596" s="61"/>
      <c r="U596" s="61"/>
      <c r="V596" s="61"/>
      <c r="W596" s="61"/>
      <c r="X596" s="61"/>
      <c r="Y596" s="61"/>
      <c r="Z596" s="61"/>
      <c r="AA596" s="61"/>
      <c r="AB596" s="61"/>
      <c r="AC596" s="61"/>
      <c r="AD596" s="61"/>
      <c r="AE596" s="61"/>
      <c r="AF596" s="61"/>
      <c r="AG596" s="61"/>
      <c r="AH596" s="61"/>
      <c r="AI596" s="61"/>
      <c r="AJ596" s="61"/>
      <c r="AK596" s="61"/>
      <c r="AM596" s="61"/>
    </row>
    <row r="597" spans="1:39" ht="9.75" customHeight="1" x14ac:dyDescent="0.2">
      <c r="A597" s="61"/>
      <c r="B597" s="61"/>
      <c r="C597" s="61"/>
      <c r="D597" s="61"/>
      <c r="E597" s="61"/>
      <c r="F597" s="61"/>
      <c r="G597" s="61"/>
      <c r="H597" s="61"/>
      <c r="I597" s="61"/>
      <c r="J597" s="61"/>
      <c r="K597" s="61"/>
      <c r="L597" s="61"/>
      <c r="M597" s="62"/>
      <c r="N597" s="61"/>
      <c r="O597" s="61"/>
      <c r="P597" s="61"/>
      <c r="Q597" s="61"/>
      <c r="R597" s="61"/>
      <c r="S597" s="61"/>
      <c r="T597" s="61"/>
      <c r="U597" s="61"/>
      <c r="V597" s="61"/>
      <c r="W597" s="61"/>
      <c r="X597" s="61"/>
      <c r="Y597" s="61"/>
      <c r="Z597" s="61"/>
      <c r="AA597" s="61"/>
      <c r="AB597" s="61"/>
      <c r="AC597" s="61"/>
      <c r="AD597" s="61"/>
      <c r="AE597" s="61"/>
      <c r="AF597" s="61"/>
      <c r="AG597" s="61"/>
      <c r="AH597" s="61"/>
      <c r="AI597" s="61"/>
      <c r="AJ597" s="61"/>
      <c r="AK597" s="61"/>
      <c r="AM597" s="61"/>
    </row>
    <row r="598" spans="1:39" ht="9.75" customHeight="1" x14ac:dyDescent="0.2">
      <c r="A598" s="61"/>
      <c r="B598" s="61"/>
      <c r="C598" s="61"/>
      <c r="D598" s="61"/>
      <c r="E598" s="61"/>
      <c r="F598" s="61"/>
      <c r="G598" s="61"/>
      <c r="H598" s="61"/>
      <c r="I598" s="61"/>
      <c r="J598" s="61"/>
      <c r="K598" s="61"/>
      <c r="L598" s="61"/>
      <c r="M598" s="62"/>
      <c r="N598" s="61"/>
      <c r="O598" s="61"/>
      <c r="P598" s="61"/>
      <c r="Q598" s="61"/>
      <c r="R598" s="61"/>
      <c r="S598" s="61"/>
      <c r="T598" s="61"/>
      <c r="U598" s="61"/>
      <c r="V598" s="61"/>
      <c r="W598" s="61"/>
      <c r="X598" s="61"/>
      <c r="Y598" s="61"/>
      <c r="Z598" s="61"/>
      <c r="AA598" s="61"/>
      <c r="AB598" s="61"/>
      <c r="AC598" s="61"/>
      <c r="AD598" s="61"/>
      <c r="AE598" s="61"/>
      <c r="AF598" s="61"/>
      <c r="AG598" s="61"/>
      <c r="AH598" s="61"/>
      <c r="AI598" s="61"/>
      <c r="AJ598" s="61"/>
      <c r="AK598" s="61"/>
      <c r="AM598" s="61"/>
    </row>
    <row r="599" spans="1:39" ht="9.75" customHeight="1" x14ac:dyDescent="0.2">
      <c r="A599" s="61"/>
      <c r="B599" s="61"/>
      <c r="C599" s="61"/>
      <c r="D599" s="61"/>
      <c r="E599" s="61"/>
      <c r="F599" s="61"/>
      <c r="G599" s="61"/>
      <c r="H599" s="61"/>
      <c r="I599" s="61"/>
      <c r="J599" s="61"/>
      <c r="K599" s="61"/>
      <c r="L599" s="61"/>
      <c r="M599" s="62"/>
      <c r="N599" s="61"/>
      <c r="O599" s="61"/>
      <c r="P599" s="61"/>
      <c r="Q599" s="61"/>
      <c r="R599" s="61"/>
      <c r="S599" s="61"/>
      <c r="T599" s="61"/>
      <c r="U599" s="61"/>
      <c r="V599" s="61"/>
      <c r="W599" s="61"/>
      <c r="X599" s="61"/>
      <c r="Y599" s="61"/>
      <c r="Z599" s="61"/>
      <c r="AA599" s="61"/>
      <c r="AB599" s="61"/>
      <c r="AC599" s="61"/>
      <c r="AD599" s="61"/>
      <c r="AE599" s="61"/>
      <c r="AF599" s="61"/>
      <c r="AG599" s="61"/>
      <c r="AH599" s="61"/>
      <c r="AI599" s="61"/>
      <c r="AJ599" s="61"/>
      <c r="AK599" s="61"/>
      <c r="AM599" s="61"/>
    </row>
    <row r="600" spans="1:39" ht="9.75" customHeight="1" x14ac:dyDescent="0.2">
      <c r="A600" s="61"/>
      <c r="B600" s="61"/>
      <c r="C600" s="61"/>
      <c r="D600" s="61"/>
      <c r="E600" s="61"/>
      <c r="F600" s="61"/>
      <c r="G600" s="61"/>
      <c r="H600" s="61"/>
      <c r="I600" s="61"/>
      <c r="J600" s="61"/>
      <c r="K600" s="61"/>
      <c r="L600" s="61"/>
      <c r="M600" s="62"/>
      <c r="N600" s="61"/>
      <c r="O600" s="61"/>
      <c r="P600" s="61"/>
      <c r="Q600" s="61"/>
      <c r="R600" s="61"/>
      <c r="S600" s="61"/>
      <c r="T600" s="61"/>
      <c r="U600" s="61"/>
      <c r="V600" s="61"/>
      <c r="W600" s="61"/>
      <c r="X600" s="61"/>
      <c r="Y600" s="61"/>
      <c r="Z600" s="61"/>
      <c r="AA600" s="61"/>
      <c r="AB600" s="61"/>
      <c r="AC600" s="61"/>
      <c r="AD600" s="61"/>
      <c r="AE600" s="61"/>
      <c r="AF600" s="61"/>
      <c r="AG600" s="61"/>
      <c r="AH600" s="61"/>
      <c r="AI600" s="61"/>
      <c r="AJ600" s="61"/>
      <c r="AK600" s="61"/>
      <c r="AM600" s="61"/>
    </row>
    <row r="601" spans="1:39" ht="9.75" customHeight="1" x14ac:dyDescent="0.2">
      <c r="A601" s="61"/>
      <c r="B601" s="61"/>
      <c r="C601" s="61"/>
      <c r="D601" s="61"/>
      <c r="E601" s="61"/>
      <c r="F601" s="61"/>
      <c r="G601" s="61"/>
      <c r="H601" s="61"/>
      <c r="I601" s="61"/>
      <c r="J601" s="61"/>
      <c r="K601" s="61"/>
      <c r="L601" s="61"/>
      <c r="M601" s="62"/>
      <c r="N601" s="61"/>
      <c r="O601" s="61"/>
      <c r="P601" s="61"/>
      <c r="Q601" s="61"/>
      <c r="R601" s="61"/>
      <c r="S601" s="61"/>
      <c r="T601" s="61"/>
      <c r="U601" s="61"/>
      <c r="V601" s="61"/>
      <c r="W601" s="61"/>
      <c r="X601" s="61"/>
      <c r="Y601" s="61"/>
      <c r="Z601" s="61"/>
      <c r="AA601" s="61"/>
      <c r="AB601" s="61"/>
      <c r="AC601" s="61"/>
      <c r="AD601" s="61"/>
      <c r="AE601" s="61"/>
      <c r="AF601" s="61"/>
      <c r="AG601" s="61"/>
      <c r="AH601" s="61"/>
      <c r="AI601" s="61"/>
      <c r="AJ601" s="61"/>
      <c r="AK601" s="61"/>
      <c r="AM601" s="61"/>
    </row>
    <row r="602" spans="1:39" ht="9.75" customHeight="1" x14ac:dyDescent="0.2">
      <c r="A602" s="61"/>
      <c r="B602" s="61"/>
      <c r="C602" s="61"/>
      <c r="D602" s="61"/>
      <c r="E602" s="61"/>
      <c r="F602" s="61"/>
      <c r="G602" s="61"/>
      <c r="H602" s="61"/>
      <c r="I602" s="61"/>
      <c r="J602" s="61"/>
      <c r="K602" s="61"/>
      <c r="L602" s="61"/>
      <c r="M602" s="62"/>
      <c r="N602" s="61"/>
      <c r="O602" s="61"/>
      <c r="P602" s="61"/>
      <c r="Q602" s="61"/>
      <c r="R602" s="61"/>
      <c r="S602" s="61"/>
      <c r="T602" s="61"/>
      <c r="U602" s="61"/>
      <c r="V602" s="61"/>
      <c r="W602" s="61"/>
      <c r="X602" s="61"/>
      <c r="Y602" s="61"/>
      <c r="Z602" s="61"/>
      <c r="AA602" s="61"/>
      <c r="AB602" s="61"/>
      <c r="AC602" s="61"/>
      <c r="AD602" s="61"/>
      <c r="AE602" s="61"/>
      <c r="AF602" s="61"/>
      <c r="AG602" s="61"/>
      <c r="AH602" s="61"/>
      <c r="AI602" s="61"/>
      <c r="AJ602" s="61"/>
      <c r="AK602" s="61"/>
      <c r="AM602" s="61"/>
    </row>
    <row r="603" spans="1:39" ht="9.75" customHeight="1" x14ac:dyDescent="0.2">
      <c r="A603" s="61"/>
      <c r="B603" s="61"/>
      <c r="C603" s="61"/>
      <c r="D603" s="61"/>
      <c r="E603" s="61"/>
      <c r="F603" s="61"/>
      <c r="G603" s="61"/>
      <c r="H603" s="61"/>
      <c r="I603" s="61"/>
      <c r="J603" s="61"/>
      <c r="K603" s="61"/>
      <c r="L603" s="61"/>
      <c r="M603" s="62"/>
      <c r="N603" s="61"/>
      <c r="O603" s="61"/>
      <c r="P603" s="61"/>
      <c r="Q603" s="61"/>
      <c r="R603" s="61"/>
      <c r="S603" s="61"/>
      <c r="T603" s="61"/>
      <c r="U603" s="61"/>
      <c r="V603" s="61"/>
      <c r="W603" s="61"/>
      <c r="X603" s="61"/>
      <c r="Y603" s="61"/>
      <c r="Z603" s="61"/>
      <c r="AA603" s="61"/>
      <c r="AB603" s="61"/>
      <c r="AC603" s="61"/>
      <c r="AD603" s="61"/>
      <c r="AE603" s="61"/>
      <c r="AF603" s="61"/>
      <c r="AG603" s="61"/>
      <c r="AH603" s="61"/>
      <c r="AI603" s="61"/>
      <c r="AJ603" s="61"/>
      <c r="AK603" s="61"/>
      <c r="AM603" s="61"/>
    </row>
    <row r="604" spans="1:39" ht="9.75" customHeight="1" x14ac:dyDescent="0.2">
      <c r="A604" s="61"/>
      <c r="B604" s="61"/>
      <c r="C604" s="61"/>
      <c r="D604" s="61"/>
      <c r="E604" s="61"/>
      <c r="F604" s="61"/>
      <c r="G604" s="61"/>
      <c r="H604" s="61"/>
      <c r="I604" s="61"/>
      <c r="J604" s="61"/>
      <c r="K604" s="61"/>
      <c r="L604" s="61"/>
      <c r="M604" s="62"/>
      <c r="N604" s="61"/>
      <c r="O604" s="61"/>
      <c r="P604" s="61"/>
      <c r="Q604" s="61"/>
      <c r="R604" s="61"/>
      <c r="S604" s="61"/>
      <c r="T604" s="61"/>
      <c r="U604" s="61"/>
      <c r="V604" s="61"/>
      <c r="W604" s="61"/>
      <c r="X604" s="61"/>
      <c r="Y604" s="61"/>
      <c r="Z604" s="61"/>
      <c r="AA604" s="61"/>
      <c r="AB604" s="61"/>
      <c r="AC604" s="61"/>
      <c r="AD604" s="61"/>
      <c r="AE604" s="61"/>
      <c r="AF604" s="61"/>
      <c r="AG604" s="61"/>
      <c r="AH604" s="61"/>
      <c r="AI604" s="61"/>
      <c r="AJ604" s="61"/>
      <c r="AK604" s="61"/>
      <c r="AM604" s="61"/>
    </row>
    <row r="605" spans="1:39" ht="9.75" customHeight="1" x14ac:dyDescent="0.2">
      <c r="A605" s="61"/>
      <c r="B605" s="61"/>
      <c r="C605" s="61"/>
      <c r="D605" s="61"/>
      <c r="E605" s="61"/>
      <c r="F605" s="61"/>
      <c r="G605" s="61"/>
      <c r="H605" s="61"/>
      <c r="I605" s="61"/>
      <c r="J605" s="61"/>
      <c r="K605" s="61"/>
      <c r="L605" s="61"/>
      <c r="M605" s="62"/>
      <c r="N605" s="61"/>
      <c r="O605" s="61"/>
      <c r="P605" s="61"/>
      <c r="Q605" s="61"/>
      <c r="R605" s="61"/>
      <c r="S605" s="61"/>
      <c r="T605" s="61"/>
      <c r="U605" s="61"/>
      <c r="V605" s="61"/>
      <c r="W605" s="61"/>
      <c r="X605" s="61"/>
      <c r="Y605" s="61"/>
      <c r="Z605" s="61"/>
      <c r="AA605" s="61"/>
      <c r="AB605" s="61"/>
      <c r="AC605" s="61"/>
      <c r="AD605" s="61"/>
      <c r="AE605" s="61"/>
      <c r="AF605" s="61"/>
      <c r="AG605" s="61"/>
      <c r="AH605" s="61"/>
      <c r="AI605" s="61"/>
      <c r="AJ605" s="61"/>
      <c r="AK605" s="61"/>
      <c r="AM605" s="61"/>
    </row>
    <row r="606" spans="1:39" ht="9.75" customHeight="1" x14ac:dyDescent="0.2">
      <c r="A606" s="61"/>
      <c r="B606" s="61"/>
      <c r="C606" s="61"/>
      <c r="D606" s="61"/>
      <c r="E606" s="61"/>
      <c r="F606" s="61"/>
      <c r="G606" s="61"/>
      <c r="H606" s="61"/>
      <c r="I606" s="61"/>
      <c r="J606" s="61"/>
      <c r="K606" s="61"/>
      <c r="L606" s="61"/>
      <c r="M606" s="62"/>
      <c r="N606" s="61"/>
      <c r="O606" s="61"/>
      <c r="P606" s="61"/>
      <c r="Q606" s="61"/>
      <c r="R606" s="61"/>
      <c r="S606" s="61"/>
      <c r="T606" s="61"/>
      <c r="U606" s="61"/>
      <c r="V606" s="61"/>
      <c r="W606" s="61"/>
      <c r="X606" s="61"/>
      <c r="Y606" s="61"/>
      <c r="Z606" s="61"/>
      <c r="AA606" s="61"/>
      <c r="AB606" s="61"/>
      <c r="AC606" s="61"/>
      <c r="AD606" s="61"/>
      <c r="AE606" s="61"/>
      <c r="AF606" s="61"/>
      <c r="AG606" s="61"/>
      <c r="AH606" s="61"/>
      <c r="AI606" s="61"/>
      <c r="AJ606" s="61"/>
      <c r="AK606" s="61"/>
      <c r="AM606" s="61"/>
    </row>
    <row r="607" spans="1:39" ht="9.75" customHeight="1" x14ac:dyDescent="0.2">
      <c r="A607" s="61"/>
      <c r="B607" s="61"/>
      <c r="C607" s="61"/>
      <c r="D607" s="61"/>
      <c r="E607" s="61"/>
      <c r="F607" s="61"/>
      <c r="G607" s="61"/>
      <c r="H607" s="61"/>
      <c r="I607" s="61"/>
      <c r="J607" s="61"/>
      <c r="K607" s="61"/>
      <c r="L607" s="61"/>
      <c r="M607" s="62"/>
      <c r="N607" s="61"/>
      <c r="O607" s="61"/>
      <c r="P607" s="61"/>
      <c r="Q607" s="61"/>
      <c r="R607" s="61"/>
      <c r="S607" s="61"/>
      <c r="T607" s="61"/>
      <c r="U607" s="61"/>
      <c r="V607" s="61"/>
      <c r="W607" s="61"/>
      <c r="X607" s="61"/>
      <c r="Y607" s="61"/>
      <c r="Z607" s="61"/>
      <c r="AA607" s="61"/>
      <c r="AB607" s="61"/>
      <c r="AC607" s="61"/>
      <c r="AD607" s="61"/>
      <c r="AE607" s="61"/>
      <c r="AF607" s="61"/>
      <c r="AG607" s="61"/>
      <c r="AH607" s="61"/>
      <c r="AI607" s="61"/>
      <c r="AJ607" s="61"/>
      <c r="AK607" s="61"/>
      <c r="AM607" s="61"/>
    </row>
    <row r="608" spans="1:39" ht="9.75" customHeight="1" x14ac:dyDescent="0.2">
      <c r="A608" s="61"/>
      <c r="B608" s="61"/>
      <c r="C608" s="61"/>
      <c r="D608" s="61"/>
      <c r="E608" s="61"/>
      <c r="F608" s="61"/>
      <c r="G608" s="61"/>
      <c r="H608" s="61"/>
      <c r="I608" s="61"/>
      <c r="J608" s="61"/>
      <c r="K608" s="61"/>
      <c r="L608" s="61"/>
      <c r="M608" s="62"/>
      <c r="N608" s="61"/>
      <c r="O608" s="61"/>
      <c r="P608" s="61"/>
      <c r="Q608" s="61"/>
      <c r="R608" s="61"/>
      <c r="S608" s="61"/>
      <c r="T608" s="61"/>
      <c r="U608" s="61"/>
      <c r="V608" s="61"/>
      <c r="W608" s="61"/>
      <c r="X608" s="61"/>
      <c r="Y608" s="61"/>
      <c r="Z608" s="61"/>
      <c r="AA608" s="61"/>
      <c r="AB608" s="61"/>
      <c r="AC608" s="61"/>
      <c r="AD608" s="61"/>
      <c r="AE608" s="61"/>
      <c r="AF608" s="61"/>
      <c r="AG608" s="61"/>
      <c r="AH608" s="61"/>
      <c r="AI608" s="61"/>
      <c r="AJ608" s="61"/>
      <c r="AK608" s="61"/>
      <c r="AM608" s="61"/>
    </row>
    <row r="609" spans="1:39" ht="9.75" customHeight="1" x14ac:dyDescent="0.2">
      <c r="A609" s="61"/>
      <c r="B609" s="61"/>
      <c r="C609" s="61"/>
      <c r="D609" s="61"/>
      <c r="E609" s="61"/>
      <c r="F609" s="61"/>
      <c r="G609" s="61"/>
      <c r="H609" s="61"/>
      <c r="I609" s="61"/>
      <c r="J609" s="61"/>
      <c r="K609" s="61"/>
      <c r="L609" s="61"/>
      <c r="M609" s="62"/>
      <c r="N609" s="61"/>
      <c r="O609" s="61"/>
      <c r="P609" s="61"/>
      <c r="Q609" s="61"/>
      <c r="R609" s="61"/>
      <c r="S609" s="61"/>
      <c r="T609" s="61"/>
      <c r="U609" s="61"/>
      <c r="V609" s="61"/>
      <c r="W609" s="61"/>
      <c r="X609" s="61"/>
      <c r="Y609" s="61"/>
      <c r="Z609" s="61"/>
      <c r="AA609" s="61"/>
      <c r="AB609" s="61"/>
      <c r="AC609" s="61"/>
      <c r="AD609" s="61"/>
      <c r="AE609" s="61"/>
      <c r="AF609" s="61"/>
      <c r="AG609" s="61"/>
      <c r="AH609" s="61"/>
      <c r="AI609" s="61"/>
      <c r="AJ609" s="61"/>
      <c r="AK609" s="61"/>
      <c r="AM609" s="61"/>
    </row>
    <row r="610" spans="1:39" ht="9.75" customHeight="1" x14ac:dyDescent="0.2">
      <c r="A610" s="61"/>
      <c r="B610" s="61"/>
      <c r="C610" s="61"/>
      <c r="D610" s="61"/>
      <c r="E610" s="61"/>
      <c r="F610" s="61"/>
      <c r="G610" s="61"/>
      <c r="H610" s="61"/>
      <c r="I610" s="61"/>
      <c r="J610" s="61"/>
      <c r="K610" s="61"/>
      <c r="L610" s="61"/>
      <c r="M610" s="62"/>
      <c r="N610" s="61"/>
      <c r="O610" s="61"/>
      <c r="P610" s="61"/>
      <c r="Q610" s="61"/>
      <c r="R610" s="61"/>
      <c r="S610" s="61"/>
      <c r="T610" s="61"/>
      <c r="U610" s="61"/>
      <c r="V610" s="61"/>
      <c r="W610" s="61"/>
      <c r="X610" s="61"/>
      <c r="Y610" s="61"/>
      <c r="Z610" s="61"/>
      <c r="AA610" s="61"/>
      <c r="AB610" s="61"/>
      <c r="AC610" s="61"/>
      <c r="AD610" s="61"/>
      <c r="AE610" s="61"/>
      <c r="AF610" s="61"/>
      <c r="AG610" s="61"/>
      <c r="AH610" s="61"/>
      <c r="AI610" s="61"/>
      <c r="AJ610" s="61"/>
      <c r="AK610" s="61"/>
      <c r="AM610" s="61"/>
    </row>
    <row r="611" spans="1:39" ht="9.75" customHeight="1" x14ac:dyDescent="0.2">
      <c r="A611" s="61"/>
      <c r="B611" s="61"/>
      <c r="C611" s="61"/>
      <c r="D611" s="61"/>
      <c r="E611" s="61"/>
      <c r="F611" s="61"/>
      <c r="G611" s="61"/>
      <c r="H611" s="61"/>
      <c r="I611" s="61"/>
      <c r="J611" s="61"/>
      <c r="K611" s="61"/>
      <c r="L611" s="61"/>
      <c r="M611" s="62"/>
      <c r="N611" s="61"/>
      <c r="O611" s="61"/>
      <c r="P611" s="61"/>
      <c r="Q611" s="61"/>
      <c r="R611" s="61"/>
      <c r="S611" s="61"/>
      <c r="T611" s="61"/>
      <c r="U611" s="61"/>
      <c r="V611" s="61"/>
      <c r="W611" s="61"/>
      <c r="X611" s="61"/>
      <c r="Y611" s="61"/>
      <c r="Z611" s="61"/>
      <c r="AA611" s="61"/>
      <c r="AB611" s="61"/>
      <c r="AC611" s="61"/>
      <c r="AD611" s="61"/>
      <c r="AE611" s="61"/>
      <c r="AF611" s="61"/>
      <c r="AG611" s="61"/>
      <c r="AH611" s="61"/>
      <c r="AI611" s="61"/>
      <c r="AJ611" s="61"/>
      <c r="AK611" s="61"/>
      <c r="AM611" s="61"/>
    </row>
    <row r="612" spans="1:39" ht="9.75" customHeight="1" x14ac:dyDescent="0.2">
      <c r="A612" s="61"/>
      <c r="B612" s="61"/>
      <c r="C612" s="61"/>
      <c r="D612" s="61"/>
      <c r="E612" s="61"/>
      <c r="F612" s="61"/>
      <c r="G612" s="61"/>
      <c r="H612" s="61"/>
      <c r="I612" s="61"/>
      <c r="J612" s="61"/>
      <c r="K612" s="61"/>
      <c r="L612" s="61"/>
      <c r="M612" s="62"/>
      <c r="N612" s="61"/>
      <c r="O612" s="61"/>
      <c r="P612" s="61"/>
      <c r="Q612" s="61"/>
      <c r="R612" s="61"/>
      <c r="S612" s="61"/>
      <c r="T612" s="61"/>
      <c r="U612" s="61"/>
      <c r="V612" s="61"/>
      <c r="W612" s="61"/>
      <c r="X612" s="61"/>
      <c r="Y612" s="61"/>
      <c r="Z612" s="61"/>
      <c r="AA612" s="61"/>
      <c r="AB612" s="61"/>
      <c r="AC612" s="61"/>
      <c r="AD612" s="61"/>
      <c r="AE612" s="61"/>
      <c r="AF612" s="61"/>
      <c r="AG612" s="61"/>
      <c r="AH612" s="61"/>
      <c r="AI612" s="61"/>
      <c r="AJ612" s="61"/>
      <c r="AK612" s="61"/>
      <c r="AM612" s="61"/>
    </row>
    <row r="613" spans="1:39" ht="9.75" customHeight="1" x14ac:dyDescent="0.2">
      <c r="A613" s="61"/>
      <c r="B613" s="61"/>
      <c r="C613" s="61"/>
      <c r="D613" s="61"/>
      <c r="E613" s="61"/>
      <c r="F613" s="61"/>
      <c r="G613" s="61"/>
      <c r="H613" s="61"/>
      <c r="I613" s="61"/>
      <c r="J613" s="61"/>
      <c r="K613" s="61"/>
      <c r="L613" s="61"/>
      <c r="M613" s="62"/>
      <c r="N613" s="61"/>
      <c r="O613" s="61"/>
      <c r="P613" s="61"/>
      <c r="Q613" s="61"/>
      <c r="R613" s="61"/>
      <c r="S613" s="61"/>
      <c r="T613" s="61"/>
      <c r="U613" s="61"/>
      <c r="V613" s="61"/>
      <c r="W613" s="61"/>
      <c r="X613" s="61"/>
      <c r="Y613" s="61"/>
      <c r="Z613" s="61"/>
      <c r="AA613" s="61"/>
      <c r="AB613" s="61"/>
      <c r="AC613" s="61"/>
      <c r="AD613" s="61"/>
      <c r="AE613" s="61"/>
      <c r="AF613" s="61"/>
      <c r="AG613" s="61"/>
      <c r="AH613" s="61"/>
      <c r="AI613" s="61"/>
      <c r="AJ613" s="61"/>
      <c r="AK613" s="61"/>
      <c r="AM613" s="61"/>
    </row>
    <row r="614" spans="1:39" ht="9.75" customHeight="1" x14ac:dyDescent="0.2">
      <c r="A614" s="61"/>
      <c r="B614" s="61"/>
      <c r="C614" s="61"/>
      <c r="D614" s="61"/>
      <c r="E614" s="61"/>
      <c r="F614" s="61"/>
      <c r="G614" s="61"/>
      <c r="H614" s="61"/>
      <c r="I614" s="61"/>
      <c r="J614" s="61"/>
      <c r="K614" s="61"/>
      <c r="L614" s="61"/>
      <c r="M614" s="62"/>
      <c r="N614" s="61"/>
      <c r="O614" s="61"/>
      <c r="P614" s="61"/>
      <c r="Q614" s="61"/>
      <c r="R614" s="61"/>
      <c r="S614" s="61"/>
      <c r="T614" s="61"/>
      <c r="U614" s="61"/>
      <c r="V614" s="61"/>
      <c r="W614" s="61"/>
      <c r="X614" s="61"/>
      <c r="Y614" s="61"/>
      <c r="Z614" s="61"/>
      <c r="AA614" s="61"/>
      <c r="AB614" s="61"/>
      <c r="AC614" s="61"/>
      <c r="AD614" s="61"/>
      <c r="AE614" s="61"/>
      <c r="AF614" s="61"/>
      <c r="AG614" s="61"/>
      <c r="AH614" s="61"/>
      <c r="AI614" s="61"/>
      <c r="AJ614" s="61"/>
      <c r="AK614" s="61"/>
      <c r="AM614" s="61"/>
    </row>
    <row r="615" spans="1:39" ht="9.75" customHeight="1" x14ac:dyDescent="0.2">
      <c r="A615" s="61"/>
      <c r="B615" s="61"/>
      <c r="C615" s="61"/>
      <c r="D615" s="61"/>
      <c r="E615" s="61"/>
      <c r="F615" s="61"/>
      <c r="G615" s="61"/>
      <c r="H615" s="61"/>
      <c r="I615" s="61"/>
      <c r="J615" s="61"/>
      <c r="K615" s="61"/>
      <c r="L615" s="61"/>
      <c r="M615" s="62"/>
      <c r="N615" s="61"/>
      <c r="O615" s="61"/>
      <c r="P615" s="61"/>
      <c r="Q615" s="61"/>
      <c r="R615" s="61"/>
      <c r="S615" s="61"/>
      <c r="T615" s="61"/>
      <c r="U615" s="61"/>
      <c r="V615" s="61"/>
      <c r="W615" s="61"/>
      <c r="X615" s="61"/>
      <c r="Y615" s="61"/>
      <c r="Z615" s="61"/>
      <c r="AA615" s="61"/>
      <c r="AB615" s="61"/>
      <c r="AC615" s="61"/>
      <c r="AD615" s="61"/>
      <c r="AE615" s="61"/>
      <c r="AF615" s="61"/>
      <c r="AG615" s="61"/>
      <c r="AH615" s="61"/>
      <c r="AI615" s="61"/>
      <c r="AJ615" s="61"/>
      <c r="AK615" s="61"/>
      <c r="AM615" s="61"/>
    </row>
    <row r="616" spans="1:39" ht="9.75" customHeight="1" x14ac:dyDescent="0.2">
      <c r="A616" s="61"/>
      <c r="B616" s="61"/>
      <c r="C616" s="61"/>
      <c r="D616" s="61"/>
      <c r="E616" s="61"/>
      <c r="F616" s="61"/>
      <c r="G616" s="61"/>
      <c r="H616" s="61"/>
      <c r="I616" s="61"/>
      <c r="J616" s="61"/>
      <c r="K616" s="61"/>
      <c r="L616" s="61"/>
      <c r="M616" s="62"/>
      <c r="N616" s="61"/>
      <c r="O616" s="61"/>
      <c r="P616" s="61"/>
      <c r="Q616" s="61"/>
      <c r="R616" s="61"/>
      <c r="S616" s="61"/>
      <c r="T616" s="61"/>
      <c r="U616" s="61"/>
      <c r="V616" s="61"/>
      <c r="W616" s="61"/>
      <c r="X616" s="61"/>
      <c r="Y616" s="61"/>
      <c r="Z616" s="61"/>
      <c r="AA616" s="61"/>
      <c r="AB616" s="61"/>
      <c r="AC616" s="61"/>
      <c r="AD616" s="61"/>
      <c r="AE616" s="61"/>
      <c r="AF616" s="61"/>
      <c r="AG616" s="61"/>
      <c r="AH616" s="61"/>
      <c r="AI616" s="61"/>
      <c r="AJ616" s="61"/>
      <c r="AK616" s="61"/>
      <c r="AM616" s="61"/>
    </row>
    <row r="617" spans="1:39" ht="9.75" customHeight="1" x14ac:dyDescent="0.2">
      <c r="A617" s="61"/>
      <c r="B617" s="61"/>
      <c r="C617" s="61"/>
      <c r="D617" s="61"/>
      <c r="E617" s="61"/>
      <c r="F617" s="61"/>
      <c r="G617" s="61"/>
      <c r="H617" s="61"/>
      <c r="I617" s="61"/>
      <c r="J617" s="61"/>
      <c r="K617" s="61"/>
      <c r="L617" s="61"/>
      <c r="M617" s="62"/>
      <c r="N617" s="61"/>
      <c r="O617" s="61"/>
      <c r="P617" s="61"/>
      <c r="Q617" s="61"/>
      <c r="R617" s="61"/>
      <c r="S617" s="61"/>
      <c r="T617" s="61"/>
      <c r="U617" s="61"/>
      <c r="V617" s="61"/>
      <c r="W617" s="61"/>
      <c r="X617" s="61"/>
      <c r="Y617" s="61"/>
      <c r="Z617" s="61"/>
      <c r="AA617" s="61"/>
      <c r="AB617" s="61"/>
      <c r="AC617" s="61"/>
      <c r="AD617" s="61"/>
      <c r="AE617" s="61"/>
      <c r="AF617" s="61"/>
      <c r="AG617" s="61"/>
      <c r="AH617" s="61"/>
      <c r="AI617" s="61"/>
      <c r="AJ617" s="61"/>
      <c r="AK617" s="61"/>
      <c r="AM617" s="61"/>
    </row>
    <row r="618" spans="1:39" ht="9.75" customHeight="1" x14ac:dyDescent="0.2">
      <c r="A618" s="61"/>
      <c r="B618" s="61"/>
      <c r="C618" s="61"/>
      <c r="D618" s="61"/>
      <c r="E618" s="61"/>
      <c r="F618" s="61"/>
      <c r="G618" s="61"/>
      <c r="H618" s="61"/>
      <c r="I618" s="61"/>
      <c r="J618" s="61"/>
      <c r="K618" s="61"/>
      <c r="L618" s="61"/>
      <c r="M618" s="62"/>
      <c r="N618" s="61"/>
      <c r="O618" s="61"/>
      <c r="P618" s="61"/>
      <c r="Q618" s="61"/>
      <c r="R618" s="61"/>
      <c r="S618" s="61"/>
      <c r="T618" s="61"/>
      <c r="U618" s="61"/>
      <c r="V618" s="61"/>
      <c r="W618" s="61"/>
      <c r="X618" s="61"/>
      <c r="Y618" s="61"/>
      <c r="Z618" s="61"/>
      <c r="AA618" s="61"/>
      <c r="AB618" s="61"/>
      <c r="AC618" s="61"/>
      <c r="AD618" s="61"/>
      <c r="AE618" s="61"/>
      <c r="AF618" s="61"/>
      <c r="AG618" s="61"/>
      <c r="AH618" s="61"/>
      <c r="AI618" s="61"/>
      <c r="AJ618" s="61"/>
      <c r="AK618" s="61"/>
      <c r="AM618" s="61"/>
    </row>
    <row r="619" spans="1:39" ht="9.75" customHeight="1" x14ac:dyDescent="0.2">
      <c r="A619" s="61"/>
      <c r="B619" s="61"/>
      <c r="C619" s="61"/>
      <c r="D619" s="61"/>
      <c r="E619" s="61"/>
      <c r="F619" s="61"/>
      <c r="G619" s="61"/>
      <c r="H619" s="61"/>
      <c r="I619" s="61"/>
      <c r="J619" s="61"/>
      <c r="K619" s="61"/>
      <c r="L619" s="61"/>
      <c r="M619" s="62"/>
      <c r="N619" s="61"/>
      <c r="O619" s="61"/>
      <c r="P619" s="61"/>
      <c r="Q619" s="61"/>
      <c r="R619" s="61"/>
      <c r="S619" s="61"/>
      <c r="T619" s="61"/>
      <c r="U619" s="61"/>
      <c r="V619" s="61"/>
      <c r="W619" s="61"/>
      <c r="X619" s="61"/>
      <c r="Y619" s="61"/>
      <c r="Z619" s="61"/>
      <c r="AA619" s="61"/>
      <c r="AB619" s="61"/>
      <c r="AC619" s="61"/>
      <c r="AD619" s="61"/>
      <c r="AE619" s="61"/>
      <c r="AF619" s="61"/>
      <c r="AG619" s="61"/>
      <c r="AH619" s="61"/>
      <c r="AI619" s="61"/>
      <c r="AJ619" s="61"/>
      <c r="AK619" s="61"/>
      <c r="AM619" s="61"/>
    </row>
    <row r="620" spans="1:39" ht="9.75" customHeight="1" x14ac:dyDescent="0.2">
      <c r="A620" s="61"/>
      <c r="B620" s="61"/>
      <c r="C620" s="61"/>
      <c r="D620" s="61"/>
      <c r="E620" s="61"/>
      <c r="F620" s="61"/>
      <c r="G620" s="61"/>
      <c r="H620" s="61"/>
      <c r="I620" s="61"/>
      <c r="J620" s="61"/>
      <c r="K620" s="61"/>
      <c r="L620" s="61"/>
      <c r="M620" s="62"/>
      <c r="N620" s="61"/>
      <c r="O620" s="61"/>
      <c r="P620" s="61"/>
      <c r="Q620" s="61"/>
      <c r="R620" s="61"/>
      <c r="S620" s="61"/>
      <c r="T620" s="61"/>
      <c r="U620" s="61"/>
      <c r="V620" s="61"/>
      <c r="W620" s="61"/>
      <c r="X620" s="61"/>
      <c r="Y620" s="61"/>
      <c r="Z620" s="61"/>
      <c r="AA620" s="61"/>
      <c r="AB620" s="61"/>
      <c r="AC620" s="61"/>
      <c r="AD620" s="61"/>
      <c r="AE620" s="61"/>
      <c r="AF620" s="61"/>
      <c r="AG620" s="61"/>
      <c r="AH620" s="61"/>
      <c r="AI620" s="61"/>
      <c r="AJ620" s="61"/>
      <c r="AK620" s="61"/>
      <c r="AM620" s="61"/>
    </row>
    <row r="621" spans="1:39" ht="9.75" customHeight="1" x14ac:dyDescent="0.2">
      <c r="A621" s="61"/>
      <c r="B621" s="61"/>
      <c r="C621" s="61"/>
      <c r="D621" s="61"/>
      <c r="E621" s="61"/>
      <c r="F621" s="61"/>
      <c r="G621" s="61"/>
      <c r="H621" s="61"/>
      <c r="I621" s="61"/>
      <c r="J621" s="61"/>
      <c r="K621" s="61"/>
      <c r="L621" s="61"/>
      <c r="M621" s="62"/>
      <c r="N621" s="61"/>
      <c r="O621" s="61"/>
      <c r="P621" s="61"/>
      <c r="Q621" s="61"/>
      <c r="R621" s="61"/>
      <c r="S621" s="61"/>
      <c r="T621" s="61"/>
      <c r="U621" s="61"/>
      <c r="V621" s="61"/>
      <c r="W621" s="61"/>
      <c r="X621" s="61"/>
      <c r="Y621" s="61"/>
      <c r="Z621" s="61"/>
      <c r="AA621" s="61"/>
      <c r="AB621" s="61"/>
      <c r="AC621" s="61"/>
      <c r="AD621" s="61"/>
      <c r="AE621" s="61"/>
      <c r="AF621" s="61"/>
      <c r="AG621" s="61"/>
      <c r="AH621" s="61"/>
      <c r="AI621" s="61"/>
      <c r="AJ621" s="61"/>
      <c r="AK621" s="61"/>
      <c r="AM621" s="61"/>
    </row>
    <row r="622" spans="1:39" ht="9.75" customHeight="1" x14ac:dyDescent="0.2">
      <c r="A622" s="61"/>
      <c r="B622" s="61"/>
      <c r="C622" s="61"/>
      <c r="D622" s="61"/>
      <c r="E622" s="61"/>
      <c r="F622" s="61"/>
      <c r="G622" s="61"/>
      <c r="H622" s="61"/>
      <c r="I622" s="61"/>
      <c r="J622" s="61"/>
      <c r="K622" s="61"/>
      <c r="L622" s="61"/>
      <c r="M622" s="62"/>
      <c r="N622" s="61"/>
      <c r="O622" s="61"/>
      <c r="P622" s="61"/>
      <c r="Q622" s="61"/>
      <c r="R622" s="61"/>
      <c r="S622" s="61"/>
      <c r="T622" s="61"/>
      <c r="U622" s="61"/>
      <c r="V622" s="61"/>
      <c r="W622" s="61"/>
      <c r="X622" s="61"/>
      <c r="Y622" s="61"/>
      <c r="Z622" s="61"/>
      <c r="AA622" s="61"/>
      <c r="AB622" s="61"/>
      <c r="AC622" s="61"/>
      <c r="AD622" s="61"/>
      <c r="AE622" s="61"/>
      <c r="AF622" s="61"/>
      <c r="AG622" s="61"/>
      <c r="AH622" s="61"/>
      <c r="AI622" s="61"/>
      <c r="AJ622" s="61"/>
      <c r="AK622" s="61"/>
      <c r="AM622" s="61"/>
    </row>
    <row r="623" spans="1:39" ht="9.75" customHeight="1" x14ac:dyDescent="0.2">
      <c r="A623" s="61"/>
      <c r="B623" s="61"/>
      <c r="C623" s="61"/>
      <c r="D623" s="61"/>
      <c r="E623" s="61"/>
      <c r="F623" s="61"/>
      <c r="G623" s="61"/>
      <c r="H623" s="61"/>
      <c r="I623" s="61"/>
      <c r="J623" s="61"/>
      <c r="K623" s="61"/>
      <c r="L623" s="61"/>
      <c r="M623" s="62"/>
      <c r="N623" s="61"/>
      <c r="O623" s="61"/>
      <c r="P623" s="61"/>
      <c r="Q623" s="61"/>
      <c r="R623" s="61"/>
      <c r="S623" s="61"/>
      <c r="T623" s="61"/>
      <c r="U623" s="61"/>
      <c r="V623" s="61"/>
      <c r="W623" s="61"/>
      <c r="X623" s="61"/>
      <c r="Y623" s="61"/>
      <c r="Z623" s="61"/>
      <c r="AA623" s="61"/>
      <c r="AB623" s="61"/>
      <c r="AC623" s="61"/>
      <c r="AD623" s="61"/>
      <c r="AE623" s="61"/>
      <c r="AF623" s="61"/>
      <c r="AG623" s="61"/>
      <c r="AH623" s="61"/>
      <c r="AI623" s="61"/>
      <c r="AJ623" s="61"/>
      <c r="AK623" s="61"/>
      <c r="AM623" s="61"/>
    </row>
    <row r="624" spans="1:39" ht="9.75" customHeight="1" x14ac:dyDescent="0.2">
      <c r="A624" s="61"/>
      <c r="B624" s="61"/>
      <c r="C624" s="61"/>
      <c r="D624" s="61"/>
      <c r="E624" s="61"/>
      <c r="F624" s="61"/>
      <c r="G624" s="61"/>
      <c r="H624" s="61"/>
      <c r="I624" s="61"/>
      <c r="J624" s="61"/>
      <c r="K624" s="61"/>
      <c r="L624" s="61"/>
      <c r="M624" s="62"/>
      <c r="N624" s="61"/>
      <c r="O624" s="61"/>
      <c r="P624" s="61"/>
      <c r="Q624" s="61"/>
      <c r="R624" s="61"/>
      <c r="S624" s="61"/>
      <c r="T624" s="61"/>
      <c r="U624" s="61"/>
      <c r="V624" s="61"/>
      <c r="W624" s="61"/>
      <c r="X624" s="61"/>
      <c r="Y624" s="61"/>
      <c r="Z624" s="61"/>
      <c r="AA624" s="61"/>
      <c r="AB624" s="61"/>
      <c r="AC624" s="61"/>
      <c r="AD624" s="61"/>
      <c r="AE624" s="61"/>
      <c r="AF624" s="61"/>
      <c r="AG624" s="61"/>
      <c r="AH624" s="61"/>
      <c r="AI624" s="61"/>
      <c r="AJ624" s="61"/>
      <c r="AK624" s="61"/>
      <c r="AM624" s="61"/>
    </row>
    <row r="625" spans="1:39" ht="9.75" customHeight="1" x14ac:dyDescent="0.2">
      <c r="A625" s="61"/>
      <c r="B625" s="61"/>
      <c r="C625" s="61"/>
      <c r="D625" s="61"/>
      <c r="E625" s="61"/>
      <c r="F625" s="61"/>
      <c r="G625" s="61"/>
      <c r="H625" s="61"/>
      <c r="I625" s="61"/>
      <c r="J625" s="61"/>
      <c r="K625" s="61"/>
      <c r="L625" s="61"/>
      <c r="M625" s="62"/>
      <c r="N625" s="61"/>
      <c r="O625" s="61"/>
      <c r="P625" s="61"/>
      <c r="Q625" s="61"/>
      <c r="R625" s="61"/>
      <c r="S625" s="61"/>
      <c r="T625" s="61"/>
      <c r="U625" s="61"/>
      <c r="V625" s="61"/>
      <c r="W625" s="61"/>
      <c r="X625" s="61"/>
      <c r="Y625" s="61"/>
      <c r="Z625" s="61"/>
      <c r="AA625" s="61"/>
      <c r="AB625" s="61"/>
      <c r="AC625" s="61"/>
      <c r="AD625" s="61"/>
      <c r="AE625" s="61"/>
      <c r="AF625" s="61"/>
      <c r="AG625" s="61"/>
      <c r="AH625" s="61"/>
      <c r="AI625" s="61"/>
      <c r="AJ625" s="61"/>
      <c r="AK625" s="61"/>
      <c r="AM625" s="61"/>
    </row>
    <row r="626" spans="1:39" ht="9.75" customHeight="1" x14ac:dyDescent="0.2">
      <c r="A626" s="61"/>
      <c r="B626" s="61"/>
      <c r="C626" s="61"/>
      <c r="D626" s="61"/>
      <c r="E626" s="61"/>
      <c r="F626" s="61"/>
      <c r="G626" s="61"/>
      <c r="H626" s="61"/>
      <c r="I626" s="61"/>
      <c r="J626" s="61"/>
      <c r="K626" s="61"/>
      <c r="L626" s="61"/>
      <c r="M626" s="62"/>
      <c r="N626" s="61"/>
      <c r="O626" s="61"/>
      <c r="P626" s="61"/>
      <c r="Q626" s="61"/>
      <c r="R626" s="61"/>
      <c r="S626" s="61"/>
      <c r="T626" s="61"/>
      <c r="U626" s="61"/>
      <c r="V626" s="61"/>
      <c r="W626" s="61"/>
      <c r="X626" s="61"/>
      <c r="Y626" s="61"/>
      <c r="Z626" s="61"/>
      <c r="AA626" s="61"/>
      <c r="AB626" s="61"/>
      <c r="AC626" s="61"/>
      <c r="AD626" s="61"/>
      <c r="AE626" s="61"/>
      <c r="AF626" s="61"/>
      <c r="AG626" s="61"/>
      <c r="AH626" s="61"/>
      <c r="AI626" s="61"/>
      <c r="AJ626" s="61"/>
      <c r="AK626" s="61"/>
      <c r="AM626" s="61"/>
    </row>
    <row r="627" spans="1:39" ht="9.75" customHeight="1" x14ac:dyDescent="0.2">
      <c r="A627" s="61"/>
      <c r="B627" s="61"/>
      <c r="C627" s="61"/>
      <c r="D627" s="61"/>
      <c r="E627" s="61"/>
      <c r="F627" s="61"/>
      <c r="G627" s="61"/>
      <c r="H627" s="61"/>
      <c r="I627" s="61"/>
      <c r="J627" s="61"/>
      <c r="K627" s="61"/>
      <c r="L627" s="61"/>
      <c r="M627" s="62"/>
      <c r="N627" s="61"/>
      <c r="O627" s="61"/>
      <c r="P627" s="61"/>
      <c r="Q627" s="61"/>
      <c r="R627" s="61"/>
      <c r="S627" s="61"/>
      <c r="T627" s="61"/>
      <c r="U627" s="61"/>
      <c r="V627" s="61"/>
      <c r="W627" s="61"/>
      <c r="X627" s="61"/>
      <c r="Y627" s="61"/>
      <c r="Z627" s="61"/>
      <c r="AA627" s="61"/>
      <c r="AB627" s="61"/>
      <c r="AC627" s="61"/>
      <c r="AD627" s="61"/>
      <c r="AE627" s="61"/>
      <c r="AF627" s="61"/>
      <c r="AG627" s="61"/>
      <c r="AH627" s="61"/>
      <c r="AI627" s="61"/>
      <c r="AJ627" s="61"/>
      <c r="AK627" s="61"/>
      <c r="AM627" s="61"/>
    </row>
    <row r="628" spans="1:39" ht="9.75" customHeight="1" x14ac:dyDescent="0.2">
      <c r="A628" s="61"/>
      <c r="B628" s="61"/>
      <c r="C628" s="61"/>
      <c r="D628" s="61"/>
      <c r="E628" s="61"/>
      <c r="F628" s="61"/>
      <c r="G628" s="61"/>
      <c r="H628" s="61"/>
      <c r="I628" s="61"/>
      <c r="J628" s="61"/>
      <c r="K628" s="61"/>
      <c r="L628" s="61"/>
      <c r="M628" s="62"/>
      <c r="N628" s="61"/>
      <c r="O628" s="61"/>
      <c r="P628" s="61"/>
      <c r="Q628" s="61"/>
      <c r="R628" s="61"/>
      <c r="S628" s="61"/>
      <c r="T628" s="61"/>
      <c r="U628" s="61"/>
      <c r="V628" s="61"/>
      <c r="W628" s="61"/>
      <c r="X628" s="61"/>
      <c r="Y628" s="61"/>
      <c r="Z628" s="61"/>
      <c r="AA628" s="61"/>
      <c r="AB628" s="61"/>
      <c r="AC628" s="61"/>
      <c r="AD628" s="61"/>
      <c r="AE628" s="61"/>
      <c r="AF628" s="61"/>
      <c r="AG628" s="61"/>
      <c r="AH628" s="61"/>
      <c r="AI628" s="61"/>
      <c r="AJ628" s="61"/>
      <c r="AK628" s="61"/>
      <c r="AM628" s="61"/>
    </row>
    <row r="629" spans="1:39" ht="9.75" customHeight="1" x14ac:dyDescent="0.2">
      <c r="A629" s="61"/>
      <c r="B629" s="61"/>
      <c r="C629" s="61"/>
      <c r="D629" s="61"/>
      <c r="E629" s="61"/>
      <c r="F629" s="61"/>
      <c r="G629" s="61"/>
      <c r="H629" s="61"/>
      <c r="I629" s="61"/>
      <c r="J629" s="61"/>
      <c r="K629" s="61"/>
      <c r="L629" s="61"/>
      <c r="M629" s="62"/>
      <c r="N629" s="61"/>
      <c r="O629" s="61"/>
      <c r="P629" s="61"/>
      <c r="Q629" s="61"/>
      <c r="R629" s="61"/>
      <c r="S629" s="61"/>
      <c r="T629" s="61"/>
      <c r="U629" s="61"/>
      <c r="V629" s="61"/>
      <c r="W629" s="61"/>
      <c r="X629" s="61"/>
      <c r="Y629" s="61"/>
      <c r="Z629" s="61"/>
      <c r="AA629" s="61"/>
      <c r="AB629" s="61"/>
      <c r="AC629" s="61"/>
      <c r="AD629" s="61"/>
      <c r="AE629" s="61"/>
      <c r="AF629" s="61"/>
      <c r="AG629" s="61"/>
      <c r="AH629" s="61"/>
      <c r="AI629" s="61"/>
      <c r="AJ629" s="61"/>
      <c r="AK629" s="61"/>
      <c r="AM629" s="61"/>
    </row>
    <row r="630" spans="1:39" ht="9.75" customHeight="1" x14ac:dyDescent="0.2">
      <c r="A630" s="61"/>
      <c r="B630" s="61"/>
      <c r="C630" s="61"/>
      <c r="D630" s="61"/>
      <c r="E630" s="61"/>
      <c r="F630" s="61"/>
      <c r="G630" s="61"/>
      <c r="H630" s="61"/>
      <c r="I630" s="61"/>
      <c r="J630" s="61"/>
      <c r="K630" s="61"/>
      <c r="L630" s="61"/>
      <c r="M630" s="62"/>
      <c r="N630" s="61"/>
      <c r="O630" s="61"/>
      <c r="P630" s="61"/>
      <c r="Q630" s="61"/>
      <c r="R630" s="61"/>
      <c r="S630" s="61"/>
      <c r="T630" s="61"/>
      <c r="U630" s="61"/>
      <c r="V630" s="61"/>
      <c r="W630" s="61"/>
      <c r="X630" s="61"/>
      <c r="Y630" s="61"/>
      <c r="Z630" s="61"/>
      <c r="AA630" s="61"/>
      <c r="AB630" s="61"/>
      <c r="AC630" s="61"/>
      <c r="AD630" s="61"/>
      <c r="AE630" s="61"/>
      <c r="AF630" s="61"/>
      <c r="AG630" s="61"/>
      <c r="AH630" s="61"/>
      <c r="AI630" s="61"/>
      <c r="AJ630" s="61"/>
      <c r="AK630" s="61"/>
      <c r="AM630" s="61"/>
    </row>
    <row r="631" spans="1:39" ht="9.75" customHeight="1" x14ac:dyDescent="0.2">
      <c r="A631" s="61"/>
      <c r="B631" s="61"/>
      <c r="C631" s="61"/>
      <c r="D631" s="61"/>
      <c r="E631" s="61"/>
      <c r="F631" s="61"/>
      <c r="G631" s="61"/>
      <c r="H631" s="61"/>
      <c r="I631" s="61"/>
      <c r="J631" s="61"/>
      <c r="K631" s="61"/>
      <c r="L631" s="61"/>
      <c r="M631" s="62"/>
      <c r="N631" s="61"/>
      <c r="O631" s="61"/>
      <c r="P631" s="61"/>
      <c r="Q631" s="61"/>
      <c r="R631" s="61"/>
      <c r="S631" s="61"/>
      <c r="T631" s="61"/>
      <c r="U631" s="61"/>
      <c r="V631" s="61"/>
      <c r="W631" s="61"/>
      <c r="X631" s="61"/>
      <c r="Y631" s="61"/>
      <c r="Z631" s="61"/>
      <c r="AA631" s="61"/>
      <c r="AB631" s="61"/>
      <c r="AC631" s="61"/>
      <c r="AD631" s="61"/>
      <c r="AE631" s="61"/>
      <c r="AF631" s="61"/>
      <c r="AG631" s="61"/>
      <c r="AH631" s="61"/>
      <c r="AI631" s="61"/>
      <c r="AJ631" s="61"/>
      <c r="AK631" s="61"/>
      <c r="AM631" s="61"/>
    </row>
    <row r="632" spans="1:39" ht="9.75" customHeight="1" x14ac:dyDescent="0.2">
      <c r="A632" s="61"/>
      <c r="B632" s="61"/>
      <c r="C632" s="61"/>
      <c r="D632" s="61"/>
      <c r="E632" s="61"/>
      <c r="F632" s="61"/>
      <c r="G632" s="61"/>
      <c r="H632" s="61"/>
      <c r="I632" s="61"/>
      <c r="J632" s="61"/>
      <c r="K632" s="61"/>
      <c r="L632" s="61"/>
      <c r="M632" s="62"/>
      <c r="N632" s="61"/>
      <c r="O632" s="61"/>
      <c r="P632" s="61"/>
      <c r="Q632" s="61"/>
      <c r="R632" s="61"/>
      <c r="S632" s="61"/>
      <c r="T632" s="61"/>
      <c r="U632" s="61"/>
      <c r="V632" s="61"/>
      <c r="W632" s="61"/>
      <c r="X632" s="61"/>
      <c r="Y632" s="61"/>
      <c r="Z632" s="61"/>
      <c r="AA632" s="61"/>
      <c r="AB632" s="61"/>
      <c r="AC632" s="61"/>
      <c r="AD632" s="61"/>
      <c r="AE632" s="61"/>
      <c r="AF632" s="61"/>
      <c r="AG632" s="61"/>
      <c r="AH632" s="61"/>
      <c r="AI632" s="61"/>
      <c r="AJ632" s="61"/>
      <c r="AK632" s="61"/>
      <c r="AM632" s="61"/>
    </row>
    <row r="633" spans="1:39" ht="9.75" customHeight="1" x14ac:dyDescent="0.2">
      <c r="A633" s="61"/>
      <c r="B633" s="61"/>
      <c r="C633" s="61"/>
      <c r="D633" s="61"/>
      <c r="E633" s="61"/>
      <c r="F633" s="61"/>
      <c r="G633" s="61"/>
      <c r="H633" s="61"/>
      <c r="I633" s="61"/>
      <c r="J633" s="61"/>
      <c r="K633" s="61"/>
      <c r="L633" s="61"/>
      <c r="M633" s="62"/>
      <c r="N633" s="61"/>
      <c r="O633" s="61"/>
      <c r="P633" s="61"/>
      <c r="Q633" s="61"/>
      <c r="R633" s="61"/>
      <c r="S633" s="61"/>
      <c r="T633" s="61"/>
      <c r="U633" s="61"/>
      <c r="V633" s="61"/>
      <c r="W633" s="61"/>
      <c r="X633" s="61"/>
      <c r="Y633" s="61"/>
      <c r="Z633" s="61"/>
      <c r="AA633" s="61"/>
      <c r="AB633" s="61"/>
      <c r="AC633" s="61"/>
      <c r="AD633" s="61"/>
      <c r="AE633" s="61"/>
      <c r="AF633" s="61"/>
      <c r="AG633" s="61"/>
      <c r="AH633" s="61"/>
      <c r="AI633" s="61"/>
      <c r="AJ633" s="61"/>
      <c r="AK633" s="61"/>
      <c r="AM633" s="61"/>
    </row>
    <row r="634" spans="1:39" ht="9.75" customHeight="1" x14ac:dyDescent="0.2">
      <c r="A634" s="61"/>
      <c r="B634" s="61"/>
      <c r="C634" s="61"/>
      <c r="D634" s="61"/>
      <c r="E634" s="61"/>
      <c r="F634" s="61"/>
      <c r="G634" s="61"/>
      <c r="H634" s="61"/>
      <c r="I634" s="61"/>
      <c r="J634" s="61"/>
      <c r="K634" s="61"/>
      <c r="L634" s="61"/>
      <c r="M634" s="62"/>
      <c r="N634" s="61"/>
      <c r="O634" s="61"/>
      <c r="P634" s="61"/>
      <c r="Q634" s="61"/>
      <c r="R634" s="61"/>
      <c r="S634" s="61"/>
      <c r="T634" s="61"/>
      <c r="U634" s="61"/>
      <c r="V634" s="61"/>
      <c r="W634" s="61"/>
      <c r="X634" s="61"/>
      <c r="Y634" s="61"/>
      <c r="Z634" s="61"/>
      <c r="AA634" s="61"/>
      <c r="AB634" s="61"/>
      <c r="AC634" s="61"/>
      <c r="AD634" s="61"/>
      <c r="AE634" s="61"/>
      <c r="AF634" s="61"/>
      <c r="AG634" s="61"/>
      <c r="AH634" s="61"/>
      <c r="AI634" s="61"/>
      <c r="AJ634" s="61"/>
      <c r="AK634" s="61"/>
      <c r="AM634" s="61"/>
    </row>
    <row r="635" spans="1:39" ht="9.75" customHeight="1" x14ac:dyDescent="0.2">
      <c r="A635" s="61"/>
      <c r="B635" s="61"/>
      <c r="C635" s="61"/>
      <c r="D635" s="61"/>
      <c r="E635" s="61"/>
      <c r="F635" s="61"/>
      <c r="G635" s="61"/>
      <c r="H635" s="61"/>
      <c r="I635" s="61"/>
      <c r="J635" s="61"/>
      <c r="K635" s="61"/>
      <c r="L635" s="61"/>
      <c r="M635" s="62"/>
      <c r="N635" s="61"/>
      <c r="O635" s="61"/>
      <c r="P635" s="61"/>
      <c r="Q635" s="61"/>
      <c r="R635" s="61"/>
      <c r="S635" s="61"/>
      <c r="T635" s="61"/>
      <c r="U635" s="61"/>
      <c r="V635" s="61"/>
      <c r="W635" s="61"/>
      <c r="X635" s="61"/>
      <c r="Y635" s="61"/>
      <c r="Z635" s="61"/>
      <c r="AA635" s="61"/>
      <c r="AB635" s="61"/>
      <c r="AC635" s="61"/>
      <c r="AD635" s="61"/>
      <c r="AE635" s="61"/>
      <c r="AF635" s="61"/>
      <c r="AG635" s="61"/>
      <c r="AH635" s="61"/>
      <c r="AI635" s="61"/>
      <c r="AJ635" s="61"/>
      <c r="AK635" s="61"/>
      <c r="AM635" s="61"/>
    </row>
    <row r="636" spans="1:39" ht="9.75" customHeight="1" x14ac:dyDescent="0.2">
      <c r="A636" s="61"/>
      <c r="B636" s="61"/>
      <c r="C636" s="61"/>
      <c r="D636" s="61"/>
      <c r="E636" s="61"/>
      <c r="F636" s="61"/>
      <c r="G636" s="61"/>
      <c r="H636" s="61"/>
      <c r="I636" s="61"/>
      <c r="J636" s="61"/>
      <c r="K636" s="61"/>
      <c r="L636" s="61"/>
      <c r="M636" s="62"/>
      <c r="N636" s="61"/>
      <c r="O636" s="61"/>
      <c r="P636" s="61"/>
      <c r="Q636" s="61"/>
      <c r="R636" s="61"/>
      <c r="S636" s="61"/>
      <c r="T636" s="61"/>
      <c r="U636" s="61"/>
      <c r="V636" s="61"/>
      <c r="W636" s="61"/>
      <c r="X636" s="61"/>
      <c r="Y636" s="61"/>
      <c r="Z636" s="61"/>
      <c r="AA636" s="61"/>
      <c r="AB636" s="61"/>
      <c r="AC636" s="61"/>
      <c r="AD636" s="61"/>
      <c r="AE636" s="61"/>
      <c r="AF636" s="61"/>
      <c r="AG636" s="61"/>
      <c r="AH636" s="61"/>
      <c r="AI636" s="61"/>
      <c r="AJ636" s="61"/>
      <c r="AK636" s="61"/>
      <c r="AM636" s="61"/>
    </row>
    <row r="637" spans="1:39" ht="9.75" customHeight="1" x14ac:dyDescent="0.2">
      <c r="A637" s="61"/>
      <c r="B637" s="61"/>
      <c r="C637" s="61"/>
      <c r="D637" s="61"/>
      <c r="E637" s="61"/>
      <c r="F637" s="61"/>
      <c r="G637" s="61"/>
      <c r="H637" s="61"/>
      <c r="I637" s="61"/>
      <c r="J637" s="61"/>
      <c r="K637" s="61"/>
      <c r="L637" s="61"/>
      <c r="M637" s="62"/>
      <c r="N637" s="61"/>
      <c r="O637" s="61"/>
      <c r="P637" s="61"/>
      <c r="Q637" s="61"/>
      <c r="R637" s="61"/>
      <c r="S637" s="61"/>
      <c r="T637" s="61"/>
      <c r="U637" s="61"/>
      <c r="V637" s="61"/>
      <c r="W637" s="61"/>
      <c r="X637" s="61"/>
      <c r="Y637" s="61"/>
      <c r="Z637" s="61"/>
      <c r="AA637" s="61"/>
      <c r="AB637" s="61"/>
      <c r="AC637" s="61"/>
      <c r="AD637" s="61"/>
      <c r="AE637" s="61"/>
      <c r="AF637" s="61"/>
      <c r="AG637" s="61"/>
      <c r="AH637" s="61"/>
      <c r="AI637" s="61"/>
      <c r="AJ637" s="61"/>
      <c r="AK637" s="61"/>
      <c r="AM637" s="61"/>
    </row>
    <row r="638" spans="1:39" ht="9.75" customHeight="1" x14ac:dyDescent="0.2">
      <c r="A638" s="61"/>
      <c r="B638" s="61"/>
      <c r="C638" s="61"/>
      <c r="D638" s="61"/>
      <c r="E638" s="61"/>
      <c r="F638" s="61"/>
      <c r="G638" s="61"/>
      <c r="H638" s="61"/>
      <c r="I638" s="61"/>
      <c r="J638" s="61"/>
      <c r="K638" s="61"/>
      <c r="L638" s="61"/>
      <c r="M638" s="62"/>
      <c r="N638" s="61"/>
      <c r="O638" s="61"/>
      <c r="P638" s="61"/>
      <c r="Q638" s="61"/>
      <c r="R638" s="61"/>
      <c r="S638" s="61"/>
      <c r="T638" s="61"/>
      <c r="U638" s="61"/>
      <c r="V638" s="61"/>
      <c r="W638" s="61"/>
      <c r="X638" s="61"/>
      <c r="Y638" s="61"/>
      <c r="Z638" s="61"/>
      <c r="AA638" s="61"/>
      <c r="AB638" s="61"/>
      <c r="AC638" s="61"/>
      <c r="AD638" s="61"/>
      <c r="AE638" s="61"/>
      <c r="AF638" s="61"/>
      <c r="AG638" s="61"/>
      <c r="AH638" s="61"/>
      <c r="AI638" s="61"/>
      <c r="AJ638" s="61"/>
      <c r="AK638" s="61"/>
      <c r="AM638" s="61"/>
    </row>
    <row r="639" spans="1:39" ht="9.75" customHeight="1" x14ac:dyDescent="0.2">
      <c r="A639" s="61"/>
      <c r="B639" s="61"/>
      <c r="C639" s="61"/>
      <c r="D639" s="61"/>
      <c r="E639" s="61"/>
      <c r="F639" s="61"/>
      <c r="G639" s="61"/>
      <c r="H639" s="61"/>
      <c r="I639" s="61"/>
      <c r="J639" s="61"/>
      <c r="K639" s="61"/>
      <c r="L639" s="61"/>
      <c r="M639" s="62"/>
      <c r="N639" s="61"/>
      <c r="O639" s="61"/>
      <c r="P639" s="61"/>
      <c r="Q639" s="61"/>
      <c r="R639" s="61"/>
      <c r="S639" s="61"/>
      <c r="T639" s="61"/>
      <c r="U639" s="61"/>
      <c r="V639" s="61"/>
      <c r="W639" s="61"/>
      <c r="X639" s="61"/>
      <c r="Y639" s="61"/>
      <c r="Z639" s="61"/>
      <c r="AA639" s="61"/>
      <c r="AB639" s="61"/>
      <c r="AC639" s="61"/>
      <c r="AD639" s="61"/>
      <c r="AE639" s="61"/>
      <c r="AF639" s="61"/>
      <c r="AG639" s="61"/>
      <c r="AH639" s="61"/>
      <c r="AI639" s="61"/>
      <c r="AJ639" s="61"/>
      <c r="AK639" s="61"/>
      <c r="AM639" s="61"/>
    </row>
    <row r="640" spans="1:39" ht="9.75" customHeight="1" x14ac:dyDescent="0.2">
      <c r="A640" s="61"/>
      <c r="B640" s="61"/>
      <c r="C640" s="61"/>
      <c r="D640" s="61"/>
      <c r="E640" s="61"/>
      <c r="F640" s="61"/>
      <c r="G640" s="61"/>
      <c r="H640" s="61"/>
      <c r="I640" s="61"/>
      <c r="J640" s="61"/>
      <c r="K640" s="61"/>
      <c r="L640" s="61"/>
      <c r="M640" s="62"/>
      <c r="N640" s="61"/>
      <c r="O640" s="61"/>
      <c r="P640" s="61"/>
      <c r="Q640" s="61"/>
      <c r="R640" s="61"/>
      <c r="S640" s="61"/>
      <c r="T640" s="61"/>
      <c r="U640" s="61"/>
      <c r="V640" s="61"/>
      <c r="W640" s="61"/>
      <c r="X640" s="61"/>
      <c r="Y640" s="61"/>
      <c r="Z640" s="61"/>
      <c r="AA640" s="61"/>
      <c r="AB640" s="61"/>
      <c r="AC640" s="61"/>
      <c r="AD640" s="61"/>
      <c r="AE640" s="61"/>
      <c r="AF640" s="61"/>
      <c r="AG640" s="61"/>
      <c r="AH640" s="61"/>
      <c r="AI640" s="61"/>
      <c r="AJ640" s="61"/>
      <c r="AK640" s="61"/>
      <c r="AM640" s="61"/>
    </row>
    <row r="641" spans="1:39" ht="9.75" customHeight="1" x14ac:dyDescent="0.2">
      <c r="A641" s="61"/>
      <c r="B641" s="61"/>
      <c r="C641" s="61"/>
      <c r="D641" s="61"/>
      <c r="E641" s="61"/>
      <c r="F641" s="61"/>
      <c r="G641" s="61"/>
      <c r="H641" s="61"/>
      <c r="I641" s="61"/>
      <c r="J641" s="61"/>
      <c r="K641" s="61"/>
      <c r="L641" s="61"/>
      <c r="M641" s="62"/>
      <c r="N641" s="61"/>
      <c r="O641" s="61"/>
      <c r="P641" s="61"/>
      <c r="Q641" s="61"/>
      <c r="R641" s="61"/>
      <c r="S641" s="61"/>
      <c r="T641" s="61"/>
      <c r="U641" s="61"/>
      <c r="V641" s="61"/>
      <c r="W641" s="61"/>
      <c r="X641" s="61"/>
      <c r="Y641" s="61"/>
      <c r="Z641" s="61"/>
      <c r="AA641" s="61"/>
      <c r="AB641" s="61"/>
      <c r="AC641" s="61"/>
      <c r="AD641" s="61"/>
      <c r="AE641" s="61"/>
      <c r="AF641" s="61"/>
      <c r="AG641" s="61"/>
      <c r="AH641" s="61"/>
      <c r="AI641" s="61"/>
      <c r="AJ641" s="61"/>
      <c r="AK641" s="61"/>
      <c r="AM641" s="61"/>
    </row>
    <row r="642" spans="1:39" ht="9.75" customHeight="1" x14ac:dyDescent="0.2">
      <c r="A642" s="61"/>
      <c r="B642" s="61"/>
      <c r="C642" s="61"/>
      <c r="D642" s="61"/>
      <c r="E642" s="61"/>
      <c r="F642" s="61"/>
      <c r="G642" s="61"/>
      <c r="H642" s="61"/>
      <c r="I642" s="61"/>
      <c r="J642" s="61"/>
      <c r="K642" s="61"/>
      <c r="L642" s="61"/>
      <c r="M642" s="62"/>
      <c r="N642" s="61"/>
      <c r="O642" s="61"/>
      <c r="P642" s="61"/>
      <c r="Q642" s="61"/>
      <c r="R642" s="61"/>
      <c r="S642" s="61"/>
      <c r="T642" s="61"/>
      <c r="U642" s="61"/>
      <c r="V642" s="61"/>
      <c r="W642" s="61"/>
      <c r="X642" s="61"/>
      <c r="Y642" s="61"/>
      <c r="Z642" s="61"/>
      <c r="AA642" s="61"/>
      <c r="AB642" s="61"/>
      <c r="AC642" s="61"/>
      <c r="AD642" s="61"/>
      <c r="AE642" s="61"/>
      <c r="AF642" s="61"/>
      <c r="AG642" s="61"/>
      <c r="AH642" s="61"/>
      <c r="AI642" s="61"/>
      <c r="AJ642" s="61"/>
      <c r="AK642" s="61"/>
      <c r="AM642" s="61"/>
    </row>
    <row r="643" spans="1:39" ht="9.75" customHeight="1" x14ac:dyDescent="0.2">
      <c r="A643" s="61"/>
      <c r="B643" s="61"/>
      <c r="C643" s="61"/>
      <c r="D643" s="61"/>
      <c r="E643" s="61"/>
      <c r="F643" s="61"/>
      <c r="G643" s="61"/>
      <c r="H643" s="61"/>
      <c r="I643" s="61"/>
      <c r="J643" s="61"/>
      <c r="K643" s="61"/>
      <c r="L643" s="61"/>
      <c r="M643" s="62"/>
      <c r="N643" s="61"/>
      <c r="O643" s="61"/>
      <c r="P643" s="61"/>
      <c r="Q643" s="61"/>
      <c r="R643" s="61"/>
      <c r="S643" s="61"/>
      <c r="T643" s="61"/>
      <c r="U643" s="61"/>
      <c r="V643" s="61"/>
      <c r="W643" s="61"/>
      <c r="X643" s="61"/>
      <c r="Y643" s="61"/>
      <c r="Z643" s="61"/>
      <c r="AA643" s="61"/>
      <c r="AB643" s="61"/>
      <c r="AC643" s="61"/>
      <c r="AD643" s="61"/>
      <c r="AE643" s="61"/>
      <c r="AF643" s="61"/>
      <c r="AG643" s="61"/>
      <c r="AH643" s="61"/>
      <c r="AI643" s="61"/>
      <c r="AJ643" s="61"/>
      <c r="AK643" s="61"/>
      <c r="AM643" s="61"/>
    </row>
    <row r="644" spans="1:39" ht="9.75" customHeight="1" x14ac:dyDescent="0.2">
      <c r="A644" s="61"/>
      <c r="B644" s="61"/>
      <c r="C644" s="61"/>
      <c r="D644" s="61"/>
      <c r="E644" s="61"/>
      <c r="F644" s="61"/>
      <c r="G644" s="61"/>
      <c r="H644" s="61"/>
      <c r="I644" s="61"/>
      <c r="J644" s="61"/>
      <c r="K644" s="61"/>
      <c r="L644" s="61"/>
      <c r="M644" s="62"/>
      <c r="N644" s="61"/>
      <c r="O644" s="61"/>
      <c r="P644" s="61"/>
      <c r="Q644" s="61"/>
      <c r="R644" s="61"/>
      <c r="S644" s="61"/>
      <c r="T644" s="61"/>
      <c r="U644" s="61"/>
      <c r="V644" s="61"/>
      <c r="W644" s="61"/>
      <c r="X644" s="61"/>
      <c r="Y644" s="61"/>
      <c r="Z644" s="61"/>
      <c r="AA644" s="61"/>
      <c r="AB644" s="61"/>
      <c r="AC644" s="61"/>
      <c r="AD644" s="61"/>
      <c r="AE644" s="61"/>
      <c r="AF644" s="61"/>
      <c r="AG644" s="61"/>
      <c r="AH644" s="61"/>
      <c r="AI644" s="61"/>
      <c r="AJ644" s="61"/>
      <c r="AK644" s="61"/>
      <c r="AM644" s="61"/>
    </row>
    <row r="645" spans="1:39" ht="9.75" customHeight="1" x14ac:dyDescent="0.2">
      <c r="A645" s="61"/>
      <c r="B645" s="61"/>
      <c r="C645" s="61"/>
      <c r="D645" s="61"/>
      <c r="E645" s="61"/>
      <c r="F645" s="61"/>
      <c r="G645" s="61"/>
      <c r="H645" s="61"/>
      <c r="I645" s="61"/>
      <c r="J645" s="61"/>
      <c r="K645" s="61"/>
      <c r="L645" s="61"/>
      <c r="M645" s="62"/>
      <c r="N645" s="61"/>
      <c r="O645" s="61"/>
      <c r="P645" s="61"/>
      <c r="Q645" s="61"/>
      <c r="R645" s="61"/>
      <c r="S645" s="61"/>
      <c r="T645" s="61"/>
      <c r="U645" s="61"/>
      <c r="V645" s="61"/>
      <c r="W645" s="61"/>
      <c r="X645" s="61"/>
      <c r="Y645" s="61"/>
      <c r="Z645" s="61"/>
      <c r="AA645" s="61"/>
      <c r="AB645" s="61"/>
      <c r="AC645" s="61"/>
      <c r="AD645" s="61"/>
      <c r="AE645" s="61"/>
      <c r="AF645" s="61"/>
      <c r="AG645" s="61"/>
      <c r="AH645" s="61"/>
      <c r="AI645" s="61"/>
      <c r="AJ645" s="61"/>
      <c r="AK645" s="61"/>
      <c r="AM645" s="61"/>
    </row>
    <row r="646" spans="1:39" ht="9.75" customHeight="1" x14ac:dyDescent="0.2">
      <c r="A646" s="61"/>
      <c r="B646" s="61"/>
      <c r="C646" s="61"/>
      <c r="D646" s="61"/>
      <c r="E646" s="61"/>
      <c r="F646" s="61"/>
      <c r="G646" s="61"/>
      <c r="H646" s="61"/>
      <c r="I646" s="61"/>
      <c r="J646" s="61"/>
      <c r="K646" s="61"/>
      <c r="L646" s="61"/>
      <c r="M646" s="62"/>
      <c r="N646" s="61"/>
      <c r="O646" s="61"/>
      <c r="P646" s="61"/>
      <c r="Q646" s="61"/>
      <c r="R646" s="61"/>
      <c r="S646" s="61"/>
      <c r="T646" s="61"/>
      <c r="U646" s="61"/>
      <c r="V646" s="61"/>
      <c r="W646" s="61"/>
      <c r="X646" s="61"/>
      <c r="Y646" s="61"/>
      <c r="Z646" s="61"/>
      <c r="AA646" s="61"/>
      <c r="AB646" s="61"/>
      <c r="AC646" s="61"/>
      <c r="AD646" s="61"/>
      <c r="AE646" s="61"/>
      <c r="AF646" s="61"/>
      <c r="AG646" s="61"/>
      <c r="AH646" s="61"/>
      <c r="AI646" s="61"/>
      <c r="AJ646" s="61"/>
      <c r="AK646" s="61"/>
      <c r="AM646" s="61"/>
    </row>
    <row r="647" spans="1:39" ht="9.75" customHeight="1" x14ac:dyDescent="0.2">
      <c r="A647" s="61"/>
      <c r="B647" s="61"/>
      <c r="C647" s="61"/>
      <c r="D647" s="61"/>
      <c r="E647" s="61"/>
      <c r="F647" s="61"/>
      <c r="G647" s="61"/>
      <c r="H647" s="61"/>
      <c r="I647" s="61"/>
      <c r="J647" s="61"/>
      <c r="K647" s="61"/>
      <c r="L647" s="61"/>
      <c r="M647" s="62"/>
      <c r="N647" s="61"/>
      <c r="O647" s="61"/>
      <c r="P647" s="61"/>
      <c r="Q647" s="61"/>
      <c r="R647" s="61"/>
      <c r="S647" s="61"/>
      <c r="T647" s="61"/>
      <c r="U647" s="61"/>
      <c r="V647" s="61"/>
      <c r="W647" s="61"/>
      <c r="X647" s="61"/>
      <c r="Y647" s="61"/>
      <c r="Z647" s="61"/>
      <c r="AA647" s="61"/>
      <c r="AB647" s="61"/>
      <c r="AC647" s="61"/>
      <c r="AD647" s="61"/>
      <c r="AE647" s="61"/>
      <c r="AF647" s="61"/>
      <c r="AG647" s="61"/>
      <c r="AH647" s="61"/>
      <c r="AI647" s="61"/>
      <c r="AJ647" s="61"/>
      <c r="AK647" s="61"/>
      <c r="AM647" s="61"/>
    </row>
    <row r="648" spans="1:39" ht="9.75" customHeight="1" x14ac:dyDescent="0.2">
      <c r="A648" s="61"/>
      <c r="B648" s="61"/>
      <c r="C648" s="61"/>
      <c r="D648" s="61"/>
      <c r="E648" s="61"/>
      <c r="F648" s="61"/>
      <c r="G648" s="61"/>
      <c r="H648" s="61"/>
      <c r="I648" s="61"/>
      <c r="J648" s="61"/>
      <c r="K648" s="61"/>
      <c r="L648" s="61"/>
      <c r="M648" s="62"/>
      <c r="N648" s="61"/>
      <c r="O648" s="61"/>
      <c r="P648" s="61"/>
      <c r="Q648" s="61"/>
      <c r="R648" s="61"/>
      <c r="S648" s="61"/>
      <c r="T648" s="61"/>
      <c r="U648" s="61"/>
      <c r="V648" s="61"/>
      <c r="W648" s="61"/>
      <c r="X648" s="61"/>
      <c r="Y648" s="61"/>
      <c r="Z648" s="61"/>
      <c r="AA648" s="61"/>
      <c r="AB648" s="61"/>
      <c r="AC648" s="61"/>
      <c r="AD648" s="61"/>
      <c r="AE648" s="61"/>
      <c r="AF648" s="61"/>
      <c r="AG648" s="61"/>
      <c r="AH648" s="61"/>
      <c r="AI648" s="61"/>
      <c r="AJ648" s="61"/>
      <c r="AK648" s="61"/>
      <c r="AM648" s="61"/>
    </row>
    <row r="649" spans="1:39" ht="9.75" customHeight="1" x14ac:dyDescent="0.2">
      <c r="A649" s="61"/>
      <c r="B649" s="61"/>
      <c r="C649" s="61"/>
      <c r="D649" s="61"/>
      <c r="E649" s="61"/>
      <c r="F649" s="61"/>
      <c r="G649" s="61"/>
      <c r="H649" s="61"/>
      <c r="I649" s="61"/>
      <c r="J649" s="61"/>
      <c r="K649" s="61"/>
      <c r="L649" s="61"/>
      <c r="M649" s="62"/>
      <c r="N649" s="61"/>
      <c r="O649" s="61"/>
      <c r="P649" s="61"/>
      <c r="Q649" s="61"/>
      <c r="R649" s="61"/>
      <c r="S649" s="61"/>
      <c r="T649" s="61"/>
      <c r="U649" s="61"/>
      <c r="V649" s="61"/>
      <c r="W649" s="61"/>
      <c r="X649" s="61"/>
      <c r="Y649" s="61"/>
      <c r="Z649" s="61"/>
      <c r="AA649" s="61"/>
      <c r="AB649" s="61"/>
      <c r="AC649" s="61"/>
      <c r="AD649" s="61"/>
      <c r="AE649" s="61"/>
      <c r="AF649" s="61"/>
      <c r="AG649" s="61"/>
      <c r="AH649" s="61"/>
      <c r="AI649" s="61"/>
      <c r="AJ649" s="61"/>
      <c r="AK649" s="61"/>
      <c r="AM649" s="61"/>
    </row>
    <row r="650" spans="1:39" ht="9.75" customHeight="1" x14ac:dyDescent="0.2">
      <c r="A650" s="61"/>
      <c r="B650" s="61"/>
      <c r="C650" s="61"/>
      <c r="D650" s="61"/>
      <c r="E650" s="61"/>
      <c r="F650" s="61"/>
      <c r="G650" s="61"/>
      <c r="H650" s="61"/>
      <c r="I650" s="61"/>
      <c r="J650" s="61"/>
      <c r="K650" s="61"/>
      <c r="L650" s="61"/>
      <c r="M650" s="62"/>
      <c r="N650" s="61"/>
      <c r="O650" s="61"/>
      <c r="P650" s="61"/>
      <c r="Q650" s="61"/>
      <c r="R650" s="61"/>
      <c r="S650" s="61"/>
      <c r="T650" s="61"/>
      <c r="U650" s="61"/>
      <c r="V650" s="61"/>
      <c r="W650" s="61"/>
      <c r="X650" s="61"/>
      <c r="Y650" s="61"/>
      <c r="Z650" s="61"/>
      <c r="AA650" s="61"/>
      <c r="AB650" s="61"/>
      <c r="AC650" s="61"/>
      <c r="AD650" s="61"/>
      <c r="AE650" s="61"/>
      <c r="AF650" s="61"/>
      <c r="AG650" s="61"/>
      <c r="AH650" s="61"/>
      <c r="AI650" s="61"/>
      <c r="AJ650" s="61"/>
      <c r="AK650" s="61"/>
      <c r="AM650" s="61"/>
    </row>
    <row r="651" spans="1:39" ht="9.75" customHeight="1" x14ac:dyDescent="0.2">
      <c r="A651" s="61"/>
      <c r="B651" s="61"/>
      <c r="C651" s="61"/>
      <c r="D651" s="61"/>
      <c r="E651" s="61"/>
      <c r="F651" s="61"/>
      <c r="G651" s="61"/>
      <c r="H651" s="61"/>
      <c r="I651" s="61"/>
      <c r="J651" s="61"/>
      <c r="K651" s="61"/>
      <c r="L651" s="61"/>
      <c r="M651" s="62"/>
      <c r="N651" s="61"/>
      <c r="O651" s="61"/>
      <c r="P651" s="61"/>
      <c r="Q651" s="61"/>
      <c r="R651" s="61"/>
      <c r="S651" s="61"/>
      <c r="T651" s="61"/>
      <c r="U651" s="61"/>
      <c r="V651" s="61"/>
      <c r="W651" s="61"/>
      <c r="X651" s="61"/>
      <c r="Y651" s="61"/>
      <c r="Z651" s="61"/>
      <c r="AA651" s="61"/>
      <c r="AB651" s="61"/>
      <c r="AC651" s="61"/>
      <c r="AD651" s="61"/>
      <c r="AE651" s="61"/>
      <c r="AF651" s="61"/>
      <c r="AG651" s="61"/>
      <c r="AH651" s="61"/>
      <c r="AI651" s="61"/>
      <c r="AJ651" s="61"/>
      <c r="AK651" s="61"/>
      <c r="AM651" s="61"/>
    </row>
    <row r="652" spans="1:39" ht="9.75" customHeight="1" x14ac:dyDescent="0.2">
      <c r="A652" s="61"/>
      <c r="B652" s="61"/>
      <c r="C652" s="61"/>
      <c r="D652" s="61"/>
      <c r="E652" s="61"/>
      <c r="F652" s="61"/>
      <c r="G652" s="61"/>
      <c r="H652" s="61"/>
      <c r="I652" s="61"/>
      <c r="J652" s="61"/>
      <c r="K652" s="61"/>
      <c r="L652" s="61"/>
      <c r="M652" s="62"/>
      <c r="N652" s="61"/>
      <c r="O652" s="61"/>
      <c r="P652" s="61"/>
      <c r="Q652" s="61"/>
      <c r="R652" s="61"/>
      <c r="S652" s="61"/>
      <c r="T652" s="61"/>
      <c r="U652" s="61"/>
      <c r="V652" s="61"/>
      <c r="W652" s="61"/>
      <c r="X652" s="61"/>
      <c r="Y652" s="61"/>
      <c r="Z652" s="61"/>
      <c r="AA652" s="61"/>
      <c r="AB652" s="61"/>
      <c r="AC652" s="61"/>
      <c r="AD652" s="61"/>
      <c r="AE652" s="61"/>
      <c r="AF652" s="61"/>
      <c r="AG652" s="61"/>
      <c r="AH652" s="61"/>
      <c r="AI652" s="61"/>
      <c r="AJ652" s="61"/>
      <c r="AK652" s="61"/>
      <c r="AM652" s="61"/>
    </row>
    <row r="653" spans="1:39" ht="9.75" customHeight="1" x14ac:dyDescent="0.2">
      <c r="A653" s="61"/>
      <c r="B653" s="61"/>
      <c r="C653" s="61"/>
      <c r="D653" s="61"/>
      <c r="E653" s="61"/>
      <c r="F653" s="61"/>
      <c r="G653" s="61"/>
      <c r="H653" s="61"/>
      <c r="I653" s="61"/>
      <c r="J653" s="61"/>
      <c r="K653" s="61"/>
      <c r="L653" s="61"/>
      <c r="M653" s="62"/>
      <c r="N653" s="61"/>
      <c r="O653" s="61"/>
      <c r="P653" s="61"/>
      <c r="Q653" s="61"/>
      <c r="R653" s="61"/>
      <c r="S653" s="61"/>
      <c r="T653" s="61"/>
      <c r="U653" s="61"/>
      <c r="V653" s="61"/>
      <c r="W653" s="61"/>
      <c r="X653" s="61"/>
      <c r="Y653" s="61"/>
      <c r="Z653" s="61"/>
      <c r="AA653" s="61"/>
      <c r="AB653" s="61"/>
      <c r="AC653" s="61"/>
      <c r="AD653" s="61"/>
      <c r="AE653" s="61"/>
      <c r="AF653" s="61"/>
      <c r="AG653" s="61"/>
      <c r="AH653" s="61"/>
      <c r="AI653" s="61"/>
      <c r="AJ653" s="61"/>
      <c r="AK653" s="61"/>
      <c r="AM653" s="61"/>
    </row>
    <row r="654" spans="1:39" ht="9.75" customHeight="1" x14ac:dyDescent="0.2">
      <c r="A654" s="61"/>
      <c r="B654" s="61"/>
      <c r="C654" s="61"/>
      <c r="D654" s="61"/>
      <c r="E654" s="61"/>
      <c r="F654" s="61"/>
      <c r="G654" s="61"/>
      <c r="H654" s="61"/>
      <c r="I654" s="61"/>
      <c r="J654" s="61"/>
      <c r="K654" s="61"/>
      <c r="L654" s="61"/>
      <c r="M654" s="62"/>
      <c r="N654" s="61"/>
      <c r="O654" s="61"/>
      <c r="P654" s="61"/>
      <c r="Q654" s="61"/>
      <c r="R654" s="61"/>
      <c r="S654" s="61"/>
      <c r="T654" s="61"/>
      <c r="U654" s="61"/>
      <c r="V654" s="61"/>
      <c r="W654" s="61"/>
      <c r="X654" s="61"/>
      <c r="Y654" s="61"/>
      <c r="Z654" s="61"/>
      <c r="AA654" s="61"/>
      <c r="AB654" s="61"/>
      <c r="AC654" s="61"/>
      <c r="AD654" s="61"/>
      <c r="AE654" s="61"/>
      <c r="AF654" s="61"/>
      <c r="AG654" s="61"/>
      <c r="AH654" s="61"/>
      <c r="AI654" s="61"/>
      <c r="AJ654" s="61"/>
      <c r="AK654" s="61"/>
      <c r="AM654" s="61"/>
    </row>
    <row r="655" spans="1:39" ht="9.75" customHeight="1" x14ac:dyDescent="0.2">
      <c r="A655" s="61"/>
      <c r="B655" s="61"/>
      <c r="C655" s="61"/>
      <c r="D655" s="61"/>
      <c r="E655" s="61"/>
      <c r="F655" s="61"/>
      <c r="G655" s="61"/>
      <c r="H655" s="61"/>
      <c r="I655" s="61"/>
      <c r="J655" s="61"/>
      <c r="K655" s="61"/>
      <c r="L655" s="61"/>
      <c r="M655" s="62"/>
      <c r="N655" s="61"/>
      <c r="O655" s="61"/>
      <c r="P655" s="61"/>
      <c r="Q655" s="61"/>
      <c r="R655" s="61"/>
      <c r="S655" s="61"/>
      <c r="T655" s="61"/>
      <c r="U655" s="61"/>
      <c r="V655" s="61"/>
      <c r="W655" s="61"/>
      <c r="X655" s="61"/>
      <c r="Y655" s="61"/>
      <c r="Z655" s="61"/>
      <c r="AA655" s="61"/>
      <c r="AB655" s="61"/>
      <c r="AC655" s="61"/>
      <c r="AD655" s="61"/>
      <c r="AE655" s="61"/>
      <c r="AF655" s="61"/>
      <c r="AG655" s="61"/>
      <c r="AH655" s="61"/>
      <c r="AI655" s="61"/>
      <c r="AJ655" s="61"/>
      <c r="AK655" s="61"/>
      <c r="AM655" s="61"/>
    </row>
    <row r="656" spans="1:39" ht="9.75" customHeight="1" x14ac:dyDescent="0.2">
      <c r="A656" s="61"/>
      <c r="B656" s="61"/>
      <c r="C656" s="61"/>
      <c r="D656" s="61"/>
      <c r="E656" s="61"/>
      <c r="F656" s="61"/>
      <c r="G656" s="61"/>
      <c r="H656" s="61"/>
      <c r="I656" s="61"/>
      <c r="J656" s="61"/>
      <c r="K656" s="61"/>
      <c r="L656" s="61"/>
      <c r="M656" s="62"/>
      <c r="N656" s="61"/>
      <c r="O656" s="61"/>
      <c r="P656" s="61"/>
      <c r="Q656" s="61"/>
      <c r="R656" s="61"/>
      <c r="S656" s="61"/>
      <c r="T656" s="61"/>
      <c r="U656" s="61"/>
      <c r="V656" s="61"/>
      <c r="W656" s="61"/>
      <c r="X656" s="61"/>
      <c r="Y656" s="61"/>
      <c r="Z656" s="61"/>
      <c r="AA656" s="61"/>
      <c r="AB656" s="61"/>
      <c r="AC656" s="61"/>
      <c r="AD656" s="61"/>
      <c r="AE656" s="61"/>
      <c r="AF656" s="61"/>
      <c r="AG656" s="61"/>
      <c r="AH656" s="61"/>
      <c r="AI656" s="61"/>
      <c r="AJ656" s="61"/>
      <c r="AK656" s="61"/>
      <c r="AM656" s="61"/>
    </row>
    <row r="657" spans="1:39" ht="9.75" customHeight="1" x14ac:dyDescent="0.2">
      <c r="A657" s="61"/>
      <c r="B657" s="61"/>
      <c r="C657" s="61"/>
      <c r="D657" s="61"/>
      <c r="E657" s="61"/>
      <c r="F657" s="61"/>
      <c r="G657" s="61"/>
      <c r="H657" s="61"/>
      <c r="I657" s="61"/>
      <c r="J657" s="61"/>
      <c r="K657" s="61"/>
      <c r="L657" s="61"/>
      <c r="M657" s="62"/>
      <c r="N657" s="61"/>
      <c r="O657" s="61"/>
      <c r="P657" s="61"/>
      <c r="Q657" s="61"/>
      <c r="R657" s="61"/>
      <c r="S657" s="61"/>
      <c r="T657" s="61"/>
      <c r="U657" s="61"/>
      <c r="V657" s="61"/>
      <c r="W657" s="61"/>
      <c r="X657" s="61"/>
      <c r="Y657" s="61"/>
      <c r="Z657" s="61"/>
      <c r="AA657" s="61"/>
      <c r="AB657" s="61"/>
      <c r="AC657" s="61"/>
      <c r="AD657" s="61"/>
      <c r="AE657" s="61"/>
      <c r="AF657" s="61"/>
      <c r="AG657" s="61"/>
      <c r="AH657" s="61"/>
      <c r="AI657" s="61"/>
      <c r="AJ657" s="61"/>
      <c r="AK657" s="61"/>
      <c r="AM657" s="61"/>
    </row>
    <row r="658" spans="1:39" ht="9.75" customHeight="1" x14ac:dyDescent="0.2">
      <c r="A658" s="61"/>
      <c r="B658" s="61"/>
      <c r="C658" s="61"/>
      <c r="D658" s="61"/>
      <c r="E658" s="61"/>
      <c r="F658" s="61"/>
      <c r="G658" s="61"/>
      <c r="H658" s="61"/>
      <c r="I658" s="61"/>
      <c r="J658" s="61"/>
      <c r="K658" s="61"/>
      <c r="L658" s="61"/>
      <c r="M658" s="62"/>
      <c r="N658" s="61"/>
      <c r="O658" s="61"/>
      <c r="P658" s="61"/>
      <c r="Q658" s="61"/>
      <c r="R658" s="61"/>
      <c r="S658" s="61"/>
      <c r="T658" s="61"/>
      <c r="U658" s="61"/>
      <c r="V658" s="61"/>
      <c r="W658" s="61"/>
      <c r="X658" s="61"/>
      <c r="Y658" s="61"/>
      <c r="Z658" s="61"/>
      <c r="AA658" s="61"/>
      <c r="AB658" s="61"/>
      <c r="AC658" s="61"/>
      <c r="AD658" s="61"/>
      <c r="AE658" s="61"/>
      <c r="AF658" s="61"/>
      <c r="AG658" s="61"/>
      <c r="AH658" s="61"/>
      <c r="AI658" s="61"/>
      <c r="AJ658" s="61"/>
      <c r="AK658" s="61"/>
      <c r="AM658" s="61"/>
    </row>
    <row r="659" spans="1:39" ht="9.75" customHeight="1" x14ac:dyDescent="0.2">
      <c r="A659" s="61"/>
      <c r="B659" s="61"/>
      <c r="C659" s="61"/>
      <c r="D659" s="61"/>
      <c r="E659" s="61"/>
      <c r="F659" s="61"/>
      <c r="G659" s="61"/>
      <c r="H659" s="61"/>
      <c r="I659" s="61"/>
      <c r="J659" s="61"/>
      <c r="K659" s="61"/>
      <c r="L659" s="61"/>
      <c r="M659" s="62"/>
      <c r="N659" s="61"/>
      <c r="O659" s="61"/>
      <c r="P659" s="61"/>
      <c r="Q659" s="61"/>
      <c r="R659" s="61"/>
      <c r="S659" s="61"/>
      <c r="T659" s="61"/>
      <c r="U659" s="61"/>
      <c r="V659" s="61"/>
      <c r="W659" s="61"/>
      <c r="X659" s="61"/>
      <c r="Y659" s="61"/>
      <c r="Z659" s="61"/>
      <c r="AA659" s="61"/>
      <c r="AB659" s="61"/>
      <c r="AC659" s="61"/>
      <c r="AD659" s="61"/>
      <c r="AE659" s="61"/>
      <c r="AF659" s="61"/>
      <c r="AG659" s="61"/>
      <c r="AH659" s="61"/>
      <c r="AI659" s="61"/>
      <c r="AJ659" s="61"/>
      <c r="AK659" s="61"/>
      <c r="AM659" s="61"/>
    </row>
    <row r="660" spans="1:39" ht="9.75" customHeight="1" x14ac:dyDescent="0.2">
      <c r="A660" s="61"/>
      <c r="B660" s="61"/>
      <c r="C660" s="61"/>
      <c r="D660" s="61"/>
      <c r="E660" s="61"/>
      <c r="F660" s="61"/>
      <c r="G660" s="61"/>
      <c r="H660" s="61"/>
      <c r="I660" s="61"/>
      <c r="J660" s="61"/>
      <c r="K660" s="61"/>
      <c r="L660" s="61"/>
      <c r="M660" s="62"/>
      <c r="N660" s="61"/>
      <c r="O660" s="61"/>
      <c r="P660" s="61"/>
      <c r="Q660" s="61"/>
      <c r="R660" s="61"/>
      <c r="S660" s="61"/>
      <c r="T660" s="61"/>
      <c r="U660" s="61"/>
      <c r="V660" s="61"/>
      <c r="W660" s="61"/>
      <c r="X660" s="61"/>
      <c r="Y660" s="61"/>
      <c r="Z660" s="61"/>
      <c r="AA660" s="61"/>
      <c r="AB660" s="61"/>
      <c r="AC660" s="61"/>
      <c r="AD660" s="61"/>
      <c r="AE660" s="61"/>
      <c r="AF660" s="61"/>
      <c r="AG660" s="61"/>
      <c r="AH660" s="61"/>
      <c r="AI660" s="61"/>
      <c r="AJ660" s="61"/>
      <c r="AK660" s="61"/>
      <c r="AM660" s="61"/>
    </row>
    <row r="661" spans="1:39" ht="9.75" customHeight="1" x14ac:dyDescent="0.2">
      <c r="A661" s="61"/>
      <c r="B661" s="61"/>
      <c r="C661" s="61"/>
      <c r="D661" s="61"/>
      <c r="E661" s="61"/>
      <c r="F661" s="61"/>
      <c r="G661" s="61"/>
      <c r="H661" s="61"/>
      <c r="I661" s="61"/>
      <c r="J661" s="61"/>
      <c r="K661" s="61"/>
      <c r="L661" s="61"/>
      <c r="M661" s="62"/>
      <c r="N661" s="61"/>
      <c r="O661" s="61"/>
      <c r="P661" s="61"/>
      <c r="Q661" s="61"/>
      <c r="R661" s="61"/>
      <c r="S661" s="61"/>
      <c r="T661" s="61"/>
      <c r="U661" s="61"/>
      <c r="V661" s="61"/>
      <c r="W661" s="61"/>
      <c r="X661" s="61"/>
      <c r="Y661" s="61"/>
      <c r="Z661" s="61"/>
      <c r="AA661" s="61"/>
      <c r="AB661" s="61"/>
      <c r="AC661" s="61"/>
      <c r="AD661" s="61"/>
      <c r="AE661" s="61"/>
      <c r="AF661" s="61"/>
      <c r="AG661" s="61"/>
      <c r="AH661" s="61"/>
      <c r="AI661" s="61"/>
      <c r="AJ661" s="61"/>
      <c r="AK661" s="61"/>
      <c r="AM661" s="61"/>
    </row>
    <row r="662" spans="1:39" ht="9.75" customHeight="1" x14ac:dyDescent="0.2">
      <c r="A662" s="61"/>
      <c r="B662" s="61"/>
      <c r="C662" s="61"/>
      <c r="D662" s="61"/>
      <c r="E662" s="61"/>
      <c r="F662" s="61"/>
      <c r="G662" s="61"/>
      <c r="H662" s="61"/>
      <c r="I662" s="61"/>
      <c r="J662" s="61"/>
      <c r="K662" s="61"/>
      <c r="L662" s="61"/>
      <c r="M662" s="62"/>
      <c r="N662" s="61"/>
      <c r="O662" s="61"/>
      <c r="P662" s="61"/>
      <c r="Q662" s="61"/>
      <c r="R662" s="61"/>
      <c r="S662" s="61"/>
      <c r="T662" s="61"/>
      <c r="U662" s="61"/>
      <c r="V662" s="61"/>
      <c r="W662" s="61"/>
      <c r="X662" s="61"/>
      <c r="Y662" s="61"/>
      <c r="Z662" s="61"/>
      <c r="AA662" s="61"/>
      <c r="AB662" s="61"/>
      <c r="AC662" s="61"/>
      <c r="AD662" s="61"/>
      <c r="AE662" s="61"/>
      <c r="AF662" s="61"/>
      <c r="AG662" s="61"/>
      <c r="AH662" s="61"/>
      <c r="AI662" s="61"/>
      <c r="AJ662" s="61"/>
      <c r="AK662" s="61"/>
      <c r="AM662" s="61"/>
    </row>
    <row r="663" spans="1:39" ht="9.75" customHeight="1" x14ac:dyDescent="0.2">
      <c r="A663" s="61"/>
      <c r="B663" s="61"/>
      <c r="C663" s="61"/>
      <c r="D663" s="61"/>
      <c r="E663" s="61"/>
      <c r="F663" s="61"/>
      <c r="G663" s="61"/>
      <c r="H663" s="61"/>
      <c r="I663" s="61"/>
      <c r="J663" s="61"/>
      <c r="K663" s="61"/>
      <c r="L663" s="61"/>
      <c r="M663" s="62"/>
      <c r="N663" s="61"/>
      <c r="O663" s="61"/>
      <c r="P663" s="61"/>
      <c r="Q663" s="61"/>
      <c r="R663" s="61"/>
      <c r="S663" s="61"/>
      <c r="T663" s="61"/>
      <c r="U663" s="61"/>
      <c r="V663" s="61"/>
      <c r="W663" s="61"/>
      <c r="X663" s="61"/>
      <c r="Y663" s="61"/>
      <c r="Z663" s="61"/>
      <c r="AA663" s="61"/>
      <c r="AB663" s="61"/>
      <c r="AC663" s="61"/>
      <c r="AD663" s="61"/>
      <c r="AE663" s="61"/>
      <c r="AF663" s="61"/>
      <c r="AG663" s="61"/>
      <c r="AH663" s="61"/>
      <c r="AI663" s="61"/>
      <c r="AJ663" s="61"/>
      <c r="AK663" s="61"/>
      <c r="AM663" s="61"/>
    </row>
    <row r="664" spans="1:39" ht="9.75" customHeight="1" x14ac:dyDescent="0.2">
      <c r="A664" s="61"/>
      <c r="B664" s="61"/>
      <c r="C664" s="61"/>
      <c r="D664" s="61"/>
      <c r="E664" s="61"/>
      <c r="F664" s="61"/>
      <c r="G664" s="61"/>
      <c r="H664" s="61"/>
      <c r="I664" s="61"/>
      <c r="J664" s="61"/>
      <c r="K664" s="61"/>
      <c r="L664" s="61"/>
      <c r="M664" s="62"/>
      <c r="N664" s="61"/>
      <c r="O664" s="61"/>
      <c r="P664" s="61"/>
      <c r="Q664" s="61"/>
      <c r="R664" s="61"/>
      <c r="S664" s="61"/>
      <c r="T664" s="61"/>
      <c r="U664" s="61"/>
      <c r="V664" s="61"/>
      <c r="W664" s="61"/>
      <c r="X664" s="61"/>
      <c r="Y664" s="61"/>
      <c r="Z664" s="61"/>
      <c r="AA664" s="61"/>
      <c r="AB664" s="61"/>
      <c r="AC664" s="61"/>
      <c r="AD664" s="61"/>
      <c r="AE664" s="61"/>
      <c r="AF664" s="61"/>
      <c r="AG664" s="61"/>
      <c r="AH664" s="61"/>
      <c r="AI664" s="61"/>
      <c r="AJ664" s="61"/>
      <c r="AK664" s="61"/>
      <c r="AM664" s="61"/>
    </row>
    <row r="665" spans="1:39" ht="9.75" customHeight="1" x14ac:dyDescent="0.2">
      <c r="A665" s="61"/>
      <c r="B665" s="61"/>
      <c r="C665" s="61"/>
      <c r="D665" s="61"/>
      <c r="E665" s="61"/>
      <c r="F665" s="61"/>
      <c r="G665" s="61"/>
      <c r="H665" s="61"/>
      <c r="I665" s="61"/>
      <c r="J665" s="61"/>
      <c r="K665" s="61"/>
      <c r="L665" s="61"/>
      <c r="M665" s="62"/>
      <c r="N665" s="61"/>
      <c r="O665" s="61"/>
      <c r="P665" s="61"/>
      <c r="Q665" s="61"/>
      <c r="R665" s="61"/>
      <c r="S665" s="61"/>
      <c r="T665" s="61"/>
      <c r="U665" s="61"/>
      <c r="V665" s="61"/>
      <c r="W665" s="61"/>
      <c r="X665" s="61"/>
      <c r="Y665" s="61"/>
      <c r="Z665" s="61"/>
      <c r="AA665" s="61"/>
      <c r="AB665" s="61"/>
      <c r="AC665" s="61"/>
      <c r="AD665" s="61"/>
      <c r="AE665" s="61"/>
      <c r="AF665" s="61"/>
      <c r="AG665" s="61"/>
      <c r="AH665" s="61"/>
      <c r="AI665" s="61"/>
      <c r="AJ665" s="61"/>
      <c r="AK665" s="61"/>
      <c r="AM665" s="61"/>
    </row>
    <row r="666" spans="1:39" ht="9.75" customHeight="1" x14ac:dyDescent="0.2">
      <c r="A666" s="61"/>
      <c r="B666" s="61"/>
      <c r="C666" s="61"/>
      <c r="D666" s="61"/>
      <c r="E666" s="61"/>
      <c r="F666" s="61"/>
      <c r="G666" s="61"/>
      <c r="H666" s="61"/>
      <c r="I666" s="61"/>
      <c r="J666" s="61"/>
      <c r="K666" s="61"/>
      <c r="L666" s="61"/>
      <c r="M666" s="62"/>
      <c r="N666" s="61"/>
      <c r="O666" s="61"/>
      <c r="P666" s="61"/>
      <c r="Q666" s="61"/>
      <c r="R666" s="61"/>
      <c r="S666" s="61"/>
      <c r="T666" s="61"/>
      <c r="U666" s="61"/>
      <c r="V666" s="61"/>
      <c r="W666" s="61"/>
      <c r="X666" s="61"/>
      <c r="Y666" s="61"/>
      <c r="Z666" s="61"/>
      <c r="AA666" s="61"/>
      <c r="AB666" s="61"/>
      <c r="AC666" s="61"/>
      <c r="AD666" s="61"/>
      <c r="AE666" s="61"/>
      <c r="AF666" s="61"/>
      <c r="AG666" s="61"/>
      <c r="AH666" s="61"/>
      <c r="AI666" s="61"/>
      <c r="AJ666" s="61"/>
      <c r="AK666" s="61"/>
      <c r="AM666" s="61"/>
    </row>
    <row r="667" spans="1:39" ht="9.75" customHeight="1" x14ac:dyDescent="0.2">
      <c r="A667" s="61"/>
      <c r="B667" s="61"/>
      <c r="C667" s="61"/>
      <c r="D667" s="61"/>
      <c r="E667" s="61"/>
      <c r="F667" s="61"/>
      <c r="G667" s="61"/>
      <c r="H667" s="61"/>
      <c r="I667" s="61"/>
      <c r="J667" s="61"/>
      <c r="K667" s="61"/>
      <c r="L667" s="61"/>
      <c r="M667" s="62"/>
      <c r="N667" s="61"/>
      <c r="O667" s="61"/>
      <c r="P667" s="61"/>
      <c r="Q667" s="61"/>
      <c r="R667" s="61"/>
      <c r="S667" s="61"/>
      <c r="T667" s="61"/>
      <c r="U667" s="61"/>
      <c r="V667" s="61"/>
      <c r="W667" s="61"/>
      <c r="X667" s="61"/>
      <c r="Y667" s="61"/>
      <c r="Z667" s="61"/>
      <c r="AA667" s="61"/>
      <c r="AB667" s="61"/>
      <c r="AC667" s="61"/>
      <c r="AD667" s="61"/>
      <c r="AE667" s="61"/>
      <c r="AF667" s="61"/>
      <c r="AG667" s="61"/>
      <c r="AH667" s="61"/>
      <c r="AI667" s="61"/>
      <c r="AJ667" s="61"/>
      <c r="AK667" s="61"/>
      <c r="AM667" s="61"/>
    </row>
    <row r="668" spans="1:39" ht="9.75" customHeight="1" x14ac:dyDescent="0.2">
      <c r="A668" s="61"/>
      <c r="B668" s="61"/>
      <c r="C668" s="61"/>
      <c r="D668" s="61"/>
      <c r="E668" s="61"/>
      <c r="F668" s="61"/>
      <c r="G668" s="61"/>
      <c r="H668" s="61"/>
      <c r="I668" s="61"/>
      <c r="J668" s="61"/>
      <c r="K668" s="61"/>
      <c r="L668" s="61"/>
      <c r="M668" s="62"/>
      <c r="N668" s="61"/>
      <c r="O668" s="61"/>
      <c r="P668" s="61"/>
      <c r="Q668" s="61"/>
      <c r="R668" s="61"/>
      <c r="S668" s="61"/>
      <c r="T668" s="61"/>
      <c r="U668" s="61"/>
      <c r="V668" s="61"/>
      <c r="W668" s="61"/>
      <c r="X668" s="61"/>
      <c r="Y668" s="61"/>
      <c r="Z668" s="61"/>
      <c r="AA668" s="61"/>
      <c r="AB668" s="61"/>
      <c r="AC668" s="61"/>
      <c r="AD668" s="61"/>
      <c r="AE668" s="61"/>
      <c r="AF668" s="61"/>
      <c r="AG668" s="61"/>
      <c r="AH668" s="61"/>
      <c r="AI668" s="61"/>
      <c r="AJ668" s="61"/>
      <c r="AK668" s="61"/>
      <c r="AM668" s="61"/>
    </row>
    <row r="669" spans="1:39" ht="9.75" customHeight="1" x14ac:dyDescent="0.2">
      <c r="A669" s="61"/>
      <c r="B669" s="61"/>
      <c r="C669" s="61"/>
      <c r="D669" s="61"/>
      <c r="E669" s="61"/>
      <c r="F669" s="61"/>
      <c r="G669" s="61"/>
      <c r="H669" s="61"/>
      <c r="I669" s="61"/>
      <c r="J669" s="61"/>
      <c r="K669" s="61"/>
      <c r="L669" s="61"/>
      <c r="M669" s="62"/>
      <c r="N669" s="61"/>
      <c r="O669" s="61"/>
      <c r="P669" s="61"/>
      <c r="Q669" s="61"/>
      <c r="R669" s="61"/>
      <c r="S669" s="61"/>
      <c r="T669" s="61"/>
      <c r="U669" s="61"/>
      <c r="V669" s="61"/>
      <c r="W669" s="61"/>
      <c r="X669" s="61"/>
      <c r="Y669" s="61"/>
      <c r="Z669" s="61"/>
      <c r="AA669" s="61"/>
      <c r="AB669" s="61"/>
      <c r="AC669" s="61"/>
      <c r="AD669" s="61"/>
      <c r="AE669" s="61"/>
      <c r="AF669" s="61"/>
      <c r="AG669" s="61"/>
      <c r="AH669" s="61"/>
      <c r="AI669" s="61"/>
      <c r="AJ669" s="61"/>
      <c r="AK669" s="61"/>
      <c r="AM669" s="61"/>
    </row>
    <row r="670" spans="1:39" ht="9.75" customHeight="1" x14ac:dyDescent="0.2">
      <c r="A670" s="61"/>
      <c r="B670" s="61"/>
      <c r="C670" s="61"/>
      <c r="D670" s="61"/>
      <c r="E670" s="61"/>
      <c r="F670" s="61"/>
      <c r="G670" s="61"/>
      <c r="H670" s="61"/>
      <c r="I670" s="61"/>
      <c r="J670" s="61"/>
      <c r="K670" s="61"/>
      <c r="L670" s="61"/>
      <c r="M670" s="62"/>
      <c r="N670" s="61"/>
      <c r="O670" s="61"/>
      <c r="P670" s="61"/>
      <c r="Q670" s="61"/>
      <c r="R670" s="61"/>
      <c r="S670" s="61"/>
      <c r="T670" s="61"/>
      <c r="U670" s="61"/>
      <c r="V670" s="61"/>
      <c r="W670" s="61"/>
      <c r="X670" s="61"/>
      <c r="Y670" s="61"/>
      <c r="Z670" s="61"/>
      <c r="AA670" s="61"/>
      <c r="AB670" s="61"/>
      <c r="AC670" s="61"/>
      <c r="AD670" s="61"/>
      <c r="AE670" s="61"/>
      <c r="AF670" s="61"/>
      <c r="AG670" s="61"/>
      <c r="AH670" s="61"/>
      <c r="AI670" s="61"/>
      <c r="AJ670" s="61"/>
      <c r="AK670" s="61"/>
      <c r="AM670" s="61"/>
    </row>
    <row r="671" spans="1:39" ht="9.75" customHeight="1" x14ac:dyDescent="0.2">
      <c r="A671" s="61"/>
      <c r="B671" s="61"/>
      <c r="C671" s="61"/>
      <c r="D671" s="61"/>
      <c r="E671" s="61"/>
      <c r="F671" s="61"/>
      <c r="G671" s="61"/>
      <c r="H671" s="61"/>
      <c r="I671" s="61"/>
      <c r="J671" s="61"/>
      <c r="K671" s="61"/>
      <c r="L671" s="61"/>
      <c r="M671" s="62"/>
      <c r="N671" s="61"/>
      <c r="O671" s="61"/>
      <c r="P671" s="61"/>
      <c r="Q671" s="61"/>
      <c r="R671" s="61"/>
      <c r="S671" s="61"/>
      <c r="T671" s="61"/>
      <c r="U671" s="61"/>
      <c r="V671" s="61"/>
      <c r="W671" s="61"/>
      <c r="X671" s="61"/>
      <c r="Y671" s="61"/>
      <c r="Z671" s="61"/>
      <c r="AA671" s="61"/>
      <c r="AB671" s="61"/>
      <c r="AC671" s="61"/>
      <c r="AD671" s="61"/>
      <c r="AE671" s="61"/>
      <c r="AF671" s="61"/>
      <c r="AG671" s="61"/>
      <c r="AH671" s="61"/>
      <c r="AI671" s="61"/>
      <c r="AJ671" s="61"/>
      <c r="AK671" s="61"/>
      <c r="AM671" s="61"/>
    </row>
    <row r="672" spans="1:39" ht="9.75" customHeight="1" x14ac:dyDescent="0.2">
      <c r="A672" s="61"/>
      <c r="B672" s="61"/>
      <c r="C672" s="61"/>
      <c r="D672" s="61"/>
      <c r="E672" s="61"/>
      <c r="F672" s="61"/>
      <c r="G672" s="61"/>
      <c r="H672" s="61"/>
      <c r="I672" s="61"/>
      <c r="J672" s="61"/>
      <c r="K672" s="61"/>
      <c r="L672" s="61"/>
      <c r="M672" s="62"/>
      <c r="N672" s="61"/>
      <c r="O672" s="61"/>
      <c r="P672" s="61"/>
      <c r="Q672" s="61"/>
      <c r="R672" s="61"/>
      <c r="S672" s="61"/>
      <c r="T672" s="61"/>
      <c r="U672" s="61"/>
      <c r="V672" s="61"/>
      <c r="W672" s="61"/>
      <c r="X672" s="61"/>
      <c r="Y672" s="61"/>
      <c r="Z672" s="61"/>
      <c r="AA672" s="61"/>
      <c r="AB672" s="61"/>
      <c r="AC672" s="61"/>
      <c r="AD672" s="61"/>
      <c r="AE672" s="61"/>
      <c r="AF672" s="61"/>
      <c r="AG672" s="61"/>
      <c r="AH672" s="61"/>
      <c r="AI672" s="61"/>
      <c r="AJ672" s="61"/>
      <c r="AK672" s="61"/>
      <c r="AM672" s="61"/>
    </row>
    <row r="673" spans="1:39" ht="9.75" customHeight="1" x14ac:dyDescent="0.2">
      <c r="A673" s="61"/>
      <c r="B673" s="61"/>
      <c r="C673" s="61"/>
      <c r="D673" s="61"/>
      <c r="E673" s="61"/>
      <c r="F673" s="61"/>
      <c r="G673" s="61"/>
      <c r="H673" s="61"/>
      <c r="I673" s="61"/>
      <c r="J673" s="61"/>
      <c r="K673" s="61"/>
      <c r="L673" s="61"/>
      <c r="M673" s="62"/>
      <c r="N673" s="61"/>
      <c r="O673" s="61"/>
      <c r="P673" s="61"/>
      <c r="Q673" s="61"/>
      <c r="R673" s="61"/>
      <c r="S673" s="61"/>
      <c r="T673" s="61"/>
      <c r="U673" s="61"/>
      <c r="V673" s="61"/>
      <c r="W673" s="61"/>
      <c r="X673" s="61"/>
      <c r="Y673" s="61"/>
      <c r="Z673" s="61"/>
      <c r="AA673" s="61"/>
      <c r="AB673" s="61"/>
      <c r="AC673" s="61"/>
      <c r="AD673" s="61"/>
      <c r="AE673" s="61"/>
      <c r="AF673" s="61"/>
      <c r="AG673" s="61"/>
      <c r="AH673" s="61"/>
      <c r="AI673" s="61"/>
      <c r="AJ673" s="61"/>
      <c r="AK673" s="61"/>
      <c r="AM673" s="61"/>
    </row>
    <row r="674" spans="1:39" ht="9.75" customHeight="1" x14ac:dyDescent="0.2">
      <c r="A674" s="61"/>
      <c r="B674" s="61"/>
      <c r="C674" s="61"/>
      <c r="D674" s="61"/>
      <c r="E674" s="61"/>
      <c r="F674" s="61"/>
      <c r="G674" s="61"/>
      <c r="H674" s="61"/>
      <c r="I674" s="61"/>
      <c r="J674" s="61"/>
      <c r="K674" s="61"/>
      <c r="L674" s="61"/>
      <c r="M674" s="62"/>
      <c r="N674" s="61"/>
      <c r="O674" s="61"/>
      <c r="P674" s="61"/>
      <c r="Q674" s="61"/>
      <c r="R674" s="61"/>
      <c r="S674" s="61"/>
      <c r="T674" s="61"/>
      <c r="U674" s="61"/>
      <c r="V674" s="61"/>
      <c r="W674" s="61"/>
      <c r="X674" s="61"/>
      <c r="Y674" s="61"/>
      <c r="Z674" s="61"/>
      <c r="AA674" s="61"/>
      <c r="AB674" s="61"/>
      <c r="AC674" s="61"/>
      <c r="AD674" s="61"/>
      <c r="AE674" s="61"/>
      <c r="AF674" s="61"/>
      <c r="AG674" s="61"/>
      <c r="AH674" s="61"/>
      <c r="AI674" s="61"/>
      <c r="AJ674" s="61"/>
      <c r="AK674" s="61"/>
      <c r="AM674" s="61"/>
    </row>
    <row r="675" spans="1:39" ht="9.75" customHeight="1" x14ac:dyDescent="0.2">
      <c r="A675" s="61"/>
      <c r="B675" s="61"/>
      <c r="C675" s="61"/>
      <c r="D675" s="61"/>
      <c r="E675" s="61"/>
      <c r="F675" s="61"/>
      <c r="G675" s="61"/>
      <c r="H675" s="61"/>
      <c r="I675" s="61"/>
      <c r="J675" s="61"/>
      <c r="K675" s="61"/>
      <c r="L675" s="61"/>
      <c r="M675" s="62"/>
      <c r="N675" s="61"/>
      <c r="O675" s="61"/>
      <c r="P675" s="61"/>
      <c r="Q675" s="61"/>
      <c r="R675" s="61"/>
      <c r="S675" s="61"/>
      <c r="T675" s="61"/>
      <c r="U675" s="61"/>
      <c r="V675" s="61"/>
      <c r="W675" s="61"/>
      <c r="X675" s="61"/>
      <c r="Y675" s="61"/>
      <c r="Z675" s="61"/>
      <c r="AA675" s="61"/>
      <c r="AB675" s="61"/>
      <c r="AC675" s="61"/>
      <c r="AD675" s="61"/>
      <c r="AE675" s="61"/>
      <c r="AF675" s="61"/>
      <c r="AG675" s="61"/>
      <c r="AH675" s="61"/>
      <c r="AI675" s="61"/>
      <c r="AJ675" s="61"/>
      <c r="AK675" s="61"/>
      <c r="AM675" s="61"/>
    </row>
    <row r="676" spans="1:39" ht="9.75" customHeight="1" x14ac:dyDescent="0.2">
      <c r="A676" s="61"/>
      <c r="B676" s="61"/>
      <c r="C676" s="61"/>
      <c r="D676" s="61"/>
      <c r="E676" s="61"/>
      <c r="F676" s="61"/>
      <c r="G676" s="61"/>
      <c r="H676" s="61"/>
      <c r="I676" s="61"/>
      <c r="J676" s="61"/>
      <c r="K676" s="61"/>
      <c r="L676" s="61"/>
      <c r="M676" s="62"/>
      <c r="N676" s="61"/>
      <c r="O676" s="61"/>
      <c r="P676" s="61"/>
      <c r="Q676" s="61"/>
      <c r="R676" s="61"/>
      <c r="S676" s="61"/>
      <c r="T676" s="61"/>
      <c r="U676" s="61"/>
      <c r="V676" s="61"/>
      <c r="W676" s="61"/>
      <c r="X676" s="61"/>
      <c r="Y676" s="61"/>
      <c r="Z676" s="61"/>
      <c r="AA676" s="61"/>
      <c r="AB676" s="61"/>
      <c r="AC676" s="61"/>
      <c r="AD676" s="61"/>
      <c r="AE676" s="61"/>
      <c r="AF676" s="61"/>
      <c r="AG676" s="61"/>
      <c r="AH676" s="61"/>
      <c r="AI676" s="61"/>
      <c r="AJ676" s="61"/>
      <c r="AK676" s="61"/>
      <c r="AM676" s="61"/>
    </row>
    <row r="677" spans="1:39" ht="9.75" customHeight="1" x14ac:dyDescent="0.2">
      <c r="A677" s="61"/>
      <c r="B677" s="61"/>
      <c r="C677" s="61"/>
      <c r="D677" s="61"/>
      <c r="E677" s="61"/>
      <c r="F677" s="61"/>
      <c r="G677" s="61"/>
      <c r="H677" s="61"/>
      <c r="I677" s="61"/>
      <c r="J677" s="61"/>
      <c r="K677" s="61"/>
      <c r="L677" s="61"/>
      <c r="M677" s="62"/>
      <c r="N677" s="61"/>
      <c r="O677" s="61"/>
      <c r="P677" s="61"/>
      <c r="Q677" s="61"/>
      <c r="R677" s="61"/>
      <c r="S677" s="61"/>
      <c r="T677" s="61"/>
      <c r="U677" s="61"/>
      <c r="V677" s="61"/>
      <c r="W677" s="61"/>
      <c r="X677" s="61"/>
      <c r="Y677" s="61"/>
      <c r="Z677" s="61"/>
      <c r="AA677" s="61"/>
      <c r="AB677" s="61"/>
      <c r="AC677" s="61"/>
      <c r="AD677" s="61"/>
      <c r="AE677" s="61"/>
      <c r="AF677" s="61"/>
      <c r="AG677" s="61"/>
      <c r="AH677" s="61"/>
      <c r="AI677" s="61"/>
      <c r="AJ677" s="61"/>
      <c r="AK677" s="61"/>
      <c r="AM677" s="61"/>
    </row>
    <row r="678" spans="1:39" ht="9.75" customHeight="1" x14ac:dyDescent="0.2">
      <c r="A678" s="61"/>
      <c r="B678" s="61"/>
      <c r="C678" s="61"/>
      <c r="D678" s="61"/>
      <c r="E678" s="61"/>
      <c r="F678" s="61"/>
      <c r="G678" s="61"/>
      <c r="H678" s="61"/>
      <c r="I678" s="61"/>
      <c r="J678" s="61"/>
      <c r="K678" s="61"/>
      <c r="L678" s="61"/>
      <c r="M678" s="62"/>
      <c r="N678" s="61"/>
      <c r="O678" s="61"/>
      <c r="P678" s="61"/>
      <c r="Q678" s="61"/>
      <c r="R678" s="61"/>
      <c r="S678" s="61"/>
      <c r="T678" s="61"/>
      <c r="U678" s="61"/>
      <c r="V678" s="61"/>
      <c r="W678" s="61"/>
      <c r="X678" s="61"/>
      <c r="Y678" s="61"/>
      <c r="Z678" s="61"/>
      <c r="AA678" s="61"/>
      <c r="AB678" s="61"/>
      <c r="AC678" s="61"/>
      <c r="AD678" s="61"/>
      <c r="AE678" s="61"/>
      <c r="AF678" s="61"/>
      <c r="AG678" s="61"/>
      <c r="AH678" s="61"/>
      <c r="AI678" s="61"/>
      <c r="AJ678" s="61"/>
      <c r="AK678" s="61"/>
      <c r="AM678" s="61"/>
    </row>
    <row r="679" spans="1:39" ht="9.75" customHeight="1" x14ac:dyDescent="0.2">
      <c r="A679" s="61"/>
      <c r="B679" s="61"/>
      <c r="C679" s="61"/>
      <c r="D679" s="61"/>
      <c r="E679" s="61"/>
      <c r="F679" s="61"/>
      <c r="G679" s="61"/>
      <c r="H679" s="61"/>
      <c r="I679" s="61"/>
      <c r="J679" s="61"/>
      <c r="K679" s="61"/>
      <c r="L679" s="61"/>
      <c r="M679" s="62"/>
      <c r="N679" s="61"/>
      <c r="O679" s="61"/>
      <c r="P679" s="61"/>
      <c r="Q679" s="61"/>
      <c r="R679" s="61"/>
      <c r="S679" s="61"/>
      <c r="T679" s="61"/>
      <c r="U679" s="61"/>
      <c r="V679" s="61"/>
      <c r="W679" s="61"/>
      <c r="X679" s="61"/>
      <c r="Y679" s="61"/>
      <c r="Z679" s="61"/>
      <c r="AA679" s="61"/>
      <c r="AB679" s="61"/>
      <c r="AC679" s="61"/>
      <c r="AD679" s="61"/>
      <c r="AE679" s="61"/>
      <c r="AF679" s="61"/>
      <c r="AG679" s="61"/>
      <c r="AH679" s="61"/>
      <c r="AI679" s="61"/>
      <c r="AJ679" s="61"/>
      <c r="AK679" s="61"/>
      <c r="AM679" s="61"/>
    </row>
    <row r="680" spans="1:39" ht="9.75" customHeight="1" x14ac:dyDescent="0.2">
      <c r="A680" s="61"/>
      <c r="B680" s="61"/>
      <c r="C680" s="61"/>
      <c r="D680" s="61"/>
      <c r="E680" s="61"/>
      <c r="F680" s="61"/>
      <c r="G680" s="61"/>
      <c r="H680" s="61"/>
      <c r="I680" s="61"/>
      <c r="J680" s="61"/>
      <c r="K680" s="61"/>
      <c r="L680" s="61"/>
      <c r="M680" s="62"/>
      <c r="N680" s="61"/>
      <c r="O680" s="61"/>
      <c r="P680" s="61"/>
      <c r="Q680" s="61"/>
      <c r="R680" s="61"/>
      <c r="S680" s="61"/>
      <c r="T680" s="61"/>
      <c r="U680" s="61"/>
      <c r="V680" s="61"/>
      <c r="W680" s="61"/>
      <c r="X680" s="61"/>
      <c r="Y680" s="61"/>
      <c r="Z680" s="61"/>
      <c r="AA680" s="61"/>
      <c r="AB680" s="61"/>
      <c r="AC680" s="61"/>
      <c r="AD680" s="61"/>
      <c r="AE680" s="61"/>
      <c r="AF680" s="61"/>
      <c r="AG680" s="61"/>
      <c r="AH680" s="61"/>
      <c r="AI680" s="61"/>
      <c r="AJ680" s="61"/>
      <c r="AK680" s="61"/>
      <c r="AM680" s="61"/>
    </row>
    <row r="681" spans="1:39" ht="9.75" customHeight="1" x14ac:dyDescent="0.2">
      <c r="A681" s="61"/>
      <c r="B681" s="61"/>
      <c r="C681" s="61"/>
      <c r="D681" s="61"/>
      <c r="E681" s="61"/>
      <c r="F681" s="61"/>
      <c r="G681" s="61"/>
      <c r="H681" s="61"/>
      <c r="I681" s="61"/>
      <c r="J681" s="61"/>
      <c r="K681" s="61"/>
      <c r="L681" s="61"/>
      <c r="M681" s="62"/>
      <c r="N681" s="61"/>
      <c r="O681" s="61"/>
      <c r="P681" s="61"/>
      <c r="Q681" s="61"/>
      <c r="R681" s="61"/>
      <c r="S681" s="61"/>
      <c r="T681" s="61"/>
      <c r="U681" s="61"/>
      <c r="V681" s="61"/>
      <c r="W681" s="61"/>
      <c r="X681" s="61"/>
      <c r="Y681" s="61"/>
      <c r="Z681" s="61"/>
      <c r="AA681" s="61"/>
      <c r="AB681" s="61"/>
      <c r="AC681" s="61"/>
      <c r="AD681" s="61"/>
      <c r="AE681" s="61"/>
      <c r="AF681" s="61"/>
      <c r="AG681" s="61"/>
      <c r="AH681" s="61"/>
      <c r="AI681" s="61"/>
      <c r="AJ681" s="61"/>
      <c r="AK681" s="61"/>
      <c r="AM681" s="61"/>
    </row>
    <row r="682" spans="1:39" ht="9.75" customHeight="1" x14ac:dyDescent="0.2">
      <c r="A682" s="61"/>
      <c r="B682" s="61"/>
      <c r="C682" s="61"/>
      <c r="D682" s="61"/>
      <c r="E682" s="61"/>
      <c r="F682" s="61"/>
      <c r="G682" s="61"/>
      <c r="H682" s="61"/>
      <c r="I682" s="61"/>
      <c r="J682" s="61"/>
      <c r="K682" s="61"/>
      <c r="L682" s="61"/>
      <c r="M682" s="62"/>
      <c r="N682" s="61"/>
      <c r="O682" s="61"/>
      <c r="P682" s="61"/>
      <c r="Q682" s="61"/>
      <c r="R682" s="61"/>
      <c r="S682" s="61"/>
      <c r="T682" s="61"/>
      <c r="U682" s="61"/>
      <c r="V682" s="61"/>
      <c r="W682" s="61"/>
      <c r="X682" s="61"/>
      <c r="Y682" s="61"/>
      <c r="Z682" s="61"/>
      <c r="AA682" s="61"/>
      <c r="AB682" s="61"/>
      <c r="AC682" s="61"/>
      <c r="AD682" s="61"/>
      <c r="AE682" s="61"/>
      <c r="AF682" s="61"/>
      <c r="AG682" s="61"/>
      <c r="AH682" s="61"/>
      <c r="AI682" s="61"/>
      <c r="AJ682" s="61"/>
      <c r="AK682" s="61"/>
      <c r="AM682" s="61"/>
    </row>
    <row r="683" spans="1:39" ht="9.75" customHeight="1" x14ac:dyDescent="0.2">
      <c r="A683" s="61"/>
      <c r="B683" s="61"/>
      <c r="C683" s="61"/>
      <c r="D683" s="61"/>
      <c r="E683" s="61"/>
      <c r="F683" s="61"/>
      <c r="G683" s="61"/>
      <c r="H683" s="61"/>
      <c r="I683" s="61"/>
      <c r="J683" s="61"/>
      <c r="K683" s="61"/>
      <c r="L683" s="61"/>
      <c r="M683" s="62"/>
      <c r="N683" s="61"/>
      <c r="O683" s="61"/>
      <c r="P683" s="61"/>
      <c r="Q683" s="61"/>
      <c r="R683" s="61"/>
      <c r="S683" s="61"/>
      <c r="T683" s="61"/>
      <c r="U683" s="61"/>
      <c r="V683" s="61"/>
      <c r="W683" s="61"/>
      <c r="X683" s="61"/>
      <c r="Y683" s="61"/>
      <c r="Z683" s="61"/>
      <c r="AA683" s="61"/>
      <c r="AB683" s="61"/>
      <c r="AC683" s="61"/>
      <c r="AD683" s="61"/>
      <c r="AE683" s="61"/>
      <c r="AF683" s="61"/>
      <c r="AG683" s="61"/>
      <c r="AH683" s="61"/>
      <c r="AI683" s="61"/>
      <c r="AJ683" s="61"/>
      <c r="AK683" s="61"/>
      <c r="AM683" s="61"/>
    </row>
    <row r="684" spans="1:39" ht="9.75" customHeight="1" x14ac:dyDescent="0.2">
      <c r="A684" s="61"/>
      <c r="B684" s="61"/>
      <c r="C684" s="61"/>
      <c r="D684" s="61"/>
      <c r="E684" s="61"/>
      <c r="F684" s="61"/>
      <c r="G684" s="61"/>
      <c r="H684" s="61"/>
      <c r="I684" s="61"/>
      <c r="J684" s="61"/>
      <c r="K684" s="61"/>
      <c r="L684" s="61"/>
      <c r="M684" s="62"/>
      <c r="N684" s="61"/>
      <c r="O684" s="61"/>
      <c r="P684" s="61"/>
      <c r="Q684" s="61"/>
      <c r="R684" s="61"/>
      <c r="S684" s="61"/>
      <c r="T684" s="61"/>
      <c r="U684" s="61"/>
      <c r="V684" s="61"/>
      <c r="W684" s="61"/>
      <c r="X684" s="61"/>
      <c r="Y684" s="61"/>
      <c r="Z684" s="61"/>
      <c r="AA684" s="61"/>
      <c r="AB684" s="61"/>
      <c r="AC684" s="61"/>
      <c r="AD684" s="61"/>
      <c r="AE684" s="61"/>
      <c r="AF684" s="61"/>
      <c r="AG684" s="61"/>
      <c r="AH684" s="61"/>
      <c r="AI684" s="61"/>
      <c r="AJ684" s="61"/>
      <c r="AK684" s="61"/>
      <c r="AM684" s="61"/>
    </row>
    <row r="685" spans="1:39" ht="9.75" customHeight="1" x14ac:dyDescent="0.2">
      <c r="A685" s="61"/>
      <c r="B685" s="61"/>
      <c r="C685" s="61"/>
      <c r="D685" s="61"/>
      <c r="E685" s="61"/>
      <c r="F685" s="61"/>
      <c r="G685" s="61"/>
      <c r="H685" s="61"/>
      <c r="I685" s="61"/>
      <c r="J685" s="61"/>
      <c r="K685" s="61"/>
      <c r="L685" s="61"/>
      <c r="M685" s="62"/>
      <c r="N685" s="61"/>
      <c r="O685" s="61"/>
      <c r="P685" s="61"/>
      <c r="Q685" s="61"/>
      <c r="R685" s="61"/>
      <c r="S685" s="61"/>
      <c r="T685" s="61"/>
      <c r="U685" s="61"/>
      <c r="V685" s="61"/>
      <c r="W685" s="61"/>
      <c r="X685" s="61"/>
      <c r="Y685" s="61"/>
      <c r="Z685" s="61"/>
      <c r="AA685" s="61"/>
      <c r="AB685" s="61"/>
      <c r="AC685" s="61"/>
      <c r="AD685" s="61"/>
      <c r="AE685" s="61"/>
      <c r="AF685" s="61"/>
      <c r="AG685" s="61"/>
      <c r="AH685" s="61"/>
      <c r="AI685" s="61"/>
      <c r="AJ685" s="61"/>
      <c r="AK685" s="61"/>
      <c r="AM685" s="61"/>
    </row>
    <row r="686" spans="1:39" ht="9.75" customHeight="1" x14ac:dyDescent="0.2">
      <c r="A686" s="61"/>
      <c r="B686" s="61"/>
      <c r="C686" s="61"/>
      <c r="D686" s="61"/>
      <c r="E686" s="61"/>
      <c r="F686" s="61"/>
      <c r="G686" s="61"/>
      <c r="H686" s="61"/>
      <c r="I686" s="61"/>
      <c r="J686" s="61"/>
      <c r="K686" s="61"/>
      <c r="L686" s="61"/>
      <c r="M686" s="62"/>
      <c r="N686" s="61"/>
      <c r="O686" s="61"/>
      <c r="P686" s="61"/>
      <c r="Q686" s="61"/>
      <c r="R686" s="61"/>
      <c r="S686" s="61"/>
      <c r="T686" s="61"/>
      <c r="U686" s="61"/>
      <c r="V686" s="61"/>
      <c r="W686" s="61"/>
      <c r="X686" s="61"/>
      <c r="Y686" s="61"/>
      <c r="Z686" s="61"/>
      <c r="AA686" s="61"/>
      <c r="AB686" s="61"/>
      <c r="AC686" s="61"/>
      <c r="AD686" s="61"/>
      <c r="AE686" s="61"/>
      <c r="AF686" s="61"/>
      <c r="AG686" s="61"/>
      <c r="AH686" s="61"/>
      <c r="AI686" s="61"/>
      <c r="AJ686" s="61"/>
      <c r="AK686" s="61"/>
      <c r="AM686" s="61"/>
    </row>
    <row r="687" spans="1:39" ht="9.75" customHeight="1" x14ac:dyDescent="0.2">
      <c r="A687" s="61"/>
      <c r="B687" s="61"/>
      <c r="C687" s="61"/>
      <c r="D687" s="61"/>
      <c r="E687" s="61"/>
      <c r="F687" s="61"/>
      <c r="G687" s="61"/>
      <c r="H687" s="61"/>
      <c r="I687" s="61"/>
      <c r="J687" s="61"/>
      <c r="K687" s="61"/>
      <c r="L687" s="61"/>
      <c r="M687" s="62"/>
      <c r="N687" s="61"/>
      <c r="O687" s="61"/>
      <c r="P687" s="61"/>
      <c r="Q687" s="61"/>
      <c r="R687" s="61"/>
      <c r="S687" s="61"/>
      <c r="T687" s="61"/>
      <c r="U687" s="61"/>
      <c r="V687" s="61"/>
      <c r="W687" s="61"/>
      <c r="X687" s="61"/>
      <c r="Y687" s="61"/>
      <c r="Z687" s="61"/>
      <c r="AA687" s="61"/>
      <c r="AB687" s="61"/>
      <c r="AC687" s="61"/>
      <c r="AD687" s="61"/>
      <c r="AE687" s="61"/>
      <c r="AF687" s="61"/>
      <c r="AG687" s="61"/>
      <c r="AH687" s="61"/>
      <c r="AI687" s="61"/>
      <c r="AJ687" s="61"/>
      <c r="AK687" s="61"/>
      <c r="AM687" s="61"/>
    </row>
    <row r="688" spans="1:39" ht="9.75" customHeight="1" x14ac:dyDescent="0.2">
      <c r="A688" s="61"/>
      <c r="B688" s="61"/>
      <c r="C688" s="61"/>
      <c r="D688" s="61"/>
      <c r="E688" s="61"/>
      <c r="F688" s="61"/>
      <c r="G688" s="61"/>
      <c r="H688" s="61"/>
      <c r="I688" s="61"/>
      <c r="J688" s="61"/>
      <c r="K688" s="61"/>
      <c r="L688" s="61"/>
      <c r="M688" s="62"/>
      <c r="N688" s="61"/>
      <c r="O688" s="61"/>
      <c r="P688" s="61"/>
      <c r="Q688" s="61"/>
      <c r="R688" s="61"/>
      <c r="S688" s="61"/>
      <c r="T688" s="61"/>
      <c r="U688" s="61"/>
      <c r="V688" s="61"/>
      <c r="W688" s="61"/>
      <c r="X688" s="61"/>
      <c r="Y688" s="61"/>
      <c r="Z688" s="61"/>
      <c r="AA688" s="61"/>
      <c r="AB688" s="61"/>
      <c r="AC688" s="61"/>
      <c r="AD688" s="61"/>
      <c r="AE688" s="61"/>
      <c r="AF688" s="61"/>
      <c r="AG688" s="61"/>
      <c r="AH688" s="61"/>
      <c r="AI688" s="61"/>
      <c r="AJ688" s="61"/>
      <c r="AK688" s="61"/>
      <c r="AM688" s="61"/>
    </row>
    <row r="689" spans="1:39" ht="9.75" customHeight="1" x14ac:dyDescent="0.2">
      <c r="A689" s="61"/>
      <c r="B689" s="61"/>
      <c r="C689" s="61"/>
      <c r="D689" s="61"/>
      <c r="E689" s="61"/>
      <c r="F689" s="61"/>
      <c r="G689" s="61"/>
      <c r="H689" s="61"/>
      <c r="I689" s="61"/>
      <c r="J689" s="61"/>
      <c r="K689" s="61"/>
      <c r="L689" s="61"/>
      <c r="M689" s="62"/>
      <c r="N689" s="61"/>
      <c r="O689" s="61"/>
      <c r="P689" s="61"/>
      <c r="Q689" s="61"/>
      <c r="R689" s="61"/>
      <c r="S689" s="61"/>
      <c r="T689" s="61"/>
      <c r="U689" s="61"/>
      <c r="V689" s="61"/>
      <c r="W689" s="61"/>
      <c r="X689" s="61"/>
      <c r="Y689" s="61"/>
      <c r="Z689" s="61"/>
      <c r="AA689" s="61"/>
      <c r="AB689" s="61"/>
      <c r="AC689" s="61"/>
      <c r="AD689" s="61"/>
      <c r="AE689" s="61"/>
      <c r="AF689" s="61"/>
      <c r="AG689" s="61"/>
      <c r="AH689" s="61"/>
      <c r="AI689" s="61"/>
      <c r="AJ689" s="61"/>
      <c r="AK689" s="61"/>
      <c r="AM689" s="61"/>
    </row>
    <row r="690" spans="1:39" ht="9.75" customHeight="1" x14ac:dyDescent="0.2">
      <c r="A690" s="61"/>
      <c r="B690" s="61"/>
      <c r="C690" s="61"/>
      <c r="D690" s="61"/>
      <c r="E690" s="61"/>
      <c r="F690" s="61"/>
      <c r="G690" s="61"/>
      <c r="H690" s="61"/>
      <c r="I690" s="61"/>
      <c r="J690" s="61"/>
      <c r="K690" s="61"/>
      <c r="L690" s="61"/>
      <c r="M690" s="62"/>
      <c r="N690" s="61"/>
      <c r="O690" s="61"/>
      <c r="P690" s="61"/>
      <c r="Q690" s="61"/>
      <c r="R690" s="61"/>
      <c r="S690" s="61"/>
      <c r="T690" s="61"/>
      <c r="U690" s="61"/>
      <c r="V690" s="61"/>
      <c r="W690" s="61"/>
      <c r="X690" s="61"/>
      <c r="Y690" s="61"/>
      <c r="Z690" s="61"/>
      <c r="AA690" s="61"/>
      <c r="AB690" s="61"/>
      <c r="AC690" s="61"/>
      <c r="AD690" s="61"/>
      <c r="AE690" s="61"/>
      <c r="AF690" s="61"/>
      <c r="AG690" s="61"/>
      <c r="AH690" s="61"/>
      <c r="AI690" s="61"/>
      <c r="AJ690" s="61"/>
      <c r="AK690" s="61"/>
      <c r="AM690" s="61"/>
    </row>
    <row r="691" spans="1:39" ht="9.75" customHeight="1" x14ac:dyDescent="0.2">
      <c r="A691" s="61"/>
      <c r="B691" s="61"/>
      <c r="C691" s="61"/>
      <c r="D691" s="61"/>
      <c r="E691" s="61"/>
      <c r="F691" s="61"/>
      <c r="G691" s="61"/>
      <c r="H691" s="61"/>
      <c r="I691" s="61"/>
      <c r="J691" s="61"/>
      <c r="K691" s="61"/>
      <c r="L691" s="61"/>
      <c r="M691" s="62"/>
      <c r="N691" s="61"/>
      <c r="O691" s="61"/>
      <c r="P691" s="61"/>
      <c r="Q691" s="61"/>
      <c r="R691" s="61"/>
      <c r="S691" s="61"/>
      <c r="T691" s="61"/>
      <c r="U691" s="61"/>
      <c r="V691" s="61"/>
      <c r="W691" s="61"/>
      <c r="X691" s="61"/>
      <c r="Y691" s="61"/>
      <c r="Z691" s="61"/>
      <c r="AA691" s="61"/>
      <c r="AB691" s="61"/>
      <c r="AC691" s="61"/>
      <c r="AD691" s="61"/>
      <c r="AE691" s="61"/>
      <c r="AF691" s="61"/>
      <c r="AG691" s="61"/>
      <c r="AH691" s="61"/>
      <c r="AI691" s="61"/>
      <c r="AJ691" s="61"/>
      <c r="AK691" s="61"/>
      <c r="AM691" s="61"/>
    </row>
    <row r="692" spans="1:39" ht="9.75" customHeight="1" x14ac:dyDescent="0.2">
      <c r="A692" s="61"/>
      <c r="B692" s="61"/>
      <c r="C692" s="61"/>
      <c r="D692" s="61"/>
      <c r="E692" s="61"/>
      <c r="F692" s="61"/>
      <c r="G692" s="61"/>
      <c r="H692" s="61"/>
      <c r="I692" s="61"/>
      <c r="J692" s="61"/>
      <c r="K692" s="61"/>
      <c r="L692" s="61"/>
      <c r="M692" s="62"/>
      <c r="N692" s="61"/>
      <c r="O692" s="61"/>
      <c r="P692" s="61"/>
      <c r="Q692" s="61"/>
      <c r="R692" s="61"/>
      <c r="S692" s="61"/>
      <c r="T692" s="61"/>
      <c r="U692" s="61"/>
      <c r="V692" s="61"/>
      <c r="W692" s="61"/>
      <c r="X692" s="61"/>
      <c r="Y692" s="61"/>
      <c r="Z692" s="61"/>
      <c r="AA692" s="61"/>
      <c r="AB692" s="61"/>
      <c r="AC692" s="61"/>
      <c r="AD692" s="61"/>
      <c r="AE692" s="61"/>
      <c r="AF692" s="61"/>
      <c r="AG692" s="61"/>
      <c r="AH692" s="61"/>
      <c r="AI692" s="61"/>
      <c r="AJ692" s="61"/>
      <c r="AK692" s="61"/>
      <c r="AM692" s="61"/>
    </row>
    <row r="693" spans="1:39" ht="9.75" customHeight="1" x14ac:dyDescent="0.2">
      <c r="A693" s="61"/>
      <c r="B693" s="61"/>
      <c r="C693" s="61"/>
      <c r="D693" s="61"/>
      <c r="E693" s="61"/>
      <c r="F693" s="61"/>
      <c r="G693" s="61"/>
      <c r="H693" s="61"/>
      <c r="I693" s="61"/>
      <c r="J693" s="61"/>
      <c r="K693" s="61"/>
      <c r="L693" s="61"/>
      <c r="M693" s="62"/>
      <c r="N693" s="61"/>
      <c r="O693" s="61"/>
      <c r="P693" s="61"/>
      <c r="Q693" s="61"/>
      <c r="R693" s="61"/>
      <c r="S693" s="61"/>
      <c r="T693" s="61"/>
      <c r="U693" s="61"/>
      <c r="V693" s="61"/>
      <c r="W693" s="61"/>
      <c r="X693" s="61"/>
      <c r="Y693" s="61"/>
      <c r="Z693" s="61"/>
      <c r="AA693" s="61"/>
      <c r="AB693" s="61"/>
      <c r="AC693" s="61"/>
      <c r="AD693" s="61"/>
      <c r="AE693" s="61"/>
      <c r="AF693" s="61"/>
      <c r="AG693" s="61"/>
      <c r="AH693" s="61"/>
      <c r="AI693" s="61"/>
      <c r="AJ693" s="61"/>
      <c r="AK693" s="61"/>
      <c r="AM693" s="61"/>
    </row>
    <row r="694" spans="1:39" ht="9.75" customHeight="1" x14ac:dyDescent="0.2">
      <c r="A694" s="61"/>
      <c r="B694" s="61"/>
      <c r="C694" s="61"/>
      <c r="D694" s="61"/>
      <c r="E694" s="61"/>
      <c r="F694" s="61"/>
      <c r="G694" s="61"/>
      <c r="H694" s="61"/>
      <c r="I694" s="61"/>
      <c r="J694" s="61"/>
      <c r="K694" s="61"/>
      <c r="L694" s="61"/>
      <c r="M694" s="62"/>
      <c r="N694" s="61"/>
      <c r="O694" s="61"/>
      <c r="P694" s="61"/>
      <c r="Q694" s="61"/>
      <c r="R694" s="61"/>
      <c r="S694" s="61"/>
      <c r="T694" s="61"/>
      <c r="U694" s="61"/>
      <c r="V694" s="61"/>
      <c r="W694" s="61"/>
      <c r="X694" s="61"/>
      <c r="Y694" s="61"/>
      <c r="Z694" s="61"/>
      <c r="AA694" s="61"/>
      <c r="AB694" s="61"/>
      <c r="AC694" s="61"/>
      <c r="AD694" s="61"/>
      <c r="AE694" s="61"/>
      <c r="AF694" s="61"/>
      <c r="AG694" s="61"/>
      <c r="AH694" s="61"/>
      <c r="AI694" s="61"/>
      <c r="AJ694" s="61"/>
      <c r="AK694" s="61"/>
      <c r="AM694" s="61"/>
    </row>
    <row r="695" spans="1:39" ht="9.75" customHeight="1" x14ac:dyDescent="0.2">
      <c r="A695" s="61"/>
      <c r="B695" s="61"/>
      <c r="C695" s="61"/>
      <c r="D695" s="61"/>
      <c r="E695" s="61"/>
      <c r="F695" s="61"/>
      <c r="G695" s="61"/>
      <c r="H695" s="61"/>
      <c r="I695" s="61"/>
      <c r="J695" s="61"/>
      <c r="K695" s="61"/>
      <c r="L695" s="61"/>
      <c r="M695" s="62"/>
      <c r="N695" s="61"/>
      <c r="O695" s="61"/>
      <c r="P695" s="61"/>
      <c r="Q695" s="61"/>
      <c r="R695" s="61"/>
      <c r="S695" s="61"/>
      <c r="T695" s="61"/>
      <c r="U695" s="61"/>
      <c r="V695" s="61"/>
      <c r="W695" s="61"/>
      <c r="X695" s="61"/>
      <c r="Y695" s="61"/>
      <c r="Z695" s="61"/>
      <c r="AA695" s="61"/>
      <c r="AB695" s="61"/>
      <c r="AC695" s="61"/>
      <c r="AD695" s="61"/>
      <c r="AE695" s="61"/>
      <c r="AF695" s="61"/>
      <c r="AG695" s="61"/>
      <c r="AH695" s="61"/>
      <c r="AI695" s="61"/>
      <c r="AJ695" s="61"/>
      <c r="AK695" s="61"/>
      <c r="AM695" s="61"/>
    </row>
    <row r="696" spans="1:39" ht="9.75" customHeight="1" x14ac:dyDescent="0.2">
      <c r="A696" s="61"/>
      <c r="B696" s="61"/>
      <c r="C696" s="61"/>
      <c r="D696" s="61"/>
      <c r="E696" s="61"/>
      <c r="F696" s="61"/>
      <c r="G696" s="61"/>
      <c r="H696" s="61"/>
      <c r="I696" s="61"/>
      <c r="J696" s="61"/>
      <c r="K696" s="61"/>
      <c r="L696" s="61"/>
      <c r="M696" s="62"/>
      <c r="N696" s="61"/>
      <c r="O696" s="61"/>
      <c r="P696" s="61"/>
      <c r="Q696" s="61"/>
      <c r="R696" s="61"/>
      <c r="S696" s="61"/>
      <c r="T696" s="61"/>
      <c r="U696" s="61"/>
      <c r="V696" s="61"/>
      <c r="W696" s="61"/>
      <c r="X696" s="61"/>
      <c r="Y696" s="61"/>
      <c r="Z696" s="61"/>
      <c r="AA696" s="61"/>
      <c r="AB696" s="61"/>
      <c r="AC696" s="61"/>
      <c r="AD696" s="61"/>
      <c r="AE696" s="61"/>
      <c r="AF696" s="61"/>
      <c r="AG696" s="61"/>
      <c r="AH696" s="61"/>
      <c r="AI696" s="61"/>
      <c r="AJ696" s="61"/>
      <c r="AK696" s="61"/>
      <c r="AM696" s="61"/>
    </row>
    <row r="697" spans="1:39" ht="9.75" customHeight="1" x14ac:dyDescent="0.2">
      <c r="A697" s="61"/>
      <c r="B697" s="61"/>
      <c r="C697" s="61"/>
      <c r="D697" s="61"/>
      <c r="E697" s="61"/>
      <c r="F697" s="61"/>
      <c r="G697" s="61"/>
      <c r="H697" s="61"/>
      <c r="I697" s="61"/>
      <c r="J697" s="61"/>
      <c r="K697" s="61"/>
      <c r="L697" s="61"/>
      <c r="M697" s="62"/>
      <c r="N697" s="61"/>
      <c r="O697" s="61"/>
      <c r="P697" s="61"/>
      <c r="Q697" s="61"/>
      <c r="R697" s="61"/>
      <c r="S697" s="61"/>
      <c r="T697" s="61"/>
      <c r="U697" s="61"/>
      <c r="V697" s="61"/>
      <c r="W697" s="61"/>
      <c r="X697" s="61"/>
      <c r="Y697" s="61"/>
      <c r="Z697" s="61"/>
      <c r="AA697" s="61"/>
      <c r="AB697" s="61"/>
      <c r="AC697" s="61"/>
      <c r="AD697" s="61"/>
      <c r="AE697" s="61"/>
      <c r="AF697" s="61"/>
      <c r="AG697" s="61"/>
      <c r="AH697" s="61"/>
      <c r="AI697" s="61"/>
      <c r="AJ697" s="61"/>
      <c r="AK697" s="61"/>
      <c r="AM697" s="61"/>
    </row>
    <row r="698" spans="1:39" ht="9.75" customHeight="1" x14ac:dyDescent="0.2">
      <c r="A698" s="61"/>
      <c r="B698" s="61"/>
      <c r="C698" s="61"/>
      <c r="D698" s="61"/>
      <c r="E698" s="61"/>
      <c r="F698" s="61"/>
      <c r="G698" s="61"/>
      <c r="H698" s="61"/>
      <c r="I698" s="61"/>
      <c r="J698" s="61"/>
      <c r="K698" s="61"/>
      <c r="L698" s="61"/>
      <c r="M698" s="62"/>
      <c r="N698" s="61"/>
      <c r="O698" s="61"/>
      <c r="P698" s="61"/>
      <c r="Q698" s="61"/>
      <c r="R698" s="61"/>
      <c r="S698" s="61"/>
      <c r="T698" s="61"/>
      <c r="U698" s="61"/>
      <c r="V698" s="61"/>
      <c r="W698" s="61"/>
      <c r="X698" s="61"/>
      <c r="Y698" s="61"/>
      <c r="Z698" s="61"/>
      <c r="AA698" s="61"/>
      <c r="AB698" s="61"/>
      <c r="AC698" s="61"/>
      <c r="AD698" s="61"/>
      <c r="AE698" s="61"/>
      <c r="AF698" s="61"/>
      <c r="AG698" s="61"/>
      <c r="AH698" s="61"/>
      <c r="AI698" s="61"/>
      <c r="AJ698" s="61"/>
      <c r="AK698" s="61"/>
      <c r="AM698" s="61"/>
    </row>
    <row r="699" spans="1:39" ht="9.75" customHeight="1" x14ac:dyDescent="0.2">
      <c r="A699" s="61"/>
      <c r="B699" s="61"/>
      <c r="C699" s="61"/>
      <c r="D699" s="61"/>
      <c r="E699" s="61"/>
      <c r="F699" s="61"/>
      <c r="G699" s="61"/>
      <c r="H699" s="61"/>
      <c r="I699" s="61"/>
      <c r="J699" s="61"/>
      <c r="K699" s="61"/>
      <c r="L699" s="61"/>
      <c r="M699" s="62"/>
      <c r="N699" s="61"/>
      <c r="O699" s="61"/>
      <c r="P699" s="61"/>
      <c r="Q699" s="61"/>
      <c r="R699" s="61"/>
      <c r="S699" s="61"/>
      <c r="T699" s="61"/>
      <c r="U699" s="61"/>
      <c r="V699" s="61"/>
      <c r="W699" s="61"/>
      <c r="X699" s="61"/>
      <c r="Y699" s="61"/>
      <c r="Z699" s="61"/>
      <c r="AA699" s="61"/>
      <c r="AB699" s="61"/>
      <c r="AC699" s="61"/>
      <c r="AD699" s="61"/>
      <c r="AE699" s="61"/>
      <c r="AF699" s="61"/>
      <c r="AG699" s="61"/>
      <c r="AH699" s="61"/>
      <c r="AI699" s="61"/>
      <c r="AJ699" s="61"/>
      <c r="AK699" s="61"/>
      <c r="AM699" s="61"/>
    </row>
    <row r="700" spans="1:39" ht="9.75" customHeight="1" x14ac:dyDescent="0.2">
      <c r="A700" s="61"/>
      <c r="B700" s="61"/>
      <c r="C700" s="61"/>
      <c r="D700" s="61"/>
      <c r="E700" s="61"/>
      <c r="F700" s="61"/>
      <c r="G700" s="61"/>
      <c r="H700" s="61"/>
      <c r="I700" s="61"/>
      <c r="J700" s="61"/>
      <c r="K700" s="61"/>
      <c r="L700" s="61"/>
      <c r="M700" s="62"/>
      <c r="N700" s="61"/>
      <c r="O700" s="61"/>
      <c r="P700" s="61"/>
      <c r="Q700" s="61"/>
      <c r="R700" s="61"/>
      <c r="S700" s="61"/>
      <c r="T700" s="61"/>
      <c r="U700" s="61"/>
      <c r="V700" s="61"/>
      <c r="W700" s="61"/>
      <c r="X700" s="61"/>
      <c r="Y700" s="61"/>
      <c r="Z700" s="61"/>
      <c r="AA700" s="61"/>
      <c r="AB700" s="61"/>
      <c r="AC700" s="61"/>
      <c r="AD700" s="61"/>
      <c r="AE700" s="61"/>
      <c r="AF700" s="61"/>
      <c r="AG700" s="61"/>
      <c r="AH700" s="61"/>
      <c r="AI700" s="61"/>
      <c r="AJ700" s="61"/>
      <c r="AK700" s="61"/>
      <c r="AM700" s="61"/>
    </row>
    <row r="701" spans="1:39" ht="9.75" customHeight="1" x14ac:dyDescent="0.2">
      <c r="A701" s="61"/>
      <c r="B701" s="61"/>
      <c r="C701" s="61"/>
      <c r="D701" s="61"/>
      <c r="E701" s="61"/>
      <c r="F701" s="61"/>
      <c r="G701" s="61"/>
      <c r="H701" s="61"/>
      <c r="I701" s="61"/>
      <c r="J701" s="61"/>
      <c r="K701" s="61"/>
      <c r="L701" s="61"/>
      <c r="M701" s="62"/>
      <c r="N701" s="61"/>
      <c r="O701" s="61"/>
      <c r="P701" s="61"/>
      <c r="Q701" s="61"/>
      <c r="R701" s="61"/>
      <c r="S701" s="61"/>
      <c r="T701" s="61"/>
      <c r="U701" s="61"/>
      <c r="V701" s="61"/>
      <c r="W701" s="61"/>
      <c r="X701" s="61"/>
      <c r="Y701" s="61"/>
      <c r="Z701" s="61"/>
      <c r="AA701" s="61"/>
      <c r="AB701" s="61"/>
      <c r="AC701" s="61"/>
      <c r="AD701" s="61"/>
      <c r="AE701" s="61"/>
      <c r="AF701" s="61"/>
      <c r="AG701" s="61"/>
      <c r="AH701" s="61"/>
      <c r="AI701" s="61"/>
      <c r="AJ701" s="61"/>
      <c r="AK701" s="61"/>
      <c r="AM701" s="61"/>
    </row>
    <row r="702" spans="1:39" ht="9.75" customHeight="1" x14ac:dyDescent="0.2">
      <c r="A702" s="61"/>
      <c r="B702" s="61"/>
      <c r="C702" s="61"/>
      <c r="D702" s="61"/>
      <c r="E702" s="61"/>
      <c r="F702" s="61"/>
      <c r="G702" s="61"/>
      <c r="H702" s="61"/>
      <c r="I702" s="61"/>
      <c r="J702" s="61"/>
      <c r="K702" s="61"/>
      <c r="L702" s="61"/>
      <c r="M702" s="62"/>
      <c r="N702" s="61"/>
      <c r="O702" s="61"/>
      <c r="P702" s="61"/>
      <c r="Q702" s="61"/>
      <c r="R702" s="61"/>
      <c r="S702" s="61"/>
      <c r="T702" s="61"/>
      <c r="U702" s="61"/>
      <c r="V702" s="61"/>
      <c r="W702" s="61"/>
      <c r="X702" s="61"/>
      <c r="Y702" s="61"/>
      <c r="Z702" s="61"/>
      <c r="AA702" s="61"/>
      <c r="AB702" s="61"/>
      <c r="AC702" s="61"/>
      <c r="AD702" s="61"/>
      <c r="AE702" s="61"/>
      <c r="AF702" s="61"/>
      <c r="AG702" s="61"/>
      <c r="AH702" s="61"/>
      <c r="AI702" s="61"/>
      <c r="AJ702" s="61"/>
      <c r="AK702" s="61"/>
      <c r="AM702" s="61"/>
    </row>
    <row r="703" spans="1:39" ht="9.75" customHeight="1" x14ac:dyDescent="0.2">
      <c r="A703" s="61"/>
      <c r="B703" s="61"/>
      <c r="C703" s="61"/>
      <c r="D703" s="61"/>
      <c r="E703" s="61"/>
      <c r="F703" s="61"/>
      <c r="G703" s="61"/>
      <c r="H703" s="61"/>
      <c r="I703" s="61"/>
      <c r="J703" s="61"/>
      <c r="K703" s="61"/>
      <c r="L703" s="61"/>
      <c r="M703" s="62"/>
      <c r="N703" s="61"/>
      <c r="O703" s="61"/>
      <c r="P703" s="61"/>
      <c r="Q703" s="61"/>
      <c r="R703" s="61"/>
      <c r="S703" s="61"/>
      <c r="T703" s="61"/>
      <c r="U703" s="61"/>
      <c r="V703" s="61"/>
      <c r="W703" s="61"/>
      <c r="X703" s="61"/>
      <c r="Y703" s="61"/>
      <c r="Z703" s="61"/>
      <c r="AA703" s="61"/>
      <c r="AB703" s="61"/>
      <c r="AC703" s="61"/>
      <c r="AD703" s="61"/>
      <c r="AE703" s="61"/>
      <c r="AF703" s="61"/>
      <c r="AG703" s="61"/>
      <c r="AH703" s="61"/>
      <c r="AI703" s="61"/>
      <c r="AJ703" s="61"/>
      <c r="AK703" s="61"/>
      <c r="AM703" s="61"/>
    </row>
    <row r="704" spans="1:39" ht="9.75" customHeight="1" x14ac:dyDescent="0.2">
      <c r="A704" s="61"/>
      <c r="B704" s="61"/>
      <c r="C704" s="61"/>
      <c r="D704" s="61"/>
      <c r="E704" s="61"/>
      <c r="F704" s="61"/>
      <c r="G704" s="61"/>
      <c r="H704" s="61"/>
      <c r="I704" s="61"/>
      <c r="J704" s="61"/>
      <c r="K704" s="61"/>
      <c r="L704" s="61"/>
      <c r="M704" s="62"/>
      <c r="N704" s="61"/>
      <c r="O704" s="61"/>
      <c r="P704" s="61"/>
      <c r="Q704" s="61"/>
      <c r="R704" s="61"/>
      <c r="S704" s="61"/>
      <c r="T704" s="61"/>
      <c r="U704" s="61"/>
      <c r="V704" s="61"/>
      <c r="W704" s="61"/>
      <c r="X704" s="61"/>
      <c r="Y704" s="61"/>
      <c r="Z704" s="61"/>
      <c r="AA704" s="61"/>
      <c r="AB704" s="61"/>
      <c r="AC704" s="61"/>
      <c r="AD704" s="61"/>
      <c r="AE704" s="61"/>
      <c r="AF704" s="61"/>
      <c r="AG704" s="61"/>
      <c r="AH704" s="61"/>
      <c r="AI704" s="61"/>
      <c r="AJ704" s="61"/>
      <c r="AK704" s="61"/>
      <c r="AM704" s="61"/>
    </row>
    <row r="705" spans="1:39" ht="9.75" customHeight="1" x14ac:dyDescent="0.2">
      <c r="A705" s="61"/>
      <c r="B705" s="61"/>
      <c r="C705" s="61"/>
      <c r="D705" s="61"/>
      <c r="E705" s="61"/>
      <c r="F705" s="61"/>
      <c r="G705" s="61"/>
      <c r="H705" s="61"/>
      <c r="I705" s="61"/>
      <c r="J705" s="61"/>
      <c r="K705" s="61"/>
      <c r="L705" s="61"/>
      <c r="M705" s="62"/>
      <c r="N705" s="61"/>
      <c r="O705" s="61"/>
      <c r="P705" s="61"/>
      <c r="Q705" s="61"/>
      <c r="R705" s="61"/>
      <c r="S705" s="61"/>
      <c r="T705" s="61"/>
      <c r="U705" s="61"/>
      <c r="V705" s="61"/>
      <c r="W705" s="61"/>
      <c r="X705" s="61"/>
      <c r="Y705" s="61"/>
      <c r="Z705" s="61"/>
      <c r="AA705" s="61"/>
      <c r="AB705" s="61"/>
      <c r="AC705" s="61"/>
      <c r="AD705" s="61"/>
      <c r="AE705" s="61"/>
      <c r="AF705" s="61"/>
      <c r="AG705" s="61"/>
      <c r="AH705" s="61"/>
      <c r="AI705" s="61"/>
      <c r="AJ705" s="61"/>
      <c r="AK705" s="61"/>
      <c r="AM705" s="61"/>
    </row>
    <row r="706" spans="1:39" ht="9.75" customHeight="1" x14ac:dyDescent="0.2">
      <c r="A706" s="61"/>
      <c r="B706" s="61"/>
      <c r="C706" s="61"/>
      <c r="D706" s="61"/>
      <c r="E706" s="61"/>
      <c r="F706" s="61"/>
      <c r="G706" s="61"/>
      <c r="H706" s="61"/>
      <c r="I706" s="61"/>
      <c r="J706" s="61"/>
      <c r="K706" s="61"/>
      <c r="L706" s="61"/>
      <c r="M706" s="62"/>
      <c r="N706" s="61"/>
      <c r="O706" s="61"/>
      <c r="P706" s="61"/>
      <c r="Q706" s="61"/>
      <c r="R706" s="61"/>
      <c r="S706" s="61"/>
      <c r="T706" s="61"/>
      <c r="U706" s="61"/>
      <c r="V706" s="61"/>
      <c r="W706" s="61"/>
      <c r="X706" s="61"/>
      <c r="Y706" s="61"/>
      <c r="Z706" s="61"/>
      <c r="AA706" s="61"/>
      <c r="AB706" s="61"/>
      <c r="AC706" s="61"/>
      <c r="AD706" s="61"/>
      <c r="AE706" s="61"/>
      <c r="AF706" s="61"/>
      <c r="AG706" s="61"/>
      <c r="AH706" s="61"/>
      <c r="AI706" s="61"/>
      <c r="AJ706" s="61"/>
      <c r="AK706" s="61"/>
      <c r="AM706" s="61"/>
    </row>
    <row r="707" spans="1:39" ht="9.75" customHeight="1" x14ac:dyDescent="0.2">
      <c r="A707" s="61"/>
      <c r="B707" s="61"/>
      <c r="C707" s="61"/>
      <c r="D707" s="61"/>
      <c r="E707" s="61"/>
      <c r="F707" s="61"/>
      <c r="G707" s="61"/>
      <c r="H707" s="61"/>
      <c r="I707" s="61"/>
      <c r="J707" s="61"/>
      <c r="K707" s="61"/>
      <c r="L707" s="61"/>
      <c r="M707" s="62"/>
      <c r="N707" s="61"/>
      <c r="O707" s="61"/>
      <c r="P707" s="61"/>
      <c r="Q707" s="61"/>
      <c r="R707" s="61"/>
      <c r="S707" s="61"/>
      <c r="T707" s="61"/>
      <c r="U707" s="61"/>
      <c r="V707" s="61"/>
      <c r="W707" s="61"/>
      <c r="X707" s="61"/>
      <c r="Y707" s="61"/>
      <c r="Z707" s="61"/>
      <c r="AA707" s="61"/>
      <c r="AB707" s="61"/>
      <c r="AC707" s="61"/>
      <c r="AD707" s="61"/>
      <c r="AE707" s="61"/>
      <c r="AF707" s="61"/>
      <c r="AG707" s="61"/>
      <c r="AH707" s="61"/>
      <c r="AI707" s="61"/>
      <c r="AJ707" s="61"/>
      <c r="AK707" s="61"/>
      <c r="AM707" s="61"/>
    </row>
    <row r="708" spans="1:39" ht="9.75" customHeight="1" x14ac:dyDescent="0.2">
      <c r="A708" s="61"/>
      <c r="B708" s="61"/>
      <c r="C708" s="61"/>
      <c r="D708" s="61"/>
      <c r="E708" s="61"/>
      <c r="F708" s="61"/>
      <c r="G708" s="61"/>
      <c r="H708" s="61"/>
      <c r="I708" s="61"/>
      <c r="J708" s="61"/>
      <c r="K708" s="61"/>
      <c r="L708" s="61"/>
      <c r="M708" s="62"/>
      <c r="N708" s="61"/>
      <c r="O708" s="61"/>
      <c r="P708" s="61"/>
      <c r="Q708" s="61"/>
      <c r="R708" s="61"/>
      <c r="S708" s="61"/>
      <c r="T708" s="61"/>
      <c r="U708" s="61"/>
      <c r="V708" s="61"/>
      <c r="W708" s="61"/>
      <c r="X708" s="61"/>
      <c r="Y708" s="61"/>
      <c r="Z708" s="61"/>
      <c r="AA708" s="61"/>
      <c r="AB708" s="61"/>
      <c r="AC708" s="61"/>
      <c r="AD708" s="61"/>
      <c r="AE708" s="61"/>
      <c r="AF708" s="61"/>
      <c r="AG708" s="61"/>
      <c r="AH708" s="61"/>
      <c r="AI708" s="61"/>
      <c r="AJ708" s="61"/>
      <c r="AK708" s="61"/>
      <c r="AM708" s="61"/>
    </row>
    <row r="709" spans="1:39" ht="9.75" customHeight="1" x14ac:dyDescent="0.2">
      <c r="A709" s="61"/>
      <c r="B709" s="61"/>
      <c r="C709" s="61"/>
      <c r="D709" s="61"/>
      <c r="E709" s="61"/>
      <c r="F709" s="61"/>
      <c r="G709" s="61"/>
      <c r="H709" s="61"/>
      <c r="I709" s="61"/>
      <c r="J709" s="61"/>
      <c r="K709" s="61"/>
      <c r="L709" s="61"/>
      <c r="M709" s="62"/>
      <c r="N709" s="61"/>
      <c r="O709" s="61"/>
      <c r="P709" s="61"/>
      <c r="Q709" s="61"/>
      <c r="R709" s="61"/>
      <c r="S709" s="61"/>
      <c r="T709" s="61"/>
      <c r="U709" s="61"/>
      <c r="V709" s="61"/>
      <c r="W709" s="61"/>
      <c r="X709" s="61"/>
      <c r="Y709" s="61"/>
      <c r="Z709" s="61"/>
      <c r="AA709" s="61"/>
      <c r="AB709" s="61"/>
      <c r="AC709" s="61"/>
      <c r="AD709" s="61"/>
      <c r="AE709" s="61"/>
      <c r="AF709" s="61"/>
      <c r="AG709" s="61"/>
      <c r="AH709" s="61"/>
      <c r="AI709" s="61"/>
      <c r="AJ709" s="61"/>
      <c r="AK709" s="61"/>
      <c r="AM709" s="61"/>
    </row>
    <row r="710" spans="1:39" ht="9.75" customHeight="1" x14ac:dyDescent="0.2">
      <c r="A710" s="61"/>
      <c r="B710" s="61"/>
      <c r="C710" s="61"/>
      <c r="D710" s="61"/>
      <c r="E710" s="61"/>
      <c r="F710" s="61"/>
      <c r="G710" s="61"/>
      <c r="H710" s="61"/>
      <c r="I710" s="61"/>
      <c r="J710" s="61"/>
      <c r="K710" s="61"/>
      <c r="L710" s="61"/>
      <c r="M710" s="62"/>
      <c r="N710" s="61"/>
      <c r="O710" s="61"/>
      <c r="P710" s="61"/>
      <c r="Q710" s="61"/>
      <c r="R710" s="61"/>
      <c r="S710" s="61"/>
      <c r="T710" s="61"/>
      <c r="U710" s="61"/>
      <c r="V710" s="61"/>
      <c r="W710" s="61"/>
      <c r="X710" s="61"/>
      <c r="Y710" s="61"/>
      <c r="Z710" s="61"/>
      <c r="AA710" s="61"/>
      <c r="AB710" s="61"/>
      <c r="AC710" s="61"/>
      <c r="AD710" s="61"/>
      <c r="AE710" s="61"/>
      <c r="AF710" s="61"/>
      <c r="AG710" s="61"/>
      <c r="AH710" s="61"/>
      <c r="AI710" s="61"/>
      <c r="AJ710" s="61"/>
      <c r="AK710" s="61"/>
      <c r="AM710" s="61"/>
    </row>
    <row r="711" spans="1:39" ht="9.75" customHeight="1" x14ac:dyDescent="0.2">
      <c r="A711" s="61"/>
      <c r="B711" s="61"/>
      <c r="C711" s="61"/>
      <c r="D711" s="61"/>
      <c r="E711" s="61"/>
      <c r="F711" s="61"/>
      <c r="G711" s="61"/>
      <c r="H711" s="61"/>
      <c r="I711" s="61"/>
      <c r="J711" s="61"/>
      <c r="K711" s="61"/>
      <c r="L711" s="61"/>
      <c r="M711" s="62"/>
      <c r="N711" s="61"/>
      <c r="O711" s="61"/>
      <c r="P711" s="61"/>
      <c r="Q711" s="61"/>
      <c r="R711" s="61"/>
      <c r="S711" s="61"/>
      <c r="T711" s="61"/>
      <c r="U711" s="61"/>
      <c r="V711" s="61"/>
      <c r="W711" s="61"/>
      <c r="X711" s="61"/>
      <c r="Y711" s="61"/>
      <c r="Z711" s="61"/>
      <c r="AA711" s="61"/>
      <c r="AB711" s="61"/>
      <c r="AC711" s="61"/>
      <c r="AD711" s="61"/>
      <c r="AE711" s="61"/>
      <c r="AF711" s="61"/>
      <c r="AG711" s="61"/>
      <c r="AH711" s="61"/>
      <c r="AI711" s="61"/>
      <c r="AJ711" s="61"/>
      <c r="AK711" s="61"/>
      <c r="AM711" s="61"/>
    </row>
    <row r="712" spans="1:39" ht="9.75" customHeight="1" x14ac:dyDescent="0.2">
      <c r="A712" s="61"/>
      <c r="B712" s="61"/>
      <c r="C712" s="61"/>
      <c r="D712" s="61"/>
      <c r="E712" s="61"/>
      <c r="F712" s="61"/>
      <c r="G712" s="61"/>
      <c r="H712" s="61"/>
      <c r="I712" s="61"/>
      <c r="J712" s="61"/>
      <c r="K712" s="61"/>
      <c r="L712" s="61"/>
      <c r="M712" s="62"/>
      <c r="N712" s="61"/>
      <c r="O712" s="61"/>
      <c r="P712" s="61"/>
      <c r="Q712" s="61"/>
      <c r="R712" s="61"/>
      <c r="S712" s="61"/>
      <c r="T712" s="61"/>
      <c r="U712" s="61"/>
      <c r="V712" s="61"/>
      <c r="W712" s="61"/>
      <c r="X712" s="61"/>
      <c r="Y712" s="61"/>
      <c r="Z712" s="61"/>
      <c r="AA712" s="61"/>
      <c r="AB712" s="61"/>
      <c r="AC712" s="61"/>
      <c r="AD712" s="61"/>
      <c r="AE712" s="61"/>
      <c r="AF712" s="61"/>
      <c r="AG712" s="61"/>
      <c r="AH712" s="61"/>
      <c r="AI712" s="61"/>
      <c r="AJ712" s="61"/>
      <c r="AK712" s="61"/>
      <c r="AM712" s="61"/>
    </row>
    <row r="713" spans="1:39" ht="9.75" customHeight="1" x14ac:dyDescent="0.2">
      <c r="A713" s="61"/>
      <c r="B713" s="61"/>
      <c r="C713" s="61"/>
      <c r="D713" s="61"/>
      <c r="E713" s="61"/>
      <c r="F713" s="61"/>
      <c r="G713" s="61"/>
      <c r="H713" s="61"/>
      <c r="I713" s="61"/>
      <c r="J713" s="61"/>
      <c r="K713" s="61"/>
      <c r="L713" s="61"/>
      <c r="M713" s="62"/>
      <c r="N713" s="61"/>
      <c r="O713" s="61"/>
      <c r="P713" s="61"/>
      <c r="Q713" s="61"/>
      <c r="R713" s="61"/>
      <c r="S713" s="61"/>
      <c r="T713" s="61"/>
      <c r="U713" s="61"/>
      <c r="V713" s="61"/>
      <c r="W713" s="61"/>
      <c r="X713" s="61"/>
      <c r="Y713" s="61"/>
      <c r="Z713" s="61"/>
      <c r="AA713" s="61"/>
      <c r="AB713" s="61"/>
      <c r="AC713" s="61"/>
      <c r="AD713" s="61"/>
      <c r="AE713" s="61"/>
      <c r="AF713" s="61"/>
      <c r="AG713" s="61"/>
      <c r="AH713" s="61"/>
      <c r="AI713" s="61"/>
      <c r="AJ713" s="61"/>
      <c r="AK713" s="61"/>
      <c r="AM713" s="61"/>
    </row>
    <row r="714" spans="1:39" ht="9.75" customHeight="1" x14ac:dyDescent="0.2">
      <c r="A714" s="61"/>
      <c r="B714" s="61"/>
      <c r="C714" s="61"/>
      <c r="D714" s="61"/>
      <c r="E714" s="61"/>
      <c r="F714" s="61"/>
      <c r="G714" s="61"/>
      <c r="H714" s="61"/>
      <c r="I714" s="61"/>
      <c r="J714" s="61"/>
      <c r="K714" s="61"/>
      <c r="L714" s="61"/>
      <c r="M714" s="62"/>
      <c r="N714" s="61"/>
      <c r="O714" s="61"/>
      <c r="P714" s="61"/>
      <c r="Q714" s="61"/>
      <c r="R714" s="61"/>
      <c r="S714" s="61"/>
      <c r="T714" s="61"/>
      <c r="U714" s="61"/>
      <c r="V714" s="61"/>
      <c r="W714" s="61"/>
      <c r="X714" s="61"/>
      <c r="Y714" s="61"/>
      <c r="Z714" s="61"/>
      <c r="AA714" s="61"/>
      <c r="AB714" s="61"/>
      <c r="AC714" s="61"/>
      <c r="AD714" s="61"/>
      <c r="AE714" s="61"/>
      <c r="AF714" s="61"/>
      <c r="AG714" s="61"/>
      <c r="AH714" s="61"/>
      <c r="AI714" s="61"/>
      <c r="AJ714" s="61"/>
      <c r="AK714" s="61"/>
      <c r="AM714" s="61"/>
    </row>
    <row r="715" spans="1:39" ht="9.75" customHeight="1" x14ac:dyDescent="0.2">
      <c r="A715" s="61"/>
      <c r="B715" s="61"/>
      <c r="C715" s="61"/>
      <c r="D715" s="61"/>
      <c r="E715" s="61"/>
      <c r="F715" s="61"/>
      <c r="G715" s="61"/>
      <c r="H715" s="61"/>
      <c r="I715" s="61"/>
      <c r="J715" s="61"/>
      <c r="K715" s="61"/>
      <c r="L715" s="61"/>
      <c r="M715" s="62"/>
      <c r="N715" s="61"/>
      <c r="O715" s="61"/>
      <c r="P715" s="61"/>
      <c r="Q715" s="61"/>
      <c r="R715" s="61"/>
      <c r="S715" s="61"/>
      <c r="T715" s="61"/>
      <c r="U715" s="61"/>
      <c r="V715" s="61"/>
      <c r="W715" s="61"/>
      <c r="X715" s="61"/>
      <c r="Y715" s="61"/>
      <c r="Z715" s="61"/>
      <c r="AA715" s="61"/>
      <c r="AB715" s="61"/>
      <c r="AC715" s="61"/>
      <c r="AD715" s="61"/>
      <c r="AE715" s="61"/>
      <c r="AF715" s="61"/>
      <c r="AG715" s="61"/>
      <c r="AH715" s="61"/>
      <c r="AI715" s="61"/>
      <c r="AJ715" s="61"/>
      <c r="AK715" s="61"/>
      <c r="AM715" s="61"/>
    </row>
    <row r="716" spans="1:39" ht="9.75" customHeight="1" x14ac:dyDescent="0.2">
      <c r="A716" s="61"/>
      <c r="B716" s="61"/>
      <c r="C716" s="61"/>
      <c r="D716" s="61"/>
      <c r="E716" s="61"/>
      <c r="F716" s="61"/>
      <c r="G716" s="61"/>
      <c r="H716" s="61"/>
      <c r="I716" s="61"/>
      <c r="J716" s="61"/>
      <c r="K716" s="61"/>
      <c r="L716" s="61"/>
      <c r="M716" s="62"/>
      <c r="N716" s="61"/>
      <c r="O716" s="61"/>
      <c r="P716" s="61"/>
      <c r="Q716" s="61"/>
      <c r="R716" s="61"/>
      <c r="S716" s="61"/>
      <c r="T716" s="61"/>
      <c r="U716" s="61"/>
      <c r="V716" s="61"/>
      <c r="W716" s="61"/>
      <c r="X716" s="61"/>
      <c r="Y716" s="61"/>
      <c r="Z716" s="61"/>
      <c r="AA716" s="61"/>
      <c r="AB716" s="61"/>
      <c r="AC716" s="61"/>
      <c r="AD716" s="61"/>
      <c r="AE716" s="61"/>
      <c r="AF716" s="61"/>
      <c r="AG716" s="61"/>
      <c r="AH716" s="61"/>
      <c r="AI716" s="61"/>
      <c r="AJ716" s="61"/>
      <c r="AK716" s="61"/>
      <c r="AM716" s="61"/>
    </row>
    <row r="717" spans="1:39" ht="9.75" customHeight="1" x14ac:dyDescent="0.2">
      <c r="A717" s="61"/>
      <c r="B717" s="61"/>
      <c r="C717" s="61"/>
      <c r="D717" s="61"/>
      <c r="E717" s="61"/>
      <c r="F717" s="61"/>
      <c r="G717" s="61"/>
      <c r="H717" s="61"/>
      <c r="I717" s="61"/>
      <c r="J717" s="61"/>
      <c r="K717" s="61"/>
      <c r="L717" s="61"/>
      <c r="M717" s="62"/>
      <c r="N717" s="61"/>
      <c r="O717" s="61"/>
      <c r="P717" s="61"/>
      <c r="Q717" s="61"/>
      <c r="R717" s="61"/>
      <c r="S717" s="61"/>
      <c r="T717" s="61"/>
      <c r="U717" s="61"/>
      <c r="V717" s="61"/>
      <c r="W717" s="61"/>
      <c r="X717" s="61"/>
      <c r="Y717" s="61"/>
      <c r="Z717" s="61"/>
      <c r="AA717" s="61"/>
      <c r="AB717" s="61"/>
      <c r="AC717" s="61"/>
      <c r="AD717" s="61"/>
      <c r="AE717" s="61"/>
      <c r="AF717" s="61"/>
      <c r="AG717" s="61"/>
      <c r="AH717" s="61"/>
      <c r="AI717" s="61"/>
      <c r="AJ717" s="61"/>
      <c r="AK717" s="61"/>
      <c r="AM717" s="61"/>
    </row>
    <row r="718" spans="1:39" ht="9.75" customHeight="1" x14ac:dyDescent="0.2">
      <c r="A718" s="61"/>
      <c r="B718" s="61"/>
      <c r="C718" s="61"/>
      <c r="D718" s="61"/>
      <c r="E718" s="61"/>
      <c r="F718" s="61"/>
      <c r="G718" s="61"/>
      <c r="H718" s="61"/>
      <c r="I718" s="61"/>
      <c r="J718" s="61"/>
      <c r="K718" s="61"/>
      <c r="L718" s="61"/>
      <c r="M718" s="62"/>
      <c r="N718" s="61"/>
      <c r="O718" s="61"/>
      <c r="P718" s="61"/>
      <c r="Q718" s="61"/>
      <c r="R718" s="61"/>
      <c r="S718" s="61"/>
      <c r="T718" s="61"/>
      <c r="U718" s="61"/>
      <c r="V718" s="61"/>
      <c r="W718" s="61"/>
      <c r="X718" s="61"/>
      <c r="Y718" s="61"/>
      <c r="Z718" s="61"/>
      <c r="AA718" s="61"/>
      <c r="AB718" s="61"/>
      <c r="AC718" s="61"/>
      <c r="AD718" s="61"/>
      <c r="AE718" s="61"/>
      <c r="AF718" s="61"/>
      <c r="AG718" s="61"/>
      <c r="AH718" s="61"/>
      <c r="AI718" s="61"/>
      <c r="AJ718" s="61"/>
      <c r="AK718" s="61"/>
      <c r="AM718" s="61"/>
    </row>
    <row r="719" spans="1:39" ht="9.75" customHeight="1" x14ac:dyDescent="0.2">
      <c r="A719" s="61"/>
      <c r="B719" s="61"/>
      <c r="C719" s="61"/>
      <c r="D719" s="61"/>
      <c r="E719" s="61"/>
      <c r="F719" s="61"/>
      <c r="G719" s="61"/>
      <c r="H719" s="61"/>
      <c r="I719" s="61"/>
      <c r="J719" s="61"/>
      <c r="K719" s="61"/>
      <c r="L719" s="61"/>
      <c r="M719" s="62"/>
      <c r="N719" s="61"/>
      <c r="O719" s="61"/>
      <c r="P719" s="61"/>
      <c r="Q719" s="61"/>
      <c r="R719" s="61"/>
      <c r="S719" s="61"/>
      <c r="T719" s="61"/>
      <c r="U719" s="61"/>
      <c r="V719" s="61"/>
      <c r="W719" s="61"/>
      <c r="X719" s="61"/>
      <c r="Y719" s="61"/>
      <c r="Z719" s="61"/>
      <c r="AA719" s="61"/>
      <c r="AB719" s="61"/>
      <c r="AC719" s="61"/>
      <c r="AD719" s="61"/>
      <c r="AE719" s="61"/>
      <c r="AF719" s="61"/>
      <c r="AG719" s="61"/>
      <c r="AH719" s="61"/>
      <c r="AI719" s="61"/>
      <c r="AJ719" s="61"/>
      <c r="AK719" s="61"/>
      <c r="AM719" s="61"/>
    </row>
    <row r="720" spans="1:39" ht="9.75" customHeight="1" x14ac:dyDescent="0.2">
      <c r="A720" s="61"/>
      <c r="B720" s="61"/>
      <c r="C720" s="61"/>
      <c r="D720" s="61"/>
      <c r="E720" s="61"/>
      <c r="F720" s="61"/>
      <c r="G720" s="61"/>
      <c r="H720" s="61"/>
      <c r="I720" s="61"/>
      <c r="J720" s="61"/>
      <c r="K720" s="61"/>
      <c r="L720" s="61"/>
      <c r="M720" s="62"/>
      <c r="N720" s="61"/>
      <c r="O720" s="61"/>
      <c r="P720" s="61"/>
      <c r="Q720" s="61"/>
      <c r="R720" s="61"/>
      <c r="S720" s="61"/>
      <c r="T720" s="61"/>
      <c r="U720" s="61"/>
      <c r="V720" s="61"/>
      <c r="W720" s="61"/>
      <c r="X720" s="61"/>
      <c r="Y720" s="61"/>
      <c r="Z720" s="61"/>
      <c r="AA720" s="61"/>
      <c r="AB720" s="61"/>
      <c r="AC720" s="61"/>
      <c r="AD720" s="61"/>
      <c r="AE720" s="61"/>
      <c r="AF720" s="61"/>
      <c r="AG720" s="61"/>
      <c r="AH720" s="61"/>
      <c r="AI720" s="61"/>
      <c r="AJ720" s="61"/>
      <c r="AK720" s="61"/>
      <c r="AM720" s="61"/>
    </row>
    <row r="721" spans="1:39" ht="9.75" customHeight="1" x14ac:dyDescent="0.2">
      <c r="A721" s="61"/>
      <c r="B721" s="61"/>
      <c r="C721" s="61"/>
      <c r="D721" s="61"/>
      <c r="E721" s="61"/>
      <c r="F721" s="61"/>
      <c r="G721" s="61"/>
      <c r="H721" s="61"/>
      <c r="I721" s="61"/>
      <c r="J721" s="61"/>
      <c r="K721" s="61"/>
      <c r="L721" s="61"/>
      <c r="M721" s="62"/>
      <c r="N721" s="61"/>
      <c r="O721" s="61"/>
      <c r="P721" s="61"/>
      <c r="Q721" s="61"/>
      <c r="R721" s="61"/>
      <c r="S721" s="61"/>
      <c r="T721" s="61"/>
      <c r="U721" s="61"/>
      <c r="V721" s="61"/>
      <c r="W721" s="61"/>
      <c r="X721" s="61"/>
      <c r="Y721" s="61"/>
      <c r="Z721" s="61"/>
      <c r="AA721" s="61"/>
      <c r="AB721" s="61"/>
      <c r="AC721" s="61"/>
      <c r="AD721" s="61"/>
      <c r="AE721" s="61"/>
      <c r="AF721" s="61"/>
      <c r="AG721" s="61"/>
      <c r="AH721" s="61"/>
      <c r="AI721" s="61"/>
      <c r="AJ721" s="61"/>
      <c r="AK721" s="61"/>
      <c r="AM721" s="61"/>
    </row>
    <row r="722" spans="1:39" ht="9.75" customHeight="1" x14ac:dyDescent="0.2">
      <c r="A722" s="61"/>
      <c r="B722" s="61"/>
      <c r="C722" s="61"/>
      <c r="D722" s="61"/>
      <c r="E722" s="61"/>
      <c r="F722" s="61"/>
      <c r="G722" s="61"/>
      <c r="H722" s="61"/>
      <c r="I722" s="61"/>
      <c r="J722" s="61"/>
      <c r="K722" s="61"/>
      <c r="L722" s="61"/>
      <c r="M722" s="62"/>
      <c r="N722" s="61"/>
      <c r="O722" s="61"/>
      <c r="P722" s="61"/>
      <c r="Q722" s="61"/>
      <c r="R722" s="61"/>
      <c r="S722" s="61"/>
      <c r="T722" s="61"/>
      <c r="U722" s="61"/>
      <c r="V722" s="61"/>
      <c r="W722" s="61"/>
      <c r="X722" s="61"/>
      <c r="Y722" s="61"/>
      <c r="Z722" s="61"/>
      <c r="AA722" s="61"/>
      <c r="AB722" s="61"/>
      <c r="AC722" s="61"/>
      <c r="AD722" s="61"/>
      <c r="AE722" s="61"/>
      <c r="AF722" s="61"/>
      <c r="AG722" s="61"/>
      <c r="AH722" s="61"/>
      <c r="AI722" s="61"/>
      <c r="AJ722" s="61"/>
      <c r="AK722" s="61"/>
      <c r="AM722" s="61"/>
    </row>
    <row r="723" spans="1:39" ht="9.75" customHeight="1" x14ac:dyDescent="0.2">
      <c r="A723" s="61"/>
      <c r="B723" s="61"/>
      <c r="C723" s="61"/>
      <c r="D723" s="61"/>
      <c r="E723" s="61"/>
      <c r="F723" s="61"/>
      <c r="G723" s="61"/>
      <c r="H723" s="61"/>
      <c r="I723" s="61"/>
      <c r="J723" s="61"/>
      <c r="K723" s="61"/>
      <c r="L723" s="61"/>
      <c r="M723" s="62"/>
      <c r="N723" s="61"/>
      <c r="O723" s="61"/>
      <c r="P723" s="61"/>
      <c r="Q723" s="61"/>
      <c r="R723" s="61"/>
      <c r="S723" s="61"/>
      <c r="T723" s="61"/>
      <c r="U723" s="61"/>
      <c r="V723" s="61"/>
      <c r="W723" s="61"/>
      <c r="X723" s="61"/>
      <c r="Y723" s="61"/>
      <c r="Z723" s="61"/>
      <c r="AA723" s="61"/>
      <c r="AB723" s="61"/>
      <c r="AC723" s="61"/>
      <c r="AD723" s="61"/>
      <c r="AE723" s="61"/>
      <c r="AF723" s="61"/>
      <c r="AG723" s="61"/>
      <c r="AH723" s="61"/>
      <c r="AI723" s="61"/>
      <c r="AJ723" s="61"/>
      <c r="AK723" s="61"/>
      <c r="AM723" s="61"/>
    </row>
    <row r="724" spans="1:39" ht="9.75" customHeight="1" x14ac:dyDescent="0.2">
      <c r="A724" s="61"/>
      <c r="B724" s="61"/>
      <c r="C724" s="61"/>
      <c r="D724" s="61"/>
      <c r="E724" s="61"/>
      <c r="F724" s="61"/>
      <c r="G724" s="61"/>
      <c r="H724" s="61"/>
      <c r="I724" s="61"/>
      <c r="J724" s="61"/>
      <c r="K724" s="61"/>
      <c r="L724" s="61"/>
      <c r="M724" s="62"/>
      <c r="N724" s="61"/>
      <c r="O724" s="61"/>
      <c r="P724" s="61"/>
      <c r="Q724" s="61"/>
      <c r="R724" s="61"/>
      <c r="S724" s="61"/>
      <c r="T724" s="61"/>
      <c r="U724" s="61"/>
      <c r="V724" s="61"/>
      <c r="W724" s="61"/>
      <c r="X724" s="61"/>
      <c r="Y724" s="61"/>
      <c r="Z724" s="61"/>
      <c r="AA724" s="61"/>
      <c r="AB724" s="61"/>
      <c r="AC724" s="61"/>
      <c r="AD724" s="61"/>
      <c r="AE724" s="61"/>
      <c r="AF724" s="61"/>
      <c r="AG724" s="61"/>
      <c r="AH724" s="61"/>
      <c r="AI724" s="61"/>
      <c r="AJ724" s="61"/>
      <c r="AK724" s="61"/>
      <c r="AM724" s="61"/>
    </row>
    <row r="725" spans="1:39" ht="9.75" customHeight="1" x14ac:dyDescent="0.2">
      <c r="A725" s="61"/>
      <c r="B725" s="61"/>
      <c r="C725" s="61"/>
      <c r="D725" s="61"/>
      <c r="E725" s="61"/>
      <c r="F725" s="61"/>
      <c r="G725" s="61"/>
      <c r="H725" s="61"/>
      <c r="I725" s="61"/>
      <c r="J725" s="61"/>
      <c r="K725" s="61"/>
      <c r="L725" s="61"/>
      <c r="M725" s="62"/>
      <c r="N725" s="61"/>
      <c r="O725" s="61"/>
      <c r="P725" s="61"/>
      <c r="Q725" s="61"/>
      <c r="R725" s="61"/>
      <c r="S725" s="61"/>
      <c r="T725" s="61"/>
      <c r="U725" s="61"/>
      <c r="V725" s="61"/>
      <c r="W725" s="61"/>
      <c r="X725" s="61"/>
      <c r="Y725" s="61"/>
      <c r="Z725" s="61"/>
      <c r="AA725" s="61"/>
      <c r="AB725" s="61"/>
      <c r="AC725" s="61"/>
      <c r="AD725" s="61"/>
      <c r="AE725" s="61"/>
      <c r="AF725" s="61"/>
      <c r="AG725" s="61"/>
      <c r="AH725" s="61"/>
      <c r="AI725" s="61"/>
      <c r="AJ725" s="61"/>
      <c r="AK725" s="61"/>
      <c r="AM725" s="61"/>
    </row>
    <row r="726" spans="1:39" ht="9.75" customHeight="1" x14ac:dyDescent="0.2">
      <c r="A726" s="61"/>
      <c r="B726" s="61"/>
      <c r="C726" s="61"/>
      <c r="D726" s="61"/>
      <c r="E726" s="61"/>
      <c r="F726" s="61"/>
      <c r="G726" s="61"/>
      <c r="H726" s="61"/>
      <c r="I726" s="61"/>
      <c r="J726" s="61"/>
      <c r="K726" s="61"/>
      <c r="L726" s="61"/>
      <c r="M726" s="62"/>
      <c r="N726" s="61"/>
      <c r="O726" s="61"/>
      <c r="P726" s="61"/>
      <c r="Q726" s="61"/>
      <c r="R726" s="61"/>
      <c r="S726" s="61"/>
      <c r="T726" s="61"/>
      <c r="U726" s="61"/>
      <c r="V726" s="61"/>
      <c r="W726" s="61"/>
      <c r="X726" s="61"/>
      <c r="Y726" s="61"/>
      <c r="Z726" s="61"/>
      <c r="AA726" s="61"/>
      <c r="AB726" s="61"/>
      <c r="AC726" s="61"/>
      <c r="AD726" s="61"/>
      <c r="AE726" s="61"/>
      <c r="AF726" s="61"/>
      <c r="AG726" s="61"/>
      <c r="AH726" s="61"/>
      <c r="AI726" s="61"/>
      <c r="AJ726" s="61"/>
      <c r="AK726" s="61"/>
      <c r="AM726" s="61"/>
    </row>
    <row r="727" spans="1:39" ht="9.75" customHeight="1" x14ac:dyDescent="0.2">
      <c r="A727" s="61"/>
      <c r="B727" s="61"/>
      <c r="C727" s="61"/>
      <c r="D727" s="61"/>
      <c r="E727" s="61"/>
      <c r="F727" s="61"/>
      <c r="G727" s="61"/>
      <c r="H727" s="61"/>
      <c r="I727" s="61"/>
      <c r="J727" s="61"/>
      <c r="K727" s="61"/>
      <c r="L727" s="61"/>
      <c r="M727" s="62"/>
      <c r="N727" s="61"/>
      <c r="O727" s="61"/>
      <c r="P727" s="61"/>
      <c r="Q727" s="61"/>
      <c r="R727" s="61"/>
      <c r="S727" s="61"/>
      <c r="T727" s="61"/>
      <c r="U727" s="61"/>
      <c r="V727" s="61"/>
      <c r="W727" s="61"/>
      <c r="X727" s="61"/>
      <c r="Y727" s="61"/>
      <c r="Z727" s="61"/>
      <c r="AA727" s="61"/>
      <c r="AB727" s="61"/>
      <c r="AC727" s="61"/>
      <c r="AD727" s="61"/>
      <c r="AE727" s="61"/>
      <c r="AF727" s="61"/>
      <c r="AG727" s="61"/>
      <c r="AH727" s="61"/>
      <c r="AI727" s="61"/>
      <c r="AJ727" s="61"/>
      <c r="AK727" s="61"/>
      <c r="AM727" s="61"/>
    </row>
    <row r="728" spans="1:39" ht="9.75" customHeight="1" x14ac:dyDescent="0.2">
      <c r="A728" s="61"/>
      <c r="B728" s="61"/>
      <c r="C728" s="61"/>
      <c r="D728" s="61"/>
      <c r="E728" s="61"/>
      <c r="F728" s="61"/>
      <c r="G728" s="61"/>
      <c r="H728" s="61"/>
      <c r="I728" s="61"/>
      <c r="J728" s="61"/>
      <c r="K728" s="61"/>
      <c r="L728" s="61"/>
      <c r="M728" s="62"/>
      <c r="N728" s="61"/>
      <c r="O728" s="61"/>
      <c r="P728" s="61"/>
      <c r="Q728" s="61"/>
      <c r="R728" s="61"/>
      <c r="S728" s="61"/>
      <c r="T728" s="61"/>
      <c r="U728" s="61"/>
      <c r="V728" s="61"/>
      <c r="W728" s="61"/>
      <c r="X728" s="61"/>
      <c r="Y728" s="61"/>
      <c r="Z728" s="61"/>
      <c r="AA728" s="61"/>
      <c r="AB728" s="61"/>
      <c r="AC728" s="61"/>
      <c r="AD728" s="61"/>
      <c r="AE728" s="61"/>
      <c r="AF728" s="61"/>
      <c r="AG728" s="61"/>
      <c r="AH728" s="61"/>
      <c r="AI728" s="61"/>
      <c r="AJ728" s="61"/>
      <c r="AK728" s="61"/>
      <c r="AM728" s="61"/>
    </row>
    <row r="729" spans="1:39" ht="9.75" customHeight="1" x14ac:dyDescent="0.2">
      <c r="A729" s="61"/>
      <c r="B729" s="61"/>
      <c r="C729" s="61"/>
      <c r="D729" s="61"/>
      <c r="E729" s="61"/>
      <c r="F729" s="61"/>
      <c r="G729" s="61"/>
      <c r="H729" s="61"/>
      <c r="I729" s="61"/>
      <c r="J729" s="61"/>
      <c r="K729" s="61"/>
      <c r="L729" s="61"/>
      <c r="M729" s="62"/>
      <c r="N729" s="61"/>
      <c r="O729" s="61"/>
      <c r="P729" s="61"/>
      <c r="Q729" s="61"/>
      <c r="R729" s="61"/>
      <c r="S729" s="61"/>
      <c r="T729" s="61"/>
      <c r="U729" s="61"/>
      <c r="V729" s="61"/>
      <c r="W729" s="61"/>
      <c r="X729" s="61"/>
      <c r="Y729" s="61"/>
      <c r="Z729" s="61"/>
      <c r="AA729" s="61"/>
      <c r="AB729" s="61"/>
      <c r="AC729" s="61"/>
      <c r="AD729" s="61"/>
      <c r="AE729" s="61"/>
      <c r="AF729" s="61"/>
      <c r="AG729" s="61"/>
      <c r="AH729" s="61"/>
      <c r="AI729" s="61"/>
      <c r="AJ729" s="61"/>
      <c r="AK729" s="61"/>
      <c r="AM729" s="61"/>
    </row>
    <row r="730" spans="1:39" ht="9.75" customHeight="1" x14ac:dyDescent="0.2">
      <c r="A730" s="61"/>
      <c r="B730" s="61"/>
      <c r="C730" s="61"/>
      <c r="D730" s="61"/>
      <c r="E730" s="61"/>
      <c r="F730" s="61"/>
      <c r="G730" s="61"/>
      <c r="H730" s="61"/>
      <c r="I730" s="61"/>
      <c r="J730" s="61"/>
      <c r="K730" s="61"/>
      <c r="L730" s="61"/>
      <c r="M730" s="62"/>
      <c r="N730" s="61"/>
      <c r="O730" s="61"/>
      <c r="P730" s="61"/>
      <c r="Q730" s="61"/>
      <c r="R730" s="61"/>
      <c r="S730" s="61"/>
      <c r="T730" s="61"/>
      <c r="U730" s="61"/>
      <c r="V730" s="61"/>
      <c r="W730" s="61"/>
      <c r="X730" s="61"/>
      <c r="Y730" s="61"/>
      <c r="Z730" s="61"/>
      <c r="AA730" s="61"/>
      <c r="AB730" s="61"/>
      <c r="AC730" s="61"/>
      <c r="AD730" s="61"/>
      <c r="AE730" s="61"/>
      <c r="AF730" s="61"/>
      <c r="AG730" s="61"/>
      <c r="AH730" s="61"/>
      <c r="AI730" s="61"/>
      <c r="AJ730" s="61"/>
      <c r="AK730" s="61"/>
      <c r="AM730" s="61"/>
    </row>
    <row r="731" spans="1:39" ht="9.75" customHeight="1" x14ac:dyDescent="0.2">
      <c r="A731" s="61"/>
      <c r="B731" s="61"/>
      <c r="C731" s="61"/>
      <c r="D731" s="61"/>
      <c r="E731" s="61"/>
      <c r="F731" s="61"/>
      <c r="G731" s="61"/>
      <c r="H731" s="61"/>
      <c r="I731" s="61"/>
      <c r="J731" s="61"/>
      <c r="K731" s="61"/>
      <c r="L731" s="61"/>
      <c r="M731" s="62"/>
      <c r="N731" s="61"/>
      <c r="O731" s="61"/>
      <c r="P731" s="61"/>
      <c r="Q731" s="61"/>
      <c r="R731" s="61"/>
      <c r="S731" s="61"/>
      <c r="T731" s="61"/>
      <c r="U731" s="61"/>
      <c r="V731" s="61"/>
      <c r="W731" s="61"/>
      <c r="X731" s="61"/>
      <c r="Y731" s="61"/>
      <c r="Z731" s="61"/>
      <c r="AA731" s="61"/>
      <c r="AB731" s="61"/>
      <c r="AC731" s="61"/>
      <c r="AD731" s="61"/>
      <c r="AE731" s="61"/>
      <c r="AF731" s="61"/>
      <c r="AG731" s="61"/>
      <c r="AH731" s="61"/>
      <c r="AI731" s="61"/>
      <c r="AJ731" s="61"/>
      <c r="AK731" s="61"/>
      <c r="AM731" s="61"/>
    </row>
    <row r="732" spans="1:39" ht="9.75" customHeight="1" x14ac:dyDescent="0.2">
      <c r="A732" s="61"/>
      <c r="B732" s="61"/>
      <c r="C732" s="61"/>
      <c r="D732" s="61"/>
      <c r="E732" s="61"/>
      <c r="F732" s="61"/>
      <c r="G732" s="61"/>
      <c r="H732" s="61"/>
      <c r="I732" s="61"/>
      <c r="J732" s="61"/>
      <c r="K732" s="61"/>
      <c r="L732" s="61"/>
      <c r="M732" s="62"/>
      <c r="N732" s="61"/>
      <c r="O732" s="61"/>
      <c r="P732" s="61"/>
      <c r="Q732" s="61"/>
      <c r="R732" s="61"/>
      <c r="S732" s="61"/>
      <c r="T732" s="61"/>
      <c r="U732" s="61"/>
      <c r="V732" s="61"/>
      <c r="W732" s="61"/>
      <c r="X732" s="61"/>
      <c r="Y732" s="61"/>
      <c r="Z732" s="61"/>
      <c r="AA732" s="61"/>
      <c r="AB732" s="61"/>
      <c r="AC732" s="61"/>
      <c r="AD732" s="61"/>
      <c r="AE732" s="61"/>
      <c r="AF732" s="61"/>
      <c r="AG732" s="61"/>
      <c r="AH732" s="61"/>
      <c r="AI732" s="61"/>
      <c r="AJ732" s="61"/>
      <c r="AK732" s="61"/>
      <c r="AM732" s="61"/>
    </row>
    <row r="733" spans="1:39" ht="9.75" customHeight="1" x14ac:dyDescent="0.2">
      <c r="A733" s="61"/>
      <c r="B733" s="61"/>
      <c r="C733" s="61"/>
      <c r="D733" s="61"/>
      <c r="E733" s="61"/>
      <c r="F733" s="61"/>
      <c r="G733" s="61"/>
      <c r="H733" s="61"/>
      <c r="I733" s="61"/>
      <c r="J733" s="61"/>
      <c r="K733" s="61"/>
      <c r="L733" s="61"/>
      <c r="M733" s="62"/>
      <c r="N733" s="61"/>
      <c r="O733" s="61"/>
      <c r="P733" s="61"/>
      <c r="Q733" s="61"/>
      <c r="R733" s="61"/>
      <c r="S733" s="61"/>
      <c r="T733" s="61"/>
      <c r="U733" s="61"/>
      <c r="V733" s="61"/>
      <c r="W733" s="61"/>
      <c r="X733" s="61"/>
      <c r="Y733" s="61"/>
      <c r="Z733" s="61"/>
      <c r="AA733" s="61"/>
      <c r="AB733" s="61"/>
      <c r="AC733" s="61"/>
      <c r="AD733" s="61"/>
      <c r="AE733" s="61"/>
      <c r="AF733" s="61"/>
      <c r="AG733" s="61"/>
      <c r="AH733" s="61"/>
      <c r="AI733" s="61"/>
      <c r="AJ733" s="61"/>
      <c r="AK733" s="61"/>
      <c r="AM733" s="61"/>
    </row>
    <row r="734" spans="1:39" ht="9.75" customHeight="1" x14ac:dyDescent="0.2">
      <c r="A734" s="61"/>
      <c r="B734" s="61"/>
      <c r="C734" s="61"/>
      <c r="D734" s="61"/>
      <c r="E734" s="61"/>
      <c r="F734" s="61"/>
      <c r="G734" s="61"/>
      <c r="H734" s="61"/>
      <c r="I734" s="61"/>
      <c r="J734" s="61"/>
      <c r="K734" s="61"/>
      <c r="L734" s="61"/>
      <c r="M734" s="62"/>
      <c r="N734" s="61"/>
      <c r="O734" s="61"/>
      <c r="P734" s="61"/>
      <c r="Q734" s="61"/>
      <c r="R734" s="61"/>
      <c r="S734" s="61"/>
      <c r="T734" s="61"/>
      <c r="U734" s="61"/>
      <c r="V734" s="61"/>
      <c r="W734" s="61"/>
      <c r="X734" s="61"/>
      <c r="Y734" s="61"/>
      <c r="Z734" s="61"/>
      <c r="AA734" s="61"/>
      <c r="AB734" s="61"/>
      <c r="AC734" s="61"/>
      <c r="AD734" s="61"/>
      <c r="AE734" s="61"/>
      <c r="AF734" s="61"/>
      <c r="AG734" s="61"/>
      <c r="AH734" s="61"/>
      <c r="AI734" s="61"/>
      <c r="AJ734" s="61"/>
      <c r="AK734" s="61"/>
      <c r="AM734" s="61"/>
    </row>
    <row r="735" spans="1:39" ht="9.75" customHeight="1" x14ac:dyDescent="0.2">
      <c r="A735" s="61"/>
      <c r="B735" s="61"/>
      <c r="C735" s="61"/>
      <c r="D735" s="61"/>
      <c r="E735" s="61"/>
      <c r="F735" s="61"/>
      <c r="G735" s="61"/>
      <c r="H735" s="61"/>
      <c r="I735" s="61"/>
      <c r="J735" s="61"/>
      <c r="K735" s="61"/>
      <c r="L735" s="61"/>
      <c r="M735" s="62"/>
      <c r="N735" s="61"/>
      <c r="O735" s="61"/>
      <c r="P735" s="61"/>
      <c r="Q735" s="61"/>
      <c r="R735" s="61"/>
      <c r="S735" s="61"/>
      <c r="T735" s="61"/>
      <c r="U735" s="61"/>
      <c r="V735" s="61"/>
      <c r="W735" s="61"/>
      <c r="X735" s="61"/>
      <c r="Y735" s="61"/>
      <c r="Z735" s="61"/>
      <c r="AA735" s="61"/>
      <c r="AB735" s="61"/>
      <c r="AC735" s="61"/>
      <c r="AD735" s="61"/>
      <c r="AE735" s="61"/>
      <c r="AF735" s="61"/>
      <c r="AG735" s="61"/>
      <c r="AH735" s="61"/>
      <c r="AI735" s="61"/>
      <c r="AJ735" s="61"/>
      <c r="AK735" s="61"/>
      <c r="AM735" s="61"/>
    </row>
    <row r="736" spans="1:39" ht="9.75" customHeight="1" x14ac:dyDescent="0.2">
      <c r="A736" s="61"/>
      <c r="B736" s="61"/>
      <c r="C736" s="61"/>
      <c r="D736" s="61"/>
      <c r="E736" s="61"/>
      <c r="F736" s="61"/>
      <c r="G736" s="61"/>
      <c r="H736" s="61"/>
      <c r="I736" s="61"/>
      <c r="J736" s="61"/>
      <c r="K736" s="61"/>
      <c r="L736" s="61"/>
      <c r="M736" s="62"/>
      <c r="N736" s="61"/>
      <c r="O736" s="61"/>
      <c r="P736" s="61"/>
      <c r="Q736" s="61"/>
      <c r="R736" s="61"/>
      <c r="S736" s="61"/>
      <c r="T736" s="61"/>
      <c r="U736" s="61"/>
      <c r="V736" s="61"/>
      <c r="W736" s="61"/>
      <c r="X736" s="61"/>
      <c r="Y736" s="61"/>
      <c r="Z736" s="61"/>
      <c r="AA736" s="61"/>
      <c r="AB736" s="61"/>
      <c r="AC736" s="61"/>
      <c r="AD736" s="61"/>
      <c r="AE736" s="61"/>
      <c r="AF736" s="61"/>
      <c r="AG736" s="61"/>
      <c r="AH736" s="61"/>
      <c r="AI736" s="61"/>
      <c r="AJ736" s="61"/>
      <c r="AK736" s="61"/>
      <c r="AM736" s="61"/>
    </row>
    <row r="737" spans="1:39" ht="9.75" customHeight="1" x14ac:dyDescent="0.2">
      <c r="A737" s="61"/>
      <c r="B737" s="61"/>
      <c r="C737" s="61"/>
      <c r="D737" s="61"/>
      <c r="E737" s="61"/>
      <c r="F737" s="61"/>
      <c r="G737" s="61"/>
      <c r="H737" s="61"/>
      <c r="I737" s="61"/>
      <c r="J737" s="61"/>
      <c r="K737" s="61"/>
      <c r="L737" s="61"/>
      <c r="M737" s="62"/>
      <c r="N737" s="61"/>
      <c r="O737" s="61"/>
      <c r="P737" s="61"/>
      <c r="Q737" s="61"/>
      <c r="R737" s="61"/>
      <c r="S737" s="61"/>
      <c r="T737" s="61"/>
      <c r="U737" s="61"/>
      <c r="V737" s="61"/>
      <c r="W737" s="61"/>
      <c r="X737" s="61"/>
      <c r="Y737" s="61"/>
      <c r="Z737" s="61"/>
      <c r="AA737" s="61"/>
      <c r="AB737" s="61"/>
      <c r="AC737" s="61"/>
      <c r="AD737" s="61"/>
      <c r="AE737" s="61"/>
      <c r="AF737" s="61"/>
      <c r="AG737" s="61"/>
      <c r="AH737" s="61"/>
      <c r="AI737" s="61"/>
      <c r="AJ737" s="61"/>
      <c r="AK737" s="61"/>
      <c r="AM737" s="61"/>
    </row>
    <row r="738" spans="1:39" ht="9.75" customHeight="1" x14ac:dyDescent="0.2">
      <c r="A738" s="61"/>
      <c r="B738" s="61"/>
      <c r="C738" s="61"/>
      <c r="D738" s="61"/>
      <c r="E738" s="61"/>
      <c r="F738" s="61"/>
      <c r="G738" s="61"/>
      <c r="H738" s="61"/>
      <c r="I738" s="61"/>
      <c r="J738" s="61"/>
      <c r="K738" s="61"/>
      <c r="L738" s="61"/>
      <c r="M738" s="62"/>
      <c r="N738" s="61"/>
      <c r="O738" s="61"/>
      <c r="P738" s="61"/>
      <c r="Q738" s="61"/>
      <c r="R738" s="61"/>
      <c r="S738" s="61"/>
      <c r="T738" s="61"/>
      <c r="U738" s="61"/>
      <c r="V738" s="61"/>
      <c r="W738" s="61"/>
      <c r="X738" s="61"/>
      <c r="Y738" s="61"/>
      <c r="Z738" s="61"/>
      <c r="AA738" s="61"/>
      <c r="AB738" s="61"/>
      <c r="AC738" s="61"/>
      <c r="AD738" s="61"/>
      <c r="AE738" s="61"/>
      <c r="AF738" s="61"/>
      <c r="AG738" s="61"/>
      <c r="AH738" s="61"/>
      <c r="AI738" s="61"/>
      <c r="AJ738" s="61"/>
      <c r="AK738" s="61"/>
      <c r="AM738" s="61"/>
    </row>
    <row r="739" spans="1:39" ht="9.75" customHeight="1" x14ac:dyDescent="0.2">
      <c r="A739" s="61"/>
      <c r="B739" s="61"/>
      <c r="C739" s="61"/>
      <c r="D739" s="61"/>
      <c r="E739" s="61"/>
      <c r="F739" s="61"/>
      <c r="G739" s="61"/>
      <c r="H739" s="61"/>
      <c r="I739" s="61"/>
      <c r="J739" s="61"/>
      <c r="K739" s="61"/>
      <c r="L739" s="61"/>
      <c r="M739" s="62"/>
      <c r="N739" s="61"/>
      <c r="O739" s="61"/>
      <c r="P739" s="61"/>
      <c r="Q739" s="61"/>
      <c r="R739" s="61"/>
      <c r="S739" s="61"/>
      <c r="T739" s="61"/>
      <c r="U739" s="61"/>
      <c r="V739" s="61"/>
      <c r="W739" s="61"/>
      <c r="X739" s="61"/>
      <c r="Y739" s="61"/>
      <c r="Z739" s="61"/>
      <c r="AA739" s="61"/>
      <c r="AB739" s="61"/>
      <c r="AC739" s="61"/>
      <c r="AD739" s="61"/>
      <c r="AE739" s="61"/>
      <c r="AF739" s="61"/>
      <c r="AG739" s="61"/>
      <c r="AH739" s="61"/>
      <c r="AI739" s="61"/>
      <c r="AJ739" s="61"/>
      <c r="AK739" s="61"/>
      <c r="AM739" s="61"/>
    </row>
    <row r="740" spans="1:39" ht="9.75" customHeight="1" x14ac:dyDescent="0.2">
      <c r="A740" s="61"/>
      <c r="B740" s="61"/>
      <c r="C740" s="61"/>
      <c r="D740" s="61"/>
      <c r="E740" s="61"/>
      <c r="F740" s="61"/>
      <c r="G740" s="61"/>
      <c r="H740" s="61"/>
      <c r="I740" s="61"/>
      <c r="J740" s="61"/>
      <c r="K740" s="61"/>
      <c r="L740" s="61"/>
      <c r="M740" s="62"/>
      <c r="N740" s="61"/>
      <c r="O740" s="61"/>
      <c r="P740" s="61"/>
      <c r="Q740" s="61"/>
      <c r="R740" s="61"/>
      <c r="S740" s="61"/>
      <c r="T740" s="61"/>
      <c r="U740" s="61"/>
      <c r="V740" s="61"/>
      <c r="W740" s="61"/>
      <c r="X740" s="61"/>
      <c r="Y740" s="61"/>
      <c r="Z740" s="61"/>
      <c r="AA740" s="61"/>
      <c r="AB740" s="61"/>
      <c r="AC740" s="61"/>
      <c r="AD740" s="61"/>
      <c r="AE740" s="61"/>
      <c r="AF740" s="61"/>
      <c r="AG740" s="61"/>
      <c r="AH740" s="61"/>
      <c r="AI740" s="61"/>
      <c r="AJ740" s="61"/>
      <c r="AK740" s="61"/>
      <c r="AM740" s="61"/>
    </row>
    <row r="741" spans="1:39" ht="9.75" customHeight="1" x14ac:dyDescent="0.2">
      <c r="A741" s="61"/>
      <c r="B741" s="61"/>
      <c r="C741" s="61"/>
      <c r="D741" s="61"/>
      <c r="E741" s="61"/>
      <c r="F741" s="61"/>
      <c r="G741" s="61"/>
      <c r="H741" s="61"/>
      <c r="I741" s="61"/>
      <c r="J741" s="61"/>
      <c r="K741" s="61"/>
      <c r="L741" s="61"/>
      <c r="M741" s="62"/>
      <c r="N741" s="61"/>
      <c r="O741" s="61"/>
      <c r="P741" s="61"/>
      <c r="Q741" s="61"/>
      <c r="R741" s="61"/>
      <c r="S741" s="61"/>
      <c r="T741" s="61"/>
      <c r="U741" s="61"/>
      <c r="V741" s="61"/>
      <c r="W741" s="61"/>
      <c r="X741" s="61"/>
      <c r="Y741" s="61"/>
      <c r="Z741" s="61"/>
      <c r="AA741" s="61"/>
      <c r="AB741" s="61"/>
      <c r="AC741" s="61"/>
      <c r="AD741" s="61"/>
      <c r="AE741" s="61"/>
      <c r="AF741" s="61"/>
      <c r="AG741" s="61"/>
      <c r="AH741" s="61"/>
      <c r="AI741" s="61"/>
      <c r="AJ741" s="61"/>
      <c r="AK741" s="61"/>
      <c r="AM741" s="61"/>
    </row>
    <row r="742" spans="1:39" ht="9.75" customHeight="1" x14ac:dyDescent="0.2">
      <c r="A742" s="61"/>
      <c r="B742" s="61"/>
      <c r="C742" s="61"/>
      <c r="D742" s="61"/>
      <c r="E742" s="61"/>
      <c r="F742" s="61"/>
      <c r="G742" s="61"/>
      <c r="H742" s="61"/>
      <c r="I742" s="61"/>
      <c r="J742" s="61"/>
      <c r="K742" s="61"/>
      <c r="L742" s="61"/>
      <c r="M742" s="62"/>
      <c r="N742" s="61"/>
      <c r="O742" s="61"/>
      <c r="P742" s="61"/>
      <c r="Q742" s="61"/>
      <c r="R742" s="61"/>
      <c r="S742" s="61"/>
      <c r="T742" s="61"/>
      <c r="U742" s="61"/>
      <c r="V742" s="61"/>
      <c r="W742" s="61"/>
      <c r="X742" s="61"/>
      <c r="Y742" s="61"/>
      <c r="Z742" s="61"/>
      <c r="AA742" s="61"/>
      <c r="AB742" s="61"/>
      <c r="AC742" s="61"/>
      <c r="AD742" s="61"/>
      <c r="AE742" s="61"/>
      <c r="AF742" s="61"/>
      <c r="AG742" s="61"/>
      <c r="AH742" s="61"/>
      <c r="AI742" s="61"/>
      <c r="AJ742" s="61"/>
      <c r="AK742" s="61"/>
      <c r="AM742" s="61"/>
    </row>
    <row r="743" spans="1:39" ht="9.75" customHeight="1" x14ac:dyDescent="0.2">
      <c r="A743" s="61"/>
      <c r="B743" s="61"/>
      <c r="C743" s="61"/>
      <c r="D743" s="61"/>
      <c r="E743" s="61"/>
      <c r="F743" s="61"/>
      <c r="G743" s="61"/>
      <c r="H743" s="61"/>
      <c r="I743" s="61"/>
      <c r="J743" s="61"/>
      <c r="K743" s="61"/>
      <c r="L743" s="61"/>
      <c r="M743" s="62"/>
      <c r="N743" s="61"/>
      <c r="O743" s="61"/>
      <c r="P743" s="61"/>
      <c r="Q743" s="61"/>
      <c r="R743" s="61"/>
      <c r="S743" s="61"/>
      <c r="T743" s="61"/>
      <c r="U743" s="61"/>
      <c r="V743" s="61"/>
      <c r="W743" s="61"/>
      <c r="X743" s="61"/>
      <c r="Y743" s="61"/>
      <c r="Z743" s="61"/>
      <c r="AA743" s="61"/>
      <c r="AB743" s="61"/>
      <c r="AC743" s="61"/>
      <c r="AD743" s="61"/>
      <c r="AE743" s="61"/>
      <c r="AF743" s="61"/>
      <c r="AG743" s="61"/>
      <c r="AH743" s="61"/>
      <c r="AI743" s="61"/>
      <c r="AJ743" s="61"/>
      <c r="AK743" s="61"/>
      <c r="AM743" s="61"/>
    </row>
    <row r="744" spans="1:39" ht="9.75" customHeight="1" x14ac:dyDescent="0.2">
      <c r="A744" s="61"/>
      <c r="B744" s="61"/>
      <c r="C744" s="61"/>
      <c r="D744" s="61"/>
      <c r="E744" s="61"/>
      <c r="F744" s="61"/>
      <c r="G744" s="61"/>
      <c r="H744" s="61"/>
      <c r="I744" s="61"/>
      <c r="J744" s="61"/>
      <c r="K744" s="61"/>
      <c r="L744" s="61"/>
      <c r="M744" s="62"/>
      <c r="N744" s="61"/>
      <c r="O744" s="61"/>
      <c r="P744" s="61"/>
      <c r="Q744" s="61"/>
      <c r="R744" s="61"/>
      <c r="S744" s="61"/>
      <c r="T744" s="61"/>
      <c r="U744" s="61"/>
      <c r="V744" s="61"/>
      <c r="W744" s="61"/>
      <c r="X744" s="61"/>
      <c r="Y744" s="61"/>
      <c r="Z744" s="61"/>
      <c r="AA744" s="61"/>
      <c r="AB744" s="61"/>
      <c r="AC744" s="61"/>
      <c r="AD744" s="61"/>
      <c r="AE744" s="61"/>
      <c r="AF744" s="61"/>
      <c r="AG744" s="61"/>
      <c r="AH744" s="61"/>
      <c r="AI744" s="61"/>
      <c r="AJ744" s="61"/>
      <c r="AK744" s="61"/>
      <c r="AM744" s="61"/>
    </row>
    <row r="745" spans="1:39" ht="9.75" customHeight="1" x14ac:dyDescent="0.2">
      <c r="A745" s="61"/>
      <c r="B745" s="61"/>
      <c r="C745" s="61"/>
      <c r="D745" s="61"/>
      <c r="E745" s="61"/>
      <c r="F745" s="61"/>
      <c r="G745" s="61"/>
      <c r="H745" s="61"/>
      <c r="I745" s="61"/>
      <c r="J745" s="61"/>
      <c r="K745" s="61"/>
      <c r="L745" s="61"/>
      <c r="M745" s="62"/>
      <c r="N745" s="61"/>
      <c r="O745" s="61"/>
      <c r="P745" s="61"/>
      <c r="Q745" s="61"/>
      <c r="R745" s="61"/>
      <c r="S745" s="61"/>
      <c r="T745" s="61"/>
      <c r="U745" s="61"/>
      <c r="V745" s="61"/>
      <c r="W745" s="61"/>
      <c r="X745" s="61"/>
      <c r="Y745" s="61"/>
      <c r="Z745" s="61"/>
      <c r="AA745" s="61"/>
      <c r="AB745" s="61"/>
      <c r="AC745" s="61"/>
      <c r="AD745" s="61"/>
      <c r="AE745" s="61"/>
      <c r="AF745" s="61"/>
      <c r="AG745" s="61"/>
      <c r="AH745" s="61"/>
      <c r="AI745" s="61"/>
      <c r="AJ745" s="61"/>
      <c r="AK745" s="61"/>
      <c r="AM745" s="61"/>
    </row>
    <row r="746" spans="1:39" ht="9.75" customHeight="1" x14ac:dyDescent="0.2">
      <c r="A746" s="61"/>
      <c r="B746" s="61"/>
      <c r="C746" s="61"/>
      <c r="D746" s="61"/>
      <c r="E746" s="61"/>
      <c r="F746" s="61"/>
      <c r="G746" s="61"/>
      <c r="H746" s="61"/>
      <c r="I746" s="61"/>
      <c r="J746" s="61"/>
      <c r="K746" s="61"/>
      <c r="L746" s="61"/>
      <c r="M746" s="62"/>
      <c r="N746" s="61"/>
      <c r="O746" s="61"/>
      <c r="P746" s="61"/>
      <c r="Q746" s="61"/>
      <c r="R746" s="61"/>
      <c r="S746" s="61"/>
      <c r="T746" s="61"/>
      <c r="U746" s="61"/>
      <c r="V746" s="61"/>
      <c r="W746" s="61"/>
      <c r="X746" s="61"/>
      <c r="Y746" s="61"/>
      <c r="Z746" s="61"/>
      <c r="AA746" s="61"/>
      <c r="AB746" s="61"/>
      <c r="AC746" s="61"/>
      <c r="AD746" s="61"/>
      <c r="AE746" s="61"/>
      <c r="AF746" s="61"/>
      <c r="AG746" s="61"/>
      <c r="AH746" s="61"/>
      <c r="AI746" s="61"/>
      <c r="AJ746" s="61"/>
      <c r="AK746" s="61"/>
      <c r="AM746" s="61"/>
    </row>
    <row r="747" spans="1:39" ht="9.75" customHeight="1" x14ac:dyDescent="0.2">
      <c r="A747" s="61"/>
      <c r="B747" s="61"/>
      <c r="C747" s="61"/>
      <c r="D747" s="61"/>
      <c r="E747" s="61"/>
      <c r="F747" s="61"/>
      <c r="G747" s="61"/>
      <c r="H747" s="61"/>
      <c r="I747" s="61"/>
      <c r="J747" s="61"/>
      <c r="K747" s="61"/>
      <c r="L747" s="61"/>
      <c r="M747" s="62"/>
      <c r="N747" s="61"/>
      <c r="O747" s="61"/>
      <c r="P747" s="61"/>
      <c r="Q747" s="61"/>
      <c r="R747" s="61"/>
      <c r="S747" s="61"/>
      <c r="T747" s="61"/>
      <c r="U747" s="61"/>
      <c r="V747" s="61"/>
      <c r="W747" s="61"/>
      <c r="X747" s="61"/>
      <c r="Y747" s="61"/>
      <c r="Z747" s="61"/>
      <c r="AA747" s="61"/>
      <c r="AB747" s="61"/>
      <c r="AC747" s="61"/>
      <c r="AD747" s="61"/>
      <c r="AE747" s="61"/>
      <c r="AF747" s="61"/>
      <c r="AG747" s="61"/>
      <c r="AH747" s="61"/>
      <c r="AI747" s="61"/>
      <c r="AJ747" s="61"/>
      <c r="AK747" s="61"/>
      <c r="AM747" s="61"/>
    </row>
    <row r="748" spans="1:39" ht="9.75" customHeight="1" x14ac:dyDescent="0.2">
      <c r="A748" s="61"/>
      <c r="B748" s="61"/>
      <c r="C748" s="61"/>
      <c r="D748" s="61"/>
      <c r="E748" s="61"/>
      <c r="F748" s="61"/>
      <c r="G748" s="61"/>
      <c r="H748" s="61"/>
      <c r="I748" s="61"/>
      <c r="J748" s="61"/>
      <c r="K748" s="61"/>
      <c r="L748" s="61"/>
      <c r="M748" s="62"/>
      <c r="N748" s="61"/>
      <c r="O748" s="61"/>
      <c r="P748" s="61"/>
      <c r="Q748" s="61"/>
      <c r="R748" s="61"/>
      <c r="S748" s="61"/>
      <c r="T748" s="61"/>
      <c r="U748" s="61"/>
      <c r="V748" s="61"/>
      <c r="W748" s="61"/>
      <c r="X748" s="61"/>
      <c r="Y748" s="61"/>
      <c r="Z748" s="61"/>
      <c r="AA748" s="61"/>
      <c r="AB748" s="61"/>
      <c r="AC748" s="61"/>
      <c r="AD748" s="61"/>
      <c r="AE748" s="61"/>
      <c r="AF748" s="61"/>
      <c r="AG748" s="61"/>
      <c r="AH748" s="61"/>
      <c r="AI748" s="61"/>
      <c r="AJ748" s="61"/>
      <c r="AK748" s="61"/>
      <c r="AM748" s="61"/>
    </row>
    <row r="749" spans="1:39" ht="9.75" customHeight="1" x14ac:dyDescent="0.2">
      <c r="A749" s="61"/>
      <c r="B749" s="61"/>
      <c r="C749" s="61"/>
      <c r="D749" s="61"/>
      <c r="E749" s="61"/>
      <c r="F749" s="61"/>
      <c r="G749" s="61"/>
      <c r="H749" s="61"/>
      <c r="I749" s="61"/>
      <c r="J749" s="61"/>
      <c r="K749" s="61"/>
      <c r="L749" s="61"/>
      <c r="M749" s="62"/>
      <c r="N749" s="61"/>
      <c r="O749" s="61"/>
      <c r="P749" s="61"/>
      <c r="Q749" s="61"/>
      <c r="R749" s="61"/>
      <c r="S749" s="61"/>
      <c r="T749" s="61"/>
      <c r="U749" s="61"/>
      <c r="V749" s="61"/>
      <c r="W749" s="61"/>
      <c r="X749" s="61"/>
      <c r="Y749" s="61"/>
      <c r="Z749" s="61"/>
      <c r="AA749" s="61"/>
      <c r="AB749" s="61"/>
      <c r="AC749" s="61"/>
      <c r="AD749" s="61"/>
      <c r="AE749" s="61"/>
      <c r="AF749" s="61"/>
      <c r="AG749" s="61"/>
      <c r="AH749" s="61"/>
      <c r="AI749" s="61"/>
      <c r="AJ749" s="61"/>
      <c r="AK749" s="61"/>
      <c r="AM749" s="61"/>
    </row>
    <row r="750" spans="1:39" ht="9.75" customHeight="1" x14ac:dyDescent="0.2">
      <c r="A750" s="61"/>
      <c r="B750" s="61"/>
      <c r="C750" s="61"/>
      <c r="D750" s="61"/>
      <c r="E750" s="61"/>
      <c r="F750" s="61"/>
      <c r="G750" s="61"/>
      <c r="H750" s="61"/>
      <c r="I750" s="61"/>
      <c r="J750" s="61"/>
      <c r="K750" s="61"/>
      <c r="L750" s="61"/>
      <c r="M750" s="62"/>
      <c r="N750" s="61"/>
      <c r="O750" s="61"/>
      <c r="P750" s="61"/>
      <c r="Q750" s="61"/>
      <c r="R750" s="61"/>
      <c r="S750" s="61"/>
      <c r="T750" s="61"/>
      <c r="U750" s="61"/>
      <c r="V750" s="61"/>
      <c r="W750" s="61"/>
      <c r="X750" s="61"/>
      <c r="Y750" s="61"/>
      <c r="Z750" s="61"/>
      <c r="AA750" s="61"/>
      <c r="AB750" s="61"/>
      <c r="AC750" s="61"/>
      <c r="AD750" s="61"/>
      <c r="AE750" s="61"/>
      <c r="AF750" s="61"/>
      <c r="AG750" s="61"/>
      <c r="AH750" s="61"/>
      <c r="AI750" s="61"/>
      <c r="AJ750" s="61"/>
      <c r="AK750" s="61"/>
      <c r="AM750" s="61"/>
    </row>
    <row r="751" spans="1:39" ht="9.75" customHeight="1" x14ac:dyDescent="0.2">
      <c r="A751" s="61"/>
      <c r="B751" s="61"/>
      <c r="C751" s="61"/>
      <c r="D751" s="61"/>
      <c r="E751" s="61"/>
      <c r="F751" s="61"/>
      <c r="G751" s="61"/>
      <c r="H751" s="61"/>
      <c r="I751" s="61"/>
      <c r="J751" s="61"/>
      <c r="K751" s="61"/>
      <c r="L751" s="61"/>
      <c r="M751" s="62"/>
      <c r="N751" s="61"/>
      <c r="O751" s="61"/>
      <c r="P751" s="61"/>
      <c r="Q751" s="61"/>
      <c r="R751" s="61"/>
      <c r="S751" s="61"/>
      <c r="T751" s="61"/>
      <c r="U751" s="61"/>
      <c r="V751" s="61"/>
      <c r="W751" s="61"/>
      <c r="X751" s="61"/>
      <c r="Y751" s="61"/>
      <c r="Z751" s="61"/>
      <c r="AA751" s="61"/>
      <c r="AB751" s="61"/>
      <c r="AC751" s="61"/>
      <c r="AD751" s="61"/>
      <c r="AE751" s="61"/>
      <c r="AF751" s="61"/>
      <c r="AG751" s="61"/>
      <c r="AH751" s="61"/>
      <c r="AI751" s="61"/>
      <c r="AJ751" s="61"/>
      <c r="AK751" s="61"/>
      <c r="AM751" s="61"/>
    </row>
    <row r="752" spans="1:39" ht="9.75" customHeight="1" x14ac:dyDescent="0.2">
      <c r="A752" s="61"/>
      <c r="B752" s="61"/>
      <c r="C752" s="61"/>
      <c r="D752" s="61"/>
      <c r="E752" s="61"/>
      <c r="F752" s="61"/>
      <c r="G752" s="61"/>
      <c r="H752" s="61"/>
      <c r="I752" s="61"/>
      <c r="J752" s="61"/>
      <c r="K752" s="61"/>
      <c r="L752" s="61"/>
      <c r="M752" s="62"/>
      <c r="N752" s="61"/>
      <c r="O752" s="61"/>
      <c r="P752" s="61"/>
      <c r="Q752" s="61"/>
      <c r="R752" s="61"/>
      <c r="S752" s="61"/>
      <c r="T752" s="61"/>
      <c r="U752" s="61"/>
      <c r="V752" s="61"/>
      <c r="W752" s="61"/>
      <c r="X752" s="61"/>
      <c r="Y752" s="61"/>
      <c r="Z752" s="61"/>
      <c r="AA752" s="61"/>
      <c r="AB752" s="61"/>
      <c r="AC752" s="61"/>
      <c r="AD752" s="61"/>
      <c r="AE752" s="61"/>
      <c r="AF752" s="61"/>
      <c r="AG752" s="61"/>
      <c r="AH752" s="61"/>
      <c r="AI752" s="61"/>
      <c r="AJ752" s="61"/>
      <c r="AK752" s="61"/>
      <c r="AM752" s="61"/>
    </row>
    <row r="753" spans="1:39" ht="9.75" customHeight="1" x14ac:dyDescent="0.2">
      <c r="A753" s="61"/>
      <c r="B753" s="61"/>
      <c r="C753" s="61"/>
      <c r="D753" s="61"/>
      <c r="E753" s="61"/>
      <c r="F753" s="61"/>
      <c r="G753" s="61"/>
      <c r="H753" s="61"/>
      <c r="I753" s="61"/>
      <c r="J753" s="61"/>
      <c r="K753" s="61"/>
      <c r="L753" s="61"/>
      <c r="M753" s="62"/>
      <c r="N753" s="61"/>
      <c r="O753" s="61"/>
      <c r="P753" s="61"/>
      <c r="Q753" s="61"/>
      <c r="R753" s="61"/>
      <c r="S753" s="61"/>
      <c r="T753" s="61"/>
      <c r="U753" s="61"/>
      <c r="V753" s="61"/>
      <c r="W753" s="61"/>
      <c r="X753" s="61"/>
      <c r="Y753" s="61"/>
      <c r="Z753" s="61"/>
      <c r="AA753" s="61"/>
      <c r="AB753" s="61"/>
      <c r="AC753" s="61"/>
      <c r="AD753" s="61"/>
      <c r="AE753" s="61"/>
      <c r="AF753" s="61"/>
      <c r="AG753" s="61"/>
      <c r="AH753" s="61"/>
      <c r="AI753" s="61"/>
      <c r="AJ753" s="61"/>
      <c r="AK753" s="61"/>
      <c r="AM753" s="61"/>
    </row>
    <row r="754" spans="1:39" ht="9.75" customHeight="1" x14ac:dyDescent="0.2">
      <c r="A754" s="61"/>
      <c r="B754" s="61"/>
      <c r="C754" s="61"/>
      <c r="D754" s="61"/>
      <c r="E754" s="61"/>
      <c r="F754" s="61"/>
      <c r="G754" s="61"/>
      <c r="H754" s="61"/>
      <c r="I754" s="61"/>
      <c r="J754" s="61"/>
      <c r="K754" s="61"/>
      <c r="L754" s="61"/>
      <c r="M754" s="62"/>
      <c r="N754" s="61"/>
      <c r="O754" s="61"/>
      <c r="P754" s="61"/>
      <c r="Q754" s="61"/>
      <c r="R754" s="61"/>
      <c r="S754" s="61"/>
      <c r="T754" s="61"/>
      <c r="U754" s="61"/>
      <c r="V754" s="61"/>
      <c r="W754" s="61"/>
      <c r="X754" s="61"/>
      <c r="Y754" s="61"/>
      <c r="Z754" s="61"/>
      <c r="AA754" s="61"/>
      <c r="AB754" s="61"/>
      <c r="AC754" s="61"/>
      <c r="AD754" s="61"/>
      <c r="AE754" s="61"/>
      <c r="AF754" s="61"/>
      <c r="AG754" s="61"/>
      <c r="AH754" s="61"/>
      <c r="AI754" s="61"/>
      <c r="AJ754" s="61"/>
      <c r="AK754" s="61"/>
      <c r="AM754" s="61"/>
    </row>
    <row r="755" spans="1:39" ht="9.75" customHeight="1" x14ac:dyDescent="0.2">
      <c r="A755" s="61"/>
      <c r="B755" s="61"/>
      <c r="C755" s="61"/>
      <c r="D755" s="61"/>
      <c r="E755" s="61"/>
      <c r="F755" s="61"/>
      <c r="G755" s="61"/>
      <c r="H755" s="61"/>
      <c r="I755" s="61"/>
      <c r="J755" s="61"/>
      <c r="K755" s="61"/>
      <c r="L755" s="61"/>
      <c r="M755" s="62"/>
      <c r="N755" s="61"/>
      <c r="O755" s="61"/>
      <c r="P755" s="61"/>
      <c r="Q755" s="61"/>
      <c r="R755" s="61"/>
      <c r="S755" s="61"/>
      <c r="T755" s="61"/>
      <c r="U755" s="61"/>
      <c r="V755" s="61"/>
      <c r="W755" s="61"/>
      <c r="X755" s="61"/>
      <c r="Y755" s="61"/>
      <c r="Z755" s="61"/>
      <c r="AA755" s="61"/>
      <c r="AB755" s="61"/>
      <c r="AC755" s="61"/>
      <c r="AD755" s="61"/>
      <c r="AE755" s="61"/>
      <c r="AF755" s="61"/>
      <c r="AG755" s="61"/>
      <c r="AH755" s="61"/>
      <c r="AI755" s="61"/>
      <c r="AJ755" s="61"/>
      <c r="AK755" s="61"/>
      <c r="AM755" s="61"/>
    </row>
    <row r="756" spans="1:39" ht="9.75" customHeight="1" x14ac:dyDescent="0.2">
      <c r="A756" s="61"/>
      <c r="B756" s="61"/>
      <c r="C756" s="61"/>
      <c r="D756" s="61"/>
      <c r="E756" s="61"/>
      <c r="F756" s="61"/>
      <c r="G756" s="61"/>
      <c r="H756" s="61"/>
      <c r="I756" s="61"/>
      <c r="J756" s="61"/>
      <c r="K756" s="61"/>
      <c r="L756" s="61"/>
      <c r="M756" s="62"/>
      <c r="N756" s="61"/>
      <c r="O756" s="61"/>
      <c r="P756" s="61"/>
      <c r="Q756" s="61"/>
      <c r="R756" s="61"/>
      <c r="S756" s="61"/>
      <c r="T756" s="61"/>
      <c r="U756" s="61"/>
      <c r="V756" s="61"/>
      <c r="W756" s="61"/>
      <c r="X756" s="61"/>
      <c r="Y756" s="61"/>
      <c r="Z756" s="61"/>
      <c r="AA756" s="61"/>
      <c r="AB756" s="61"/>
      <c r="AC756" s="61"/>
      <c r="AD756" s="61"/>
      <c r="AE756" s="61"/>
      <c r="AF756" s="61"/>
      <c r="AG756" s="61"/>
      <c r="AH756" s="61"/>
      <c r="AI756" s="61"/>
      <c r="AJ756" s="61"/>
      <c r="AK756" s="61"/>
      <c r="AM756" s="61"/>
    </row>
    <row r="757" spans="1:39" ht="9.75" customHeight="1" x14ac:dyDescent="0.2">
      <c r="A757" s="61"/>
      <c r="B757" s="61"/>
      <c r="C757" s="61"/>
      <c r="D757" s="61"/>
      <c r="E757" s="61"/>
      <c r="F757" s="61"/>
      <c r="G757" s="61"/>
      <c r="H757" s="61"/>
      <c r="I757" s="61"/>
      <c r="J757" s="61"/>
      <c r="K757" s="61"/>
      <c r="L757" s="61"/>
      <c r="M757" s="62"/>
      <c r="N757" s="61"/>
      <c r="O757" s="61"/>
      <c r="P757" s="61"/>
      <c r="Q757" s="61"/>
      <c r="R757" s="61"/>
      <c r="S757" s="61"/>
      <c r="T757" s="61"/>
      <c r="U757" s="61"/>
      <c r="V757" s="61"/>
      <c r="W757" s="61"/>
      <c r="X757" s="61"/>
      <c r="Y757" s="61"/>
      <c r="Z757" s="61"/>
      <c r="AA757" s="61"/>
      <c r="AB757" s="61"/>
      <c r="AC757" s="61"/>
      <c r="AD757" s="61"/>
      <c r="AE757" s="61"/>
      <c r="AF757" s="61"/>
      <c r="AG757" s="61"/>
      <c r="AH757" s="61"/>
      <c r="AI757" s="61"/>
      <c r="AJ757" s="61"/>
      <c r="AK757" s="61"/>
      <c r="AM757" s="61"/>
    </row>
    <row r="758" spans="1:39" ht="9.75" customHeight="1" x14ac:dyDescent="0.2">
      <c r="A758" s="61"/>
      <c r="B758" s="61"/>
      <c r="C758" s="61"/>
      <c r="D758" s="61"/>
      <c r="E758" s="61"/>
      <c r="F758" s="61"/>
      <c r="G758" s="61"/>
      <c r="H758" s="61"/>
      <c r="I758" s="61"/>
      <c r="J758" s="61"/>
      <c r="K758" s="61"/>
      <c r="L758" s="61"/>
      <c r="M758" s="62"/>
      <c r="N758" s="61"/>
      <c r="O758" s="61"/>
      <c r="P758" s="61"/>
      <c r="Q758" s="61"/>
      <c r="R758" s="61"/>
      <c r="S758" s="61"/>
      <c r="T758" s="61"/>
      <c r="U758" s="61"/>
      <c r="V758" s="61"/>
      <c r="W758" s="61"/>
      <c r="X758" s="61"/>
      <c r="Y758" s="61"/>
      <c r="Z758" s="61"/>
      <c r="AA758" s="61"/>
      <c r="AB758" s="61"/>
      <c r="AC758" s="61"/>
      <c r="AD758" s="61"/>
      <c r="AE758" s="61"/>
      <c r="AF758" s="61"/>
      <c r="AG758" s="61"/>
      <c r="AH758" s="61"/>
      <c r="AI758" s="61"/>
      <c r="AJ758" s="61"/>
      <c r="AK758" s="61"/>
      <c r="AM758" s="61"/>
    </row>
    <row r="759" spans="1:39" ht="9.75" customHeight="1" x14ac:dyDescent="0.2">
      <c r="A759" s="61"/>
      <c r="B759" s="61"/>
      <c r="C759" s="61"/>
      <c r="D759" s="61"/>
      <c r="E759" s="61"/>
      <c r="F759" s="61"/>
      <c r="G759" s="61"/>
      <c r="H759" s="61"/>
      <c r="I759" s="61"/>
      <c r="J759" s="61"/>
      <c r="K759" s="61"/>
      <c r="L759" s="61"/>
      <c r="M759" s="62"/>
      <c r="N759" s="61"/>
      <c r="O759" s="61"/>
      <c r="P759" s="61"/>
      <c r="Q759" s="61"/>
      <c r="R759" s="61"/>
      <c r="S759" s="61"/>
      <c r="T759" s="61"/>
      <c r="U759" s="61"/>
      <c r="V759" s="61"/>
      <c r="W759" s="61"/>
      <c r="X759" s="61"/>
      <c r="Y759" s="61"/>
      <c r="Z759" s="61"/>
      <c r="AA759" s="61"/>
      <c r="AB759" s="61"/>
      <c r="AC759" s="61"/>
      <c r="AD759" s="61"/>
      <c r="AE759" s="61"/>
      <c r="AF759" s="61"/>
      <c r="AG759" s="61"/>
      <c r="AH759" s="61"/>
      <c r="AI759" s="61"/>
      <c r="AJ759" s="61"/>
      <c r="AK759" s="61"/>
      <c r="AM759" s="61"/>
    </row>
    <row r="760" spans="1:39" ht="9.75" customHeight="1" x14ac:dyDescent="0.2">
      <c r="A760" s="61"/>
      <c r="B760" s="61"/>
      <c r="C760" s="61"/>
      <c r="D760" s="61"/>
      <c r="E760" s="61"/>
      <c r="F760" s="61"/>
      <c r="G760" s="61"/>
      <c r="H760" s="61"/>
      <c r="I760" s="61"/>
      <c r="J760" s="61"/>
      <c r="K760" s="61"/>
      <c r="L760" s="61"/>
      <c r="M760" s="62"/>
      <c r="N760" s="61"/>
      <c r="O760" s="61"/>
      <c r="P760" s="61"/>
      <c r="Q760" s="61"/>
      <c r="R760" s="61"/>
      <c r="S760" s="61"/>
      <c r="T760" s="61"/>
      <c r="U760" s="61"/>
      <c r="V760" s="61"/>
      <c r="W760" s="61"/>
      <c r="X760" s="61"/>
      <c r="Y760" s="61"/>
      <c r="Z760" s="61"/>
      <c r="AA760" s="61"/>
      <c r="AB760" s="61"/>
      <c r="AC760" s="61"/>
      <c r="AD760" s="61"/>
      <c r="AE760" s="61"/>
      <c r="AF760" s="61"/>
      <c r="AG760" s="61"/>
      <c r="AH760" s="61"/>
      <c r="AI760" s="61"/>
      <c r="AJ760" s="61"/>
      <c r="AK760" s="61"/>
      <c r="AM760" s="61"/>
    </row>
    <row r="761" spans="1:39" ht="9.75" customHeight="1" x14ac:dyDescent="0.2">
      <c r="A761" s="61"/>
      <c r="B761" s="61"/>
      <c r="C761" s="61"/>
      <c r="D761" s="61"/>
      <c r="E761" s="61"/>
      <c r="F761" s="61"/>
      <c r="G761" s="61"/>
      <c r="H761" s="61"/>
      <c r="I761" s="61"/>
      <c r="J761" s="61"/>
      <c r="K761" s="61"/>
      <c r="L761" s="61"/>
      <c r="M761" s="62"/>
      <c r="N761" s="61"/>
      <c r="O761" s="61"/>
      <c r="P761" s="61"/>
      <c r="Q761" s="61"/>
      <c r="R761" s="61"/>
      <c r="S761" s="61"/>
      <c r="T761" s="61"/>
      <c r="U761" s="61"/>
      <c r="V761" s="61"/>
      <c r="W761" s="61"/>
      <c r="X761" s="61"/>
      <c r="Y761" s="61"/>
      <c r="Z761" s="61"/>
      <c r="AA761" s="61"/>
      <c r="AB761" s="61"/>
      <c r="AC761" s="61"/>
      <c r="AD761" s="61"/>
      <c r="AE761" s="61"/>
      <c r="AF761" s="61"/>
      <c r="AG761" s="61"/>
      <c r="AH761" s="61"/>
      <c r="AI761" s="61"/>
      <c r="AJ761" s="61"/>
      <c r="AK761" s="61"/>
      <c r="AM761" s="61"/>
    </row>
    <row r="762" spans="1:39" ht="9.75" customHeight="1" x14ac:dyDescent="0.2">
      <c r="A762" s="61"/>
      <c r="B762" s="61"/>
      <c r="C762" s="61"/>
      <c r="D762" s="61"/>
      <c r="E762" s="61"/>
      <c r="F762" s="61"/>
      <c r="G762" s="61"/>
      <c r="H762" s="61"/>
      <c r="I762" s="61"/>
      <c r="J762" s="61"/>
      <c r="K762" s="61"/>
      <c r="L762" s="61"/>
      <c r="M762" s="62"/>
      <c r="N762" s="61"/>
      <c r="O762" s="61"/>
      <c r="P762" s="61"/>
      <c r="Q762" s="61"/>
      <c r="R762" s="61"/>
      <c r="S762" s="61"/>
      <c r="T762" s="61"/>
      <c r="U762" s="61"/>
      <c r="V762" s="61"/>
      <c r="W762" s="61"/>
      <c r="X762" s="61"/>
      <c r="Y762" s="61"/>
      <c r="Z762" s="61"/>
      <c r="AA762" s="61"/>
      <c r="AB762" s="61"/>
      <c r="AC762" s="61"/>
      <c r="AD762" s="61"/>
      <c r="AE762" s="61"/>
      <c r="AF762" s="61"/>
      <c r="AG762" s="61"/>
      <c r="AH762" s="61"/>
      <c r="AI762" s="61"/>
      <c r="AJ762" s="61"/>
      <c r="AK762" s="61"/>
      <c r="AM762" s="61"/>
    </row>
    <row r="763" spans="1:39" ht="9.75" customHeight="1" x14ac:dyDescent="0.2">
      <c r="A763" s="61"/>
      <c r="B763" s="61"/>
      <c r="C763" s="61"/>
      <c r="D763" s="61"/>
      <c r="E763" s="61"/>
      <c r="F763" s="61"/>
      <c r="G763" s="61"/>
      <c r="H763" s="61"/>
      <c r="I763" s="61"/>
      <c r="J763" s="61"/>
      <c r="K763" s="61"/>
      <c r="L763" s="61"/>
      <c r="M763" s="62"/>
      <c r="N763" s="61"/>
      <c r="O763" s="61"/>
      <c r="P763" s="61"/>
      <c r="Q763" s="61"/>
      <c r="R763" s="61"/>
      <c r="S763" s="61"/>
      <c r="T763" s="61"/>
      <c r="U763" s="61"/>
      <c r="V763" s="61"/>
      <c r="W763" s="61"/>
      <c r="X763" s="61"/>
      <c r="Y763" s="61"/>
      <c r="Z763" s="61"/>
      <c r="AA763" s="61"/>
      <c r="AB763" s="61"/>
      <c r="AC763" s="61"/>
      <c r="AD763" s="61"/>
      <c r="AE763" s="61"/>
      <c r="AF763" s="61"/>
      <c r="AG763" s="61"/>
      <c r="AH763" s="61"/>
      <c r="AI763" s="61"/>
      <c r="AJ763" s="61"/>
      <c r="AK763" s="61"/>
      <c r="AM763" s="61"/>
    </row>
    <row r="764" spans="1:39" ht="9.75" customHeight="1" x14ac:dyDescent="0.2">
      <c r="A764" s="61"/>
      <c r="B764" s="61"/>
      <c r="C764" s="61"/>
      <c r="D764" s="61"/>
      <c r="E764" s="61"/>
      <c r="F764" s="61"/>
      <c r="G764" s="61"/>
      <c r="H764" s="61"/>
      <c r="I764" s="61"/>
      <c r="J764" s="61"/>
      <c r="K764" s="61"/>
      <c r="L764" s="61"/>
      <c r="M764" s="62"/>
      <c r="N764" s="61"/>
      <c r="O764" s="61"/>
      <c r="P764" s="61"/>
      <c r="Q764" s="61"/>
      <c r="R764" s="61"/>
      <c r="S764" s="61"/>
      <c r="T764" s="61"/>
      <c r="U764" s="61"/>
      <c r="V764" s="61"/>
      <c r="W764" s="61"/>
      <c r="X764" s="61"/>
      <c r="Y764" s="61"/>
      <c r="Z764" s="61"/>
      <c r="AA764" s="61"/>
      <c r="AB764" s="61"/>
      <c r="AC764" s="61"/>
      <c r="AD764" s="61"/>
      <c r="AE764" s="61"/>
      <c r="AF764" s="61"/>
      <c r="AG764" s="61"/>
      <c r="AH764" s="61"/>
      <c r="AI764" s="61"/>
      <c r="AJ764" s="61"/>
      <c r="AK764" s="61"/>
      <c r="AM764" s="61"/>
    </row>
    <row r="765" spans="1:39" ht="9.75" customHeight="1" x14ac:dyDescent="0.2">
      <c r="A765" s="61"/>
      <c r="B765" s="61"/>
      <c r="C765" s="61"/>
      <c r="D765" s="61"/>
      <c r="E765" s="61"/>
      <c r="F765" s="61"/>
      <c r="G765" s="61"/>
      <c r="H765" s="61"/>
      <c r="I765" s="61"/>
      <c r="J765" s="61"/>
      <c r="K765" s="61"/>
      <c r="L765" s="61"/>
      <c r="M765" s="62"/>
      <c r="N765" s="61"/>
      <c r="O765" s="61"/>
      <c r="P765" s="61"/>
      <c r="Q765" s="61"/>
      <c r="R765" s="61"/>
      <c r="S765" s="61"/>
      <c r="T765" s="61"/>
      <c r="U765" s="61"/>
      <c r="V765" s="61"/>
      <c r="W765" s="61"/>
      <c r="X765" s="61"/>
      <c r="Y765" s="61"/>
      <c r="Z765" s="61"/>
      <c r="AA765" s="61"/>
      <c r="AB765" s="61"/>
      <c r="AC765" s="61"/>
      <c r="AD765" s="61"/>
      <c r="AE765" s="61"/>
      <c r="AF765" s="61"/>
      <c r="AG765" s="61"/>
      <c r="AH765" s="61"/>
      <c r="AI765" s="61"/>
      <c r="AJ765" s="61"/>
      <c r="AK765" s="61"/>
      <c r="AM765" s="61"/>
    </row>
    <row r="766" spans="1:39" ht="9.75" customHeight="1" x14ac:dyDescent="0.2">
      <c r="A766" s="61"/>
      <c r="B766" s="61"/>
      <c r="C766" s="61"/>
      <c r="D766" s="61"/>
      <c r="E766" s="61"/>
      <c r="F766" s="61"/>
      <c r="G766" s="61"/>
      <c r="H766" s="61"/>
      <c r="I766" s="61"/>
      <c r="J766" s="61"/>
      <c r="K766" s="61"/>
      <c r="L766" s="61"/>
      <c r="M766" s="62"/>
      <c r="N766" s="61"/>
      <c r="O766" s="61"/>
      <c r="P766" s="61"/>
      <c r="Q766" s="61"/>
      <c r="R766" s="61"/>
      <c r="S766" s="61"/>
      <c r="T766" s="61"/>
      <c r="U766" s="61"/>
      <c r="V766" s="61"/>
      <c r="W766" s="61"/>
      <c r="X766" s="61"/>
      <c r="Y766" s="61"/>
      <c r="Z766" s="61"/>
      <c r="AA766" s="61"/>
      <c r="AB766" s="61"/>
      <c r="AC766" s="61"/>
      <c r="AD766" s="61"/>
      <c r="AE766" s="61"/>
      <c r="AF766" s="61"/>
      <c r="AG766" s="61"/>
      <c r="AH766" s="61"/>
      <c r="AI766" s="61"/>
      <c r="AJ766" s="61"/>
      <c r="AK766" s="61"/>
      <c r="AM766" s="61"/>
    </row>
    <row r="767" spans="1:39" ht="9.75" customHeight="1" x14ac:dyDescent="0.2">
      <c r="A767" s="61"/>
      <c r="B767" s="61"/>
      <c r="C767" s="61"/>
      <c r="D767" s="61"/>
      <c r="E767" s="61"/>
      <c r="F767" s="61"/>
      <c r="G767" s="61"/>
      <c r="H767" s="61"/>
      <c r="I767" s="61"/>
      <c r="J767" s="61"/>
      <c r="K767" s="61"/>
      <c r="L767" s="61"/>
      <c r="M767" s="62"/>
      <c r="N767" s="61"/>
      <c r="O767" s="61"/>
      <c r="P767" s="61"/>
      <c r="Q767" s="61"/>
      <c r="R767" s="61"/>
      <c r="S767" s="61"/>
      <c r="T767" s="61"/>
      <c r="U767" s="61"/>
      <c r="V767" s="61"/>
      <c r="W767" s="61"/>
      <c r="X767" s="61"/>
      <c r="Y767" s="61"/>
      <c r="Z767" s="61"/>
      <c r="AA767" s="61"/>
      <c r="AB767" s="61"/>
      <c r="AC767" s="61"/>
      <c r="AD767" s="61"/>
      <c r="AE767" s="61"/>
      <c r="AF767" s="61"/>
      <c r="AG767" s="61"/>
      <c r="AH767" s="61"/>
      <c r="AI767" s="61"/>
      <c r="AJ767" s="61"/>
      <c r="AK767" s="61"/>
      <c r="AM767" s="61"/>
    </row>
    <row r="768" spans="1:39" ht="9.75" customHeight="1" x14ac:dyDescent="0.2">
      <c r="A768" s="61"/>
      <c r="B768" s="61"/>
      <c r="C768" s="61"/>
      <c r="D768" s="61"/>
      <c r="E768" s="61"/>
      <c r="F768" s="61"/>
      <c r="G768" s="61"/>
      <c r="H768" s="61"/>
      <c r="I768" s="61"/>
      <c r="J768" s="61"/>
      <c r="K768" s="61"/>
      <c r="L768" s="61"/>
      <c r="M768" s="62"/>
      <c r="N768" s="61"/>
      <c r="O768" s="61"/>
      <c r="P768" s="61"/>
      <c r="Q768" s="61"/>
      <c r="R768" s="61"/>
      <c r="S768" s="61"/>
      <c r="T768" s="61"/>
      <c r="U768" s="61"/>
      <c r="V768" s="61"/>
      <c r="W768" s="61"/>
      <c r="X768" s="61"/>
      <c r="Y768" s="61"/>
      <c r="Z768" s="61"/>
      <c r="AA768" s="61"/>
      <c r="AB768" s="61"/>
      <c r="AC768" s="61"/>
      <c r="AD768" s="61"/>
      <c r="AE768" s="61"/>
      <c r="AF768" s="61"/>
      <c r="AG768" s="61"/>
      <c r="AH768" s="61"/>
      <c r="AI768" s="61"/>
      <c r="AJ768" s="61"/>
      <c r="AK768" s="61"/>
      <c r="AM768" s="61"/>
    </row>
    <row r="769" spans="1:39" ht="9.75" customHeight="1" x14ac:dyDescent="0.2">
      <c r="A769" s="61"/>
      <c r="B769" s="61"/>
      <c r="C769" s="61"/>
      <c r="D769" s="61"/>
      <c r="E769" s="61"/>
      <c r="F769" s="61"/>
      <c r="G769" s="61"/>
      <c r="H769" s="61"/>
      <c r="I769" s="61"/>
      <c r="J769" s="61"/>
      <c r="K769" s="61"/>
      <c r="L769" s="61"/>
      <c r="M769" s="62"/>
      <c r="N769" s="61"/>
      <c r="O769" s="61"/>
      <c r="P769" s="61"/>
      <c r="Q769" s="61"/>
      <c r="R769" s="61"/>
      <c r="S769" s="61"/>
      <c r="T769" s="61"/>
      <c r="U769" s="61"/>
      <c r="V769" s="61"/>
      <c r="W769" s="61"/>
      <c r="X769" s="61"/>
      <c r="Y769" s="61"/>
      <c r="Z769" s="61"/>
      <c r="AA769" s="61"/>
      <c r="AB769" s="61"/>
      <c r="AC769" s="61"/>
      <c r="AD769" s="61"/>
      <c r="AE769" s="61"/>
      <c r="AF769" s="61"/>
      <c r="AG769" s="61"/>
      <c r="AH769" s="61"/>
      <c r="AI769" s="61"/>
      <c r="AJ769" s="61"/>
      <c r="AK769" s="61"/>
      <c r="AM769" s="61"/>
    </row>
    <row r="770" spans="1:39" ht="9.75" customHeight="1" x14ac:dyDescent="0.2">
      <c r="A770" s="61"/>
      <c r="B770" s="61"/>
      <c r="C770" s="61"/>
      <c r="D770" s="61"/>
      <c r="E770" s="61"/>
      <c r="F770" s="61"/>
      <c r="G770" s="61"/>
      <c r="H770" s="61"/>
      <c r="I770" s="61"/>
      <c r="J770" s="61"/>
      <c r="K770" s="61"/>
      <c r="L770" s="61"/>
      <c r="M770" s="62"/>
      <c r="N770" s="61"/>
      <c r="O770" s="61"/>
      <c r="P770" s="61"/>
      <c r="Q770" s="61"/>
      <c r="R770" s="61"/>
      <c r="S770" s="61"/>
      <c r="T770" s="61"/>
      <c r="U770" s="61"/>
      <c r="V770" s="61"/>
      <c r="W770" s="61"/>
      <c r="X770" s="61"/>
      <c r="Y770" s="61"/>
      <c r="Z770" s="61"/>
      <c r="AA770" s="61"/>
      <c r="AB770" s="61"/>
      <c r="AC770" s="61"/>
      <c r="AD770" s="61"/>
      <c r="AE770" s="61"/>
      <c r="AF770" s="61"/>
      <c r="AG770" s="61"/>
      <c r="AH770" s="61"/>
      <c r="AI770" s="61"/>
      <c r="AJ770" s="61"/>
      <c r="AK770" s="61"/>
      <c r="AM770" s="61"/>
    </row>
    <row r="771" spans="1:39" ht="9.75" customHeight="1" x14ac:dyDescent="0.2">
      <c r="A771" s="61"/>
      <c r="B771" s="61"/>
      <c r="C771" s="61"/>
      <c r="D771" s="61"/>
      <c r="E771" s="61"/>
      <c r="F771" s="61"/>
      <c r="G771" s="61"/>
      <c r="H771" s="61"/>
      <c r="I771" s="61"/>
      <c r="J771" s="61"/>
      <c r="K771" s="61"/>
      <c r="L771" s="61"/>
      <c r="M771" s="62"/>
      <c r="N771" s="61"/>
      <c r="O771" s="61"/>
      <c r="P771" s="61"/>
      <c r="Q771" s="61"/>
      <c r="R771" s="61"/>
      <c r="S771" s="61"/>
      <c r="T771" s="61"/>
      <c r="U771" s="61"/>
      <c r="V771" s="61"/>
      <c r="W771" s="61"/>
      <c r="X771" s="61"/>
      <c r="Y771" s="61"/>
      <c r="Z771" s="61"/>
      <c r="AA771" s="61"/>
      <c r="AB771" s="61"/>
      <c r="AC771" s="61"/>
      <c r="AD771" s="61"/>
      <c r="AE771" s="61"/>
      <c r="AF771" s="61"/>
      <c r="AG771" s="61"/>
      <c r="AH771" s="61"/>
      <c r="AI771" s="61"/>
      <c r="AJ771" s="61"/>
      <c r="AK771" s="61"/>
      <c r="AM771" s="61"/>
    </row>
    <row r="772" spans="1:39" ht="9.75" customHeight="1" x14ac:dyDescent="0.2">
      <c r="A772" s="61"/>
      <c r="B772" s="61"/>
      <c r="C772" s="61"/>
      <c r="D772" s="61"/>
      <c r="E772" s="61"/>
      <c r="F772" s="61"/>
      <c r="G772" s="61"/>
      <c r="H772" s="61"/>
      <c r="I772" s="61"/>
      <c r="J772" s="61"/>
      <c r="K772" s="61"/>
      <c r="L772" s="61"/>
      <c r="M772" s="62"/>
      <c r="N772" s="61"/>
      <c r="O772" s="61"/>
      <c r="P772" s="61"/>
      <c r="Q772" s="61"/>
      <c r="R772" s="61"/>
      <c r="S772" s="61"/>
      <c r="T772" s="61"/>
      <c r="U772" s="61"/>
      <c r="V772" s="61"/>
      <c r="W772" s="61"/>
      <c r="X772" s="61"/>
      <c r="Y772" s="61"/>
      <c r="Z772" s="61"/>
      <c r="AA772" s="61"/>
      <c r="AB772" s="61"/>
      <c r="AC772" s="61"/>
      <c r="AD772" s="61"/>
      <c r="AE772" s="61"/>
      <c r="AF772" s="61"/>
      <c r="AG772" s="61"/>
      <c r="AH772" s="61"/>
      <c r="AI772" s="61"/>
      <c r="AJ772" s="61"/>
      <c r="AK772" s="61"/>
      <c r="AM772" s="61"/>
    </row>
    <row r="773" spans="1:39" ht="9.75" customHeight="1" x14ac:dyDescent="0.2">
      <c r="A773" s="61"/>
      <c r="B773" s="61"/>
      <c r="C773" s="61"/>
      <c r="D773" s="61"/>
      <c r="E773" s="61"/>
      <c r="F773" s="61"/>
      <c r="G773" s="61"/>
      <c r="H773" s="61"/>
      <c r="I773" s="61"/>
      <c r="J773" s="61"/>
      <c r="K773" s="61"/>
      <c r="L773" s="61"/>
      <c r="M773" s="62"/>
      <c r="N773" s="61"/>
      <c r="O773" s="61"/>
      <c r="P773" s="61"/>
      <c r="Q773" s="61"/>
      <c r="R773" s="61"/>
      <c r="S773" s="61"/>
      <c r="T773" s="61"/>
      <c r="U773" s="61"/>
      <c r="V773" s="61"/>
      <c r="W773" s="61"/>
      <c r="X773" s="61"/>
      <c r="Y773" s="61"/>
      <c r="Z773" s="61"/>
      <c r="AA773" s="61"/>
      <c r="AB773" s="61"/>
      <c r="AC773" s="61"/>
      <c r="AD773" s="61"/>
      <c r="AE773" s="61"/>
      <c r="AF773" s="61"/>
      <c r="AG773" s="61"/>
      <c r="AH773" s="61"/>
      <c r="AI773" s="61"/>
      <c r="AJ773" s="61"/>
      <c r="AK773" s="61"/>
      <c r="AM773" s="61"/>
    </row>
    <row r="774" spans="1:39" ht="9.75" customHeight="1" x14ac:dyDescent="0.2">
      <c r="A774" s="61"/>
      <c r="B774" s="61"/>
      <c r="C774" s="61"/>
      <c r="D774" s="61"/>
      <c r="E774" s="61"/>
      <c r="F774" s="61"/>
      <c r="G774" s="61"/>
      <c r="H774" s="61"/>
      <c r="I774" s="61"/>
      <c r="J774" s="61"/>
      <c r="K774" s="61"/>
      <c r="L774" s="61"/>
      <c r="M774" s="62"/>
      <c r="N774" s="61"/>
      <c r="O774" s="61"/>
      <c r="P774" s="61"/>
      <c r="Q774" s="61"/>
      <c r="R774" s="61"/>
      <c r="S774" s="61"/>
      <c r="T774" s="61"/>
      <c r="U774" s="61"/>
      <c r="V774" s="61"/>
      <c r="W774" s="61"/>
      <c r="X774" s="61"/>
      <c r="Y774" s="61"/>
      <c r="Z774" s="61"/>
      <c r="AA774" s="61"/>
      <c r="AB774" s="61"/>
      <c r="AC774" s="61"/>
      <c r="AD774" s="61"/>
      <c r="AE774" s="61"/>
      <c r="AF774" s="61"/>
      <c r="AG774" s="61"/>
      <c r="AH774" s="61"/>
      <c r="AI774" s="61"/>
      <c r="AJ774" s="61"/>
      <c r="AK774" s="61"/>
      <c r="AM774" s="61"/>
    </row>
    <row r="775" spans="1:39" ht="9.75" customHeight="1" x14ac:dyDescent="0.2">
      <c r="A775" s="61"/>
      <c r="B775" s="61"/>
      <c r="C775" s="61"/>
      <c r="D775" s="61"/>
      <c r="E775" s="61"/>
      <c r="F775" s="61"/>
      <c r="G775" s="61"/>
      <c r="H775" s="61"/>
      <c r="I775" s="61"/>
      <c r="J775" s="61"/>
      <c r="K775" s="61"/>
      <c r="L775" s="61"/>
      <c r="M775" s="62"/>
      <c r="N775" s="61"/>
      <c r="O775" s="61"/>
      <c r="P775" s="61"/>
      <c r="Q775" s="61"/>
      <c r="R775" s="61"/>
      <c r="S775" s="61"/>
      <c r="T775" s="61"/>
      <c r="U775" s="61"/>
      <c r="V775" s="61"/>
      <c r="W775" s="61"/>
      <c r="X775" s="61"/>
      <c r="Y775" s="61"/>
      <c r="Z775" s="61"/>
      <c r="AA775" s="61"/>
      <c r="AB775" s="61"/>
      <c r="AC775" s="61"/>
      <c r="AD775" s="61"/>
      <c r="AE775" s="61"/>
      <c r="AF775" s="61"/>
      <c r="AG775" s="61"/>
      <c r="AH775" s="61"/>
      <c r="AI775" s="61"/>
      <c r="AJ775" s="61"/>
      <c r="AK775" s="61"/>
      <c r="AM775" s="61"/>
    </row>
    <row r="776" spans="1:39" ht="9.75" customHeight="1" x14ac:dyDescent="0.2">
      <c r="A776" s="61"/>
      <c r="B776" s="61"/>
      <c r="C776" s="61"/>
      <c r="D776" s="61"/>
      <c r="E776" s="61"/>
      <c r="F776" s="61"/>
      <c r="G776" s="61"/>
      <c r="H776" s="61"/>
      <c r="I776" s="61"/>
      <c r="J776" s="61"/>
      <c r="K776" s="61"/>
      <c r="L776" s="61"/>
      <c r="M776" s="62"/>
      <c r="N776" s="61"/>
      <c r="O776" s="61"/>
      <c r="P776" s="61"/>
      <c r="Q776" s="61"/>
      <c r="R776" s="61"/>
      <c r="S776" s="61"/>
      <c r="T776" s="61"/>
      <c r="U776" s="61"/>
      <c r="V776" s="61"/>
      <c r="W776" s="61"/>
      <c r="X776" s="61"/>
      <c r="Y776" s="61"/>
      <c r="Z776" s="61"/>
      <c r="AA776" s="61"/>
      <c r="AB776" s="61"/>
      <c r="AC776" s="61"/>
      <c r="AD776" s="61"/>
      <c r="AE776" s="61"/>
      <c r="AF776" s="61"/>
      <c r="AG776" s="61"/>
      <c r="AH776" s="61"/>
      <c r="AI776" s="61"/>
      <c r="AJ776" s="61"/>
      <c r="AK776" s="61"/>
      <c r="AM776" s="61"/>
    </row>
    <row r="777" spans="1:39" ht="9.75" customHeight="1" x14ac:dyDescent="0.2">
      <c r="A777" s="61"/>
      <c r="B777" s="61"/>
      <c r="C777" s="61"/>
      <c r="D777" s="61"/>
      <c r="E777" s="61"/>
      <c r="F777" s="61"/>
      <c r="G777" s="61"/>
      <c r="H777" s="61"/>
      <c r="I777" s="61"/>
      <c r="J777" s="61"/>
      <c r="K777" s="61"/>
      <c r="L777" s="61"/>
      <c r="M777" s="62"/>
      <c r="N777" s="61"/>
      <c r="O777" s="61"/>
      <c r="P777" s="61"/>
      <c r="Q777" s="61"/>
      <c r="R777" s="61"/>
      <c r="S777" s="61"/>
      <c r="T777" s="61"/>
      <c r="U777" s="61"/>
      <c r="V777" s="61"/>
      <c r="W777" s="61"/>
      <c r="X777" s="61"/>
      <c r="Y777" s="61"/>
      <c r="Z777" s="61"/>
      <c r="AA777" s="61"/>
      <c r="AB777" s="61"/>
      <c r="AC777" s="61"/>
      <c r="AD777" s="61"/>
      <c r="AE777" s="61"/>
      <c r="AF777" s="61"/>
      <c r="AG777" s="61"/>
      <c r="AH777" s="61"/>
      <c r="AI777" s="61"/>
      <c r="AJ777" s="61"/>
      <c r="AK777" s="61"/>
      <c r="AM777" s="61"/>
    </row>
    <row r="778" spans="1:39" ht="9.75" customHeight="1" x14ac:dyDescent="0.2">
      <c r="A778" s="61"/>
      <c r="B778" s="61"/>
      <c r="C778" s="61"/>
      <c r="D778" s="61"/>
      <c r="E778" s="61"/>
      <c r="F778" s="61"/>
      <c r="G778" s="61"/>
      <c r="H778" s="61"/>
      <c r="I778" s="61"/>
      <c r="J778" s="61"/>
      <c r="K778" s="61"/>
      <c r="L778" s="61"/>
      <c r="M778" s="62"/>
      <c r="N778" s="61"/>
      <c r="O778" s="61"/>
      <c r="P778" s="61"/>
      <c r="Q778" s="61"/>
      <c r="R778" s="61"/>
      <c r="S778" s="61"/>
      <c r="T778" s="61"/>
      <c r="U778" s="61"/>
      <c r="V778" s="61"/>
      <c r="W778" s="61"/>
      <c r="X778" s="61"/>
      <c r="Y778" s="61"/>
      <c r="Z778" s="61"/>
      <c r="AA778" s="61"/>
      <c r="AB778" s="61"/>
      <c r="AC778" s="61"/>
      <c r="AD778" s="61"/>
      <c r="AE778" s="61"/>
      <c r="AF778" s="61"/>
      <c r="AG778" s="61"/>
      <c r="AH778" s="61"/>
      <c r="AI778" s="61"/>
      <c r="AJ778" s="61"/>
      <c r="AK778" s="61"/>
      <c r="AM778" s="61"/>
    </row>
    <row r="779" spans="1:39" ht="9.75" customHeight="1" x14ac:dyDescent="0.2">
      <c r="A779" s="61"/>
      <c r="B779" s="61"/>
      <c r="C779" s="61"/>
      <c r="D779" s="61"/>
      <c r="E779" s="61"/>
      <c r="F779" s="61"/>
      <c r="G779" s="61"/>
      <c r="H779" s="61"/>
      <c r="I779" s="61"/>
      <c r="J779" s="61"/>
      <c r="K779" s="61"/>
      <c r="L779" s="61"/>
      <c r="M779" s="62"/>
      <c r="N779" s="61"/>
      <c r="O779" s="61"/>
      <c r="P779" s="61"/>
      <c r="Q779" s="61"/>
      <c r="R779" s="61"/>
      <c r="S779" s="61"/>
      <c r="T779" s="61"/>
      <c r="U779" s="61"/>
      <c r="V779" s="61"/>
      <c r="W779" s="61"/>
      <c r="X779" s="61"/>
      <c r="Y779" s="61"/>
      <c r="Z779" s="61"/>
      <c r="AA779" s="61"/>
      <c r="AB779" s="61"/>
      <c r="AC779" s="61"/>
      <c r="AD779" s="61"/>
      <c r="AE779" s="61"/>
      <c r="AF779" s="61"/>
      <c r="AG779" s="61"/>
      <c r="AH779" s="61"/>
      <c r="AI779" s="61"/>
      <c r="AJ779" s="61"/>
      <c r="AK779" s="61"/>
      <c r="AM779" s="61"/>
    </row>
    <row r="780" spans="1:39" ht="9.75" customHeight="1" x14ac:dyDescent="0.2">
      <c r="A780" s="61"/>
      <c r="B780" s="61"/>
      <c r="C780" s="61"/>
      <c r="D780" s="61"/>
      <c r="E780" s="61"/>
      <c r="F780" s="61"/>
      <c r="G780" s="61"/>
      <c r="H780" s="61"/>
      <c r="I780" s="61"/>
      <c r="J780" s="61"/>
      <c r="K780" s="61"/>
      <c r="L780" s="61"/>
      <c r="M780" s="62"/>
      <c r="N780" s="61"/>
      <c r="O780" s="61"/>
      <c r="P780" s="61"/>
      <c r="Q780" s="61"/>
      <c r="R780" s="61"/>
      <c r="S780" s="61"/>
      <c r="T780" s="61"/>
      <c r="U780" s="61"/>
      <c r="V780" s="61"/>
      <c r="W780" s="61"/>
      <c r="X780" s="61"/>
      <c r="Y780" s="61"/>
      <c r="Z780" s="61"/>
      <c r="AA780" s="61"/>
      <c r="AB780" s="61"/>
      <c r="AC780" s="61"/>
      <c r="AD780" s="61"/>
      <c r="AE780" s="61"/>
      <c r="AF780" s="61"/>
      <c r="AG780" s="61"/>
      <c r="AH780" s="61"/>
      <c r="AI780" s="61"/>
      <c r="AJ780" s="61"/>
      <c r="AK780" s="61"/>
      <c r="AM780" s="61"/>
    </row>
    <row r="781" spans="1:39" ht="9.75" customHeight="1" x14ac:dyDescent="0.2">
      <c r="A781" s="61"/>
      <c r="B781" s="61"/>
      <c r="C781" s="61"/>
      <c r="D781" s="61"/>
      <c r="E781" s="61"/>
      <c r="F781" s="61"/>
      <c r="G781" s="61"/>
      <c r="H781" s="61"/>
      <c r="I781" s="61"/>
      <c r="J781" s="61"/>
      <c r="K781" s="61"/>
      <c r="L781" s="61"/>
      <c r="M781" s="62"/>
      <c r="N781" s="61"/>
      <c r="O781" s="61"/>
      <c r="P781" s="61"/>
      <c r="Q781" s="61"/>
      <c r="R781" s="61"/>
      <c r="S781" s="61"/>
      <c r="T781" s="61"/>
      <c r="U781" s="61"/>
      <c r="V781" s="61"/>
      <c r="W781" s="61"/>
      <c r="X781" s="61"/>
      <c r="Y781" s="61"/>
      <c r="Z781" s="61"/>
      <c r="AA781" s="61"/>
      <c r="AB781" s="61"/>
      <c r="AC781" s="61"/>
      <c r="AD781" s="61"/>
      <c r="AE781" s="61"/>
      <c r="AF781" s="61"/>
      <c r="AG781" s="61"/>
      <c r="AH781" s="61"/>
      <c r="AI781" s="61"/>
      <c r="AJ781" s="61"/>
      <c r="AK781" s="61"/>
      <c r="AM781" s="61"/>
    </row>
    <row r="782" spans="1:39" ht="9.75" customHeight="1" x14ac:dyDescent="0.2">
      <c r="A782" s="61"/>
      <c r="B782" s="61"/>
      <c r="C782" s="61"/>
      <c r="D782" s="61"/>
      <c r="E782" s="61"/>
      <c r="F782" s="61"/>
      <c r="G782" s="61"/>
      <c r="H782" s="61"/>
      <c r="I782" s="61"/>
      <c r="J782" s="61"/>
      <c r="K782" s="61"/>
      <c r="L782" s="61"/>
      <c r="M782" s="62"/>
      <c r="N782" s="61"/>
      <c r="O782" s="61"/>
      <c r="P782" s="61"/>
      <c r="Q782" s="61"/>
      <c r="R782" s="61"/>
      <c r="S782" s="61"/>
      <c r="T782" s="61"/>
      <c r="U782" s="61"/>
      <c r="V782" s="61"/>
      <c r="W782" s="61"/>
      <c r="X782" s="61"/>
      <c r="Y782" s="61"/>
      <c r="Z782" s="61"/>
      <c r="AA782" s="61"/>
      <c r="AB782" s="61"/>
      <c r="AC782" s="61"/>
      <c r="AD782" s="61"/>
      <c r="AE782" s="61"/>
      <c r="AF782" s="61"/>
      <c r="AG782" s="61"/>
      <c r="AH782" s="61"/>
      <c r="AI782" s="61"/>
      <c r="AJ782" s="61"/>
      <c r="AK782" s="61"/>
      <c r="AM782" s="61"/>
    </row>
    <row r="783" spans="1:39" ht="9.75" customHeight="1" x14ac:dyDescent="0.2">
      <c r="A783" s="61"/>
      <c r="B783" s="61"/>
      <c r="C783" s="61"/>
      <c r="D783" s="61"/>
      <c r="E783" s="61"/>
      <c r="F783" s="61"/>
      <c r="G783" s="61"/>
      <c r="H783" s="61"/>
      <c r="I783" s="61"/>
      <c r="J783" s="61"/>
      <c r="K783" s="61"/>
      <c r="L783" s="61"/>
      <c r="M783" s="62"/>
      <c r="N783" s="61"/>
      <c r="O783" s="61"/>
      <c r="P783" s="61"/>
      <c r="Q783" s="61"/>
      <c r="R783" s="61"/>
      <c r="S783" s="61"/>
      <c r="T783" s="61"/>
      <c r="U783" s="61"/>
      <c r="V783" s="61"/>
      <c r="W783" s="61"/>
      <c r="X783" s="61"/>
      <c r="Y783" s="61"/>
      <c r="Z783" s="61"/>
      <c r="AA783" s="61"/>
      <c r="AB783" s="61"/>
      <c r="AC783" s="61"/>
      <c r="AD783" s="61"/>
      <c r="AE783" s="61"/>
      <c r="AF783" s="61"/>
      <c r="AG783" s="61"/>
      <c r="AH783" s="61"/>
      <c r="AI783" s="61"/>
      <c r="AJ783" s="61"/>
      <c r="AK783" s="61"/>
      <c r="AM783" s="61"/>
    </row>
    <row r="784" spans="1:39" ht="9.75" customHeight="1" x14ac:dyDescent="0.2">
      <c r="A784" s="61"/>
      <c r="B784" s="61"/>
      <c r="C784" s="61"/>
      <c r="D784" s="61"/>
      <c r="E784" s="61"/>
      <c r="F784" s="61"/>
      <c r="G784" s="61"/>
      <c r="H784" s="61"/>
      <c r="I784" s="61"/>
      <c r="J784" s="61"/>
      <c r="K784" s="61"/>
      <c r="L784" s="61"/>
      <c r="M784" s="62"/>
      <c r="N784" s="61"/>
      <c r="O784" s="61"/>
      <c r="P784" s="61"/>
      <c r="Q784" s="61"/>
      <c r="R784" s="61"/>
      <c r="S784" s="61"/>
      <c r="T784" s="61"/>
      <c r="U784" s="61"/>
      <c r="V784" s="61"/>
      <c r="W784" s="61"/>
      <c r="X784" s="61"/>
      <c r="Y784" s="61"/>
      <c r="Z784" s="61"/>
      <c r="AA784" s="61"/>
      <c r="AB784" s="61"/>
      <c r="AC784" s="61"/>
      <c r="AD784" s="61"/>
      <c r="AE784" s="61"/>
      <c r="AF784" s="61"/>
      <c r="AG784" s="61"/>
      <c r="AH784" s="61"/>
      <c r="AI784" s="61"/>
      <c r="AJ784" s="61"/>
      <c r="AK784" s="61"/>
      <c r="AM784" s="61"/>
    </row>
    <row r="785" spans="1:39" ht="9.75" customHeight="1" x14ac:dyDescent="0.2">
      <c r="A785" s="61"/>
      <c r="B785" s="61"/>
      <c r="C785" s="61"/>
      <c r="D785" s="61"/>
      <c r="E785" s="61"/>
      <c r="F785" s="61"/>
      <c r="G785" s="61"/>
      <c r="H785" s="61"/>
      <c r="I785" s="61"/>
      <c r="J785" s="61"/>
      <c r="K785" s="61"/>
      <c r="L785" s="61"/>
      <c r="M785" s="62"/>
      <c r="N785" s="61"/>
      <c r="O785" s="61"/>
      <c r="P785" s="61"/>
      <c r="Q785" s="61"/>
      <c r="R785" s="61"/>
      <c r="S785" s="61"/>
      <c r="T785" s="61"/>
      <c r="U785" s="61"/>
      <c r="V785" s="61"/>
      <c r="W785" s="61"/>
      <c r="X785" s="61"/>
      <c r="Y785" s="61"/>
      <c r="Z785" s="61"/>
      <c r="AA785" s="61"/>
      <c r="AB785" s="61"/>
      <c r="AC785" s="61"/>
      <c r="AD785" s="61"/>
      <c r="AE785" s="61"/>
      <c r="AF785" s="61"/>
      <c r="AG785" s="61"/>
      <c r="AH785" s="61"/>
      <c r="AI785" s="61"/>
      <c r="AJ785" s="61"/>
      <c r="AK785" s="61"/>
      <c r="AM785" s="61"/>
    </row>
    <row r="786" spans="1:39" ht="9.75" customHeight="1" x14ac:dyDescent="0.2">
      <c r="A786" s="61"/>
      <c r="B786" s="61"/>
      <c r="C786" s="61"/>
      <c r="D786" s="61"/>
      <c r="E786" s="61"/>
      <c r="F786" s="61"/>
      <c r="G786" s="61"/>
      <c r="H786" s="61"/>
      <c r="I786" s="61"/>
      <c r="J786" s="61"/>
      <c r="K786" s="61"/>
      <c r="L786" s="61"/>
      <c r="M786" s="62"/>
      <c r="N786" s="61"/>
      <c r="O786" s="61"/>
      <c r="P786" s="61"/>
      <c r="Q786" s="61"/>
      <c r="R786" s="61"/>
      <c r="S786" s="61"/>
      <c r="T786" s="61"/>
      <c r="U786" s="61"/>
      <c r="V786" s="61"/>
      <c r="W786" s="61"/>
      <c r="X786" s="61"/>
      <c r="Y786" s="61"/>
      <c r="Z786" s="61"/>
      <c r="AA786" s="61"/>
      <c r="AB786" s="61"/>
      <c r="AC786" s="61"/>
      <c r="AD786" s="61"/>
      <c r="AE786" s="61"/>
      <c r="AF786" s="61"/>
      <c r="AG786" s="61"/>
      <c r="AH786" s="61"/>
      <c r="AI786" s="61"/>
      <c r="AJ786" s="61"/>
      <c r="AK786" s="61"/>
      <c r="AM786" s="61"/>
    </row>
    <row r="787" spans="1:39" ht="9.75" customHeight="1" x14ac:dyDescent="0.2">
      <c r="A787" s="61"/>
      <c r="B787" s="61"/>
      <c r="C787" s="61"/>
      <c r="D787" s="61"/>
      <c r="E787" s="61"/>
      <c r="F787" s="61"/>
      <c r="G787" s="61"/>
      <c r="H787" s="61"/>
      <c r="I787" s="61"/>
      <c r="J787" s="61"/>
      <c r="K787" s="61"/>
      <c r="L787" s="61"/>
      <c r="M787" s="62"/>
      <c r="N787" s="61"/>
      <c r="O787" s="61"/>
      <c r="P787" s="61"/>
      <c r="Q787" s="61"/>
      <c r="R787" s="61"/>
      <c r="S787" s="61"/>
      <c r="T787" s="61"/>
      <c r="U787" s="61"/>
      <c r="V787" s="61"/>
      <c r="W787" s="61"/>
      <c r="X787" s="61"/>
      <c r="Y787" s="61"/>
      <c r="Z787" s="61"/>
      <c r="AA787" s="61"/>
      <c r="AB787" s="61"/>
      <c r="AC787" s="61"/>
      <c r="AD787" s="61"/>
      <c r="AE787" s="61"/>
      <c r="AF787" s="61"/>
      <c r="AG787" s="61"/>
      <c r="AH787" s="61"/>
      <c r="AI787" s="61"/>
      <c r="AJ787" s="61"/>
      <c r="AK787" s="61"/>
      <c r="AM787" s="61"/>
    </row>
    <row r="788" spans="1:39" ht="9.75" customHeight="1" x14ac:dyDescent="0.2">
      <c r="A788" s="61"/>
      <c r="B788" s="61"/>
      <c r="C788" s="61"/>
      <c r="D788" s="61"/>
      <c r="E788" s="61"/>
      <c r="F788" s="61"/>
      <c r="G788" s="61"/>
      <c r="H788" s="61"/>
      <c r="I788" s="61"/>
      <c r="J788" s="61"/>
      <c r="K788" s="61"/>
      <c r="L788" s="61"/>
      <c r="M788" s="62"/>
      <c r="N788" s="61"/>
      <c r="O788" s="61"/>
      <c r="P788" s="61"/>
      <c r="Q788" s="61"/>
      <c r="R788" s="61"/>
      <c r="S788" s="61"/>
      <c r="T788" s="61"/>
      <c r="U788" s="61"/>
      <c r="V788" s="61"/>
      <c r="W788" s="61"/>
      <c r="X788" s="61"/>
      <c r="Y788" s="61"/>
      <c r="Z788" s="61"/>
      <c r="AA788" s="61"/>
      <c r="AB788" s="61"/>
      <c r="AC788" s="61"/>
      <c r="AD788" s="61"/>
      <c r="AE788" s="61"/>
      <c r="AF788" s="61"/>
      <c r="AG788" s="61"/>
      <c r="AH788" s="61"/>
      <c r="AI788" s="61"/>
      <c r="AJ788" s="61"/>
      <c r="AK788" s="61"/>
      <c r="AM788" s="61"/>
    </row>
    <row r="789" spans="1:39" ht="9.75" customHeight="1" x14ac:dyDescent="0.2">
      <c r="A789" s="61"/>
      <c r="B789" s="61"/>
      <c r="C789" s="61"/>
      <c r="D789" s="61"/>
      <c r="E789" s="61"/>
      <c r="F789" s="61"/>
      <c r="G789" s="61"/>
      <c r="H789" s="61"/>
      <c r="I789" s="61"/>
      <c r="J789" s="61"/>
      <c r="K789" s="61"/>
      <c r="L789" s="61"/>
      <c r="M789" s="62"/>
      <c r="N789" s="61"/>
      <c r="O789" s="61"/>
      <c r="P789" s="61"/>
      <c r="Q789" s="61"/>
      <c r="R789" s="61"/>
      <c r="S789" s="61"/>
      <c r="T789" s="61"/>
      <c r="U789" s="61"/>
      <c r="V789" s="61"/>
      <c r="W789" s="61"/>
      <c r="X789" s="61"/>
      <c r="Y789" s="61"/>
      <c r="Z789" s="61"/>
      <c r="AA789" s="61"/>
      <c r="AB789" s="61"/>
      <c r="AC789" s="61"/>
      <c r="AD789" s="61"/>
      <c r="AE789" s="61"/>
      <c r="AF789" s="61"/>
      <c r="AG789" s="61"/>
      <c r="AH789" s="61"/>
      <c r="AI789" s="61"/>
      <c r="AJ789" s="61"/>
      <c r="AK789" s="61"/>
      <c r="AM789" s="61"/>
    </row>
    <row r="790" spans="1:39" ht="9.75" customHeight="1" x14ac:dyDescent="0.2">
      <c r="A790" s="61"/>
      <c r="B790" s="61"/>
      <c r="C790" s="61"/>
      <c r="D790" s="61"/>
      <c r="E790" s="61"/>
      <c r="F790" s="61"/>
      <c r="G790" s="61"/>
      <c r="H790" s="61"/>
      <c r="I790" s="61"/>
      <c r="J790" s="61"/>
      <c r="K790" s="61"/>
      <c r="L790" s="61"/>
      <c r="M790" s="62"/>
      <c r="N790" s="61"/>
      <c r="O790" s="61"/>
      <c r="P790" s="61"/>
      <c r="Q790" s="61"/>
      <c r="R790" s="61"/>
      <c r="S790" s="61"/>
      <c r="T790" s="61"/>
      <c r="U790" s="61"/>
      <c r="V790" s="61"/>
      <c r="W790" s="61"/>
      <c r="X790" s="61"/>
      <c r="Y790" s="61"/>
      <c r="Z790" s="61"/>
      <c r="AA790" s="61"/>
      <c r="AB790" s="61"/>
      <c r="AC790" s="61"/>
      <c r="AD790" s="61"/>
      <c r="AE790" s="61"/>
      <c r="AF790" s="61"/>
      <c r="AG790" s="61"/>
      <c r="AH790" s="61"/>
      <c r="AI790" s="61"/>
      <c r="AJ790" s="61"/>
      <c r="AK790" s="61"/>
      <c r="AM790" s="61"/>
    </row>
    <row r="791" spans="1:39" ht="9.75" customHeight="1" x14ac:dyDescent="0.2">
      <c r="A791" s="61"/>
      <c r="B791" s="61"/>
      <c r="C791" s="61"/>
      <c r="D791" s="61"/>
      <c r="E791" s="61"/>
      <c r="F791" s="61"/>
      <c r="G791" s="61"/>
      <c r="H791" s="61"/>
      <c r="I791" s="61"/>
      <c r="J791" s="61"/>
      <c r="K791" s="61"/>
      <c r="L791" s="61"/>
      <c r="M791" s="62"/>
      <c r="N791" s="61"/>
      <c r="O791" s="61"/>
      <c r="P791" s="61"/>
      <c r="Q791" s="61"/>
      <c r="R791" s="61"/>
      <c r="S791" s="61"/>
      <c r="T791" s="61"/>
      <c r="U791" s="61"/>
      <c r="V791" s="61"/>
      <c r="W791" s="61"/>
      <c r="X791" s="61"/>
      <c r="Y791" s="61"/>
      <c r="Z791" s="61"/>
      <c r="AA791" s="61"/>
      <c r="AB791" s="61"/>
      <c r="AC791" s="61"/>
      <c r="AD791" s="61"/>
      <c r="AE791" s="61"/>
      <c r="AF791" s="61"/>
      <c r="AG791" s="61"/>
      <c r="AH791" s="61"/>
      <c r="AI791" s="61"/>
      <c r="AJ791" s="61"/>
      <c r="AK791" s="61"/>
      <c r="AM791" s="61"/>
    </row>
    <row r="792" spans="1:39" ht="9.75" customHeight="1" x14ac:dyDescent="0.2">
      <c r="A792" s="61"/>
      <c r="B792" s="61"/>
      <c r="C792" s="61"/>
      <c r="D792" s="61"/>
      <c r="E792" s="61"/>
      <c r="F792" s="61"/>
      <c r="G792" s="61"/>
      <c r="H792" s="61"/>
      <c r="I792" s="61"/>
      <c r="J792" s="61"/>
      <c r="K792" s="61"/>
      <c r="L792" s="61"/>
      <c r="M792" s="62"/>
      <c r="N792" s="61"/>
      <c r="O792" s="61"/>
      <c r="P792" s="61"/>
      <c r="Q792" s="61"/>
      <c r="R792" s="61"/>
      <c r="S792" s="61"/>
      <c r="T792" s="61"/>
      <c r="U792" s="61"/>
      <c r="V792" s="61"/>
      <c r="W792" s="61"/>
      <c r="X792" s="61"/>
      <c r="Y792" s="61"/>
      <c r="Z792" s="61"/>
      <c r="AA792" s="61"/>
      <c r="AB792" s="61"/>
      <c r="AC792" s="61"/>
      <c r="AD792" s="61"/>
      <c r="AE792" s="61"/>
      <c r="AF792" s="61"/>
      <c r="AG792" s="61"/>
      <c r="AH792" s="61"/>
      <c r="AI792" s="61"/>
      <c r="AJ792" s="61"/>
      <c r="AK792" s="61"/>
      <c r="AM792" s="61"/>
    </row>
    <row r="793" spans="1:39" ht="9.75" customHeight="1" x14ac:dyDescent="0.2">
      <c r="A793" s="61"/>
      <c r="B793" s="61"/>
      <c r="C793" s="61"/>
      <c r="D793" s="61"/>
      <c r="E793" s="61"/>
      <c r="F793" s="61"/>
      <c r="G793" s="61"/>
      <c r="H793" s="61"/>
      <c r="I793" s="61"/>
      <c r="J793" s="61"/>
      <c r="K793" s="61"/>
      <c r="L793" s="61"/>
      <c r="M793" s="62"/>
      <c r="N793" s="61"/>
      <c r="O793" s="61"/>
      <c r="P793" s="61"/>
      <c r="Q793" s="61"/>
      <c r="R793" s="61"/>
      <c r="S793" s="61"/>
      <c r="T793" s="61"/>
      <c r="U793" s="61"/>
      <c r="V793" s="61"/>
      <c r="W793" s="61"/>
      <c r="X793" s="61"/>
      <c r="Y793" s="61"/>
      <c r="Z793" s="61"/>
      <c r="AA793" s="61"/>
      <c r="AB793" s="61"/>
      <c r="AC793" s="61"/>
      <c r="AD793" s="61"/>
      <c r="AE793" s="61"/>
      <c r="AF793" s="61"/>
      <c r="AG793" s="61"/>
      <c r="AH793" s="61"/>
      <c r="AI793" s="61"/>
      <c r="AJ793" s="61"/>
      <c r="AK793" s="61"/>
      <c r="AM793" s="61"/>
    </row>
    <row r="794" spans="1:39" ht="9.75" customHeight="1" x14ac:dyDescent="0.2">
      <c r="A794" s="61"/>
      <c r="B794" s="61"/>
      <c r="C794" s="61"/>
      <c r="D794" s="61"/>
      <c r="E794" s="61"/>
      <c r="F794" s="61"/>
      <c r="G794" s="61"/>
      <c r="H794" s="61"/>
      <c r="I794" s="61"/>
      <c r="J794" s="61"/>
      <c r="K794" s="61"/>
      <c r="L794" s="61"/>
      <c r="M794" s="62"/>
      <c r="N794" s="61"/>
      <c r="O794" s="61"/>
      <c r="P794" s="61"/>
      <c r="Q794" s="61"/>
      <c r="R794" s="61"/>
      <c r="S794" s="61"/>
      <c r="T794" s="61"/>
      <c r="U794" s="61"/>
      <c r="V794" s="61"/>
      <c r="W794" s="61"/>
      <c r="X794" s="61"/>
      <c r="Y794" s="61"/>
      <c r="Z794" s="61"/>
      <c r="AA794" s="61"/>
      <c r="AB794" s="61"/>
      <c r="AC794" s="61"/>
      <c r="AD794" s="61"/>
      <c r="AE794" s="61"/>
      <c r="AF794" s="61"/>
      <c r="AG794" s="61"/>
      <c r="AH794" s="61"/>
      <c r="AI794" s="61"/>
      <c r="AJ794" s="61"/>
      <c r="AK794" s="61"/>
      <c r="AM794" s="61"/>
    </row>
    <row r="795" spans="1:39" ht="9.75" customHeight="1" x14ac:dyDescent="0.2">
      <c r="A795" s="61"/>
      <c r="B795" s="61"/>
      <c r="C795" s="61"/>
      <c r="D795" s="61"/>
      <c r="E795" s="61"/>
      <c r="F795" s="61"/>
      <c r="G795" s="61"/>
      <c r="H795" s="61"/>
      <c r="I795" s="61"/>
      <c r="J795" s="61"/>
      <c r="K795" s="61"/>
      <c r="L795" s="61"/>
      <c r="M795" s="62"/>
      <c r="N795" s="61"/>
      <c r="O795" s="61"/>
      <c r="P795" s="61"/>
      <c r="Q795" s="61"/>
      <c r="R795" s="61"/>
      <c r="S795" s="61"/>
      <c r="T795" s="61"/>
      <c r="U795" s="61"/>
      <c r="V795" s="61"/>
      <c r="W795" s="61"/>
      <c r="X795" s="61"/>
      <c r="Y795" s="61"/>
      <c r="Z795" s="61"/>
      <c r="AA795" s="61"/>
      <c r="AB795" s="61"/>
      <c r="AC795" s="61"/>
      <c r="AD795" s="61"/>
      <c r="AE795" s="61"/>
      <c r="AF795" s="61"/>
      <c r="AG795" s="61"/>
      <c r="AH795" s="61"/>
      <c r="AI795" s="61"/>
      <c r="AJ795" s="61"/>
      <c r="AK795" s="61"/>
      <c r="AM795" s="61"/>
    </row>
    <row r="796" spans="1:39" ht="9.75" customHeight="1" x14ac:dyDescent="0.2">
      <c r="A796" s="61"/>
      <c r="B796" s="61"/>
      <c r="C796" s="61"/>
      <c r="D796" s="61"/>
      <c r="E796" s="61"/>
      <c r="F796" s="61"/>
      <c r="G796" s="61"/>
      <c r="H796" s="61"/>
      <c r="I796" s="61"/>
      <c r="J796" s="61"/>
      <c r="K796" s="61"/>
      <c r="L796" s="61"/>
      <c r="M796" s="62"/>
      <c r="N796" s="61"/>
      <c r="O796" s="61"/>
      <c r="P796" s="61"/>
      <c r="Q796" s="61"/>
      <c r="R796" s="61"/>
      <c r="S796" s="61"/>
      <c r="T796" s="61"/>
      <c r="U796" s="61"/>
      <c r="V796" s="61"/>
      <c r="W796" s="61"/>
      <c r="X796" s="61"/>
      <c r="Y796" s="61"/>
      <c r="Z796" s="61"/>
      <c r="AA796" s="61"/>
      <c r="AB796" s="61"/>
      <c r="AC796" s="61"/>
      <c r="AD796" s="61"/>
      <c r="AE796" s="61"/>
      <c r="AF796" s="61"/>
      <c r="AG796" s="61"/>
      <c r="AH796" s="61"/>
      <c r="AI796" s="61"/>
      <c r="AJ796" s="61"/>
      <c r="AK796" s="61"/>
      <c r="AM796" s="61"/>
    </row>
    <row r="797" spans="1:39" ht="9.75" customHeight="1" x14ac:dyDescent="0.2">
      <c r="A797" s="61"/>
      <c r="B797" s="61"/>
      <c r="C797" s="61"/>
      <c r="D797" s="61"/>
      <c r="E797" s="61"/>
      <c r="F797" s="61"/>
      <c r="G797" s="61"/>
      <c r="H797" s="61"/>
      <c r="I797" s="61"/>
      <c r="J797" s="61"/>
      <c r="K797" s="61"/>
      <c r="L797" s="61"/>
      <c r="M797" s="62"/>
      <c r="N797" s="61"/>
      <c r="O797" s="61"/>
      <c r="P797" s="61"/>
      <c r="Q797" s="61"/>
      <c r="R797" s="61"/>
      <c r="S797" s="61"/>
      <c r="T797" s="61"/>
      <c r="U797" s="61"/>
      <c r="V797" s="61"/>
      <c r="W797" s="61"/>
      <c r="X797" s="61"/>
      <c r="Y797" s="61"/>
      <c r="Z797" s="61"/>
      <c r="AA797" s="61"/>
      <c r="AB797" s="61"/>
      <c r="AC797" s="61"/>
      <c r="AD797" s="61"/>
      <c r="AE797" s="61"/>
      <c r="AF797" s="61"/>
      <c r="AG797" s="61"/>
      <c r="AH797" s="61"/>
      <c r="AI797" s="61"/>
      <c r="AJ797" s="61"/>
      <c r="AK797" s="61"/>
      <c r="AM797" s="61"/>
    </row>
    <row r="798" spans="1:39" ht="9.75" customHeight="1" x14ac:dyDescent="0.2">
      <c r="A798" s="61"/>
      <c r="B798" s="61"/>
      <c r="C798" s="61"/>
      <c r="D798" s="61"/>
      <c r="E798" s="61"/>
      <c r="F798" s="61"/>
      <c r="G798" s="61"/>
      <c r="H798" s="61"/>
      <c r="I798" s="61"/>
      <c r="J798" s="61"/>
      <c r="K798" s="61"/>
      <c r="L798" s="61"/>
      <c r="M798" s="62"/>
      <c r="N798" s="61"/>
      <c r="O798" s="61"/>
      <c r="P798" s="61"/>
      <c r="Q798" s="61"/>
      <c r="R798" s="61"/>
      <c r="S798" s="61"/>
      <c r="T798" s="61"/>
      <c r="U798" s="61"/>
      <c r="V798" s="61"/>
      <c r="W798" s="61"/>
      <c r="X798" s="61"/>
      <c r="Y798" s="61"/>
      <c r="Z798" s="61"/>
      <c r="AA798" s="61"/>
      <c r="AB798" s="61"/>
      <c r="AC798" s="61"/>
      <c r="AD798" s="61"/>
      <c r="AE798" s="61"/>
      <c r="AF798" s="61"/>
      <c r="AG798" s="61"/>
      <c r="AH798" s="61"/>
      <c r="AI798" s="61"/>
      <c r="AJ798" s="61"/>
      <c r="AK798" s="61"/>
      <c r="AM798" s="61"/>
    </row>
    <row r="799" spans="1:39" ht="9.75" customHeight="1" x14ac:dyDescent="0.2">
      <c r="A799" s="61"/>
      <c r="B799" s="61"/>
      <c r="C799" s="61"/>
      <c r="D799" s="61"/>
      <c r="E799" s="61"/>
      <c r="F799" s="61"/>
      <c r="G799" s="61"/>
      <c r="H799" s="61"/>
      <c r="I799" s="61"/>
      <c r="J799" s="61"/>
      <c r="K799" s="61"/>
      <c r="L799" s="61"/>
      <c r="M799" s="62"/>
      <c r="N799" s="61"/>
      <c r="O799" s="61"/>
      <c r="P799" s="61"/>
      <c r="Q799" s="61"/>
      <c r="R799" s="61"/>
      <c r="S799" s="61"/>
      <c r="T799" s="61"/>
      <c r="U799" s="61"/>
      <c r="V799" s="61"/>
      <c r="W799" s="61"/>
      <c r="X799" s="61"/>
      <c r="Y799" s="61"/>
      <c r="Z799" s="61"/>
      <c r="AA799" s="61"/>
      <c r="AB799" s="61"/>
      <c r="AC799" s="61"/>
      <c r="AD799" s="61"/>
      <c r="AE799" s="61"/>
      <c r="AF799" s="61"/>
      <c r="AG799" s="61"/>
      <c r="AH799" s="61"/>
      <c r="AI799" s="61"/>
      <c r="AJ799" s="61"/>
      <c r="AK799" s="61"/>
      <c r="AM799" s="61"/>
    </row>
    <row r="800" spans="1:39" ht="9.75" customHeight="1" x14ac:dyDescent="0.2">
      <c r="A800" s="61"/>
      <c r="B800" s="61"/>
      <c r="C800" s="61"/>
      <c r="D800" s="61"/>
      <c r="E800" s="61"/>
      <c r="F800" s="61"/>
      <c r="G800" s="61"/>
      <c r="H800" s="61"/>
      <c r="I800" s="61"/>
      <c r="J800" s="61"/>
      <c r="K800" s="61"/>
      <c r="L800" s="61"/>
      <c r="M800" s="62"/>
      <c r="N800" s="61"/>
      <c r="O800" s="61"/>
      <c r="P800" s="61"/>
      <c r="Q800" s="61"/>
      <c r="R800" s="61"/>
      <c r="S800" s="61"/>
      <c r="T800" s="61"/>
      <c r="U800" s="61"/>
      <c r="V800" s="61"/>
      <c r="W800" s="61"/>
      <c r="X800" s="61"/>
      <c r="Y800" s="61"/>
      <c r="Z800" s="61"/>
      <c r="AA800" s="61"/>
      <c r="AB800" s="61"/>
      <c r="AC800" s="61"/>
      <c r="AD800" s="61"/>
      <c r="AE800" s="61"/>
      <c r="AF800" s="61"/>
      <c r="AG800" s="61"/>
      <c r="AH800" s="61"/>
      <c r="AI800" s="61"/>
      <c r="AJ800" s="61"/>
      <c r="AK800" s="61"/>
      <c r="AM800" s="61"/>
    </row>
    <row r="801" spans="1:39" ht="9.75" customHeight="1" x14ac:dyDescent="0.2">
      <c r="A801" s="61"/>
      <c r="B801" s="61"/>
      <c r="C801" s="61"/>
      <c r="D801" s="61"/>
      <c r="E801" s="61"/>
      <c r="F801" s="61"/>
      <c r="G801" s="61"/>
      <c r="H801" s="61"/>
      <c r="I801" s="61"/>
      <c r="J801" s="61"/>
      <c r="K801" s="61"/>
      <c r="L801" s="61"/>
      <c r="M801" s="62"/>
      <c r="N801" s="61"/>
      <c r="O801" s="61"/>
      <c r="P801" s="61"/>
      <c r="Q801" s="61"/>
      <c r="R801" s="61"/>
      <c r="S801" s="61"/>
      <c r="T801" s="61"/>
      <c r="U801" s="61"/>
      <c r="V801" s="61"/>
      <c r="W801" s="61"/>
      <c r="X801" s="61"/>
      <c r="Y801" s="61"/>
      <c r="Z801" s="61"/>
      <c r="AA801" s="61"/>
      <c r="AB801" s="61"/>
      <c r="AC801" s="61"/>
      <c r="AD801" s="61"/>
      <c r="AE801" s="61"/>
      <c r="AF801" s="61"/>
      <c r="AG801" s="61"/>
      <c r="AH801" s="61"/>
      <c r="AI801" s="61"/>
      <c r="AJ801" s="61"/>
      <c r="AK801" s="61"/>
      <c r="AM801" s="61"/>
    </row>
    <row r="802" spans="1:39" ht="9.75" customHeight="1" x14ac:dyDescent="0.2">
      <c r="A802" s="61"/>
      <c r="B802" s="61"/>
      <c r="C802" s="61"/>
      <c r="D802" s="61"/>
      <c r="E802" s="61"/>
      <c r="F802" s="61"/>
      <c r="G802" s="61"/>
      <c r="H802" s="61"/>
      <c r="I802" s="61"/>
      <c r="J802" s="61"/>
      <c r="K802" s="61"/>
      <c r="L802" s="61"/>
      <c r="M802" s="62"/>
      <c r="N802" s="61"/>
      <c r="O802" s="61"/>
      <c r="P802" s="61"/>
      <c r="Q802" s="61"/>
      <c r="R802" s="61"/>
      <c r="S802" s="61"/>
      <c r="T802" s="61"/>
      <c r="U802" s="61"/>
      <c r="V802" s="61"/>
      <c r="W802" s="61"/>
      <c r="X802" s="61"/>
      <c r="Y802" s="61"/>
      <c r="Z802" s="61"/>
      <c r="AA802" s="61"/>
      <c r="AB802" s="61"/>
      <c r="AC802" s="61"/>
      <c r="AD802" s="61"/>
      <c r="AE802" s="61"/>
      <c r="AF802" s="61"/>
      <c r="AG802" s="61"/>
      <c r="AH802" s="61"/>
      <c r="AI802" s="61"/>
      <c r="AJ802" s="61"/>
      <c r="AK802" s="61"/>
      <c r="AM802" s="61"/>
    </row>
    <row r="803" spans="1:39" ht="9.75" customHeight="1" x14ac:dyDescent="0.2">
      <c r="A803" s="61"/>
      <c r="B803" s="61"/>
      <c r="C803" s="61"/>
      <c r="D803" s="61"/>
      <c r="E803" s="61"/>
      <c r="F803" s="61"/>
      <c r="G803" s="61"/>
      <c r="H803" s="61"/>
      <c r="I803" s="61"/>
      <c r="J803" s="61"/>
      <c r="K803" s="61"/>
      <c r="L803" s="61"/>
      <c r="M803" s="62"/>
      <c r="N803" s="61"/>
      <c r="O803" s="61"/>
      <c r="P803" s="61"/>
      <c r="Q803" s="61"/>
      <c r="R803" s="61"/>
      <c r="S803" s="61"/>
      <c r="T803" s="61"/>
      <c r="U803" s="61"/>
      <c r="V803" s="61"/>
      <c r="W803" s="61"/>
      <c r="X803" s="61"/>
      <c r="Y803" s="61"/>
      <c r="Z803" s="61"/>
      <c r="AA803" s="61"/>
      <c r="AB803" s="61"/>
      <c r="AC803" s="61"/>
      <c r="AD803" s="61"/>
      <c r="AE803" s="61"/>
      <c r="AF803" s="61"/>
      <c r="AG803" s="61"/>
      <c r="AH803" s="61"/>
      <c r="AI803" s="61"/>
      <c r="AJ803" s="61"/>
      <c r="AK803" s="61"/>
      <c r="AM803" s="61"/>
    </row>
    <row r="804" spans="1:39" ht="9.75" customHeight="1" x14ac:dyDescent="0.2">
      <c r="A804" s="61"/>
      <c r="B804" s="61"/>
      <c r="C804" s="61"/>
      <c r="D804" s="61"/>
      <c r="E804" s="61"/>
      <c r="F804" s="61"/>
      <c r="G804" s="61"/>
      <c r="H804" s="61"/>
      <c r="I804" s="61"/>
      <c r="J804" s="61"/>
      <c r="K804" s="61"/>
      <c r="L804" s="61"/>
      <c r="M804" s="62"/>
      <c r="N804" s="61"/>
      <c r="O804" s="61"/>
      <c r="P804" s="61"/>
      <c r="Q804" s="61"/>
      <c r="R804" s="61"/>
      <c r="S804" s="61"/>
      <c r="T804" s="61"/>
      <c r="U804" s="61"/>
      <c r="V804" s="61"/>
      <c r="W804" s="61"/>
      <c r="X804" s="61"/>
      <c r="Y804" s="61"/>
      <c r="Z804" s="61"/>
      <c r="AA804" s="61"/>
      <c r="AB804" s="61"/>
      <c r="AC804" s="61"/>
      <c r="AD804" s="61"/>
      <c r="AE804" s="61"/>
      <c r="AF804" s="61"/>
      <c r="AG804" s="61"/>
      <c r="AH804" s="61"/>
      <c r="AI804" s="61"/>
      <c r="AJ804" s="61"/>
      <c r="AK804" s="61"/>
      <c r="AM804" s="61"/>
    </row>
    <row r="805" spans="1:39" ht="9.75" customHeight="1" x14ac:dyDescent="0.2">
      <c r="A805" s="61"/>
      <c r="B805" s="61"/>
      <c r="C805" s="61"/>
      <c r="D805" s="61"/>
      <c r="E805" s="61"/>
      <c r="F805" s="61"/>
      <c r="G805" s="61"/>
      <c r="H805" s="61"/>
      <c r="I805" s="61"/>
      <c r="J805" s="61"/>
      <c r="K805" s="61"/>
      <c r="L805" s="61"/>
      <c r="M805" s="62"/>
      <c r="N805" s="61"/>
      <c r="O805" s="61"/>
      <c r="P805" s="61"/>
      <c r="Q805" s="61"/>
      <c r="R805" s="61"/>
      <c r="S805" s="61"/>
      <c r="T805" s="61"/>
      <c r="U805" s="61"/>
      <c r="V805" s="61"/>
      <c r="W805" s="61"/>
      <c r="X805" s="61"/>
      <c r="Y805" s="61"/>
      <c r="Z805" s="61"/>
      <c r="AA805" s="61"/>
      <c r="AB805" s="61"/>
      <c r="AC805" s="61"/>
      <c r="AD805" s="61"/>
      <c r="AE805" s="61"/>
      <c r="AF805" s="61"/>
      <c r="AG805" s="61"/>
      <c r="AH805" s="61"/>
      <c r="AI805" s="61"/>
      <c r="AJ805" s="61"/>
      <c r="AK805" s="61"/>
      <c r="AM805" s="61"/>
    </row>
    <row r="806" spans="1:39" ht="9.75" customHeight="1" x14ac:dyDescent="0.2">
      <c r="A806" s="61"/>
      <c r="B806" s="61"/>
      <c r="C806" s="61"/>
      <c r="D806" s="61"/>
      <c r="E806" s="61"/>
      <c r="F806" s="61"/>
      <c r="G806" s="61"/>
      <c r="H806" s="61"/>
      <c r="I806" s="61"/>
      <c r="J806" s="61"/>
      <c r="K806" s="61"/>
      <c r="L806" s="61"/>
      <c r="M806" s="62"/>
      <c r="N806" s="61"/>
      <c r="O806" s="61"/>
      <c r="P806" s="61"/>
      <c r="Q806" s="61"/>
      <c r="R806" s="61"/>
      <c r="S806" s="61"/>
      <c r="T806" s="61"/>
      <c r="U806" s="61"/>
      <c r="V806" s="61"/>
      <c r="W806" s="61"/>
      <c r="X806" s="61"/>
      <c r="Y806" s="61"/>
      <c r="Z806" s="61"/>
      <c r="AA806" s="61"/>
      <c r="AB806" s="61"/>
      <c r="AC806" s="61"/>
      <c r="AD806" s="61"/>
      <c r="AE806" s="61"/>
      <c r="AF806" s="61"/>
      <c r="AG806" s="61"/>
      <c r="AH806" s="61"/>
      <c r="AI806" s="61"/>
      <c r="AJ806" s="61"/>
      <c r="AK806" s="61"/>
      <c r="AM806" s="61"/>
    </row>
    <row r="807" spans="1:39" ht="9.75" customHeight="1" x14ac:dyDescent="0.2">
      <c r="A807" s="61"/>
      <c r="B807" s="61"/>
      <c r="C807" s="61"/>
      <c r="D807" s="61"/>
      <c r="E807" s="61"/>
      <c r="F807" s="61"/>
      <c r="G807" s="61"/>
      <c r="H807" s="61"/>
      <c r="I807" s="61"/>
      <c r="J807" s="61"/>
      <c r="K807" s="61"/>
      <c r="L807" s="61"/>
      <c r="M807" s="62"/>
      <c r="N807" s="61"/>
      <c r="O807" s="61"/>
      <c r="P807" s="61"/>
      <c r="Q807" s="61"/>
      <c r="R807" s="61"/>
      <c r="S807" s="61"/>
      <c r="T807" s="61"/>
      <c r="U807" s="61"/>
      <c r="V807" s="61"/>
      <c r="W807" s="61"/>
      <c r="X807" s="61"/>
      <c r="Y807" s="61"/>
      <c r="Z807" s="61"/>
      <c r="AA807" s="61"/>
      <c r="AB807" s="61"/>
      <c r="AC807" s="61"/>
      <c r="AD807" s="61"/>
      <c r="AE807" s="61"/>
      <c r="AF807" s="61"/>
      <c r="AG807" s="61"/>
      <c r="AH807" s="61"/>
      <c r="AI807" s="61"/>
      <c r="AJ807" s="61"/>
      <c r="AK807" s="61"/>
      <c r="AM807" s="61"/>
    </row>
    <row r="808" spans="1:39" ht="9.75" customHeight="1" x14ac:dyDescent="0.2">
      <c r="A808" s="61"/>
      <c r="B808" s="61"/>
      <c r="C808" s="61"/>
      <c r="D808" s="61"/>
      <c r="E808" s="61"/>
      <c r="F808" s="61"/>
      <c r="G808" s="61"/>
      <c r="H808" s="61"/>
      <c r="I808" s="61"/>
      <c r="J808" s="61"/>
      <c r="K808" s="61"/>
      <c r="L808" s="61"/>
      <c r="M808" s="62"/>
      <c r="N808" s="61"/>
      <c r="O808" s="61"/>
      <c r="P808" s="61"/>
      <c r="Q808" s="61"/>
      <c r="R808" s="61"/>
      <c r="S808" s="61"/>
      <c r="T808" s="61"/>
      <c r="U808" s="61"/>
      <c r="V808" s="61"/>
      <c r="W808" s="61"/>
      <c r="X808" s="61"/>
      <c r="Y808" s="61"/>
      <c r="Z808" s="61"/>
      <c r="AA808" s="61"/>
      <c r="AB808" s="61"/>
      <c r="AC808" s="61"/>
      <c r="AD808" s="61"/>
      <c r="AE808" s="61"/>
      <c r="AF808" s="61"/>
      <c r="AG808" s="61"/>
      <c r="AH808" s="61"/>
      <c r="AI808" s="61"/>
      <c r="AJ808" s="61"/>
      <c r="AK808" s="61"/>
      <c r="AM808" s="61"/>
    </row>
    <row r="809" spans="1:39" ht="9.75" customHeight="1" x14ac:dyDescent="0.2">
      <c r="A809" s="61"/>
      <c r="B809" s="61"/>
      <c r="C809" s="61"/>
      <c r="D809" s="61"/>
      <c r="E809" s="61"/>
      <c r="F809" s="61"/>
      <c r="G809" s="61"/>
      <c r="H809" s="61"/>
      <c r="I809" s="61"/>
      <c r="J809" s="61"/>
      <c r="K809" s="61"/>
      <c r="L809" s="61"/>
      <c r="M809" s="62"/>
      <c r="N809" s="61"/>
      <c r="O809" s="61"/>
      <c r="P809" s="61"/>
      <c r="Q809" s="61"/>
      <c r="R809" s="61"/>
      <c r="S809" s="61"/>
      <c r="T809" s="61"/>
      <c r="U809" s="61"/>
      <c r="V809" s="61"/>
      <c r="W809" s="61"/>
      <c r="X809" s="61"/>
      <c r="Y809" s="61"/>
      <c r="Z809" s="61"/>
      <c r="AA809" s="61"/>
      <c r="AB809" s="61"/>
      <c r="AC809" s="61"/>
      <c r="AD809" s="61"/>
      <c r="AE809" s="61"/>
      <c r="AF809" s="61"/>
      <c r="AG809" s="61"/>
      <c r="AH809" s="61"/>
      <c r="AI809" s="61"/>
      <c r="AJ809" s="61"/>
      <c r="AK809" s="61"/>
      <c r="AM809" s="61"/>
    </row>
    <row r="810" spans="1:39" ht="9.75" customHeight="1" x14ac:dyDescent="0.2">
      <c r="A810" s="61"/>
      <c r="B810" s="61"/>
      <c r="C810" s="61"/>
      <c r="D810" s="61"/>
      <c r="E810" s="61"/>
      <c r="F810" s="61"/>
      <c r="G810" s="61"/>
      <c r="H810" s="61"/>
      <c r="I810" s="61"/>
      <c r="J810" s="61"/>
      <c r="K810" s="61"/>
      <c r="L810" s="61"/>
      <c r="M810" s="62"/>
      <c r="N810" s="61"/>
      <c r="O810" s="61"/>
      <c r="P810" s="61"/>
      <c r="Q810" s="61"/>
      <c r="R810" s="61"/>
      <c r="S810" s="61"/>
      <c r="T810" s="61"/>
      <c r="U810" s="61"/>
      <c r="V810" s="61"/>
      <c r="W810" s="61"/>
      <c r="X810" s="61"/>
      <c r="Y810" s="61"/>
      <c r="Z810" s="61"/>
      <c r="AA810" s="61"/>
      <c r="AB810" s="61"/>
      <c r="AC810" s="61"/>
      <c r="AD810" s="61"/>
      <c r="AE810" s="61"/>
      <c r="AF810" s="61"/>
      <c r="AG810" s="61"/>
      <c r="AH810" s="61"/>
      <c r="AI810" s="61"/>
      <c r="AJ810" s="61"/>
      <c r="AK810" s="61"/>
      <c r="AM810" s="61"/>
    </row>
    <row r="811" spans="1:39" ht="9.75" customHeight="1" x14ac:dyDescent="0.2">
      <c r="A811" s="61"/>
      <c r="B811" s="61"/>
      <c r="C811" s="61"/>
      <c r="D811" s="61"/>
      <c r="E811" s="61"/>
      <c r="F811" s="61"/>
      <c r="G811" s="61"/>
      <c r="H811" s="61"/>
      <c r="I811" s="61"/>
      <c r="J811" s="61"/>
      <c r="K811" s="61"/>
      <c r="L811" s="61"/>
      <c r="M811" s="62"/>
      <c r="N811" s="61"/>
      <c r="O811" s="61"/>
      <c r="P811" s="61"/>
      <c r="Q811" s="61"/>
      <c r="R811" s="61"/>
      <c r="S811" s="61"/>
      <c r="T811" s="61"/>
      <c r="U811" s="61"/>
      <c r="V811" s="61"/>
      <c r="W811" s="61"/>
      <c r="X811" s="61"/>
      <c r="Y811" s="61"/>
      <c r="Z811" s="61"/>
      <c r="AA811" s="61"/>
      <c r="AB811" s="61"/>
      <c r="AC811" s="61"/>
      <c r="AD811" s="61"/>
      <c r="AE811" s="61"/>
      <c r="AF811" s="61"/>
      <c r="AG811" s="61"/>
      <c r="AH811" s="61"/>
      <c r="AI811" s="61"/>
      <c r="AJ811" s="61"/>
      <c r="AK811" s="61"/>
      <c r="AM811" s="61"/>
    </row>
    <row r="812" spans="1:39" ht="9.75" customHeight="1" x14ac:dyDescent="0.2">
      <c r="A812" s="61"/>
      <c r="B812" s="61"/>
      <c r="C812" s="61"/>
      <c r="D812" s="61"/>
      <c r="E812" s="61"/>
      <c r="F812" s="61"/>
      <c r="G812" s="61"/>
      <c r="H812" s="61"/>
      <c r="I812" s="61"/>
      <c r="J812" s="61"/>
      <c r="K812" s="61"/>
      <c r="L812" s="61"/>
      <c r="M812" s="62"/>
      <c r="N812" s="61"/>
      <c r="O812" s="61"/>
      <c r="P812" s="61"/>
      <c r="Q812" s="61"/>
      <c r="R812" s="61"/>
      <c r="S812" s="61"/>
      <c r="T812" s="61"/>
      <c r="U812" s="61"/>
      <c r="V812" s="61"/>
      <c r="W812" s="61"/>
      <c r="X812" s="61"/>
      <c r="Y812" s="61"/>
      <c r="Z812" s="61"/>
      <c r="AA812" s="61"/>
      <c r="AB812" s="61"/>
      <c r="AC812" s="61"/>
      <c r="AD812" s="61"/>
      <c r="AE812" s="61"/>
      <c r="AF812" s="61"/>
      <c r="AG812" s="61"/>
      <c r="AH812" s="61"/>
      <c r="AI812" s="61"/>
      <c r="AJ812" s="61"/>
      <c r="AK812" s="61"/>
      <c r="AM812" s="61"/>
    </row>
    <row r="813" spans="1:39" ht="9.75" customHeight="1" x14ac:dyDescent="0.2">
      <c r="A813" s="61"/>
      <c r="B813" s="61"/>
      <c r="C813" s="61"/>
      <c r="D813" s="61"/>
      <c r="E813" s="61"/>
      <c r="F813" s="61"/>
      <c r="G813" s="61"/>
      <c r="H813" s="61"/>
      <c r="I813" s="61"/>
      <c r="J813" s="61"/>
      <c r="K813" s="61"/>
      <c r="L813" s="61"/>
      <c r="M813" s="62"/>
      <c r="N813" s="61"/>
      <c r="O813" s="61"/>
      <c r="P813" s="61"/>
      <c r="Q813" s="61"/>
      <c r="R813" s="61"/>
      <c r="S813" s="61"/>
      <c r="T813" s="61"/>
      <c r="U813" s="61"/>
      <c r="V813" s="61"/>
      <c r="W813" s="61"/>
      <c r="X813" s="61"/>
      <c r="Y813" s="61"/>
      <c r="Z813" s="61"/>
      <c r="AA813" s="61"/>
      <c r="AB813" s="61"/>
      <c r="AC813" s="61"/>
      <c r="AD813" s="61"/>
      <c r="AE813" s="61"/>
      <c r="AF813" s="61"/>
      <c r="AG813" s="61"/>
      <c r="AH813" s="61"/>
      <c r="AI813" s="61"/>
      <c r="AJ813" s="61"/>
      <c r="AK813" s="61"/>
      <c r="AM813" s="61"/>
    </row>
    <row r="814" spans="1:39" ht="9.75" customHeight="1" x14ac:dyDescent="0.2">
      <c r="A814" s="61"/>
      <c r="B814" s="61"/>
      <c r="C814" s="61"/>
      <c r="D814" s="61"/>
      <c r="E814" s="61"/>
      <c r="F814" s="61"/>
      <c r="G814" s="61"/>
      <c r="H814" s="61"/>
      <c r="I814" s="61"/>
      <c r="J814" s="61"/>
      <c r="K814" s="61"/>
      <c r="L814" s="61"/>
      <c r="M814" s="62"/>
      <c r="N814" s="61"/>
      <c r="O814" s="61"/>
      <c r="P814" s="61"/>
      <c r="Q814" s="61"/>
      <c r="R814" s="61"/>
      <c r="S814" s="61"/>
      <c r="T814" s="61"/>
      <c r="U814" s="61"/>
      <c r="V814" s="61"/>
      <c r="W814" s="61"/>
      <c r="X814" s="61"/>
      <c r="Y814" s="61"/>
      <c r="Z814" s="61"/>
      <c r="AA814" s="61"/>
      <c r="AB814" s="61"/>
      <c r="AC814" s="61"/>
      <c r="AD814" s="61"/>
      <c r="AE814" s="61"/>
      <c r="AF814" s="61"/>
      <c r="AG814" s="61"/>
      <c r="AH814" s="61"/>
      <c r="AI814" s="61"/>
      <c r="AJ814" s="61"/>
      <c r="AK814" s="61"/>
      <c r="AM814" s="61"/>
    </row>
    <row r="815" spans="1:39" ht="9.75" customHeight="1" x14ac:dyDescent="0.2">
      <c r="A815" s="61"/>
      <c r="B815" s="61"/>
      <c r="C815" s="61"/>
      <c r="D815" s="61"/>
      <c r="E815" s="61"/>
      <c r="F815" s="61"/>
      <c r="G815" s="61"/>
      <c r="H815" s="61"/>
      <c r="I815" s="61"/>
      <c r="J815" s="61"/>
      <c r="K815" s="61"/>
      <c r="L815" s="61"/>
      <c r="M815" s="62"/>
      <c r="N815" s="61"/>
      <c r="O815" s="61"/>
      <c r="P815" s="61"/>
      <c r="Q815" s="61"/>
      <c r="R815" s="61"/>
      <c r="S815" s="61"/>
      <c r="T815" s="61"/>
      <c r="U815" s="61"/>
      <c r="V815" s="61"/>
      <c r="W815" s="61"/>
      <c r="X815" s="61"/>
      <c r="Y815" s="61"/>
      <c r="Z815" s="61"/>
      <c r="AA815" s="61"/>
      <c r="AB815" s="61"/>
      <c r="AC815" s="61"/>
      <c r="AD815" s="61"/>
      <c r="AE815" s="61"/>
      <c r="AF815" s="61"/>
      <c r="AG815" s="61"/>
      <c r="AH815" s="61"/>
      <c r="AI815" s="61"/>
      <c r="AJ815" s="61"/>
      <c r="AK815" s="61"/>
      <c r="AM815" s="61"/>
    </row>
    <row r="816" spans="1:39" ht="9.75" customHeight="1" x14ac:dyDescent="0.2">
      <c r="A816" s="61"/>
      <c r="B816" s="61"/>
      <c r="C816" s="61"/>
      <c r="D816" s="61"/>
      <c r="E816" s="61"/>
      <c r="F816" s="61"/>
      <c r="G816" s="61"/>
      <c r="H816" s="61"/>
      <c r="I816" s="61"/>
      <c r="J816" s="61"/>
      <c r="K816" s="61"/>
      <c r="L816" s="61"/>
      <c r="M816" s="62"/>
      <c r="N816" s="61"/>
      <c r="O816" s="61"/>
      <c r="P816" s="61"/>
      <c r="Q816" s="61"/>
      <c r="R816" s="61"/>
      <c r="S816" s="61"/>
      <c r="T816" s="61"/>
      <c r="U816" s="61"/>
      <c r="V816" s="61"/>
      <c r="W816" s="61"/>
      <c r="X816" s="61"/>
      <c r="Y816" s="61"/>
      <c r="Z816" s="61"/>
      <c r="AA816" s="61"/>
      <c r="AB816" s="61"/>
      <c r="AC816" s="61"/>
      <c r="AD816" s="61"/>
      <c r="AE816" s="61"/>
      <c r="AF816" s="61"/>
      <c r="AG816" s="61"/>
      <c r="AH816" s="61"/>
      <c r="AI816" s="61"/>
      <c r="AJ816" s="61"/>
      <c r="AK816" s="61"/>
      <c r="AM816" s="61"/>
    </row>
    <row r="817" spans="1:39" ht="9.75" customHeight="1" x14ac:dyDescent="0.2">
      <c r="A817" s="61"/>
      <c r="B817" s="61"/>
      <c r="C817" s="61"/>
      <c r="D817" s="61"/>
      <c r="E817" s="61"/>
      <c r="F817" s="61"/>
      <c r="G817" s="61"/>
      <c r="H817" s="61"/>
      <c r="I817" s="61"/>
      <c r="J817" s="61"/>
      <c r="K817" s="61"/>
      <c r="L817" s="61"/>
      <c r="M817" s="62"/>
      <c r="N817" s="61"/>
      <c r="O817" s="61"/>
      <c r="P817" s="61"/>
      <c r="Q817" s="61"/>
      <c r="R817" s="61"/>
      <c r="S817" s="61"/>
      <c r="T817" s="61"/>
      <c r="U817" s="61"/>
      <c r="V817" s="61"/>
      <c r="W817" s="61"/>
      <c r="X817" s="61"/>
      <c r="Y817" s="61"/>
      <c r="Z817" s="61"/>
      <c r="AA817" s="61"/>
      <c r="AB817" s="61"/>
      <c r="AC817" s="61"/>
      <c r="AD817" s="61"/>
      <c r="AE817" s="61"/>
      <c r="AF817" s="61"/>
      <c r="AG817" s="61"/>
      <c r="AH817" s="61"/>
      <c r="AI817" s="61"/>
      <c r="AJ817" s="61"/>
      <c r="AK817" s="61"/>
      <c r="AM817" s="61"/>
    </row>
    <row r="818" spans="1:39" ht="9.75" customHeight="1" x14ac:dyDescent="0.2">
      <c r="A818" s="61"/>
      <c r="B818" s="61"/>
      <c r="C818" s="61"/>
      <c r="D818" s="61"/>
      <c r="E818" s="61"/>
      <c r="F818" s="61"/>
      <c r="G818" s="61"/>
      <c r="H818" s="61"/>
      <c r="I818" s="61"/>
      <c r="J818" s="61"/>
      <c r="K818" s="61"/>
      <c r="L818" s="61"/>
      <c r="M818" s="62"/>
      <c r="N818" s="61"/>
      <c r="O818" s="61"/>
      <c r="P818" s="61"/>
      <c r="Q818" s="61"/>
      <c r="R818" s="61"/>
      <c r="S818" s="61"/>
      <c r="T818" s="61"/>
      <c r="U818" s="61"/>
      <c r="V818" s="61"/>
      <c r="W818" s="61"/>
      <c r="X818" s="61"/>
      <c r="Y818" s="61"/>
      <c r="Z818" s="61"/>
      <c r="AA818" s="61"/>
      <c r="AB818" s="61"/>
      <c r="AC818" s="61"/>
      <c r="AD818" s="61"/>
      <c r="AE818" s="61"/>
      <c r="AF818" s="61"/>
      <c r="AG818" s="61"/>
      <c r="AH818" s="61"/>
      <c r="AI818" s="61"/>
      <c r="AJ818" s="61"/>
      <c r="AK818" s="61"/>
      <c r="AM818" s="61"/>
    </row>
    <row r="819" spans="1:39" ht="9.75" customHeight="1" x14ac:dyDescent="0.2">
      <c r="A819" s="61"/>
      <c r="B819" s="61"/>
      <c r="C819" s="61"/>
      <c r="D819" s="61"/>
      <c r="E819" s="61"/>
      <c r="F819" s="61"/>
      <c r="G819" s="61"/>
      <c r="H819" s="61"/>
      <c r="I819" s="61"/>
      <c r="J819" s="61"/>
      <c r="K819" s="61"/>
      <c r="L819" s="61"/>
      <c r="M819" s="62"/>
      <c r="N819" s="61"/>
      <c r="O819" s="61"/>
      <c r="P819" s="61"/>
      <c r="Q819" s="61"/>
      <c r="R819" s="61"/>
      <c r="S819" s="61"/>
      <c r="T819" s="61"/>
      <c r="U819" s="61"/>
      <c r="V819" s="61"/>
      <c r="W819" s="61"/>
      <c r="X819" s="61"/>
      <c r="Y819" s="61"/>
      <c r="Z819" s="61"/>
      <c r="AA819" s="61"/>
      <c r="AB819" s="61"/>
      <c r="AC819" s="61"/>
      <c r="AD819" s="61"/>
      <c r="AE819" s="61"/>
      <c r="AF819" s="61"/>
      <c r="AG819" s="61"/>
      <c r="AH819" s="61"/>
      <c r="AI819" s="61"/>
      <c r="AJ819" s="61"/>
      <c r="AK819" s="61"/>
      <c r="AM819" s="61"/>
    </row>
    <row r="820" spans="1:39" ht="9.75" customHeight="1" x14ac:dyDescent="0.2">
      <c r="A820" s="61"/>
      <c r="B820" s="61"/>
      <c r="C820" s="61"/>
      <c r="D820" s="61"/>
      <c r="E820" s="61"/>
      <c r="F820" s="61"/>
      <c r="G820" s="61"/>
      <c r="H820" s="61"/>
      <c r="I820" s="61"/>
      <c r="J820" s="61"/>
      <c r="K820" s="61"/>
      <c r="L820" s="61"/>
      <c r="M820" s="62"/>
      <c r="N820" s="61"/>
      <c r="O820" s="61"/>
      <c r="P820" s="61"/>
      <c r="Q820" s="61"/>
      <c r="R820" s="61"/>
      <c r="S820" s="61"/>
      <c r="T820" s="61"/>
      <c r="U820" s="61"/>
      <c r="V820" s="61"/>
      <c r="W820" s="61"/>
      <c r="X820" s="61"/>
      <c r="Y820" s="61"/>
      <c r="Z820" s="61"/>
      <c r="AA820" s="61"/>
      <c r="AB820" s="61"/>
      <c r="AC820" s="61"/>
      <c r="AD820" s="61"/>
      <c r="AE820" s="61"/>
      <c r="AF820" s="61"/>
      <c r="AG820" s="61"/>
      <c r="AH820" s="61"/>
      <c r="AI820" s="61"/>
      <c r="AJ820" s="61"/>
      <c r="AK820" s="61"/>
      <c r="AM820" s="61"/>
    </row>
    <row r="821" spans="1:39" ht="9.75" customHeight="1" x14ac:dyDescent="0.2">
      <c r="A821" s="61"/>
      <c r="B821" s="61"/>
      <c r="C821" s="61"/>
      <c r="D821" s="61"/>
      <c r="E821" s="61"/>
      <c r="F821" s="61"/>
      <c r="G821" s="61"/>
      <c r="H821" s="61"/>
      <c r="I821" s="61"/>
      <c r="J821" s="61"/>
      <c r="K821" s="61"/>
      <c r="L821" s="61"/>
      <c r="M821" s="62"/>
      <c r="N821" s="61"/>
      <c r="O821" s="61"/>
      <c r="P821" s="61"/>
      <c r="Q821" s="61"/>
      <c r="R821" s="61"/>
      <c r="S821" s="61"/>
      <c r="T821" s="61"/>
      <c r="U821" s="61"/>
      <c r="V821" s="61"/>
      <c r="W821" s="61"/>
      <c r="X821" s="61"/>
      <c r="Y821" s="61"/>
      <c r="Z821" s="61"/>
      <c r="AA821" s="61"/>
      <c r="AB821" s="61"/>
      <c r="AC821" s="61"/>
      <c r="AD821" s="61"/>
      <c r="AE821" s="61"/>
      <c r="AF821" s="61"/>
      <c r="AG821" s="61"/>
      <c r="AH821" s="61"/>
      <c r="AI821" s="61"/>
      <c r="AJ821" s="61"/>
      <c r="AK821" s="61"/>
      <c r="AM821" s="61"/>
    </row>
    <row r="822" spans="1:39" ht="9.75" customHeight="1" x14ac:dyDescent="0.2">
      <c r="A822" s="61"/>
      <c r="B822" s="61"/>
      <c r="C822" s="61"/>
      <c r="D822" s="61"/>
      <c r="E822" s="61"/>
      <c r="F822" s="61"/>
      <c r="G822" s="61"/>
      <c r="H822" s="61"/>
      <c r="I822" s="61"/>
      <c r="J822" s="61"/>
      <c r="K822" s="61"/>
      <c r="L822" s="61"/>
      <c r="M822" s="62"/>
      <c r="N822" s="61"/>
      <c r="O822" s="61"/>
      <c r="P822" s="61"/>
      <c r="Q822" s="61"/>
      <c r="R822" s="61"/>
      <c r="S822" s="61"/>
      <c r="T822" s="61"/>
      <c r="U822" s="61"/>
      <c r="V822" s="61"/>
      <c r="W822" s="61"/>
      <c r="X822" s="61"/>
      <c r="Y822" s="61"/>
      <c r="Z822" s="61"/>
      <c r="AA822" s="61"/>
      <c r="AB822" s="61"/>
      <c r="AC822" s="61"/>
      <c r="AD822" s="61"/>
      <c r="AE822" s="61"/>
      <c r="AF822" s="61"/>
      <c r="AG822" s="61"/>
      <c r="AH822" s="61"/>
      <c r="AI822" s="61"/>
      <c r="AJ822" s="61"/>
      <c r="AK822" s="61"/>
      <c r="AM822" s="61"/>
    </row>
    <row r="823" spans="1:39" ht="9.75" customHeight="1" x14ac:dyDescent="0.2">
      <c r="A823" s="61"/>
      <c r="B823" s="61"/>
      <c r="C823" s="61"/>
      <c r="D823" s="61"/>
      <c r="E823" s="61"/>
      <c r="F823" s="61"/>
      <c r="G823" s="61"/>
      <c r="H823" s="61"/>
      <c r="I823" s="61"/>
      <c r="J823" s="61"/>
      <c r="K823" s="61"/>
      <c r="L823" s="61"/>
      <c r="M823" s="62"/>
      <c r="N823" s="61"/>
      <c r="O823" s="61"/>
      <c r="P823" s="61"/>
      <c r="Q823" s="61"/>
      <c r="R823" s="61"/>
      <c r="S823" s="61"/>
      <c r="T823" s="61"/>
      <c r="U823" s="61"/>
      <c r="V823" s="61"/>
      <c r="W823" s="61"/>
      <c r="X823" s="61"/>
      <c r="Y823" s="61"/>
      <c r="Z823" s="61"/>
      <c r="AA823" s="61"/>
      <c r="AB823" s="61"/>
      <c r="AC823" s="61"/>
      <c r="AD823" s="61"/>
      <c r="AE823" s="61"/>
      <c r="AF823" s="61"/>
      <c r="AG823" s="61"/>
      <c r="AH823" s="61"/>
      <c r="AI823" s="61"/>
      <c r="AJ823" s="61"/>
      <c r="AK823" s="61"/>
      <c r="AM823" s="61"/>
    </row>
    <row r="824" spans="1:39" ht="9.75" customHeight="1" x14ac:dyDescent="0.2">
      <c r="A824" s="61"/>
      <c r="B824" s="61"/>
      <c r="C824" s="61"/>
      <c r="D824" s="61"/>
      <c r="E824" s="61"/>
      <c r="F824" s="61"/>
      <c r="G824" s="61"/>
      <c r="H824" s="61"/>
      <c r="I824" s="61"/>
      <c r="J824" s="61"/>
      <c r="K824" s="61"/>
      <c r="L824" s="61"/>
      <c r="M824" s="62"/>
      <c r="N824" s="61"/>
      <c r="O824" s="61"/>
      <c r="P824" s="61"/>
      <c r="Q824" s="61"/>
      <c r="R824" s="61"/>
      <c r="S824" s="61"/>
      <c r="T824" s="61"/>
      <c r="U824" s="61"/>
      <c r="V824" s="61"/>
      <c r="W824" s="61"/>
      <c r="X824" s="61"/>
      <c r="Y824" s="61"/>
      <c r="Z824" s="61"/>
      <c r="AA824" s="61"/>
      <c r="AB824" s="61"/>
      <c r="AC824" s="61"/>
      <c r="AD824" s="61"/>
      <c r="AE824" s="61"/>
      <c r="AF824" s="61"/>
      <c r="AG824" s="61"/>
      <c r="AH824" s="61"/>
      <c r="AI824" s="61"/>
      <c r="AJ824" s="61"/>
      <c r="AK824" s="61"/>
      <c r="AM824" s="61"/>
    </row>
    <row r="825" spans="1:39" ht="9.75" customHeight="1" x14ac:dyDescent="0.2">
      <c r="A825" s="61"/>
      <c r="B825" s="61"/>
      <c r="C825" s="61"/>
      <c r="D825" s="61"/>
      <c r="E825" s="61"/>
      <c r="F825" s="61"/>
      <c r="G825" s="61"/>
      <c r="H825" s="61"/>
      <c r="I825" s="61"/>
      <c r="J825" s="61"/>
      <c r="K825" s="61"/>
      <c r="L825" s="61"/>
      <c r="M825" s="62"/>
      <c r="N825" s="61"/>
      <c r="O825" s="61"/>
      <c r="P825" s="61"/>
      <c r="Q825" s="61"/>
      <c r="R825" s="61"/>
      <c r="S825" s="61"/>
      <c r="T825" s="61"/>
      <c r="U825" s="61"/>
      <c r="V825" s="61"/>
      <c r="W825" s="61"/>
      <c r="X825" s="61"/>
      <c r="Y825" s="61"/>
      <c r="Z825" s="61"/>
      <c r="AA825" s="61"/>
      <c r="AB825" s="61"/>
      <c r="AC825" s="61"/>
      <c r="AD825" s="61"/>
      <c r="AE825" s="61"/>
      <c r="AF825" s="61"/>
      <c r="AG825" s="61"/>
      <c r="AH825" s="61"/>
      <c r="AI825" s="61"/>
      <c r="AJ825" s="61"/>
      <c r="AK825" s="61"/>
      <c r="AM825" s="61"/>
    </row>
    <row r="826" spans="1:39" ht="9.75" customHeight="1" x14ac:dyDescent="0.2">
      <c r="A826" s="61"/>
      <c r="B826" s="61"/>
      <c r="C826" s="61"/>
      <c r="D826" s="61"/>
      <c r="E826" s="61"/>
      <c r="F826" s="61"/>
      <c r="G826" s="61"/>
      <c r="H826" s="61"/>
      <c r="I826" s="61"/>
      <c r="J826" s="61"/>
      <c r="K826" s="61"/>
      <c r="L826" s="61"/>
      <c r="M826" s="62"/>
      <c r="N826" s="61"/>
      <c r="O826" s="61"/>
      <c r="P826" s="61"/>
      <c r="Q826" s="61"/>
      <c r="R826" s="61"/>
      <c r="S826" s="61"/>
      <c r="T826" s="61"/>
      <c r="U826" s="61"/>
      <c r="V826" s="61"/>
      <c r="W826" s="61"/>
      <c r="X826" s="61"/>
      <c r="Y826" s="61"/>
      <c r="Z826" s="61"/>
      <c r="AA826" s="61"/>
      <c r="AB826" s="61"/>
      <c r="AC826" s="61"/>
      <c r="AD826" s="61"/>
      <c r="AE826" s="61"/>
      <c r="AF826" s="61"/>
      <c r="AG826" s="61"/>
      <c r="AH826" s="61"/>
      <c r="AI826" s="61"/>
      <c r="AJ826" s="61"/>
      <c r="AK826" s="61"/>
      <c r="AM826" s="61"/>
    </row>
    <row r="827" spans="1:39" ht="9.75" customHeight="1" x14ac:dyDescent="0.2">
      <c r="A827" s="61"/>
      <c r="B827" s="61"/>
      <c r="C827" s="61"/>
      <c r="D827" s="61"/>
      <c r="E827" s="61"/>
      <c r="F827" s="61"/>
      <c r="G827" s="61"/>
      <c r="H827" s="61"/>
      <c r="I827" s="61"/>
      <c r="J827" s="61"/>
      <c r="K827" s="61"/>
      <c r="L827" s="61"/>
      <c r="M827" s="62"/>
      <c r="N827" s="61"/>
      <c r="O827" s="61"/>
      <c r="P827" s="61"/>
      <c r="Q827" s="61"/>
      <c r="R827" s="61"/>
      <c r="S827" s="61"/>
      <c r="T827" s="61"/>
      <c r="U827" s="61"/>
      <c r="V827" s="61"/>
      <c r="W827" s="61"/>
      <c r="X827" s="61"/>
      <c r="Y827" s="61"/>
      <c r="Z827" s="61"/>
      <c r="AA827" s="61"/>
      <c r="AB827" s="61"/>
      <c r="AC827" s="61"/>
      <c r="AD827" s="61"/>
      <c r="AE827" s="61"/>
      <c r="AF827" s="61"/>
      <c r="AG827" s="61"/>
      <c r="AH827" s="61"/>
      <c r="AI827" s="61"/>
      <c r="AJ827" s="61"/>
      <c r="AK827" s="61"/>
      <c r="AM827" s="61"/>
    </row>
    <row r="828" spans="1:39" ht="9.75" customHeight="1" x14ac:dyDescent="0.2">
      <c r="A828" s="61"/>
      <c r="B828" s="61"/>
      <c r="C828" s="61"/>
      <c r="D828" s="61"/>
      <c r="E828" s="61"/>
      <c r="F828" s="61"/>
      <c r="G828" s="61"/>
      <c r="H828" s="61"/>
      <c r="I828" s="61"/>
      <c r="J828" s="61"/>
      <c r="K828" s="61"/>
      <c r="L828" s="61"/>
      <c r="M828" s="62"/>
      <c r="N828" s="61"/>
      <c r="O828" s="61"/>
      <c r="P828" s="61"/>
      <c r="Q828" s="61"/>
      <c r="R828" s="61"/>
      <c r="S828" s="61"/>
      <c r="T828" s="61"/>
      <c r="U828" s="61"/>
      <c r="V828" s="61"/>
      <c r="W828" s="61"/>
      <c r="X828" s="61"/>
      <c r="Y828" s="61"/>
      <c r="Z828" s="61"/>
      <c r="AA828" s="61"/>
      <c r="AB828" s="61"/>
      <c r="AC828" s="61"/>
      <c r="AD828" s="61"/>
      <c r="AE828" s="61"/>
      <c r="AF828" s="61"/>
      <c r="AG828" s="61"/>
      <c r="AH828" s="61"/>
      <c r="AI828" s="61"/>
      <c r="AJ828" s="61"/>
      <c r="AK828" s="61"/>
      <c r="AM828" s="61"/>
    </row>
    <row r="829" spans="1:39" ht="9.75" customHeight="1" x14ac:dyDescent="0.2">
      <c r="A829" s="61"/>
      <c r="B829" s="61"/>
      <c r="C829" s="61"/>
      <c r="D829" s="61"/>
      <c r="E829" s="61"/>
      <c r="F829" s="61"/>
      <c r="G829" s="61"/>
      <c r="H829" s="61"/>
      <c r="I829" s="61"/>
      <c r="J829" s="61"/>
      <c r="K829" s="61"/>
      <c r="L829" s="61"/>
      <c r="M829" s="62"/>
      <c r="N829" s="61"/>
      <c r="O829" s="61"/>
      <c r="P829" s="61"/>
      <c r="Q829" s="61"/>
      <c r="R829" s="61"/>
      <c r="S829" s="61"/>
      <c r="T829" s="61"/>
      <c r="U829" s="61"/>
      <c r="V829" s="61"/>
      <c r="W829" s="61"/>
      <c r="X829" s="61"/>
      <c r="Y829" s="61"/>
      <c r="Z829" s="61"/>
      <c r="AA829" s="61"/>
      <c r="AB829" s="61"/>
      <c r="AC829" s="61"/>
      <c r="AD829" s="61"/>
      <c r="AE829" s="61"/>
      <c r="AF829" s="61"/>
      <c r="AG829" s="61"/>
      <c r="AH829" s="61"/>
      <c r="AI829" s="61"/>
      <c r="AJ829" s="61"/>
      <c r="AK829" s="61"/>
      <c r="AM829" s="61"/>
    </row>
    <row r="830" spans="1:39" ht="9.75" customHeight="1" x14ac:dyDescent="0.2">
      <c r="A830" s="61"/>
      <c r="B830" s="61"/>
      <c r="C830" s="61"/>
      <c r="D830" s="61"/>
      <c r="E830" s="61"/>
      <c r="F830" s="61"/>
      <c r="G830" s="61"/>
      <c r="H830" s="61"/>
      <c r="I830" s="61"/>
      <c r="J830" s="61"/>
      <c r="K830" s="61"/>
      <c r="L830" s="61"/>
      <c r="M830" s="62"/>
      <c r="N830" s="61"/>
      <c r="O830" s="61"/>
      <c r="P830" s="61"/>
      <c r="Q830" s="61"/>
      <c r="R830" s="61"/>
      <c r="S830" s="61"/>
      <c r="T830" s="61"/>
      <c r="U830" s="61"/>
      <c r="V830" s="61"/>
      <c r="W830" s="61"/>
      <c r="X830" s="61"/>
      <c r="Y830" s="61"/>
      <c r="Z830" s="61"/>
      <c r="AA830" s="61"/>
      <c r="AB830" s="61"/>
      <c r="AC830" s="61"/>
      <c r="AD830" s="61"/>
      <c r="AE830" s="61"/>
      <c r="AF830" s="61"/>
      <c r="AG830" s="61"/>
      <c r="AH830" s="61"/>
      <c r="AI830" s="61"/>
      <c r="AJ830" s="61"/>
      <c r="AK830" s="61"/>
      <c r="AM830" s="61"/>
    </row>
    <row r="831" spans="1:39" ht="9.75" customHeight="1" x14ac:dyDescent="0.2">
      <c r="A831" s="61"/>
      <c r="B831" s="61"/>
      <c r="C831" s="61"/>
      <c r="D831" s="61"/>
      <c r="E831" s="61"/>
      <c r="F831" s="61"/>
      <c r="G831" s="61"/>
      <c r="H831" s="61"/>
      <c r="I831" s="61"/>
      <c r="J831" s="61"/>
      <c r="K831" s="61"/>
      <c r="L831" s="61"/>
      <c r="M831" s="62"/>
      <c r="N831" s="61"/>
      <c r="O831" s="61"/>
      <c r="P831" s="61"/>
      <c r="Q831" s="61"/>
      <c r="R831" s="61"/>
      <c r="S831" s="61"/>
      <c r="T831" s="61"/>
      <c r="U831" s="61"/>
      <c r="V831" s="61"/>
      <c r="W831" s="61"/>
      <c r="X831" s="61"/>
      <c r="Y831" s="61"/>
      <c r="Z831" s="61"/>
      <c r="AA831" s="61"/>
      <c r="AB831" s="61"/>
      <c r="AC831" s="61"/>
      <c r="AD831" s="61"/>
      <c r="AE831" s="61"/>
      <c r="AF831" s="61"/>
      <c r="AG831" s="61"/>
      <c r="AH831" s="61"/>
      <c r="AI831" s="61"/>
      <c r="AJ831" s="61"/>
      <c r="AK831" s="61"/>
      <c r="AM831" s="61"/>
    </row>
    <row r="832" spans="1:39" ht="9.75" customHeight="1" x14ac:dyDescent="0.2">
      <c r="A832" s="61"/>
      <c r="B832" s="61"/>
      <c r="C832" s="61"/>
      <c r="D832" s="61"/>
      <c r="E832" s="61"/>
      <c r="F832" s="61"/>
      <c r="G832" s="61"/>
      <c r="H832" s="61"/>
      <c r="I832" s="61"/>
      <c r="J832" s="61"/>
      <c r="K832" s="61"/>
      <c r="L832" s="61"/>
      <c r="M832" s="62"/>
      <c r="N832" s="61"/>
      <c r="O832" s="61"/>
      <c r="P832" s="61"/>
      <c r="Q832" s="61"/>
      <c r="R832" s="61"/>
      <c r="S832" s="61"/>
      <c r="T832" s="61"/>
      <c r="U832" s="61"/>
      <c r="V832" s="61"/>
      <c r="W832" s="61"/>
      <c r="X832" s="61"/>
      <c r="Y832" s="61"/>
      <c r="Z832" s="61"/>
      <c r="AA832" s="61"/>
      <c r="AB832" s="61"/>
      <c r="AC832" s="61"/>
      <c r="AD832" s="61"/>
      <c r="AE832" s="61"/>
      <c r="AF832" s="61"/>
      <c r="AG832" s="61"/>
      <c r="AH832" s="61"/>
      <c r="AI832" s="61"/>
      <c r="AJ832" s="61"/>
      <c r="AK832" s="61"/>
      <c r="AM832" s="61"/>
    </row>
    <row r="833" spans="1:39" ht="9.75" customHeight="1" x14ac:dyDescent="0.2">
      <c r="A833" s="61"/>
      <c r="B833" s="61"/>
      <c r="C833" s="61"/>
      <c r="D833" s="61"/>
      <c r="E833" s="61"/>
      <c r="F833" s="61"/>
      <c r="G833" s="61"/>
      <c r="H833" s="61"/>
      <c r="I833" s="61"/>
      <c r="J833" s="61"/>
      <c r="K833" s="61"/>
      <c r="L833" s="61"/>
      <c r="M833" s="62"/>
      <c r="N833" s="61"/>
      <c r="O833" s="61"/>
      <c r="P833" s="61"/>
      <c r="Q833" s="61"/>
      <c r="R833" s="61"/>
      <c r="S833" s="61"/>
      <c r="T833" s="61"/>
      <c r="U833" s="61"/>
      <c r="V833" s="61"/>
      <c r="W833" s="61"/>
      <c r="X833" s="61"/>
      <c r="Y833" s="61"/>
      <c r="Z833" s="61"/>
      <c r="AA833" s="61"/>
      <c r="AB833" s="61"/>
      <c r="AC833" s="61"/>
      <c r="AD833" s="61"/>
      <c r="AE833" s="61"/>
      <c r="AF833" s="61"/>
      <c r="AG833" s="61"/>
      <c r="AH833" s="61"/>
      <c r="AI833" s="61"/>
      <c r="AJ833" s="61"/>
      <c r="AK833" s="61"/>
      <c r="AM833" s="61"/>
    </row>
    <row r="834" spans="1:39" ht="9.75" customHeight="1" x14ac:dyDescent="0.2">
      <c r="A834" s="61"/>
      <c r="B834" s="61"/>
      <c r="C834" s="61"/>
      <c r="D834" s="61"/>
      <c r="E834" s="61"/>
      <c r="F834" s="61"/>
      <c r="G834" s="61"/>
      <c r="H834" s="61"/>
      <c r="I834" s="61"/>
      <c r="J834" s="61"/>
      <c r="K834" s="61"/>
      <c r="L834" s="61"/>
      <c r="M834" s="62"/>
      <c r="N834" s="61"/>
      <c r="O834" s="61"/>
      <c r="P834" s="61"/>
      <c r="Q834" s="61"/>
      <c r="R834" s="61"/>
      <c r="S834" s="61"/>
      <c r="T834" s="61"/>
      <c r="U834" s="61"/>
      <c r="V834" s="61"/>
      <c r="W834" s="61"/>
      <c r="X834" s="61"/>
      <c r="Y834" s="61"/>
      <c r="Z834" s="61"/>
      <c r="AA834" s="61"/>
      <c r="AB834" s="61"/>
      <c r="AC834" s="61"/>
      <c r="AD834" s="61"/>
      <c r="AE834" s="61"/>
      <c r="AF834" s="61"/>
      <c r="AG834" s="61"/>
      <c r="AH834" s="61"/>
      <c r="AI834" s="61"/>
      <c r="AJ834" s="61"/>
      <c r="AK834" s="61"/>
      <c r="AM834" s="61"/>
    </row>
    <row r="835" spans="1:39" ht="9.75" customHeight="1" x14ac:dyDescent="0.2">
      <c r="A835" s="61"/>
      <c r="B835" s="61"/>
      <c r="C835" s="61"/>
      <c r="D835" s="61"/>
      <c r="E835" s="61"/>
      <c r="F835" s="61"/>
      <c r="G835" s="61"/>
      <c r="H835" s="61"/>
      <c r="I835" s="61"/>
      <c r="J835" s="61"/>
      <c r="K835" s="61"/>
      <c r="L835" s="61"/>
      <c r="M835" s="62"/>
      <c r="N835" s="61"/>
      <c r="O835" s="61"/>
      <c r="P835" s="61"/>
      <c r="Q835" s="61"/>
      <c r="R835" s="61"/>
      <c r="S835" s="61"/>
      <c r="T835" s="61"/>
      <c r="U835" s="61"/>
      <c r="V835" s="61"/>
      <c r="W835" s="61"/>
      <c r="X835" s="61"/>
      <c r="Y835" s="61"/>
      <c r="Z835" s="61"/>
      <c r="AA835" s="61"/>
      <c r="AB835" s="61"/>
      <c r="AC835" s="61"/>
      <c r="AD835" s="61"/>
      <c r="AE835" s="61"/>
      <c r="AF835" s="61"/>
      <c r="AG835" s="61"/>
      <c r="AH835" s="61"/>
      <c r="AI835" s="61"/>
      <c r="AJ835" s="61"/>
      <c r="AK835" s="61"/>
      <c r="AM835" s="61"/>
    </row>
    <row r="836" spans="1:39" ht="9.75" customHeight="1" x14ac:dyDescent="0.2">
      <c r="A836" s="61"/>
      <c r="B836" s="61"/>
      <c r="C836" s="61"/>
      <c r="D836" s="61"/>
      <c r="E836" s="61"/>
      <c r="F836" s="61"/>
      <c r="G836" s="61"/>
      <c r="H836" s="61"/>
      <c r="I836" s="61"/>
      <c r="J836" s="61"/>
      <c r="K836" s="61"/>
      <c r="L836" s="61"/>
      <c r="M836" s="62"/>
      <c r="N836" s="61"/>
      <c r="O836" s="61"/>
      <c r="P836" s="61"/>
      <c r="Q836" s="61"/>
      <c r="R836" s="61"/>
      <c r="S836" s="61"/>
      <c r="T836" s="61"/>
      <c r="U836" s="61"/>
      <c r="V836" s="61"/>
      <c r="W836" s="61"/>
      <c r="X836" s="61"/>
      <c r="Y836" s="61"/>
      <c r="Z836" s="61"/>
      <c r="AA836" s="61"/>
      <c r="AB836" s="61"/>
      <c r="AC836" s="61"/>
      <c r="AD836" s="61"/>
      <c r="AE836" s="61"/>
      <c r="AF836" s="61"/>
      <c r="AG836" s="61"/>
      <c r="AH836" s="61"/>
      <c r="AI836" s="61"/>
      <c r="AJ836" s="61"/>
      <c r="AK836" s="61"/>
      <c r="AM836" s="61"/>
    </row>
    <row r="837" spans="1:39" ht="9.75" customHeight="1" x14ac:dyDescent="0.2">
      <c r="A837" s="61"/>
      <c r="B837" s="61"/>
      <c r="C837" s="61"/>
      <c r="D837" s="61"/>
      <c r="E837" s="61"/>
      <c r="F837" s="61"/>
      <c r="G837" s="61"/>
      <c r="H837" s="61"/>
      <c r="I837" s="61"/>
      <c r="J837" s="61"/>
      <c r="K837" s="61"/>
      <c r="L837" s="61"/>
      <c r="M837" s="62"/>
      <c r="N837" s="61"/>
      <c r="O837" s="61"/>
      <c r="P837" s="61"/>
      <c r="Q837" s="61"/>
      <c r="R837" s="61"/>
      <c r="S837" s="61"/>
      <c r="T837" s="61"/>
      <c r="U837" s="61"/>
      <c r="V837" s="61"/>
      <c r="W837" s="61"/>
      <c r="X837" s="61"/>
      <c r="Y837" s="61"/>
      <c r="Z837" s="61"/>
      <c r="AA837" s="61"/>
      <c r="AB837" s="61"/>
      <c r="AC837" s="61"/>
      <c r="AD837" s="61"/>
      <c r="AE837" s="61"/>
      <c r="AF837" s="61"/>
      <c r="AG837" s="61"/>
      <c r="AH837" s="61"/>
      <c r="AI837" s="61"/>
      <c r="AJ837" s="61"/>
      <c r="AK837" s="61"/>
      <c r="AM837" s="61"/>
    </row>
    <row r="838" spans="1:39" ht="9.75" customHeight="1" x14ac:dyDescent="0.2">
      <c r="A838" s="61"/>
      <c r="B838" s="61"/>
      <c r="C838" s="61"/>
      <c r="D838" s="61"/>
      <c r="E838" s="61"/>
      <c r="F838" s="61"/>
      <c r="G838" s="61"/>
      <c r="H838" s="61"/>
      <c r="I838" s="61"/>
      <c r="J838" s="61"/>
      <c r="K838" s="61"/>
      <c r="L838" s="61"/>
      <c r="M838" s="62"/>
      <c r="N838" s="61"/>
      <c r="O838" s="61"/>
      <c r="P838" s="61"/>
      <c r="Q838" s="61"/>
      <c r="R838" s="61"/>
      <c r="S838" s="61"/>
      <c r="T838" s="61"/>
      <c r="U838" s="61"/>
      <c r="V838" s="61"/>
      <c r="W838" s="61"/>
      <c r="X838" s="61"/>
      <c r="Y838" s="61"/>
      <c r="Z838" s="61"/>
      <c r="AA838" s="61"/>
      <c r="AB838" s="61"/>
      <c r="AC838" s="61"/>
      <c r="AD838" s="61"/>
      <c r="AE838" s="61"/>
      <c r="AF838" s="61"/>
      <c r="AG838" s="61"/>
      <c r="AH838" s="61"/>
      <c r="AI838" s="61"/>
      <c r="AJ838" s="61"/>
      <c r="AK838" s="61"/>
      <c r="AM838" s="61"/>
    </row>
    <row r="839" spans="1:39" ht="9.75" customHeight="1" x14ac:dyDescent="0.2">
      <c r="A839" s="61"/>
      <c r="B839" s="61"/>
      <c r="C839" s="61"/>
      <c r="D839" s="61"/>
      <c r="E839" s="61"/>
      <c r="F839" s="61"/>
      <c r="G839" s="61"/>
      <c r="H839" s="61"/>
      <c r="I839" s="61"/>
      <c r="J839" s="61"/>
      <c r="K839" s="61"/>
      <c r="L839" s="61"/>
      <c r="M839" s="62"/>
      <c r="N839" s="61"/>
      <c r="O839" s="61"/>
      <c r="P839" s="61"/>
      <c r="Q839" s="61"/>
      <c r="R839" s="61"/>
      <c r="S839" s="61"/>
      <c r="T839" s="61"/>
      <c r="U839" s="61"/>
      <c r="V839" s="61"/>
      <c r="W839" s="61"/>
      <c r="X839" s="61"/>
      <c r="Y839" s="61"/>
      <c r="Z839" s="61"/>
      <c r="AA839" s="61"/>
      <c r="AB839" s="61"/>
      <c r="AC839" s="61"/>
      <c r="AD839" s="61"/>
      <c r="AE839" s="61"/>
      <c r="AF839" s="61"/>
      <c r="AG839" s="61"/>
      <c r="AH839" s="61"/>
      <c r="AI839" s="61"/>
      <c r="AJ839" s="61"/>
      <c r="AK839" s="61"/>
      <c r="AM839" s="61"/>
    </row>
    <row r="840" spans="1:39" ht="9.75" customHeight="1" x14ac:dyDescent="0.2">
      <c r="A840" s="61"/>
      <c r="B840" s="61"/>
      <c r="C840" s="61"/>
      <c r="D840" s="61"/>
      <c r="E840" s="61"/>
      <c r="F840" s="61"/>
      <c r="G840" s="61"/>
      <c r="H840" s="61"/>
      <c r="I840" s="61"/>
      <c r="J840" s="61"/>
      <c r="K840" s="61"/>
      <c r="L840" s="61"/>
      <c r="M840" s="62"/>
      <c r="N840" s="61"/>
      <c r="O840" s="61"/>
      <c r="P840" s="61"/>
      <c r="Q840" s="61"/>
      <c r="R840" s="61"/>
      <c r="S840" s="61"/>
      <c r="T840" s="61"/>
      <c r="U840" s="61"/>
      <c r="V840" s="61"/>
      <c r="W840" s="61"/>
      <c r="X840" s="61"/>
      <c r="Y840" s="61"/>
      <c r="Z840" s="61"/>
      <c r="AA840" s="61"/>
      <c r="AB840" s="61"/>
      <c r="AC840" s="61"/>
      <c r="AD840" s="61"/>
      <c r="AE840" s="61"/>
      <c r="AF840" s="61"/>
      <c r="AG840" s="61"/>
      <c r="AH840" s="61"/>
      <c r="AI840" s="61"/>
      <c r="AJ840" s="61"/>
      <c r="AK840" s="61"/>
      <c r="AM840" s="61"/>
    </row>
    <row r="841" spans="1:39" ht="9.75" customHeight="1" x14ac:dyDescent="0.2">
      <c r="A841" s="61"/>
      <c r="B841" s="61"/>
      <c r="C841" s="61"/>
      <c r="D841" s="61"/>
      <c r="E841" s="61"/>
      <c r="F841" s="61"/>
      <c r="G841" s="61"/>
      <c r="H841" s="61"/>
      <c r="I841" s="61"/>
      <c r="J841" s="61"/>
      <c r="K841" s="61"/>
      <c r="L841" s="61"/>
      <c r="M841" s="62"/>
      <c r="N841" s="61"/>
      <c r="O841" s="61"/>
      <c r="P841" s="61"/>
      <c r="Q841" s="61"/>
      <c r="R841" s="61"/>
      <c r="S841" s="61"/>
      <c r="T841" s="61"/>
      <c r="U841" s="61"/>
      <c r="V841" s="61"/>
      <c r="W841" s="61"/>
      <c r="X841" s="61"/>
      <c r="Y841" s="61"/>
      <c r="Z841" s="61"/>
      <c r="AA841" s="61"/>
      <c r="AB841" s="61"/>
      <c r="AC841" s="61"/>
      <c r="AD841" s="61"/>
      <c r="AE841" s="61"/>
      <c r="AF841" s="61"/>
      <c r="AG841" s="61"/>
      <c r="AH841" s="61"/>
      <c r="AI841" s="61"/>
      <c r="AJ841" s="61"/>
      <c r="AK841" s="61"/>
      <c r="AM841" s="61"/>
    </row>
    <row r="842" spans="1:39" ht="9.75" customHeight="1" x14ac:dyDescent="0.2">
      <c r="A842" s="61"/>
      <c r="B842" s="61"/>
      <c r="C842" s="61"/>
      <c r="D842" s="61"/>
      <c r="E842" s="61"/>
      <c r="F842" s="61"/>
      <c r="G842" s="61"/>
      <c r="H842" s="61"/>
      <c r="I842" s="61"/>
      <c r="J842" s="61"/>
      <c r="K842" s="61"/>
      <c r="L842" s="61"/>
      <c r="M842" s="62"/>
      <c r="N842" s="61"/>
      <c r="O842" s="61"/>
      <c r="P842" s="61"/>
      <c r="Q842" s="61"/>
      <c r="R842" s="61"/>
      <c r="S842" s="61"/>
      <c r="T842" s="61"/>
      <c r="U842" s="61"/>
      <c r="V842" s="61"/>
      <c r="W842" s="61"/>
      <c r="X842" s="61"/>
      <c r="Y842" s="61"/>
      <c r="Z842" s="61"/>
      <c r="AA842" s="61"/>
      <c r="AB842" s="61"/>
      <c r="AC842" s="61"/>
      <c r="AD842" s="61"/>
      <c r="AE842" s="61"/>
      <c r="AF842" s="61"/>
      <c r="AG842" s="61"/>
      <c r="AH842" s="61"/>
      <c r="AI842" s="61"/>
      <c r="AJ842" s="61"/>
      <c r="AK842" s="61"/>
      <c r="AM842" s="61"/>
    </row>
    <row r="843" spans="1:39" ht="9.75" customHeight="1" x14ac:dyDescent="0.2">
      <c r="A843" s="61"/>
      <c r="B843" s="61"/>
      <c r="C843" s="61"/>
      <c r="D843" s="61"/>
      <c r="E843" s="61"/>
      <c r="F843" s="61"/>
      <c r="G843" s="61"/>
      <c r="H843" s="61"/>
      <c r="I843" s="61"/>
      <c r="J843" s="61"/>
      <c r="K843" s="61"/>
      <c r="L843" s="61"/>
      <c r="M843" s="62"/>
      <c r="N843" s="61"/>
      <c r="O843" s="61"/>
      <c r="P843" s="61"/>
      <c r="Q843" s="61"/>
      <c r="R843" s="61"/>
      <c r="S843" s="61"/>
      <c r="T843" s="61"/>
      <c r="U843" s="61"/>
      <c r="V843" s="61"/>
      <c r="W843" s="61"/>
      <c r="X843" s="61"/>
      <c r="Y843" s="61"/>
      <c r="Z843" s="61"/>
      <c r="AA843" s="61"/>
      <c r="AB843" s="61"/>
      <c r="AC843" s="61"/>
      <c r="AD843" s="61"/>
      <c r="AE843" s="61"/>
      <c r="AF843" s="61"/>
      <c r="AG843" s="61"/>
      <c r="AH843" s="61"/>
      <c r="AI843" s="61"/>
      <c r="AJ843" s="61"/>
      <c r="AK843" s="61"/>
      <c r="AM843" s="61"/>
    </row>
    <row r="844" spans="1:39" ht="9.75" customHeight="1" x14ac:dyDescent="0.2">
      <c r="A844" s="61"/>
      <c r="B844" s="61"/>
      <c r="C844" s="61"/>
      <c r="D844" s="61"/>
      <c r="E844" s="61"/>
      <c r="F844" s="61"/>
      <c r="G844" s="61"/>
      <c r="H844" s="61"/>
      <c r="I844" s="61"/>
      <c r="J844" s="61"/>
      <c r="K844" s="61"/>
      <c r="L844" s="61"/>
      <c r="M844" s="62"/>
      <c r="N844" s="61"/>
      <c r="O844" s="61"/>
      <c r="P844" s="61"/>
      <c r="Q844" s="61"/>
      <c r="R844" s="61"/>
      <c r="S844" s="61"/>
      <c r="T844" s="61"/>
      <c r="U844" s="61"/>
      <c r="V844" s="61"/>
      <c r="W844" s="61"/>
      <c r="X844" s="61"/>
      <c r="Y844" s="61"/>
      <c r="Z844" s="61"/>
      <c r="AA844" s="61"/>
      <c r="AB844" s="61"/>
      <c r="AC844" s="61"/>
      <c r="AD844" s="61"/>
      <c r="AE844" s="61"/>
      <c r="AF844" s="61"/>
      <c r="AG844" s="61"/>
      <c r="AH844" s="61"/>
      <c r="AI844" s="61"/>
      <c r="AJ844" s="61"/>
      <c r="AK844" s="61"/>
      <c r="AM844" s="61"/>
    </row>
    <row r="845" spans="1:39" ht="9.75" customHeight="1" x14ac:dyDescent="0.2">
      <c r="A845" s="61"/>
      <c r="B845" s="61"/>
      <c r="C845" s="61"/>
      <c r="D845" s="61"/>
      <c r="E845" s="61"/>
      <c r="F845" s="61"/>
      <c r="G845" s="61"/>
      <c r="H845" s="61"/>
      <c r="I845" s="61"/>
      <c r="J845" s="61"/>
      <c r="K845" s="61"/>
      <c r="L845" s="61"/>
      <c r="M845" s="62"/>
      <c r="N845" s="61"/>
      <c r="O845" s="61"/>
      <c r="P845" s="61"/>
      <c r="Q845" s="61"/>
      <c r="R845" s="61"/>
      <c r="S845" s="61"/>
      <c r="T845" s="61"/>
      <c r="U845" s="61"/>
      <c r="V845" s="61"/>
      <c r="W845" s="61"/>
      <c r="X845" s="61"/>
      <c r="Y845" s="61"/>
      <c r="Z845" s="61"/>
      <c r="AA845" s="61"/>
      <c r="AB845" s="61"/>
      <c r="AC845" s="61"/>
      <c r="AD845" s="61"/>
      <c r="AE845" s="61"/>
      <c r="AF845" s="61"/>
      <c r="AG845" s="61"/>
      <c r="AH845" s="61"/>
      <c r="AI845" s="61"/>
      <c r="AJ845" s="61"/>
      <c r="AK845" s="61"/>
      <c r="AM845" s="61"/>
    </row>
    <row r="846" spans="1:39" ht="9.75" customHeight="1" x14ac:dyDescent="0.2">
      <c r="A846" s="61"/>
      <c r="B846" s="61"/>
      <c r="C846" s="61"/>
      <c r="D846" s="61"/>
      <c r="E846" s="61"/>
      <c r="F846" s="61"/>
      <c r="G846" s="61"/>
      <c r="H846" s="61"/>
      <c r="I846" s="61"/>
      <c r="J846" s="61"/>
      <c r="K846" s="61"/>
      <c r="L846" s="61"/>
      <c r="M846" s="62"/>
      <c r="N846" s="61"/>
      <c r="O846" s="61"/>
      <c r="P846" s="61"/>
      <c r="Q846" s="61"/>
      <c r="R846" s="61"/>
      <c r="S846" s="61"/>
      <c r="T846" s="61"/>
      <c r="U846" s="61"/>
      <c r="V846" s="61"/>
      <c r="W846" s="61"/>
      <c r="X846" s="61"/>
      <c r="Y846" s="61"/>
      <c r="Z846" s="61"/>
      <c r="AA846" s="61"/>
      <c r="AB846" s="61"/>
      <c r="AC846" s="61"/>
      <c r="AD846" s="61"/>
      <c r="AE846" s="61"/>
      <c r="AF846" s="61"/>
      <c r="AG846" s="61"/>
      <c r="AH846" s="61"/>
      <c r="AI846" s="61"/>
      <c r="AJ846" s="61"/>
      <c r="AK846" s="61"/>
      <c r="AM846" s="61"/>
    </row>
    <row r="847" spans="1:39" ht="9.75" customHeight="1" x14ac:dyDescent="0.2">
      <c r="A847" s="61"/>
      <c r="B847" s="61"/>
      <c r="C847" s="61"/>
      <c r="D847" s="61"/>
      <c r="E847" s="61"/>
      <c r="F847" s="61"/>
      <c r="G847" s="61"/>
      <c r="H847" s="61"/>
      <c r="I847" s="61"/>
      <c r="J847" s="61"/>
      <c r="K847" s="61"/>
      <c r="L847" s="61"/>
      <c r="M847" s="62"/>
      <c r="N847" s="61"/>
      <c r="O847" s="61"/>
      <c r="P847" s="61"/>
      <c r="Q847" s="61"/>
      <c r="R847" s="61"/>
      <c r="S847" s="61"/>
      <c r="T847" s="61"/>
      <c r="U847" s="61"/>
      <c r="V847" s="61"/>
      <c r="W847" s="61"/>
      <c r="X847" s="61"/>
      <c r="Y847" s="61"/>
      <c r="Z847" s="61"/>
      <c r="AA847" s="61"/>
      <c r="AB847" s="61"/>
      <c r="AC847" s="61"/>
      <c r="AD847" s="61"/>
      <c r="AE847" s="61"/>
      <c r="AF847" s="61"/>
      <c r="AG847" s="61"/>
      <c r="AH847" s="61"/>
      <c r="AI847" s="61"/>
      <c r="AJ847" s="61"/>
      <c r="AK847" s="61"/>
      <c r="AM847" s="61"/>
    </row>
    <row r="848" spans="1:39" ht="9.75" customHeight="1" x14ac:dyDescent="0.2">
      <c r="A848" s="61"/>
      <c r="B848" s="61"/>
      <c r="C848" s="61"/>
      <c r="D848" s="61"/>
      <c r="E848" s="61"/>
      <c r="F848" s="61"/>
      <c r="G848" s="61"/>
      <c r="H848" s="61"/>
      <c r="I848" s="61"/>
      <c r="J848" s="61"/>
      <c r="K848" s="61"/>
      <c r="L848" s="61"/>
      <c r="M848" s="62"/>
      <c r="N848" s="61"/>
      <c r="O848" s="61"/>
      <c r="P848" s="61"/>
      <c r="Q848" s="61"/>
      <c r="R848" s="61"/>
      <c r="S848" s="61"/>
      <c r="T848" s="61"/>
      <c r="U848" s="61"/>
      <c r="V848" s="61"/>
      <c r="W848" s="61"/>
      <c r="X848" s="61"/>
      <c r="Y848" s="61"/>
      <c r="Z848" s="61"/>
      <c r="AA848" s="61"/>
      <c r="AB848" s="61"/>
      <c r="AC848" s="61"/>
      <c r="AD848" s="61"/>
      <c r="AE848" s="61"/>
      <c r="AF848" s="61"/>
      <c r="AG848" s="61"/>
      <c r="AH848" s="61"/>
      <c r="AI848" s="61"/>
      <c r="AJ848" s="61"/>
      <c r="AK848" s="61"/>
      <c r="AM848" s="61"/>
    </row>
    <row r="849" spans="1:39" ht="9.75" customHeight="1" x14ac:dyDescent="0.2">
      <c r="A849" s="61"/>
      <c r="B849" s="61"/>
      <c r="C849" s="61"/>
      <c r="D849" s="61"/>
      <c r="E849" s="61"/>
      <c r="F849" s="61"/>
      <c r="G849" s="61"/>
      <c r="H849" s="61"/>
      <c r="I849" s="61"/>
      <c r="J849" s="61"/>
      <c r="K849" s="61"/>
      <c r="L849" s="61"/>
      <c r="M849" s="62"/>
      <c r="N849" s="61"/>
      <c r="O849" s="61"/>
      <c r="P849" s="61"/>
      <c r="Q849" s="61"/>
      <c r="R849" s="61"/>
      <c r="S849" s="61"/>
      <c r="T849" s="61"/>
      <c r="U849" s="61"/>
      <c r="V849" s="61"/>
      <c r="W849" s="61"/>
      <c r="X849" s="61"/>
      <c r="Y849" s="61"/>
      <c r="Z849" s="61"/>
      <c r="AA849" s="61"/>
      <c r="AB849" s="61"/>
      <c r="AC849" s="61"/>
      <c r="AD849" s="61"/>
      <c r="AE849" s="61"/>
      <c r="AF849" s="61"/>
      <c r="AG849" s="61"/>
      <c r="AH849" s="61"/>
      <c r="AI849" s="61"/>
      <c r="AJ849" s="61"/>
      <c r="AK849" s="61"/>
      <c r="AM849" s="61"/>
    </row>
    <row r="850" spans="1:39" ht="9.75" customHeight="1" x14ac:dyDescent="0.2">
      <c r="A850" s="61"/>
      <c r="B850" s="61"/>
      <c r="C850" s="61"/>
      <c r="D850" s="61"/>
      <c r="E850" s="61"/>
      <c r="F850" s="61"/>
      <c r="G850" s="61"/>
      <c r="H850" s="61"/>
      <c r="I850" s="61"/>
      <c r="J850" s="61"/>
      <c r="K850" s="61"/>
      <c r="L850" s="61"/>
      <c r="M850" s="62"/>
      <c r="N850" s="61"/>
      <c r="O850" s="61"/>
      <c r="P850" s="61"/>
      <c r="Q850" s="61"/>
      <c r="R850" s="61"/>
      <c r="S850" s="61"/>
      <c r="T850" s="61"/>
      <c r="U850" s="61"/>
      <c r="V850" s="61"/>
      <c r="W850" s="61"/>
      <c r="X850" s="61"/>
      <c r="Y850" s="61"/>
      <c r="Z850" s="61"/>
      <c r="AA850" s="61"/>
      <c r="AB850" s="61"/>
      <c r="AC850" s="61"/>
      <c r="AD850" s="61"/>
      <c r="AE850" s="61"/>
      <c r="AF850" s="61"/>
      <c r="AG850" s="61"/>
      <c r="AH850" s="61"/>
      <c r="AI850" s="61"/>
      <c r="AJ850" s="61"/>
      <c r="AK850" s="61"/>
      <c r="AM850" s="61"/>
    </row>
    <row r="851" spans="1:39" ht="9.75" customHeight="1" x14ac:dyDescent="0.2">
      <c r="A851" s="61"/>
      <c r="B851" s="61"/>
      <c r="C851" s="61"/>
      <c r="D851" s="61"/>
      <c r="E851" s="61"/>
      <c r="F851" s="61"/>
      <c r="G851" s="61"/>
      <c r="H851" s="61"/>
      <c r="I851" s="61"/>
      <c r="J851" s="61"/>
      <c r="K851" s="61"/>
      <c r="L851" s="61"/>
      <c r="M851" s="62"/>
      <c r="N851" s="61"/>
      <c r="O851" s="61"/>
      <c r="P851" s="61"/>
      <c r="Q851" s="61"/>
      <c r="R851" s="61"/>
      <c r="S851" s="61"/>
      <c r="T851" s="61"/>
      <c r="U851" s="61"/>
      <c r="V851" s="61"/>
      <c r="W851" s="61"/>
      <c r="X851" s="61"/>
      <c r="Y851" s="61"/>
      <c r="Z851" s="61"/>
      <c r="AA851" s="61"/>
      <c r="AB851" s="61"/>
      <c r="AC851" s="61"/>
      <c r="AD851" s="61"/>
      <c r="AE851" s="61"/>
      <c r="AF851" s="61"/>
      <c r="AG851" s="61"/>
      <c r="AH851" s="61"/>
      <c r="AI851" s="61"/>
      <c r="AJ851" s="61"/>
      <c r="AK851" s="61"/>
      <c r="AM851" s="61"/>
    </row>
    <row r="852" spans="1:39" ht="9.75" customHeight="1" x14ac:dyDescent="0.2">
      <c r="A852" s="61"/>
      <c r="B852" s="61"/>
      <c r="C852" s="61"/>
      <c r="D852" s="61"/>
      <c r="E852" s="61"/>
      <c r="F852" s="61"/>
      <c r="G852" s="61"/>
      <c r="H852" s="61"/>
      <c r="I852" s="61"/>
      <c r="J852" s="61"/>
      <c r="K852" s="61"/>
      <c r="L852" s="61"/>
      <c r="M852" s="62"/>
      <c r="N852" s="61"/>
      <c r="O852" s="61"/>
      <c r="P852" s="61"/>
      <c r="Q852" s="61"/>
      <c r="R852" s="61"/>
      <c r="S852" s="61"/>
      <c r="T852" s="61"/>
      <c r="U852" s="61"/>
      <c r="V852" s="61"/>
      <c r="W852" s="61"/>
      <c r="X852" s="61"/>
      <c r="Y852" s="61"/>
      <c r="Z852" s="61"/>
      <c r="AA852" s="61"/>
      <c r="AB852" s="61"/>
      <c r="AC852" s="61"/>
      <c r="AD852" s="61"/>
      <c r="AE852" s="61"/>
      <c r="AF852" s="61"/>
      <c r="AG852" s="61"/>
      <c r="AH852" s="61"/>
      <c r="AI852" s="61"/>
      <c r="AJ852" s="61"/>
      <c r="AK852" s="61"/>
      <c r="AM852" s="61"/>
    </row>
    <row r="853" spans="1:39" ht="9.75" customHeight="1" x14ac:dyDescent="0.2">
      <c r="A853" s="61"/>
      <c r="B853" s="61"/>
      <c r="C853" s="61"/>
      <c r="D853" s="61"/>
      <c r="E853" s="61"/>
      <c r="F853" s="61"/>
      <c r="G853" s="61"/>
      <c r="H853" s="61"/>
      <c r="I853" s="61"/>
      <c r="J853" s="61"/>
      <c r="K853" s="61"/>
      <c r="L853" s="61"/>
      <c r="M853" s="62"/>
      <c r="N853" s="61"/>
      <c r="O853" s="61"/>
      <c r="P853" s="61"/>
      <c r="Q853" s="61"/>
      <c r="R853" s="61"/>
      <c r="S853" s="61"/>
      <c r="T853" s="61"/>
      <c r="U853" s="61"/>
      <c r="V853" s="61"/>
      <c r="W853" s="61"/>
      <c r="X853" s="61"/>
      <c r="Y853" s="61"/>
      <c r="Z853" s="61"/>
      <c r="AA853" s="61"/>
      <c r="AB853" s="61"/>
      <c r="AC853" s="61"/>
      <c r="AD853" s="61"/>
      <c r="AE853" s="61"/>
      <c r="AF853" s="61"/>
      <c r="AG853" s="61"/>
      <c r="AH853" s="61"/>
      <c r="AI853" s="61"/>
      <c r="AJ853" s="61"/>
      <c r="AK853" s="61"/>
      <c r="AM853" s="61"/>
    </row>
    <row r="854" spans="1:39" ht="9.75" customHeight="1" x14ac:dyDescent="0.2">
      <c r="A854" s="61"/>
      <c r="B854" s="61"/>
      <c r="C854" s="61"/>
      <c r="D854" s="61"/>
      <c r="E854" s="61"/>
      <c r="F854" s="61"/>
      <c r="G854" s="61"/>
      <c r="H854" s="61"/>
      <c r="I854" s="61"/>
      <c r="J854" s="61"/>
      <c r="K854" s="61"/>
      <c r="L854" s="61"/>
      <c r="M854" s="62"/>
      <c r="N854" s="61"/>
      <c r="O854" s="61"/>
      <c r="P854" s="61"/>
      <c r="Q854" s="61"/>
      <c r="R854" s="61"/>
      <c r="S854" s="61"/>
      <c r="T854" s="61"/>
      <c r="U854" s="61"/>
      <c r="V854" s="61"/>
      <c r="W854" s="61"/>
      <c r="X854" s="61"/>
      <c r="Y854" s="61"/>
      <c r="Z854" s="61"/>
      <c r="AA854" s="61"/>
      <c r="AB854" s="61"/>
      <c r="AC854" s="61"/>
      <c r="AD854" s="61"/>
      <c r="AE854" s="61"/>
      <c r="AF854" s="61"/>
      <c r="AG854" s="61"/>
      <c r="AH854" s="61"/>
      <c r="AI854" s="61"/>
      <c r="AJ854" s="61"/>
      <c r="AK854" s="61"/>
      <c r="AM854" s="61"/>
    </row>
    <row r="855" spans="1:39" ht="9.75" customHeight="1" x14ac:dyDescent="0.2">
      <c r="A855" s="61"/>
      <c r="B855" s="61"/>
      <c r="C855" s="61"/>
      <c r="D855" s="61"/>
      <c r="E855" s="61"/>
      <c r="F855" s="61"/>
      <c r="G855" s="61"/>
      <c r="H855" s="61"/>
      <c r="I855" s="61"/>
      <c r="J855" s="61"/>
      <c r="K855" s="61"/>
      <c r="L855" s="61"/>
      <c r="M855" s="62"/>
      <c r="N855" s="61"/>
      <c r="O855" s="61"/>
      <c r="P855" s="61"/>
      <c r="Q855" s="61"/>
      <c r="R855" s="61"/>
      <c r="S855" s="61"/>
      <c r="T855" s="61"/>
      <c r="U855" s="61"/>
      <c r="V855" s="61"/>
      <c r="W855" s="61"/>
      <c r="X855" s="61"/>
      <c r="Y855" s="61"/>
      <c r="Z855" s="61"/>
      <c r="AA855" s="61"/>
      <c r="AB855" s="61"/>
      <c r="AC855" s="61"/>
      <c r="AD855" s="61"/>
      <c r="AE855" s="61"/>
      <c r="AF855" s="61"/>
      <c r="AG855" s="61"/>
      <c r="AH855" s="61"/>
      <c r="AI855" s="61"/>
      <c r="AJ855" s="61"/>
      <c r="AK855" s="61"/>
      <c r="AM855" s="61"/>
    </row>
    <row r="856" spans="1:39" ht="9.75" customHeight="1" x14ac:dyDescent="0.2">
      <c r="A856" s="61"/>
      <c r="B856" s="61"/>
      <c r="C856" s="61"/>
      <c r="D856" s="61"/>
      <c r="E856" s="61"/>
      <c r="F856" s="61"/>
      <c r="G856" s="61"/>
      <c r="H856" s="61"/>
      <c r="I856" s="61"/>
      <c r="J856" s="61"/>
      <c r="K856" s="61"/>
      <c r="L856" s="61"/>
      <c r="M856" s="62"/>
      <c r="N856" s="61"/>
      <c r="O856" s="61"/>
      <c r="P856" s="61"/>
      <c r="Q856" s="61"/>
      <c r="R856" s="61"/>
      <c r="S856" s="61"/>
      <c r="T856" s="61"/>
      <c r="U856" s="61"/>
      <c r="V856" s="61"/>
      <c r="W856" s="61"/>
      <c r="X856" s="61"/>
      <c r="Y856" s="61"/>
      <c r="Z856" s="61"/>
      <c r="AA856" s="61"/>
      <c r="AB856" s="61"/>
      <c r="AC856" s="61"/>
      <c r="AD856" s="61"/>
      <c r="AE856" s="61"/>
      <c r="AF856" s="61"/>
      <c r="AG856" s="61"/>
      <c r="AH856" s="61"/>
      <c r="AI856" s="61"/>
      <c r="AJ856" s="61"/>
      <c r="AK856" s="61"/>
      <c r="AM856" s="61"/>
    </row>
    <row r="857" spans="1:39" ht="9.75" customHeight="1" x14ac:dyDescent="0.2">
      <c r="A857" s="61"/>
      <c r="B857" s="61"/>
      <c r="C857" s="61"/>
      <c r="D857" s="61"/>
      <c r="E857" s="61"/>
      <c r="F857" s="61"/>
      <c r="G857" s="61"/>
      <c r="H857" s="61"/>
      <c r="I857" s="61"/>
      <c r="J857" s="61"/>
      <c r="K857" s="61"/>
      <c r="L857" s="61"/>
      <c r="M857" s="62"/>
      <c r="N857" s="61"/>
      <c r="O857" s="61"/>
      <c r="P857" s="61"/>
      <c r="Q857" s="61"/>
      <c r="R857" s="61"/>
      <c r="S857" s="61"/>
      <c r="T857" s="61"/>
      <c r="U857" s="61"/>
      <c r="V857" s="61"/>
      <c r="W857" s="61"/>
      <c r="X857" s="61"/>
      <c r="Y857" s="61"/>
      <c r="Z857" s="61"/>
      <c r="AA857" s="61"/>
      <c r="AB857" s="61"/>
      <c r="AC857" s="61"/>
      <c r="AD857" s="61"/>
      <c r="AE857" s="61"/>
      <c r="AF857" s="61"/>
      <c r="AG857" s="61"/>
      <c r="AH857" s="61"/>
      <c r="AI857" s="61"/>
      <c r="AJ857" s="61"/>
      <c r="AK857" s="61"/>
      <c r="AM857" s="61"/>
    </row>
    <row r="858" spans="1:39" ht="9.75" customHeight="1" x14ac:dyDescent="0.2">
      <c r="A858" s="61"/>
      <c r="B858" s="61"/>
      <c r="C858" s="61"/>
      <c r="D858" s="61"/>
      <c r="E858" s="61"/>
      <c r="F858" s="61"/>
      <c r="G858" s="61"/>
      <c r="H858" s="61"/>
      <c r="I858" s="61"/>
      <c r="J858" s="61"/>
      <c r="K858" s="61"/>
      <c r="L858" s="61"/>
      <c r="M858" s="62"/>
      <c r="N858" s="61"/>
      <c r="O858" s="61"/>
      <c r="P858" s="61"/>
      <c r="Q858" s="61"/>
      <c r="R858" s="61"/>
      <c r="S858" s="61"/>
      <c r="T858" s="61"/>
      <c r="U858" s="61"/>
      <c r="V858" s="61"/>
      <c r="W858" s="61"/>
      <c r="X858" s="61"/>
      <c r="Y858" s="61"/>
      <c r="Z858" s="61"/>
      <c r="AA858" s="61"/>
      <c r="AB858" s="61"/>
      <c r="AC858" s="61"/>
      <c r="AD858" s="61"/>
      <c r="AE858" s="61"/>
      <c r="AF858" s="61"/>
      <c r="AG858" s="61"/>
      <c r="AH858" s="61"/>
      <c r="AI858" s="61"/>
      <c r="AJ858" s="61"/>
      <c r="AK858" s="61"/>
      <c r="AM858" s="61"/>
    </row>
    <row r="859" spans="1:39" ht="9.75" customHeight="1" x14ac:dyDescent="0.2">
      <c r="A859" s="61"/>
      <c r="B859" s="61"/>
      <c r="C859" s="61"/>
      <c r="D859" s="61"/>
      <c r="E859" s="61"/>
      <c r="F859" s="61"/>
      <c r="G859" s="61"/>
      <c r="H859" s="61"/>
      <c r="I859" s="61"/>
      <c r="J859" s="61"/>
      <c r="K859" s="61"/>
      <c r="L859" s="61"/>
      <c r="M859" s="62"/>
      <c r="N859" s="61"/>
      <c r="O859" s="61"/>
      <c r="P859" s="61"/>
      <c r="Q859" s="61"/>
      <c r="R859" s="61"/>
      <c r="S859" s="61"/>
      <c r="T859" s="61"/>
      <c r="U859" s="61"/>
      <c r="V859" s="61"/>
      <c r="W859" s="61"/>
      <c r="X859" s="61"/>
      <c r="Y859" s="61"/>
      <c r="Z859" s="61"/>
      <c r="AA859" s="61"/>
      <c r="AB859" s="61"/>
      <c r="AC859" s="61"/>
      <c r="AD859" s="61"/>
      <c r="AE859" s="61"/>
      <c r="AF859" s="61"/>
      <c r="AG859" s="61"/>
      <c r="AH859" s="61"/>
      <c r="AI859" s="61"/>
      <c r="AJ859" s="61"/>
      <c r="AK859" s="61"/>
      <c r="AM859" s="61"/>
    </row>
    <row r="860" spans="1:39" ht="9.75" customHeight="1" x14ac:dyDescent="0.2">
      <c r="A860" s="61"/>
      <c r="B860" s="61"/>
      <c r="C860" s="61"/>
      <c r="D860" s="61"/>
      <c r="E860" s="61"/>
      <c r="F860" s="61"/>
      <c r="G860" s="61"/>
      <c r="H860" s="61"/>
      <c r="I860" s="61"/>
      <c r="J860" s="61"/>
      <c r="K860" s="61"/>
      <c r="L860" s="61"/>
      <c r="M860" s="62"/>
      <c r="N860" s="61"/>
      <c r="O860" s="61"/>
      <c r="P860" s="61"/>
      <c r="Q860" s="61"/>
      <c r="R860" s="61"/>
      <c r="S860" s="61"/>
      <c r="T860" s="61"/>
      <c r="U860" s="61"/>
      <c r="V860" s="61"/>
      <c r="W860" s="61"/>
      <c r="X860" s="61"/>
      <c r="Y860" s="61"/>
      <c r="Z860" s="61"/>
      <c r="AA860" s="61"/>
      <c r="AB860" s="61"/>
      <c r="AC860" s="61"/>
      <c r="AD860" s="61"/>
      <c r="AE860" s="61"/>
      <c r="AF860" s="61"/>
      <c r="AG860" s="61"/>
      <c r="AH860" s="61"/>
      <c r="AI860" s="61"/>
      <c r="AJ860" s="61"/>
      <c r="AK860" s="61"/>
      <c r="AM860" s="61"/>
    </row>
    <row r="861" spans="1:39" ht="9.75" customHeight="1" x14ac:dyDescent="0.2">
      <c r="A861" s="61"/>
      <c r="B861" s="61"/>
      <c r="C861" s="61"/>
      <c r="D861" s="61"/>
      <c r="E861" s="61"/>
      <c r="F861" s="61"/>
      <c r="G861" s="61"/>
      <c r="H861" s="61"/>
      <c r="I861" s="61"/>
      <c r="J861" s="61"/>
      <c r="K861" s="61"/>
      <c r="L861" s="61"/>
      <c r="M861" s="62"/>
      <c r="N861" s="61"/>
      <c r="O861" s="61"/>
      <c r="P861" s="61"/>
      <c r="Q861" s="61"/>
      <c r="R861" s="61"/>
      <c r="S861" s="61"/>
      <c r="T861" s="61"/>
      <c r="U861" s="61"/>
      <c r="V861" s="61"/>
      <c r="W861" s="61"/>
      <c r="X861" s="61"/>
      <c r="Y861" s="61"/>
      <c r="Z861" s="61"/>
      <c r="AA861" s="61"/>
      <c r="AB861" s="61"/>
      <c r="AC861" s="61"/>
      <c r="AD861" s="61"/>
      <c r="AE861" s="61"/>
      <c r="AF861" s="61"/>
      <c r="AG861" s="61"/>
      <c r="AH861" s="61"/>
      <c r="AI861" s="61"/>
      <c r="AJ861" s="61"/>
      <c r="AK861" s="61"/>
      <c r="AM861" s="61"/>
    </row>
    <row r="862" spans="1:39" ht="9.75" customHeight="1" x14ac:dyDescent="0.2">
      <c r="A862" s="61"/>
      <c r="B862" s="61"/>
      <c r="C862" s="61"/>
      <c r="D862" s="61"/>
      <c r="E862" s="61"/>
      <c r="F862" s="61"/>
      <c r="G862" s="61"/>
      <c r="H862" s="61"/>
      <c r="I862" s="61"/>
      <c r="J862" s="61"/>
      <c r="K862" s="61"/>
      <c r="L862" s="61"/>
      <c r="M862" s="62"/>
      <c r="N862" s="61"/>
      <c r="O862" s="61"/>
      <c r="P862" s="61"/>
      <c r="Q862" s="61"/>
      <c r="R862" s="61"/>
      <c r="S862" s="61"/>
      <c r="T862" s="61"/>
      <c r="U862" s="61"/>
      <c r="V862" s="61"/>
      <c r="W862" s="61"/>
      <c r="X862" s="61"/>
      <c r="Y862" s="61"/>
      <c r="Z862" s="61"/>
      <c r="AA862" s="61"/>
      <c r="AB862" s="61"/>
      <c r="AC862" s="61"/>
      <c r="AD862" s="61"/>
      <c r="AE862" s="61"/>
      <c r="AF862" s="61"/>
      <c r="AG862" s="61"/>
      <c r="AH862" s="61"/>
      <c r="AI862" s="61"/>
      <c r="AJ862" s="61"/>
      <c r="AK862" s="61"/>
      <c r="AM862" s="61"/>
    </row>
    <row r="863" spans="1:39" ht="9.75" customHeight="1" x14ac:dyDescent="0.2">
      <c r="A863" s="61"/>
      <c r="B863" s="61"/>
      <c r="C863" s="61"/>
      <c r="D863" s="61"/>
      <c r="E863" s="61"/>
      <c r="F863" s="61"/>
      <c r="G863" s="61"/>
      <c r="H863" s="61"/>
      <c r="I863" s="61"/>
      <c r="J863" s="61"/>
      <c r="K863" s="61"/>
      <c r="L863" s="61"/>
      <c r="M863" s="62"/>
      <c r="N863" s="61"/>
      <c r="O863" s="61"/>
      <c r="P863" s="61"/>
      <c r="Q863" s="61"/>
      <c r="R863" s="61"/>
      <c r="S863" s="61"/>
      <c r="T863" s="61"/>
      <c r="U863" s="61"/>
      <c r="V863" s="61"/>
      <c r="W863" s="61"/>
      <c r="X863" s="61"/>
      <c r="Y863" s="61"/>
      <c r="Z863" s="61"/>
      <c r="AA863" s="61"/>
      <c r="AB863" s="61"/>
      <c r="AC863" s="61"/>
      <c r="AD863" s="61"/>
      <c r="AE863" s="61"/>
      <c r="AF863" s="61"/>
      <c r="AG863" s="61"/>
      <c r="AH863" s="61"/>
      <c r="AI863" s="61"/>
      <c r="AJ863" s="61"/>
      <c r="AK863" s="61"/>
      <c r="AM863" s="61"/>
    </row>
    <row r="864" spans="1:39" ht="9.75" customHeight="1" x14ac:dyDescent="0.2">
      <c r="A864" s="61"/>
      <c r="B864" s="61"/>
      <c r="C864" s="61"/>
      <c r="D864" s="61"/>
      <c r="E864" s="61"/>
      <c r="F864" s="61"/>
      <c r="G864" s="61"/>
      <c r="H864" s="61"/>
      <c r="I864" s="61"/>
      <c r="J864" s="61"/>
      <c r="K864" s="61"/>
      <c r="L864" s="61"/>
      <c r="M864" s="62"/>
      <c r="N864" s="61"/>
      <c r="O864" s="61"/>
      <c r="P864" s="61"/>
      <c r="Q864" s="61"/>
      <c r="R864" s="61"/>
      <c r="S864" s="61"/>
      <c r="T864" s="61"/>
      <c r="U864" s="61"/>
      <c r="V864" s="61"/>
      <c r="W864" s="61"/>
      <c r="X864" s="61"/>
      <c r="Y864" s="61"/>
      <c r="Z864" s="61"/>
      <c r="AA864" s="61"/>
      <c r="AB864" s="61"/>
      <c r="AC864" s="61"/>
      <c r="AD864" s="61"/>
      <c r="AE864" s="61"/>
      <c r="AF864" s="61"/>
      <c r="AG864" s="61"/>
      <c r="AH864" s="61"/>
      <c r="AI864" s="61"/>
      <c r="AJ864" s="61"/>
      <c r="AK864" s="61"/>
      <c r="AM864" s="61"/>
    </row>
    <row r="865" spans="1:39" ht="9.75" customHeight="1" x14ac:dyDescent="0.2">
      <c r="A865" s="61"/>
      <c r="B865" s="61"/>
      <c r="C865" s="61"/>
      <c r="D865" s="61"/>
      <c r="E865" s="61"/>
      <c r="F865" s="61"/>
      <c r="G865" s="61"/>
      <c r="H865" s="61"/>
      <c r="I865" s="61"/>
      <c r="J865" s="61"/>
      <c r="K865" s="61"/>
      <c r="L865" s="61"/>
      <c r="M865" s="62"/>
      <c r="N865" s="61"/>
      <c r="O865" s="61"/>
      <c r="P865" s="61"/>
      <c r="Q865" s="61"/>
      <c r="R865" s="61"/>
      <c r="S865" s="61"/>
      <c r="T865" s="61"/>
      <c r="U865" s="61"/>
      <c r="V865" s="61"/>
      <c r="W865" s="61"/>
      <c r="X865" s="61"/>
      <c r="Y865" s="61"/>
      <c r="Z865" s="61"/>
      <c r="AA865" s="61"/>
      <c r="AB865" s="61"/>
      <c r="AC865" s="61"/>
      <c r="AD865" s="61"/>
      <c r="AE865" s="61"/>
      <c r="AF865" s="61"/>
      <c r="AG865" s="61"/>
      <c r="AH865" s="61"/>
      <c r="AI865" s="61"/>
      <c r="AJ865" s="61"/>
      <c r="AK865" s="61"/>
      <c r="AM865" s="61"/>
    </row>
    <row r="866" spans="1:39" ht="9.75" customHeight="1" x14ac:dyDescent="0.2">
      <c r="A866" s="61"/>
      <c r="B866" s="61"/>
      <c r="C866" s="61"/>
      <c r="D866" s="61"/>
      <c r="E866" s="61"/>
      <c r="F866" s="61"/>
      <c r="G866" s="61"/>
      <c r="H866" s="61"/>
      <c r="I866" s="61"/>
      <c r="J866" s="61"/>
      <c r="K866" s="61"/>
      <c r="L866" s="61"/>
      <c r="M866" s="62"/>
      <c r="N866" s="61"/>
      <c r="O866" s="61"/>
      <c r="P866" s="61"/>
      <c r="Q866" s="61"/>
      <c r="R866" s="61"/>
      <c r="S866" s="61"/>
      <c r="T866" s="61"/>
      <c r="U866" s="61"/>
      <c r="V866" s="61"/>
      <c r="W866" s="61"/>
      <c r="X866" s="61"/>
      <c r="Y866" s="61"/>
      <c r="Z866" s="61"/>
      <c r="AA866" s="61"/>
      <c r="AB866" s="61"/>
      <c r="AC866" s="61"/>
      <c r="AD866" s="61"/>
      <c r="AE866" s="61"/>
      <c r="AF866" s="61"/>
      <c r="AG866" s="61"/>
      <c r="AH866" s="61"/>
      <c r="AI866" s="61"/>
      <c r="AJ866" s="61"/>
      <c r="AK866" s="61"/>
      <c r="AM866" s="61"/>
    </row>
    <row r="867" spans="1:39" ht="9.75" customHeight="1" x14ac:dyDescent="0.2">
      <c r="A867" s="61"/>
      <c r="B867" s="61"/>
      <c r="C867" s="61"/>
      <c r="D867" s="61"/>
      <c r="E867" s="61"/>
      <c r="F867" s="61"/>
      <c r="G867" s="61"/>
      <c r="H867" s="61"/>
      <c r="I867" s="61"/>
      <c r="J867" s="61"/>
      <c r="K867" s="61"/>
      <c r="L867" s="61"/>
      <c r="M867" s="62"/>
      <c r="N867" s="61"/>
      <c r="O867" s="61"/>
      <c r="P867" s="61"/>
      <c r="Q867" s="61"/>
      <c r="R867" s="61"/>
      <c r="S867" s="61"/>
      <c r="T867" s="61"/>
      <c r="U867" s="61"/>
      <c r="V867" s="61"/>
      <c r="W867" s="61"/>
      <c r="X867" s="61"/>
      <c r="Y867" s="61"/>
      <c r="Z867" s="61"/>
      <c r="AA867" s="61"/>
      <c r="AB867" s="61"/>
      <c r="AC867" s="61"/>
      <c r="AD867" s="61"/>
      <c r="AE867" s="61"/>
      <c r="AF867" s="61"/>
      <c r="AG867" s="61"/>
      <c r="AH867" s="61"/>
      <c r="AI867" s="61"/>
      <c r="AJ867" s="61"/>
      <c r="AK867" s="61"/>
      <c r="AM867" s="61"/>
    </row>
    <row r="868" spans="1:39" ht="9.75" customHeight="1" x14ac:dyDescent="0.2">
      <c r="A868" s="61"/>
      <c r="B868" s="61"/>
      <c r="C868" s="61"/>
      <c r="D868" s="61"/>
      <c r="E868" s="61"/>
      <c r="F868" s="61"/>
      <c r="G868" s="61"/>
      <c r="H868" s="61"/>
      <c r="I868" s="61"/>
      <c r="J868" s="61"/>
      <c r="K868" s="61"/>
      <c r="L868" s="61"/>
      <c r="M868" s="62"/>
      <c r="N868" s="61"/>
      <c r="O868" s="61"/>
      <c r="P868" s="61"/>
      <c r="Q868" s="61"/>
      <c r="R868" s="61"/>
      <c r="S868" s="61"/>
      <c r="T868" s="61"/>
      <c r="U868" s="61"/>
      <c r="V868" s="61"/>
      <c r="W868" s="61"/>
      <c r="X868" s="61"/>
      <c r="Y868" s="61"/>
      <c r="Z868" s="61"/>
      <c r="AA868" s="61"/>
      <c r="AB868" s="61"/>
      <c r="AC868" s="61"/>
      <c r="AD868" s="61"/>
      <c r="AE868" s="61"/>
      <c r="AF868" s="61"/>
      <c r="AG868" s="61"/>
      <c r="AH868" s="61"/>
      <c r="AI868" s="61"/>
      <c r="AJ868" s="61"/>
      <c r="AK868" s="61"/>
      <c r="AM868" s="61"/>
    </row>
    <row r="869" spans="1:39" ht="9.75" customHeight="1" x14ac:dyDescent="0.2">
      <c r="A869" s="61"/>
      <c r="B869" s="61"/>
      <c r="C869" s="61"/>
      <c r="D869" s="61"/>
      <c r="E869" s="61"/>
      <c r="F869" s="61"/>
      <c r="G869" s="61"/>
      <c r="H869" s="61"/>
      <c r="I869" s="61"/>
      <c r="J869" s="61"/>
      <c r="K869" s="61"/>
      <c r="L869" s="61"/>
      <c r="M869" s="62"/>
      <c r="N869" s="61"/>
      <c r="O869" s="61"/>
      <c r="P869" s="61"/>
      <c r="Q869" s="61"/>
      <c r="R869" s="61"/>
      <c r="S869" s="61"/>
      <c r="T869" s="61"/>
      <c r="U869" s="61"/>
      <c r="V869" s="61"/>
      <c r="W869" s="61"/>
      <c r="X869" s="61"/>
      <c r="Y869" s="61"/>
      <c r="Z869" s="61"/>
      <c r="AA869" s="61"/>
      <c r="AB869" s="61"/>
      <c r="AC869" s="61"/>
      <c r="AD869" s="61"/>
      <c r="AE869" s="61"/>
      <c r="AF869" s="61"/>
      <c r="AG869" s="61"/>
      <c r="AH869" s="61"/>
      <c r="AI869" s="61"/>
      <c r="AJ869" s="61"/>
      <c r="AK869" s="61"/>
      <c r="AM869" s="61"/>
    </row>
    <row r="870" spans="1:39" ht="9.75" customHeight="1" x14ac:dyDescent="0.2">
      <c r="A870" s="61"/>
      <c r="B870" s="61"/>
      <c r="C870" s="61"/>
      <c r="D870" s="61"/>
      <c r="E870" s="61"/>
      <c r="F870" s="61"/>
      <c r="G870" s="61"/>
      <c r="H870" s="61"/>
      <c r="I870" s="61"/>
      <c r="J870" s="61"/>
      <c r="K870" s="61"/>
      <c r="L870" s="61"/>
      <c r="M870" s="62"/>
      <c r="N870" s="61"/>
      <c r="O870" s="61"/>
      <c r="P870" s="61"/>
      <c r="Q870" s="61"/>
      <c r="R870" s="61"/>
      <c r="S870" s="61"/>
      <c r="T870" s="61"/>
      <c r="U870" s="61"/>
      <c r="V870" s="61"/>
      <c r="W870" s="61"/>
      <c r="X870" s="61"/>
      <c r="Y870" s="61"/>
      <c r="Z870" s="61"/>
      <c r="AA870" s="61"/>
      <c r="AB870" s="61"/>
      <c r="AC870" s="61"/>
      <c r="AD870" s="61"/>
      <c r="AE870" s="61"/>
      <c r="AF870" s="61"/>
      <c r="AG870" s="61"/>
      <c r="AH870" s="61"/>
      <c r="AI870" s="61"/>
      <c r="AJ870" s="61"/>
      <c r="AK870" s="61"/>
      <c r="AM870" s="61"/>
    </row>
    <row r="871" spans="1:39" ht="9.75" customHeight="1" x14ac:dyDescent="0.2">
      <c r="A871" s="61"/>
      <c r="B871" s="61"/>
      <c r="C871" s="61"/>
      <c r="D871" s="61"/>
      <c r="E871" s="61"/>
      <c r="F871" s="61"/>
      <c r="G871" s="61"/>
      <c r="H871" s="61"/>
      <c r="I871" s="61"/>
      <c r="J871" s="61"/>
      <c r="K871" s="61"/>
      <c r="L871" s="61"/>
      <c r="M871" s="62"/>
      <c r="N871" s="61"/>
      <c r="O871" s="61"/>
      <c r="P871" s="61"/>
      <c r="Q871" s="61"/>
      <c r="R871" s="61"/>
      <c r="S871" s="61"/>
      <c r="T871" s="61"/>
      <c r="U871" s="61"/>
      <c r="V871" s="61"/>
      <c r="W871" s="61"/>
      <c r="X871" s="61"/>
      <c r="Y871" s="61"/>
      <c r="Z871" s="61"/>
      <c r="AA871" s="61"/>
      <c r="AB871" s="61"/>
      <c r="AC871" s="61"/>
      <c r="AD871" s="61"/>
      <c r="AE871" s="61"/>
      <c r="AF871" s="61"/>
      <c r="AG871" s="61"/>
      <c r="AH871" s="61"/>
      <c r="AI871" s="61"/>
      <c r="AJ871" s="61"/>
      <c r="AK871" s="61"/>
      <c r="AM871" s="61"/>
    </row>
    <row r="872" spans="1:39" ht="9.75" customHeight="1" x14ac:dyDescent="0.2">
      <c r="A872" s="61"/>
      <c r="B872" s="61"/>
      <c r="C872" s="61"/>
      <c r="D872" s="61"/>
      <c r="E872" s="61"/>
      <c r="F872" s="61"/>
      <c r="G872" s="61"/>
      <c r="H872" s="61"/>
      <c r="I872" s="61"/>
      <c r="J872" s="61"/>
      <c r="K872" s="61"/>
      <c r="L872" s="61"/>
      <c r="M872" s="62"/>
      <c r="N872" s="61"/>
      <c r="O872" s="61"/>
      <c r="P872" s="61"/>
      <c r="Q872" s="61"/>
      <c r="R872" s="61"/>
      <c r="S872" s="61"/>
      <c r="T872" s="61"/>
      <c r="U872" s="61"/>
      <c r="V872" s="61"/>
      <c r="W872" s="61"/>
      <c r="X872" s="61"/>
      <c r="Y872" s="61"/>
      <c r="Z872" s="61"/>
      <c r="AA872" s="61"/>
      <c r="AB872" s="61"/>
      <c r="AC872" s="61"/>
      <c r="AD872" s="61"/>
      <c r="AE872" s="61"/>
      <c r="AF872" s="61"/>
      <c r="AG872" s="61"/>
      <c r="AH872" s="61"/>
      <c r="AI872" s="61"/>
      <c r="AJ872" s="61"/>
      <c r="AK872" s="61"/>
      <c r="AM872" s="61"/>
    </row>
    <row r="873" spans="1:39" ht="9.75" customHeight="1" x14ac:dyDescent="0.2">
      <c r="A873" s="61"/>
      <c r="B873" s="61"/>
      <c r="C873" s="61"/>
      <c r="D873" s="61"/>
      <c r="E873" s="61"/>
      <c r="F873" s="61"/>
      <c r="G873" s="61"/>
      <c r="H873" s="61"/>
      <c r="I873" s="61"/>
      <c r="J873" s="61"/>
      <c r="K873" s="61"/>
      <c r="L873" s="61"/>
      <c r="M873" s="62"/>
      <c r="N873" s="61"/>
      <c r="O873" s="61"/>
      <c r="P873" s="61"/>
      <c r="Q873" s="61"/>
      <c r="R873" s="61"/>
      <c r="S873" s="61"/>
      <c r="T873" s="61"/>
      <c r="U873" s="61"/>
      <c r="V873" s="61"/>
      <c r="W873" s="61"/>
      <c r="X873" s="61"/>
      <c r="Y873" s="61"/>
      <c r="Z873" s="61"/>
      <c r="AA873" s="61"/>
      <c r="AB873" s="61"/>
      <c r="AC873" s="61"/>
      <c r="AD873" s="61"/>
      <c r="AE873" s="61"/>
      <c r="AF873" s="61"/>
      <c r="AG873" s="61"/>
      <c r="AH873" s="61"/>
      <c r="AI873" s="61"/>
      <c r="AJ873" s="61"/>
      <c r="AK873" s="61"/>
      <c r="AM873" s="61"/>
    </row>
    <row r="874" spans="1:39" ht="9.75" customHeight="1" x14ac:dyDescent="0.2">
      <c r="A874" s="61"/>
      <c r="B874" s="61"/>
      <c r="C874" s="61"/>
      <c r="D874" s="61"/>
      <c r="E874" s="61"/>
      <c r="F874" s="61"/>
      <c r="G874" s="61"/>
      <c r="H874" s="61"/>
      <c r="I874" s="61"/>
      <c r="J874" s="61"/>
      <c r="K874" s="61"/>
      <c r="L874" s="61"/>
      <c r="M874" s="62"/>
      <c r="N874" s="61"/>
      <c r="O874" s="61"/>
      <c r="P874" s="61"/>
      <c r="Q874" s="61"/>
      <c r="R874" s="61"/>
      <c r="S874" s="61"/>
      <c r="T874" s="61"/>
      <c r="U874" s="61"/>
      <c r="V874" s="61"/>
      <c r="W874" s="61"/>
      <c r="X874" s="61"/>
      <c r="Y874" s="61"/>
      <c r="Z874" s="61"/>
      <c r="AA874" s="61"/>
      <c r="AB874" s="61"/>
      <c r="AC874" s="61"/>
      <c r="AD874" s="61"/>
      <c r="AE874" s="61"/>
      <c r="AF874" s="61"/>
      <c r="AG874" s="61"/>
      <c r="AH874" s="61"/>
      <c r="AI874" s="61"/>
      <c r="AJ874" s="61"/>
      <c r="AK874" s="61"/>
      <c r="AM874" s="61"/>
    </row>
    <row r="875" spans="1:39" ht="9.75" customHeight="1" x14ac:dyDescent="0.2">
      <c r="A875" s="61"/>
      <c r="B875" s="61"/>
      <c r="C875" s="61"/>
      <c r="D875" s="61"/>
      <c r="E875" s="61"/>
      <c r="F875" s="61"/>
      <c r="G875" s="61"/>
      <c r="H875" s="61"/>
      <c r="I875" s="61"/>
      <c r="J875" s="61"/>
      <c r="K875" s="61"/>
      <c r="L875" s="61"/>
      <c r="M875" s="62"/>
      <c r="N875" s="61"/>
      <c r="O875" s="61"/>
      <c r="P875" s="61"/>
      <c r="Q875" s="61"/>
      <c r="R875" s="61"/>
      <c r="S875" s="61"/>
      <c r="T875" s="61"/>
      <c r="U875" s="61"/>
      <c r="V875" s="61"/>
      <c r="W875" s="61"/>
      <c r="X875" s="61"/>
      <c r="Y875" s="61"/>
      <c r="Z875" s="61"/>
      <c r="AA875" s="61"/>
      <c r="AB875" s="61"/>
      <c r="AC875" s="61"/>
      <c r="AD875" s="61"/>
      <c r="AE875" s="61"/>
      <c r="AF875" s="61"/>
      <c r="AG875" s="61"/>
      <c r="AH875" s="61"/>
      <c r="AI875" s="61"/>
      <c r="AJ875" s="61"/>
      <c r="AK875" s="61"/>
      <c r="AM875" s="61"/>
    </row>
    <row r="876" spans="1:39" ht="9.75" customHeight="1" x14ac:dyDescent="0.2">
      <c r="A876" s="61"/>
      <c r="B876" s="61"/>
      <c r="C876" s="61"/>
      <c r="D876" s="61"/>
      <c r="E876" s="61"/>
      <c r="F876" s="61"/>
      <c r="G876" s="61"/>
      <c r="H876" s="61"/>
      <c r="I876" s="61"/>
      <c r="J876" s="61"/>
      <c r="K876" s="61"/>
      <c r="L876" s="61"/>
      <c r="M876" s="62"/>
      <c r="N876" s="61"/>
      <c r="O876" s="61"/>
      <c r="P876" s="61"/>
      <c r="Q876" s="61"/>
      <c r="R876" s="61"/>
      <c r="S876" s="61"/>
      <c r="T876" s="61"/>
      <c r="U876" s="61"/>
      <c r="V876" s="61"/>
      <c r="W876" s="61"/>
      <c r="X876" s="61"/>
      <c r="Y876" s="61"/>
      <c r="Z876" s="61"/>
      <c r="AA876" s="61"/>
      <c r="AB876" s="61"/>
      <c r="AC876" s="61"/>
      <c r="AD876" s="61"/>
      <c r="AE876" s="61"/>
      <c r="AF876" s="61"/>
      <c r="AG876" s="61"/>
      <c r="AH876" s="61"/>
      <c r="AI876" s="61"/>
      <c r="AJ876" s="61"/>
      <c r="AK876" s="61"/>
      <c r="AM876" s="61"/>
    </row>
    <row r="877" spans="1:39" ht="9.75" customHeight="1" x14ac:dyDescent="0.2">
      <c r="A877" s="61"/>
      <c r="B877" s="61"/>
      <c r="C877" s="61"/>
      <c r="D877" s="61"/>
      <c r="E877" s="61"/>
      <c r="F877" s="61"/>
      <c r="G877" s="61"/>
      <c r="H877" s="61"/>
      <c r="I877" s="61"/>
      <c r="J877" s="61"/>
      <c r="K877" s="61"/>
      <c r="L877" s="61"/>
      <c r="M877" s="62"/>
      <c r="N877" s="61"/>
      <c r="O877" s="61"/>
      <c r="P877" s="61"/>
      <c r="Q877" s="61"/>
      <c r="R877" s="61"/>
      <c r="S877" s="61"/>
      <c r="T877" s="61"/>
      <c r="U877" s="61"/>
      <c r="V877" s="61"/>
      <c r="W877" s="61"/>
      <c r="X877" s="61"/>
      <c r="Y877" s="61"/>
      <c r="Z877" s="61"/>
      <c r="AA877" s="61"/>
      <c r="AB877" s="61"/>
      <c r="AC877" s="61"/>
      <c r="AD877" s="61"/>
      <c r="AE877" s="61"/>
      <c r="AF877" s="61"/>
      <c r="AG877" s="61"/>
      <c r="AH877" s="61"/>
      <c r="AI877" s="61"/>
      <c r="AJ877" s="61"/>
      <c r="AK877" s="61"/>
      <c r="AM877" s="61"/>
    </row>
    <row r="878" spans="1:39" ht="9.75" customHeight="1" x14ac:dyDescent="0.2">
      <c r="A878" s="61"/>
      <c r="B878" s="61"/>
      <c r="C878" s="61"/>
      <c r="D878" s="61"/>
      <c r="E878" s="61"/>
      <c r="F878" s="61"/>
      <c r="G878" s="61"/>
      <c r="H878" s="61"/>
      <c r="I878" s="61"/>
      <c r="J878" s="61"/>
      <c r="K878" s="61"/>
      <c r="L878" s="61"/>
      <c r="M878" s="62"/>
      <c r="N878" s="61"/>
      <c r="O878" s="61"/>
      <c r="P878" s="61"/>
      <c r="Q878" s="61"/>
      <c r="R878" s="61"/>
      <c r="S878" s="61"/>
      <c r="T878" s="61"/>
      <c r="U878" s="61"/>
      <c r="V878" s="61"/>
      <c r="W878" s="61"/>
      <c r="X878" s="61"/>
      <c r="Y878" s="61"/>
      <c r="Z878" s="61"/>
      <c r="AA878" s="61"/>
      <c r="AB878" s="61"/>
      <c r="AC878" s="61"/>
      <c r="AD878" s="61"/>
      <c r="AE878" s="61"/>
      <c r="AF878" s="61"/>
      <c r="AG878" s="61"/>
      <c r="AH878" s="61"/>
      <c r="AI878" s="61"/>
      <c r="AJ878" s="61"/>
      <c r="AK878" s="61"/>
      <c r="AM878" s="61"/>
    </row>
    <row r="879" spans="1:39" ht="9.75" customHeight="1" x14ac:dyDescent="0.2">
      <c r="A879" s="61"/>
      <c r="B879" s="61"/>
      <c r="C879" s="61"/>
      <c r="D879" s="61"/>
      <c r="E879" s="61"/>
      <c r="F879" s="61"/>
      <c r="G879" s="61"/>
      <c r="H879" s="61"/>
      <c r="I879" s="61"/>
      <c r="J879" s="61"/>
      <c r="K879" s="61"/>
      <c r="L879" s="61"/>
      <c r="M879" s="62"/>
      <c r="N879" s="61"/>
      <c r="O879" s="61"/>
      <c r="P879" s="61"/>
      <c r="Q879" s="61"/>
      <c r="R879" s="61"/>
      <c r="S879" s="61"/>
      <c r="T879" s="61"/>
      <c r="U879" s="61"/>
      <c r="V879" s="61"/>
      <c r="W879" s="61"/>
      <c r="X879" s="61"/>
      <c r="Y879" s="61"/>
      <c r="Z879" s="61"/>
      <c r="AA879" s="61"/>
      <c r="AB879" s="61"/>
      <c r="AC879" s="61"/>
      <c r="AD879" s="61"/>
      <c r="AE879" s="61"/>
      <c r="AF879" s="61"/>
      <c r="AG879" s="61"/>
      <c r="AH879" s="61"/>
      <c r="AI879" s="61"/>
      <c r="AJ879" s="61"/>
      <c r="AK879" s="61"/>
      <c r="AM879" s="61"/>
    </row>
    <row r="880" spans="1:39" ht="9.75" customHeight="1" x14ac:dyDescent="0.2">
      <c r="A880" s="61"/>
      <c r="B880" s="61"/>
      <c r="C880" s="61"/>
      <c r="D880" s="61"/>
      <c r="E880" s="61"/>
      <c r="F880" s="61"/>
      <c r="G880" s="61"/>
      <c r="H880" s="61"/>
      <c r="I880" s="61"/>
      <c r="J880" s="61"/>
      <c r="K880" s="61"/>
      <c r="L880" s="61"/>
      <c r="M880" s="62"/>
      <c r="N880" s="61"/>
      <c r="O880" s="61"/>
      <c r="P880" s="61"/>
      <c r="Q880" s="61"/>
      <c r="R880" s="61"/>
      <c r="S880" s="61"/>
      <c r="T880" s="61"/>
      <c r="U880" s="61"/>
      <c r="V880" s="61"/>
      <c r="W880" s="61"/>
      <c r="X880" s="61"/>
      <c r="Y880" s="61"/>
      <c r="Z880" s="61"/>
      <c r="AA880" s="61"/>
      <c r="AB880" s="61"/>
      <c r="AC880" s="61"/>
      <c r="AD880" s="61"/>
      <c r="AE880" s="61"/>
      <c r="AF880" s="61"/>
      <c r="AG880" s="61"/>
      <c r="AH880" s="61"/>
      <c r="AI880" s="61"/>
      <c r="AJ880" s="61"/>
      <c r="AK880" s="61"/>
      <c r="AM880" s="61"/>
    </row>
    <row r="881" spans="1:39" ht="9.75" customHeight="1" x14ac:dyDescent="0.2">
      <c r="A881" s="61"/>
      <c r="B881" s="61"/>
      <c r="C881" s="61"/>
      <c r="D881" s="61"/>
      <c r="E881" s="61"/>
      <c r="F881" s="61"/>
      <c r="G881" s="61"/>
      <c r="H881" s="61"/>
      <c r="I881" s="61"/>
      <c r="J881" s="61"/>
      <c r="K881" s="61"/>
      <c r="L881" s="61"/>
      <c r="M881" s="62"/>
      <c r="N881" s="61"/>
      <c r="O881" s="61"/>
      <c r="P881" s="61"/>
      <c r="Q881" s="61"/>
      <c r="R881" s="61"/>
      <c r="S881" s="61"/>
      <c r="T881" s="61"/>
      <c r="U881" s="61"/>
      <c r="V881" s="61"/>
      <c r="W881" s="61"/>
      <c r="X881" s="61"/>
      <c r="Y881" s="61"/>
      <c r="Z881" s="61"/>
      <c r="AA881" s="61"/>
      <c r="AB881" s="61"/>
      <c r="AC881" s="61"/>
      <c r="AD881" s="61"/>
      <c r="AE881" s="61"/>
      <c r="AF881" s="61"/>
      <c r="AG881" s="61"/>
      <c r="AH881" s="61"/>
      <c r="AI881" s="61"/>
      <c r="AJ881" s="61"/>
      <c r="AK881" s="61"/>
      <c r="AM881" s="61"/>
    </row>
    <row r="882" spans="1:39" ht="9.75" customHeight="1" x14ac:dyDescent="0.2">
      <c r="A882" s="61"/>
      <c r="B882" s="61"/>
      <c r="C882" s="61"/>
      <c r="D882" s="61"/>
      <c r="E882" s="61"/>
      <c r="F882" s="61"/>
      <c r="G882" s="61"/>
      <c r="H882" s="61"/>
      <c r="I882" s="61"/>
      <c r="J882" s="61"/>
      <c r="K882" s="61"/>
      <c r="L882" s="61"/>
      <c r="M882" s="62"/>
      <c r="N882" s="61"/>
      <c r="O882" s="61"/>
      <c r="P882" s="61"/>
      <c r="Q882" s="61"/>
      <c r="R882" s="61"/>
      <c r="S882" s="61"/>
      <c r="T882" s="61"/>
      <c r="U882" s="61"/>
      <c r="V882" s="61"/>
      <c r="W882" s="61"/>
      <c r="X882" s="61"/>
      <c r="Y882" s="61"/>
      <c r="Z882" s="61"/>
      <c r="AA882" s="61"/>
      <c r="AB882" s="61"/>
      <c r="AC882" s="61"/>
      <c r="AD882" s="61"/>
      <c r="AE882" s="61"/>
      <c r="AF882" s="61"/>
      <c r="AG882" s="61"/>
      <c r="AH882" s="61"/>
      <c r="AI882" s="61"/>
      <c r="AJ882" s="61"/>
      <c r="AK882" s="61"/>
      <c r="AM882" s="61"/>
    </row>
    <row r="883" spans="1:39" ht="9.75" customHeight="1" x14ac:dyDescent="0.2">
      <c r="A883" s="61"/>
      <c r="B883" s="61"/>
      <c r="C883" s="61"/>
      <c r="D883" s="61"/>
      <c r="E883" s="61"/>
      <c r="F883" s="61"/>
      <c r="G883" s="61"/>
      <c r="H883" s="61"/>
      <c r="I883" s="61"/>
      <c r="J883" s="61"/>
      <c r="K883" s="61"/>
      <c r="L883" s="61"/>
      <c r="M883" s="62"/>
      <c r="N883" s="61"/>
      <c r="O883" s="61"/>
      <c r="P883" s="61"/>
      <c r="Q883" s="61"/>
      <c r="R883" s="61"/>
      <c r="S883" s="61"/>
      <c r="T883" s="61"/>
      <c r="U883" s="61"/>
      <c r="V883" s="61"/>
      <c r="W883" s="61"/>
      <c r="X883" s="61"/>
      <c r="Y883" s="61"/>
      <c r="Z883" s="61"/>
      <c r="AA883" s="61"/>
      <c r="AB883" s="61"/>
      <c r="AC883" s="61"/>
      <c r="AD883" s="61"/>
      <c r="AE883" s="61"/>
      <c r="AF883" s="61"/>
      <c r="AG883" s="61"/>
      <c r="AH883" s="61"/>
      <c r="AI883" s="61"/>
      <c r="AJ883" s="61"/>
      <c r="AK883" s="61"/>
      <c r="AM883" s="61"/>
    </row>
    <row r="884" spans="1:39" ht="9.75" customHeight="1" x14ac:dyDescent="0.2">
      <c r="A884" s="61"/>
      <c r="B884" s="61"/>
      <c r="C884" s="61"/>
      <c r="D884" s="61"/>
      <c r="E884" s="61"/>
      <c r="F884" s="61"/>
      <c r="G884" s="61"/>
      <c r="H884" s="61"/>
      <c r="I884" s="61"/>
      <c r="J884" s="61"/>
      <c r="K884" s="61"/>
      <c r="L884" s="61"/>
      <c r="M884" s="62"/>
      <c r="N884" s="61"/>
      <c r="O884" s="61"/>
      <c r="P884" s="61"/>
      <c r="Q884" s="61"/>
      <c r="R884" s="61"/>
      <c r="S884" s="61"/>
      <c r="T884" s="61"/>
      <c r="U884" s="61"/>
      <c r="V884" s="61"/>
      <c r="W884" s="61"/>
      <c r="X884" s="61"/>
      <c r="Y884" s="61"/>
      <c r="Z884" s="61"/>
      <c r="AA884" s="61"/>
      <c r="AB884" s="61"/>
      <c r="AC884" s="61"/>
      <c r="AD884" s="61"/>
      <c r="AE884" s="61"/>
      <c r="AF884" s="61"/>
      <c r="AG884" s="61"/>
      <c r="AH884" s="61"/>
      <c r="AI884" s="61"/>
      <c r="AJ884" s="61"/>
      <c r="AK884" s="61"/>
      <c r="AM884" s="61"/>
    </row>
    <row r="885" spans="1:39" ht="9.75" customHeight="1" x14ac:dyDescent="0.2">
      <c r="A885" s="61"/>
      <c r="B885" s="61"/>
      <c r="C885" s="61"/>
      <c r="D885" s="61"/>
      <c r="E885" s="61"/>
      <c r="F885" s="61"/>
      <c r="G885" s="61"/>
      <c r="H885" s="61"/>
      <c r="I885" s="61"/>
      <c r="J885" s="61"/>
      <c r="K885" s="61"/>
      <c r="L885" s="61"/>
      <c r="M885" s="62"/>
      <c r="N885" s="61"/>
      <c r="O885" s="61"/>
      <c r="P885" s="61"/>
      <c r="Q885" s="61"/>
      <c r="R885" s="61"/>
      <c r="S885" s="61"/>
      <c r="T885" s="61"/>
      <c r="U885" s="61"/>
      <c r="V885" s="61"/>
      <c r="W885" s="61"/>
      <c r="X885" s="61"/>
      <c r="Y885" s="61"/>
      <c r="Z885" s="61"/>
      <c r="AA885" s="61"/>
      <c r="AB885" s="61"/>
      <c r="AC885" s="61"/>
      <c r="AD885" s="61"/>
      <c r="AE885" s="61"/>
      <c r="AF885" s="61"/>
      <c r="AG885" s="61"/>
      <c r="AH885" s="61"/>
      <c r="AI885" s="61"/>
      <c r="AJ885" s="61"/>
      <c r="AK885" s="61"/>
      <c r="AM885" s="61"/>
    </row>
    <row r="886" spans="1:39" ht="9.75" customHeight="1" x14ac:dyDescent="0.2">
      <c r="A886" s="61"/>
      <c r="B886" s="61"/>
      <c r="C886" s="61"/>
      <c r="D886" s="61"/>
      <c r="E886" s="61"/>
      <c r="F886" s="61"/>
      <c r="G886" s="61"/>
      <c r="H886" s="61"/>
      <c r="I886" s="61"/>
      <c r="J886" s="61"/>
      <c r="K886" s="61"/>
      <c r="L886" s="61"/>
      <c r="M886" s="62"/>
      <c r="N886" s="61"/>
      <c r="O886" s="61"/>
      <c r="P886" s="61"/>
      <c r="Q886" s="61"/>
      <c r="R886" s="61"/>
      <c r="S886" s="61"/>
      <c r="T886" s="61"/>
      <c r="U886" s="61"/>
      <c r="V886" s="61"/>
      <c r="W886" s="61"/>
      <c r="X886" s="61"/>
      <c r="Y886" s="61"/>
      <c r="Z886" s="61"/>
      <c r="AA886" s="61"/>
      <c r="AB886" s="61"/>
      <c r="AC886" s="61"/>
      <c r="AD886" s="61"/>
      <c r="AE886" s="61"/>
      <c r="AF886" s="61"/>
      <c r="AG886" s="61"/>
      <c r="AH886" s="61"/>
      <c r="AI886" s="61"/>
      <c r="AJ886" s="61"/>
      <c r="AK886" s="61"/>
      <c r="AM886" s="61"/>
    </row>
    <row r="887" spans="1:39" ht="9.75" customHeight="1" x14ac:dyDescent="0.2">
      <c r="A887" s="61"/>
      <c r="B887" s="61"/>
      <c r="C887" s="61"/>
      <c r="D887" s="61"/>
      <c r="E887" s="61"/>
      <c r="F887" s="61"/>
      <c r="G887" s="61"/>
      <c r="H887" s="61"/>
      <c r="I887" s="61"/>
      <c r="J887" s="61"/>
      <c r="K887" s="61"/>
      <c r="L887" s="61"/>
      <c r="M887" s="62"/>
      <c r="N887" s="61"/>
      <c r="O887" s="61"/>
      <c r="P887" s="61"/>
      <c r="Q887" s="61"/>
      <c r="R887" s="61"/>
      <c r="S887" s="61"/>
      <c r="T887" s="61"/>
      <c r="U887" s="61"/>
      <c r="V887" s="61"/>
      <c r="W887" s="61"/>
      <c r="X887" s="61"/>
      <c r="Y887" s="61"/>
      <c r="Z887" s="61"/>
      <c r="AA887" s="61"/>
      <c r="AB887" s="61"/>
      <c r="AC887" s="61"/>
      <c r="AD887" s="61"/>
      <c r="AE887" s="61"/>
      <c r="AF887" s="61"/>
      <c r="AG887" s="61"/>
      <c r="AH887" s="61"/>
      <c r="AI887" s="61"/>
      <c r="AJ887" s="61"/>
      <c r="AK887" s="61"/>
      <c r="AM887" s="61"/>
    </row>
    <row r="888" spans="1:39" ht="9.75" customHeight="1" x14ac:dyDescent="0.2">
      <c r="A888" s="61"/>
      <c r="B888" s="61"/>
      <c r="C888" s="61"/>
      <c r="D888" s="61"/>
      <c r="E888" s="61"/>
      <c r="F888" s="61"/>
      <c r="G888" s="61"/>
      <c r="H888" s="61"/>
      <c r="I888" s="61"/>
      <c r="J888" s="61"/>
      <c r="K888" s="61"/>
      <c r="L888" s="61"/>
      <c r="M888" s="62"/>
      <c r="N888" s="61"/>
      <c r="O888" s="61"/>
      <c r="P888" s="61"/>
      <c r="Q888" s="61"/>
      <c r="R888" s="61"/>
      <c r="S888" s="61"/>
      <c r="T888" s="61"/>
      <c r="U888" s="61"/>
      <c r="V888" s="61"/>
      <c r="W888" s="61"/>
      <c r="X888" s="61"/>
      <c r="Y888" s="61"/>
      <c r="Z888" s="61"/>
      <c r="AA888" s="61"/>
      <c r="AB888" s="61"/>
      <c r="AC888" s="61"/>
      <c r="AD888" s="61"/>
      <c r="AE888" s="61"/>
      <c r="AF888" s="61"/>
      <c r="AG888" s="61"/>
      <c r="AH888" s="61"/>
      <c r="AI888" s="61"/>
      <c r="AJ888" s="61"/>
      <c r="AK888" s="61"/>
      <c r="AM888" s="61"/>
    </row>
    <row r="889" spans="1:39" ht="9.75" customHeight="1" x14ac:dyDescent="0.2">
      <c r="A889" s="61"/>
      <c r="B889" s="61"/>
      <c r="C889" s="61"/>
      <c r="D889" s="61"/>
      <c r="E889" s="61"/>
      <c r="F889" s="61"/>
      <c r="G889" s="61"/>
      <c r="H889" s="61"/>
      <c r="I889" s="61"/>
      <c r="J889" s="61"/>
      <c r="K889" s="61"/>
      <c r="L889" s="61"/>
      <c r="M889" s="62"/>
      <c r="N889" s="61"/>
      <c r="O889" s="61"/>
      <c r="P889" s="61"/>
      <c r="Q889" s="61"/>
      <c r="R889" s="61"/>
      <c r="S889" s="61"/>
      <c r="T889" s="61"/>
      <c r="U889" s="61"/>
      <c r="V889" s="61"/>
      <c r="W889" s="61"/>
      <c r="X889" s="61"/>
      <c r="Y889" s="61"/>
      <c r="Z889" s="61"/>
      <c r="AA889" s="61"/>
      <c r="AB889" s="61"/>
      <c r="AC889" s="61"/>
      <c r="AD889" s="61"/>
      <c r="AE889" s="61"/>
      <c r="AF889" s="61"/>
      <c r="AG889" s="61"/>
      <c r="AH889" s="61"/>
      <c r="AI889" s="61"/>
      <c r="AJ889" s="61"/>
      <c r="AK889" s="61"/>
      <c r="AM889" s="61"/>
    </row>
    <row r="890" spans="1:39" ht="9.75" customHeight="1" x14ac:dyDescent="0.2">
      <c r="A890" s="61"/>
      <c r="B890" s="61"/>
      <c r="C890" s="61"/>
      <c r="D890" s="61"/>
      <c r="E890" s="61"/>
      <c r="F890" s="61"/>
      <c r="G890" s="61"/>
      <c r="H890" s="61"/>
      <c r="I890" s="61"/>
      <c r="J890" s="61"/>
      <c r="K890" s="61"/>
      <c r="L890" s="61"/>
      <c r="M890" s="62"/>
      <c r="N890" s="61"/>
      <c r="O890" s="61"/>
      <c r="P890" s="61"/>
      <c r="Q890" s="61"/>
      <c r="R890" s="61"/>
      <c r="S890" s="61"/>
      <c r="T890" s="61"/>
      <c r="U890" s="61"/>
      <c r="V890" s="61"/>
      <c r="W890" s="61"/>
      <c r="X890" s="61"/>
      <c r="Y890" s="61"/>
      <c r="Z890" s="61"/>
      <c r="AA890" s="61"/>
      <c r="AB890" s="61"/>
      <c r="AC890" s="61"/>
      <c r="AD890" s="61"/>
      <c r="AE890" s="61"/>
      <c r="AF890" s="61"/>
      <c r="AG890" s="61"/>
      <c r="AH890" s="61"/>
      <c r="AI890" s="61"/>
      <c r="AJ890" s="61"/>
      <c r="AK890" s="61"/>
      <c r="AM890" s="61"/>
    </row>
    <row r="891" spans="1:39" ht="9.75" customHeight="1" x14ac:dyDescent="0.2">
      <c r="A891" s="61"/>
      <c r="B891" s="61"/>
      <c r="C891" s="61"/>
      <c r="D891" s="61"/>
      <c r="E891" s="61"/>
      <c r="F891" s="61"/>
      <c r="G891" s="61"/>
      <c r="H891" s="61"/>
      <c r="I891" s="61"/>
      <c r="J891" s="61"/>
      <c r="K891" s="61"/>
      <c r="L891" s="61"/>
      <c r="M891" s="62"/>
      <c r="N891" s="61"/>
      <c r="O891" s="61"/>
      <c r="P891" s="61"/>
      <c r="Q891" s="61"/>
      <c r="R891" s="61"/>
      <c r="S891" s="61"/>
      <c r="T891" s="61"/>
      <c r="U891" s="61"/>
      <c r="V891" s="61"/>
      <c r="W891" s="61"/>
      <c r="X891" s="61"/>
      <c r="Y891" s="61"/>
      <c r="Z891" s="61"/>
      <c r="AA891" s="61"/>
      <c r="AB891" s="61"/>
      <c r="AC891" s="61"/>
      <c r="AD891" s="61"/>
      <c r="AE891" s="61"/>
      <c r="AF891" s="61"/>
      <c r="AG891" s="61"/>
      <c r="AH891" s="61"/>
      <c r="AI891" s="61"/>
      <c r="AJ891" s="61"/>
      <c r="AK891" s="61"/>
      <c r="AM891" s="61"/>
    </row>
    <row r="892" spans="1:39" ht="9.75" customHeight="1" x14ac:dyDescent="0.2">
      <c r="A892" s="61"/>
      <c r="B892" s="61"/>
      <c r="C892" s="61"/>
      <c r="D892" s="61"/>
      <c r="E892" s="61"/>
      <c r="F892" s="61"/>
      <c r="G892" s="61"/>
      <c r="H892" s="61"/>
      <c r="I892" s="61"/>
      <c r="J892" s="61"/>
      <c r="K892" s="61"/>
      <c r="L892" s="61"/>
      <c r="M892" s="62"/>
      <c r="N892" s="61"/>
      <c r="O892" s="61"/>
      <c r="P892" s="61"/>
      <c r="Q892" s="61"/>
      <c r="R892" s="61"/>
      <c r="S892" s="61"/>
      <c r="T892" s="61"/>
      <c r="U892" s="61"/>
      <c r="V892" s="61"/>
      <c r="W892" s="61"/>
      <c r="X892" s="61"/>
      <c r="Y892" s="61"/>
      <c r="Z892" s="61"/>
      <c r="AA892" s="61"/>
      <c r="AB892" s="61"/>
      <c r="AC892" s="61"/>
      <c r="AD892" s="61"/>
      <c r="AE892" s="61"/>
      <c r="AF892" s="61"/>
      <c r="AG892" s="61"/>
      <c r="AH892" s="61"/>
      <c r="AI892" s="61"/>
      <c r="AJ892" s="61"/>
      <c r="AK892" s="61"/>
      <c r="AM892" s="61"/>
    </row>
    <row r="893" spans="1:39" ht="9.75" customHeight="1" x14ac:dyDescent="0.2">
      <c r="A893" s="61"/>
      <c r="B893" s="61"/>
      <c r="C893" s="61"/>
      <c r="D893" s="61"/>
      <c r="E893" s="61"/>
      <c r="F893" s="61"/>
      <c r="G893" s="61"/>
      <c r="H893" s="61"/>
      <c r="I893" s="61"/>
      <c r="J893" s="61"/>
      <c r="K893" s="61"/>
      <c r="L893" s="61"/>
      <c r="M893" s="62"/>
      <c r="N893" s="61"/>
      <c r="O893" s="61"/>
      <c r="P893" s="61"/>
      <c r="Q893" s="61"/>
      <c r="R893" s="61"/>
      <c r="S893" s="61"/>
      <c r="T893" s="61"/>
      <c r="U893" s="61"/>
      <c r="V893" s="61"/>
      <c r="W893" s="61"/>
      <c r="X893" s="61"/>
      <c r="Y893" s="61"/>
      <c r="Z893" s="61"/>
      <c r="AA893" s="61"/>
      <c r="AB893" s="61"/>
      <c r="AC893" s="61"/>
      <c r="AD893" s="61"/>
      <c r="AE893" s="61"/>
      <c r="AF893" s="61"/>
      <c r="AG893" s="61"/>
      <c r="AH893" s="61"/>
      <c r="AI893" s="61"/>
      <c r="AJ893" s="61"/>
      <c r="AK893" s="61"/>
      <c r="AM893" s="61"/>
    </row>
    <row r="894" spans="1:39" ht="9.75" customHeight="1" x14ac:dyDescent="0.2">
      <c r="A894" s="61"/>
      <c r="B894" s="61"/>
      <c r="C894" s="61"/>
      <c r="D894" s="61"/>
      <c r="E894" s="61"/>
      <c r="F894" s="61"/>
      <c r="G894" s="61"/>
      <c r="H894" s="61"/>
      <c r="I894" s="61"/>
      <c r="J894" s="61"/>
      <c r="K894" s="61"/>
      <c r="L894" s="61"/>
      <c r="M894" s="62"/>
      <c r="N894" s="61"/>
      <c r="O894" s="61"/>
      <c r="P894" s="61"/>
      <c r="Q894" s="61"/>
      <c r="R894" s="61"/>
      <c r="S894" s="61"/>
      <c r="T894" s="61"/>
      <c r="U894" s="61"/>
      <c r="V894" s="61"/>
      <c r="W894" s="61"/>
      <c r="X894" s="61"/>
      <c r="Y894" s="61"/>
      <c r="Z894" s="61"/>
      <c r="AA894" s="61"/>
      <c r="AB894" s="61"/>
      <c r="AC894" s="61"/>
      <c r="AD894" s="61"/>
      <c r="AE894" s="61"/>
      <c r="AF894" s="61"/>
      <c r="AG894" s="61"/>
      <c r="AH894" s="61"/>
      <c r="AI894" s="61"/>
      <c r="AJ894" s="61"/>
      <c r="AK894" s="61"/>
      <c r="AM894" s="61"/>
    </row>
    <row r="895" spans="1:39" ht="9.75" customHeight="1" x14ac:dyDescent="0.2">
      <c r="A895" s="61"/>
      <c r="B895" s="61"/>
      <c r="C895" s="61"/>
      <c r="D895" s="61"/>
      <c r="E895" s="61"/>
      <c r="F895" s="61"/>
      <c r="G895" s="61"/>
      <c r="H895" s="61"/>
      <c r="I895" s="61"/>
      <c r="J895" s="61"/>
      <c r="K895" s="61"/>
      <c r="L895" s="61"/>
      <c r="M895" s="62"/>
      <c r="N895" s="61"/>
      <c r="O895" s="61"/>
      <c r="P895" s="61"/>
      <c r="Q895" s="61"/>
      <c r="R895" s="61"/>
      <c r="S895" s="61"/>
      <c r="T895" s="61"/>
      <c r="U895" s="61"/>
      <c r="V895" s="61"/>
      <c r="W895" s="61"/>
      <c r="X895" s="61"/>
      <c r="Y895" s="61"/>
      <c r="Z895" s="61"/>
      <c r="AA895" s="61"/>
      <c r="AB895" s="61"/>
      <c r="AC895" s="61"/>
      <c r="AD895" s="61"/>
      <c r="AE895" s="61"/>
      <c r="AF895" s="61"/>
      <c r="AG895" s="61"/>
      <c r="AH895" s="61"/>
      <c r="AI895" s="61"/>
      <c r="AJ895" s="61"/>
      <c r="AK895" s="61"/>
      <c r="AM895" s="61"/>
    </row>
    <row r="896" spans="1:39" ht="9.75" customHeight="1" x14ac:dyDescent="0.2">
      <c r="A896" s="61"/>
      <c r="B896" s="61"/>
      <c r="C896" s="61"/>
      <c r="D896" s="61"/>
      <c r="E896" s="61"/>
      <c r="F896" s="61"/>
      <c r="G896" s="61"/>
      <c r="H896" s="61"/>
      <c r="I896" s="61"/>
      <c r="J896" s="61"/>
      <c r="K896" s="61"/>
      <c r="L896" s="61"/>
      <c r="M896" s="62"/>
      <c r="N896" s="61"/>
      <c r="O896" s="61"/>
      <c r="P896" s="61"/>
      <c r="Q896" s="61"/>
      <c r="R896" s="61"/>
      <c r="S896" s="61"/>
      <c r="T896" s="61"/>
      <c r="U896" s="61"/>
      <c r="V896" s="61"/>
      <c r="W896" s="61"/>
      <c r="X896" s="61"/>
      <c r="Y896" s="61"/>
      <c r="Z896" s="61"/>
      <c r="AA896" s="61"/>
      <c r="AB896" s="61"/>
      <c r="AC896" s="61"/>
      <c r="AD896" s="61"/>
      <c r="AE896" s="61"/>
      <c r="AF896" s="61"/>
      <c r="AG896" s="61"/>
      <c r="AH896" s="61"/>
      <c r="AI896" s="61"/>
      <c r="AJ896" s="61"/>
      <c r="AK896" s="61"/>
      <c r="AM896" s="61"/>
    </row>
    <row r="897" spans="1:39" ht="9.75" customHeight="1" x14ac:dyDescent="0.2">
      <c r="A897" s="61"/>
      <c r="B897" s="61"/>
      <c r="C897" s="61"/>
      <c r="D897" s="61"/>
      <c r="E897" s="61"/>
      <c r="F897" s="61"/>
      <c r="G897" s="61"/>
      <c r="H897" s="61"/>
      <c r="I897" s="61"/>
      <c r="J897" s="61"/>
      <c r="K897" s="61"/>
      <c r="L897" s="61"/>
      <c r="M897" s="62"/>
      <c r="N897" s="61"/>
      <c r="O897" s="61"/>
      <c r="P897" s="61"/>
      <c r="Q897" s="61"/>
      <c r="R897" s="61"/>
      <c r="S897" s="61"/>
      <c r="T897" s="61"/>
      <c r="U897" s="61"/>
      <c r="V897" s="61"/>
      <c r="W897" s="61"/>
      <c r="X897" s="61"/>
      <c r="Y897" s="61"/>
      <c r="Z897" s="61"/>
      <c r="AA897" s="61"/>
      <c r="AB897" s="61"/>
      <c r="AC897" s="61"/>
      <c r="AD897" s="61"/>
      <c r="AE897" s="61"/>
      <c r="AF897" s="61"/>
      <c r="AG897" s="61"/>
      <c r="AH897" s="61"/>
      <c r="AI897" s="61"/>
      <c r="AJ897" s="61"/>
      <c r="AK897" s="61"/>
      <c r="AM897" s="61"/>
    </row>
    <row r="898" spans="1:39" ht="9.75" customHeight="1" x14ac:dyDescent="0.2">
      <c r="A898" s="61"/>
      <c r="B898" s="61"/>
      <c r="C898" s="61"/>
      <c r="D898" s="61"/>
      <c r="E898" s="61"/>
      <c r="F898" s="61"/>
      <c r="G898" s="61"/>
      <c r="H898" s="61"/>
      <c r="I898" s="61"/>
      <c r="J898" s="61"/>
      <c r="K898" s="61"/>
      <c r="L898" s="61"/>
      <c r="M898" s="62"/>
      <c r="N898" s="61"/>
      <c r="O898" s="61"/>
      <c r="P898" s="61"/>
      <c r="Q898" s="61"/>
      <c r="R898" s="61"/>
      <c r="S898" s="61"/>
      <c r="T898" s="61"/>
      <c r="U898" s="61"/>
      <c r="V898" s="61"/>
      <c r="W898" s="61"/>
      <c r="X898" s="61"/>
      <c r="Y898" s="61"/>
      <c r="Z898" s="61"/>
      <c r="AA898" s="61"/>
      <c r="AB898" s="61"/>
      <c r="AC898" s="61"/>
      <c r="AD898" s="61"/>
      <c r="AE898" s="61"/>
      <c r="AF898" s="61"/>
      <c r="AG898" s="61"/>
      <c r="AH898" s="61"/>
      <c r="AI898" s="61"/>
      <c r="AJ898" s="61"/>
      <c r="AK898" s="61"/>
      <c r="AM898" s="61"/>
    </row>
    <row r="899" spans="1:39" ht="9.75" customHeight="1" x14ac:dyDescent="0.2">
      <c r="A899" s="61"/>
      <c r="B899" s="61"/>
      <c r="C899" s="61"/>
      <c r="D899" s="61"/>
      <c r="E899" s="61"/>
      <c r="F899" s="61"/>
      <c r="G899" s="61"/>
      <c r="H899" s="61"/>
      <c r="I899" s="61"/>
      <c r="J899" s="61"/>
      <c r="K899" s="61"/>
      <c r="L899" s="61"/>
      <c r="M899" s="62"/>
      <c r="N899" s="61"/>
      <c r="O899" s="61"/>
      <c r="P899" s="61"/>
      <c r="Q899" s="61"/>
      <c r="R899" s="61"/>
      <c r="S899" s="61"/>
      <c r="T899" s="61"/>
      <c r="U899" s="61"/>
      <c r="V899" s="61"/>
      <c r="W899" s="61"/>
      <c r="X899" s="61"/>
      <c r="Y899" s="61"/>
      <c r="Z899" s="61"/>
      <c r="AA899" s="61"/>
      <c r="AB899" s="61"/>
      <c r="AC899" s="61"/>
      <c r="AD899" s="61"/>
      <c r="AE899" s="61"/>
      <c r="AF899" s="61"/>
      <c r="AG899" s="61"/>
      <c r="AH899" s="61"/>
      <c r="AI899" s="61"/>
      <c r="AJ899" s="61"/>
      <c r="AK899" s="61"/>
      <c r="AM899" s="61"/>
    </row>
    <row r="900" spans="1:39" ht="9.75" customHeight="1" x14ac:dyDescent="0.2">
      <c r="A900" s="61"/>
      <c r="B900" s="61"/>
      <c r="C900" s="61"/>
      <c r="D900" s="61"/>
      <c r="E900" s="61"/>
      <c r="F900" s="61"/>
      <c r="G900" s="61"/>
      <c r="H900" s="61"/>
      <c r="I900" s="61"/>
      <c r="J900" s="61"/>
      <c r="K900" s="61"/>
      <c r="L900" s="61"/>
      <c r="M900" s="62"/>
      <c r="N900" s="61"/>
      <c r="O900" s="61"/>
      <c r="P900" s="61"/>
      <c r="Q900" s="61"/>
      <c r="R900" s="61"/>
      <c r="S900" s="61"/>
      <c r="T900" s="61"/>
      <c r="U900" s="61"/>
      <c r="V900" s="61"/>
      <c r="W900" s="61"/>
      <c r="X900" s="61"/>
      <c r="Y900" s="61"/>
      <c r="Z900" s="61"/>
      <c r="AA900" s="61"/>
      <c r="AB900" s="61"/>
      <c r="AC900" s="61"/>
      <c r="AD900" s="61"/>
      <c r="AE900" s="61"/>
      <c r="AF900" s="61"/>
      <c r="AG900" s="61"/>
      <c r="AH900" s="61"/>
      <c r="AI900" s="61"/>
      <c r="AJ900" s="61"/>
      <c r="AK900" s="61"/>
      <c r="AM900" s="61"/>
    </row>
    <row r="901" spans="1:39" ht="9.75" customHeight="1" x14ac:dyDescent="0.2">
      <c r="A901" s="61"/>
      <c r="B901" s="61"/>
      <c r="C901" s="61"/>
      <c r="D901" s="61"/>
      <c r="E901" s="61"/>
      <c r="F901" s="61"/>
      <c r="G901" s="61"/>
      <c r="H901" s="61"/>
      <c r="I901" s="61"/>
      <c r="J901" s="61"/>
      <c r="K901" s="61"/>
      <c r="L901" s="61"/>
      <c r="M901" s="62"/>
      <c r="N901" s="61"/>
      <c r="O901" s="61"/>
      <c r="P901" s="61"/>
      <c r="Q901" s="61"/>
      <c r="R901" s="61"/>
      <c r="S901" s="61"/>
      <c r="T901" s="61"/>
      <c r="U901" s="61"/>
      <c r="V901" s="61"/>
      <c r="W901" s="61"/>
      <c r="X901" s="61"/>
      <c r="Y901" s="61"/>
      <c r="Z901" s="61"/>
      <c r="AA901" s="61"/>
      <c r="AB901" s="61"/>
      <c r="AC901" s="61"/>
      <c r="AD901" s="61"/>
      <c r="AE901" s="61"/>
      <c r="AF901" s="61"/>
      <c r="AG901" s="61"/>
      <c r="AH901" s="61"/>
      <c r="AI901" s="61"/>
      <c r="AJ901" s="61"/>
      <c r="AK901" s="61"/>
      <c r="AM901" s="61"/>
    </row>
    <row r="902" spans="1:39" ht="9.75" customHeight="1" x14ac:dyDescent="0.2">
      <c r="A902" s="61"/>
      <c r="B902" s="61"/>
      <c r="C902" s="61"/>
      <c r="D902" s="61"/>
      <c r="E902" s="61"/>
      <c r="F902" s="61"/>
      <c r="G902" s="61"/>
      <c r="H902" s="61"/>
      <c r="I902" s="61"/>
      <c r="J902" s="61"/>
      <c r="K902" s="61"/>
      <c r="L902" s="61"/>
      <c r="M902" s="62"/>
      <c r="N902" s="61"/>
      <c r="O902" s="61"/>
      <c r="P902" s="61"/>
      <c r="Q902" s="61"/>
      <c r="R902" s="61"/>
      <c r="S902" s="61"/>
      <c r="T902" s="61"/>
      <c r="U902" s="61"/>
      <c r="V902" s="61"/>
      <c r="W902" s="61"/>
      <c r="X902" s="61"/>
      <c r="Y902" s="61"/>
      <c r="Z902" s="61"/>
      <c r="AA902" s="61"/>
      <c r="AB902" s="61"/>
      <c r="AC902" s="61"/>
      <c r="AD902" s="61"/>
      <c r="AE902" s="61"/>
      <c r="AF902" s="61"/>
      <c r="AG902" s="61"/>
      <c r="AH902" s="61"/>
      <c r="AI902" s="61"/>
      <c r="AJ902" s="61"/>
      <c r="AK902" s="61"/>
      <c r="AM902" s="61"/>
    </row>
    <row r="903" spans="1:39" ht="9.75" customHeight="1" x14ac:dyDescent="0.2">
      <c r="A903" s="61"/>
      <c r="B903" s="61"/>
      <c r="C903" s="61"/>
      <c r="D903" s="61"/>
      <c r="E903" s="61"/>
      <c r="F903" s="61"/>
      <c r="G903" s="61"/>
      <c r="H903" s="61"/>
      <c r="I903" s="61"/>
      <c r="J903" s="61"/>
      <c r="K903" s="61"/>
      <c r="L903" s="61"/>
      <c r="M903" s="62"/>
      <c r="N903" s="61"/>
      <c r="O903" s="61"/>
      <c r="P903" s="61"/>
      <c r="Q903" s="61"/>
      <c r="R903" s="61"/>
      <c r="S903" s="61"/>
      <c r="T903" s="61"/>
      <c r="U903" s="61"/>
      <c r="V903" s="61"/>
      <c r="W903" s="61"/>
      <c r="X903" s="61"/>
      <c r="Y903" s="61"/>
      <c r="Z903" s="61"/>
      <c r="AA903" s="61"/>
      <c r="AB903" s="61"/>
      <c r="AC903" s="61"/>
      <c r="AD903" s="61"/>
      <c r="AE903" s="61"/>
      <c r="AF903" s="61"/>
      <c r="AG903" s="61"/>
      <c r="AH903" s="61"/>
      <c r="AI903" s="61"/>
      <c r="AJ903" s="61"/>
      <c r="AK903" s="61"/>
      <c r="AM903" s="61"/>
    </row>
    <row r="904" spans="1:39" ht="9.75" customHeight="1" x14ac:dyDescent="0.2">
      <c r="A904" s="61"/>
      <c r="B904" s="61"/>
      <c r="C904" s="61"/>
      <c r="D904" s="61"/>
      <c r="E904" s="61"/>
      <c r="F904" s="61"/>
      <c r="G904" s="61"/>
      <c r="H904" s="61"/>
      <c r="I904" s="61"/>
      <c r="J904" s="61"/>
      <c r="K904" s="61"/>
      <c r="L904" s="61"/>
      <c r="M904" s="62"/>
      <c r="N904" s="61"/>
      <c r="O904" s="61"/>
      <c r="P904" s="61"/>
      <c r="Q904" s="61"/>
      <c r="R904" s="61"/>
      <c r="S904" s="61"/>
      <c r="T904" s="61"/>
      <c r="U904" s="61"/>
      <c r="V904" s="61"/>
      <c r="W904" s="61"/>
      <c r="X904" s="61"/>
      <c r="Y904" s="61"/>
      <c r="Z904" s="61"/>
      <c r="AA904" s="61"/>
      <c r="AB904" s="61"/>
      <c r="AC904" s="61"/>
      <c r="AD904" s="61"/>
      <c r="AE904" s="61"/>
      <c r="AF904" s="61"/>
      <c r="AG904" s="61"/>
      <c r="AH904" s="61"/>
      <c r="AI904" s="61"/>
      <c r="AJ904" s="61"/>
      <c r="AK904" s="61"/>
      <c r="AM904" s="61"/>
    </row>
    <row r="905" spans="1:39" ht="9.75" customHeight="1" x14ac:dyDescent="0.2">
      <c r="A905" s="61"/>
      <c r="B905" s="61"/>
      <c r="C905" s="61"/>
      <c r="D905" s="61"/>
      <c r="E905" s="61"/>
      <c r="F905" s="61"/>
      <c r="G905" s="61"/>
      <c r="H905" s="61"/>
      <c r="I905" s="61"/>
      <c r="J905" s="61"/>
      <c r="K905" s="61"/>
      <c r="L905" s="61"/>
      <c r="M905" s="62"/>
      <c r="N905" s="61"/>
      <c r="O905" s="61"/>
      <c r="P905" s="61"/>
      <c r="Q905" s="61"/>
      <c r="R905" s="61"/>
      <c r="S905" s="61"/>
      <c r="T905" s="61"/>
      <c r="U905" s="61"/>
      <c r="V905" s="61"/>
      <c r="W905" s="61"/>
      <c r="X905" s="61"/>
      <c r="Y905" s="61"/>
      <c r="Z905" s="61"/>
      <c r="AA905" s="61"/>
      <c r="AB905" s="61"/>
      <c r="AC905" s="61"/>
      <c r="AD905" s="61"/>
      <c r="AE905" s="61"/>
      <c r="AF905" s="61"/>
      <c r="AG905" s="61"/>
      <c r="AH905" s="61"/>
      <c r="AI905" s="61"/>
      <c r="AJ905" s="61"/>
      <c r="AK905" s="61"/>
      <c r="AM905" s="61"/>
    </row>
    <row r="906" spans="1:39" ht="9.75" customHeight="1" x14ac:dyDescent="0.2">
      <c r="A906" s="61"/>
      <c r="B906" s="61"/>
      <c r="C906" s="61"/>
      <c r="D906" s="61"/>
      <c r="E906" s="61"/>
      <c r="F906" s="61"/>
      <c r="G906" s="61"/>
      <c r="H906" s="61"/>
      <c r="I906" s="61"/>
      <c r="J906" s="61"/>
      <c r="K906" s="61"/>
      <c r="L906" s="61"/>
      <c r="M906" s="62"/>
      <c r="N906" s="61"/>
      <c r="O906" s="61"/>
      <c r="P906" s="61"/>
      <c r="Q906" s="61"/>
      <c r="R906" s="61"/>
      <c r="S906" s="61"/>
      <c r="T906" s="61"/>
      <c r="U906" s="61"/>
      <c r="V906" s="61"/>
      <c r="W906" s="61"/>
      <c r="X906" s="61"/>
      <c r="Y906" s="61"/>
      <c r="Z906" s="61"/>
      <c r="AA906" s="61"/>
      <c r="AB906" s="61"/>
      <c r="AC906" s="61"/>
      <c r="AD906" s="61"/>
      <c r="AE906" s="61"/>
      <c r="AF906" s="61"/>
      <c r="AG906" s="61"/>
      <c r="AH906" s="61"/>
      <c r="AI906" s="61"/>
      <c r="AJ906" s="61"/>
      <c r="AK906" s="61"/>
      <c r="AM906" s="61"/>
    </row>
    <row r="907" spans="1:39" ht="9.75" customHeight="1" x14ac:dyDescent="0.2">
      <c r="A907" s="61"/>
      <c r="B907" s="61"/>
      <c r="C907" s="61"/>
      <c r="D907" s="61"/>
      <c r="E907" s="61"/>
      <c r="F907" s="61"/>
      <c r="G907" s="61"/>
      <c r="H907" s="61"/>
      <c r="I907" s="61"/>
      <c r="J907" s="61"/>
      <c r="K907" s="61"/>
      <c r="L907" s="61"/>
      <c r="M907" s="62"/>
      <c r="N907" s="61"/>
      <c r="O907" s="61"/>
      <c r="P907" s="61"/>
      <c r="Q907" s="61"/>
      <c r="R907" s="61"/>
      <c r="S907" s="61"/>
      <c r="T907" s="61"/>
      <c r="U907" s="61"/>
      <c r="V907" s="61"/>
      <c r="W907" s="61"/>
      <c r="X907" s="61"/>
      <c r="Y907" s="61"/>
      <c r="Z907" s="61"/>
      <c r="AA907" s="61"/>
      <c r="AB907" s="61"/>
      <c r="AC907" s="61"/>
      <c r="AD907" s="61"/>
      <c r="AE907" s="61"/>
      <c r="AF907" s="61"/>
      <c r="AG907" s="61"/>
      <c r="AH907" s="61"/>
      <c r="AI907" s="61"/>
      <c r="AJ907" s="61"/>
      <c r="AK907" s="61"/>
      <c r="AM907" s="61"/>
    </row>
    <row r="908" spans="1:39" ht="9.75" customHeight="1" x14ac:dyDescent="0.2">
      <c r="A908" s="61"/>
      <c r="B908" s="61"/>
      <c r="C908" s="61"/>
      <c r="D908" s="61"/>
      <c r="E908" s="61"/>
      <c r="F908" s="61"/>
      <c r="G908" s="61"/>
      <c r="H908" s="61"/>
      <c r="I908" s="61"/>
      <c r="J908" s="61"/>
      <c r="K908" s="61"/>
      <c r="L908" s="61"/>
      <c r="M908" s="62"/>
      <c r="N908" s="61"/>
      <c r="O908" s="61"/>
      <c r="P908" s="61"/>
      <c r="Q908" s="61"/>
      <c r="R908" s="61"/>
      <c r="S908" s="61"/>
      <c r="T908" s="61"/>
      <c r="U908" s="61"/>
      <c r="V908" s="61"/>
      <c r="W908" s="61"/>
      <c r="X908" s="61"/>
      <c r="Y908" s="61"/>
      <c r="Z908" s="61"/>
      <c r="AA908" s="61"/>
      <c r="AB908" s="61"/>
      <c r="AC908" s="61"/>
      <c r="AD908" s="61"/>
      <c r="AE908" s="61"/>
      <c r="AF908" s="61"/>
      <c r="AG908" s="61"/>
      <c r="AH908" s="61"/>
      <c r="AI908" s="61"/>
      <c r="AJ908" s="61"/>
      <c r="AK908" s="61"/>
      <c r="AM908" s="61"/>
    </row>
    <row r="909" spans="1:39" ht="9.75" customHeight="1" x14ac:dyDescent="0.2">
      <c r="A909" s="61"/>
      <c r="B909" s="61"/>
      <c r="C909" s="61"/>
      <c r="D909" s="61"/>
      <c r="E909" s="61"/>
      <c r="F909" s="61"/>
      <c r="G909" s="61"/>
      <c r="H909" s="61"/>
      <c r="I909" s="61"/>
      <c r="J909" s="61"/>
      <c r="K909" s="61"/>
      <c r="L909" s="61"/>
      <c r="M909" s="62"/>
      <c r="N909" s="61"/>
      <c r="O909" s="61"/>
      <c r="P909" s="61"/>
      <c r="Q909" s="61"/>
      <c r="R909" s="61"/>
      <c r="S909" s="61"/>
      <c r="T909" s="61"/>
      <c r="U909" s="61"/>
      <c r="V909" s="61"/>
      <c r="W909" s="61"/>
      <c r="X909" s="61"/>
      <c r="Y909" s="61"/>
      <c r="Z909" s="61"/>
      <c r="AA909" s="61"/>
      <c r="AB909" s="61"/>
      <c r="AC909" s="61"/>
      <c r="AD909" s="61"/>
      <c r="AE909" s="61"/>
      <c r="AF909" s="61"/>
      <c r="AG909" s="61"/>
      <c r="AH909" s="61"/>
      <c r="AI909" s="61"/>
      <c r="AJ909" s="61"/>
      <c r="AK909" s="61"/>
      <c r="AM909" s="61"/>
    </row>
    <row r="910" spans="1:39" ht="9.75" customHeight="1" x14ac:dyDescent="0.2">
      <c r="A910" s="61"/>
      <c r="B910" s="61"/>
      <c r="C910" s="61"/>
      <c r="D910" s="61"/>
      <c r="E910" s="61"/>
      <c r="F910" s="61"/>
      <c r="G910" s="61"/>
      <c r="H910" s="61"/>
      <c r="I910" s="61"/>
      <c r="J910" s="61"/>
      <c r="K910" s="61"/>
      <c r="L910" s="61"/>
      <c r="M910" s="62"/>
      <c r="N910" s="61"/>
      <c r="O910" s="61"/>
      <c r="P910" s="61"/>
      <c r="Q910" s="61"/>
      <c r="R910" s="61"/>
      <c r="S910" s="61"/>
      <c r="T910" s="61"/>
      <c r="U910" s="61"/>
      <c r="V910" s="61"/>
      <c r="W910" s="61"/>
      <c r="X910" s="61"/>
      <c r="Y910" s="61"/>
      <c r="Z910" s="61"/>
      <c r="AA910" s="61"/>
      <c r="AB910" s="61"/>
      <c r="AC910" s="61"/>
      <c r="AD910" s="61"/>
      <c r="AE910" s="61"/>
      <c r="AF910" s="61"/>
      <c r="AG910" s="61"/>
      <c r="AH910" s="61"/>
      <c r="AI910" s="61"/>
      <c r="AJ910" s="61"/>
      <c r="AK910" s="61"/>
      <c r="AM910" s="61"/>
    </row>
    <row r="911" spans="1:39" ht="9.75" customHeight="1" x14ac:dyDescent="0.2">
      <c r="A911" s="61"/>
      <c r="B911" s="61"/>
      <c r="C911" s="61"/>
      <c r="D911" s="61"/>
      <c r="E911" s="61"/>
      <c r="F911" s="61"/>
      <c r="G911" s="61"/>
      <c r="H911" s="61"/>
      <c r="I911" s="61"/>
      <c r="J911" s="61"/>
      <c r="K911" s="61"/>
      <c r="L911" s="61"/>
      <c r="M911" s="62"/>
      <c r="N911" s="61"/>
      <c r="O911" s="61"/>
      <c r="P911" s="61"/>
      <c r="Q911" s="61"/>
      <c r="R911" s="61"/>
      <c r="S911" s="61"/>
      <c r="T911" s="61"/>
      <c r="U911" s="61"/>
      <c r="V911" s="61"/>
      <c r="W911" s="61"/>
      <c r="X911" s="61"/>
      <c r="Y911" s="61"/>
      <c r="Z911" s="61"/>
      <c r="AA911" s="61"/>
      <c r="AB911" s="61"/>
      <c r="AC911" s="61"/>
      <c r="AD911" s="61"/>
      <c r="AE911" s="61"/>
      <c r="AF911" s="61"/>
      <c r="AG911" s="61"/>
      <c r="AH911" s="61"/>
      <c r="AI911" s="61"/>
      <c r="AJ911" s="61"/>
      <c r="AK911" s="61"/>
      <c r="AM911" s="61"/>
    </row>
    <row r="912" spans="1:39" ht="9.75" customHeight="1" x14ac:dyDescent="0.2">
      <c r="A912" s="61"/>
      <c r="B912" s="61"/>
      <c r="C912" s="61"/>
      <c r="D912" s="61"/>
      <c r="E912" s="61"/>
      <c r="F912" s="61"/>
      <c r="G912" s="61"/>
      <c r="H912" s="61"/>
      <c r="I912" s="61"/>
      <c r="J912" s="61"/>
      <c r="K912" s="61"/>
      <c r="L912" s="61"/>
      <c r="M912" s="62"/>
      <c r="N912" s="61"/>
      <c r="O912" s="61"/>
      <c r="P912" s="61"/>
      <c r="Q912" s="61"/>
      <c r="R912" s="61"/>
      <c r="S912" s="61"/>
      <c r="T912" s="61"/>
      <c r="U912" s="61"/>
      <c r="V912" s="61"/>
      <c r="W912" s="61"/>
      <c r="X912" s="61"/>
      <c r="Y912" s="61"/>
      <c r="Z912" s="61"/>
      <c r="AA912" s="61"/>
      <c r="AB912" s="61"/>
      <c r="AC912" s="61"/>
      <c r="AD912" s="61"/>
      <c r="AE912" s="61"/>
      <c r="AF912" s="61"/>
      <c r="AG912" s="61"/>
      <c r="AH912" s="61"/>
      <c r="AI912" s="61"/>
      <c r="AJ912" s="61"/>
      <c r="AK912" s="61"/>
      <c r="AM912" s="61"/>
    </row>
    <row r="913" spans="1:39" ht="9.75" customHeight="1" x14ac:dyDescent="0.2">
      <c r="A913" s="61"/>
      <c r="B913" s="61"/>
      <c r="C913" s="61"/>
      <c r="D913" s="61"/>
      <c r="E913" s="61"/>
      <c r="F913" s="61"/>
      <c r="G913" s="61"/>
      <c r="H913" s="61"/>
      <c r="I913" s="61"/>
      <c r="J913" s="61"/>
      <c r="K913" s="61"/>
      <c r="L913" s="61"/>
      <c r="M913" s="62"/>
      <c r="N913" s="61"/>
      <c r="O913" s="61"/>
      <c r="P913" s="61"/>
      <c r="Q913" s="61"/>
      <c r="R913" s="61"/>
      <c r="S913" s="61"/>
      <c r="T913" s="61"/>
      <c r="U913" s="61"/>
      <c r="V913" s="61"/>
      <c r="W913" s="61"/>
      <c r="X913" s="61"/>
      <c r="Y913" s="61"/>
      <c r="Z913" s="61"/>
      <c r="AA913" s="61"/>
      <c r="AB913" s="61"/>
      <c r="AC913" s="61"/>
      <c r="AD913" s="61"/>
      <c r="AE913" s="61"/>
      <c r="AF913" s="61"/>
      <c r="AG913" s="61"/>
      <c r="AH913" s="61"/>
      <c r="AI913" s="61"/>
      <c r="AJ913" s="61"/>
      <c r="AK913" s="61"/>
      <c r="AM913" s="61"/>
    </row>
    <row r="914" spans="1:39" ht="9.75" customHeight="1" x14ac:dyDescent="0.2">
      <c r="A914" s="61"/>
      <c r="B914" s="61"/>
      <c r="C914" s="61"/>
      <c r="D914" s="61"/>
      <c r="E914" s="61"/>
      <c r="F914" s="61"/>
      <c r="G914" s="61"/>
      <c r="H914" s="61"/>
      <c r="I914" s="61"/>
      <c r="J914" s="61"/>
      <c r="K914" s="61"/>
      <c r="L914" s="61"/>
      <c r="M914" s="62"/>
      <c r="N914" s="61"/>
      <c r="O914" s="61"/>
      <c r="P914" s="61"/>
      <c r="Q914" s="61"/>
      <c r="R914" s="61"/>
      <c r="S914" s="61"/>
      <c r="T914" s="61"/>
      <c r="U914" s="61"/>
      <c r="V914" s="61"/>
      <c r="W914" s="61"/>
      <c r="X914" s="61"/>
      <c r="Y914" s="61"/>
      <c r="Z914" s="61"/>
      <c r="AA914" s="61"/>
      <c r="AB914" s="61"/>
      <c r="AC914" s="61"/>
      <c r="AD914" s="61"/>
      <c r="AE914" s="61"/>
      <c r="AF914" s="61"/>
      <c r="AG914" s="61"/>
      <c r="AH914" s="61"/>
      <c r="AI914" s="61"/>
      <c r="AJ914" s="61"/>
      <c r="AK914" s="61"/>
      <c r="AM914" s="61"/>
    </row>
    <row r="915" spans="1:39" ht="9.75" customHeight="1" x14ac:dyDescent="0.2">
      <c r="A915" s="61"/>
      <c r="B915" s="61"/>
      <c r="C915" s="61"/>
      <c r="D915" s="61"/>
      <c r="E915" s="61"/>
      <c r="F915" s="61"/>
      <c r="G915" s="61"/>
      <c r="H915" s="61"/>
      <c r="I915" s="61"/>
      <c r="J915" s="61"/>
      <c r="K915" s="61"/>
      <c r="L915" s="61"/>
      <c r="M915" s="62"/>
      <c r="N915" s="61"/>
      <c r="O915" s="61"/>
      <c r="P915" s="61"/>
      <c r="Q915" s="61"/>
      <c r="R915" s="61"/>
      <c r="S915" s="61"/>
      <c r="T915" s="61"/>
      <c r="U915" s="61"/>
      <c r="V915" s="61"/>
      <c r="W915" s="61"/>
      <c r="X915" s="61"/>
      <c r="Y915" s="61"/>
      <c r="Z915" s="61"/>
      <c r="AA915" s="61"/>
      <c r="AB915" s="61"/>
      <c r="AC915" s="61"/>
      <c r="AD915" s="61"/>
      <c r="AE915" s="61"/>
      <c r="AF915" s="61"/>
      <c r="AG915" s="61"/>
      <c r="AH915" s="61"/>
      <c r="AI915" s="61"/>
      <c r="AJ915" s="61"/>
      <c r="AK915" s="61"/>
      <c r="AM915" s="61"/>
    </row>
    <row r="916" spans="1:39" ht="9.75" customHeight="1" x14ac:dyDescent="0.2">
      <c r="A916" s="61"/>
      <c r="B916" s="61"/>
      <c r="C916" s="61"/>
      <c r="D916" s="61"/>
      <c r="E916" s="61"/>
      <c r="F916" s="61"/>
      <c r="G916" s="61"/>
      <c r="H916" s="61"/>
      <c r="I916" s="61"/>
      <c r="J916" s="61"/>
      <c r="K916" s="61"/>
      <c r="L916" s="61"/>
      <c r="M916" s="62"/>
      <c r="N916" s="61"/>
      <c r="O916" s="61"/>
      <c r="P916" s="61"/>
      <c r="Q916" s="61"/>
      <c r="R916" s="61"/>
      <c r="S916" s="61"/>
      <c r="T916" s="61"/>
      <c r="U916" s="61"/>
      <c r="V916" s="61"/>
      <c r="W916" s="61"/>
      <c r="X916" s="61"/>
      <c r="Y916" s="61"/>
      <c r="Z916" s="61"/>
      <c r="AA916" s="61"/>
      <c r="AB916" s="61"/>
      <c r="AC916" s="61"/>
      <c r="AD916" s="61"/>
      <c r="AE916" s="61"/>
      <c r="AF916" s="61"/>
      <c r="AG916" s="61"/>
      <c r="AH916" s="61"/>
      <c r="AI916" s="61"/>
      <c r="AJ916" s="61"/>
      <c r="AK916" s="61"/>
      <c r="AM916" s="61"/>
    </row>
    <row r="917" spans="1:39" ht="9.75" customHeight="1" x14ac:dyDescent="0.2">
      <c r="A917" s="61"/>
      <c r="B917" s="61"/>
      <c r="C917" s="61"/>
      <c r="D917" s="61"/>
      <c r="E917" s="61"/>
      <c r="F917" s="61"/>
      <c r="G917" s="61"/>
      <c r="H917" s="61"/>
      <c r="I917" s="61"/>
      <c r="J917" s="61"/>
      <c r="K917" s="61"/>
      <c r="L917" s="61"/>
      <c r="M917" s="62"/>
      <c r="N917" s="61"/>
      <c r="O917" s="61"/>
      <c r="P917" s="61"/>
      <c r="Q917" s="61"/>
      <c r="R917" s="61"/>
      <c r="S917" s="61"/>
      <c r="T917" s="61"/>
      <c r="U917" s="61"/>
      <c r="V917" s="61"/>
      <c r="W917" s="61"/>
      <c r="X917" s="61"/>
      <c r="Y917" s="61"/>
      <c r="Z917" s="61"/>
      <c r="AA917" s="61"/>
      <c r="AB917" s="61"/>
      <c r="AC917" s="61"/>
      <c r="AD917" s="61"/>
      <c r="AE917" s="61"/>
      <c r="AF917" s="61"/>
      <c r="AG917" s="61"/>
      <c r="AH917" s="61"/>
      <c r="AI917" s="61"/>
      <c r="AJ917" s="61"/>
      <c r="AK917" s="61"/>
      <c r="AM917" s="61"/>
    </row>
    <row r="918" spans="1:39" ht="9.75" customHeight="1" x14ac:dyDescent="0.2">
      <c r="A918" s="61"/>
      <c r="B918" s="61"/>
      <c r="C918" s="61"/>
      <c r="D918" s="61"/>
      <c r="E918" s="61"/>
      <c r="F918" s="61"/>
      <c r="G918" s="61"/>
      <c r="H918" s="61"/>
      <c r="I918" s="61"/>
      <c r="J918" s="61"/>
      <c r="K918" s="61"/>
      <c r="L918" s="61"/>
      <c r="M918" s="62"/>
      <c r="N918" s="61"/>
      <c r="O918" s="61"/>
      <c r="P918" s="61"/>
      <c r="Q918" s="61"/>
      <c r="R918" s="61"/>
      <c r="S918" s="61"/>
      <c r="T918" s="61"/>
      <c r="U918" s="61"/>
      <c r="V918" s="61"/>
      <c r="W918" s="61"/>
      <c r="X918" s="61"/>
      <c r="Y918" s="61"/>
      <c r="Z918" s="61"/>
      <c r="AA918" s="61"/>
      <c r="AB918" s="61"/>
      <c r="AC918" s="61"/>
      <c r="AD918" s="61"/>
      <c r="AE918" s="61"/>
      <c r="AF918" s="61"/>
      <c r="AG918" s="61"/>
      <c r="AH918" s="61"/>
      <c r="AI918" s="61"/>
      <c r="AJ918" s="61"/>
      <c r="AK918" s="61"/>
      <c r="AM918" s="61"/>
    </row>
    <row r="919" spans="1:39" ht="9.75" customHeight="1" x14ac:dyDescent="0.2">
      <c r="A919" s="61"/>
      <c r="B919" s="61"/>
      <c r="C919" s="61"/>
      <c r="D919" s="61"/>
      <c r="E919" s="61"/>
      <c r="F919" s="61"/>
      <c r="G919" s="61"/>
      <c r="H919" s="61"/>
      <c r="I919" s="61"/>
      <c r="J919" s="61"/>
      <c r="K919" s="61"/>
      <c r="L919" s="61"/>
      <c r="M919" s="62"/>
      <c r="N919" s="61"/>
      <c r="O919" s="61"/>
      <c r="P919" s="61"/>
      <c r="Q919" s="61"/>
      <c r="R919" s="61"/>
      <c r="S919" s="61"/>
      <c r="T919" s="61"/>
      <c r="U919" s="61"/>
      <c r="V919" s="61"/>
      <c r="W919" s="61"/>
      <c r="X919" s="61"/>
      <c r="Y919" s="61"/>
      <c r="Z919" s="61"/>
      <c r="AA919" s="61"/>
      <c r="AB919" s="61"/>
      <c r="AC919" s="61"/>
      <c r="AD919" s="61"/>
      <c r="AE919" s="61"/>
      <c r="AF919" s="61"/>
      <c r="AG919" s="61"/>
      <c r="AH919" s="61"/>
      <c r="AI919" s="61"/>
      <c r="AJ919" s="61"/>
      <c r="AK919" s="61"/>
      <c r="AM919" s="61"/>
    </row>
    <row r="920" spans="1:39" ht="9.75" customHeight="1" x14ac:dyDescent="0.2">
      <c r="A920" s="61"/>
      <c r="B920" s="61"/>
      <c r="C920" s="61"/>
      <c r="D920" s="61"/>
      <c r="E920" s="61"/>
      <c r="F920" s="61"/>
      <c r="G920" s="61"/>
      <c r="H920" s="61"/>
      <c r="I920" s="61"/>
      <c r="J920" s="61"/>
      <c r="K920" s="61"/>
      <c r="L920" s="61"/>
      <c r="M920" s="62"/>
      <c r="N920" s="61"/>
      <c r="O920" s="61"/>
      <c r="P920" s="61"/>
      <c r="Q920" s="61"/>
      <c r="R920" s="61"/>
      <c r="S920" s="61"/>
      <c r="T920" s="61"/>
      <c r="U920" s="61"/>
      <c r="V920" s="61"/>
      <c r="W920" s="61"/>
      <c r="X920" s="61"/>
      <c r="Y920" s="61"/>
      <c r="Z920" s="61"/>
      <c r="AA920" s="61"/>
      <c r="AB920" s="61"/>
      <c r="AC920" s="61"/>
      <c r="AD920" s="61"/>
      <c r="AE920" s="61"/>
      <c r="AF920" s="61"/>
      <c r="AG920" s="61"/>
      <c r="AH920" s="61"/>
      <c r="AI920" s="61"/>
      <c r="AJ920" s="61"/>
      <c r="AK920" s="61"/>
      <c r="AM920" s="61"/>
    </row>
    <row r="921" spans="1:39" ht="9.75" customHeight="1" x14ac:dyDescent="0.2">
      <c r="A921" s="61"/>
      <c r="B921" s="61"/>
      <c r="C921" s="61"/>
      <c r="D921" s="61"/>
      <c r="E921" s="61"/>
      <c r="F921" s="61"/>
      <c r="G921" s="61"/>
      <c r="H921" s="61"/>
      <c r="I921" s="61"/>
      <c r="J921" s="61"/>
      <c r="K921" s="61"/>
      <c r="L921" s="61"/>
      <c r="M921" s="62"/>
      <c r="N921" s="61"/>
      <c r="O921" s="61"/>
      <c r="P921" s="61"/>
      <c r="Q921" s="61"/>
      <c r="R921" s="61"/>
      <c r="S921" s="61"/>
      <c r="T921" s="61"/>
      <c r="U921" s="61"/>
      <c r="V921" s="61"/>
      <c r="W921" s="61"/>
      <c r="X921" s="61"/>
      <c r="Y921" s="61"/>
      <c r="Z921" s="61"/>
      <c r="AA921" s="61"/>
      <c r="AB921" s="61"/>
      <c r="AC921" s="61"/>
      <c r="AD921" s="61"/>
      <c r="AE921" s="61"/>
      <c r="AF921" s="61"/>
      <c r="AG921" s="61"/>
      <c r="AH921" s="61"/>
      <c r="AI921" s="61"/>
      <c r="AJ921" s="61"/>
      <c r="AK921" s="61"/>
      <c r="AM921" s="61"/>
    </row>
    <row r="922" spans="1:39" ht="9.75" customHeight="1" x14ac:dyDescent="0.2">
      <c r="A922" s="61"/>
      <c r="B922" s="61"/>
      <c r="C922" s="61"/>
      <c r="D922" s="61"/>
      <c r="E922" s="61"/>
      <c r="F922" s="61"/>
      <c r="G922" s="61"/>
      <c r="H922" s="61"/>
      <c r="I922" s="61"/>
      <c r="J922" s="61"/>
      <c r="K922" s="61"/>
      <c r="L922" s="61"/>
      <c r="M922" s="62"/>
      <c r="N922" s="61"/>
      <c r="O922" s="61"/>
      <c r="P922" s="61"/>
      <c r="Q922" s="61"/>
      <c r="R922" s="61"/>
      <c r="S922" s="61"/>
      <c r="T922" s="61"/>
      <c r="U922" s="61"/>
      <c r="V922" s="61"/>
      <c r="W922" s="61"/>
      <c r="X922" s="61"/>
      <c r="Y922" s="61"/>
      <c r="Z922" s="61"/>
      <c r="AA922" s="61"/>
      <c r="AB922" s="61"/>
      <c r="AC922" s="61"/>
      <c r="AD922" s="61"/>
      <c r="AE922" s="61"/>
      <c r="AF922" s="61"/>
      <c r="AG922" s="61"/>
      <c r="AH922" s="61"/>
      <c r="AI922" s="61"/>
      <c r="AJ922" s="61"/>
      <c r="AK922" s="61"/>
      <c r="AM922" s="61"/>
    </row>
    <row r="923" spans="1:39" ht="9.75" customHeight="1" x14ac:dyDescent="0.2">
      <c r="A923" s="61"/>
      <c r="B923" s="61"/>
      <c r="C923" s="61"/>
      <c r="D923" s="61"/>
      <c r="E923" s="61"/>
      <c r="F923" s="61"/>
      <c r="G923" s="61"/>
      <c r="H923" s="61"/>
      <c r="I923" s="61"/>
      <c r="J923" s="61"/>
      <c r="K923" s="61"/>
      <c r="L923" s="61"/>
      <c r="M923" s="62"/>
      <c r="N923" s="61"/>
      <c r="O923" s="61"/>
      <c r="P923" s="61"/>
      <c r="Q923" s="61"/>
      <c r="R923" s="61"/>
      <c r="S923" s="61"/>
      <c r="T923" s="61"/>
      <c r="U923" s="61"/>
      <c r="V923" s="61"/>
      <c r="W923" s="61"/>
      <c r="X923" s="61"/>
      <c r="Y923" s="61"/>
      <c r="Z923" s="61"/>
      <c r="AA923" s="61"/>
      <c r="AB923" s="61"/>
      <c r="AC923" s="61"/>
      <c r="AD923" s="61"/>
      <c r="AE923" s="61"/>
      <c r="AF923" s="61"/>
      <c r="AG923" s="61"/>
      <c r="AH923" s="61"/>
      <c r="AI923" s="61"/>
      <c r="AJ923" s="61"/>
      <c r="AK923" s="61"/>
      <c r="AM923" s="61"/>
    </row>
    <row r="924" spans="1:39" ht="9.75" customHeight="1" x14ac:dyDescent="0.2">
      <c r="A924" s="61"/>
      <c r="B924" s="61"/>
      <c r="C924" s="61"/>
      <c r="D924" s="61"/>
      <c r="E924" s="61"/>
      <c r="F924" s="61"/>
      <c r="G924" s="61"/>
      <c r="H924" s="61"/>
      <c r="I924" s="61"/>
      <c r="J924" s="61"/>
      <c r="K924" s="61"/>
      <c r="L924" s="61"/>
      <c r="M924" s="62"/>
      <c r="N924" s="61"/>
      <c r="O924" s="61"/>
      <c r="P924" s="61"/>
      <c r="Q924" s="61"/>
      <c r="R924" s="61"/>
      <c r="S924" s="61"/>
      <c r="T924" s="61"/>
      <c r="U924" s="61"/>
      <c r="V924" s="61"/>
      <c r="W924" s="61"/>
      <c r="X924" s="61"/>
      <c r="Y924" s="61"/>
      <c r="Z924" s="61"/>
      <c r="AA924" s="61"/>
      <c r="AB924" s="61"/>
      <c r="AC924" s="61"/>
      <c r="AD924" s="61"/>
      <c r="AE924" s="61"/>
      <c r="AF924" s="61"/>
      <c r="AG924" s="61"/>
      <c r="AH924" s="61"/>
      <c r="AI924" s="61"/>
      <c r="AJ924" s="61"/>
      <c r="AK924" s="61"/>
      <c r="AM924" s="61"/>
    </row>
    <row r="925" spans="1:39" ht="9.75" customHeight="1" x14ac:dyDescent="0.2">
      <c r="A925" s="61"/>
      <c r="B925" s="61"/>
      <c r="C925" s="61"/>
      <c r="D925" s="61"/>
      <c r="E925" s="61"/>
      <c r="F925" s="61"/>
      <c r="G925" s="61"/>
      <c r="H925" s="61"/>
      <c r="I925" s="61"/>
      <c r="J925" s="61"/>
      <c r="K925" s="61"/>
      <c r="L925" s="61"/>
      <c r="M925" s="62"/>
      <c r="N925" s="61"/>
      <c r="O925" s="61"/>
      <c r="P925" s="61"/>
      <c r="Q925" s="61"/>
      <c r="R925" s="61"/>
      <c r="S925" s="61"/>
      <c r="T925" s="61"/>
      <c r="U925" s="61"/>
      <c r="V925" s="61"/>
      <c r="W925" s="61"/>
      <c r="X925" s="61"/>
      <c r="Y925" s="61"/>
      <c r="Z925" s="61"/>
      <c r="AA925" s="61"/>
      <c r="AB925" s="61"/>
      <c r="AC925" s="61"/>
      <c r="AD925" s="61"/>
      <c r="AE925" s="61"/>
      <c r="AF925" s="61"/>
      <c r="AG925" s="61"/>
      <c r="AH925" s="61"/>
      <c r="AI925" s="61"/>
      <c r="AJ925" s="61"/>
      <c r="AK925" s="61"/>
      <c r="AM925" s="61"/>
    </row>
    <row r="926" spans="1:39" ht="9.75" customHeight="1" x14ac:dyDescent="0.2">
      <c r="A926" s="61"/>
      <c r="B926" s="61"/>
      <c r="C926" s="61"/>
      <c r="D926" s="61"/>
      <c r="E926" s="61"/>
      <c r="F926" s="61"/>
      <c r="G926" s="61"/>
      <c r="H926" s="61"/>
      <c r="I926" s="61"/>
      <c r="J926" s="61"/>
      <c r="K926" s="61"/>
      <c r="L926" s="61"/>
      <c r="M926" s="62"/>
      <c r="N926" s="61"/>
      <c r="O926" s="61"/>
      <c r="P926" s="61"/>
      <c r="Q926" s="61"/>
      <c r="R926" s="61"/>
      <c r="S926" s="61"/>
      <c r="T926" s="61"/>
      <c r="U926" s="61"/>
      <c r="V926" s="61"/>
      <c r="W926" s="61"/>
      <c r="X926" s="61"/>
      <c r="Y926" s="61"/>
      <c r="Z926" s="61"/>
      <c r="AA926" s="61"/>
      <c r="AB926" s="61"/>
      <c r="AC926" s="61"/>
      <c r="AD926" s="61"/>
      <c r="AE926" s="61"/>
      <c r="AF926" s="61"/>
      <c r="AG926" s="61"/>
      <c r="AH926" s="61"/>
      <c r="AI926" s="61"/>
      <c r="AJ926" s="61"/>
      <c r="AK926" s="61"/>
      <c r="AM926" s="61"/>
    </row>
    <row r="927" spans="1:39" ht="9.75" customHeight="1" x14ac:dyDescent="0.2">
      <c r="A927" s="61"/>
      <c r="B927" s="61"/>
      <c r="C927" s="61"/>
      <c r="D927" s="61"/>
      <c r="E927" s="61"/>
      <c r="F927" s="61"/>
      <c r="G927" s="61"/>
      <c r="H927" s="61"/>
      <c r="I927" s="61"/>
      <c r="J927" s="61"/>
      <c r="K927" s="61"/>
      <c r="L927" s="61"/>
      <c r="M927" s="62"/>
      <c r="N927" s="61"/>
      <c r="O927" s="61"/>
      <c r="P927" s="61"/>
      <c r="Q927" s="61"/>
      <c r="R927" s="61"/>
      <c r="S927" s="61"/>
      <c r="T927" s="61"/>
      <c r="U927" s="61"/>
      <c r="V927" s="61"/>
      <c r="W927" s="61"/>
      <c r="X927" s="61"/>
      <c r="Y927" s="61"/>
      <c r="Z927" s="61"/>
      <c r="AA927" s="61"/>
      <c r="AB927" s="61"/>
      <c r="AC927" s="61"/>
      <c r="AD927" s="61"/>
      <c r="AE927" s="61"/>
      <c r="AF927" s="61"/>
      <c r="AG927" s="61"/>
      <c r="AH927" s="61"/>
      <c r="AI927" s="61"/>
      <c r="AJ927" s="61"/>
      <c r="AK927" s="61"/>
      <c r="AM927" s="61"/>
    </row>
    <row r="928" spans="1:39" ht="9.75" customHeight="1" x14ac:dyDescent="0.2">
      <c r="A928" s="61"/>
      <c r="B928" s="61"/>
      <c r="C928" s="61"/>
      <c r="D928" s="61"/>
      <c r="E928" s="61"/>
      <c r="F928" s="61"/>
      <c r="G928" s="61"/>
      <c r="H928" s="61"/>
      <c r="I928" s="61"/>
      <c r="J928" s="61"/>
      <c r="K928" s="61"/>
      <c r="L928" s="61"/>
      <c r="M928" s="62"/>
      <c r="N928" s="61"/>
      <c r="O928" s="61"/>
      <c r="P928" s="61"/>
      <c r="Q928" s="61"/>
      <c r="R928" s="61"/>
      <c r="S928" s="61"/>
      <c r="T928" s="61"/>
      <c r="U928" s="61"/>
      <c r="V928" s="61"/>
      <c r="W928" s="61"/>
      <c r="X928" s="61"/>
      <c r="Y928" s="61"/>
      <c r="Z928" s="61"/>
      <c r="AA928" s="61"/>
      <c r="AB928" s="61"/>
      <c r="AC928" s="61"/>
      <c r="AD928" s="61"/>
      <c r="AE928" s="61"/>
      <c r="AF928" s="61"/>
      <c r="AG928" s="61"/>
      <c r="AH928" s="61"/>
      <c r="AI928" s="61"/>
      <c r="AJ928" s="61"/>
      <c r="AK928" s="61"/>
      <c r="AM928" s="61"/>
    </row>
    <row r="929" spans="1:39" ht="9.75" customHeight="1" x14ac:dyDescent="0.2">
      <c r="A929" s="61"/>
      <c r="B929" s="61"/>
      <c r="C929" s="61"/>
      <c r="D929" s="61"/>
      <c r="E929" s="61"/>
      <c r="F929" s="61"/>
      <c r="G929" s="61"/>
      <c r="H929" s="61"/>
      <c r="I929" s="61"/>
      <c r="J929" s="61"/>
      <c r="K929" s="61"/>
      <c r="L929" s="61"/>
      <c r="M929" s="62"/>
      <c r="N929" s="61"/>
      <c r="O929" s="61"/>
      <c r="P929" s="61"/>
      <c r="Q929" s="61"/>
      <c r="R929" s="61"/>
      <c r="S929" s="61"/>
      <c r="T929" s="61"/>
      <c r="U929" s="61"/>
      <c r="V929" s="61"/>
      <c r="W929" s="61"/>
      <c r="X929" s="61"/>
      <c r="Y929" s="61"/>
      <c r="Z929" s="61"/>
      <c r="AA929" s="61"/>
      <c r="AB929" s="61"/>
      <c r="AC929" s="61"/>
      <c r="AD929" s="61"/>
      <c r="AE929" s="61"/>
      <c r="AF929" s="61"/>
      <c r="AG929" s="61"/>
      <c r="AH929" s="61"/>
      <c r="AI929" s="61"/>
      <c r="AJ929" s="61"/>
      <c r="AK929" s="61"/>
      <c r="AM929" s="61"/>
    </row>
    <row r="930" spans="1:39" ht="9.75" customHeight="1" x14ac:dyDescent="0.2">
      <c r="A930" s="61"/>
      <c r="B930" s="61"/>
      <c r="C930" s="61"/>
      <c r="D930" s="61"/>
      <c r="E930" s="61"/>
      <c r="F930" s="61"/>
      <c r="G930" s="61"/>
      <c r="H930" s="61"/>
      <c r="I930" s="61"/>
      <c r="J930" s="61"/>
      <c r="K930" s="61"/>
      <c r="L930" s="61"/>
      <c r="M930" s="62"/>
      <c r="N930" s="61"/>
      <c r="O930" s="61"/>
      <c r="P930" s="61"/>
      <c r="Q930" s="61"/>
      <c r="R930" s="61"/>
      <c r="S930" s="61"/>
      <c r="T930" s="61"/>
      <c r="U930" s="61"/>
      <c r="V930" s="61"/>
      <c r="W930" s="61"/>
      <c r="X930" s="61"/>
      <c r="Y930" s="61"/>
      <c r="Z930" s="61"/>
      <c r="AA930" s="61"/>
      <c r="AB930" s="61"/>
      <c r="AC930" s="61"/>
      <c r="AD930" s="61"/>
      <c r="AE930" s="61"/>
      <c r="AF930" s="61"/>
      <c r="AG930" s="61"/>
      <c r="AH930" s="61"/>
      <c r="AI930" s="61"/>
      <c r="AJ930" s="61"/>
      <c r="AK930" s="61"/>
      <c r="AM930" s="61"/>
    </row>
    <row r="931" spans="1:39" ht="9.75" customHeight="1" x14ac:dyDescent="0.2">
      <c r="A931" s="61"/>
      <c r="B931" s="61"/>
      <c r="C931" s="61"/>
      <c r="D931" s="61"/>
      <c r="E931" s="61"/>
      <c r="F931" s="61"/>
      <c r="G931" s="61"/>
      <c r="H931" s="61"/>
      <c r="I931" s="61"/>
      <c r="J931" s="61"/>
      <c r="K931" s="61"/>
      <c r="L931" s="61"/>
      <c r="M931" s="62"/>
      <c r="N931" s="61"/>
      <c r="O931" s="61"/>
      <c r="P931" s="61"/>
      <c r="Q931" s="61"/>
      <c r="R931" s="61"/>
      <c r="S931" s="61"/>
      <c r="T931" s="61"/>
      <c r="U931" s="61"/>
      <c r="V931" s="61"/>
      <c r="W931" s="61"/>
      <c r="X931" s="61"/>
      <c r="Y931" s="61"/>
      <c r="Z931" s="61"/>
      <c r="AA931" s="61"/>
      <c r="AB931" s="61"/>
      <c r="AC931" s="61"/>
      <c r="AD931" s="61"/>
      <c r="AE931" s="61"/>
      <c r="AF931" s="61"/>
      <c r="AG931" s="61"/>
      <c r="AH931" s="61"/>
      <c r="AI931" s="61"/>
      <c r="AJ931" s="61"/>
      <c r="AK931" s="61"/>
      <c r="AM931" s="61"/>
    </row>
    <row r="932" spans="1:39" ht="9.75" customHeight="1" x14ac:dyDescent="0.2">
      <c r="A932" s="61"/>
      <c r="B932" s="61"/>
      <c r="C932" s="61"/>
      <c r="D932" s="61"/>
      <c r="E932" s="61"/>
      <c r="F932" s="61"/>
      <c r="G932" s="61"/>
      <c r="H932" s="61"/>
      <c r="I932" s="61"/>
      <c r="J932" s="61"/>
      <c r="K932" s="61"/>
      <c r="L932" s="61"/>
      <c r="M932" s="62"/>
      <c r="N932" s="61"/>
      <c r="O932" s="61"/>
      <c r="P932" s="61"/>
      <c r="Q932" s="61"/>
      <c r="R932" s="61"/>
      <c r="S932" s="61"/>
      <c r="T932" s="61"/>
      <c r="U932" s="61"/>
      <c r="V932" s="61"/>
      <c r="W932" s="61"/>
      <c r="X932" s="61"/>
      <c r="Y932" s="61"/>
      <c r="Z932" s="61"/>
      <c r="AA932" s="61"/>
      <c r="AB932" s="61"/>
      <c r="AC932" s="61"/>
      <c r="AD932" s="61"/>
      <c r="AE932" s="61"/>
      <c r="AF932" s="61"/>
      <c r="AG932" s="61"/>
      <c r="AH932" s="61"/>
      <c r="AI932" s="61"/>
      <c r="AJ932" s="61"/>
      <c r="AK932" s="61"/>
      <c r="AM932" s="61"/>
    </row>
    <row r="933" spans="1:39" ht="9.75" customHeight="1" x14ac:dyDescent="0.2">
      <c r="A933" s="61"/>
      <c r="B933" s="61"/>
      <c r="C933" s="61"/>
      <c r="D933" s="61"/>
      <c r="E933" s="61"/>
      <c r="F933" s="61"/>
      <c r="G933" s="61"/>
      <c r="H933" s="61"/>
      <c r="I933" s="61"/>
      <c r="J933" s="61"/>
      <c r="K933" s="61"/>
      <c r="L933" s="61"/>
      <c r="M933" s="62"/>
      <c r="N933" s="61"/>
      <c r="O933" s="61"/>
      <c r="P933" s="61"/>
      <c r="Q933" s="61"/>
      <c r="R933" s="61"/>
      <c r="S933" s="61"/>
      <c r="T933" s="61"/>
      <c r="U933" s="61"/>
      <c r="V933" s="61"/>
      <c r="W933" s="61"/>
      <c r="X933" s="61"/>
      <c r="Y933" s="61"/>
      <c r="Z933" s="61"/>
      <c r="AA933" s="61"/>
      <c r="AB933" s="61"/>
      <c r="AC933" s="61"/>
      <c r="AD933" s="61"/>
      <c r="AE933" s="61"/>
      <c r="AF933" s="61"/>
      <c r="AG933" s="61"/>
      <c r="AH933" s="61"/>
      <c r="AI933" s="61"/>
      <c r="AJ933" s="61"/>
      <c r="AK933" s="61"/>
      <c r="AM933" s="61"/>
    </row>
    <row r="934" spans="1:39" ht="9.75" customHeight="1" x14ac:dyDescent="0.2">
      <c r="A934" s="61"/>
      <c r="B934" s="61"/>
      <c r="C934" s="61"/>
      <c r="D934" s="61"/>
      <c r="E934" s="61"/>
      <c r="F934" s="61"/>
      <c r="G934" s="61"/>
      <c r="H934" s="61"/>
      <c r="I934" s="61"/>
      <c r="J934" s="61"/>
      <c r="K934" s="61"/>
      <c r="L934" s="61"/>
      <c r="M934" s="62"/>
      <c r="N934" s="61"/>
      <c r="O934" s="61"/>
      <c r="P934" s="61"/>
      <c r="Q934" s="61"/>
      <c r="R934" s="61"/>
      <c r="S934" s="61"/>
      <c r="T934" s="61"/>
      <c r="U934" s="61"/>
      <c r="V934" s="61"/>
      <c r="W934" s="61"/>
      <c r="X934" s="61"/>
      <c r="Y934" s="61"/>
      <c r="Z934" s="61"/>
      <c r="AA934" s="61"/>
      <c r="AB934" s="61"/>
      <c r="AC934" s="61"/>
      <c r="AD934" s="61"/>
      <c r="AE934" s="61"/>
      <c r="AF934" s="61"/>
      <c r="AG934" s="61"/>
      <c r="AH934" s="61"/>
      <c r="AI934" s="61"/>
      <c r="AJ934" s="61"/>
      <c r="AK934" s="61"/>
      <c r="AM934" s="61"/>
    </row>
    <row r="935" spans="1:39" ht="9.75" customHeight="1" x14ac:dyDescent="0.2">
      <c r="A935" s="61"/>
      <c r="B935" s="61"/>
      <c r="C935" s="61"/>
      <c r="D935" s="61"/>
      <c r="E935" s="61"/>
      <c r="F935" s="61"/>
      <c r="G935" s="61"/>
      <c r="H935" s="61"/>
      <c r="I935" s="61"/>
      <c r="J935" s="61"/>
      <c r="K935" s="61"/>
      <c r="L935" s="61"/>
      <c r="M935" s="62"/>
      <c r="N935" s="61"/>
      <c r="O935" s="61"/>
      <c r="P935" s="61"/>
      <c r="Q935" s="61"/>
      <c r="R935" s="61"/>
      <c r="S935" s="61"/>
      <c r="T935" s="61"/>
      <c r="U935" s="61"/>
      <c r="V935" s="61"/>
      <c r="W935" s="61"/>
      <c r="X935" s="61"/>
      <c r="Y935" s="61"/>
      <c r="Z935" s="61"/>
      <c r="AA935" s="61"/>
      <c r="AB935" s="61"/>
      <c r="AC935" s="61"/>
      <c r="AD935" s="61"/>
      <c r="AE935" s="61"/>
      <c r="AF935" s="61"/>
      <c r="AG935" s="61"/>
      <c r="AH935" s="61"/>
      <c r="AI935" s="61"/>
      <c r="AJ935" s="61"/>
      <c r="AK935" s="61"/>
      <c r="AM935" s="61"/>
    </row>
    <row r="936" spans="1:39" ht="9.75" customHeight="1" x14ac:dyDescent="0.2">
      <c r="A936" s="61"/>
      <c r="B936" s="61"/>
      <c r="C936" s="61"/>
      <c r="D936" s="61"/>
      <c r="E936" s="61"/>
      <c r="F936" s="61"/>
      <c r="G936" s="61"/>
      <c r="H936" s="61"/>
      <c r="I936" s="61"/>
      <c r="J936" s="61"/>
      <c r="K936" s="61"/>
      <c r="L936" s="61"/>
      <c r="M936" s="62"/>
      <c r="N936" s="61"/>
      <c r="O936" s="61"/>
      <c r="P936" s="61"/>
      <c r="Q936" s="61"/>
      <c r="R936" s="61"/>
      <c r="S936" s="61"/>
      <c r="T936" s="61"/>
      <c r="U936" s="61"/>
      <c r="V936" s="61"/>
      <c r="W936" s="61"/>
      <c r="X936" s="61"/>
      <c r="Y936" s="61"/>
      <c r="Z936" s="61"/>
      <c r="AA936" s="61"/>
      <c r="AB936" s="61"/>
      <c r="AC936" s="61"/>
      <c r="AD936" s="61"/>
      <c r="AE936" s="61"/>
      <c r="AF936" s="61"/>
      <c r="AG936" s="61"/>
      <c r="AH936" s="61"/>
      <c r="AI936" s="61"/>
      <c r="AJ936" s="61"/>
      <c r="AK936" s="61"/>
      <c r="AM936" s="61"/>
    </row>
    <row r="937" spans="1:39" ht="9.75" customHeight="1" x14ac:dyDescent="0.2">
      <c r="A937" s="61"/>
      <c r="B937" s="61"/>
      <c r="C937" s="61"/>
      <c r="D937" s="61"/>
      <c r="E937" s="61"/>
      <c r="F937" s="61"/>
      <c r="G937" s="61"/>
      <c r="H937" s="61"/>
      <c r="I937" s="61"/>
      <c r="J937" s="61"/>
      <c r="K937" s="61"/>
      <c r="L937" s="61"/>
      <c r="M937" s="62"/>
      <c r="N937" s="61"/>
      <c r="O937" s="61"/>
      <c r="P937" s="61"/>
      <c r="Q937" s="61"/>
      <c r="R937" s="61"/>
      <c r="S937" s="61"/>
      <c r="T937" s="61"/>
      <c r="U937" s="61"/>
      <c r="V937" s="61"/>
      <c r="W937" s="61"/>
      <c r="X937" s="61"/>
      <c r="Y937" s="61"/>
      <c r="Z937" s="61"/>
      <c r="AA937" s="61"/>
      <c r="AB937" s="61"/>
      <c r="AC937" s="61"/>
      <c r="AD937" s="61"/>
      <c r="AE937" s="61"/>
      <c r="AF937" s="61"/>
      <c r="AG937" s="61"/>
      <c r="AH937" s="61"/>
      <c r="AI937" s="61"/>
      <c r="AJ937" s="61"/>
      <c r="AK937" s="61"/>
      <c r="AM937" s="61"/>
    </row>
    <row r="938" spans="1:39" ht="9.75" customHeight="1" x14ac:dyDescent="0.2">
      <c r="A938" s="61"/>
      <c r="B938" s="61"/>
      <c r="C938" s="61"/>
      <c r="D938" s="61"/>
      <c r="E938" s="61"/>
      <c r="F938" s="61"/>
      <c r="G938" s="61"/>
      <c r="H938" s="61"/>
      <c r="I938" s="61"/>
      <c r="J938" s="61"/>
      <c r="K938" s="61"/>
      <c r="L938" s="61"/>
      <c r="M938" s="62"/>
      <c r="N938" s="61"/>
      <c r="O938" s="61"/>
      <c r="P938" s="61"/>
      <c r="Q938" s="61"/>
      <c r="R938" s="61"/>
      <c r="S938" s="61"/>
      <c r="T938" s="61"/>
      <c r="U938" s="61"/>
      <c r="V938" s="61"/>
      <c r="W938" s="61"/>
      <c r="X938" s="61"/>
      <c r="Y938" s="61"/>
      <c r="Z938" s="61"/>
      <c r="AA938" s="61"/>
      <c r="AB938" s="61"/>
      <c r="AC938" s="61"/>
      <c r="AD938" s="61"/>
      <c r="AE938" s="61"/>
      <c r="AF938" s="61"/>
      <c r="AG938" s="61"/>
      <c r="AH938" s="61"/>
      <c r="AI938" s="61"/>
      <c r="AJ938" s="61"/>
      <c r="AK938" s="61"/>
      <c r="AM938" s="61"/>
    </row>
    <row r="939" spans="1:39" ht="9.75" customHeight="1" x14ac:dyDescent="0.2">
      <c r="A939" s="61"/>
      <c r="B939" s="61"/>
      <c r="C939" s="61"/>
      <c r="D939" s="61"/>
      <c r="E939" s="61"/>
      <c r="F939" s="61"/>
      <c r="G939" s="61"/>
      <c r="H939" s="61"/>
      <c r="I939" s="61"/>
      <c r="J939" s="61"/>
      <c r="K939" s="61"/>
      <c r="L939" s="61"/>
      <c r="M939" s="62"/>
      <c r="N939" s="61"/>
      <c r="O939" s="61"/>
      <c r="P939" s="61"/>
      <c r="Q939" s="61"/>
      <c r="R939" s="61"/>
      <c r="S939" s="61"/>
      <c r="T939" s="61"/>
      <c r="U939" s="61"/>
      <c r="V939" s="61"/>
      <c r="W939" s="61"/>
      <c r="X939" s="61"/>
      <c r="Y939" s="61"/>
      <c r="Z939" s="61"/>
      <c r="AA939" s="61"/>
      <c r="AB939" s="61"/>
      <c r="AC939" s="61"/>
      <c r="AD939" s="61"/>
      <c r="AE939" s="61"/>
      <c r="AF939" s="61"/>
      <c r="AG939" s="61"/>
      <c r="AH939" s="61"/>
      <c r="AI939" s="61"/>
      <c r="AJ939" s="61"/>
      <c r="AK939" s="61"/>
      <c r="AM939" s="61"/>
    </row>
    <row r="940" spans="1:39" ht="9.75" customHeight="1" x14ac:dyDescent="0.2">
      <c r="A940" s="61"/>
      <c r="B940" s="61"/>
      <c r="C940" s="61"/>
      <c r="D940" s="61"/>
      <c r="E940" s="61"/>
      <c r="F940" s="61"/>
      <c r="G940" s="61"/>
      <c r="H940" s="61"/>
      <c r="I940" s="61"/>
      <c r="J940" s="61"/>
      <c r="K940" s="61"/>
      <c r="L940" s="61"/>
      <c r="M940" s="62"/>
      <c r="N940" s="61"/>
      <c r="O940" s="61"/>
      <c r="P940" s="61"/>
      <c r="Q940" s="61"/>
      <c r="R940" s="61"/>
      <c r="S940" s="61"/>
      <c r="T940" s="61"/>
      <c r="U940" s="61"/>
      <c r="V940" s="61"/>
      <c r="W940" s="61"/>
      <c r="X940" s="61"/>
      <c r="Y940" s="61"/>
      <c r="Z940" s="61"/>
      <c r="AA940" s="61"/>
      <c r="AB940" s="61"/>
      <c r="AC940" s="61"/>
      <c r="AD940" s="61"/>
      <c r="AE940" s="61"/>
      <c r="AF940" s="61"/>
      <c r="AG940" s="61"/>
      <c r="AH940" s="61"/>
      <c r="AI940" s="61"/>
      <c r="AJ940" s="61"/>
      <c r="AK940" s="61"/>
      <c r="AM940" s="61"/>
    </row>
    <row r="941" spans="1:39" ht="9.75" customHeight="1" x14ac:dyDescent="0.2">
      <c r="A941" s="61"/>
      <c r="B941" s="61"/>
      <c r="C941" s="61"/>
      <c r="D941" s="61"/>
      <c r="E941" s="61"/>
      <c r="F941" s="61"/>
      <c r="G941" s="61"/>
      <c r="H941" s="61"/>
      <c r="I941" s="61"/>
      <c r="J941" s="61"/>
      <c r="K941" s="61"/>
      <c r="L941" s="61"/>
      <c r="M941" s="62"/>
      <c r="N941" s="61"/>
      <c r="O941" s="61"/>
      <c r="P941" s="61"/>
      <c r="Q941" s="61"/>
      <c r="R941" s="61"/>
      <c r="S941" s="61"/>
      <c r="T941" s="61"/>
      <c r="U941" s="61"/>
      <c r="V941" s="61"/>
      <c r="W941" s="61"/>
      <c r="X941" s="61"/>
      <c r="Y941" s="61"/>
      <c r="Z941" s="61"/>
      <c r="AA941" s="61"/>
      <c r="AB941" s="61"/>
      <c r="AC941" s="61"/>
      <c r="AD941" s="61"/>
      <c r="AE941" s="61"/>
      <c r="AF941" s="61"/>
      <c r="AG941" s="61"/>
      <c r="AH941" s="61"/>
      <c r="AI941" s="61"/>
      <c r="AJ941" s="61"/>
      <c r="AK941" s="61"/>
      <c r="AM941" s="61"/>
    </row>
    <row r="942" spans="1:39" ht="9.75" customHeight="1" x14ac:dyDescent="0.2">
      <c r="A942" s="61"/>
      <c r="B942" s="61"/>
      <c r="C942" s="61"/>
      <c r="D942" s="61"/>
      <c r="E942" s="61"/>
      <c r="F942" s="61"/>
      <c r="G942" s="61"/>
      <c r="H942" s="61"/>
      <c r="I942" s="61"/>
      <c r="J942" s="61"/>
      <c r="K942" s="61"/>
      <c r="L942" s="61"/>
      <c r="M942" s="62"/>
      <c r="N942" s="61"/>
      <c r="O942" s="61"/>
      <c r="P942" s="61"/>
      <c r="Q942" s="61"/>
      <c r="R942" s="61"/>
      <c r="S942" s="61"/>
      <c r="T942" s="61"/>
      <c r="U942" s="61"/>
      <c r="V942" s="61"/>
      <c r="W942" s="61"/>
      <c r="X942" s="61"/>
      <c r="Y942" s="61"/>
      <c r="Z942" s="61"/>
      <c r="AA942" s="61"/>
      <c r="AB942" s="61"/>
      <c r="AC942" s="61"/>
      <c r="AD942" s="61"/>
      <c r="AE942" s="61"/>
      <c r="AF942" s="61"/>
      <c r="AG942" s="61"/>
      <c r="AH942" s="61"/>
      <c r="AI942" s="61"/>
      <c r="AJ942" s="61"/>
      <c r="AK942" s="61"/>
      <c r="AM942" s="61"/>
    </row>
    <row r="943" spans="1:39" ht="9.75" customHeight="1" x14ac:dyDescent="0.2">
      <c r="A943" s="61"/>
      <c r="B943" s="61"/>
      <c r="C943" s="61"/>
      <c r="D943" s="61"/>
      <c r="E943" s="61"/>
      <c r="F943" s="61"/>
      <c r="G943" s="61"/>
      <c r="H943" s="61"/>
      <c r="I943" s="61"/>
      <c r="J943" s="61"/>
      <c r="K943" s="61"/>
      <c r="L943" s="61"/>
      <c r="M943" s="62"/>
      <c r="N943" s="61"/>
      <c r="O943" s="61"/>
      <c r="P943" s="61"/>
      <c r="Q943" s="61"/>
      <c r="R943" s="61"/>
      <c r="S943" s="61"/>
      <c r="T943" s="61"/>
      <c r="U943" s="61"/>
      <c r="V943" s="61"/>
      <c r="W943" s="61"/>
      <c r="X943" s="61"/>
      <c r="Y943" s="61"/>
      <c r="Z943" s="61"/>
      <c r="AA943" s="61"/>
      <c r="AB943" s="61"/>
      <c r="AC943" s="61"/>
      <c r="AD943" s="61"/>
      <c r="AE943" s="61"/>
      <c r="AF943" s="61"/>
      <c r="AG943" s="61"/>
      <c r="AH943" s="61"/>
      <c r="AI943" s="61"/>
      <c r="AJ943" s="61"/>
      <c r="AK943" s="61"/>
      <c r="AM943" s="61"/>
    </row>
    <row r="944" spans="1:39" ht="9.75" customHeight="1" x14ac:dyDescent="0.2">
      <c r="A944" s="61"/>
      <c r="B944" s="61"/>
      <c r="C944" s="61"/>
      <c r="D944" s="61"/>
      <c r="E944" s="61"/>
      <c r="F944" s="61"/>
      <c r="G944" s="61"/>
      <c r="H944" s="61"/>
      <c r="I944" s="61"/>
      <c r="J944" s="61"/>
      <c r="K944" s="61"/>
      <c r="L944" s="61"/>
      <c r="M944" s="62"/>
      <c r="N944" s="61"/>
      <c r="O944" s="61"/>
      <c r="P944" s="61"/>
      <c r="Q944" s="61"/>
      <c r="R944" s="61"/>
      <c r="S944" s="61"/>
      <c r="T944" s="61"/>
      <c r="U944" s="61"/>
      <c r="V944" s="61"/>
      <c r="W944" s="61"/>
      <c r="X944" s="61"/>
      <c r="Y944" s="61"/>
      <c r="Z944" s="61"/>
      <c r="AA944" s="61"/>
      <c r="AB944" s="61"/>
      <c r="AC944" s="61"/>
      <c r="AD944" s="61"/>
      <c r="AE944" s="61"/>
      <c r="AF944" s="61"/>
      <c r="AG944" s="61"/>
      <c r="AH944" s="61"/>
      <c r="AI944" s="61"/>
      <c r="AJ944" s="61"/>
      <c r="AK944" s="61"/>
      <c r="AM944" s="61"/>
    </row>
    <row r="945" spans="1:39" ht="9.75" customHeight="1" x14ac:dyDescent="0.2">
      <c r="A945" s="61"/>
      <c r="B945" s="61"/>
      <c r="C945" s="61"/>
      <c r="D945" s="61"/>
      <c r="E945" s="61"/>
      <c r="F945" s="61"/>
      <c r="G945" s="61"/>
      <c r="H945" s="61"/>
      <c r="I945" s="61"/>
      <c r="J945" s="61"/>
      <c r="K945" s="61"/>
      <c r="L945" s="61"/>
      <c r="M945" s="62"/>
      <c r="N945" s="61"/>
      <c r="O945" s="61"/>
      <c r="P945" s="61"/>
      <c r="Q945" s="61"/>
      <c r="R945" s="61"/>
      <c r="S945" s="61"/>
      <c r="T945" s="61"/>
      <c r="U945" s="61"/>
      <c r="V945" s="61"/>
      <c r="W945" s="61"/>
      <c r="X945" s="61"/>
      <c r="Y945" s="61"/>
      <c r="Z945" s="61"/>
      <c r="AA945" s="61"/>
      <c r="AB945" s="61"/>
      <c r="AC945" s="61"/>
      <c r="AD945" s="61"/>
      <c r="AE945" s="61"/>
      <c r="AF945" s="61"/>
      <c r="AG945" s="61"/>
      <c r="AH945" s="61"/>
      <c r="AI945" s="61"/>
      <c r="AJ945" s="61"/>
      <c r="AK945" s="61"/>
      <c r="AM945" s="61"/>
    </row>
    <row r="946" spans="1:39" ht="9.75" customHeight="1" x14ac:dyDescent="0.2">
      <c r="A946" s="61"/>
      <c r="B946" s="61"/>
      <c r="C946" s="61"/>
      <c r="D946" s="61"/>
      <c r="E946" s="61"/>
      <c r="F946" s="61"/>
      <c r="G946" s="61"/>
      <c r="H946" s="61"/>
      <c r="I946" s="61"/>
      <c r="J946" s="61"/>
      <c r="K946" s="61"/>
      <c r="L946" s="61"/>
      <c r="M946" s="62"/>
      <c r="N946" s="61"/>
      <c r="O946" s="61"/>
      <c r="P946" s="61"/>
      <c r="Q946" s="61"/>
      <c r="R946" s="61"/>
      <c r="S946" s="61"/>
      <c r="T946" s="61"/>
      <c r="U946" s="61"/>
      <c r="V946" s="61"/>
      <c r="W946" s="61"/>
      <c r="X946" s="61"/>
      <c r="Y946" s="61"/>
      <c r="Z946" s="61"/>
      <c r="AA946" s="61"/>
      <c r="AB946" s="61"/>
      <c r="AC946" s="61"/>
      <c r="AD946" s="61"/>
      <c r="AE946" s="61"/>
      <c r="AF946" s="61"/>
      <c r="AG946" s="61"/>
      <c r="AH946" s="61"/>
      <c r="AI946" s="61"/>
      <c r="AJ946" s="61"/>
      <c r="AK946" s="61"/>
      <c r="AM946" s="61"/>
    </row>
    <row r="947" spans="1:39" ht="9.75" customHeight="1" x14ac:dyDescent="0.2">
      <c r="A947" s="61"/>
      <c r="B947" s="61"/>
      <c r="C947" s="61"/>
      <c r="D947" s="61"/>
      <c r="E947" s="61"/>
      <c r="F947" s="61"/>
      <c r="G947" s="61"/>
      <c r="H947" s="61"/>
      <c r="I947" s="61"/>
      <c r="J947" s="61"/>
      <c r="K947" s="61"/>
      <c r="L947" s="61"/>
      <c r="M947" s="62"/>
      <c r="N947" s="61"/>
      <c r="O947" s="61"/>
      <c r="P947" s="61"/>
      <c r="Q947" s="61"/>
      <c r="R947" s="61"/>
      <c r="S947" s="61"/>
      <c r="T947" s="61"/>
      <c r="U947" s="61"/>
      <c r="V947" s="61"/>
      <c r="W947" s="61"/>
      <c r="X947" s="61"/>
      <c r="Y947" s="61"/>
      <c r="Z947" s="61"/>
      <c r="AA947" s="61"/>
      <c r="AB947" s="61"/>
      <c r="AC947" s="61"/>
      <c r="AD947" s="61"/>
      <c r="AE947" s="61"/>
      <c r="AF947" s="61"/>
      <c r="AG947" s="61"/>
      <c r="AH947" s="61"/>
      <c r="AI947" s="61"/>
      <c r="AJ947" s="61"/>
      <c r="AK947" s="61"/>
      <c r="AM947" s="61"/>
    </row>
    <row r="948" spans="1:39" ht="9.75" customHeight="1" x14ac:dyDescent="0.2">
      <c r="A948" s="61"/>
      <c r="B948" s="61"/>
      <c r="C948" s="61"/>
      <c r="D948" s="61"/>
      <c r="E948" s="61"/>
      <c r="F948" s="61"/>
      <c r="G948" s="61"/>
      <c r="H948" s="61"/>
      <c r="I948" s="61"/>
      <c r="J948" s="61"/>
      <c r="K948" s="61"/>
      <c r="L948" s="61"/>
      <c r="M948" s="62"/>
      <c r="N948" s="61"/>
      <c r="O948" s="61"/>
      <c r="P948" s="61"/>
      <c r="Q948" s="61"/>
      <c r="R948" s="61"/>
      <c r="S948" s="61"/>
      <c r="T948" s="61"/>
      <c r="U948" s="61"/>
      <c r="V948" s="61"/>
      <c r="W948" s="61"/>
      <c r="X948" s="61"/>
      <c r="Y948" s="61"/>
      <c r="Z948" s="61"/>
      <c r="AA948" s="61"/>
      <c r="AB948" s="61"/>
      <c r="AC948" s="61"/>
      <c r="AD948" s="61"/>
      <c r="AE948" s="61"/>
      <c r="AF948" s="61"/>
      <c r="AG948" s="61"/>
      <c r="AH948" s="61"/>
      <c r="AI948" s="61"/>
      <c r="AJ948" s="61"/>
      <c r="AK948" s="61"/>
      <c r="AM948" s="61"/>
    </row>
    <row r="949" spans="1:39" ht="9.75" customHeight="1" x14ac:dyDescent="0.2">
      <c r="A949" s="61"/>
      <c r="B949" s="61"/>
      <c r="C949" s="61"/>
      <c r="D949" s="61"/>
      <c r="E949" s="61"/>
      <c r="F949" s="61"/>
      <c r="G949" s="61"/>
      <c r="H949" s="61"/>
      <c r="I949" s="61"/>
      <c r="J949" s="61"/>
      <c r="K949" s="61"/>
      <c r="L949" s="61"/>
      <c r="M949" s="62"/>
      <c r="N949" s="61"/>
      <c r="O949" s="61"/>
      <c r="P949" s="61"/>
      <c r="Q949" s="61"/>
      <c r="R949" s="61"/>
      <c r="S949" s="61"/>
      <c r="T949" s="61"/>
      <c r="U949" s="61"/>
      <c r="V949" s="61"/>
      <c r="W949" s="61"/>
      <c r="X949" s="61"/>
      <c r="Y949" s="61"/>
      <c r="Z949" s="61"/>
      <c r="AA949" s="61"/>
      <c r="AB949" s="61"/>
      <c r="AC949" s="61"/>
      <c r="AD949" s="61"/>
      <c r="AE949" s="61"/>
      <c r="AF949" s="61"/>
      <c r="AG949" s="61"/>
      <c r="AH949" s="61"/>
      <c r="AI949" s="61"/>
      <c r="AJ949" s="61"/>
      <c r="AK949" s="61"/>
      <c r="AM949" s="61"/>
    </row>
    <row r="950" spans="1:39" ht="9.75" customHeight="1" x14ac:dyDescent="0.2">
      <c r="A950" s="61"/>
      <c r="B950" s="61"/>
      <c r="C950" s="61"/>
      <c r="D950" s="61"/>
      <c r="E950" s="61"/>
      <c r="F950" s="61"/>
      <c r="G950" s="61"/>
      <c r="H950" s="61"/>
      <c r="I950" s="61"/>
      <c r="J950" s="61"/>
      <c r="K950" s="61"/>
      <c r="L950" s="61"/>
      <c r="M950" s="62"/>
      <c r="N950" s="61"/>
      <c r="O950" s="61"/>
      <c r="P950" s="61"/>
      <c r="Q950" s="61"/>
      <c r="R950" s="61"/>
      <c r="S950" s="61"/>
      <c r="T950" s="61"/>
      <c r="U950" s="61"/>
      <c r="V950" s="61"/>
      <c r="W950" s="61"/>
      <c r="X950" s="61"/>
      <c r="Y950" s="61"/>
      <c r="Z950" s="61"/>
      <c r="AA950" s="61"/>
      <c r="AB950" s="61"/>
      <c r="AC950" s="61"/>
      <c r="AD950" s="61"/>
      <c r="AE950" s="61"/>
      <c r="AF950" s="61"/>
      <c r="AG950" s="61"/>
      <c r="AH950" s="61"/>
      <c r="AI950" s="61"/>
      <c r="AJ950" s="61"/>
      <c r="AK950" s="61"/>
      <c r="AM950" s="61"/>
    </row>
    <row r="951" spans="1:39" ht="9.75" customHeight="1" x14ac:dyDescent="0.2">
      <c r="A951" s="61"/>
      <c r="B951" s="61"/>
      <c r="C951" s="61"/>
      <c r="D951" s="61"/>
      <c r="E951" s="61"/>
      <c r="F951" s="61"/>
      <c r="G951" s="61"/>
      <c r="H951" s="61"/>
      <c r="I951" s="61"/>
      <c r="J951" s="61"/>
      <c r="K951" s="61"/>
      <c r="L951" s="61"/>
      <c r="M951" s="62"/>
      <c r="N951" s="61"/>
      <c r="O951" s="61"/>
      <c r="P951" s="61"/>
      <c r="Q951" s="61"/>
      <c r="R951" s="61"/>
      <c r="S951" s="61"/>
      <c r="T951" s="61"/>
      <c r="U951" s="61"/>
      <c r="V951" s="61"/>
      <c r="W951" s="61"/>
      <c r="X951" s="61"/>
      <c r="Y951" s="61"/>
      <c r="Z951" s="61"/>
      <c r="AA951" s="61"/>
      <c r="AB951" s="61"/>
      <c r="AC951" s="61"/>
      <c r="AD951" s="61"/>
      <c r="AE951" s="61"/>
      <c r="AF951" s="61"/>
      <c r="AG951" s="61"/>
      <c r="AH951" s="61"/>
      <c r="AI951" s="61"/>
      <c r="AJ951" s="61"/>
      <c r="AK951" s="61"/>
      <c r="AM951" s="61"/>
    </row>
    <row r="952" spans="1:39" ht="9.75" customHeight="1" x14ac:dyDescent="0.2">
      <c r="A952" s="61"/>
      <c r="B952" s="61"/>
      <c r="C952" s="61"/>
      <c r="D952" s="61"/>
      <c r="E952" s="61"/>
      <c r="F952" s="61"/>
      <c r="G952" s="61"/>
      <c r="H952" s="61"/>
      <c r="I952" s="61"/>
      <c r="J952" s="61"/>
      <c r="K952" s="61"/>
      <c r="L952" s="61"/>
      <c r="M952" s="62"/>
      <c r="N952" s="61"/>
      <c r="O952" s="61"/>
      <c r="P952" s="61"/>
      <c r="Q952" s="61"/>
      <c r="R952" s="61"/>
      <c r="S952" s="61"/>
      <c r="T952" s="61"/>
      <c r="U952" s="61"/>
      <c r="V952" s="61"/>
      <c r="W952" s="61"/>
      <c r="X952" s="61"/>
      <c r="Y952" s="61"/>
      <c r="Z952" s="61"/>
      <c r="AA952" s="61"/>
      <c r="AB952" s="61"/>
      <c r="AC952" s="61"/>
      <c r="AD952" s="61"/>
      <c r="AE952" s="61"/>
      <c r="AF952" s="61"/>
      <c r="AG952" s="61"/>
      <c r="AH952" s="61"/>
      <c r="AI952" s="61"/>
      <c r="AJ952" s="61"/>
      <c r="AK952" s="61"/>
      <c r="AM952" s="61"/>
    </row>
    <row r="953" spans="1:39" ht="9.75" customHeight="1" x14ac:dyDescent="0.2">
      <c r="A953" s="61"/>
      <c r="B953" s="61"/>
      <c r="C953" s="61"/>
      <c r="D953" s="61"/>
      <c r="E953" s="61"/>
      <c r="F953" s="61"/>
      <c r="G953" s="61"/>
      <c r="H953" s="61"/>
      <c r="I953" s="61"/>
      <c r="J953" s="61"/>
      <c r="K953" s="61"/>
      <c r="L953" s="61"/>
      <c r="M953" s="62"/>
      <c r="N953" s="61"/>
      <c r="O953" s="61"/>
      <c r="P953" s="61"/>
      <c r="Q953" s="61"/>
      <c r="R953" s="61"/>
      <c r="S953" s="61"/>
      <c r="T953" s="61"/>
      <c r="U953" s="61"/>
      <c r="V953" s="61"/>
      <c r="W953" s="61"/>
      <c r="X953" s="61"/>
      <c r="Y953" s="61"/>
      <c r="Z953" s="61"/>
      <c r="AA953" s="61"/>
      <c r="AB953" s="61"/>
      <c r="AC953" s="61"/>
      <c r="AD953" s="61"/>
      <c r="AE953" s="61"/>
      <c r="AF953" s="61"/>
      <c r="AG953" s="61"/>
      <c r="AH953" s="61"/>
      <c r="AI953" s="61"/>
      <c r="AJ953" s="61"/>
      <c r="AK953" s="61"/>
      <c r="AM953" s="61"/>
    </row>
    <row r="954" spans="1:39" ht="9.75" customHeight="1" x14ac:dyDescent="0.2">
      <c r="A954" s="61"/>
      <c r="B954" s="61"/>
      <c r="C954" s="61"/>
      <c r="D954" s="61"/>
      <c r="E954" s="61"/>
      <c r="F954" s="61"/>
      <c r="G954" s="61"/>
      <c r="H954" s="61"/>
      <c r="I954" s="61"/>
      <c r="J954" s="61"/>
      <c r="K954" s="61"/>
      <c r="L954" s="61"/>
      <c r="M954" s="62"/>
      <c r="N954" s="61"/>
      <c r="O954" s="61"/>
      <c r="P954" s="61"/>
      <c r="Q954" s="61"/>
      <c r="R954" s="61"/>
      <c r="S954" s="61"/>
      <c r="T954" s="61"/>
      <c r="U954" s="61"/>
      <c r="V954" s="61"/>
      <c r="W954" s="61"/>
      <c r="X954" s="61"/>
      <c r="Y954" s="61"/>
      <c r="Z954" s="61"/>
      <c r="AA954" s="61"/>
      <c r="AB954" s="61"/>
      <c r="AC954" s="61"/>
      <c r="AD954" s="61"/>
      <c r="AE954" s="61"/>
      <c r="AF954" s="61"/>
      <c r="AG954" s="61"/>
      <c r="AH954" s="61"/>
      <c r="AI954" s="61"/>
      <c r="AJ954" s="61"/>
      <c r="AK954" s="61"/>
      <c r="AM954" s="61"/>
    </row>
    <row r="955" spans="1:39" ht="9.75" customHeight="1" x14ac:dyDescent="0.2">
      <c r="A955" s="61"/>
      <c r="B955" s="61"/>
      <c r="C955" s="61"/>
      <c r="D955" s="61"/>
      <c r="E955" s="61"/>
      <c r="F955" s="61"/>
      <c r="G955" s="61"/>
      <c r="H955" s="61"/>
      <c r="I955" s="61"/>
      <c r="J955" s="61"/>
      <c r="K955" s="61"/>
      <c r="L955" s="61"/>
      <c r="M955" s="62"/>
      <c r="N955" s="61"/>
      <c r="O955" s="61"/>
      <c r="P955" s="61"/>
      <c r="Q955" s="61"/>
      <c r="R955" s="61"/>
      <c r="S955" s="61"/>
      <c r="T955" s="61"/>
      <c r="U955" s="61"/>
      <c r="V955" s="61"/>
      <c r="W955" s="61"/>
      <c r="X955" s="61"/>
      <c r="Y955" s="61"/>
      <c r="Z955" s="61"/>
      <c r="AA955" s="61"/>
      <c r="AB955" s="61"/>
      <c r="AC955" s="61"/>
      <c r="AD955" s="61"/>
      <c r="AE955" s="61"/>
      <c r="AF955" s="61"/>
      <c r="AG955" s="61"/>
      <c r="AH955" s="61"/>
      <c r="AI955" s="61"/>
      <c r="AJ955" s="61"/>
      <c r="AK955" s="61"/>
      <c r="AM955" s="61"/>
    </row>
    <row r="956" spans="1:39" ht="9.75" customHeight="1" x14ac:dyDescent="0.2">
      <c r="A956" s="61"/>
      <c r="B956" s="61"/>
      <c r="C956" s="61"/>
      <c r="D956" s="61"/>
      <c r="E956" s="61"/>
      <c r="F956" s="61"/>
      <c r="G956" s="61"/>
      <c r="H956" s="61"/>
      <c r="I956" s="61"/>
      <c r="J956" s="61"/>
      <c r="K956" s="61"/>
      <c r="L956" s="61"/>
      <c r="M956" s="62"/>
      <c r="N956" s="61"/>
      <c r="O956" s="61"/>
      <c r="P956" s="61"/>
      <c r="Q956" s="61"/>
      <c r="R956" s="61"/>
      <c r="S956" s="61"/>
      <c r="T956" s="61"/>
      <c r="U956" s="61"/>
      <c r="V956" s="61"/>
      <c r="W956" s="61"/>
      <c r="X956" s="61"/>
      <c r="Y956" s="61"/>
      <c r="Z956" s="61"/>
      <c r="AA956" s="61"/>
      <c r="AB956" s="61"/>
      <c r="AC956" s="61"/>
      <c r="AD956" s="61"/>
      <c r="AE956" s="61"/>
      <c r="AF956" s="61"/>
      <c r="AG956" s="61"/>
      <c r="AH956" s="61"/>
      <c r="AI956" s="61"/>
      <c r="AJ956" s="61"/>
      <c r="AK956" s="61"/>
      <c r="AM956" s="61"/>
    </row>
    <row r="957" spans="1:39" ht="9.75" customHeight="1" x14ac:dyDescent="0.2">
      <c r="A957" s="61"/>
      <c r="B957" s="61"/>
      <c r="C957" s="61"/>
      <c r="D957" s="61"/>
      <c r="E957" s="61"/>
      <c r="F957" s="61"/>
      <c r="G957" s="61"/>
      <c r="H957" s="61"/>
      <c r="I957" s="61"/>
      <c r="J957" s="61"/>
      <c r="K957" s="61"/>
      <c r="L957" s="61"/>
      <c r="M957" s="62"/>
      <c r="N957" s="61"/>
      <c r="O957" s="61"/>
      <c r="P957" s="61"/>
      <c r="Q957" s="61"/>
      <c r="R957" s="61"/>
      <c r="S957" s="61"/>
      <c r="T957" s="61"/>
      <c r="U957" s="61"/>
      <c r="V957" s="61"/>
      <c r="W957" s="61"/>
      <c r="X957" s="61"/>
      <c r="Y957" s="61"/>
      <c r="Z957" s="61"/>
      <c r="AA957" s="61"/>
      <c r="AB957" s="61"/>
      <c r="AC957" s="61"/>
      <c r="AD957" s="61"/>
      <c r="AE957" s="61"/>
      <c r="AF957" s="61"/>
      <c r="AG957" s="61"/>
      <c r="AH957" s="61"/>
      <c r="AI957" s="61"/>
      <c r="AJ957" s="61"/>
      <c r="AK957" s="61"/>
      <c r="AM957" s="61"/>
    </row>
    <row r="958" spans="1:39" ht="9.75" customHeight="1" x14ac:dyDescent="0.2">
      <c r="A958" s="61"/>
      <c r="B958" s="61"/>
      <c r="C958" s="61"/>
      <c r="D958" s="61"/>
      <c r="E958" s="61"/>
      <c r="F958" s="61"/>
      <c r="G958" s="61"/>
      <c r="H958" s="61"/>
      <c r="I958" s="61"/>
      <c r="J958" s="61"/>
      <c r="K958" s="61"/>
      <c r="L958" s="61"/>
      <c r="M958" s="62"/>
      <c r="N958" s="61"/>
      <c r="O958" s="61"/>
      <c r="P958" s="61"/>
      <c r="Q958" s="61"/>
      <c r="R958" s="61"/>
      <c r="S958" s="61"/>
      <c r="T958" s="61"/>
      <c r="U958" s="61"/>
      <c r="V958" s="61"/>
      <c r="W958" s="61"/>
      <c r="X958" s="61"/>
      <c r="Y958" s="61"/>
      <c r="Z958" s="61"/>
      <c r="AA958" s="61"/>
      <c r="AB958" s="61"/>
      <c r="AC958" s="61"/>
      <c r="AD958" s="61"/>
      <c r="AE958" s="61"/>
      <c r="AF958" s="61"/>
      <c r="AG958" s="61"/>
      <c r="AH958" s="61"/>
      <c r="AI958" s="61"/>
      <c r="AJ958" s="61"/>
      <c r="AK958" s="61"/>
      <c r="AM958" s="61"/>
    </row>
    <row r="959" spans="1:39" ht="9.75" customHeight="1" x14ac:dyDescent="0.2">
      <c r="A959" s="61"/>
      <c r="B959" s="61"/>
      <c r="C959" s="61"/>
      <c r="D959" s="61"/>
      <c r="E959" s="61"/>
      <c r="F959" s="61"/>
      <c r="G959" s="61"/>
      <c r="H959" s="61"/>
      <c r="I959" s="61"/>
      <c r="J959" s="61"/>
      <c r="K959" s="61"/>
      <c r="L959" s="61"/>
      <c r="M959" s="62"/>
      <c r="N959" s="61"/>
      <c r="O959" s="61"/>
      <c r="P959" s="61"/>
      <c r="Q959" s="61"/>
      <c r="R959" s="61"/>
      <c r="S959" s="61"/>
      <c r="T959" s="61"/>
      <c r="U959" s="61"/>
      <c r="V959" s="61"/>
      <c r="W959" s="61"/>
      <c r="X959" s="61"/>
      <c r="Y959" s="61"/>
      <c r="Z959" s="61"/>
      <c r="AA959" s="61"/>
      <c r="AB959" s="61"/>
      <c r="AC959" s="61"/>
      <c r="AD959" s="61"/>
      <c r="AE959" s="61"/>
      <c r="AF959" s="61"/>
      <c r="AG959" s="61"/>
      <c r="AH959" s="61"/>
      <c r="AI959" s="61"/>
      <c r="AJ959" s="61"/>
      <c r="AK959" s="61"/>
      <c r="AM959" s="61"/>
    </row>
    <row r="960" spans="1:39" ht="9.75" customHeight="1" x14ac:dyDescent="0.2">
      <c r="A960" s="61"/>
      <c r="B960" s="61"/>
      <c r="C960" s="61"/>
      <c r="D960" s="61"/>
      <c r="E960" s="61"/>
      <c r="F960" s="61"/>
      <c r="G960" s="61"/>
      <c r="H960" s="61"/>
      <c r="I960" s="61"/>
      <c r="J960" s="61"/>
      <c r="K960" s="61"/>
      <c r="L960" s="61"/>
      <c r="M960" s="62"/>
      <c r="N960" s="61"/>
      <c r="O960" s="61"/>
      <c r="P960" s="61"/>
      <c r="Q960" s="61"/>
      <c r="R960" s="61"/>
      <c r="S960" s="61"/>
      <c r="T960" s="61"/>
      <c r="U960" s="61"/>
      <c r="V960" s="61"/>
      <c r="W960" s="61"/>
      <c r="X960" s="61"/>
      <c r="Y960" s="61"/>
      <c r="Z960" s="61"/>
      <c r="AA960" s="61"/>
      <c r="AB960" s="61"/>
      <c r="AC960" s="61"/>
      <c r="AD960" s="61"/>
      <c r="AE960" s="61"/>
      <c r="AF960" s="61"/>
      <c r="AG960" s="61"/>
      <c r="AH960" s="61"/>
      <c r="AI960" s="61"/>
      <c r="AJ960" s="61"/>
      <c r="AK960" s="61"/>
      <c r="AM960" s="61"/>
    </row>
    <row r="961" spans="1:39" ht="9.75" customHeight="1" x14ac:dyDescent="0.2">
      <c r="A961" s="61"/>
      <c r="B961" s="61"/>
      <c r="C961" s="61"/>
      <c r="D961" s="61"/>
      <c r="E961" s="61"/>
      <c r="F961" s="61"/>
      <c r="G961" s="61"/>
      <c r="H961" s="61"/>
      <c r="I961" s="61"/>
      <c r="J961" s="61"/>
      <c r="K961" s="61"/>
      <c r="L961" s="61"/>
      <c r="M961" s="62"/>
      <c r="N961" s="61"/>
      <c r="O961" s="61"/>
      <c r="P961" s="61"/>
      <c r="Q961" s="61"/>
      <c r="R961" s="61"/>
      <c r="S961" s="61"/>
      <c r="T961" s="61"/>
      <c r="U961" s="61"/>
      <c r="V961" s="61"/>
      <c r="W961" s="61"/>
      <c r="X961" s="61"/>
      <c r="Y961" s="61"/>
      <c r="Z961" s="61"/>
      <c r="AA961" s="61"/>
      <c r="AB961" s="61"/>
      <c r="AC961" s="61"/>
      <c r="AD961" s="61"/>
      <c r="AE961" s="61"/>
      <c r="AF961" s="61"/>
      <c r="AG961" s="61"/>
      <c r="AH961" s="61"/>
      <c r="AI961" s="61"/>
      <c r="AJ961" s="61"/>
      <c r="AK961" s="61"/>
      <c r="AM961" s="61"/>
    </row>
    <row r="962" spans="1:39" ht="9.75" customHeight="1" x14ac:dyDescent="0.2">
      <c r="A962" s="61"/>
      <c r="B962" s="61"/>
      <c r="C962" s="61"/>
      <c r="D962" s="61"/>
      <c r="E962" s="61"/>
      <c r="F962" s="61"/>
      <c r="G962" s="61"/>
      <c r="H962" s="61"/>
      <c r="I962" s="61"/>
      <c r="J962" s="61"/>
      <c r="K962" s="61"/>
      <c r="L962" s="61"/>
      <c r="M962" s="62"/>
      <c r="N962" s="61"/>
      <c r="O962" s="61"/>
      <c r="P962" s="61"/>
      <c r="Q962" s="61"/>
      <c r="R962" s="61"/>
      <c r="S962" s="61"/>
      <c r="T962" s="61"/>
      <c r="U962" s="61"/>
      <c r="V962" s="61"/>
      <c r="W962" s="61"/>
      <c r="X962" s="61"/>
      <c r="Y962" s="61"/>
      <c r="Z962" s="61"/>
      <c r="AA962" s="61"/>
      <c r="AB962" s="61"/>
      <c r="AC962" s="61"/>
      <c r="AD962" s="61"/>
      <c r="AE962" s="61"/>
      <c r="AF962" s="61"/>
      <c r="AG962" s="61"/>
      <c r="AH962" s="61"/>
      <c r="AI962" s="61"/>
      <c r="AJ962" s="61"/>
      <c r="AK962" s="61"/>
      <c r="AM962" s="61"/>
    </row>
    <row r="963" spans="1:39" ht="9.75" customHeight="1" x14ac:dyDescent="0.2">
      <c r="A963" s="61"/>
      <c r="B963" s="61"/>
      <c r="C963" s="61"/>
      <c r="D963" s="61"/>
      <c r="E963" s="61"/>
      <c r="F963" s="61"/>
      <c r="G963" s="61"/>
      <c r="H963" s="61"/>
      <c r="I963" s="61"/>
      <c r="J963" s="61"/>
      <c r="K963" s="61"/>
      <c r="L963" s="61"/>
      <c r="M963" s="62"/>
      <c r="N963" s="61"/>
      <c r="O963" s="61"/>
      <c r="P963" s="61"/>
      <c r="Q963" s="61"/>
      <c r="R963" s="61"/>
      <c r="S963" s="61"/>
      <c r="T963" s="61"/>
      <c r="U963" s="61"/>
      <c r="V963" s="61"/>
      <c r="W963" s="61"/>
      <c r="X963" s="61"/>
      <c r="Y963" s="61"/>
      <c r="Z963" s="61"/>
      <c r="AA963" s="61"/>
      <c r="AB963" s="61"/>
      <c r="AC963" s="61"/>
      <c r="AD963" s="61"/>
      <c r="AE963" s="61"/>
      <c r="AF963" s="61"/>
      <c r="AG963" s="61"/>
      <c r="AH963" s="61"/>
      <c r="AI963" s="61"/>
      <c r="AJ963" s="61"/>
      <c r="AK963" s="61"/>
      <c r="AM963" s="61"/>
    </row>
    <row r="964" spans="1:39" ht="9.75" customHeight="1" x14ac:dyDescent="0.2">
      <c r="A964" s="61"/>
      <c r="B964" s="61"/>
      <c r="C964" s="61"/>
      <c r="D964" s="61"/>
      <c r="E964" s="61"/>
      <c r="F964" s="61"/>
      <c r="G964" s="61"/>
      <c r="H964" s="61"/>
      <c r="I964" s="61"/>
      <c r="J964" s="61"/>
      <c r="K964" s="61"/>
      <c r="L964" s="61"/>
      <c r="M964" s="62"/>
      <c r="N964" s="61"/>
      <c r="O964" s="61"/>
      <c r="P964" s="61"/>
      <c r="Q964" s="61"/>
      <c r="R964" s="61"/>
      <c r="S964" s="61"/>
      <c r="T964" s="61"/>
      <c r="U964" s="61"/>
      <c r="V964" s="61"/>
      <c r="W964" s="61"/>
      <c r="X964" s="61"/>
      <c r="Y964" s="61"/>
      <c r="Z964" s="61"/>
      <c r="AA964" s="61"/>
      <c r="AB964" s="61"/>
      <c r="AC964" s="61"/>
      <c r="AD964" s="61"/>
      <c r="AE964" s="61"/>
      <c r="AF964" s="61"/>
      <c r="AG964" s="61"/>
      <c r="AH964" s="61"/>
      <c r="AI964" s="61"/>
      <c r="AJ964" s="61"/>
      <c r="AK964" s="61"/>
      <c r="AM964" s="61"/>
    </row>
    <row r="965" spans="1:39" ht="9.75" customHeight="1" x14ac:dyDescent="0.2">
      <c r="A965" s="61"/>
      <c r="B965" s="61"/>
      <c r="C965" s="61"/>
      <c r="D965" s="61"/>
      <c r="E965" s="61"/>
      <c r="F965" s="61"/>
      <c r="G965" s="61"/>
      <c r="H965" s="61"/>
      <c r="I965" s="61"/>
      <c r="J965" s="61"/>
      <c r="K965" s="61"/>
      <c r="L965" s="61"/>
      <c r="M965" s="62"/>
      <c r="N965" s="61"/>
      <c r="O965" s="61"/>
      <c r="P965" s="61"/>
      <c r="Q965" s="61"/>
      <c r="R965" s="61"/>
      <c r="S965" s="61"/>
      <c r="T965" s="61"/>
      <c r="U965" s="61"/>
      <c r="V965" s="61"/>
      <c r="W965" s="61"/>
      <c r="X965" s="61"/>
      <c r="Y965" s="61"/>
      <c r="Z965" s="61"/>
      <c r="AA965" s="61"/>
      <c r="AB965" s="61"/>
      <c r="AC965" s="61"/>
      <c r="AD965" s="61"/>
      <c r="AE965" s="61"/>
      <c r="AF965" s="61"/>
      <c r="AG965" s="61"/>
      <c r="AH965" s="61"/>
      <c r="AI965" s="61"/>
      <c r="AJ965" s="61"/>
      <c r="AK965" s="61"/>
      <c r="AM965" s="61"/>
    </row>
    <row r="966" spans="1:39" ht="9.75" customHeight="1" x14ac:dyDescent="0.2">
      <c r="A966" s="61"/>
      <c r="B966" s="61"/>
      <c r="C966" s="61"/>
      <c r="D966" s="61"/>
      <c r="E966" s="61"/>
      <c r="F966" s="61"/>
      <c r="G966" s="61"/>
      <c r="H966" s="61"/>
      <c r="I966" s="61"/>
      <c r="J966" s="61"/>
      <c r="K966" s="61"/>
      <c r="L966" s="61"/>
      <c r="M966" s="62"/>
      <c r="N966" s="61"/>
      <c r="O966" s="61"/>
      <c r="P966" s="61"/>
      <c r="Q966" s="61"/>
      <c r="R966" s="61"/>
      <c r="S966" s="61"/>
      <c r="T966" s="61"/>
      <c r="U966" s="61"/>
      <c r="V966" s="61"/>
      <c r="W966" s="61"/>
      <c r="X966" s="61"/>
      <c r="Y966" s="61"/>
      <c r="Z966" s="61"/>
      <c r="AA966" s="61"/>
      <c r="AB966" s="61"/>
      <c r="AC966" s="61"/>
      <c r="AD966" s="61"/>
      <c r="AE966" s="61"/>
      <c r="AF966" s="61"/>
      <c r="AG966" s="61"/>
      <c r="AH966" s="61"/>
      <c r="AI966" s="61"/>
      <c r="AJ966" s="61"/>
      <c r="AK966" s="61"/>
      <c r="AM966" s="61"/>
    </row>
    <row r="967" spans="1:39" ht="9.75" customHeight="1" x14ac:dyDescent="0.2">
      <c r="A967" s="61"/>
      <c r="B967" s="61"/>
      <c r="C967" s="61"/>
      <c r="D967" s="61"/>
      <c r="E967" s="61"/>
      <c r="F967" s="61"/>
      <c r="G967" s="61"/>
      <c r="H967" s="61"/>
      <c r="I967" s="61"/>
      <c r="J967" s="61"/>
      <c r="K967" s="61"/>
      <c r="L967" s="61"/>
      <c r="M967" s="62"/>
      <c r="N967" s="61"/>
      <c r="O967" s="61"/>
      <c r="P967" s="61"/>
      <c r="Q967" s="61"/>
      <c r="R967" s="61"/>
      <c r="S967" s="61"/>
      <c r="T967" s="61"/>
      <c r="U967" s="61"/>
      <c r="V967" s="61"/>
      <c r="W967" s="61"/>
      <c r="X967" s="61"/>
      <c r="Y967" s="61"/>
      <c r="Z967" s="61"/>
      <c r="AA967" s="61"/>
      <c r="AB967" s="61"/>
      <c r="AC967" s="61"/>
      <c r="AD967" s="61"/>
      <c r="AE967" s="61"/>
      <c r="AF967" s="61"/>
      <c r="AG967" s="61"/>
      <c r="AH967" s="61"/>
      <c r="AI967" s="61"/>
      <c r="AJ967" s="61"/>
      <c r="AK967" s="61"/>
      <c r="AM967" s="61"/>
    </row>
    <row r="968" spans="1:39" ht="9.75" customHeight="1" x14ac:dyDescent="0.2">
      <c r="A968" s="61"/>
      <c r="B968" s="61"/>
      <c r="C968" s="61"/>
      <c r="D968" s="61"/>
      <c r="E968" s="61"/>
      <c r="F968" s="61"/>
      <c r="G968" s="61"/>
      <c r="H968" s="61"/>
      <c r="I968" s="61"/>
      <c r="J968" s="61"/>
      <c r="K968" s="61"/>
      <c r="L968" s="61"/>
      <c r="M968" s="62"/>
      <c r="N968" s="61"/>
      <c r="O968" s="61"/>
      <c r="P968" s="61"/>
      <c r="Q968" s="61"/>
      <c r="R968" s="61"/>
      <c r="S968" s="61"/>
      <c r="T968" s="61"/>
      <c r="U968" s="61"/>
      <c r="V968" s="61"/>
      <c r="W968" s="61"/>
      <c r="X968" s="61"/>
      <c r="Y968" s="61"/>
      <c r="Z968" s="61"/>
      <c r="AA968" s="61"/>
      <c r="AB968" s="61"/>
      <c r="AC968" s="61"/>
      <c r="AD968" s="61"/>
      <c r="AE968" s="61"/>
      <c r="AF968" s="61"/>
      <c r="AG968" s="61"/>
      <c r="AH968" s="61"/>
      <c r="AI968" s="61"/>
      <c r="AJ968" s="61"/>
      <c r="AK968" s="61"/>
      <c r="AM968" s="61"/>
    </row>
    <row r="969" spans="1:39" ht="9.75" customHeight="1" x14ac:dyDescent="0.2">
      <c r="A969" s="61"/>
      <c r="B969" s="61"/>
      <c r="C969" s="61"/>
      <c r="D969" s="61"/>
      <c r="E969" s="61"/>
      <c r="F969" s="61"/>
      <c r="G969" s="61"/>
      <c r="H969" s="61"/>
      <c r="I969" s="61"/>
      <c r="J969" s="61"/>
      <c r="K969" s="61"/>
      <c r="L969" s="61"/>
      <c r="M969" s="62"/>
      <c r="N969" s="61"/>
      <c r="O969" s="61"/>
      <c r="P969" s="61"/>
      <c r="Q969" s="61"/>
      <c r="R969" s="61"/>
      <c r="S969" s="61"/>
      <c r="T969" s="61"/>
      <c r="U969" s="61"/>
      <c r="V969" s="61"/>
      <c r="W969" s="61"/>
      <c r="X969" s="61"/>
      <c r="Y969" s="61"/>
      <c r="Z969" s="61"/>
      <c r="AA969" s="61"/>
      <c r="AB969" s="61"/>
      <c r="AC969" s="61"/>
      <c r="AD969" s="61"/>
      <c r="AE969" s="61"/>
      <c r="AF969" s="61"/>
      <c r="AG969" s="61"/>
      <c r="AH969" s="61"/>
      <c r="AI969" s="61"/>
      <c r="AJ969" s="61"/>
      <c r="AK969" s="61"/>
      <c r="AM969" s="61"/>
    </row>
    <row r="970" spans="1:39" ht="9.75" customHeight="1" x14ac:dyDescent="0.2">
      <c r="A970" s="61"/>
      <c r="B970" s="61"/>
      <c r="C970" s="61"/>
      <c r="D970" s="61"/>
      <c r="E970" s="61"/>
      <c r="F970" s="61"/>
      <c r="G970" s="61"/>
      <c r="H970" s="61"/>
      <c r="I970" s="61"/>
      <c r="J970" s="61"/>
      <c r="K970" s="61"/>
      <c r="L970" s="61"/>
      <c r="M970" s="62"/>
      <c r="N970" s="61"/>
      <c r="O970" s="61"/>
      <c r="P970" s="61"/>
      <c r="Q970" s="61"/>
      <c r="R970" s="61"/>
      <c r="S970" s="61"/>
      <c r="T970" s="61"/>
      <c r="U970" s="61"/>
      <c r="V970" s="61"/>
      <c r="W970" s="61"/>
      <c r="X970" s="61"/>
      <c r="Y970" s="61"/>
      <c r="Z970" s="61"/>
      <c r="AA970" s="61"/>
      <c r="AB970" s="61"/>
      <c r="AC970" s="61"/>
      <c r="AD970" s="61"/>
      <c r="AE970" s="61"/>
      <c r="AF970" s="61"/>
      <c r="AG970" s="61"/>
      <c r="AH970" s="61"/>
      <c r="AI970" s="61"/>
      <c r="AJ970" s="61"/>
      <c r="AK970" s="61"/>
      <c r="AM970" s="61"/>
    </row>
    <row r="971" spans="1:39" ht="9.75" customHeight="1" x14ac:dyDescent="0.2">
      <c r="A971" s="61"/>
      <c r="B971" s="61"/>
      <c r="C971" s="61"/>
      <c r="D971" s="61"/>
      <c r="E971" s="61"/>
      <c r="F971" s="61"/>
      <c r="G971" s="61"/>
      <c r="H971" s="61"/>
      <c r="I971" s="61"/>
      <c r="J971" s="61"/>
      <c r="K971" s="61"/>
      <c r="L971" s="61"/>
      <c r="M971" s="62"/>
      <c r="N971" s="61"/>
      <c r="O971" s="61"/>
      <c r="P971" s="61"/>
      <c r="Q971" s="61"/>
      <c r="R971" s="61"/>
      <c r="S971" s="61"/>
      <c r="T971" s="61"/>
      <c r="U971" s="61"/>
      <c r="V971" s="61"/>
      <c r="W971" s="61"/>
      <c r="X971" s="61"/>
      <c r="Y971" s="61"/>
      <c r="Z971" s="61"/>
      <c r="AA971" s="61"/>
      <c r="AB971" s="61"/>
      <c r="AC971" s="61"/>
      <c r="AD971" s="61"/>
      <c r="AE971" s="61"/>
      <c r="AF971" s="61"/>
      <c r="AG971" s="61"/>
      <c r="AH971" s="61"/>
      <c r="AI971" s="61"/>
      <c r="AJ971" s="61"/>
      <c r="AK971" s="61"/>
      <c r="AM971" s="61"/>
    </row>
    <row r="972" spans="1:39" ht="9.75" customHeight="1" x14ac:dyDescent="0.2">
      <c r="A972" s="61"/>
      <c r="B972" s="61"/>
      <c r="C972" s="61"/>
      <c r="D972" s="61"/>
      <c r="E972" s="61"/>
      <c r="F972" s="61"/>
      <c r="G972" s="61"/>
      <c r="H972" s="61"/>
      <c r="I972" s="61"/>
      <c r="J972" s="61"/>
      <c r="K972" s="61"/>
      <c r="L972" s="61"/>
      <c r="M972" s="62"/>
      <c r="N972" s="61"/>
      <c r="O972" s="61"/>
      <c r="P972" s="61"/>
      <c r="Q972" s="61"/>
      <c r="R972" s="61"/>
      <c r="S972" s="61"/>
      <c r="T972" s="61"/>
      <c r="U972" s="61"/>
      <c r="V972" s="61"/>
      <c r="W972" s="61"/>
      <c r="X972" s="61"/>
      <c r="Y972" s="61"/>
      <c r="Z972" s="61"/>
      <c r="AA972" s="61"/>
      <c r="AB972" s="61"/>
      <c r="AC972" s="61"/>
      <c r="AD972" s="61"/>
      <c r="AE972" s="61"/>
      <c r="AF972" s="61"/>
      <c r="AG972" s="61"/>
      <c r="AH972" s="61"/>
      <c r="AI972" s="61"/>
      <c r="AJ972" s="61"/>
      <c r="AK972" s="61"/>
      <c r="AM972" s="61"/>
    </row>
    <row r="973" spans="1:39" ht="9.75" customHeight="1" x14ac:dyDescent="0.2">
      <c r="A973" s="61"/>
      <c r="B973" s="61"/>
      <c r="C973" s="61"/>
      <c r="D973" s="61"/>
      <c r="E973" s="61"/>
      <c r="F973" s="61"/>
      <c r="G973" s="61"/>
      <c r="H973" s="61"/>
      <c r="I973" s="61"/>
      <c r="J973" s="61"/>
      <c r="K973" s="61"/>
      <c r="L973" s="61"/>
      <c r="M973" s="62"/>
      <c r="N973" s="61"/>
      <c r="O973" s="61"/>
      <c r="P973" s="61"/>
      <c r="Q973" s="61"/>
      <c r="R973" s="61"/>
      <c r="S973" s="61"/>
      <c r="T973" s="61"/>
      <c r="U973" s="61"/>
      <c r="V973" s="61"/>
      <c r="W973" s="61"/>
      <c r="X973" s="61"/>
      <c r="Y973" s="61"/>
      <c r="Z973" s="61"/>
      <c r="AA973" s="61"/>
      <c r="AB973" s="61"/>
      <c r="AC973" s="61"/>
      <c r="AD973" s="61"/>
      <c r="AE973" s="61"/>
      <c r="AF973" s="61"/>
      <c r="AG973" s="61"/>
      <c r="AH973" s="61"/>
      <c r="AI973" s="61"/>
      <c r="AJ973" s="61"/>
      <c r="AK973" s="61"/>
      <c r="AM973" s="61"/>
    </row>
    <row r="974" spans="1:39" ht="9.75" customHeight="1" x14ac:dyDescent="0.2">
      <c r="A974" s="61"/>
      <c r="B974" s="61"/>
      <c r="C974" s="61"/>
      <c r="D974" s="61"/>
      <c r="E974" s="61"/>
      <c r="F974" s="61"/>
      <c r="G974" s="61"/>
      <c r="H974" s="61"/>
      <c r="I974" s="61"/>
      <c r="J974" s="61"/>
      <c r="K974" s="61"/>
      <c r="L974" s="61"/>
      <c r="M974" s="62"/>
      <c r="N974" s="61"/>
      <c r="O974" s="61"/>
      <c r="P974" s="61"/>
      <c r="Q974" s="61"/>
      <c r="R974" s="61"/>
      <c r="S974" s="61"/>
      <c r="T974" s="61"/>
      <c r="U974" s="61"/>
      <c r="V974" s="61"/>
      <c r="W974" s="61"/>
      <c r="X974" s="61"/>
      <c r="Y974" s="61"/>
      <c r="Z974" s="61"/>
      <c r="AA974" s="61"/>
      <c r="AB974" s="61"/>
      <c r="AC974" s="61"/>
      <c r="AD974" s="61"/>
      <c r="AE974" s="61"/>
      <c r="AF974" s="61"/>
      <c r="AG974" s="61"/>
      <c r="AH974" s="61"/>
      <c r="AI974" s="61"/>
      <c r="AJ974" s="61"/>
      <c r="AK974" s="61"/>
      <c r="AM974" s="61"/>
    </row>
    <row r="975" spans="1:39" ht="9.75" customHeight="1" x14ac:dyDescent="0.2">
      <c r="A975" s="61"/>
      <c r="B975" s="61"/>
      <c r="C975" s="61"/>
      <c r="D975" s="61"/>
      <c r="E975" s="61"/>
      <c r="F975" s="61"/>
      <c r="G975" s="61"/>
      <c r="H975" s="61"/>
      <c r="I975" s="61"/>
      <c r="J975" s="61"/>
      <c r="K975" s="61"/>
      <c r="L975" s="61"/>
      <c r="M975" s="62"/>
      <c r="N975" s="61"/>
      <c r="O975" s="61"/>
      <c r="P975" s="61"/>
      <c r="Q975" s="61"/>
      <c r="R975" s="61"/>
      <c r="S975" s="61"/>
      <c r="T975" s="61"/>
      <c r="U975" s="61"/>
      <c r="V975" s="61"/>
      <c r="W975" s="61"/>
      <c r="X975" s="61"/>
      <c r="Y975" s="61"/>
      <c r="Z975" s="61"/>
      <c r="AA975" s="61"/>
      <c r="AB975" s="61"/>
      <c r="AC975" s="61"/>
      <c r="AD975" s="61"/>
      <c r="AE975" s="61"/>
      <c r="AF975" s="61"/>
      <c r="AG975" s="61"/>
      <c r="AH975" s="61"/>
      <c r="AI975" s="61"/>
      <c r="AJ975" s="61"/>
      <c r="AK975" s="61"/>
      <c r="AM975" s="61"/>
    </row>
    <row r="976" spans="1:39" ht="9.75" customHeight="1" x14ac:dyDescent="0.2">
      <c r="A976" s="61"/>
      <c r="B976" s="61"/>
      <c r="C976" s="61"/>
      <c r="D976" s="61"/>
      <c r="E976" s="61"/>
      <c r="F976" s="61"/>
      <c r="G976" s="61"/>
      <c r="H976" s="61"/>
      <c r="I976" s="61"/>
      <c r="J976" s="61"/>
      <c r="K976" s="61"/>
      <c r="L976" s="61"/>
      <c r="M976" s="62"/>
      <c r="N976" s="61"/>
      <c r="O976" s="61"/>
      <c r="P976" s="61"/>
      <c r="Q976" s="61"/>
      <c r="R976" s="61"/>
      <c r="S976" s="61"/>
      <c r="T976" s="61"/>
      <c r="U976" s="61"/>
      <c r="V976" s="61"/>
      <c r="W976" s="61"/>
      <c r="X976" s="61"/>
      <c r="Y976" s="61"/>
      <c r="Z976" s="61"/>
      <c r="AA976" s="61"/>
      <c r="AB976" s="61"/>
      <c r="AC976" s="61"/>
      <c r="AD976" s="61"/>
      <c r="AE976" s="61"/>
      <c r="AF976" s="61"/>
      <c r="AG976" s="61"/>
      <c r="AH976" s="61"/>
      <c r="AI976" s="61"/>
      <c r="AJ976" s="61"/>
      <c r="AK976" s="61"/>
      <c r="AM976" s="61"/>
    </row>
    <row r="977" spans="1:39" ht="9.75" customHeight="1" x14ac:dyDescent="0.2">
      <c r="A977" s="61"/>
      <c r="B977" s="61"/>
      <c r="C977" s="61"/>
      <c r="D977" s="61"/>
      <c r="E977" s="61"/>
      <c r="F977" s="61"/>
      <c r="G977" s="61"/>
      <c r="H977" s="61"/>
      <c r="I977" s="61"/>
      <c r="J977" s="61"/>
      <c r="K977" s="61"/>
      <c r="L977" s="61"/>
      <c r="M977" s="62"/>
      <c r="N977" s="61"/>
      <c r="O977" s="61"/>
      <c r="P977" s="61"/>
      <c r="Q977" s="61"/>
      <c r="R977" s="61"/>
      <c r="S977" s="61"/>
      <c r="T977" s="61"/>
      <c r="U977" s="61"/>
      <c r="V977" s="61"/>
      <c r="W977" s="61"/>
      <c r="X977" s="61"/>
      <c r="Y977" s="61"/>
      <c r="Z977" s="61"/>
      <c r="AA977" s="61"/>
      <c r="AB977" s="61"/>
      <c r="AC977" s="61"/>
      <c r="AD977" s="61"/>
      <c r="AE977" s="61"/>
      <c r="AF977" s="61"/>
      <c r="AG977" s="61"/>
      <c r="AH977" s="61"/>
      <c r="AI977" s="61"/>
      <c r="AJ977" s="61"/>
      <c r="AK977" s="61"/>
      <c r="AM977" s="61"/>
    </row>
    <row r="978" spans="1:39" ht="9.75" customHeight="1" x14ac:dyDescent="0.2">
      <c r="A978" s="61"/>
      <c r="B978" s="61"/>
      <c r="C978" s="61"/>
      <c r="D978" s="61"/>
      <c r="E978" s="61"/>
      <c r="F978" s="61"/>
      <c r="G978" s="61"/>
      <c r="H978" s="61"/>
      <c r="I978" s="61"/>
      <c r="J978" s="61"/>
      <c r="K978" s="61"/>
      <c r="L978" s="61"/>
      <c r="M978" s="62"/>
      <c r="N978" s="61"/>
      <c r="O978" s="61"/>
      <c r="P978" s="61"/>
      <c r="Q978" s="61"/>
      <c r="R978" s="61"/>
      <c r="S978" s="61"/>
      <c r="T978" s="61"/>
      <c r="U978" s="61"/>
      <c r="V978" s="61"/>
      <c r="W978" s="61"/>
      <c r="X978" s="61"/>
      <c r="Y978" s="61"/>
      <c r="Z978" s="61"/>
      <c r="AA978" s="61"/>
      <c r="AB978" s="61"/>
      <c r="AC978" s="61"/>
      <c r="AD978" s="61"/>
      <c r="AE978" s="61"/>
      <c r="AF978" s="61"/>
      <c r="AG978" s="61"/>
      <c r="AH978" s="61"/>
      <c r="AI978" s="61"/>
      <c r="AJ978" s="61"/>
      <c r="AK978" s="61"/>
      <c r="AM978" s="61"/>
    </row>
    <row r="979" spans="1:39" ht="9.75" customHeight="1" x14ac:dyDescent="0.2">
      <c r="A979" s="61"/>
      <c r="B979" s="61"/>
      <c r="C979" s="61"/>
      <c r="D979" s="61"/>
      <c r="E979" s="61"/>
      <c r="F979" s="61"/>
      <c r="G979" s="61"/>
      <c r="H979" s="61"/>
      <c r="I979" s="61"/>
      <c r="J979" s="61"/>
      <c r="K979" s="61"/>
      <c r="L979" s="61"/>
      <c r="M979" s="62"/>
      <c r="N979" s="61"/>
      <c r="O979" s="61"/>
      <c r="P979" s="61"/>
      <c r="Q979" s="61"/>
      <c r="R979" s="61"/>
      <c r="S979" s="61"/>
      <c r="T979" s="61"/>
      <c r="U979" s="61"/>
      <c r="V979" s="61"/>
      <c r="W979" s="61"/>
      <c r="X979" s="61"/>
      <c r="Y979" s="61"/>
      <c r="Z979" s="61"/>
      <c r="AA979" s="61"/>
      <c r="AB979" s="61"/>
      <c r="AC979" s="61"/>
      <c r="AD979" s="61"/>
      <c r="AE979" s="61"/>
      <c r="AF979" s="61"/>
      <c r="AG979" s="61"/>
      <c r="AH979" s="61"/>
      <c r="AI979" s="61"/>
      <c r="AJ979" s="61"/>
      <c r="AK979" s="61"/>
      <c r="AM979" s="61"/>
    </row>
    <row r="980" spans="1:39" ht="9.75" customHeight="1" x14ac:dyDescent="0.2">
      <c r="A980" s="61"/>
      <c r="B980" s="61"/>
      <c r="C980" s="61"/>
      <c r="D980" s="61"/>
      <c r="E980" s="61"/>
      <c r="F980" s="61"/>
      <c r="G980" s="61"/>
      <c r="H980" s="61"/>
      <c r="I980" s="61"/>
      <c r="J980" s="61"/>
      <c r="K980" s="61"/>
      <c r="L980" s="61"/>
      <c r="M980" s="62"/>
      <c r="N980" s="61"/>
      <c r="O980" s="61"/>
      <c r="P980" s="61"/>
      <c r="Q980" s="61"/>
      <c r="R980" s="61"/>
      <c r="S980" s="61"/>
      <c r="T980" s="61"/>
      <c r="U980" s="61"/>
      <c r="V980" s="61"/>
      <c r="W980" s="61"/>
      <c r="X980" s="61"/>
      <c r="Y980" s="61"/>
      <c r="Z980" s="61"/>
      <c r="AA980" s="61"/>
      <c r="AB980" s="61"/>
      <c r="AC980" s="61"/>
      <c r="AD980" s="61"/>
      <c r="AE980" s="61"/>
      <c r="AF980" s="61"/>
      <c r="AG980" s="61"/>
      <c r="AH980" s="61"/>
      <c r="AI980" s="61"/>
      <c r="AJ980" s="61"/>
      <c r="AK980" s="61"/>
      <c r="AM980" s="61"/>
    </row>
    <row r="981" spans="1:39" ht="9.75" customHeight="1" x14ac:dyDescent="0.2">
      <c r="A981" s="61"/>
      <c r="B981" s="61"/>
      <c r="C981" s="61"/>
      <c r="D981" s="61"/>
      <c r="E981" s="61"/>
      <c r="F981" s="61"/>
      <c r="G981" s="61"/>
      <c r="H981" s="61"/>
      <c r="I981" s="61"/>
      <c r="J981" s="61"/>
      <c r="K981" s="61"/>
      <c r="L981" s="61"/>
      <c r="M981" s="62"/>
      <c r="N981" s="61"/>
      <c r="O981" s="61"/>
      <c r="P981" s="61"/>
      <c r="Q981" s="61"/>
      <c r="R981" s="61"/>
      <c r="S981" s="61"/>
      <c r="T981" s="61"/>
      <c r="U981" s="61"/>
      <c r="V981" s="61"/>
      <c r="W981" s="61"/>
      <c r="X981" s="61"/>
      <c r="Y981" s="61"/>
      <c r="Z981" s="61"/>
      <c r="AA981" s="61"/>
      <c r="AB981" s="61"/>
      <c r="AC981" s="61"/>
      <c r="AD981" s="61"/>
      <c r="AE981" s="61"/>
      <c r="AF981" s="61"/>
      <c r="AG981" s="61"/>
      <c r="AH981" s="61"/>
      <c r="AI981" s="61"/>
      <c r="AJ981" s="61"/>
      <c r="AK981" s="61"/>
      <c r="AM981" s="61"/>
    </row>
    <row r="982" spans="1:39" ht="9.75" customHeight="1" x14ac:dyDescent="0.2">
      <c r="A982" s="61"/>
      <c r="B982" s="61"/>
      <c r="C982" s="61"/>
      <c r="D982" s="61"/>
      <c r="E982" s="61"/>
      <c r="F982" s="61"/>
      <c r="G982" s="61"/>
      <c r="H982" s="61"/>
      <c r="I982" s="61"/>
      <c r="J982" s="61"/>
      <c r="K982" s="61"/>
      <c r="L982" s="61"/>
      <c r="M982" s="62"/>
      <c r="N982" s="61"/>
      <c r="O982" s="61"/>
      <c r="P982" s="61"/>
      <c r="Q982" s="61"/>
      <c r="R982" s="61"/>
      <c r="S982" s="61"/>
      <c r="T982" s="61"/>
      <c r="U982" s="61"/>
      <c r="V982" s="61"/>
      <c r="W982" s="61"/>
      <c r="X982" s="61"/>
      <c r="Y982" s="61"/>
      <c r="Z982" s="61"/>
      <c r="AA982" s="61"/>
      <c r="AB982" s="61"/>
      <c r="AC982" s="61"/>
      <c r="AD982" s="61"/>
      <c r="AE982" s="61"/>
      <c r="AF982" s="61"/>
      <c r="AG982" s="61"/>
      <c r="AH982" s="61"/>
      <c r="AI982" s="61"/>
      <c r="AJ982" s="61"/>
      <c r="AK982" s="61"/>
      <c r="AM982" s="61"/>
    </row>
    <row r="983" spans="1:39" ht="9.75" customHeight="1" x14ac:dyDescent="0.2">
      <c r="A983" s="61"/>
      <c r="B983" s="61"/>
      <c r="C983" s="61"/>
      <c r="D983" s="61"/>
      <c r="E983" s="61"/>
      <c r="F983" s="61"/>
      <c r="G983" s="61"/>
      <c r="H983" s="61"/>
      <c r="I983" s="61"/>
      <c r="J983" s="61"/>
      <c r="K983" s="61"/>
      <c r="L983" s="61"/>
      <c r="M983" s="62"/>
      <c r="N983" s="61"/>
      <c r="O983" s="61"/>
      <c r="P983" s="61"/>
      <c r="Q983" s="61"/>
      <c r="R983" s="61"/>
      <c r="S983" s="61"/>
      <c r="T983" s="61"/>
      <c r="U983" s="61"/>
      <c r="V983" s="61"/>
      <c r="W983" s="61"/>
      <c r="X983" s="61"/>
      <c r="Y983" s="61"/>
      <c r="Z983" s="61"/>
      <c r="AA983" s="61"/>
      <c r="AB983" s="61"/>
      <c r="AC983" s="61"/>
      <c r="AD983" s="61"/>
      <c r="AE983" s="61"/>
      <c r="AF983" s="61"/>
      <c r="AG983" s="61"/>
      <c r="AH983" s="61"/>
      <c r="AI983" s="61"/>
      <c r="AJ983" s="61"/>
      <c r="AK983" s="61"/>
      <c r="AM983" s="61"/>
    </row>
    <row r="984" spans="1:39" ht="9.75" customHeight="1" x14ac:dyDescent="0.2">
      <c r="A984" s="61"/>
      <c r="B984" s="61"/>
      <c r="C984" s="61"/>
      <c r="D984" s="61"/>
      <c r="E984" s="61"/>
      <c r="F984" s="61"/>
      <c r="G984" s="61"/>
      <c r="H984" s="61"/>
      <c r="I984" s="61"/>
      <c r="J984" s="61"/>
      <c r="K984" s="61"/>
      <c r="L984" s="61"/>
      <c r="M984" s="62"/>
      <c r="N984" s="61"/>
      <c r="O984" s="61"/>
      <c r="P984" s="61"/>
      <c r="Q984" s="61"/>
      <c r="R984" s="61"/>
      <c r="S984" s="61"/>
      <c r="T984" s="61"/>
      <c r="U984" s="61"/>
      <c r="V984" s="61"/>
      <c r="W984" s="61"/>
      <c r="X984" s="61"/>
      <c r="Y984" s="61"/>
      <c r="Z984" s="61"/>
      <c r="AA984" s="61"/>
      <c r="AB984" s="61"/>
      <c r="AC984" s="61"/>
      <c r="AD984" s="61"/>
      <c r="AE984" s="61"/>
      <c r="AF984" s="61"/>
      <c r="AG984" s="61"/>
      <c r="AH984" s="61"/>
      <c r="AI984" s="61"/>
      <c r="AJ984" s="61"/>
      <c r="AK984" s="61"/>
      <c r="AM984" s="61"/>
    </row>
    <row r="985" spans="1:39" ht="9.75" customHeight="1" x14ac:dyDescent="0.2">
      <c r="A985" s="61"/>
      <c r="B985" s="61"/>
      <c r="C985" s="61"/>
      <c r="D985" s="61"/>
      <c r="E985" s="61"/>
      <c r="F985" s="61"/>
      <c r="G985" s="61"/>
      <c r="H985" s="61"/>
      <c r="I985" s="61"/>
      <c r="J985" s="61"/>
      <c r="K985" s="61"/>
      <c r="L985" s="61"/>
      <c r="M985" s="62"/>
      <c r="N985" s="61"/>
      <c r="O985" s="61"/>
      <c r="P985" s="61"/>
      <c r="Q985" s="61"/>
      <c r="R985" s="61"/>
      <c r="S985" s="61"/>
      <c r="T985" s="61"/>
      <c r="U985" s="61"/>
      <c r="V985" s="61"/>
      <c r="W985" s="61"/>
      <c r="X985" s="61"/>
      <c r="Y985" s="61"/>
      <c r="Z985" s="61"/>
      <c r="AA985" s="61"/>
      <c r="AB985" s="61"/>
      <c r="AC985" s="61"/>
      <c r="AD985" s="61"/>
      <c r="AE985" s="61"/>
      <c r="AF985" s="61"/>
      <c r="AG985" s="61"/>
      <c r="AH985" s="61"/>
      <c r="AI985" s="61"/>
      <c r="AJ985" s="61"/>
      <c r="AK985" s="61"/>
      <c r="AM985" s="61"/>
    </row>
    <row r="986" spans="1:39" ht="9.75" customHeight="1" x14ac:dyDescent="0.2">
      <c r="A986" s="61"/>
      <c r="B986" s="61"/>
      <c r="C986" s="61"/>
      <c r="D986" s="61"/>
      <c r="E986" s="61"/>
      <c r="F986" s="61"/>
      <c r="G986" s="61"/>
      <c r="H986" s="61"/>
      <c r="I986" s="61"/>
      <c r="J986" s="61"/>
      <c r="K986" s="61"/>
      <c r="L986" s="61"/>
      <c r="M986" s="62"/>
      <c r="N986" s="61"/>
      <c r="O986" s="61"/>
      <c r="P986" s="61"/>
      <c r="Q986" s="61"/>
      <c r="R986" s="61"/>
      <c r="S986" s="61"/>
      <c r="T986" s="61"/>
      <c r="U986" s="61"/>
      <c r="V986" s="61"/>
      <c r="W986" s="61"/>
      <c r="X986" s="61"/>
      <c r="Y986" s="61"/>
      <c r="Z986" s="61"/>
      <c r="AA986" s="61"/>
      <c r="AB986" s="61"/>
      <c r="AC986" s="61"/>
      <c r="AD986" s="61"/>
      <c r="AE986" s="61"/>
      <c r="AF986" s="61"/>
      <c r="AG986" s="61"/>
      <c r="AH986" s="61"/>
      <c r="AI986" s="61"/>
      <c r="AJ986" s="61"/>
      <c r="AK986" s="61"/>
      <c r="AM986" s="61"/>
    </row>
    <row r="987" spans="1:39" ht="9.75" customHeight="1" x14ac:dyDescent="0.2">
      <c r="A987" s="61"/>
      <c r="B987" s="61"/>
      <c r="C987" s="61"/>
      <c r="D987" s="61"/>
      <c r="E987" s="61"/>
      <c r="F987" s="61"/>
      <c r="G987" s="61"/>
      <c r="H987" s="61"/>
      <c r="I987" s="61"/>
      <c r="J987" s="61"/>
      <c r="K987" s="61"/>
      <c r="L987" s="61"/>
      <c r="M987" s="62"/>
      <c r="N987" s="61"/>
      <c r="O987" s="61"/>
      <c r="P987" s="61"/>
      <c r="Q987" s="61"/>
      <c r="R987" s="61"/>
      <c r="S987" s="61"/>
      <c r="T987" s="61"/>
      <c r="U987" s="61"/>
      <c r="V987" s="61"/>
      <c r="W987" s="61"/>
      <c r="X987" s="61"/>
      <c r="Y987" s="61"/>
      <c r="Z987" s="61"/>
      <c r="AA987" s="61"/>
      <c r="AB987" s="61"/>
      <c r="AC987" s="61"/>
      <c r="AD987" s="61"/>
      <c r="AE987" s="61"/>
      <c r="AF987" s="61"/>
      <c r="AG987" s="61"/>
      <c r="AH987" s="61"/>
      <c r="AI987" s="61"/>
      <c r="AJ987" s="61"/>
      <c r="AK987" s="61"/>
      <c r="AM987" s="61"/>
    </row>
    <row r="988" spans="1:39" ht="9.75" customHeight="1" x14ac:dyDescent="0.2">
      <c r="A988" s="61"/>
      <c r="B988" s="61"/>
      <c r="C988" s="61"/>
      <c r="D988" s="61"/>
      <c r="E988" s="61"/>
      <c r="F988" s="61"/>
      <c r="G988" s="61"/>
      <c r="H988" s="61"/>
      <c r="I988" s="61"/>
      <c r="J988" s="61"/>
      <c r="K988" s="61"/>
      <c r="L988" s="61"/>
      <c r="M988" s="62"/>
      <c r="N988" s="61"/>
      <c r="O988" s="61"/>
      <c r="P988" s="61"/>
      <c r="Q988" s="61"/>
      <c r="R988" s="61"/>
      <c r="S988" s="61"/>
      <c r="T988" s="61"/>
      <c r="U988" s="61"/>
      <c r="V988" s="61"/>
      <c r="W988" s="61"/>
      <c r="X988" s="61"/>
      <c r="Y988" s="61"/>
      <c r="Z988" s="61"/>
      <c r="AA988" s="61"/>
      <c r="AB988" s="61"/>
      <c r="AC988" s="61"/>
      <c r="AD988" s="61"/>
      <c r="AE988" s="61"/>
      <c r="AF988" s="61"/>
      <c r="AG988" s="61"/>
      <c r="AH988" s="61"/>
      <c r="AI988" s="61"/>
      <c r="AJ988" s="61"/>
      <c r="AK988" s="61"/>
      <c r="AM988" s="61"/>
    </row>
    <row r="989" spans="1:39" ht="9.75" customHeight="1" x14ac:dyDescent="0.2">
      <c r="A989" s="61"/>
      <c r="B989" s="61"/>
      <c r="C989" s="61"/>
      <c r="D989" s="61"/>
      <c r="E989" s="61"/>
      <c r="F989" s="61"/>
      <c r="G989" s="61"/>
      <c r="H989" s="61"/>
      <c r="I989" s="61"/>
      <c r="J989" s="61"/>
      <c r="K989" s="61"/>
      <c r="L989" s="61"/>
      <c r="M989" s="62"/>
      <c r="N989" s="61"/>
      <c r="O989" s="61"/>
      <c r="P989" s="61"/>
      <c r="Q989" s="61"/>
      <c r="R989" s="61"/>
      <c r="S989" s="61"/>
      <c r="T989" s="61"/>
      <c r="U989" s="61"/>
      <c r="V989" s="61"/>
      <c r="W989" s="61"/>
      <c r="X989" s="61"/>
      <c r="Y989" s="61"/>
      <c r="Z989" s="61"/>
      <c r="AA989" s="61"/>
      <c r="AB989" s="61"/>
      <c r="AC989" s="61"/>
      <c r="AD989" s="61"/>
      <c r="AE989" s="61"/>
      <c r="AF989" s="61"/>
      <c r="AG989" s="61"/>
      <c r="AH989" s="61"/>
      <c r="AI989" s="61"/>
      <c r="AJ989" s="61"/>
      <c r="AK989" s="61"/>
      <c r="AM989" s="61"/>
    </row>
    <row r="990" spans="1:39" ht="9.75" customHeight="1" x14ac:dyDescent="0.2">
      <c r="A990" s="61"/>
      <c r="B990" s="61"/>
      <c r="C990" s="61"/>
      <c r="D990" s="61"/>
      <c r="E990" s="61"/>
      <c r="F990" s="61"/>
      <c r="G990" s="61"/>
      <c r="H990" s="61"/>
      <c r="I990" s="61"/>
      <c r="J990" s="61"/>
      <c r="K990" s="61"/>
      <c r="L990" s="61"/>
      <c r="M990" s="62"/>
      <c r="N990" s="61"/>
      <c r="O990" s="61"/>
      <c r="P990" s="61"/>
      <c r="Q990" s="61"/>
      <c r="R990" s="61"/>
      <c r="S990" s="61"/>
      <c r="T990" s="61"/>
      <c r="U990" s="61"/>
      <c r="V990" s="61"/>
      <c r="W990" s="61"/>
      <c r="X990" s="61"/>
      <c r="Y990" s="61"/>
      <c r="Z990" s="61"/>
      <c r="AA990" s="61"/>
      <c r="AB990" s="61"/>
      <c r="AC990" s="61"/>
      <c r="AD990" s="61"/>
      <c r="AE990" s="61"/>
      <c r="AF990" s="61"/>
      <c r="AG990" s="61"/>
      <c r="AH990" s="61"/>
      <c r="AI990" s="61"/>
      <c r="AJ990" s="61"/>
      <c r="AK990" s="61"/>
      <c r="AM990" s="61"/>
    </row>
    <row r="991" spans="1:39" ht="9.75" customHeight="1" x14ac:dyDescent="0.2">
      <c r="A991" s="61"/>
      <c r="B991" s="61"/>
      <c r="C991" s="61"/>
      <c r="D991" s="61"/>
      <c r="E991" s="61"/>
      <c r="F991" s="61"/>
      <c r="G991" s="61"/>
      <c r="H991" s="61"/>
      <c r="I991" s="61"/>
      <c r="J991" s="61"/>
      <c r="K991" s="61"/>
      <c r="L991" s="61"/>
      <c r="M991" s="62"/>
      <c r="N991" s="61"/>
      <c r="O991" s="61"/>
      <c r="P991" s="61"/>
      <c r="Q991" s="61"/>
      <c r="R991" s="61"/>
      <c r="S991" s="61"/>
      <c r="T991" s="61"/>
      <c r="U991" s="61"/>
      <c r="V991" s="61"/>
      <c r="W991" s="61"/>
      <c r="X991" s="61"/>
      <c r="Y991" s="61"/>
      <c r="Z991" s="61"/>
      <c r="AA991" s="61"/>
      <c r="AB991" s="61"/>
      <c r="AC991" s="61"/>
      <c r="AD991" s="61"/>
      <c r="AE991" s="61"/>
      <c r="AF991" s="61"/>
      <c r="AG991" s="61"/>
      <c r="AH991" s="61"/>
      <c r="AI991" s="61"/>
      <c r="AJ991" s="61"/>
      <c r="AK991" s="61"/>
      <c r="AM991" s="61"/>
    </row>
    <row r="992" spans="1:39" ht="9.75" customHeight="1" x14ac:dyDescent="0.2">
      <c r="A992" s="61"/>
      <c r="B992" s="61"/>
      <c r="C992" s="61"/>
      <c r="D992" s="61"/>
      <c r="E992" s="61"/>
      <c r="F992" s="61"/>
      <c r="G992" s="61"/>
      <c r="H992" s="61"/>
      <c r="I992" s="61"/>
      <c r="J992" s="61"/>
      <c r="K992" s="61"/>
      <c r="L992" s="61"/>
      <c r="M992" s="62"/>
      <c r="N992" s="61"/>
      <c r="O992" s="61"/>
      <c r="P992" s="61"/>
      <c r="Q992" s="61"/>
      <c r="R992" s="61"/>
      <c r="S992" s="61"/>
      <c r="T992" s="61"/>
      <c r="U992" s="61"/>
      <c r="V992" s="61"/>
      <c r="W992" s="61"/>
      <c r="X992" s="61"/>
      <c r="Y992" s="61"/>
      <c r="Z992" s="61"/>
      <c r="AA992" s="61"/>
      <c r="AB992" s="61"/>
      <c r="AC992" s="61"/>
      <c r="AD992" s="61"/>
      <c r="AE992" s="61"/>
      <c r="AF992" s="61"/>
      <c r="AG992" s="61"/>
      <c r="AH992" s="61"/>
      <c r="AI992" s="61"/>
      <c r="AJ992" s="61"/>
      <c r="AK992" s="61"/>
      <c r="AM992" s="61"/>
    </row>
    <row r="993" spans="1:39" ht="9.75" customHeight="1" x14ac:dyDescent="0.2">
      <c r="A993" s="61"/>
      <c r="B993" s="61"/>
      <c r="C993" s="61"/>
      <c r="D993" s="61"/>
      <c r="E993" s="61"/>
      <c r="F993" s="61"/>
      <c r="G993" s="61"/>
      <c r="H993" s="61"/>
      <c r="I993" s="61"/>
      <c r="J993" s="61"/>
      <c r="K993" s="61"/>
      <c r="L993" s="61"/>
      <c r="M993" s="62"/>
      <c r="N993" s="61"/>
      <c r="O993" s="61"/>
      <c r="P993" s="61"/>
      <c r="Q993" s="61"/>
      <c r="R993" s="61"/>
      <c r="S993" s="61"/>
      <c r="T993" s="61"/>
      <c r="U993" s="61"/>
      <c r="V993" s="61"/>
      <c r="W993" s="61"/>
      <c r="X993" s="61"/>
      <c r="Y993" s="61"/>
      <c r="Z993" s="61"/>
      <c r="AA993" s="61"/>
      <c r="AB993" s="61"/>
      <c r="AC993" s="61"/>
      <c r="AD993" s="61"/>
      <c r="AE993" s="61"/>
      <c r="AF993" s="61"/>
      <c r="AG993" s="61"/>
      <c r="AH993" s="61"/>
      <c r="AI993" s="61"/>
      <c r="AJ993" s="61"/>
      <c r="AK993" s="61"/>
      <c r="AM993" s="61"/>
    </row>
    <row r="994" spans="1:39" ht="9.75" customHeight="1" x14ac:dyDescent="0.2">
      <c r="A994" s="61"/>
      <c r="B994" s="61"/>
      <c r="C994" s="61"/>
      <c r="D994" s="61"/>
      <c r="E994" s="61"/>
      <c r="F994" s="61"/>
      <c r="G994" s="61"/>
      <c r="H994" s="61"/>
      <c r="I994" s="61"/>
      <c r="J994" s="61"/>
      <c r="K994" s="61"/>
      <c r="L994" s="61"/>
      <c r="M994" s="62"/>
      <c r="N994" s="61"/>
      <c r="O994" s="61"/>
      <c r="P994" s="61"/>
      <c r="Q994" s="61"/>
      <c r="R994" s="61"/>
      <c r="S994" s="61"/>
      <c r="T994" s="61"/>
      <c r="U994" s="61"/>
      <c r="V994" s="61"/>
      <c r="W994" s="61"/>
      <c r="X994" s="61"/>
      <c r="Y994" s="61"/>
      <c r="Z994" s="61"/>
      <c r="AA994" s="61"/>
      <c r="AB994" s="61"/>
      <c r="AC994" s="61"/>
      <c r="AD994" s="61"/>
      <c r="AE994" s="61"/>
      <c r="AF994" s="61"/>
      <c r="AG994" s="61"/>
      <c r="AH994" s="61"/>
      <c r="AI994" s="61"/>
      <c r="AJ994" s="61"/>
      <c r="AK994" s="61"/>
      <c r="AM994" s="61"/>
    </row>
    <row r="995" spans="1:39" ht="9.75" customHeight="1" x14ac:dyDescent="0.2">
      <c r="A995" s="61"/>
      <c r="B995" s="61"/>
      <c r="C995" s="61"/>
      <c r="D995" s="61"/>
      <c r="E995" s="61"/>
      <c r="F995" s="61"/>
      <c r="G995" s="61"/>
      <c r="H995" s="61"/>
      <c r="I995" s="61"/>
      <c r="J995" s="61"/>
      <c r="K995" s="61"/>
      <c r="L995" s="61"/>
      <c r="M995" s="62"/>
      <c r="N995" s="61"/>
      <c r="O995" s="61"/>
      <c r="P995" s="61"/>
      <c r="Q995" s="61"/>
      <c r="R995" s="61"/>
      <c r="S995" s="61"/>
      <c r="T995" s="61"/>
      <c r="U995" s="61"/>
      <c r="V995" s="61"/>
      <c r="W995" s="61"/>
      <c r="X995" s="61"/>
      <c r="Y995" s="61"/>
      <c r="Z995" s="61"/>
      <c r="AA995" s="61"/>
      <c r="AB995" s="61"/>
      <c r="AC995" s="61"/>
      <c r="AD995" s="61"/>
      <c r="AE995" s="61"/>
      <c r="AF995" s="61"/>
      <c r="AG995" s="61"/>
      <c r="AH995" s="61"/>
      <c r="AI995" s="61"/>
      <c r="AJ995" s="61"/>
      <c r="AK995" s="61"/>
      <c r="AM995" s="61"/>
    </row>
    <row r="996" spans="1:39" ht="9.75" customHeight="1" x14ac:dyDescent="0.2">
      <c r="A996" s="61"/>
      <c r="B996" s="61"/>
      <c r="C996" s="61"/>
      <c r="D996" s="61"/>
      <c r="E996" s="61"/>
      <c r="F996" s="61"/>
      <c r="G996" s="61"/>
      <c r="H996" s="61"/>
      <c r="I996" s="61"/>
      <c r="J996" s="61"/>
      <c r="K996" s="61"/>
      <c r="L996" s="61"/>
      <c r="M996" s="62"/>
      <c r="N996" s="61"/>
      <c r="O996" s="61"/>
      <c r="P996" s="61"/>
      <c r="Q996" s="61"/>
      <c r="R996" s="61"/>
      <c r="S996" s="61"/>
      <c r="T996" s="61"/>
      <c r="U996" s="61"/>
      <c r="V996" s="61"/>
      <c r="W996" s="61"/>
      <c r="X996" s="61"/>
      <c r="Y996" s="61"/>
      <c r="Z996" s="61"/>
      <c r="AA996" s="61"/>
      <c r="AB996" s="61"/>
      <c r="AC996" s="61"/>
      <c r="AD996" s="61"/>
      <c r="AE996" s="61"/>
      <c r="AF996" s="61"/>
      <c r="AG996" s="61"/>
      <c r="AH996" s="61"/>
      <c r="AI996" s="61"/>
      <c r="AJ996" s="61"/>
      <c r="AK996" s="61"/>
      <c r="AM996" s="61"/>
    </row>
    <row r="997" spans="1:39" ht="9.75" customHeight="1" x14ac:dyDescent="0.2">
      <c r="A997" s="61"/>
      <c r="B997" s="61"/>
      <c r="C997" s="61"/>
      <c r="D997" s="61"/>
      <c r="E997" s="61"/>
      <c r="F997" s="61"/>
      <c r="G997" s="61"/>
      <c r="H997" s="61"/>
      <c r="I997" s="61"/>
      <c r="J997" s="61"/>
      <c r="K997" s="61"/>
      <c r="L997" s="61"/>
      <c r="M997" s="62"/>
      <c r="N997" s="61"/>
      <c r="O997" s="61"/>
      <c r="P997" s="61"/>
      <c r="Q997" s="61"/>
      <c r="R997" s="61"/>
      <c r="S997" s="61"/>
      <c r="T997" s="61"/>
      <c r="U997" s="61"/>
      <c r="V997" s="61"/>
      <c r="W997" s="61"/>
      <c r="X997" s="61"/>
      <c r="Y997" s="61"/>
      <c r="Z997" s="61"/>
      <c r="AA997" s="61"/>
      <c r="AB997" s="61"/>
      <c r="AC997" s="61"/>
      <c r="AD997" s="61"/>
      <c r="AE997" s="61"/>
      <c r="AF997" s="61"/>
      <c r="AG997" s="61"/>
      <c r="AH997" s="61"/>
      <c r="AI997" s="61"/>
      <c r="AJ997" s="61"/>
      <c r="AK997" s="61"/>
      <c r="AM997" s="61"/>
    </row>
    <row r="998" spans="1:39" ht="9.75" customHeight="1" x14ac:dyDescent="0.2">
      <c r="A998" s="61"/>
      <c r="B998" s="61"/>
      <c r="C998" s="61"/>
      <c r="D998" s="61"/>
      <c r="E998" s="61"/>
      <c r="F998" s="61"/>
      <c r="G998" s="61"/>
      <c r="H998" s="61"/>
      <c r="I998" s="61"/>
      <c r="J998" s="61"/>
      <c r="K998" s="61"/>
      <c r="L998" s="61"/>
      <c r="M998" s="62"/>
      <c r="N998" s="61"/>
      <c r="O998" s="61"/>
      <c r="P998" s="61"/>
      <c r="Q998" s="61"/>
      <c r="R998" s="61"/>
      <c r="S998" s="61"/>
      <c r="T998" s="61"/>
      <c r="U998" s="61"/>
      <c r="V998" s="61"/>
      <c r="W998" s="61"/>
      <c r="X998" s="61"/>
      <c r="Y998" s="61"/>
      <c r="Z998" s="61"/>
      <c r="AA998" s="61"/>
      <c r="AB998" s="61"/>
      <c r="AC998" s="61"/>
      <c r="AD998" s="61"/>
      <c r="AE998" s="61"/>
      <c r="AF998" s="61"/>
      <c r="AG998" s="61"/>
      <c r="AH998" s="61"/>
      <c r="AI998" s="61"/>
      <c r="AJ998" s="61"/>
      <c r="AK998" s="61"/>
      <c r="AM998" s="61"/>
    </row>
    <row r="999" spans="1:39" ht="9.75" customHeight="1" x14ac:dyDescent="0.2">
      <c r="A999" s="61"/>
      <c r="B999" s="61"/>
      <c r="C999" s="61"/>
      <c r="D999" s="61"/>
      <c r="E999" s="61"/>
      <c r="F999" s="61"/>
      <c r="G999" s="61"/>
      <c r="H999" s="61"/>
      <c r="I999" s="61"/>
      <c r="J999" s="61"/>
      <c r="K999" s="61"/>
      <c r="L999" s="61"/>
      <c r="M999" s="62"/>
      <c r="N999" s="61"/>
      <c r="O999" s="61"/>
      <c r="P999" s="61"/>
      <c r="Q999" s="61"/>
      <c r="R999" s="61"/>
      <c r="S999" s="61"/>
      <c r="T999" s="61"/>
      <c r="U999" s="61"/>
      <c r="V999" s="61"/>
      <c r="W999" s="61"/>
      <c r="X999" s="61"/>
      <c r="Y999" s="61"/>
      <c r="Z999" s="61"/>
      <c r="AA999" s="61"/>
      <c r="AB999" s="61"/>
      <c r="AC999" s="61"/>
      <c r="AD999" s="61"/>
      <c r="AE999" s="61"/>
      <c r="AF999" s="61"/>
      <c r="AG999" s="61"/>
      <c r="AH999" s="61"/>
      <c r="AI999" s="61"/>
      <c r="AJ999" s="61"/>
      <c r="AK999" s="61"/>
      <c r="AM999" s="61"/>
    </row>
    <row r="1000" spans="1:39" ht="9.75" customHeight="1" x14ac:dyDescent="0.2">
      <c r="A1000" s="61"/>
      <c r="B1000" s="61"/>
      <c r="C1000" s="61"/>
      <c r="D1000" s="61"/>
      <c r="E1000" s="61"/>
      <c r="F1000" s="61"/>
      <c r="G1000" s="61"/>
      <c r="H1000" s="61"/>
      <c r="I1000" s="61"/>
      <c r="J1000" s="61"/>
      <c r="K1000" s="61"/>
      <c r="L1000" s="61"/>
      <c r="M1000" s="62"/>
      <c r="N1000" s="61"/>
      <c r="O1000" s="61"/>
      <c r="P1000" s="61"/>
      <c r="Q1000" s="61"/>
      <c r="R1000" s="61"/>
      <c r="S1000" s="61"/>
      <c r="T1000" s="61"/>
      <c r="U1000" s="61"/>
      <c r="V1000" s="61"/>
      <c r="W1000" s="61"/>
      <c r="X1000" s="61"/>
      <c r="Y1000" s="61"/>
      <c r="Z1000" s="61"/>
      <c r="AA1000" s="61"/>
      <c r="AB1000" s="61"/>
      <c r="AC1000" s="61"/>
      <c r="AD1000" s="61"/>
      <c r="AE1000" s="61"/>
      <c r="AF1000" s="61"/>
      <c r="AG1000" s="61"/>
      <c r="AH1000" s="61"/>
      <c r="AI1000" s="61"/>
      <c r="AJ1000" s="61"/>
      <c r="AK1000" s="61"/>
      <c r="AM1000" s="61"/>
    </row>
    <row r="1001" spans="1:39" ht="9.75" customHeight="1" x14ac:dyDescent="0.2">
      <c r="A1001" s="61"/>
      <c r="B1001" s="61"/>
      <c r="C1001" s="61"/>
      <c r="D1001" s="61"/>
      <c r="E1001" s="61"/>
      <c r="F1001" s="61"/>
      <c r="G1001" s="61"/>
      <c r="H1001" s="61"/>
      <c r="I1001" s="61"/>
      <c r="J1001" s="61"/>
      <c r="K1001" s="61"/>
      <c r="L1001" s="61"/>
      <c r="M1001" s="62"/>
      <c r="N1001" s="61"/>
      <c r="O1001" s="61"/>
      <c r="P1001" s="61"/>
      <c r="Q1001" s="61"/>
      <c r="R1001" s="61"/>
      <c r="S1001" s="61"/>
      <c r="T1001" s="61"/>
      <c r="U1001" s="61"/>
      <c r="V1001" s="61"/>
      <c r="W1001" s="61"/>
      <c r="X1001" s="61"/>
      <c r="Y1001" s="61"/>
      <c r="Z1001" s="61"/>
      <c r="AA1001" s="61"/>
      <c r="AB1001" s="61"/>
      <c r="AC1001" s="61"/>
      <c r="AD1001" s="61"/>
      <c r="AE1001" s="61"/>
      <c r="AF1001" s="61"/>
      <c r="AG1001" s="61"/>
      <c r="AH1001" s="61"/>
      <c r="AI1001" s="61"/>
      <c r="AJ1001" s="61"/>
      <c r="AK1001" s="61"/>
      <c r="AM1001" s="61"/>
    </row>
    <row r="1002" spans="1:39" ht="9.75" customHeight="1" x14ac:dyDescent="0.2">
      <c r="A1002" s="61"/>
      <c r="B1002" s="61"/>
      <c r="C1002" s="61"/>
      <c r="D1002" s="61"/>
      <c r="E1002" s="61"/>
      <c r="F1002" s="61"/>
      <c r="G1002" s="61"/>
      <c r="H1002" s="61"/>
      <c r="I1002" s="61"/>
      <c r="J1002" s="61"/>
      <c r="K1002" s="61"/>
      <c r="L1002" s="61"/>
      <c r="M1002" s="62"/>
      <c r="N1002" s="61"/>
      <c r="O1002" s="61"/>
      <c r="P1002" s="61"/>
      <c r="Q1002" s="61"/>
      <c r="R1002" s="61"/>
      <c r="S1002" s="61"/>
      <c r="T1002" s="61"/>
      <c r="U1002" s="61"/>
      <c r="V1002" s="61"/>
      <c r="W1002" s="61"/>
      <c r="X1002" s="61"/>
      <c r="Y1002" s="61"/>
      <c r="Z1002" s="61"/>
      <c r="AA1002" s="61"/>
      <c r="AB1002" s="61"/>
      <c r="AC1002" s="61"/>
      <c r="AD1002" s="61"/>
      <c r="AE1002" s="61"/>
      <c r="AF1002" s="61"/>
      <c r="AG1002" s="61"/>
      <c r="AH1002" s="61"/>
      <c r="AI1002" s="61"/>
      <c r="AJ1002" s="61"/>
      <c r="AK1002" s="61"/>
      <c r="AM1002" s="61"/>
    </row>
    <row r="1003" spans="1:39" ht="9.75" customHeight="1" x14ac:dyDescent="0.2">
      <c r="A1003" s="61"/>
      <c r="B1003" s="61"/>
      <c r="C1003" s="61"/>
      <c r="D1003" s="61"/>
      <c r="E1003" s="61"/>
      <c r="F1003" s="61"/>
      <c r="G1003" s="61"/>
      <c r="H1003" s="61"/>
      <c r="I1003" s="61"/>
      <c r="J1003" s="61"/>
      <c r="K1003" s="61"/>
      <c r="L1003" s="61"/>
      <c r="M1003" s="62"/>
      <c r="N1003" s="61"/>
      <c r="O1003" s="61"/>
      <c r="P1003" s="61"/>
      <c r="Q1003" s="61"/>
      <c r="R1003" s="61"/>
      <c r="S1003" s="61"/>
      <c r="T1003" s="61"/>
      <c r="U1003" s="61"/>
      <c r="V1003" s="61"/>
      <c r="W1003" s="61"/>
      <c r="X1003" s="61"/>
      <c r="Y1003" s="61"/>
      <c r="Z1003" s="61"/>
      <c r="AA1003" s="61"/>
      <c r="AB1003" s="61"/>
      <c r="AC1003" s="61"/>
      <c r="AD1003" s="61"/>
      <c r="AE1003" s="61"/>
      <c r="AF1003" s="61"/>
      <c r="AG1003" s="61"/>
      <c r="AH1003" s="61"/>
      <c r="AI1003" s="61"/>
      <c r="AJ1003" s="61"/>
      <c r="AK1003" s="61"/>
      <c r="AM1003" s="61"/>
    </row>
    <row r="1004" spans="1:39" ht="9.75" customHeight="1" x14ac:dyDescent="0.2">
      <c r="A1004" s="61"/>
      <c r="B1004" s="61"/>
      <c r="C1004" s="61"/>
      <c r="D1004" s="61"/>
      <c r="E1004" s="61"/>
      <c r="F1004" s="61"/>
      <c r="G1004" s="61"/>
      <c r="H1004" s="61"/>
      <c r="I1004" s="61"/>
      <c r="J1004" s="61"/>
      <c r="K1004" s="61"/>
      <c r="L1004" s="61"/>
      <c r="M1004" s="62"/>
      <c r="N1004" s="61"/>
      <c r="O1004" s="61"/>
      <c r="P1004" s="61"/>
      <c r="Q1004" s="61"/>
      <c r="R1004" s="61"/>
      <c r="S1004" s="61"/>
      <c r="T1004" s="61"/>
      <c r="U1004" s="61"/>
      <c r="V1004" s="61"/>
      <c r="W1004" s="61"/>
      <c r="X1004" s="61"/>
      <c r="Y1004" s="61"/>
      <c r="Z1004" s="61"/>
      <c r="AA1004" s="61"/>
      <c r="AB1004" s="61"/>
      <c r="AC1004" s="61"/>
      <c r="AD1004" s="61"/>
      <c r="AE1004" s="61"/>
      <c r="AF1004" s="61"/>
      <c r="AG1004" s="61"/>
      <c r="AH1004" s="61"/>
      <c r="AI1004" s="61"/>
      <c r="AJ1004" s="61"/>
      <c r="AK1004" s="61"/>
      <c r="AM1004" s="61"/>
    </row>
    <row r="1005" spans="1:39" ht="9.75" customHeight="1" x14ac:dyDescent="0.2">
      <c r="A1005" s="61"/>
      <c r="B1005" s="61"/>
      <c r="C1005" s="61"/>
      <c r="D1005" s="61"/>
      <c r="E1005" s="61"/>
      <c r="F1005" s="61"/>
      <c r="G1005" s="61"/>
      <c r="H1005" s="61"/>
      <c r="I1005" s="61"/>
      <c r="J1005" s="61"/>
      <c r="K1005" s="61"/>
      <c r="L1005" s="61"/>
      <c r="M1005" s="62"/>
      <c r="N1005" s="61"/>
      <c r="O1005" s="61"/>
      <c r="P1005" s="61"/>
      <c r="Q1005" s="61"/>
      <c r="R1005" s="61"/>
      <c r="S1005" s="61"/>
      <c r="T1005" s="61"/>
      <c r="U1005" s="61"/>
      <c r="V1005" s="61"/>
      <c r="W1005" s="61"/>
      <c r="X1005" s="61"/>
      <c r="Y1005" s="61"/>
      <c r="Z1005" s="61"/>
      <c r="AA1005" s="61"/>
      <c r="AB1005" s="61"/>
      <c r="AC1005" s="61"/>
      <c r="AD1005" s="61"/>
      <c r="AE1005" s="61"/>
      <c r="AF1005" s="61"/>
      <c r="AG1005" s="61"/>
      <c r="AH1005" s="61"/>
      <c r="AI1005" s="61"/>
      <c r="AJ1005" s="61"/>
      <c r="AK1005" s="61"/>
      <c r="AM1005" s="61"/>
    </row>
    <row r="1006" spans="1:39" ht="9.75" customHeight="1" x14ac:dyDescent="0.2">
      <c r="A1006" s="61"/>
      <c r="B1006" s="61"/>
      <c r="C1006" s="61"/>
      <c r="D1006" s="61"/>
      <c r="E1006" s="61"/>
      <c r="F1006" s="61"/>
      <c r="G1006" s="61"/>
      <c r="H1006" s="61"/>
      <c r="I1006" s="61"/>
      <c r="J1006" s="61"/>
      <c r="K1006" s="61"/>
      <c r="L1006" s="61"/>
      <c r="M1006" s="62"/>
      <c r="N1006" s="61"/>
      <c r="O1006" s="61"/>
      <c r="P1006" s="61"/>
      <c r="Q1006" s="61"/>
      <c r="R1006" s="61"/>
      <c r="S1006" s="61"/>
      <c r="T1006" s="61"/>
      <c r="U1006" s="61"/>
      <c r="V1006" s="61"/>
      <c r="W1006" s="61"/>
      <c r="X1006" s="61"/>
      <c r="Y1006" s="61"/>
      <c r="Z1006" s="61"/>
      <c r="AA1006" s="61"/>
      <c r="AB1006" s="61"/>
      <c r="AC1006" s="61"/>
      <c r="AD1006" s="61"/>
      <c r="AE1006" s="61"/>
      <c r="AF1006" s="61"/>
      <c r="AG1006" s="61"/>
      <c r="AH1006" s="61"/>
      <c r="AI1006" s="61"/>
      <c r="AJ1006" s="61"/>
      <c r="AK1006" s="61"/>
      <c r="AM1006" s="61"/>
    </row>
    <row r="1007" spans="1:39" ht="9.75" customHeight="1" x14ac:dyDescent="0.2">
      <c r="A1007" s="61"/>
      <c r="B1007" s="61"/>
      <c r="C1007" s="61"/>
      <c r="D1007" s="61"/>
      <c r="E1007" s="61"/>
      <c r="F1007" s="61"/>
      <c r="G1007" s="61"/>
      <c r="H1007" s="61"/>
      <c r="I1007" s="61"/>
      <c r="J1007" s="61"/>
      <c r="K1007" s="61"/>
      <c r="L1007" s="61"/>
      <c r="M1007" s="62"/>
      <c r="N1007" s="61"/>
      <c r="O1007" s="61"/>
      <c r="P1007" s="61"/>
      <c r="Q1007" s="61"/>
      <c r="R1007" s="61"/>
      <c r="S1007" s="61"/>
      <c r="T1007" s="61"/>
      <c r="U1007" s="61"/>
      <c r="V1007" s="61"/>
      <c r="W1007" s="61"/>
      <c r="X1007" s="61"/>
      <c r="Y1007" s="61"/>
      <c r="Z1007" s="61"/>
      <c r="AA1007" s="61"/>
      <c r="AB1007" s="61"/>
      <c r="AC1007" s="61"/>
      <c r="AD1007" s="61"/>
      <c r="AE1007" s="61"/>
      <c r="AF1007" s="61"/>
      <c r="AG1007" s="61"/>
      <c r="AH1007" s="61"/>
      <c r="AI1007" s="61"/>
      <c r="AJ1007" s="61"/>
      <c r="AK1007" s="61"/>
      <c r="AM1007" s="61"/>
    </row>
    <row r="1008" spans="1:39" ht="9.75" customHeight="1" x14ac:dyDescent="0.2">
      <c r="A1008" s="61"/>
      <c r="B1008" s="61"/>
      <c r="C1008" s="61"/>
      <c r="D1008" s="61"/>
      <c r="E1008" s="61"/>
      <c r="F1008" s="61"/>
      <c r="G1008" s="61"/>
      <c r="H1008" s="61"/>
      <c r="I1008" s="61"/>
      <c r="J1008" s="61"/>
      <c r="K1008" s="61"/>
      <c r="L1008" s="61"/>
      <c r="M1008" s="62"/>
      <c r="N1008" s="61"/>
      <c r="O1008" s="61"/>
      <c r="P1008" s="61"/>
      <c r="Q1008" s="61"/>
      <c r="R1008" s="61"/>
      <c r="S1008" s="61"/>
      <c r="T1008" s="61"/>
      <c r="U1008" s="61"/>
      <c r="V1008" s="61"/>
      <c r="W1008" s="61"/>
      <c r="X1008" s="61"/>
      <c r="Y1008" s="61"/>
      <c r="Z1008" s="61"/>
      <c r="AA1008" s="61"/>
      <c r="AB1008" s="61"/>
      <c r="AC1008" s="61"/>
      <c r="AD1008" s="61"/>
      <c r="AE1008" s="61"/>
      <c r="AF1008" s="61"/>
      <c r="AG1008" s="61"/>
      <c r="AH1008" s="61"/>
      <c r="AI1008" s="61"/>
      <c r="AJ1008" s="61"/>
      <c r="AK1008" s="61"/>
      <c r="AM1008" s="61"/>
    </row>
    <row r="1009" spans="1:39" ht="9.75" customHeight="1" x14ac:dyDescent="0.2">
      <c r="A1009" s="61"/>
      <c r="B1009" s="61"/>
      <c r="C1009" s="61"/>
      <c r="D1009" s="61"/>
      <c r="E1009" s="61"/>
      <c r="F1009" s="61"/>
      <c r="G1009" s="61"/>
      <c r="H1009" s="61"/>
      <c r="I1009" s="61"/>
      <c r="J1009" s="61"/>
      <c r="K1009" s="61"/>
      <c r="L1009" s="61"/>
      <c r="M1009" s="62"/>
      <c r="N1009" s="61"/>
      <c r="O1009" s="61"/>
      <c r="P1009" s="61"/>
      <c r="Q1009" s="61"/>
      <c r="R1009" s="61"/>
      <c r="S1009" s="61"/>
      <c r="T1009" s="61"/>
      <c r="U1009" s="61"/>
      <c r="V1009" s="61"/>
      <c r="W1009" s="61"/>
      <c r="X1009" s="61"/>
      <c r="Y1009" s="61"/>
      <c r="Z1009" s="61"/>
      <c r="AA1009" s="61"/>
      <c r="AB1009" s="61"/>
      <c r="AC1009" s="61"/>
      <c r="AD1009" s="61"/>
      <c r="AE1009" s="61"/>
      <c r="AF1009" s="61"/>
      <c r="AG1009" s="61"/>
      <c r="AH1009" s="61"/>
      <c r="AI1009" s="61"/>
      <c r="AJ1009" s="61"/>
      <c r="AK1009" s="61"/>
      <c r="AM1009" s="61"/>
    </row>
    <row r="1010" spans="1:39" ht="9.75" customHeight="1" x14ac:dyDescent="0.2">
      <c r="A1010" s="61"/>
      <c r="B1010" s="61"/>
      <c r="C1010" s="61"/>
      <c r="D1010" s="61"/>
      <c r="E1010" s="61"/>
      <c r="F1010" s="61"/>
      <c r="G1010" s="61"/>
      <c r="H1010" s="61"/>
      <c r="I1010" s="61"/>
      <c r="J1010" s="61"/>
      <c r="K1010" s="61"/>
      <c r="L1010" s="61"/>
      <c r="M1010" s="62"/>
      <c r="N1010" s="61"/>
      <c r="O1010" s="61"/>
      <c r="P1010" s="61"/>
      <c r="Q1010" s="61"/>
      <c r="R1010" s="61"/>
      <c r="S1010" s="61"/>
      <c r="T1010" s="61"/>
      <c r="U1010" s="61"/>
      <c r="V1010" s="61"/>
      <c r="W1010" s="61"/>
      <c r="X1010" s="61"/>
      <c r="Y1010" s="61"/>
      <c r="Z1010" s="61"/>
      <c r="AA1010" s="61"/>
      <c r="AB1010" s="61"/>
      <c r="AC1010" s="61"/>
      <c r="AD1010" s="61"/>
      <c r="AE1010" s="61"/>
      <c r="AF1010" s="61"/>
      <c r="AG1010" s="61"/>
      <c r="AH1010" s="61"/>
      <c r="AI1010" s="61"/>
      <c r="AJ1010" s="61"/>
      <c r="AK1010" s="61"/>
      <c r="AM1010" s="61"/>
    </row>
    <row r="1011" spans="1:39" ht="9.75" customHeight="1" x14ac:dyDescent="0.2">
      <c r="A1011" s="61"/>
      <c r="B1011" s="61"/>
      <c r="C1011" s="61"/>
      <c r="D1011" s="61"/>
      <c r="E1011" s="61"/>
      <c r="F1011" s="61"/>
      <c r="G1011" s="61"/>
      <c r="H1011" s="61"/>
      <c r="I1011" s="61"/>
      <c r="J1011" s="61"/>
      <c r="K1011" s="61"/>
      <c r="L1011" s="61"/>
      <c r="M1011" s="62"/>
      <c r="N1011" s="61"/>
      <c r="O1011" s="61"/>
      <c r="P1011" s="61"/>
      <c r="Q1011" s="61"/>
      <c r="R1011" s="61"/>
      <c r="S1011" s="61"/>
      <c r="T1011" s="61"/>
      <c r="U1011" s="61"/>
      <c r="V1011" s="61"/>
      <c r="W1011" s="61"/>
      <c r="X1011" s="61"/>
      <c r="Y1011" s="61"/>
      <c r="Z1011" s="61"/>
      <c r="AA1011" s="61"/>
      <c r="AB1011" s="61"/>
      <c r="AC1011" s="61"/>
      <c r="AD1011" s="61"/>
      <c r="AE1011" s="61"/>
      <c r="AF1011" s="61"/>
      <c r="AG1011" s="61"/>
      <c r="AH1011" s="61"/>
      <c r="AI1011" s="61"/>
      <c r="AJ1011" s="61"/>
      <c r="AK1011" s="61"/>
      <c r="AM1011" s="61"/>
    </row>
    <row r="1012" spans="1:39" ht="9.75" customHeight="1" x14ac:dyDescent="0.2">
      <c r="A1012" s="61"/>
      <c r="B1012" s="61"/>
      <c r="C1012" s="61"/>
      <c r="D1012" s="61"/>
      <c r="E1012" s="61"/>
      <c r="F1012" s="61"/>
      <c r="G1012" s="61"/>
      <c r="H1012" s="61"/>
      <c r="I1012" s="61"/>
      <c r="J1012" s="61"/>
      <c r="K1012" s="61"/>
      <c r="L1012" s="61"/>
      <c r="M1012" s="62"/>
      <c r="N1012" s="61"/>
      <c r="O1012" s="61"/>
      <c r="P1012" s="61"/>
      <c r="Q1012" s="61"/>
      <c r="R1012" s="61"/>
      <c r="S1012" s="61"/>
      <c r="T1012" s="61"/>
      <c r="U1012" s="61"/>
      <c r="V1012" s="61"/>
      <c r="W1012" s="61"/>
      <c r="X1012" s="61"/>
      <c r="Y1012" s="61"/>
      <c r="Z1012" s="61"/>
      <c r="AA1012" s="61"/>
      <c r="AB1012" s="61"/>
      <c r="AC1012" s="61"/>
      <c r="AD1012" s="61"/>
      <c r="AE1012" s="61"/>
      <c r="AF1012" s="61"/>
      <c r="AG1012" s="61"/>
      <c r="AH1012" s="61"/>
      <c r="AI1012" s="61"/>
      <c r="AJ1012" s="61"/>
      <c r="AK1012" s="61"/>
      <c r="AM1012" s="61"/>
    </row>
  </sheetData>
  <autoFilter ref="A1:AN72" xr:uid="{00000000-0009-0000-0000-000000000000}"/>
  <dataValidations count="1">
    <dataValidation type="decimal" operator="equal" allowBlank="1" showErrorMessage="1" sqref="BM16 CS16 DY16 FE16 GK16 HQ16 IW16 KC16 LI16 MO16 NU16 PA16 QG16 RM16 SS16 TY16 VE16 WK16 XQ16 YW16 AAC16 ABI16 ACO16 ADU16 AFA16 AGG16 AHM16 AIS16 AJY16 ALE16 AMK16 ANQ16 AOW16 AQC16 ARI16 ASO16 ATU16 AVA16 AWG16 AXM16 AYS16 AZY16 BBE16 BCK16 BDQ16 BEW16 BGC16 BHI16 BIO16 BJU16 BLA16 BMG16 BNM16 BOS16 BPY16 BRE16 BSK16 BTQ16 BUW16 BWC16 BXI16 BYO16 BZU16 CBA16 CCG16 CDM16 CES16 CFY16 CHE16 CIK16 CJQ16 CKW16 CMC16 CNI16 COO16 CPU16 CRA16 CSG16 CTM16 CUS16 CVY16 CXE16 CYK16 CZQ16 DAW16 DCC16 DDI16 DEO16 DFU16 DHA16 DIG16 DJM16 DKS16 DLY16 DNE16 DOK16 DPQ16 DQW16 DSC16 DTI16 DUO16 DVU16 DXA16 DYG16 DZM16 EAS16 EBY16 EDE16 EEK16 EFQ16 EGW16 EIC16 EJI16 EKO16 ELU16 ENA16 EOG16 EPM16 EQS16 ERY16 ETE16 EUK16 EVQ16 EWW16 EYC16 EZI16 FAO16 FBU16 FDA16 FEG16 FFM16 FGS16 FHY16 FJE16 FKK16 FLQ16 FMW16 FOC16 FPI16 FQO16 FRU16 FTA16 FUG16 FVM16 FWS16 FXY16 FZE16 GAK16 GBQ16 GCW16 GEC16 GFI16 GGO16 GHU16 GJA16 GKG16 GLM16 GMS16 GNY16 GPE16 GQK16 GRQ16 GSW16 GUC16 GVI16 GWO16 GXU16 GZA16 HAG16 HBM16 HCS16 HDY16 HFE16 HGK16 HHQ16 HIW16 HKC16 HLI16 HMO16 HNU16 HPA16 HQG16 HRM16 HSS16 HTY16 HVE16 HWK16 HXQ16 HYW16 IAC16 IBI16 ICO16 IDU16 IFA16 IGG16 IHM16 IIS16 IJY16 ILE16 IMK16 INQ16 IOW16 IQC16 IRI16 ISO16 ITU16 IVA16 IWG16 IXM16 IYS16 IZY16 JBE16 JCK16 JDQ16 JEW16 JGC16 JHI16 JIO16 JJU16 JLA16 JMG16 JNM16 JOS16 JPY16 JRE16 JSK16 JTQ16 JUW16 JWC16 JXI16 JYO16 JZU16 KBA16 KCG16 KDM16 KES16 KFY16 KHE16 KIK16 KJQ16 KKW16 KMC16 KNI16 KOO16 KPU16 KRA16 KSG16 KTM16 KUS16 KVY16 KXE16 KYK16 KZQ16 LAW16 LCC16 LDI16 LEO16 LFU16 LHA16 LIG16 LJM16 LKS16 LLY16 LNE16 LOK16 LPQ16 LQW16 LSC16 LTI16 LUO16 LVU16 LXA16 LYG16 LZM16 MAS16 MBY16 MDE16 MEK16 MFQ16 MGW16 MIC16 MJI16 MKO16 MLU16 MNA16 MOG16 MPM16 MQS16 MRY16 MTE16 MUK16 MVQ16 MWW16 MYC16 MZI16 NAO16 NBU16 NDA16 NEG16 NFM16 NGS16 NHY16 NJE16 NKK16 NLQ16 NMW16 NOC16 NPI16 NQO16 NRU16 NTA16 NUG16 NVM16 NWS16 NXY16 NZE16 OAK16 OBQ16 OCW16 OEC16 OFI16 OGO16 OHU16 OJA16 OKG16 OLM16 OMS16 ONY16 OPE16 OQK16 ORQ16 OSW16 OUC16 OVI16 OWO16 OXU16 OZA16 PAG16 PBM16 PCS16 PDY16 PFE16 PGK16 PHQ16 PIW16 PKC16 PLI16 PMO16 PNU16 PPA16 PQG16 PRM16 PSS16 PTY16 PVE16 PWK16 PXQ16 PYW16 QAC16 QBI16 QCO16 QDU16 QFA16 QGG16 QHM16 QIS16 QJY16 QLE16 QMK16 QNQ16 QOW16 QQC16 QRI16 QSO16 QTU16 QVA16 QWG16 QXM16 QYS16 QZY16 RBE16 RCK16 RDQ16 REW16 RGC16 RHI16 RIO16 RJU16 RLA16 RMG16 RNM16 ROS16 RPY16 RRE16 RSK16 RTQ16 RUW16 RWC16 RXI16 RYO16 RZU16 SBA16 SCG16 SDM16 SES16 SFY16 SHE16 SIK16 SJQ16 SKW16 SMC16 SNI16 SOO16 SPU16 SRA16 SSG16 STM16 SUS16 SVY16 SXE16 SYK16 SZQ16 TAW16 TCC16 TDI16 TEO16 TFU16 THA16 TIG16 TJM16 TKS16 TLY16 TNE16 TOK16 TPQ16 TQW16 TSC16 TTI16 TUO16 TVU16 TXA16 TYG16 TZM16 UAS16 UBY16 UDE16 UEK16 UFQ16 UGW16 UIC16 UJI16 UKO16 ULU16 UNA16 UOG16 UPM16 UQS16 URY16 UTE16 UUK16 UVQ16 UWW16 UYC16 UZI16 VAO16 VBU16 VDA16 VEG16 VFM16 VGS16 VHY16 VJE16 VKK16 VLQ16 VMW16 VOC16 VPI16 VQO16 VRU16 VTA16 VUG16 VVM16 VWS16 VXY16 VZE16 WAK16 WBQ16 WCW16 WEC16 WFI16 WGO16 WHU16 WJA16 WKG16 WLM16 WMS16 WNY16 WPE16 WQK16 WRQ16 WSW16 WUC16 WVI16 WWO16 WXU16 WZA16 XAG16 XBM16 XCS16 XDY16 Q2:Q949" xr:uid="{BB2C41D4-E2B3-42BA-A76F-986C3C1B2B43}">
      <formula1>0</formula1>
    </dataValidation>
  </dataValidations>
  <hyperlinks>
    <hyperlink ref="Z2" r:id="rId1" xr:uid="{B2B4E969-EAE9-480D-BA3F-63A31372C74C}"/>
    <hyperlink ref="Z3" r:id="rId2" xr:uid="{73463AD9-0A0C-412D-B37C-47B3E793E3C1}"/>
    <hyperlink ref="Z5" r:id="rId3" xr:uid="{883F04A8-2BAF-4E19-8A01-046B50879980}"/>
    <hyperlink ref="Z6" r:id="rId4" xr:uid="{CE91FF17-1BC3-4226-AF9F-4FB4E80F6339}"/>
    <hyperlink ref="Z11" r:id="rId5" xr:uid="{40C9050E-65D4-4B1E-B612-312DA180F083}"/>
    <hyperlink ref="Z12" r:id="rId6" xr:uid="{08EC05FA-BBA3-416C-B6BF-5E3411E3F70E}"/>
    <hyperlink ref="Z13" r:id="rId7" xr:uid="{1D8CC017-B2C1-453B-9747-3BD14BD85E7A}"/>
    <hyperlink ref="Z14" r:id="rId8" xr:uid="{929A65BC-1E22-4CD9-90B2-6E3A21079FA9}"/>
    <hyperlink ref="Z18" r:id="rId9" xr:uid="{A77B441A-A157-479B-9D71-76ED49532152}"/>
    <hyperlink ref="Z19" r:id="rId10" xr:uid="{3A30A734-3FDB-4FC9-AC35-BE8E2BBD1976}"/>
    <hyperlink ref="Z20" r:id="rId11" xr:uid="{9CE858AD-2739-4DCC-A02C-F80B1D71DC9E}"/>
    <hyperlink ref="Z15" r:id="rId12" xr:uid="{87C161C8-2827-4E35-B079-AA7ACF8563EA}"/>
    <hyperlink ref="Z21" r:id="rId13" xr:uid="{7BF64A1F-5721-4D3C-8CF7-4DB5E0E1D7CE}"/>
    <hyperlink ref="Z22" r:id="rId14" xr:uid="{C42F9B06-525A-44D8-817E-2D32D4EFD122}"/>
    <hyperlink ref="Z23" r:id="rId15" xr:uid="{CBAC234C-34D7-4465-BF61-F0258B4F12D5}"/>
    <hyperlink ref="Z24" r:id="rId16" xr:uid="{A42E2C6A-5748-4B87-B629-48D1B43D2D5F}"/>
    <hyperlink ref="Z25" r:id="rId17" xr:uid="{ED6C3F10-AF6F-4912-B88C-2CDAF46BC0B6}"/>
    <hyperlink ref="Z26" r:id="rId18" xr:uid="{7323BAE2-90BA-4DF5-BD76-3DA93EA61A65}"/>
    <hyperlink ref="Z17" r:id="rId19" xr:uid="{900759F6-91CE-4AC5-8C39-6BB0A07E1CAE}"/>
    <hyperlink ref="Z27" r:id="rId20" xr:uid="{5DFFCFC6-B2FA-4F44-BE32-7F96EC5139EA}"/>
    <hyperlink ref="Z28" r:id="rId21" xr:uid="{1DC93B6E-5EBB-4B67-9509-188F78613243}"/>
    <hyperlink ref="Z50" r:id="rId22" xr:uid="{F6DFFABD-92E0-443C-90CB-DEFD6503E112}"/>
    <hyperlink ref="Z51" r:id="rId23" xr:uid="{AE02A1C5-1B39-477F-9B87-41ADA4E4C944}"/>
    <hyperlink ref="Z52" r:id="rId24" xr:uid="{FAA42B61-EF66-4B9B-A5E3-D6FA0765D80F}"/>
    <hyperlink ref="Z53" r:id="rId25" xr:uid="{11E64D9F-ABC6-42A4-B650-98FD2A20CCE8}"/>
    <hyperlink ref="Z54" r:id="rId26" xr:uid="{47F2503F-3BEA-488A-98C3-9FB07D18848D}"/>
    <hyperlink ref="Z55" r:id="rId27" xr:uid="{BA851987-8630-4B63-9D1C-CE9E6AE47B7E}"/>
    <hyperlink ref="Z58" r:id="rId28" xr:uid="{97D4EBAF-20CF-4902-A00D-88B663C3DC5C}"/>
    <hyperlink ref="Z59" r:id="rId29" xr:uid="{D7C121C3-C43E-46DD-B3BB-0977A601329D}"/>
    <hyperlink ref="Z60" r:id="rId30" xr:uid="{4B11F15A-025F-45FA-BA2E-0632B4DA9A17}"/>
    <hyperlink ref="Z61" r:id="rId31" xr:uid="{716C6BA4-E431-4D16-814D-64308C61347E}"/>
    <hyperlink ref="Z62" r:id="rId32" xr:uid="{810ABDDA-5016-4E57-9D7E-B025FD9E505D}"/>
    <hyperlink ref="Z63" r:id="rId33" xr:uid="{6F5DC1BA-618A-4841-9BB6-AFE4CC59A3E5}"/>
    <hyperlink ref="Z64" r:id="rId34" xr:uid="{7EE5ED7B-34F3-45D1-977E-22EA9AD752B8}"/>
    <hyperlink ref="Z65" r:id="rId35" xr:uid="{D9A0B216-D540-4A1B-B96E-CC965E02F8CC}"/>
    <hyperlink ref="Z67" r:id="rId36" xr:uid="{81B120D6-213E-46DF-8FDA-C99BD57AF5D7}"/>
    <hyperlink ref="Z68" r:id="rId37" xr:uid="{DDDF8A26-7D7C-4FB8-90BC-CA666FDE679D}"/>
    <hyperlink ref="Z69" r:id="rId38" xr:uid="{03BF920D-72ED-4C83-B864-AB2FB29C61D5}"/>
    <hyperlink ref="Z70" r:id="rId39" xr:uid="{C53A72E3-CC04-40A0-B50C-C5E829A8DA63}"/>
    <hyperlink ref="Z29" r:id="rId40" xr:uid="{2EA2C1CF-1919-4664-AE60-5320C1115E34}"/>
    <hyperlink ref="Z30" r:id="rId41" xr:uid="{617E5A9A-62E5-40FB-B7E0-4A5568EBE999}"/>
    <hyperlink ref="Z31" r:id="rId42" xr:uid="{C71875A7-2A9D-4563-AB9D-F67B69F73D43}"/>
    <hyperlink ref="Z32" r:id="rId43" xr:uid="{3DC42689-180F-44F8-A8D9-674B9E6AADD9}"/>
    <hyperlink ref="Z33" r:id="rId44" xr:uid="{03AA5A91-CD14-4F6D-A140-71CF5BDE0F0B}"/>
    <hyperlink ref="Z7" r:id="rId45" xr:uid="{39C7D105-CD7B-4E08-850E-153143C7EA30}"/>
    <hyperlink ref="Z4" r:id="rId46" xr:uid="{7E4EE936-FC41-4463-88FA-2E6F3F4F3791}"/>
    <hyperlink ref="Z8" r:id="rId47" xr:uid="{D3BC3063-C88C-47AF-A558-059A2343E740}"/>
    <hyperlink ref="Z10" r:id="rId48" xr:uid="{E82945B3-A66F-45B8-87D9-A197EE2B37DA}"/>
    <hyperlink ref="Z57" r:id="rId49" xr:uid="{5D3A4471-B3E8-491B-9571-2E404469C1FE}"/>
    <hyperlink ref="Z66" r:id="rId50" xr:uid="{1ECBE485-5F75-4AAE-AFCF-57D6031586B8}"/>
    <hyperlink ref="Z9" r:id="rId51" xr:uid="{12411C6D-75BE-4010-BEEF-95F41A8BEBF1}"/>
    <hyperlink ref="Z34" r:id="rId52" xr:uid="{B973FF02-2260-4295-AD90-BF30C0904E5D}"/>
    <hyperlink ref="Z35" r:id="rId53" xr:uid="{14EC19A4-27F5-492C-A975-14917FC7FE54}"/>
    <hyperlink ref="Z36" r:id="rId54" xr:uid="{95EC260A-23DB-4666-B432-3769C3A5FEBF}"/>
    <hyperlink ref="Z37" r:id="rId55" xr:uid="{A63E5235-81C7-45D3-AED1-6F9678FE7EDC}"/>
    <hyperlink ref="Z38" r:id="rId56" xr:uid="{6EE9B9E0-C828-4CAD-A917-2DBFAB9C439A}"/>
    <hyperlink ref="Z39" r:id="rId57" xr:uid="{41728B3E-F36E-4B9B-A636-8A9A0B625773}"/>
    <hyperlink ref="Z40" r:id="rId58" xr:uid="{E353BCFB-71FE-4772-9C1A-B24EC55AD1A6}"/>
    <hyperlink ref="Z41" r:id="rId59" xr:uid="{4164DF7D-3689-4743-9C7B-C5708BD043D7}"/>
    <hyperlink ref="Z42" r:id="rId60" xr:uid="{1D1FEAD2-8226-4A7E-877C-19C1450B5790}"/>
    <hyperlink ref="Z43" r:id="rId61" xr:uid="{5A579A5F-4A5A-4D1A-81D8-A560F031BC64}"/>
    <hyperlink ref="Z44" r:id="rId62" xr:uid="{6EDEC4FB-CB19-44F1-88F8-7C7026681CF4}"/>
    <hyperlink ref="Z45" r:id="rId63" xr:uid="{25CA20ED-B968-45A8-AEA1-B4E7EF930E5C}"/>
    <hyperlink ref="Z46" r:id="rId64" xr:uid="{9483E298-E395-40F9-9C39-E2B291DC2AF3}"/>
    <hyperlink ref="Z47" r:id="rId65" xr:uid="{435FDC4E-1DB3-4DEC-9C97-C5760E5C01F0}"/>
    <hyperlink ref="Z49" r:id="rId66" xr:uid="{1CE5972F-B9CE-448E-8923-6F596B453F2F}"/>
    <hyperlink ref="Z56" r:id="rId67" xr:uid="{5A9D618C-C0E0-4ECB-AF99-53C1D2BEEE3F}"/>
    <hyperlink ref="Z48" r:id="rId68" xr:uid="{5A323102-F827-433A-A2AF-4C2E3C36AC8B}"/>
  </hyperlinks>
  <pageMargins left="0.7" right="0.7" top="0.75" bottom="0.75" header="0.3" footer="0.3"/>
  <pageSetup scale="62" orientation="portrait" r:id="rId69"/>
  <rowBreaks count="2" manualBreakCount="2">
    <brk id="50" min="8" max="56" man="1"/>
    <brk id="62" max="16383" man="1"/>
  </rowBreaks>
  <colBreaks count="1" manualBreakCount="1">
    <brk id="33" max="1048575" man="1"/>
  </colBreaks>
  <drawing r:id="rId7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B5A9B-9D0B-43F1-9C94-754FF958DC73}">
  <dimension ref="A1:AP874"/>
  <sheetViews>
    <sheetView zoomScale="70" zoomScaleNormal="70" workbookViewId="0">
      <pane xSplit="3" ySplit="1" topLeftCell="P43" activePane="bottomRight" state="frozen"/>
      <selection pane="topRight" activeCell="D1" sqref="D1"/>
      <selection pane="bottomLeft" activeCell="A2" sqref="A2"/>
      <selection pane="bottomRight" activeCell="A2" sqref="A2:Z50"/>
    </sheetView>
  </sheetViews>
  <sheetFormatPr baseColWidth="10" defaultColWidth="11.5703125" defaultRowHeight="12.75" x14ac:dyDescent="0.2"/>
  <cols>
    <col min="1" max="1" width="7.7109375" style="221" customWidth="1"/>
    <col min="2" max="2" width="13.5703125" style="221" customWidth="1"/>
    <col min="3" max="3" width="27.85546875" style="221" customWidth="1"/>
    <col min="4" max="4" width="20.42578125" style="221" customWidth="1"/>
    <col min="5" max="5" width="33.28515625" style="221" customWidth="1"/>
    <col min="6" max="6" width="11.5703125" style="221" customWidth="1"/>
    <col min="7" max="7" width="16.140625" style="221" customWidth="1"/>
    <col min="8" max="8" width="33.5703125" style="221" customWidth="1"/>
    <col min="9" max="9" width="39.85546875" style="221" customWidth="1"/>
    <col min="10" max="10" width="14.5703125" style="221" customWidth="1"/>
    <col min="11" max="11" width="57.85546875" style="221" customWidth="1"/>
    <col min="12" max="12" width="15" style="221" customWidth="1"/>
    <col min="13" max="13" width="10.85546875" style="221" customWidth="1"/>
    <col min="14" max="15" width="11.7109375" style="221" customWidth="1"/>
    <col min="16" max="16" width="10.5703125" style="221" customWidth="1"/>
    <col min="17" max="17" width="9.140625" style="221" customWidth="1"/>
    <col min="18" max="18" width="15.5703125" style="227" customWidth="1"/>
    <col min="19" max="19" width="19.85546875" style="227" customWidth="1"/>
    <col min="20" max="20" width="15.28515625" style="221" customWidth="1"/>
    <col min="21" max="21" width="15.5703125" style="221" customWidth="1"/>
    <col min="22" max="22" width="16.7109375" style="221" customWidth="1"/>
    <col min="23" max="23" width="12.7109375" style="221" customWidth="1"/>
    <col min="24" max="24" width="28.28515625" style="221" customWidth="1"/>
    <col min="25" max="25" width="10.7109375" style="221" customWidth="1"/>
    <col min="26" max="26" width="19.7109375" style="221" customWidth="1"/>
    <col min="27" max="29" width="12" style="221" customWidth="1"/>
    <col min="30" max="30" width="12.42578125" style="221" hidden="1" customWidth="1"/>
    <col min="31" max="31" width="15.5703125" style="221" hidden="1" customWidth="1"/>
    <col min="32" max="33" width="13.7109375" style="221" hidden="1" customWidth="1"/>
    <col min="34" max="34" width="15.28515625" style="221" hidden="1" customWidth="1"/>
    <col min="35" max="35" width="14.42578125" style="221" hidden="1" customWidth="1"/>
    <col min="36" max="36" width="10.28515625" style="221" hidden="1" customWidth="1"/>
    <col min="37" max="37" width="13.7109375" style="221" hidden="1" customWidth="1"/>
    <col min="38" max="38" width="13.42578125" style="221" hidden="1" customWidth="1"/>
    <col min="39" max="39" width="15.42578125" style="226" hidden="1" customWidth="1"/>
    <col min="40" max="40" width="13.42578125" style="221" hidden="1" customWidth="1"/>
    <col min="41" max="16384" width="11.5703125" style="221"/>
  </cols>
  <sheetData>
    <row r="1" spans="1:42" s="117" customFormat="1" ht="50.1" customHeight="1" x14ac:dyDescent="0.25">
      <c r="A1" s="131" t="s">
        <v>0</v>
      </c>
      <c r="B1" s="131" t="s">
        <v>1</v>
      </c>
      <c r="C1" s="131" t="s">
        <v>2</v>
      </c>
      <c r="D1" s="131" t="s">
        <v>3</v>
      </c>
      <c r="E1" s="131" t="s">
        <v>4</v>
      </c>
      <c r="F1" s="131" t="s">
        <v>5</v>
      </c>
      <c r="G1" s="131" t="s">
        <v>6</v>
      </c>
      <c r="H1" s="131" t="s">
        <v>7</v>
      </c>
      <c r="I1" s="131" t="s">
        <v>8</v>
      </c>
      <c r="J1" s="130" t="s">
        <v>685</v>
      </c>
      <c r="K1" s="130" t="s">
        <v>9</v>
      </c>
      <c r="L1" s="130" t="s">
        <v>37</v>
      </c>
      <c r="M1" s="130" t="s">
        <v>10</v>
      </c>
      <c r="N1" s="133" t="s">
        <v>307</v>
      </c>
      <c r="O1" s="133" t="s">
        <v>774</v>
      </c>
      <c r="P1" s="130" t="s">
        <v>13</v>
      </c>
      <c r="Q1" s="130" t="s">
        <v>14</v>
      </c>
      <c r="R1" s="132" t="s">
        <v>15</v>
      </c>
      <c r="S1" s="132" t="s">
        <v>16</v>
      </c>
      <c r="T1" s="130" t="s">
        <v>17</v>
      </c>
      <c r="U1" s="130" t="s">
        <v>18</v>
      </c>
      <c r="V1" s="130" t="s">
        <v>19</v>
      </c>
      <c r="W1" s="130" t="s">
        <v>20</v>
      </c>
      <c r="X1" s="130" t="s">
        <v>21</v>
      </c>
      <c r="Y1" s="130" t="s">
        <v>22</v>
      </c>
      <c r="Z1" s="130" t="s">
        <v>23</v>
      </c>
      <c r="AA1" s="131" t="s">
        <v>24</v>
      </c>
      <c r="AB1" s="131" t="s">
        <v>25</v>
      </c>
      <c r="AC1" s="131" t="s">
        <v>26</v>
      </c>
      <c r="AD1" s="229" t="s">
        <v>686</v>
      </c>
      <c r="AE1" s="230" t="s">
        <v>687</v>
      </c>
      <c r="AF1" s="231" t="s">
        <v>688</v>
      </c>
      <c r="AG1" s="231" t="s">
        <v>689</v>
      </c>
      <c r="AH1" s="231" t="s">
        <v>255</v>
      </c>
      <c r="AI1" s="231" t="s">
        <v>690</v>
      </c>
      <c r="AJ1" s="231" t="s">
        <v>258</v>
      </c>
      <c r="AK1" s="231" t="s">
        <v>691</v>
      </c>
      <c r="AL1" s="231" t="s">
        <v>692</v>
      </c>
      <c r="AM1" s="228" t="s">
        <v>693</v>
      </c>
      <c r="AN1" s="228" t="s">
        <v>694</v>
      </c>
    </row>
    <row r="2" spans="1:42" s="255" customFormat="1" ht="50.1" customHeight="1" x14ac:dyDescent="0.25">
      <c r="A2" s="232">
        <v>1</v>
      </c>
      <c r="B2" s="232" t="s">
        <v>695</v>
      </c>
      <c r="C2" s="232" t="s">
        <v>696</v>
      </c>
      <c r="D2" s="232" t="s">
        <v>697</v>
      </c>
      <c r="E2" s="232" t="s">
        <v>698</v>
      </c>
      <c r="F2" s="232" t="s">
        <v>611</v>
      </c>
      <c r="G2" s="232" t="s">
        <v>237</v>
      </c>
      <c r="H2" s="232" t="s">
        <v>672</v>
      </c>
      <c r="I2" s="232" t="s">
        <v>56</v>
      </c>
      <c r="J2" s="232">
        <v>80111600</v>
      </c>
      <c r="K2" s="232" t="s">
        <v>699</v>
      </c>
      <c r="L2" s="233">
        <v>1</v>
      </c>
      <c r="M2" s="233">
        <v>1</v>
      </c>
      <c r="N2" s="233">
        <v>11</v>
      </c>
      <c r="O2" s="233">
        <v>1</v>
      </c>
      <c r="P2" s="232" t="s">
        <v>28</v>
      </c>
      <c r="Q2" s="232">
        <v>0</v>
      </c>
      <c r="R2" s="234">
        <v>65560000</v>
      </c>
      <c r="S2" s="234">
        <v>65560000</v>
      </c>
      <c r="T2" s="232">
        <v>0</v>
      </c>
      <c r="U2" s="232">
        <v>0</v>
      </c>
      <c r="V2" s="235" t="s">
        <v>84</v>
      </c>
      <c r="W2" s="233" t="s">
        <v>29</v>
      </c>
      <c r="X2" s="232" t="s">
        <v>86</v>
      </c>
      <c r="Y2" s="232">
        <v>3778913</v>
      </c>
      <c r="Z2" s="236" t="s">
        <v>87</v>
      </c>
      <c r="AA2" s="236"/>
      <c r="AB2" s="236"/>
      <c r="AC2" s="236"/>
      <c r="AD2" s="237"/>
      <c r="AE2" s="238"/>
      <c r="AF2" s="238"/>
      <c r="AG2" s="238"/>
      <c r="AH2" s="237"/>
      <c r="AI2" s="237"/>
      <c r="AJ2" s="237"/>
      <c r="AK2" s="237"/>
      <c r="AL2" s="239"/>
      <c r="AM2" s="240" t="s">
        <v>700</v>
      </c>
      <c r="AN2" s="105" t="s">
        <v>701</v>
      </c>
      <c r="AP2" s="256"/>
    </row>
    <row r="3" spans="1:42" s="255" customFormat="1" ht="50.1" customHeight="1" x14ac:dyDescent="0.25">
      <c r="A3" s="232">
        <f>+A2+1</f>
        <v>2</v>
      </c>
      <c r="B3" s="232" t="s">
        <v>695</v>
      </c>
      <c r="C3" s="232" t="s">
        <v>696</v>
      </c>
      <c r="D3" s="232" t="s">
        <v>697</v>
      </c>
      <c r="E3" s="232" t="s">
        <v>698</v>
      </c>
      <c r="F3" s="232" t="s">
        <v>611</v>
      </c>
      <c r="G3" s="232" t="s">
        <v>237</v>
      </c>
      <c r="H3" s="232" t="s">
        <v>672</v>
      </c>
      <c r="I3" s="232" t="s">
        <v>56</v>
      </c>
      <c r="J3" s="232">
        <v>80111600</v>
      </c>
      <c r="K3" s="232" t="s">
        <v>702</v>
      </c>
      <c r="L3" s="233">
        <v>1</v>
      </c>
      <c r="M3" s="233">
        <v>1</v>
      </c>
      <c r="N3" s="233">
        <v>10</v>
      </c>
      <c r="O3" s="233">
        <v>1</v>
      </c>
      <c r="P3" s="232" t="s">
        <v>28</v>
      </c>
      <c r="Q3" s="232">
        <v>0</v>
      </c>
      <c r="R3" s="234">
        <v>53400000</v>
      </c>
      <c r="S3" s="234">
        <v>53400000</v>
      </c>
      <c r="T3" s="241">
        <v>0</v>
      </c>
      <c r="U3" s="232">
        <v>0</v>
      </c>
      <c r="V3" s="235" t="s">
        <v>84</v>
      </c>
      <c r="W3" s="233" t="s">
        <v>29</v>
      </c>
      <c r="X3" s="232" t="s">
        <v>86</v>
      </c>
      <c r="Y3" s="232">
        <v>3778913</v>
      </c>
      <c r="Z3" s="236" t="s">
        <v>87</v>
      </c>
      <c r="AA3" s="236"/>
      <c r="AB3" s="236"/>
      <c r="AC3" s="236"/>
      <c r="AD3" s="237"/>
      <c r="AE3" s="238"/>
      <c r="AF3" s="238"/>
      <c r="AG3" s="238"/>
      <c r="AH3" s="242"/>
      <c r="AI3" s="242"/>
      <c r="AJ3" s="242"/>
      <c r="AK3" s="241"/>
      <c r="AL3" s="243"/>
      <c r="AM3" s="240" t="s">
        <v>700</v>
      </c>
      <c r="AN3" s="105" t="s">
        <v>701</v>
      </c>
    </row>
    <row r="4" spans="1:42" s="255" customFormat="1" ht="50.1" customHeight="1" x14ac:dyDescent="0.25">
      <c r="A4" s="232">
        <f t="shared" ref="A4:A50" si="0">+A3+1</f>
        <v>3</v>
      </c>
      <c r="B4" s="232" t="s">
        <v>695</v>
      </c>
      <c r="C4" s="232" t="s">
        <v>696</v>
      </c>
      <c r="D4" s="232" t="s">
        <v>697</v>
      </c>
      <c r="E4" s="232" t="s">
        <v>698</v>
      </c>
      <c r="F4" s="232" t="s">
        <v>611</v>
      </c>
      <c r="G4" s="232" t="s">
        <v>237</v>
      </c>
      <c r="H4" s="232" t="s">
        <v>672</v>
      </c>
      <c r="I4" s="232" t="s">
        <v>56</v>
      </c>
      <c r="J4" s="232">
        <v>80111600</v>
      </c>
      <c r="K4" s="232" t="s">
        <v>703</v>
      </c>
      <c r="L4" s="233">
        <v>1</v>
      </c>
      <c r="M4" s="233">
        <v>1</v>
      </c>
      <c r="N4" s="233">
        <v>11</v>
      </c>
      <c r="O4" s="233">
        <v>1</v>
      </c>
      <c r="P4" s="232" t="s">
        <v>28</v>
      </c>
      <c r="Q4" s="232">
        <v>0</v>
      </c>
      <c r="R4" s="234">
        <v>30646000</v>
      </c>
      <c r="S4" s="234">
        <v>30646000</v>
      </c>
      <c r="T4" s="232">
        <v>0</v>
      </c>
      <c r="U4" s="232">
        <v>0</v>
      </c>
      <c r="V4" s="235" t="s">
        <v>84</v>
      </c>
      <c r="W4" s="233" t="s">
        <v>29</v>
      </c>
      <c r="X4" s="232" t="s">
        <v>86</v>
      </c>
      <c r="Y4" s="232">
        <v>3778913</v>
      </c>
      <c r="Z4" s="236" t="s">
        <v>87</v>
      </c>
      <c r="AA4" s="236"/>
      <c r="AB4" s="236"/>
      <c r="AC4" s="236"/>
      <c r="AD4" s="237"/>
      <c r="AE4" s="238"/>
      <c r="AF4" s="238"/>
      <c r="AG4" s="238"/>
      <c r="AH4" s="244"/>
      <c r="AI4" s="237"/>
      <c r="AJ4" s="237"/>
      <c r="AK4" s="232"/>
      <c r="AL4" s="243"/>
      <c r="AM4" s="240" t="s">
        <v>700</v>
      </c>
      <c r="AN4" s="105" t="s">
        <v>701</v>
      </c>
    </row>
    <row r="5" spans="1:42" s="255" customFormat="1" ht="50.1" customHeight="1" x14ac:dyDescent="0.25">
      <c r="A5" s="232">
        <f t="shared" si="0"/>
        <v>4</v>
      </c>
      <c r="B5" s="232" t="s">
        <v>695</v>
      </c>
      <c r="C5" s="232" t="s">
        <v>696</v>
      </c>
      <c r="D5" s="232" t="s">
        <v>697</v>
      </c>
      <c r="E5" s="232" t="s">
        <v>698</v>
      </c>
      <c r="F5" s="232" t="s">
        <v>611</v>
      </c>
      <c r="G5" s="232" t="s">
        <v>237</v>
      </c>
      <c r="H5" s="232" t="s">
        <v>672</v>
      </c>
      <c r="I5" s="232" t="s">
        <v>56</v>
      </c>
      <c r="J5" s="232">
        <v>80111600</v>
      </c>
      <c r="K5" s="232" t="s">
        <v>704</v>
      </c>
      <c r="L5" s="233">
        <v>1</v>
      </c>
      <c r="M5" s="233">
        <v>1</v>
      </c>
      <c r="N5" s="233">
        <v>11</v>
      </c>
      <c r="O5" s="233">
        <v>1</v>
      </c>
      <c r="P5" s="232" t="s">
        <v>28</v>
      </c>
      <c r="Q5" s="232">
        <v>0</v>
      </c>
      <c r="R5" s="234">
        <v>35849000</v>
      </c>
      <c r="S5" s="234">
        <v>35849000</v>
      </c>
      <c r="T5" s="232">
        <v>0</v>
      </c>
      <c r="U5" s="232">
        <v>0</v>
      </c>
      <c r="V5" s="235" t="s">
        <v>84</v>
      </c>
      <c r="W5" s="233" t="s">
        <v>29</v>
      </c>
      <c r="X5" s="232" t="s">
        <v>86</v>
      </c>
      <c r="Y5" s="232">
        <v>3778913</v>
      </c>
      <c r="Z5" s="236" t="s">
        <v>87</v>
      </c>
      <c r="AA5" s="236"/>
      <c r="AB5" s="236"/>
      <c r="AC5" s="236"/>
      <c r="AD5" s="237"/>
      <c r="AE5" s="238"/>
      <c r="AF5" s="238"/>
      <c r="AG5" s="238"/>
      <c r="AH5" s="244"/>
      <c r="AI5" s="237"/>
      <c r="AJ5" s="237"/>
      <c r="AK5" s="232"/>
      <c r="AL5" s="243"/>
      <c r="AM5" s="240" t="s">
        <v>700</v>
      </c>
      <c r="AN5" s="105" t="s">
        <v>701</v>
      </c>
    </row>
    <row r="6" spans="1:42" s="255" customFormat="1" ht="50.1" customHeight="1" x14ac:dyDescent="0.25">
      <c r="A6" s="232">
        <f t="shared" si="0"/>
        <v>5</v>
      </c>
      <c r="B6" s="232" t="s">
        <v>695</v>
      </c>
      <c r="C6" s="232" t="s">
        <v>696</v>
      </c>
      <c r="D6" s="232" t="s">
        <v>697</v>
      </c>
      <c r="E6" s="232" t="s">
        <v>698</v>
      </c>
      <c r="F6" s="232" t="s">
        <v>611</v>
      </c>
      <c r="G6" s="232" t="s">
        <v>237</v>
      </c>
      <c r="H6" s="232" t="s">
        <v>672</v>
      </c>
      <c r="I6" s="232" t="s">
        <v>56</v>
      </c>
      <c r="J6" s="232">
        <v>80111600</v>
      </c>
      <c r="K6" s="232" t="s">
        <v>705</v>
      </c>
      <c r="L6" s="233">
        <v>1</v>
      </c>
      <c r="M6" s="233">
        <v>1</v>
      </c>
      <c r="N6" s="233">
        <v>11</v>
      </c>
      <c r="O6" s="233">
        <v>1</v>
      </c>
      <c r="P6" s="232" t="s">
        <v>28</v>
      </c>
      <c r="Q6" s="232">
        <v>0</v>
      </c>
      <c r="R6" s="234">
        <v>28226000</v>
      </c>
      <c r="S6" s="234">
        <v>28226000</v>
      </c>
      <c r="T6" s="232">
        <v>0</v>
      </c>
      <c r="U6" s="232">
        <v>0</v>
      </c>
      <c r="V6" s="235" t="s">
        <v>84</v>
      </c>
      <c r="W6" s="233" t="s">
        <v>29</v>
      </c>
      <c r="X6" s="232" t="s">
        <v>86</v>
      </c>
      <c r="Y6" s="232">
        <v>3778913</v>
      </c>
      <c r="Z6" s="236" t="s">
        <v>87</v>
      </c>
      <c r="AA6" s="236"/>
      <c r="AB6" s="236"/>
      <c r="AC6" s="236"/>
      <c r="AD6" s="237"/>
      <c r="AE6" s="238"/>
      <c r="AF6" s="238"/>
      <c r="AG6" s="238"/>
      <c r="AH6" s="245"/>
      <c r="AI6" s="237"/>
      <c r="AJ6" s="237"/>
      <c r="AK6" s="232"/>
      <c r="AL6" s="239"/>
      <c r="AM6" s="240" t="s">
        <v>700</v>
      </c>
      <c r="AN6" s="105" t="s">
        <v>701</v>
      </c>
    </row>
    <row r="7" spans="1:42" s="255" customFormat="1" ht="50.1" customHeight="1" x14ac:dyDescent="0.25">
      <c r="A7" s="232">
        <f t="shared" si="0"/>
        <v>6</v>
      </c>
      <c r="B7" s="232" t="s">
        <v>695</v>
      </c>
      <c r="C7" s="232" t="s">
        <v>696</v>
      </c>
      <c r="D7" s="232" t="s">
        <v>697</v>
      </c>
      <c r="E7" s="232" t="s">
        <v>698</v>
      </c>
      <c r="F7" s="232" t="s">
        <v>611</v>
      </c>
      <c r="G7" s="232" t="s">
        <v>30</v>
      </c>
      <c r="H7" s="232" t="s">
        <v>706</v>
      </c>
      <c r="I7" s="232" t="s">
        <v>707</v>
      </c>
      <c r="J7" s="232" t="s">
        <v>708</v>
      </c>
      <c r="K7" s="232" t="s">
        <v>709</v>
      </c>
      <c r="L7" s="233">
        <v>2</v>
      </c>
      <c r="M7" s="233">
        <v>3</v>
      </c>
      <c r="N7" s="233">
        <v>12</v>
      </c>
      <c r="O7" s="233">
        <v>1</v>
      </c>
      <c r="P7" s="232" t="s">
        <v>28</v>
      </c>
      <c r="Q7" s="232">
        <v>0</v>
      </c>
      <c r="R7" s="234">
        <v>500000000</v>
      </c>
      <c r="S7" s="234">
        <v>500000000</v>
      </c>
      <c r="T7" s="232">
        <v>0</v>
      </c>
      <c r="U7" s="232">
        <v>0</v>
      </c>
      <c r="V7" s="235" t="s">
        <v>84</v>
      </c>
      <c r="W7" s="233" t="s">
        <v>29</v>
      </c>
      <c r="X7" s="232" t="s">
        <v>86</v>
      </c>
      <c r="Y7" s="232">
        <v>3778913</v>
      </c>
      <c r="Z7" s="236" t="s">
        <v>87</v>
      </c>
      <c r="AA7" s="236"/>
      <c r="AB7" s="236"/>
      <c r="AC7" s="236"/>
      <c r="AD7" s="237"/>
      <c r="AE7" s="238"/>
      <c r="AF7" s="238"/>
      <c r="AG7" s="238"/>
      <c r="AH7" s="244"/>
      <c r="AI7" s="237"/>
      <c r="AJ7" s="237"/>
      <c r="AK7" s="232"/>
      <c r="AL7" s="239"/>
      <c r="AM7" s="240" t="s">
        <v>700</v>
      </c>
      <c r="AN7" s="105" t="s">
        <v>710</v>
      </c>
    </row>
    <row r="8" spans="1:42" s="255" customFormat="1" ht="50.1" customHeight="1" x14ac:dyDescent="0.25">
      <c r="A8" s="232">
        <f t="shared" si="0"/>
        <v>7</v>
      </c>
      <c r="B8" s="232" t="s">
        <v>695</v>
      </c>
      <c r="C8" s="232" t="s">
        <v>696</v>
      </c>
      <c r="D8" s="232" t="s">
        <v>697</v>
      </c>
      <c r="E8" s="232" t="s">
        <v>698</v>
      </c>
      <c r="F8" s="232" t="s">
        <v>611</v>
      </c>
      <c r="G8" s="232" t="s">
        <v>237</v>
      </c>
      <c r="H8" s="232" t="s">
        <v>672</v>
      </c>
      <c r="I8" s="232" t="s">
        <v>56</v>
      </c>
      <c r="J8" s="232">
        <v>80111600</v>
      </c>
      <c r="K8" s="232" t="s">
        <v>711</v>
      </c>
      <c r="L8" s="233">
        <v>1</v>
      </c>
      <c r="M8" s="233">
        <v>1</v>
      </c>
      <c r="N8" s="233">
        <v>11</v>
      </c>
      <c r="O8" s="233">
        <v>1</v>
      </c>
      <c r="P8" s="232" t="s">
        <v>28</v>
      </c>
      <c r="Q8" s="232">
        <v>0</v>
      </c>
      <c r="R8" s="234">
        <v>45089000</v>
      </c>
      <c r="S8" s="234">
        <v>45089000</v>
      </c>
      <c r="T8" s="232">
        <v>0</v>
      </c>
      <c r="U8" s="232">
        <v>0</v>
      </c>
      <c r="V8" s="235" t="s">
        <v>84</v>
      </c>
      <c r="W8" s="233" t="s">
        <v>29</v>
      </c>
      <c r="X8" s="232" t="s">
        <v>86</v>
      </c>
      <c r="Y8" s="232">
        <v>3778913</v>
      </c>
      <c r="Z8" s="236" t="s">
        <v>87</v>
      </c>
      <c r="AA8" s="236"/>
      <c r="AB8" s="236"/>
      <c r="AC8" s="236"/>
      <c r="AD8" s="237"/>
      <c r="AE8" s="238"/>
      <c r="AF8" s="238"/>
      <c r="AG8" s="238"/>
      <c r="AH8" s="244"/>
      <c r="AI8" s="237"/>
      <c r="AJ8" s="237"/>
      <c r="AK8" s="232"/>
      <c r="AL8" s="239"/>
      <c r="AM8" s="240" t="s">
        <v>700</v>
      </c>
      <c r="AN8" s="105" t="s">
        <v>701</v>
      </c>
    </row>
    <row r="9" spans="1:42" s="255" customFormat="1" ht="50.1" customHeight="1" x14ac:dyDescent="0.25">
      <c r="A9" s="232">
        <f t="shared" si="0"/>
        <v>8</v>
      </c>
      <c r="B9" s="232" t="s">
        <v>695</v>
      </c>
      <c r="C9" s="232" t="s">
        <v>696</v>
      </c>
      <c r="D9" s="232" t="s">
        <v>697</v>
      </c>
      <c r="E9" s="232" t="s">
        <v>698</v>
      </c>
      <c r="F9" s="232" t="s">
        <v>611</v>
      </c>
      <c r="G9" s="232" t="s">
        <v>237</v>
      </c>
      <c r="H9" s="232" t="s">
        <v>672</v>
      </c>
      <c r="I9" s="232" t="s">
        <v>56</v>
      </c>
      <c r="J9" s="232">
        <v>80111600</v>
      </c>
      <c r="K9" s="232" t="s">
        <v>712</v>
      </c>
      <c r="L9" s="233">
        <v>1</v>
      </c>
      <c r="M9" s="233">
        <v>1</v>
      </c>
      <c r="N9" s="233">
        <v>11</v>
      </c>
      <c r="O9" s="233">
        <v>1</v>
      </c>
      <c r="P9" s="232" t="s">
        <v>28</v>
      </c>
      <c r="Q9" s="232">
        <v>0</v>
      </c>
      <c r="R9" s="234">
        <v>28226000</v>
      </c>
      <c r="S9" s="234">
        <v>28226000</v>
      </c>
      <c r="T9" s="232">
        <v>0</v>
      </c>
      <c r="U9" s="232">
        <v>0</v>
      </c>
      <c r="V9" s="235" t="s">
        <v>84</v>
      </c>
      <c r="W9" s="233" t="s">
        <v>29</v>
      </c>
      <c r="X9" s="232" t="s">
        <v>86</v>
      </c>
      <c r="Y9" s="232">
        <v>3778913</v>
      </c>
      <c r="Z9" s="236" t="s">
        <v>87</v>
      </c>
      <c r="AA9" s="236"/>
      <c r="AB9" s="236"/>
      <c r="AC9" s="236"/>
      <c r="AD9" s="237"/>
      <c r="AE9" s="238"/>
      <c r="AF9" s="238"/>
      <c r="AG9" s="238"/>
      <c r="AH9" s="244"/>
      <c r="AI9" s="237"/>
      <c r="AJ9" s="237"/>
      <c r="AK9" s="232"/>
      <c r="AL9" s="243"/>
      <c r="AM9" s="240" t="s">
        <v>700</v>
      </c>
      <c r="AN9" s="105" t="s">
        <v>701</v>
      </c>
    </row>
    <row r="10" spans="1:42" s="255" customFormat="1" ht="50.1" customHeight="1" x14ac:dyDescent="0.25">
      <c r="A10" s="232">
        <f t="shared" si="0"/>
        <v>9</v>
      </c>
      <c r="B10" s="232" t="s">
        <v>695</v>
      </c>
      <c r="C10" s="232" t="s">
        <v>696</v>
      </c>
      <c r="D10" s="232" t="s">
        <v>697</v>
      </c>
      <c r="E10" s="232" t="s">
        <v>698</v>
      </c>
      <c r="F10" s="232" t="s">
        <v>611</v>
      </c>
      <c r="G10" s="232" t="s">
        <v>237</v>
      </c>
      <c r="H10" s="232" t="s">
        <v>672</v>
      </c>
      <c r="I10" s="232" t="s">
        <v>56</v>
      </c>
      <c r="J10" s="232">
        <v>80111600</v>
      </c>
      <c r="K10" s="232" t="s">
        <v>713</v>
      </c>
      <c r="L10" s="233">
        <v>1</v>
      </c>
      <c r="M10" s="233">
        <v>1</v>
      </c>
      <c r="N10" s="233">
        <v>11</v>
      </c>
      <c r="O10" s="233">
        <v>1</v>
      </c>
      <c r="P10" s="232" t="s">
        <v>28</v>
      </c>
      <c r="Q10" s="232">
        <v>0</v>
      </c>
      <c r="R10" s="234">
        <v>30646000</v>
      </c>
      <c r="S10" s="234">
        <v>30646000</v>
      </c>
      <c r="T10" s="232">
        <v>0</v>
      </c>
      <c r="U10" s="232">
        <v>0</v>
      </c>
      <c r="V10" s="235" t="s">
        <v>84</v>
      </c>
      <c r="W10" s="233" t="s">
        <v>29</v>
      </c>
      <c r="X10" s="232" t="s">
        <v>86</v>
      </c>
      <c r="Y10" s="232">
        <v>3778913</v>
      </c>
      <c r="Z10" s="236" t="s">
        <v>87</v>
      </c>
      <c r="AA10" s="236"/>
      <c r="AB10" s="236"/>
      <c r="AC10" s="236"/>
      <c r="AD10" s="237"/>
      <c r="AE10" s="238"/>
      <c r="AF10" s="238"/>
      <c r="AG10" s="238"/>
      <c r="AH10" s="244"/>
      <c r="AI10" s="237"/>
      <c r="AJ10" s="237"/>
      <c r="AK10" s="232"/>
      <c r="AL10" s="243"/>
      <c r="AM10" s="240" t="s">
        <v>700</v>
      </c>
      <c r="AN10" s="105" t="s">
        <v>701</v>
      </c>
    </row>
    <row r="11" spans="1:42" s="255" customFormat="1" ht="50.1" customHeight="1" x14ac:dyDescent="0.25">
      <c r="A11" s="232">
        <f t="shared" si="0"/>
        <v>10</v>
      </c>
      <c r="B11" s="232" t="s">
        <v>695</v>
      </c>
      <c r="C11" s="232" t="s">
        <v>696</v>
      </c>
      <c r="D11" s="232" t="s">
        <v>697</v>
      </c>
      <c r="E11" s="232" t="s">
        <v>698</v>
      </c>
      <c r="F11" s="232" t="s">
        <v>611</v>
      </c>
      <c r="G11" s="232" t="s">
        <v>30</v>
      </c>
      <c r="H11" s="232" t="s">
        <v>706</v>
      </c>
      <c r="I11" s="232" t="s">
        <v>707</v>
      </c>
      <c r="J11" s="232">
        <v>81111612</v>
      </c>
      <c r="K11" s="232" t="s">
        <v>714</v>
      </c>
      <c r="L11" s="233">
        <v>2</v>
      </c>
      <c r="M11" s="233">
        <v>3</v>
      </c>
      <c r="N11" s="233">
        <v>10</v>
      </c>
      <c r="O11" s="233">
        <v>1</v>
      </c>
      <c r="P11" s="232" t="s">
        <v>28</v>
      </c>
      <c r="Q11" s="232">
        <v>0</v>
      </c>
      <c r="R11" s="234">
        <v>189319000</v>
      </c>
      <c r="S11" s="234">
        <v>189319000</v>
      </c>
      <c r="T11" s="232">
        <v>0</v>
      </c>
      <c r="U11" s="232">
        <v>0</v>
      </c>
      <c r="V11" s="235" t="s">
        <v>84</v>
      </c>
      <c r="W11" s="233" t="s">
        <v>29</v>
      </c>
      <c r="X11" s="232" t="s">
        <v>86</v>
      </c>
      <c r="Y11" s="232">
        <v>3778913</v>
      </c>
      <c r="Z11" s="236" t="s">
        <v>87</v>
      </c>
      <c r="AA11" s="236"/>
      <c r="AB11" s="236"/>
      <c r="AC11" s="236"/>
      <c r="AD11" s="237"/>
      <c r="AE11" s="238"/>
      <c r="AF11" s="238"/>
      <c r="AG11" s="238"/>
      <c r="AH11" s="244"/>
      <c r="AI11" s="237"/>
      <c r="AJ11" s="237"/>
      <c r="AK11" s="232"/>
      <c r="AL11" s="243"/>
      <c r="AM11" s="240" t="s">
        <v>700</v>
      </c>
      <c r="AN11" s="105" t="s">
        <v>710</v>
      </c>
    </row>
    <row r="12" spans="1:42" s="255" customFormat="1" ht="50.1" customHeight="1" x14ac:dyDescent="0.25">
      <c r="A12" s="232">
        <f t="shared" si="0"/>
        <v>11</v>
      </c>
      <c r="B12" s="232" t="s">
        <v>695</v>
      </c>
      <c r="C12" s="232" t="s">
        <v>696</v>
      </c>
      <c r="D12" s="232" t="s">
        <v>697</v>
      </c>
      <c r="E12" s="232" t="s">
        <v>698</v>
      </c>
      <c r="F12" s="232" t="s">
        <v>611</v>
      </c>
      <c r="G12" s="232" t="s">
        <v>237</v>
      </c>
      <c r="H12" s="232" t="s">
        <v>672</v>
      </c>
      <c r="I12" s="232" t="s">
        <v>56</v>
      </c>
      <c r="J12" s="232">
        <v>80111600</v>
      </c>
      <c r="K12" s="232" t="s">
        <v>715</v>
      </c>
      <c r="L12" s="233">
        <v>1</v>
      </c>
      <c r="M12" s="233">
        <v>1</v>
      </c>
      <c r="N12" s="233">
        <v>11</v>
      </c>
      <c r="O12" s="233">
        <v>1</v>
      </c>
      <c r="P12" s="232" t="s">
        <v>28</v>
      </c>
      <c r="Q12" s="232">
        <v>0</v>
      </c>
      <c r="R12" s="234">
        <v>65560000</v>
      </c>
      <c r="S12" s="234">
        <v>65560000</v>
      </c>
      <c r="T12" s="232">
        <v>0</v>
      </c>
      <c r="U12" s="232">
        <v>0</v>
      </c>
      <c r="V12" s="235" t="s">
        <v>84</v>
      </c>
      <c r="W12" s="233" t="s">
        <v>29</v>
      </c>
      <c r="X12" s="232" t="s">
        <v>86</v>
      </c>
      <c r="Y12" s="232">
        <v>3778913</v>
      </c>
      <c r="Z12" s="236" t="s">
        <v>87</v>
      </c>
      <c r="AA12" s="236"/>
      <c r="AB12" s="236"/>
      <c r="AC12" s="236"/>
      <c r="AD12" s="237"/>
      <c r="AE12" s="238"/>
      <c r="AF12" s="238"/>
      <c r="AG12" s="238"/>
      <c r="AH12" s="244"/>
      <c r="AI12" s="237"/>
      <c r="AJ12" s="237"/>
      <c r="AK12" s="232"/>
      <c r="AL12" s="243"/>
      <c r="AM12" s="240" t="s">
        <v>700</v>
      </c>
      <c r="AN12" s="105" t="s">
        <v>701</v>
      </c>
    </row>
    <row r="13" spans="1:42" s="255" customFormat="1" ht="50.1" customHeight="1" x14ac:dyDescent="0.25">
      <c r="A13" s="232">
        <f t="shared" si="0"/>
        <v>12</v>
      </c>
      <c r="B13" s="232" t="s">
        <v>695</v>
      </c>
      <c r="C13" s="232" t="s">
        <v>696</v>
      </c>
      <c r="D13" s="232" t="s">
        <v>697</v>
      </c>
      <c r="E13" s="232" t="s">
        <v>698</v>
      </c>
      <c r="F13" s="232" t="s">
        <v>611</v>
      </c>
      <c r="G13" s="232" t="s">
        <v>237</v>
      </c>
      <c r="H13" s="232" t="s">
        <v>672</v>
      </c>
      <c r="I13" s="232" t="s">
        <v>56</v>
      </c>
      <c r="J13" s="232">
        <v>80111600</v>
      </c>
      <c r="K13" s="232" t="s">
        <v>716</v>
      </c>
      <c r="L13" s="233">
        <v>1</v>
      </c>
      <c r="M13" s="233">
        <v>1</v>
      </c>
      <c r="N13" s="233">
        <v>11</v>
      </c>
      <c r="O13" s="233">
        <v>1</v>
      </c>
      <c r="P13" s="232" t="s">
        <v>28</v>
      </c>
      <c r="Q13" s="232">
        <v>0</v>
      </c>
      <c r="R13" s="234">
        <v>84304000</v>
      </c>
      <c r="S13" s="234">
        <v>84304000</v>
      </c>
      <c r="T13" s="232">
        <v>0</v>
      </c>
      <c r="U13" s="232">
        <v>0</v>
      </c>
      <c r="V13" s="235" t="s">
        <v>84</v>
      </c>
      <c r="W13" s="233" t="s">
        <v>29</v>
      </c>
      <c r="X13" s="232" t="s">
        <v>86</v>
      </c>
      <c r="Y13" s="232">
        <v>3778913</v>
      </c>
      <c r="Z13" s="236" t="s">
        <v>87</v>
      </c>
      <c r="AA13" s="236"/>
      <c r="AB13" s="236"/>
      <c r="AC13" s="236"/>
      <c r="AD13" s="237"/>
      <c r="AE13" s="238"/>
      <c r="AF13" s="238"/>
      <c r="AG13" s="238"/>
      <c r="AH13" s="244"/>
      <c r="AI13" s="237"/>
      <c r="AJ13" s="237"/>
      <c r="AK13" s="232"/>
      <c r="AL13" s="239"/>
      <c r="AM13" s="105" t="s">
        <v>717</v>
      </c>
      <c r="AN13" s="105" t="s">
        <v>701</v>
      </c>
    </row>
    <row r="14" spans="1:42" s="255" customFormat="1" ht="50.1" customHeight="1" x14ac:dyDescent="0.25">
      <c r="A14" s="232">
        <f t="shared" si="0"/>
        <v>13</v>
      </c>
      <c r="B14" s="232" t="s">
        <v>695</v>
      </c>
      <c r="C14" s="232" t="s">
        <v>696</v>
      </c>
      <c r="D14" s="232" t="s">
        <v>697</v>
      </c>
      <c r="E14" s="232" t="s">
        <v>698</v>
      </c>
      <c r="F14" s="232" t="s">
        <v>611</v>
      </c>
      <c r="G14" s="232" t="s">
        <v>237</v>
      </c>
      <c r="H14" s="232" t="s">
        <v>672</v>
      </c>
      <c r="I14" s="232" t="s">
        <v>56</v>
      </c>
      <c r="J14" s="232">
        <v>80111600</v>
      </c>
      <c r="K14" s="232" t="s">
        <v>718</v>
      </c>
      <c r="L14" s="233">
        <v>1</v>
      </c>
      <c r="M14" s="233">
        <v>1</v>
      </c>
      <c r="N14" s="233">
        <v>11</v>
      </c>
      <c r="O14" s="233">
        <v>1</v>
      </c>
      <c r="P14" s="232" t="s">
        <v>28</v>
      </c>
      <c r="Q14" s="232">
        <v>0</v>
      </c>
      <c r="R14" s="234">
        <v>68981000</v>
      </c>
      <c r="S14" s="234">
        <v>68981000</v>
      </c>
      <c r="T14" s="232">
        <v>0</v>
      </c>
      <c r="U14" s="232">
        <v>0</v>
      </c>
      <c r="V14" s="235" t="s">
        <v>84</v>
      </c>
      <c r="W14" s="233" t="s">
        <v>29</v>
      </c>
      <c r="X14" s="232" t="s">
        <v>86</v>
      </c>
      <c r="Y14" s="232">
        <v>3778913</v>
      </c>
      <c r="Z14" s="236" t="s">
        <v>87</v>
      </c>
      <c r="AA14" s="236"/>
      <c r="AB14" s="236"/>
      <c r="AC14" s="236"/>
      <c r="AD14" s="237"/>
      <c r="AE14" s="238"/>
      <c r="AF14" s="238"/>
      <c r="AG14" s="238"/>
      <c r="AH14" s="245"/>
      <c r="AI14" s="237"/>
      <c r="AJ14" s="237"/>
      <c r="AK14" s="232"/>
      <c r="AL14" s="243"/>
      <c r="AM14" s="240" t="s">
        <v>700</v>
      </c>
      <c r="AN14" s="105" t="s">
        <v>701</v>
      </c>
    </row>
    <row r="15" spans="1:42" s="255" customFormat="1" ht="50.1" customHeight="1" x14ac:dyDescent="0.25">
      <c r="A15" s="232">
        <f t="shared" si="0"/>
        <v>14</v>
      </c>
      <c r="B15" s="232" t="s">
        <v>695</v>
      </c>
      <c r="C15" s="232" t="s">
        <v>696</v>
      </c>
      <c r="D15" s="232" t="s">
        <v>697</v>
      </c>
      <c r="E15" s="232" t="s">
        <v>698</v>
      </c>
      <c r="F15" s="232" t="s">
        <v>611</v>
      </c>
      <c r="G15" s="232" t="s">
        <v>237</v>
      </c>
      <c r="H15" s="232" t="s">
        <v>672</v>
      </c>
      <c r="I15" s="232" t="s">
        <v>56</v>
      </c>
      <c r="J15" s="232">
        <v>80111600</v>
      </c>
      <c r="K15" s="232" t="s">
        <v>719</v>
      </c>
      <c r="L15" s="233">
        <v>1</v>
      </c>
      <c r="M15" s="233">
        <v>1</v>
      </c>
      <c r="N15" s="233">
        <v>11</v>
      </c>
      <c r="O15" s="233">
        <v>1</v>
      </c>
      <c r="P15" s="232" t="s">
        <v>28</v>
      </c>
      <c r="Q15" s="232">
        <v>0</v>
      </c>
      <c r="R15" s="234">
        <v>77605000</v>
      </c>
      <c r="S15" s="234">
        <v>77605000</v>
      </c>
      <c r="T15" s="232">
        <v>0</v>
      </c>
      <c r="U15" s="232">
        <v>0</v>
      </c>
      <c r="V15" s="235" t="s">
        <v>84</v>
      </c>
      <c r="W15" s="233" t="s">
        <v>29</v>
      </c>
      <c r="X15" s="232" t="s">
        <v>86</v>
      </c>
      <c r="Y15" s="232">
        <v>3778913</v>
      </c>
      <c r="Z15" s="236" t="s">
        <v>87</v>
      </c>
      <c r="AA15" s="236"/>
      <c r="AB15" s="236"/>
      <c r="AC15" s="236"/>
      <c r="AD15" s="237"/>
      <c r="AE15" s="238"/>
      <c r="AF15" s="238"/>
      <c r="AG15" s="238"/>
      <c r="AH15" s="244"/>
      <c r="AI15" s="237"/>
      <c r="AJ15" s="237"/>
      <c r="AK15" s="232"/>
      <c r="AL15" s="239"/>
      <c r="AM15" s="240" t="s">
        <v>700</v>
      </c>
      <c r="AN15" s="105" t="s">
        <v>701</v>
      </c>
    </row>
    <row r="16" spans="1:42" s="255" customFormat="1" ht="50.1" customHeight="1" x14ac:dyDescent="0.25">
      <c r="A16" s="232">
        <f t="shared" si="0"/>
        <v>15</v>
      </c>
      <c r="B16" s="232" t="s">
        <v>695</v>
      </c>
      <c r="C16" s="232" t="s">
        <v>696</v>
      </c>
      <c r="D16" s="232" t="s">
        <v>697</v>
      </c>
      <c r="E16" s="232" t="s">
        <v>698</v>
      </c>
      <c r="F16" s="232" t="s">
        <v>611</v>
      </c>
      <c r="G16" s="232" t="s">
        <v>237</v>
      </c>
      <c r="H16" s="232" t="s">
        <v>672</v>
      </c>
      <c r="I16" s="232" t="s">
        <v>56</v>
      </c>
      <c r="J16" s="232">
        <v>80111600</v>
      </c>
      <c r="K16" s="232" t="s">
        <v>720</v>
      </c>
      <c r="L16" s="233">
        <v>1</v>
      </c>
      <c r="M16" s="233">
        <v>1</v>
      </c>
      <c r="N16" s="233">
        <v>11</v>
      </c>
      <c r="O16" s="233">
        <v>1</v>
      </c>
      <c r="P16" s="232" t="s">
        <v>28</v>
      </c>
      <c r="Q16" s="232">
        <v>0</v>
      </c>
      <c r="R16" s="234">
        <v>30646000</v>
      </c>
      <c r="S16" s="234">
        <v>30646000</v>
      </c>
      <c r="T16" s="232">
        <v>0</v>
      </c>
      <c r="U16" s="232">
        <v>0</v>
      </c>
      <c r="V16" s="235" t="s">
        <v>84</v>
      </c>
      <c r="W16" s="233" t="s">
        <v>29</v>
      </c>
      <c r="X16" s="232" t="s">
        <v>86</v>
      </c>
      <c r="Y16" s="232">
        <v>3778913</v>
      </c>
      <c r="Z16" s="236" t="s">
        <v>87</v>
      </c>
      <c r="AA16" s="236"/>
      <c r="AB16" s="236"/>
      <c r="AC16" s="236"/>
      <c r="AD16" s="237"/>
      <c r="AE16" s="238"/>
      <c r="AF16" s="238"/>
      <c r="AG16" s="238"/>
      <c r="AH16" s="245"/>
      <c r="AI16" s="237"/>
      <c r="AJ16" s="237"/>
      <c r="AK16" s="232"/>
      <c r="AL16" s="243"/>
      <c r="AM16" s="240" t="s">
        <v>700</v>
      </c>
      <c r="AN16" s="105" t="s">
        <v>701</v>
      </c>
    </row>
    <row r="17" spans="1:42" s="255" customFormat="1" ht="50.1" customHeight="1" x14ac:dyDescent="0.25">
      <c r="A17" s="232">
        <f t="shared" si="0"/>
        <v>16</v>
      </c>
      <c r="B17" s="232" t="s">
        <v>695</v>
      </c>
      <c r="C17" s="232" t="s">
        <v>696</v>
      </c>
      <c r="D17" s="232" t="s">
        <v>697</v>
      </c>
      <c r="E17" s="232" t="s">
        <v>698</v>
      </c>
      <c r="F17" s="232" t="s">
        <v>611</v>
      </c>
      <c r="G17" s="232" t="s">
        <v>237</v>
      </c>
      <c r="H17" s="232" t="s">
        <v>672</v>
      </c>
      <c r="I17" s="232" t="s">
        <v>56</v>
      </c>
      <c r="J17" s="232">
        <v>80111600</v>
      </c>
      <c r="K17" s="232" t="s">
        <v>721</v>
      </c>
      <c r="L17" s="233">
        <v>1</v>
      </c>
      <c r="M17" s="233">
        <v>1</v>
      </c>
      <c r="N17" s="233">
        <v>11</v>
      </c>
      <c r="O17" s="233">
        <v>1</v>
      </c>
      <c r="P17" s="232" t="s">
        <v>28</v>
      </c>
      <c r="Q17" s="232">
        <v>0</v>
      </c>
      <c r="R17" s="234">
        <v>30646000</v>
      </c>
      <c r="S17" s="234">
        <v>30646000</v>
      </c>
      <c r="T17" s="232">
        <v>0</v>
      </c>
      <c r="U17" s="232">
        <v>0</v>
      </c>
      <c r="V17" s="235" t="s">
        <v>84</v>
      </c>
      <c r="W17" s="233" t="s">
        <v>29</v>
      </c>
      <c r="X17" s="232" t="s">
        <v>86</v>
      </c>
      <c r="Y17" s="232">
        <v>3778913</v>
      </c>
      <c r="Z17" s="236" t="s">
        <v>87</v>
      </c>
      <c r="AA17" s="236"/>
      <c r="AB17" s="236"/>
      <c r="AC17" s="236"/>
      <c r="AD17" s="237"/>
      <c r="AE17" s="238"/>
      <c r="AF17" s="238"/>
      <c r="AG17" s="238"/>
      <c r="AH17" s="245"/>
      <c r="AI17" s="237"/>
      <c r="AJ17" s="237"/>
      <c r="AK17" s="232"/>
      <c r="AL17" s="239"/>
      <c r="AM17" s="240" t="s">
        <v>700</v>
      </c>
      <c r="AN17" s="105" t="s">
        <v>701</v>
      </c>
    </row>
    <row r="18" spans="1:42" s="117" customFormat="1" ht="50.1" customHeight="1" x14ac:dyDescent="0.25">
      <c r="A18" s="232">
        <f t="shared" si="0"/>
        <v>17</v>
      </c>
      <c r="B18" s="232" t="s">
        <v>695</v>
      </c>
      <c r="C18" s="232" t="s">
        <v>696</v>
      </c>
      <c r="D18" s="232" t="s">
        <v>697</v>
      </c>
      <c r="E18" s="232" t="s">
        <v>698</v>
      </c>
      <c r="F18" s="232" t="s">
        <v>611</v>
      </c>
      <c r="G18" s="232" t="s">
        <v>572</v>
      </c>
      <c r="H18" s="232" t="s">
        <v>722</v>
      </c>
      <c r="I18" s="232" t="s">
        <v>723</v>
      </c>
      <c r="J18" s="232">
        <v>80111600</v>
      </c>
      <c r="K18" s="232" t="s">
        <v>724</v>
      </c>
      <c r="L18" s="233">
        <v>1</v>
      </c>
      <c r="M18" s="233">
        <v>1</v>
      </c>
      <c r="N18" s="233">
        <v>1</v>
      </c>
      <c r="O18" s="233">
        <v>1</v>
      </c>
      <c r="P18" s="232" t="s">
        <v>28</v>
      </c>
      <c r="Q18" s="232">
        <v>0</v>
      </c>
      <c r="R18" s="234">
        <v>900000</v>
      </c>
      <c r="S18" s="234">
        <v>900000</v>
      </c>
      <c r="T18" s="232">
        <v>0</v>
      </c>
      <c r="U18" s="232">
        <v>0</v>
      </c>
      <c r="V18" s="235" t="s">
        <v>84</v>
      </c>
      <c r="W18" s="233" t="s">
        <v>29</v>
      </c>
      <c r="X18" s="232" t="s">
        <v>86</v>
      </c>
      <c r="Y18" s="232">
        <v>0</v>
      </c>
      <c r="Z18" s="236" t="s">
        <v>87</v>
      </c>
      <c r="AA18" s="236"/>
      <c r="AB18" s="236"/>
      <c r="AC18" s="236"/>
      <c r="AM18" s="240"/>
      <c r="AN18" s="105" t="s">
        <v>701</v>
      </c>
    </row>
    <row r="19" spans="1:42" s="255" customFormat="1" ht="50.1" customHeight="1" x14ac:dyDescent="0.25">
      <c r="A19" s="232">
        <f t="shared" si="0"/>
        <v>18</v>
      </c>
      <c r="B19" s="232" t="s">
        <v>695</v>
      </c>
      <c r="C19" s="232" t="s">
        <v>696</v>
      </c>
      <c r="D19" s="232" t="s">
        <v>697</v>
      </c>
      <c r="E19" s="232" t="s">
        <v>698</v>
      </c>
      <c r="F19" s="232" t="s">
        <v>611</v>
      </c>
      <c r="G19" s="232" t="s">
        <v>237</v>
      </c>
      <c r="H19" s="232" t="s">
        <v>672</v>
      </c>
      <c r="I19" s="232" t="s">
        <v>56</v>
      </c>
      <c r="J19" s="232">
        <v>80111600</v>
      </c>
      <c r="K19" s="232" t="s">
        <v>725</v>
      </c>
      <c r="L19" s="233">
        <v>2</v>
      </c>
      <c r="M19" s="233">
        <v>2</v>
      </c>
      <c r="N19" s="233">
        <v>10</v>
      </c>
      <c r="O19" s="233">
        <v>1</v>
      </c>
      <c r="P19" s="232" t="s">
        <v>28</v>
      </c>
      <c r="Q19" s="232">
        <v>0</v>
      </c>
      <c r="R19" s="234">
        <v>32590000</v>
      </c>
      <c r="S19" s="234">
        <v>32590000</v>
      </c>
      <c r="T19" s="232">
        <v>0</v>
      </c>
      <c r="U19" s="232">
        <v>0</v>
      </c>
      <c r="V19" s="235" t="s">
        <v>84</v>
      </c>
      <c r="W19" s="233" t="s">
        <v>29</v>
      </c>
      <c r="X19" s="232" t="s">
        <v>86</v>
      </c>
      <c r="Y19" s="232">
        <v>3778913</v>
      </c>
      <c r="Z19" s="236" t="s">
        <v>87</v>
      </c>
      <c r="AA19" s="236"/>
      <c r="AB19" s="236"/>
      <c r="AC19" s="236"/>
      <c r="AD19" s="237"/>
      <c r="AE19" s="238"/>
      <c r="AF19" s="238"/>
      <c r="AG19" s="238"/>
      <c r="AH19" s="245"/>
      <c r="AI19" s="246"/>
      <c r="AJ19" s="246"/>
      <c r="AK19" s="232"/>
      <c r="AL19" s="239"/>
      <c r="AM19" s="240" t="s">
        <v>700</v>
      </c>
      <c r="AN19" s="105" t="s">
        <v>701</v>
      </c>
    </row>
    <row r="20" spans="1:42" s="255" customFormat="1" ht="50.1" customHeight="1" x14ac:dyDescent="0.25">
      <c r="A20" s="232">
        <f t="shared" si="0"/>
        <v>19</v>
      </c>
      <c r="B20" s="232" t="s">
        <v>695</v>
      </c>
      <c r="C20" s="232" t="s">
        <v>696</v>
      </c>
      <c r="D20" s="232" t="s">
        <v>726</v>
      </c>
      <c r="E20" s="232" t="s">
        <v>727</v>
      </c>
      <c r="F20" s="232" t="s">
        <v>611</v>
      </c>
      <c r="G20" s="232" t="s">
        <v>572</v>
      </c>
      <c r="H20" s="232" t="s">
        <v>722</v>
      </c>
      <c r="I20" s="232" t="s">
        <v>620</v>
      </c>
      <c r="J20" s="232">
        <v>90111601</v>
      </c>
      <c r="K20" s="232" t="s">
        <v>621</v>
      </c>
      <c r="L20" s="232">
        <v>1</v>
      </c>
      <c r="M20" s="232">
        <v>1</v>
      </c>
      <c r="N20" s="232">
        <v>12</v>
      </c>
      <c r="O20" s="233">
        <v>1</v>
      </c>
      <c r="P20" s="232" t="s">
        <v>28</v>
      </c>
      <c r="Q20" s="232">
        <v>0</v>
      </c>
      <c r="R20" s="234">
        <v>5000000</v>
      </c>
      <c r="S20" s="234">
        <v>5000000</v>
      </c>
      <c r="T20" s="232">
        <v>0</v>
      </c>
      <c r="U20" s="232">
        <v>0</v>
      </c>
      <c r="V20" s="235" t="s">
        <v>84</v>
      </c>
      <c r="W20" s="233" t="s">
        <v>29</v>
      </c>
      <c r="X20" s="232" t="s">
        <v>86</v>
      </c>
      <c r="Y20" s="232">
        <v>3778913</v>
      </c>
      <c r="Z20" s="236" t="s">
        <v>87</v>
      </c>
      <c r="AA20" s="236"/>
      <c r="AB20" s="236"/>
      <c r="AC20" s="236"/>
      <c r="AD20" s="237"/>
      <c r="AE20" s="238"/>
      <c r="AF20" s="244"/>
      <c r="AG20" s="244"/>
      <c r="AH20" s="244"/>
      <c r="AI20" s="247"/>
      <c r="AJ20" s="247"/>
      <c r="AK20" s="232"/>
      <c r="AL20" s="239"/>
      <c r="AM20" s="240"/>
      <c r="AN20" s="105" t="s">
        <v>701</v>
      </c>
      <c r="AP20" s="255">
        <f>70-67</f>
        <v>3</v>
      </c>
    </row>
    <row r="21" spans="1:42" s="255" customFormat="1" ht="50.1" customHeight="1" x14ac:dyDescent="0.25">
      <c r="A21" s="232">
        <f t="shared" si="0"/>
        <v>20</v>
      </c>
      <c r="B21" s="232" t="s">
        <v>695</v>
      </c>
      <c r="C21" s="232" t="s">
        <v>696</v>
      </c>
      <c r="D21" s="232" t="s">
        <v>726</v>
      </c>
      <c r="E21" s="232" t="s">
        <v>727</v>
      </c>
      <c r="F21" s="232" t="s">
        <v>611</v>
      </c>
      <c r="G21" s="232" t="s">
        <v>237</v>
      </c>
      <c r="H21" s="232" t="s">
        <v>672</v>
      </c>
      <c r="I21" s="232" t="s">
        <v>56</v>
      </c>
      <c r="J21" s="232">
        <v>80111600</v>
      </c>
      <c r="K21" s="232" t="s">
        <v>728</v>
      </c>
      <c r="L21" s="233">
        <v>2</v>
      </c>
      <c r="M21" s="233">
        <v>2</v>
      </c>
      <c r="N21" s="233">
        <v>10</v>
      </c>
      <c r="O21" s="233">
        <v>1</v>
      </c>
      <c r="P21" s="232" t="s">
        <v>28</v>
      </c>
      <c r="Q21" s="232">
        <v>0</v>
      </c>
      <c r="R21" s="234">
        <v>59600000</v>
      </c>
      <c r="S21" s="234">
        <v>59600000</v>
      </c>
      <c r="T21" s="232">
        <v>0</v>
      </c>
      <c r="U21" s="232">
        <v>0</v>
      </c>
      <c r="V21" s="235" t="s">
        <v>84</v>
      </c>
      <c r="W21" s="233" t="s">
        <v>29</v>
      </c>
      <c r="X21" s="232" t="s">
        <v>86</v>
      </c>
      <c r="Y21" s="232">
        <v>3778913</v>
      </c>
      <c r="Z21" s="236" t="s">
        <v>87</v>
      </c>
      <c r="AA21" s="236"/>
      <c r="AB21" s="236"/>
      <c r="AC21" s="236"/>
      <c r="AD21" s="237"/>
      <c r="AE21" s="237"/>
      <c r="AF21" s="238"/>
      <c r="AG21" s="238"/>
      <c r="AH21" s="248"/>
      <c r="AI21" s="237"/>
      <c r="AJ21" s="237"/>
      <c r="AK21" s="232"/>
      <c r="AL21" s="239"/>
      <c r="AM21" s="240" t="s">
        <v>729</v>
      </c>
      <c r="AN21" s="105" t="s">
        <v>701</v>
      </c>
    </row>
    <row r="22" spans="1:42" s="255" customFormat="1" ht="50.1" customHeight="1" x14ac:dyDescent="0.25">
      <c r="A22" s="232">
        <f t="shared" si="0"/>
        <v>21</v>
      </c>
      <c r="B22" s="232" t="s">
        <v>695</v>
      </c>
      <c r="C22" s="232" t="s">
        <v>696</v>
      </c>
      <c r="D22" s="232" t="s">
        <v>726</v>
      </c>
      <c r="E22" s="232" t="s">
        <v>727</v>
      </c>
      <c r="F22" s="232" t="s">
        <v>611</v>
      </c>
      <c r="G22" s="232" t="s">
        <v>237</v>
      </c>
      <c r="H22" s="232" t="s">
        <v>672</v>
      </c>
      <c r="I22" s="232" t="s">
        <v>56</v>
      </c>
      <c r="J22" s="232">
        <v>80111600</v>
      </c>
      <c r="K22" s="232" t="s">
        <v>730</v>
      </c>
      <c r="L22" s="233">
        <v>2</v>
      </c>
      <c r="M22" s="233">
        <v>2</v>
      </c>
      <c r="N22" s="233">
        <v>10</v>
      </c>
      <c r="O22" s="233">
        <v>1</v>
      </c>
      <c r="P22" s="232" t="s">
        <v>28</v>
      </c>
      <c r="Q22" s="232">
        <v>0</v>
      </c>
      <c r="R22" s="234">
        <v>70550000</v>
      </c>
      <c r="S22" s="234">
        <v>70550000</v>
      </c>
      <c r="T22" s="232">
        <v>0</v>
      </c>
      <c r="U22" s="232">
        <v>0</v>
      </c>
      <c r="V22" s="235" t="s">
        <v>84</v>
      </c>
      <c r="W22" s="233" t="s">
        <v>29</v>
      </c>
      <c r="X22" s="232" t="s">
        <v>86</v>
      </c>
      <c r="Y22" s="232">
        <v>3778913</v>
      </c>
      <c r="Z22" s="236" t="s">
        <v>87</v>
      </c>
      <c r="AA22" s="236"/>
      <c r="AB22" s="236"/>
      <c r="AC22" s="236"/>
      <c r="AD22" s="237"/>
      <c r="AE22" s="238"/>
      <c r="AF22" s="238"/>
      <c r="AG22" s="238"/>
      <c r="AH22" s="244"/>
      <c r="AI22" s="237"/>
      <c r="AJ22" s="237"/>
      <c r="AK22" s="232"/>
      <c r="AL22" s="239"/>
      <c r="AM22" s="240" t="s">
        <v>731</v>
      </c>
      <c r="AN22" s="105" t="s">
        <v>701</v>
      </c>
    </row>
    <row r="23" spans="1:42" s="255" customFormat="1" ht="50.1" customHeight="1" x14ac:dyDescent="0.25">
      <c r="A23" s="232">
        <f t="shared" si="0"/>
        <v>22</v>
      </c>
      <c r="B23" s="232" t="s">
        <v>695</v>
      </c>
      <c r="C23" s="232" t="s">
        <v>696</v>
      </c>
      <c r="D23" s="232" t="s">
        <v>726</v>
      </c>
      <c r="E23" s="232" t="s">
        <v>727</v>
      </c>
      <c r="F23" s="232" t="s">
        <v>611</v>
      </c>
      <c r="G23" s="232" t="s">
        <v>237</v>
      </c>
      <c r="H23" s="232" t="s">
        <v>672</v>
      </c>
      <c r="I23" s="232" t="s">
        <v>56</v>
      </c>
      <c r="J23" s="232">
        <v>80111600</v>
      </c>
      <c r="K23" s="232" t="s">
        <v>732</v>
      </c>
      <c r="L23" s="233">
        <v>1</v>
      </c>
      <c r="M23" s="233">
        <v>1</v>
      </c>
      <c r="N23" s="233">
        <v>9</v>
      </c>
      <c r="O23" s="233">
        <v>1</v>
      </c>
      <c r="P23" s="232" t="s">
        <v>28</v>
      </c>
      <c r="Q23" s="232">
        <v>0</v>
      </c>
      <c r="R23" s="234">
        <v>56439000</v>
      </c>
      <c r="S23" s="234">
        <v>56439000</v>
      </c>
      <c r="T23" s="232">
        <v>0</v>
      </c>
      <c r="U23" s="232">
        <v>0</v>
      </c>
      <c r="V23" s="235" t="s">
        <v>84</v>
      </c>
      <c r="W23" s="233" t="s">
        <v>29</v>
      </c>
      <c r="X23" s="232" t="s">
        <v>86</v>
      </c>
      <c r="Y23" s="232">
        <v>3778913</v>
      </c>
      <c r="Z23" s="236" t="s">
        <v>87</v>
      </c>
      <c r="AA23" s="236"/>
      <c r="AB23" s="236"/>
      <c r="AC23" s="236"/>
      <c r="AD23" s="237"/>
      <c r="AE23" s="238"/>
      <c r="AF23" s="244"/>
      <c r="AG23" s="244"/>
      <c r="AH23" s="244"/>
      <c r="AI23" s="247"/>
      <c r="AJ23" s="247"/>
      <c r="AK23" s="232"/>
      <c r="AL23" s="239"/>
      <c r="AM23" s="240" t="s">
        <v>700</v>
      </c>
      <c r="AN23" s="105" t="s">
        <v>701</v>
      </c>
    </row>
    <row r="24" spans="1:42" s="255" customFormat="1" ht="50.1" customHeight="1" x14ac:dyDescent="0.25">
      <c r="A24" s="232">
        <f t="shared" si="0"/>
        <v>23</v>
      </c>
      <c r="B24" s="232" t="s">
        <v>695</v>
      </c>
      <c r="C24" s="232" t="s">
        <v>696</v>
      </c>
      <c r="D24" s="232" t="s">
        <v>726</v>
      </c>
      <c r="E24" s="232" t="s">
        <v>727</v>
      </c>
      <c r="F24" s="232" t="s">
        <v>611</v>
      </c>
      <c r="G24" s="232" t="s">
        <v>237</v>
      </c>
      <c r="H24" s="232" t="s">
        <v>672</v>
      </c>
      <c r="I24" s="232" t="s">
        <v>56</v>
      </c>
      <c r="J24" s="232">
        <v>80111600</v>
      </c>
      <c r="K24" s="232" t="s">
        <v>733</v>
      </c>
      <c r="L24" s="233">
        <v>1</v>
      </c>
      <c r="M24" s="233">
        <v>1</v>
      </c>
      <c r="N24" s="233">
        <v>11</v>
      </c>
      <c r="O24" s="233">
        <v>1</v>
      </c>
      <c r="P24" s="232" t="s">
        <v>28</v>
      </c>
      <c r="Q24" s="232">
        <v>0</v>
      </c>
      <c r="R24" s="234">
        <v>77605000</v>
      </c>
      <c r="S24" s="234">
        <v>77605000</v>
      </c>
      <c r="T24" s="232">
        <v>0</v>
      </c>
      <c r="U24" s="232">
        <v>0</v>
      </c>
      <c r="V24" s="235" t="s">
        <v>84</v>
      </c>
      <c r="W24" s="233" t="s">
        <v>29</v>
      </c>
      <c r="X24" s="232" t="s">
        <v>86</v>
      </c>
      <c r="Y24" s="232">
        <v>3778913</v>
      </c>
      <c r="Z24" s="236" t="s">
        <v>87</v>
      </c>
      <c r="AA24" s="236"/>
      <c r="AB24" s="236"/>
      <c r="AC24" s="236"/>
      <c r="AD24" s="237"/>
      <c r="AE24" s="238"/>
      <c r="AF24" s="238"/>
      <c r="AG24" s="238"/>
      <c r="AH24" s="244"/>
      <c r="AI24" s="237"/>
      <c r="AJ24" s="237"/>
      <c r="AK24" s="232"/>
      <c r="AL24" s="239"/>
      <c r="AM24" s="240" t="s">
        <v>734</v>
      </c>
      <c r="AN24" s="105" t="s">
        <v>701</v>
      </c>
    </row>
    <row r="25" spans="1:42" s="255" customFormat="1" ht="50.1" customHeight="1" x14ac:dyDescent="0.25">
      <c r="A25" s="232">
        <f t="shared" si="0"/>
        <v>24</v>
      </c>
      <c r="B25" s="232" t="s">
        <v>695</v>
      </c>
      <c r="C25" s="232" t="s">
        <v>696</v>
      </c>
      <c r="D25" s="232" t="s">
        <v>726</v>
      </c>
      <c r="E25" s="232" t="s">
        <v>727</v>
      </c>
      <c r="F25" s="232" t="s">
        <v>611</v>
      </c>
      <c r="G25" s="232" t="s">
        <v>237</v>
      </c>
      <c r="H25" s="232" t="s">
        <v>672</v>
      </c>
      <c r="I25" s="232" t="s">
        <v>56</v>
      </c>
      <c r="J25" s="232">
        <v>80111600</v>
      </c>
      <c r="K25" s="232" t="s">
        <v>735</v>
      </c>
      <c r="L25" s="233">
        <v>1</v>
      </c>
      <c r="M25" s="233">
        <v>1</v>
      </c>
      <c r="N25" s="233">
        <v>11</v>
      </c>
      <c r="O25" s="233">
        <v>1</v>
      </c>
      <c r="P25" s="232" t="s">
        <v>28</v>
      </c>
      <c r="Q25" s="232">
        <v>0</v>
      </c>
      <c r="R25" s="234">
        <v>33044000</v>
      </c>
      <c r="S25" s="234">
        <v>33044000</v>
      </c>
      <c r="T25" s="232">
        <v>0</v>
      </c>
      <c r="U25" s="232">
        <v>0</v>
      </c>
      <c r="V25" s="235" t="s">
        <v>84</v>
      </c>
      <c r="W25" s="233" t="s">
        <v>29</v>
      </c>
      <c r="X25" s="232" t="s">
        <v>86</v>
      </c>
      <c r="Y25" s="232">
        <v>3778913</v>
      </c>
      <c r="Z25" s="236" t="s">
        <v>87</v>
      </c>
      <c r="AA25" s="236"/>
      <c r="AB25" s="236"/>
      <c r="AC25" s="236"/>
      <c r="AD25" s="237"/>
      <c r="AE25" s="238"/>
      <c r="AF25" s="238"/>
      <c r="AG25" s="238"/>
      <c r="AH25" s="244"/>
      <c r="AI25" s="237"/>
      <c r="AJ25" s="237"/>
      <c r="AK25" s="232"/>
      <c r="AL25" s="239"/>
      <c r="AM25" s="240" t="s">
        <v>734</v>
      </c>
      <c r="AN25" s="105" t="s">
        <v>701</v>
      </c>
    </row>
    <row r="26" spans="1:42" s="255" customFormat="1" ht="50.1" customHeight="1" x14ac:dyDescent="0.25">
      <c r="A26" s="232">
        <f t="shared" si="0"/>
        <v>25</v>
      </c>
      <c r="B26" s="232" t="s">
        <v>695</v>
      </c>
      <c r="C26" s="232" t="s">
        <v>696</v>
      </c>
      <c r="D26" s="232" t="s">
        <v>726</v>
      </c>
      <c r="E26" s="232" t="s">
        <v>727</v>
      </c>
      <c r="F26" s="232" t="s">
        <v>611</v>
      </c>
      <c r="G26" s="232" t="s">
        <v>237</v>
      </c>
      <c r="H26" s="232" t="s">
        <v>672</v>
      </c>
      <c r="I26" s="232" t="s">
        <v>56</v>
      </c>
      <c r="J26" s="232">
        <v>80111600</v>
      </c>
      <c r="K26" s="232" t="s">
        <v>736</v>
      </c>
      <c r="L26" s="233">
        <v>1</v>
      </c>
      <c r="M26" s="233">
        <v>1</v>
      </c>
      <c r="N26" s="233">
        <v>9</v>
      </c>
      <c r="O26" s="233">
        <v>1</v>
      </c>
      <c r="P26" s="232" t="s">
        <v>28</v>
      </c>
      <c r="Q26" s="232">
        <v>0</v>
      </c>
      <c r="R26" s="234">
        <v>48060000</v>
      </c>
      <c r="S26" s="234">
        <v>48060000</v>
      </c>
      <c r="T26" s="232">
        <v>0</v>
      </c>
      <c r="U26" s="232">
        <v>0</v>
      </c>
      <c r="V26" s="235" t="s">
        <v>84</v>
      </c>
      <c r="W26" s="233" t="s">
        <v>29</v>
      </c>
      <c r="X26" s="232" t="s">
        <v>86</v>
      </c>
      <c r="Y26" s="232">
        <v>3778913</v>
      </c>
      <c r="Z26" s="236" t="s">
        <v>87</v>
      </c>
      <c r="AA26" s="236"/>
      <c r="AB26" s="236"/>
      <c r="AC26" s="236"/>
      <c r="AD26" s="237"/>
      <c r="AE26" s="238"/>
      <c r="AF26" s="238"/>
      <c r="AG26" s="238"/>
      <c r="AH26" s="244"/>
      <c r="AI26" s="237"/>
      <c r="AJ26" s="237"/>
      <c r="AK26" s="232"/>
      <c r="AL26" s="239"/>
      <c r="AM26" s="240" t="s">
        <v>729</v>
      </c>
      <c r="AN26" s="105" t="s">
        <v>701</v>
      </c>
    </row>
    <row r="27" spans="1:42" s="255" customFormat="1" ht="50.1" customHeight="1" x14ac:dyDescent="0.25">
      <c r="A27" s="232">
        <f t="shared" si="0"/>
        <v>26</v>
      </c>
      <c r="B27" s="232" t="s">
        <v>695</v>
      </c>
      <c r="C27" s="232" t="s">
        <v>696</v>
      </c>
      <c r="D27" s="232" t="s">
        <v>726</v>
      </c>
      <c r="E27" s="232" t="s">
        <v>727</v>
      </c>
      <c r="F27" s="232" t="s">
        <v>611</v>
      </c>
      <c r="G27" s="232" t="s">
        <v>237</v>
      </c>
      <c r="H27" s="232" t="s">
        <v>672</v>
      </c>
      <c r="I27" s="232" t="s">
        <v>56</v>
      </c>
      <c r="J27" s="232">
        <v>80111600</v>
      </c>
      <c r="K27" s="232" t="s">
        <v>737</v>
      </c>
      <c r="L27" s="233">
        <v>1</v>
      </c>
      <c r="M27" s="233">
        <v>1</v>
      </c>
      <c r="N27" s="233">
        <v>11</v>
      </c>
      <c r="O27" s="233">
        <v>1</v>
      </c>
      <c r="P27" s="232" t="s">
        <v>28</v>
      </c>
      <c r="Q27" s="232">
        <v>0</v>
      </c>
      <c r="R27" s="234">
        <v>72380000</v>
      </c>
      <c r="S27" s="234">
        <v>72380000</v>
      </c>
      <c r="T27" s="232">
        <v>0</v>
      </c>
      <c r="U27" s="232">
        <v>0</v>
      </c>
      <c r="V27" s="235" t="s">
        <v>84</v>
      </c>
      <c r="W27" s="233" t="s">
        <v>29</v>
      </c>
      <c r="X27" s="232" t="s">
        <v>86</v>
      </c>
      <c r="Y27" s="232">
        <v>3778913</v>
      </c>
      <c r="Z27" s="236" t="s">
        <v>87</v>
      </c>
      <c r="AA27" s="236"/>
      <c r="AB27" s="236"/>
      <c r="AC27" s="236"/>
      <c r="AD27" s="237"/>
      <c r="AE27" s="238"/>
      <c r="AF27" s="238"/>
      <c r="AG27" s="238"/>
      <c r="AH27" s="244"/>
      <c r="AI27" s="237"/>
      <c r="AJ27" s="237"/>
      <c r="AK27" s="232"/>
      <c r="AL27" s="239"/>
      <c r="AM27" s="240" t="s">
        <v>738</v>
      </c>
      <c r="AN27" s="105" t="s">
        <v>701</v>
      </c>
    </row>
    <row r="28" spans="1:42" s="255" customFormat="1" ht="50.1" customHeight="1" x14ac:dyDescent="0.25">
      <c r="A28" s="232">
        <f t="shared" si="0"/>
        <v>27</v>
      </c>
      <c r="B28" s="232" t="s">
        <v>695</v>
      </c>
      <c r="C28" s="232" t="s">
        <v>696</v>
      </c>
      <c r="D28" s="232" t="s">
        <v>726</v>
      </c>
      <c r="E28" s="232" t="s">
        <v>727</v>
      </c>
      <c r="F28" s="232" t="s">
        <v>611</v>
      </c>
      <c r="G28" s="232" t="s">
        <v>237</v>
      </c>
      <c r="H28" s="232" t="s">
        <v>672</v>
      </c>
      <c r="I28" s="232" t="s">
        <v>56</v>
      </c>
      <c r="J28" s="232">
        <v>80111600</v>
      </c>
      <c r="K28" s="232" t="s">
        <v>739</v>
      </c>
      <c r="L28" s="233">
        <v>1</v>
      </c>
      <c r="M28" s="233">
        <v>1</v>
      </c>
      <c r="N28" s="233">
        <v>11</v>
      </c>
      <c r="O28" s="233">
        <v>1</v>
      </c>
      <c r="P28" s="232" t="s">
        <v>28</v>
      </c>
      <c r="Q28" s="232">
        <v>0</v>
      </c>
      <c r="R28" s="234">
        <v>84304000</v>
      </c>
      <c r="S28" s="234">
        <v>84304000</v>
      </c>
      <c r="T28" s="232">
        <v>0</v>
      </c>
      <c r="U28" s="232">
        <v>0</v>
      </c>
      <c r="V28" s="235" t="s">
        <v>84</v>
      </c>
      <c r="W28" s="233" t="s">
        <v>29</v>
      </c>
      <c r="X28" s="232" t="s">
        <v>86</v>
      </c>
      <c r="Y28" s="232">
        <v>3778913</v>
      </c>
      <c r="Z28" s="236" t="s">
        <v>87</v>
      </c>
      <c r="AA28" s="236"/>
      <c r="AB28" s="236"/>
      <c r="AC28" s="236"/>
      <c r="AD28" s="237"/>
      <c r="AE28" s="238"/>
      <c r="AF28" s="238"/>
      <c r="AG28" s="238"/>
      <c r="AH28" s="245"/>
      <c r="AI28" s="237"/>
      <c r="AJ28" s="237"/>
      <c r="AK28" s="232"/>
      <c r="AL28" s="243"/>
      <c r="AM28" s="240" t="s">
        <v>731</v>
      </c>
      <c r="AN28" s="105" t="s">
        <v>701</v>
      </c>
    </row>
    <row r="29" spans="1:42" s="117" customFormat="1" ht="50.1" customHeight="1" x14ac:dyDescent="0.25">
      <c r="A29" s="232">
        <f t="shared" si="0"/>
        <v>28</v>
      </c>
      <c r="B29" s="232" t="s">
        <v>695</v>
      </c>
      <c r="C29" s="232" t="s">
        <v>696</v>
      </c>
      <c r="D29" s="232" t="s">
        <v>726</v>
      </c>
      <c r="E29" s="232" t="s">
        <v>727</v>
      </c>
      <c r="F29" s="232" t="s">
        <v>611</v>
      </c>
      <c r="G29" s="232" t="s">
        <v>572</v>
      </c>
      <c r="H29" s="232" t="s">
        <v>722</v>
      </c>
      <c r="I29" s="232" t="s">
        <v>723</v>
      </c>
      <c r="J29" s="232">
        <v>80111600</v>
      </c>
      <c r="K29" s="232" t="s">
        <v>724</v>
      </c>
      <c r="L29" s="233">
        <v>1</v>
      </c>
      <c r="M29" s="233">
        <v>1</v>
      </c>
      <c r="N29" s="233">
        <v>1</v>
      </c>
      <c r="O29" s="233">
        <v>1</v>
      </c>
      <c r="P29" s="232" t="s">
        <v>28</v>
      </c>
      <c r="Q29" s="232">
        <v>0</v>
      </c>
      <c r="R29" s="234">
        <v>540000</v>
      </c>
      <c r="S29" s="234">
        <v>540000</v>
      </c>
      <c r="T29" s="232">
        <v>0</v>
      </c>
      <c r="U29" s="232">
        <v>0</v>
      </c>
      <c r="V29" s="235" t="s">
        <v>84</v>
      </c>
      <c r="W29" s="233" t="s">
        <v>29</v>
      </c>
      <c r="X29" s="232" t="s">
        <v>86</v>
      </c>
      <c r="Y29" s="232">
        <v>0</v>
      </c>
      <c r="Z29" s="236" t="s">
        <v>87</v>
      </c>
      <c r="AA29" s="236"/>
      <c r="AB29" s="236"/>
      <c r="AC29" s="236"/>
      <c r="AM29" s="240"/>
      <c r="AN29" s="105" t="s">
        <v>701</v>
      </c>
    </row>
    <row r="30" spans="1:42" s="255" customFormat="1" ht="50.1" customHeight="1" x14ac:dyDescent="0.25">
      <c r="A30" s="232">
        <f t="shared" si="0"/>
        <v>29</v>
      </c>
      <c r="B30" s="232" t="s">
        <v>695</v>
      </c>
      <c r="C30" s="232" t="s">
        <v>696</v>
      </c>
      <c r="D30" s="232" t="s">
        <v>726</v>
      </c>
      <c r="E30" s="232" t="s">
        <v>727</v>
      </c>
      <c r="F30" s="232" t="s">
        <v>611</v>
      </c>
      <c r="G30" s="232" t="s">
        <v>237</v>
      </c>
      <c r="H30" s="232" t="s">
        <v>672</v>
      </c>
      <c r="I30" s="232" t="s">
        <v>56</v>
      </c>
      <c r="J30" s="232">
        <v>80111600</v>
      </c>
      <c r="K30" s="232" t="s">
        <v>740</v>
      </c>
      <c r="L30" s="233">
        <v>1</v>
      </c>
      <c r="M30" s="233">
        <v>1</v>
      </c>
      <c r="N30" s="233">
        <v>12</v>
      </c>
      <c r="O30" s="233">
        <v>1</v>
      </c>
      <c r="P30" s="232" t="s">
        <v>28</v>
      </c>
      <c r="Q30" s="232">
        <v>0</v>
      </c>
      <c r="R30" s="234">
        <v>71520000</v>
      </c>
      <c r="S30" s="234">
        <v>71520000</v>
      </c>
      <c r="T30" s="232">
        <v>0</v>
      </c>
      <c r="U30" s="232">
        <v>0</v>
      </c>
      <c r="V30" s="235" t="s">
        <v>84</v>
      </c>
      <c r="W30" s="233" t="s">
        <v>29</v>
      </c>
      <c r="X30" s="232" t="s">
        <v>86</v>
      </c>
      <c r="Y30" s="232">
        <v>3778913</v>
      </c>
      <c r="Z30" s="236" t="s">
        <v>87</v>
      </c>
      <c r="AA30" s="236"/>
      <c r="AB30" s="236"/>
      <c r="AC30" s="236"/>
      <c r="AD30" s="237"/>
      <c r="AE30" s="238"/>
      <c r="AF30" s="238"/>
      <c r="AG30" s="238"/>
      <c r="AH30" s="244"/>
      <c r="AI30" s="237"/>
      <c r="AJ30" s="237"/>
      <c r="AK30" s="232"/>
      <c r="AL30" s="239"/>
      <c r="AM30" s="240" t="s">
        <v>731</v>
      </c>
      <c r="AN30" s="105" t="s">
        <v>701</v>
      </c>
      <c r="AP30" s="256"/>
    </row>
    <row r="31" spans="1:42" s="255" customFormat="1" ht="50.1" customHeight="1" x14ac:dyDescent="0.25">
      <c r="A31" s="232">
        <f t="shared" si="0"/>
        <v>30</v>
      </c>
      <c r="B31" s="232" t="s">
        <v>695</v>
      </c>
      <c r="C31" s="232" t="s">
        <v>696</v>
      </c>
      <c r="D31" s="232" t="s">
        <v>726</v>
      </c>
      <c r="E31" s="232" t="s">
        <v>727</v>
      </c>
      <c r="F31" s="232" t="s">
        <v>611</v>
      </c>
      <c r="G31" s="232" t="s">
        <v>30</v>
      </c>
      <c r="H31" s="232" t="s">
        <v>722</v>
      </c>
      <c r="I31" s="232" t="s">
        <v>88</v>
      </c>
      <c r="J31" s="232">
        <v>43232300</v>
      </c>
      <c r="K31" s="232" t="s">
        <v>741</v>
      </c>
      <c r="L31" s="233">
        <v>1</v>
      </c>
      <c r="M31" s="233">
        <v>2</v>
      </c>
      <c r="N31" s="233">
        <v>12</v>
      </c>
      <c r="O31" s="233">
        <v>1</v>
      </c>
      <c r="P31" s="232" t="s">
        <v>33</v>
      </c>
      <c r="Q31" s="232">
        <v>0</v>
      </c>
      <c r="R31" s="234">
        <v>420000000</v>
      </c>
      <c r="S31" s="234">
        <v>420000000</v>
      </c>
      <c r="T31" s="232">
        <v>0</v>
      </c>
      <c r="U31" s="232">
        <v>0</v>
      </c>
      <c r="V31" s="235" t="s">
        <v>84</v>
      </c>
      <c r="W31" s="233" t="s">
        <v>29</v>
      </c>
      <c r="X31" s="232" t="s">
        <v>86</v>
      </c>
      <c r="Y31" s="232">
        <v>3778913</v>
      </c>
      <c r="Z31" s="236" t="s">
        <v>87</v>
      </c>
      <c r="AA31" s="236"/>
      <c r="AB31" s="236"/>
      <c r="AC31" s="236"/>
      <c r="AD31" s="237"/>
      <c r="AE31" s="238"/>
      <c r="AF31" s="238"/>
      <c r="AG31" s="238"/>
      <c r="AH31" s="245"/>
      <c r="AI31" s="237"/>
      <c r="AJ31" s="237"/>
      <c r="AK31" s="232"/>
      <c r="AL31" s="243"/>
      <c r="AM31" s="240" t="s">
        <v>742</v>
      </c>
      <c r="AN31" s="105" t="s">
        <v>743</v>
      </c>
    </row>
    <row r="32" spans="1:42" s="255" customFormat="1" ht="50.1" customHeight="1" x14ac:dyDescent="0.25">
      <c r="A32" s="232">
        <f t="shared" si="0"/>
        <v>31</v>
      </c>
      <c r="B32" s="232" t="s">
        <v>695</v>
      </c>
      <c r="C32" s="232" t="s">
        <v>696</v>
      </c>
      <c r="D32" s="232" t="s">
        <v>726</v>
      </c>
      <c r="E32" s="232" t="s">
        <v>727</v>
      </c>
      <c r="F32" s="232" t="s">
        <v>611</v>
      </c>
      <c r="G32" s="232" t="s">
        <v>30</v>
      </c>
      <c r="H32" s="232" t="s">
        <v>722</v>
      </c>
      <c r="I32" s="232" t="s">
        <v>88</v>
      </c>
      <c r="J32" s="232" t="s">
        <v>744</v>
      </c>
      <c r="K32" s="232" t="s">
        <v>745</v>
      </c>
      <c r="L32" s="233">
        <v>1</v>
      </c>
      <c r="M32" s="233">
        <v>2</v>
      </c>
      <c r="N32" s="232">
        <v>12</v>
      </c>
      <c r="O32" s="233">
        <v>1</v>
      </c>
      <c r="P32" s="232" t="s">
        <v>32</v>
      </c>
      <c r="Q32" s="232">
        <v>0</v>
      </c>
      <c r="R32" s="234">
        <v>150000000</v>
      </c>
      <c r="S32" s="234">
        <v>150000000</v>
      </c>
      <c r="T32" s="232">
        <v>0</v>
      </c>
      <c r="U32" s="232">
        <v>0</v>
      </c>
      <c r="V32" s="235" t="s">
        <v>84</v>
      </c>
      <c r="W32" s="233" t="s">
        <v>29</v>
      </c>
      <c r="X32" s="232" t="s">
        <v>86</v>
      </c>
      <c r="Y32" s="232">
        <v>0</v>
      </c>
      <c r="Z32" s="236" t="s">
        <v>87</v>
      </c>
      <c r="AA32" s="236"/>
      <c r="AB32" s="236"/>
      <c r="AC32" s="236"/>
      <c r="AD32" s="237"/>
      <c r="AE32" s="238"/>
      <c r="AF32" s="238"/>
      <c r="AG32" s="238"/>
      <c r="AH32" s="245"/>
      <c r="AI32" s="237"/>
      <c r="AJ32" s="237"/>
      <c r="AK32" s="232"/>
      <c r="AL32" s="243"/>
      <c r="AM32" s="240" t="s">
        <v>738</v>
      </c>
      <c r="AN32" s="105" t="s">
        <v>743</v>
      </c>
    </row>
    <row r="33" spans="1:42" s="255" customFormat="1" ht="50.1" customHeight="1" x14ac:dyDescent="0.25">
      <c r="A33" s="232">
        <f t="shared" si="0"/>
        <v>32</v>
      </c>
      <c r="B33" s="232" t="s">
        <v>695</v>
      </c>
      <c r="C33" s="232" t="s">
        <v>696</v>
      </c>
      <c r="D33" s="232" t="s">
        <v>746</v>
      </c>
      <c r="E33" s="232" t="s">
        <v>747</v>
      </c>
      <c r="F33" s="232" t="s">
        <v>611</v>
      </c>
      <c r="G33" s="232" t="s">
        <v>237</v>
      </c>
      <c r="H33" s="232" t="s">
        <v>672</v>
      </c>
      <c r="I33" s="232" t="s">
        <v>56</v>
      </c>
      <c r="J33" s="232">
        <v>80111600</v>
      </c>
      <c r="K33" s="232" t="s">
        <v>748</v>
      </c>
      <c r="L33" s="233">
        <v>1</v>
      </c>
      <c r="M33" s="233">
        <v>1</v>
      </c>
      <c r="N33" s="233">
        <v>12</v>
      </c>
      <c r="O33" s="233">
        <v>1</v>
      </c>
      <c r="P33" s="232" t="s">
        <v>28</v>
      </c>
      <c r="Q33" s="232">
        <v>0</v>
      </c>
      <c r="R33" s="234">
        <v>56640000</v>
      </c>
      <c r="S33" s="234">
        <v>56640000</v>
      </c>
      <c r="T33" s="232">
        <v>0</v>
      </c>
      <c r="U33" s="232">
        <v>0</v>
      </c>
      <c r="V33" s="235" t="s">
        <v>84</v>
      </c>
      <c r="W33" s="233" t="s">
        <v>29</v>
      </c>
      <c r="X33" s="232" t="s">
        <v>86</v>
      </c>
      <c r="Y33" s="232">
        <v>3778913</v>
      </c>
      <c r="Z33" s="236" t="s">
        <v>87</v>
      </c>
      <c r="AA33" s="236"/>
      <c r="AB33" s="236"/>
      <c r="AC33" s="236"/>
      <c r="AD33" s="237"/>
      <c r="AE33" s="238"/>
      <c r="AF33" s="238"/>
      <c r="AG33" s="238"/>
      <c r="AH33" s="244"/>
      <c r="AI33" s="237"/>
      <c r="AJ33" s="237"/>
      <c r="AK33" s="232"/>
      <c r="AL33" s="239"/>
      <c r="AM33" s="240" t="s">
        <v>700</v>
      </c>
      <c r="AN33" s="105" t="s">
        <v>701</v>
      </c>
    </row>
    <row r="34" spans="1:42" s="255" customFormat="1" ht="50.1" customHeight="1" x14ac:dyDescent="0.25">
      <c r="A34" s="232">
        <f t="shared" si="0"/>
        <v>33</v>
      </c>
      <c r="B34" s="232" t="s">
        <v>695</v>
      </c>
      <c r="C34" s="232" t="s">
        <v>696</v>
      </c>
      <c r="D34" s="232" t="s">
        <v>746</v>
      </c>
      <c r="E34" s="232" t="s">
        <v>747</v>
      </c>
      <c r="F34" s="232" t="s">
        <v>611</v>
      </c>
      <c r="G34" s="232" t="s">
        <v>30</v>
      </c>
      <c r="H34" s="232" t="s">
        <v>722</v>
      </c>
      <c r="I34" s="232" t="s">
        <v>88</v>
      </c>
      <c r="J34" s="232">
        <v>43232300</v>
      </c>
      <c r="K34" s="232" t="s">
        <v>749</v>
      </c>
      <c r="L34" s="233">
        <v>3</v>
      </c>
      <c r="M34" s="233">
        <v>4</v>
      </c>
      <c r="N34" s="249">
        <v>12</v>
      </c>
      <c r="O34" s="233">
        <v>1</v>
      </c>
      <c r="P34" s="232" t="s">
        <v>43</v>
      </c>
      <c r="Q34" s="232">
        <v>0</v>
      </c>
      <c r="R34" s="234">
        <v>750000000</v>
      </c>
      <c r="S34" s="234">
        <v>750000000</v>
      </c>
      <c r="T34" s="232">
        <v>0</v>
      </c>
      <c r="U34" s="232">
        <v>0</v>
      </c>
      <c r="V34" s="235" t="s">
        <v>84</v>
      </c>
      <c r="W34" s="233" t="s">
        <v>29</v>
      </c>
      <c r="X34" s="232" t="s">
        <v>86</v>
      </c>
      <c r="Y34" s="232">
        <v>3778913</v>
      </c>
      <c r="Z34" s="236" t="s">
        <v>87</v>
      </c>
      <c r="AA34" s="236"/>
      <c r="AB34" s="236"/>
      <c r="AC34" s="236"/>
      <c r="AD34" s="237"/>
      <c r="AE34" s="238"/>
      <c r="AF34" s="238"/>
      <c r="AG34" s="238"/>
      <c r="AH34" s="244"/>
      <c r="AI34" s="237"/>
      <c r="AJ34" s="237"/>
      <c r="AK34" s="232"/>
      <c r="AL34" s="243"/>
      <c r="AM34" s="240" t="s">
        <v>750</v>
      </c>
      <c r="AN34" s="105" t="s">
        <v>751</v>
      </c>
    </row>
    <row r="35" spans="1:42" s="255" customFormat="1" ht="50.1" customHeight="1" x14ac:dyDescent="0.25">
      <c r="A35" s="232">
        <f t="shared" si="0"/>
        <v>34</v>
      </c>
      <c r="B35" s="232" t="s">
        <v>695</v>
      </c>
      <c r="C35" s="232" t="s">
        <v>696</v>
      </c>
      <c r="D35" s="232" t="s">
        <v>746</v>
      </c>
      <c r="E35" s="232" t="s">
        <v>747</v>
      </c>
      <c r="F35" s="232" t="s">
        <v>611</v>
      </c>
      <c r="G35" s="232" t="s">
        <v>237</v>
      </c>
      <c r="H35" s="232" t="s">
        <v>672</v>
      </c>
      <c r="I35" s="232" t="s">
        <v>56</v>
      </c>
      <c r="J35" s="232">
        <v>80111600</v>
      </c>
      <c r="K35" s="232" t="s">
        <v>752</v>
      </c>
      <c r="L35" s="233">
        <v>1</v>
      </c>
      <c r="M35" s="233">
        <v>1</v>
      </c>
      <c r="N35" s="233">
        <v>12</v>
      </c>
      <c r="O35" s="233">
        <v>1</v>
      </c>
      <c r="P35" s="232" t="s">
        <v>28</v>
      </c>
      <c r="Q35" s="232">
        <v>0</v>
      </c>
      <c r="R35" s="234">
        <v>39108000</v>
      </c>
      <c r="S35" s="234">
        <v>39108000</v>
      </c>
      <c r="T35" s="232">
        <v>0</v>
      </c>
      <c r="U35" s="232">
        <v>0</v>
      </c>
      <c r="V35" s="235" t="s">
        <v>84</v>
      </c>
      <c r="W35" s="233" t="s">
        <v>29</v>
      </c>
      <c r="X35" s="232" t="s">
        <v>86</v>
      </c>
      <c r="Y35" s="232">
        <v>3778913</v>
      </c>
      <c r="Z35" s="236" t="s">
        <v>87</v>
      </c>
      <c r="AA35" s="236"/>
      <c r="AB35" s="236"/>
      <c r="AC35" s="236"/>
      <c r="AD35" s="237"/>
      <c r="AE35" s="238"/>
      <c r="AF35" s="238"/>
      <c r="AG35" s="238"/>
      <c r="AH35" s="244"/>
      <c r="AI35" s="237"/>
      <c r="AJ35" s="237"/>
      <c r="AK35" s="232"/>
      <c r="AL35" s="239"/>
      <c r="AM35" s="240" t="s">
        <v>734</v>
      </c>
      <c r="AN35" s="105" t="s">
        <v>701</v>
      </c>
    </row>
    <row r="36" spans="1:42" s="255" customFormat="1" ht="50.1" customHeight="1" x14ac:dyDescent="0.25">
      <c r="A36" s="232">
        <f t="shared" si="0"/>
        <v>35</v>
      </c>
      <c r="B36" s="232" t="s">
        <v>695</v>
      </c>
      <c r="C36" s="232" t="s">
        <v>696</v>
      </c>
      <c r="D36" s="232" t="s">
        <v>746</v>
      </c>
      <c r="E36" s="232" t="s">
        <v>747</v>
      </c>
      <c r="F36" s="232" t="s">
        <v>611</v>
      </c>
      <c r="G36" s="232" t="s">
        <v>237</v>
      </c>
      <c r="H36" s="232" t="s">
        <v>672</v>
      </c>
      <c r="I36" s="232" t="s">
        <v>56</v>
      </c>
      <c r="J36" s="232">
        <v>80111600</v>
      </c>
      <c r="K36" s="232" t="s">
        <v>753</v>
      </c>
      <c r="L36" s="233">
        <v>1</v>
      </c>
      <c r="M36" s="233">
        <v>1</v>
      </c>
      <c r="N36" s="233">
        <v>11</v>
      </c>
      <c r="O36" s="233">
        <v>1</v>
      </c>
      <c r="P36" s="232" t="s">
        <v>28</v>
      </c>
      <c r="Q36" s="232">
        <v>0</v>
      </c>
      <c r="R36" s="234">
        <v>30646000</v>
      </c>
      <c r="S36" s="234">
        <v>30646000</v>
      </c>
      <c r="T36" s="232">
        <v>0</v>
      </c>
      <c r="U36" s="232">
        <v>0</v>
      </c>
      <c r="V36" s="235" t="s">
        <v>84</v>
      </c>
      <c r="W36" s="233" t="s">
        <v>29</v>
      </c>
      <c r="X36" s="232" t="s">
        <v>86</v>
      </c>
      <c r="Y36" s="232">
        <v>3778913</v>
      </c>
      <c r="Z36" s="236" t="s">
        <v>87</v>
      </c>
      <c r="AA36" s="236"/>
      <c r="AB36" s="236"/>
      <c r="AC36" s="236"/>
      <c r="AD36" s="240" t="s">
        <v>700</v>
      </c>
      <c r="AM36" s="240" t="s">
        <v>700</v>
      </c>
      <c r="AN36" s="105" t="s">
        <v>701</v>
      </c>
      <c r="AO36" s="256"/>
    </row>
    <row r="37" spans="1:42" s="255" customFormat="1" ht="50.1" customHeight="1" x14ac:dyDescent="0.25">
      <c r="A37" s="232">
        <f t="shared" si="0"/>
        <v>36</v>
      </c>
      <c r="B37" s="232" t="s">
        <v>695</v>
      </c>
      <c r="C37" s="232" t="s">
        <v>696</v>
      </c>
      <c r="D37" s="232" t="s">
        <v>746</v>
      </c>
      <c r="E37" s="232" t="s">
        <v>747</v>
      </c>
      <c r="F37" s="232" t="s">
        <v>611</v>
      </c>
      <c r="G37" s="232" t="s">
        <v>237</v>
      </c>
      <c r="H37" s="232" t="s">
        <v>672</v>
      </c>
      <c r="I37" s="232" t="s">
        <v>56</v>
      </c>
      <c r="J37" s="232">
        <v>80111600</v>
      </c>
      <c r="K37" s="232" t="s">
        <v>754</v>
      </c>
      <c r="L37" s="233">
        <v>2</v>
      </c>
      <c r="M37" s="233">
        <v>2</v>
      </c>
      <c r="N37" s="233">
        <v>11</v>
      </c>
      <c r="O37" s="233">
        <v>1</v>
      </c>
      <c r="P37" s="232" t="s">
        <v>28</v>
      </c>
      <c r="Q37" s="232">
        <v>0</v>
      </c>
      <c r="R37" s="234">
        <v>66327000</v>
      </c>
      <c r="S37" s="234">
        <v>66327000</v>
      </c>
      <c r="T37" s="232">
        <v>0</v>
      </c>
      <c r="U37" s="232">
        <v>0</v>
      </c>
      <c r="V37" s="235" t="s">
        <v>84</v>
      </c>
      <c r="W37" s="233" t="s">
        <v>29</v>
      </c>
      <c r="X37" s="232" t="s">
        <v>86</v>
      </c>
      <c r="Y37" s="232">
        <v>3778913</v>
      </c>
      <c r="Z37" s="236" t="s">
        <v>87</v>
      </c>
      <c r="AA37" s="236"/>
      <c r="AB37" s="236"/>
      <c r="AC37" s="236"/>
      <c r="AD37" s="240" t="s">
        <v>700</v>
      </c>
      <c r="AE37" s="238"/>
      <c r="AF37" s="238"/>
      <c r="AG37" s="238"/>
      <c r="AH37" s="244"/>
      <c r="AI37" s="237"/>
      <c r="AJ37" s="237"/>
      <c r="AK37" s="232"/>
      <c r="AL37" s="239"/>
      <c r="AM37" s="240" t="s">
        <v>700</v>
      </c>
      <c r="AN37" s="105" t="s">
        <v>701</v>
      </c>
      <c r="AO37" s="255">
        <v>71520000</v>
      </c>
      <c r="AP37" s="256">
        <f>+AO37-S37</f>
        <v>5193000</v>
      </c>
    </row>
    <row r="38" spans="1:42" s="257" customFormat="1" ht="50.1" customHeight="1" x14ac:dyDescent="0.25">
      <c r="A38" s="232">
        <f t="shared" si="0"/>
        <v>37</v>
      </c>
      <c r="B38" s="232" t="s">
        <v>695</v>
      </c>
      <c r="C38" s="232" t="s">
        <v>696</v>
      </c>
      <c r="D38" s="232" t="s">
        <v>746</v>
      </c>
      <c r="E38" s="232" t="s">
        <v>747</v>
      </c>
      <c r="F38" s="232" t="s">
        <v>611</v>
      </c>
      <c r="G38" s="232" t="s">
        <v>237</v>
      </c>
      <c r="H38" s="232" t="s">
        <v>672</v>
      </c>
      <c r="I38" s="232" t="s">
        <v>56</v>
      </c>
      <c r="J38" s="232">
        <v>80111600</v>
      </c>
      <c r="K38" s="232" t="s">
        <v>755</v>
      </c>
      <c r="L38" s="233">
        <v>1</v>
      </c>
      <c r="M38" s="233">
        <v>1</v>
      </c>
      <c r="N38" s="233">
        <v>11</v>
      </c>
      <c r="O38" s="233">
        <v>1</v>
      </c>
      <c r="P38" s="232" t="s">
        <v>28</v>
      </c>
      <c r="Q38" s="232">
        <v>0</v>
      </c>
      <c r="R38" s="234">
        <v>84304000</v>
      </c>
      <c r="S38" s="234">
        <v>84304000</v>
      </c>
      <c r="T38" s="232">
        <v>0</v>
      </c>
      <c r="U38" s="232">
        <v>0</v>
      </c>
      <c r="V38" s="235" t="s">
        <v>84</v>
      </c>
      <c r="W38" s="233" t="s">
        <v>29</v>
      </c>
      <c r="X38" s="232" t="s">
        <v>86</v>
      </c>
      <c r="Y38" s="232">
        <v>3778913</v>
      </c>
      <c r="Z38" s="236" t="s">
        <v>87</v>
      </c>
      <c r="AA38" s="236"/>
      <c r="AB38" s="236"/>
      <c r="AC38" s="236"/>
      <c r="AD38" s="237"/>
      <c r="AE38" s="238"/>
      <c r="AF38" s="238"/>
      <c r="AG38" s="238"/>
      <c r="AH38" s="245"/>
      <c r="AI38" s="237"/>
      <c r="AJ38" s="237"/>
      <c r="AK38" s="232"/>
      <c r="AL38" s="243"/>
      <c r="AM38" s="240" t="s">
        <v>700</v>
      </c>
      <c r="AN38" s="105" t="s">
        <v>701</v>
      </c>
    </row>
    <row r="39" spans="1:42" s="255" customFormat="1" ht="50.1" customHeight="1" x14ac:dyDescent="0.25">
      <c r="A39" s="232">
        <f t="shared" si="0"/>
        <v>38</v>
      </c>
      <c r="B39" s="232" t="s">
        <v>695</v>
      </c>
      <c r="C39" s="232" t="s">
        <v>696</v>
      </c>
      <c r="D39" s="232" t="s">
        <v>746</v>
      </c>
      <c r="E39" s="232" t="s">
        <v>747</v>
      </c>
      <c r="F39" s="232" t="s">
        <v>611</v>
      </c>
      <c r="G39" s="232" t="s">
        <v>30</v>
      </c>
      <c r="H39" s="232" t="s">
        <v>722</v>
      </c>
      <c r="I39" s="232" t="s">
        <v>88</v>
      </c>
      <c r="J39" s="232" t="s">
        <v>744</v>
      </c>
      <c r="K39" s="232" t="s">
        <v>756</v>
      </c>
      <c r="L39" s="233">
        <v>1</v>
      </c>
      <c r="M39" s="233">
        <v>2</v>
      </c>
      <c r="N39" s="232">
        <v>12</v>
      </c>
      <c r="O39" s="233">
        <v>1</v>
      </c>
      <c r="P39" s="232" t="s">
        <v>32</v>
      </c>
      <c r="Q39" s="232">
        <v>0</v>
      </c>
      <c r="R39" s="234">
        <v>100000000</v>
      </c>
      <c r="S39" s="234">
        <v>100000000</v>
      </c>
      <c r="T39" s="232">
        <v>0</v>
      </c>
      <c r="U39" s="232">
        <v>0</v>
      </c>
      <c r="V39" s="235" t="s">
        <v>84</v>
      </c>
      <c r="W39" s="233" t="s">
        <v>29</v>
      </c>
      <c r="X39" s="232" t="s">
        <v>86</v>
      </c>
      <c r="Y39" s="232">
        <v>3778913</v>
      </c>
      <c r="Z39" s="236" t="s">
        <v>87</v>
      </c>
      <c r="AA39" s="236"/>
      <c r="AB39" s="236"/>
      <c r="AC39" s="236"/>
      <c r="AD39" s="237"/>
      <c r="AE39" s="238"/>
      <c r="AF39" s="238"/>
      <c r="AG39" s="238"/>
      <c r="AH39" s="244"/>
      <c r="AI39" s="237"/>
      <c r="AJ39" s="237"/>
      <c r="AK39" s="232"/>
      <c r="AL39" s="239"/>
      <c r="AM39" s="240" t="s">
        <v>700</v>
      </c>
      <c r="AN39" s="105" t="s">
        <v>757</v>
      </c>
    </row>
    <row r="40" spans="1:42" s="255" customFormat="1" ht="50.1" customHeight="1" x14ac:dyDescent="0.25">
      <c r="A40" s="232">
        <f t="shared" si="0"/>
        <v>39</v>
      </c>
      <c r="B40" s="232" t="s">
        <v>695</v>
      </c>
      <c r="C40" s="232" t="s">
        <v>696</v>
      </c>
      <c r="D40" s="232" t="s">
        <v>746</v>
      </c>
      <c r="E40" s="232" t="s">
        <v>747</v>
      </c>
      <c r="F40" s="232" t="s">
        <v>611</v>
      </c>
      <c r="G40" s="232" t="s">
        <v>30</v>
      </c>
      <c r="H40" s="232" t="s">
        <v>706</v>
      </c>
      <c r="I40" s="232" t="s">
        <v>707</v>
      </c>
      <c r="J40" s="232" t="s">
        <v>758</v>
      </c>
      <c r="K40" s="232" t="s">
        <v>759</v>
      </c>
      <c r="L40" s="250">
        <v>6</v>
      </c>
      <c r="M40" s="250">
        <v>7</v>
      </c>
      <c r="N40" s="232">
        <v>12</v>
      </c>
      <c r="O40" s="233">
        <v>1</v>
      </c>
      <c r="P40" s="232" t="s">
        <v>32</v>
      </c>
      <c r="Q40" s="232">
        <v>0</v>
      </c>
      <c r="R40" s="234">
        <v>35000000</v>
      </c>
      <c r="S40" s="234">
        <v>35000000</v>
      </c>
      <c r="T40" s="232">
        <v>0</v>
      </c>
      <c r="U40" s="232">
        <v>0</v>
      </c>
      <c r="V40" s="232" t="s">
        <v>84</v>
      </c>
      <c r="W40" s="233" t="s">
        <v>29</v>
      </c>
      <c r="X40" s="232" t="s">
        <v>86</v>
      </c>
      <c r="Y40" s="232">
        <v>3778913</v>
      </c>
      <c r="Z40" s="236" t="s">
        <v>87</v>
      </c>
      <c r="AA40" s="236"/>
      <c r="AB40" s="236"/>
      <c r="AC40" s="236"/>
      <c r="AD40" s="237"/>
      <c r="AE40" s="238"/>
      <c r="AF40" s="238"/>
      <c r="AG40" s="238"/>
      <c r="AH40" s="244"/>
      <c r="AI40" s="237"/>
      <c r="AJ40" s="237"/>
      <c r="AK40" s="232"/>
      <c r="AL40" s="239"/>
      <c r="AM40" s="240" t="s">
        <v>700</v>
      </c>
      <c r="AN40" s="105" t="s">
        <v>743</v>
      </c>
    </row>
    <row r="41" spans="1:42" s="255" customFormat="1" ht="50.1" customHeight="1" x14ac:dyDescent="0.25">
      <c r="A41" s="232">
        <f t="shared" si="0"/>
        <v>40</v>
      </c>
      <c r="B41" s="232" t="s">
        <v>695</v>
      </c>
      <c r="C41" s="232" t="s">
        <v>696</v>
      </c>
      <c r="D41" s="232" t="s">
        <v>746</v>
      </c>
      <c r="E41" s="232" t="s">
        <v>747</v>
      </c>
      <c r="F41" s="232" t="s">
        <v>611</v>
      </c>
      <c r="G41" s="232" t="s">
        <v>30</v>
      </c>
      <c r="H41" s="232" t="s">
        <v>722</v>
      </c>
      <c r="I41" s="232" t="s">
        <v>88</v>
      </c>
      <c r="J41" s="232" t="s">
        <v>744</v>
      </c>
      <c r="K41" s="232" t="s">
        <v>760</v>
      </c>
      <c r="L41" s="250">
        <v>6</v>
      </c>
      <c r="M41" s="250">
        <v>7</v>
      </c>
      <c r="N41" s="232">
        <v>12</v>
      </c>
      <c r="O41" s="233">
        <v>1</v>
      </c>
      <c r="P41" s="232" t="s">
        <v>32</v>
      </c>
      <c r="Q41" s="232">
        <v>0</v>
      </c>
      <c r="R41" s="234">
        <v>255000000</v>
      </c>
      <c r="S41" s="234">
        <v>255000000</v>
      </c>
      <c r="T41" s="232">
        <v>0</v>
      </c>
      <c r="U41" s="232">
        <v>0</v>
      </c>
      <c r="V41" s="235" t="s">
        <v>84</v>
      </c>
      <c r="W41" s="233" t="s">
        <v>29</v>
      </c>
      <c r="X41" s="232" t="s">
        <v>86</v>
      </c>
      <c r="Y41" s="232">
        <v>3778913</v>
      </c>
      <c r="Z41" s="236" t="s">
        <v>87</v>
      </c>
      <c r="AA41" s="236"/>
      <c r="AB41" s="236"/>
      <c r="AC41" s="236"/>
      <c r="AD41" s="237"/>
      <c r="AE41" s="238"/>
      <c r="AF41" s="238"/>
      <c r="AG41" s="238"/>
      <c r="AH41" s="244"/>
      <c r="AI41" s="237"/>
      <c r="AJ41" s="237"/>
      <c r="AK41" s="232"/>
      <c r="AL41" s="239"/>
      <c r="AM41" s="240" t="s">
        <v>700</v>
      </c>
      <c r="AN41" s="105" t="s">
        <v>757</v>
      </c>
    </row>
    <row r="42" spans="1:42" s="255" customFormat="1" ht="50.1" customHeight="1" x14ac:dyDescent="0.25">
      <c r="A42" s="232">
        <f t="shared" si="0"/>
        <v>41</v>
      </c>
      <c r="B42" s="232" t="s">
        <v>695</v>
      </c>
      <c r="C42" s="232" t="s">
        <v>696</v>
      </c>
      <c r="D42" s="232" t="s">
        <v>746</v>
      </c>
      <c r="E42" s="232" t="s">
        <v>747</v>
      </c>
      <c r="F42" s="232" t="s">
        <v>611</v>
      </c>
      <c r="G42" s="232" t="s">
        <v>30</v>
      </c>
      <c r="H42" s="232" t="s">
        <v>722</v>
      </c>
      <c r="I42" s="232" t="s">
        <v>88</v>
      </c>
      <c r="J42" s="232" t="s">
        <v>761</v>
      </c>
      <c r="K42" s="232" t="s">
        <v>762</v>
      </c>
      <c r="L42" s="250">
        <v>6</v>
      </c>
      <c r="M42" s="250">
        <v>7</v>
      </c>
      <c r="N42" s="232">
        <v>12</v>
      </c>
      <c r="O42" s="233">
        <v>1</v>
      </c>
      <c r="P42" s="232" t="s">
        <v>32</v>
      </c>
      <c r="Q42" s="232">
        <v>0</v>
      </c>
      <c r="R42" s="234">
        <v>100000000</v>
      </c>
      <c r="S42" s="234">
        <v>100000000</v>
      </c>
      <c r="T42" s="232">
        <v>0</v>
      </c>
      <c r="U42" s="232">
        <v>0</v>
      </c>
      <c r="V42" s="235" t="s">
        <v>84</v>
      </c>
      <c r="W42" s="233" t="s">
        <v>29</v>
      </c>
      <c r="X42" s="232" t="s">
        <v>86</v>
      </c>
      <c r="Y42" s="232">
        <v>3778913</v>
      </c>
      <c r="Z42" s="236" t="s">
        <v>87</v>
      </c>
      <c r="AA42" s="236"/>
      <c r="AB42" s="236"/>
      <c r="AC42" s="236"/>
      <c r="AD42" s="252"/>
      <c r="AE42" s="251"/>
      <c r="AF42" s="238"/>
      <c r="AG42" s="238"/>
      <c r="AH42" s="244"/>
      <c r="AI42" s="237"/>
      <c r="AJ42" s="237"/>
      <c r="AK42" s="232"/>
      <c r="AL42" s="239"/>
      <c r="AM42" s="240" t="s">
        <v>700</v>
      </c>
      <c r="AN42" s="105" t="s">
        <v>743</v>
      </c>
    </row>
    <row r="43" spans="1:42" s="255" customFormat="1" ht="50.1" customHeight="1" x14ac:dyDescent="0.25">
      <c r="A43" s="232">
        <f t="shared" si="0"/>
        <v>42</v>
      </c>
      <c r="B43" s="232" t="s">
        <v>695</v>
      </c>
      <c r="C43" s="232" t="s">
        <v>696</v>
      </c>
      <c r="D43" s="232" t="s">
        <v>746</v>
      </c>
      <c r="E43" s="232" t="s">
        <v>747</v>
      </c>
      <c r="F43" s="232" t="s">
        <v>611</v>
      </c>
      <c r="G43" s="232" t="s">
        <v>30</v>
      </c>
      <c r="H43" s="232" t="s">
        <v>706</v>
      </c>
      <c r="I43" s="232" t="s">
        <v>707</v>
      </c>
      <c r="J43" s="232" t="s">
        <v>761</v>
      </c>
      <c r="K43" s="232" t="s">
        <v>763</v>
      </c>
      <c r="L43" s="250">
        <v>3</v>
      </c>
      <c r="M43" s="250">
        <v>4</v>
      </c>
      <c r="N43" s="232">
        <v>12</v>
      </c>
      <c r="O43" s="233">
        <v>1</v>
      </c>
      <c r="P43" s="232" t="s">
        <v>28</v>
      </c>
      <c r="Q43" s="232">
        <v>0</v>
      </c>
      <c r="R43" s="234">
        <v>325000000</v>
      </c>
      <c r="S43" s="234">
        <v>325000000</v>
      </c>
      <c r="T43" s="232">
        <v>0</v>
      </c>
      <c r="U43" s="232">
        <v>0</v>
      </c>
      <c r="V43" s="235" t="s">
        <v>84</v>
      </c>
      <c r="W43" s="233" t="s">
        <v>29</v>
      </c>
      <c r="X43" s="232" t="s">
        <v>86</v>
      </c>
      <c r="Y43" s="232">
        <v>3778913</v>
      </c>
      <c r="Z43" s="236" t="s">
        <v>87</v>
      </c>
      <c r="AA43" s="236"/>
      <c r="AB43" s="236"/>
      <c r="AC43" s="236"/>
      <c r="AD43" s="252"/>
      <c r="AE43" s="253"/>
      <c r="AF43" s="238"/>
      <c r="AG43" s="238"/>
      <c r="AH43" s="244"/>
      <c r="AI43" s="237"/>
      <c r="AJ43" s="237"/>
      <c r="AK43" s="232"/>
      <c r="AL43" s="243"/>
      <c r="AM43" s="240" t="s">
        <v>764</v>
      </c>
      <c r="AN43" s="105" t="s">
        <v>710</v>
      </c>
    </row>
    <row r="44" spans="1:42" s="255" customFormat="1" ht="50.1" customHeight="1" x14ac:dyDescent="0.25">
      <c r="A44" s="232">
        <f t="shared" si="0"/>
        <v>43</v>
      </c>
      <c r="B44" s="232" t="s">
        <v>695</v>
      </c>
      <c r="C44" s="232" t="s">
        <v>696</v>
      </c>
      <c r="D44" s="232" t="s">
        <v>746</v>
      </c>
      <c r="E44" s="232" t="s">
        <v>747</v>
      </c>
      <c r="F44" s="232" t="s">
        <v>611</v>
      </c>
      <c r="G44" s="232" t="s">
        <v>30</v>
      </c>
      <c r="H44" s="232" t="s">
        <v>722</v>
      </c>
      <c r="I44" s="232" t="s">
        <v>88</v>
      </c>
      <c r="J44" s="232" t="s">
        <v>765</v>
      </c>
      <c r="K44" s="232" t="s">
        <v>766</v>
      </c>
      <c r="L44" s="250">
        <v>4</v>
      </c>
      <c r="M44" s="250">
        <v>5</v>
      </c>
      <c r="N44" s="232">
        <v>12</v>
      </c>
      <c r="O44" s="233">
        <v>1</v>
      </c>
      <c r="P44" s="232" t="s">
        <v>32</v>
      </c>
      <c r="Q44" s="232">
        <v>0</v>
      </c>
      <c r="R44" s="234">
        <v>26000000</v>
      </c>
      <c r="S44" s="234">
        <v>26000000</v>
      </c>
      <c r="T44" s="232">
        <v>0</v>
      </c>
      <c r="U44" s="232">
        <v>0</v>
      </c>
      <c r="V44" s="235" t="s">
        <v>84</v>
      </c>
      <c r="W44" s="233" t="s">
        <v>29</v>
      </c>
      <c r="X44" s="232" t="s">
        <v>86</v>
      </c>
      <c r="Y44" s="232">
        <v>3778913</v>
      </c>
      <c r="Z44" s="236" t="s">
        <v>87</v>
      </c>
      <c r="AA44" s="236"/>
      <c r="AB44" s="236"/>
      <c r="AC44" s="236"/>
      <c r="AD44" s="237"/>
      <c r="AE44" s="238"/>
      <c r="AF44" s="238"/>
      <c r="AG44" s="238"/>
      <c r="AH44" s="244"/>
      <c r="AI44" s="237"/>
      <c r="AJ44" s="237"/>
      <c r="AK44" s="232"/>
      <c r="AL44" s="243"/>
      <c r="AM44" s="240" t="s">
        <v>764</v>
      </c>
      <c r="AN44" s="105" t="s">
        <v>751</v>
      </c>
    </row>
    <row r="45" spans="1:42" s="255" customFormat="1" ht="50.1" customHeight="1" x14ac:dyDescent="0.25">
      <c r="A45" s="232">
        <f t="shared" si="0"/>
        <v>44</v>
      </c>
      <c r="B45" s="232" t="s">
        <v>695</v>
      </c>
      <c r="C45" s="232" t="s">
        <v>696</v>
      </c>
      <c r="D45" s="232" t="s">
        <v>746</v>
      </c>
      <c r="E45" s="232" t="s">
        <v>747</v>
      </c>
      <c r="F45" s="232" t="s">
        <v>611</v>
      </c>
      <c r="G45" s="232" t="s">
        <v>30</v>
      </c>
      <c r="H45" s="232" t="s">
        <v>722</v>
      </c>
      <c r="I45" s="232" t="s">
        <v>88</v>
      </c>
      <c r="J45" s="232" t="s">
        <v>767</v>
      </c>
      <c r="K45" s="232" t="s">
        <v>768</v>
      </c>
      <c r="L45" s="233">
        <v>1</v>
      </c>
      <c r="M45" s="233">
        <v>2</v>
      </c>
      <c r="N45" s="232">
        <v>12</v>
      </c>
      <c r="O45" s="233">
        <v>1</v>
      </c>
      <c r="P45" s="232" t="s">
        <v>43</v>
      </c>
      <c r="Q45" s="232">
        <v>0</v>
      </c>
      <c r="R45" s="234">
        <v>150000000</v>
      </c>
      <c r="S45" s="234">
        <v>150000000</v>
      </c>
      <c r="T45" s="232">
        <v>0</v>
      </c>
      <c r="U45" s="232">
        <v>0</v>
      </c>
      <c r="V45" s="235" t="s">
        <v>84</v>
      </c>
      <c r="W45" s="233" t="s">
        <v>29</v>
      </c>
      <c r="X45" s="232" t="s">
        <v>86</v>
      </c>
      <c r="Y45" s="232">
        <v>3778913</v>
      </c>
      <c r="Z45" s="236" t="s">
        <v>87</v>
      </c>
      <c r="AA45" s="236"/>
      <c r="AB45" s="236"/>
      <c r="AC45" s="236"/>
      <c r="AD45" s="237"/>
      <c r="AE45" s="238"/>
      <c r="AF45" s="238"/>
      <c r="AG45" s="238"/>
      <c r="AH45" s="244"/>
      <c r="AI45" s="237"/>
      <c r="AJ45" s="237"/>
      <c r="AK45" s="232"/>
      <c r="AL45" s="239"/>
      <c r="AM45" s="240" t="s">
        <v>769</v>
      </c>
      <c r="AN45" s="105" t="s">
        <v>743</v>
      </c>
    </row>
    <row r="46" spans="1:42" s="255" customFormat="1" ht="50.1" customHeight="1" x14ac:dyDescent="0.25">
      <c r="A46" s="232">
        <f t="shared" si="0"/>
        <v>45</v>
      </c>
      <c r="B46" s="232" t="s">
        <v>695</v>
      </c>
      <c r="C46" s="232" t="s">
        <v>696</v>
      </c>
      <c r="D46" s="232" t="s">
        <v>746</v>
      </c>
      <c r="E46" s="232" t="s">
        <v>747</v>
      </c>
      <c r="F46" s="232" t="s">
        <v>611</v>
      </c>
      <c r="G46" s="232" t="s">
        <v>30</v>
      </c>
      <c r="H46" s="232" t="s">
        <v>706</v>
      </c>
      <c r="I46" s="232" t="s">
        <v>707</v>
      </c>
      <c r="J46" s="232" t="s">
        <v>761</v>
      </c>
      <c r="K46" s="232" t="s">
        <v>770</v>
      </c>
      <c r="L46" s="233">
        <v>1</v>
      </c>
      <c r="M46" s="233">
        <v>2</v>
      </c>
      <c r="N46" s="232">
        <v>12</v>
      </c>
      <c r="O46" s="233">
        <v>1</v>
      </c>
      <c r="P46" s="232" t="s">
        <v>28</v>
      </c>
      <c r="Q46" s="232">
        <v>0</v>
      </c>
      <c r="R46" s="234">
        <v>150000000</v>
      </c>
      <c r="S46" s="234">
        <v>150000000</v>
      </c>
      <c r="T46" s="232">
        <v>0</v>
      </c>
      <c r="U46" s="232">
        <v>0</v>
      </c>
      <c r="V46" s="235" t="s">
        <v>84</v>
      </c>
      <c r="W46" s="233" t="s">
        <v>29</v>
      </c>
      <c r="X46" s="232" t="s">
        <v>86</v>
      </c>
      <c r="Y46" s="232">
        <v>3778913</v>
      </c>
      <c r="Z46" s="236" t="s">
        <v>87</v>
      </c>
      <c r="AA46" s="236"/>
      <c r="AB46" s="236"/>
      <c r="AC46" s="236"/>
      <c r="AD46" s="252"/>
      <c r="AE46" s="253"/>
      <c r="AF46" s="238"/>
      <c r="AG46" s="238"/>
      <c r="AH46" s="244"/>
      <c r="AI46" s="237"/>
      <c r="AJ46" s="237"/>
      <c r="AK46" s="232"/>
      <c r="AL46" s="243"/>
      <c r="AM46" s="240" t="s">
        <v>764</v>
      </c>
      <c r="AN46" s="105" t="s">
        <v>710</v>
      </c>
    </row>
    <row r="47" spans="1:42" s="255" customFormat="1" ht="50.1" customHeight="1" x14ac:dyDescent="0.25">
      <c r="A47" s="232">
        <f t="shared" si="0"/>
        <v>46</v>
      </c>
      <c r="B47" s="232" t="s">
        <v>695</v>
      </c>
      <c r="C47" s="232" t="s">
        <v>696</v>
      </c>
      <c r="D47" s="232" t="s">
        <v>746</v>
      </c>
      <c r="E47" s="232" t="s">
        <v>747</v>
      </c>
      <c r="F47" s="232" t="s">
        <v>611</v>
      </c>
      <c r="G47" s="232" t="s">
        <v>30</v>
      </c>
      <c r="H47" s="232" t="s">
        <v>722</v>
      </c>
      <c r="I47" s="232" t="s">
        <v>88</v>
      </c>
      <c r="J47" s="232" t="s">
        <v>767</v>
      </c>
      <c r="K47" s="232" t="s">
        <v>771</v>
      </c>
      <c r="L47" s="233">
        <v>1</v>
      </c>
      <c r="M47" s="233">
        <v>2</v>
      </c>
      <c r="N47" s="232">
        <v>24</v>
      </c>
      <c r="O47" s="233">
        <v>1</v>
      </c>
      <c r="P47" s="232" t="s">
        <v>43</v>
      </c>
      <c r="Q47" s="232">
        <v>0</v>
      </c>
      <c r="R47" s="234">
        <v>13000000</v>
      </c>
      <c r="S47" s="234">
        <v>13000000</v>
      </c>
      <c r="T47" s="232">
        <v>0</v>
      </c>
      <c r="U47" s="232">
        <v>0</v>
      </c>
      <c r="V47" s="235" t="s">
        <v>84</v>
      </c>
      <c r="W47" s="233" t="s">
        <v>29</v>
      </c>
      <c r="X47" s="232" t="s">
        <v>86</v>
      </c>
      <c r="Y47" s="232">
        <v>3778913</v>
      </c>
      <c r="Z47" s="236" t="s">
        <v>87</v>
      </c>
      <c r="AA47" s="236"/>
      <c r="AB47" s="236"/>
      <c r="AC47" s="236"/>
      <c r="AD47" s="237"/>
      <c r="AE47" s="238"/>
      <c r="AF47" s="238"/>
      <c r="AG47" s="238"/>
      <c r="AH47" s="244"/>
      <c r="AI47" s="237"/>
      <c r="AJ47" s="237"/>
      <c r="AK47" s="232"/>
      <c r="AL47" s="239"/>
      <c r="AM47" s="240" t="s">
        <v>700</v>
      </c>
      <c r="AN47" s="105" t="s">
        <v>743</v>
      </c>
    </row>
    <row r="48" spans="1:42" s="117" customFormat="1" ht="50.1" customHeight="1" x14ac:dyDescent="0.25">
      <c r="A48" s="232">
        <f t="shared" si="0"/>
        <v>47</v>
      </c>
      <c r="B48" s="232" t="s">
        <v>695</v>
      </c>
      <c r="C48" s="232" t="s">
        <v>696</v>
      </c>
      <c r="D48" s="232" t="s">
        <v>746</v>
      </c>
      <c r="E48" s="232" t="s">
        <v>747</v>
      </c>
      <c r="F48" s="232" t="s">
        <v>611</v>
      </c>
      <c r="G48" s="232" t="s">
        <v>572</v>
      </c>
      <c r="H48" s="232" t="s">
        <v>722</v>
      </c>
      <c r="I48" s="232" t="s">
        <v>723</v>
      </c>
      <c r="J48" s="232">
        <v>80111600</v>
      </c>
      <c r="K48" s="232" t="s">
        <v>724</v>
      </c>
      <c r="L48" s="233">
        <v>1</v>
      </c>
      <c r="M48" s="233">
        <v>1</v>
      </c>
      <c r="N48" s="233">
        <v>1</v>
      </c>
      <c r="O48" s="233">
        <v>1</v>
      </c>
      <c r="P48" s="232" t="s">
        <v>28</v>
      </c>
      <c r="Q48" s="232">
        <v>0</v>
      </c>
      <c r="R48" s="234">
        <v>300000</v>
      </c>
      <c r="S48" s="234">
        <v>300000</v>
      </c>
      <c r="T48" s="232">
        <v>0</v>
      </c>
      <c r="U48" s="232">
        <v>0</v>
      </c>
      <c r="V48" s="235" t="s">
        <v>84</v>
      </c>
      <c r="W48" s="233" t="s">
        <v>29</v>
      </c>
      <c r="X48" s="232" t="s">
        <v>86</v>
      </c>
      <c r="Y48" s="232">
        <v>3778913</v>
      </c>
      <c r="Z48" s="236" t="s">
        <v>87</v>
      </c>
      <c r="AA48" s="236"/>
      <c r="AB48" s="236"/>
      <c r="AC48" s="236"/>
      <c r="AM48" s="240"/>
      <c r="AN48" s="105" t="s">
        <v>701</v>
      </c>
    </row>
    <row r="49" spans="1:40" s="255" customFormat="1" ht="50.1" customHeight="1" x14ac:dyDescent="0.25">
      <c r="A49" s="232">
        <f t="shared" si="0"/>
        <v>48</v>
      </c>
      <c r="B49" s="232" t="s">
        <v>695</v>
      </c>
      <c r="C49" s="232" t="s">
        <v>696</v>
      </c>
      <c r="D49" s="232" t="s">
        <v>726</v>
      </c>
      <c r="E49" s="232" t="s">
        <v>772</v>
      </c>
      <c r="F49" s="232" t="s">
        <v>611</v>
      </c>
      <c r="G49" s="232" t="s">
        <v>237</v>
      </c>
      <c r="H49" s="232" t="s">
        <v>672</v>
      </c>
      <c r="I49" s="232" t="s">
        <v>56</v>
      </c>
      <c r="J49" s="232">
        <v>80111600</v>
      </c>
      <c r="K49" s="232" t="s">
        <v>773</v>
      </c>
      <c r="L49" s="233">
        <v>1</v>
      </c>
      <c r="M49" s="233">
        <v>1</v>
      </c>
      <c r="N49" s="233">
        <v>11</v>
      </c>
      <c r="O49" s="233">
        <v>1</v>
      </c>
      <c r="P49" s="232" t="s">
        <v>28</v>
      </c>
      <c r="Q49" s="232">
        <v>0</v>
      </c>
      <c r="R49" s="234">
        <v>72380000</v>
      </c>
      <c r="S49" s="234">
        <v>72380000</v>
      </c>
      <c r="T49" s="232">
        <v>0</v>
      </c>
      <c r="U49" s="232">
        <v>0</v>
      </c>
      <c r="V49" s="235" t="s">
        <v>84</v>
      </c>
      <c r="W49" s="233" t="s">
        <v>29</v>
      </c>
      <c r="X49" s="232" t="s">
        <v>86</v>
      </c>
      <c r="Y49" s="232">
        <v>3778913</v>
      </c>
      <c r="Z49" s="236" t="s">
        <v>87</v>
      </c>
      <c r="AA49" s="236"/>
      <c r="AB49" s="236"/>
      <c r="AC49" s="236"/>
      <c r="AD49" s="237"/>
      <c r="AE49" s="238"/>
      <c r="AF49" s="238"/>
      <c r="AG49" s="238"/>
      <c r="AH49" s="244"/>
      <c r="AI49" s="237"/>
      <c r="AJ49" s="237"/>
      <c r="AK49" s="232"/>
      <c r="AL49" s="254"/>
      <c r="AM49" s="240" t="s">
        <v>764</v>
      </c>
      <c r="AN49" s="105" t="s">
        <v>701</v>
      </c>
    </row>
    <row r="50" spans="1:40" s="117" customFormat="1" ht="50.1" customHeight="1" x14ac:dyDescent="0.25">
      <c r="A50" s="232">
        <f t="shared" si="0"/>
        <v>49</v>
      </c>
      <c r="B50" s="232" t="s">
        <v>695</v>
      </c>
      <c r="C50" s="232" t="s">
        <v>696</v>
      </c>
      <c r="D50" s="232" t="s">
        <v>726</v>
      </c>
      <c r="E50" s="232" t="s">
        <v>772</v>
      </c>
      <c r="F50" s="232" t="s">
        <v>611</v>
      </c>
      <c r="G50" s="232" t="s">
        <v>572</v>
      </c>
      <c r="H50" s="232" t="s">
        <v>722</v>
      </c>
      <c r="I50" s="232" t="s">
        <v>723</v>
      </c>
      <c r="J50" s="232">
        <v>80111600</v>
      </c>
      <c r="K50" s="232" t="s">
        <v>724</v>
      </c>
      <c r="L50" s="233">
        <v>1</v>
      </c>
      <c r="M50" s="233">
        <v>1</v>
      </c>
      <c r="N50" s="233">
        <v>1</v>
      </c>
      <c r="O50" s="233">
        <v>1</v>
      </c>
      <c r="P50" s="232" t="s">
        <v>28</v>
      </c>
      <c r="Q50" s="232">
        <v>0</v>
      </c>
      <c r="R50" s="234">
        <v>60000</v>
      </c>
      <c r="S50" s="234">
        <v>60000</v>
      </c>
      <c r="T50" s="232">
        <v>0</v>
      </c>
      <c r="U50" s="232">
        <v>0</v>
      </c>
      <c r="V50" s="235" t="s">
        <v>84</v>
      </c>
      <c r="W50" s="233" t="s">
        <v>29</v>
      </c>
      <c r="X50" s="232" t="s">
        <v>86</v>
      </c>
      <c r="Y50" s="232">
        <v>3778913</v>
      </c>
      <c r="Z50" s="236" t="s">
        <v>87</v>
      </c>
      <c r="AA50" s="236"/>
      <c r="AB50" s="236"/>
      <c r="AC50" s="236"/>
      <c r="AM50" s="240"/>
      <c r="AN50" s="105" t="s">
        <v>701</v>
      </c>
    </row>
    <row r="51" spans="1:40" x14ac:dyDescent="0.2">
      <c r="J51" s="224"/>
      <c r="K51" s="224" t="s">
        <v>278</v>
      </c>
      <c r="L51" s="224"/>
      <c r="M51" s="224"/>
      <c r="N51" s="224"/>
      <c r="O51" s="224"/>
      <c r="P51" s="224"/>
      <c r="Q51" s="224"/>
      <c r="R51" s="225"/>
      <c r="S51" s="258">
        <f>SUM(S2:S50)</f>
        <v>4801000000</v>
      </c>
      <c r="T51" s="224"/>
      <c r="U51" s="224"/>
      <c r="V51" s="224"/>
      <c r="W51" s="224"/>
      <c r="X51" s="224"/>
      <c r="Y51" s="224"/>
    </row>
    <row r="52" spans="1:40" x14ac:dyDescent="0.2">
      <c r="J52" s="224"/>
      <c r="K52" s="224"/>
      <c r="L52" s="224"/>
      <c r="M52" s="224"/>
      <c r="N52" s="224"/>
      <c r="O52" s="224"/>
      <c r="P52" s="224"/>
      <c r="Q52" s="224"/>
      <c r="R52" s="225"/>
      <c r="S52" s="221"/>
      <c r="T52" s="224"/>
      <c r="U52" s="224"/>
      <c r="V52" s="224"/>
      <c r="W52" s="224"/>
      <c r="X52" s="224"/>
      <c r="Y52" s="224"/>
    </row>
    <row r="53" spans="1:40" x14ac:dyDescent="0.2">
      <c r="J53" s="224"/>
      <c r="K53" s="224"/>
      <c r="L53" s="224"/>
      <c r="M53" s="224"/>
      <c r="N53" s="224"/>
      <c r="O53" s="224"/>
      <c r="P53" s="224"/>
      <c r="Q53" s="224"/>
      <c r="R53" s="225" t="s">
        <v>278</v>
      </c>
      <c r="S53" s="221"/>
      <c r="T53" s="224"/>
      <c r="U53" s="224"/>
      <c r="V53" s="224"/>
      <c r="W53" s="224"/>
      <c r="X53" s="224"/>
      <c r="Y53" s="224"/>
    </row>
    <row r="54" spans="1:40" x14ac:dyDescent="0.2">
      <c r="J54" s="224"/>
      <c r="K54" s="224"/>
      <c r="L54" s="224"/>
      <c r="M54" s="224"/>
      <c r="N54" s="224"/>
      <c r="O54" s="224"/>
      <c r="P54" s="224"/>
      <c r="Q54" s="224"/>
      <c r="R54" s="225" t="s">
        <v>278</v>
      </c>
      <c r="S54" s="225"/>
      <c r="T54" s="224"/>
      <c r="U54" s="224"/>
      <c r="V54" s="224"/>
      <c r="W54" s="224"/>
      <c r="X54" s="224"/>
      <c r="Y54" s="224"/>
    </row>
    <row r="55" spans="1:40" x14ac:dyDescent="0.2">
      <c r="J55" s="224"/>
      <c r="K55" s="224" t="s">
        <v>278</v>
      </c>
      <c r="L55" s="224"/>
      <c r="M55" s="224"/>
      <c r="N55" s="224"/>
      <c r="O55" s="224"/>
      <c r="P55" s="224"/>
      <c r="Q55" s="224"/>
      <c r="R55" s="225"/>
      <c r="S55" s="225"/>
      <c r="T55" s="224"/>
      <c r="U55" s="224"/>
      <c r="V55" s="224"/>
      <c r="W55" s="224"/>
      <c r="X55" s="224"/>
      <c r="Y55" s="224"/>
    </row>
    <row r="56" spans="1:40" x14ac:dyDescent="0.2">
      <c r="J56" s="224"/>
      <c r="K56" s="224"/>
      <c r="L56" s="224"/>
      <c r="M56" s="224"/>
      <c r="N56" s="224"/>
      <c r="O56" s="224"/>
      <c r="P56" s="224"/>
      <c r="Q56" s="224"/>
      <c r="R56" s="225"/>
      <c r="S56" s="225"/>
      <c r="T56" s="224"/>
      <c r="U56" s="224"/>
      <c r="V56" s="224"/>
      <c r="W56" s="224"/>
      <c r="X56" s="224"/>
      <c r="Y56" s="224"/>
    </row>
    <row r="57" spans="1:40" x14ac:dyDescent="0.2">
      <c r="J57" s="224"/>
      <c r="K57" s="224"/>
      <c r="L57" s="224"/>
      <c r="M57" s="224"/>
      <c r="N57" s="224"/>
      <c r="O57" s="224"/>
      <c r="P57" s="224"/>
      <c r="Q57" s="224"/>
      <c r="R57" s="225"/>
      <c r="S57" s="225"/>
      <c r="T57" s="224"/>
      <c r="U57" s="224"/>
      <c r="V57" s="224"/>
      <c r="W57" s="224"/>
      <c r="X57" s="224"/>
      <c r="Y57" s="224"/>
      <c r="AE57" s="221">
        <f>3800000*2.2626/100</f>
        <v>85978.8</v>
      </c>
    </row>
    <row r="58" spans="1:40" x14ac:dyDescent="0.2">
      <c r="J58" s="224"/>
      <c r="K58" s="224"/>
      <c r="L58" s="224"/>
      <c r="M58" s="224"/>
      <c r="N58" s="224"/>
      <c r="O58" s="224"/>
      <c r="P58" s="224"/>
      <c r="Q58" s="224"/>
      <c r="R58" s="225"/>
      <c r="S58" s="225"/>
      <c r="T58" s="224"/>
      <c r="U58" s="224"/>
      <c r="V58" s="224"/>
      <c r="W58" s="224"/>
      <c r="X58" s="224"/>
      <c r="Y58" s="224"/>
    </row>
    <row r="59" spans="1:40" x14ac:dyDescent="0.2">
      <c r="J59" s="224"/>
      <c r="K59" s="224"/>
      <c r="L59" s="224"/>
      <c r="M59" s="224"/>
      <c r="N59" s="224"/>
      <c r="O59" s="224"/>
      <c r="P59" s="224"/>
      <c r="Q59" s="224"/>
      <c r="R59" s="225"/>
      <c r="S59" s="225"/>
      <c r="T59" s="224"/>
      <c r="U59" s="224"/>
      <c r="V59" s="224"/>
      <c r="W59" s="224"/>
      <c r="X59" s="224"/>
      <c r="Y59" s="224"/>
    </row>
    <row r="60" spans="1:40" x14ac:dyDescent="0.2">
      <c r="J60" s="224"/>
      <c r="K60" s="224"/>
      <c r="L60" s="224"/>
      <c r="M60" s="224"/>
      <c r="N60" s="224"/>
      <c r="O60" s="224"/>
      <c r="P60" s="224"/>
      <c r="Q60" s="224"/>
      <c r="R60" s="225"/>
      <c r="S60" s="225"/>
      <c r="T60" s="224"/>
      <c r="U60" s="224"/>
      <c r="V60" s="224"/>
      <c r="W60" s="224"/>
      <c r="X60" s="224"/>
      <c r="Y60" s="224"/>
    </row>
    <row r="61" spans="1:40" x14ac:dyDescent="0.2">
      <c r="J61" s="224"/>
      <c r="K61" s="224"/>
      <c r="L61" s="224"/>
      <c r="M61" s="224"/>
      <c r="N61" s="224"/>
      <c r="O61" s="224"/>
      <c r="P61" s="224"/>
      <c r="Q61" s="224"/>
      <c r="R61" s="225"/>
      <c r="S61" s="225"/>
      <c r="T61" s="224"/>
      <c r="U61" s="224"/>
      <c r="V61" s="224"/>
      <c r="W61" s="224"/>
      <c r="X61" s="224"/>
      <c r="Y61" s="224"/>
    </row>
    <row r="62" spans="1:40" x14ac:dyDescent="0.2">
      <c r="J62" s="224"/>
      <c r="K62" s="224"/>
      <c r="L62" s="224"/>
      <c r="M62" s="224"/>
      <c r="N62" s="224"/>
      <c r="O62" s="224"/>
      <c r="P62" s="224"/>
      <c r="Q62" s="224"/>
      <c r="R62" s="225"/>
      <c r="S62" s="225"/>
      <c r="T62" s="224"/>
      <c r="U62" s="224"/>
      <c r="V62" s="224"/>
      <c r="W62" s="224"/>
      <c r="X62" s="224"/>
      <c r="Y62" s="224"/>
    </row>
    <row r="63" spans="1:40" x14ac:dyDescent="0.2">
      <c r="J63" s="224"/>
      <c r="K63" s="224"/>
      <c r="L63" s="224"/>
      <c r="M63" s="224"/>
      <c r="N63" s="224"/>
      <c r="O63" s="224"/>
      <c r="P63" s="224"/>
      <c r="Q63" s="224"/>
      <c r="R63" s="225"/>
      <c r="S63" s="225"/>
      <c r="T63" s="224"/>
      <c r="U63" s="224"/>
      <c r="V63" s="224"/>
      <c r="W63" s="224"/>
      <c r="X63" s="224"/>
      <c r="Y63" s="224"/>
    </row>
    <row r="64" spans="1:40" x14ac:dyDescent="0.2">
      <c r="J64" s="224"/>
      <c r="K64" s="224"/>
      <c r="L64" s="224"/>
      <c r="M64" s="224"/>
      <c r="N64" s="224"/>
      <c r="O64" s="224"/>
      <c r="P64" s="224"/>
      <c r="Q64" s="224"/>
      <c r="R64" s="225"/>
      <c r="S64" s="225"/>
      <c r="T64" s="224"/>
      <c r="U64" s="224"/>
      <c r="V64" s="224"/>
      <c r="W64" s="224"/>
      <c r="X64" s="224"/>
      <c r="Y64" s="224"/>
    </row>
    <row r="65" spans="10:25" x14ac:dyDescent="0.2">
      <c r="J65" s="224"/>
      <c r="K65" s="224"/>
      <c r="L65" s="224"/>
      <c r="M65" s="224"/>
      <c r="N65" s="224"/>
      <c r="O65" s="224"/>
      <c r="P65" s="224"/>
      <c r="Q65" s="224"/>
      <c r="R65" s="225"/>
      <c r="S65" s="225"/>
      <c r="T65" s="224"/>
      <c r="U65" s="224"/>
      <c r="V65" s="224"/>
      <c r="W65" s="224"/>
      <c r="X65" s="224"/>
      <c r="Y65" s="224"/>
    </row>
    <row r="66" spans="10:25" x14ac:dyDescent="0.2">
      <c r="J66" s="224"/>
      <c r="K66" s="224"/>
      <c r="L66" s="224"/>
      <c r="M66" s="224"/>
      <c r="N66" s="224"/>
      <c r="O66" s="224"/>
      <c r="P66" s="224"/>
      <c r="Q66" s="224"/>
      <c r="R66" s="225"/>
      <c r="S66" s="225"/>
      <c r="T66" s="224"/>
      <c r="U66" s="224"/>
      <c r="V66" s="224"/>
      <c r="W66" s="224"/>
      <c r="X66" s="224"/>
      <c r="Y66" s="224"/>
    </row>
    <row r="67" spans="10:25" x14ac:dyDescent="0.2">
      <c r="J67" s="224"/>
      <c r="K67" s="224"/>
      <c r="L67" s="224"/>
      <c r="M67" s="224"/>
      <c r="N67" s="224"/>
      <c r="O67" s="224"/>
      <c r="P67" s="224"/>
      <c r="Q67" s="224"/>
      <c r="R67" s="225"/>
      <c r="S67" s="225"/>
      <c r="T67" s="224"/>
      <c r="U67" s="224"/>
      <c r="V67" s="224"/>
      <c r="W67" s="224"/>
      <c r="X67" s="224"/>
      <c r="Y67" s="224"/>
    </row>
    <row r="68" spans="10:25" x14ac:dyDescent="0.2">
      <c r="J68" s="224"/>
      <c r="K68" s="224"/>
      <c r="L68" s="224"/>
      <c r="M68" s="224"/>
      <c r="N68" s="224"/>
      <c r="O68" s="224"/>
      <c r="P68" s="224"/>
      <c r="Q68" s="224"/>
      <c r="R68" s="225"/>
      <c r="S68" s="225"/>
      <c r="T68" s="224"/>
      <c r="U68" s="224"/>
      <c r="V68" s="224"/>
      <c r="W68" s="224"/>
      <c r="X68" s="224"/>
      <c r="Y68" s="224"/>
    </row>
    <row r="69" spans="10:25" x14ac:dyDescent="0.2">
      <c r="J69" s="224"/>
      <c r="K69" s="224"/>
      <c r="L69" s="224"/>
      <c r="M69" s="224"/>
      <c r="N69" s="224"/>
      <c r="O69" s="224"/>
      <c r="P69" s="224"/>
      <c r="Q69" s="224"/>
      <c r="R69" s="225"/>
      <c r="S69" s="225"/>
      <c r="T69" s="224"/>
      <c r="U69" s="224"/>
      <c r="V69" s="224"/>
      <c r="W69" s="224"/>
      <c r="X69" s="224"/>
      <c r="Y69" s="224"/>
    </row>
    <row r="70" spans="10:25" x14ac:dyDescent="0.2">
      <c r="J70" s="224"/>
      <c r="K70" s="224"/>
      <c r="L70" s="224"/>
      <c r="M70" s="224"/>
      <c r="N70" s="224"/>
      <c r="O70" s="224"/>
      <c r="P70" s="224"/>
      <c r="Q70" s="224"/>
      <c r="R70" s="225"/>
      <c r="S70" s="225"/>
      <c r="T70" s="224"/>
      <c r="U70" s="224"/>
      <c r="V70" s="224"/>
      <c r="W70" s="224"/>
      <c r="X70" s="224"/>
      <c r="Y70" s="224"/>
    </row>
    <row r="71" spans="10:25" x14ac:dyDescent="0.2">
      <c r="J71" s="224"/>
      <c r="K71" s="224"/>
      <c r="L71" s="224"/>
      <c r="M71" s="224"/>
      <c r="N71" s="224"/>
      <c r="O71" s="224"/>
      <c r="P71" s="224"/>
      <c r="Q71" s="224"/>
      <c r="R71" s="225"/>
      <c r="S71" s="225"/>
      <c r="T71" s="224"/>
      <c r="U71" s="224"/>
      <c r="V71" s="224"/>
      <c r="W71" s="224"/>
      <c r="X71" s="224"/>
      <c r="Y71" s="224"/>
    </row>
    <row r="72" spans="10:25" x14ac:dyDescent="0.2">
      <c r="J72" s="224"/>
      <c r="K72" s="224"/>
      <c r="L72" s="224"/>
      <c r="M72" s="224"/>
      <c r="N72" s="224"/>
      <c r="O72" s="224"/>
      <c r="P72" s="224"/>
      <c r="Q72" s="224"/>
      <c r="R72" s="225"/>
      <c r="S72" s="225"/>
      <c r="T72" s="224"/>
      <c r="U72" s="224"/>
      <c r="V72" s="224"/>
      <c r="W72" s="224"/>
      <c r="X72" s="224"/>
      <c r="Y72" s="224"/>
    </row>
    <row r="73" spans="10:25" x14ac:dyDescent="0.2">
      <c r="J73" s="224"/>
      <c r="K73" s="224"/>
      <c r="L73" s="224"/>
      <c r="M73" s="224"/>
      <c r="N73" s="224"/>
      <c r="O73" s="224"/>
      <c r="P73" s="224"/>
      <c r="Q73" s="224"/>
      <c r="R73" s="225"/>
      <c r="S73" s="225"/>
      <c r="T73" s="224"/>
      <c r="U73" s="224"/>
      <c r="V73" s="224"/>
      <c r="W73" s="224"/>
      <c r="X73" s="224"/>
      <c r="Y73" s="224"/>
    </row>
    <row r="74" spans="10:25" x14ac:dyDescent="0.2">
      <c r="J74" s="224"/>
      <c r="K74" s="224"/>
      <c r="L74" s="224"/>
      <c r="M74" s="224"/>
      <c r="N74" s="224"/>
      <c r="O74" s="224"/>
      <c r="P74" s="224"/>
      <c r="Q74" s="224"/>
      <c r="R74" s="225"/>
      <c r="S74" s="225"/>
      <c r="T74" s="224"/>
      <c r="U74" s="224"/>
      <c r="V74" s="224"/>
      <c r="W74" s="224"/>
      <c r="X74" s="224"/>
      <c r="Y74" s="224"/>
    </row>
    <row r="75" spans="10:25" x14ac:dyDescent="0.2">
      <c r="J75" s="224"/>
      <c r="K75" s="224"/>
      <c r="L75" s="224"/>
      <c r="M75" s="224"/>
      <c r="N75" s="224"/>
      <c r="O75" s="224"/>
      <c r="P75" s="224"/>
      <c r="Q75" s="224"/>
      <c r="R75" s="225"/>
      <c r="S75" s="225"/>
      <c r="T75" s="224"/>
      <c r="U75" s="224"/>
      <c r="V75" s="224"/>
      <c r="W75" s="224"/>
      <c r="X75" s="224"/>
      <c r="Y75" s="224"/>
    </row>
    <row r="76" spans="10:25" x14ac:dyDescent="0.2">
      <c r="J76" s="224"/>
      <c r="K76" s="224"/>
      <c r="L76" s="224"/>
      <c r="M76" s="224"/>
      <c r="N76" s="224"/>
      <c r="O76" s="224"/>
      <c r="P76" s="224"/>
      <c r="Q76" s="224"/>
      <c r="R76" s="225"/>
      <c r="S76" s="225"/>
      <c r="T76" s="224"/>
      <c r="U76" s="224"/>
      <c r="V76" s="224"/>
      <c r="W76" s="224"/>
      <c r="X76" s="224"/>
      <c r="Y76" s="224"/>
    </row>
    <row r="77" spans="10:25" x14ac:dyDescent="0.2">
      <c r="J77" s="224"/>
      <c r="K77" s="224"/>
      <c r="L77" s="224"/>
      <c r="M77" s="224"/>
      <c r="N77" s="224"/>
      <c r="O77" s="224"/>
      <c r="P77" s="224"/>
      <c r="Q77" s="224"/>
      <c r="R77" s="225"/>
      <c r="S77" s="225"/>
      <c r="T77" s="224"/>
      <c r="U77" s="224"/>
      <c r="V77" s="224"/>
      <c r="W77" s="224"/>
      <c r="X77" s="224"/>
      <c r="Y77" s="224"/>
    </row>
    <row r="78" spans="10:25" x14ac:dyDescent="0.2">
      <c r="J78" s="224"/>
      <c r="K78" s="224"/>
      <c r="L78" s="224"/>
      <c r="M78" s="224"/>
      <c r="N78" s="224"/>
      <c r="O78" s="224"/>
      <c r="P78" s="224"/>
      <c r="Q78" s="224"/>
      <c r="R78" s="225"/>
      <c r="S78" s="225"/>
      <c r="T78" s="224"/>
      <c r="U78" s="224"/>
      <c r="V78" s="224"/>
      <c r="W78" s="224"/>
      <c r="X78" s="224"/>
      <c r="Y78" s="224"/>
    </row>
    <row r="79" spans="10:25" x14ac:dyDescent="0.2">
      <c r="J79" s="224"/>
      <c r="K79" s="224"/>
      <c r="L79" s="224"/>
      <c r="M79" s="224"/>
      <c r="N79" s="224"/>
      <c r="O79" s="224"/>
      <c r="P79" s="224"/>
      <c r="Q79" s="224"/>
      <c r="R79" s="225"/>
      <c r="S79" s="225"/>
      <c r="T79" s="224"/>
      <c r="U79" s="224"/>
      <c r="V79" s="224"/>
      <c r="W79" s="224"/>
      <c r="X79" s="224"/>
      <c r="Y79" s="224"/>
    </row>
    <row r="80" spans="10:25" x14ac:dyDescent="0.2">
      <c r="J80" s="224"/>
      <c r="K80" s="224"/>
      <c r="L80" s="224"/>
      <c r="M80" s="224"/>
      <c r="N80" s="224"/>
      <c r="O80" s="224"/>
      <c r="P80" s="224"/>
      <c r="Q80" s="224"/>
      <c r="R80" s="225"/>
      <c r="S80" s="225"/>
      <c r="T80" s="224"/>
      <c r="U80" s="224"/>
      <c r="V80" s="224"/>
      <c r="W80" s="224"/>
      <c r="X80" s="224"/>
      <c r="Y80" s="224"/>
    </row>
    <row r="81" spans="10:25" x14ac:dyDescent="0.2">
      <c r="J81" s="224"/>
      <c r="K81" s="224"/>
      <c r="L81" s="224"/>
      <c r="M81" s="224"/>
      <c r="N81" s="224"/>
      <c r="O81" s="224"/>
      <c r="P81" s="224"/>
      <c r="Q81" s="224"/>
      <c r="R81" s="225"/>
      <c r="S81" s="225"/>
      <c r="T81" s="224"/>
      <c r="U81" s="224"/>
      <c r="V81" s="224"/>
      <c r="W81" s="224"/>
      <c r="X81" s="224"/>
      <c r="Y81" s="224"/>
    </row>
    <row r="82" spans="10:25" x14ac:dyDescent="0.2">
      <c r="J82" s="224"/>
      <c r="K82" s="224"/>
      <c r="L82" s="224"/>
      <c r="M82" s="224"/>
      <c r="N82" s="224"/>
      <c r="O82" s="224"/>
      <c r="P82" s="224"/>
      <c r="Q82" s="224"/>
      <c r="R82" s="225"/>
      <c r="S82" s="225"/>
      <c r="T82" s="224"/>
      <c r="U82" s="224"/>
      <c r="V82" s="224"/>
      <c r="W82" s="224"/>
      <c r="X82" s="224"/>
      <c r="Y82" s="224"/>
    </row>
    <row r="83" spans="10:25" x14ac:dyDescent="0.2">
      <c r="J83" s="224"/>
      <c r="K83" s="224"/>
      <c r="L83" s="224"/>
      <c r="M83" s="224"/>
      <c r="N83" s="224"/>
      <c r="O83" s="224"/>
      <c r="P83" s="224"/>
      <c r="Q83" s="224"/>
      <c r="R83" s="225"/>
      <c r="S83" s="225"/>
      <c r="T83" s="224"/>
      <c r="U83" s="224"/>
      <c r="V83" s="224"/>
      <c r="W83" s="224"/>
      <c r="X83" s="224"/>
      <c r="Y83" s="224"/>
    </row>
    <row r="84" spans="10:25" x14ac:dyDescent="0.2">
      <c r="J84" s="224"/>
      <c r="K84" s="224"/>
      <c r="L84" s="224"/>
      <c r="M84" s="224"/>
      <c r="N84" s="224"/>
      <c r="O84" s="224"/>
      <c r="P84" s="224"/>
      <c r="Q84" s="224"/>
      <c r="R84" s="225"/>
      <c r="S84" s="225"/>
      <c r="T84" s="224"/>
      <c r="U84" s="224"/>
      <c r="V84" s="224"/>
      <c r="W84" s="224"/>
      <c r="X84" s="224"/>
      <c r="Y84" s="224"/>
    </row>
    <row r="85" spans="10:25" x14ac:dyDescent="0.2">
      <c r="J85" s="224"/>
      <c r="K85" s="224"/>
      <c r="L85" s="224"/>
      <c r="M85" s="224"/>
      <c r="N85" s="224"/>
      <c r="O85" s="224"/>
      <c r="P85" s="224"/>
      <c r="Q85" s="224"/>
      <c r="R85" s="225"/>
      <c r="S85" s="225"/>
      <c r="T85" s="224"/>
      <c r="U85" s="224"/>
      <c r="V85" s="224"/>
      <c r="W85" s="224"/>
      <c r="X85" s="224"/>
      <c r="Y85" s="224"/>
    </row>
    <row r="86" spans="10:25" x14ac:dyDescent="0.2">
      <c r="J86" s="224"/>
      <c r="K86" s="224"/>
      <c r="L86" s="224"/>
      <c r="M86" s="224"/>
      <c r="N86" s="224"/>
      <c r="O86" s="224"/>
      <c r="P86" s="224"/>
      <c r="Q86" s="224"/>
      <c r="R86" s="225"/>
      <c r="S86" s="225"/>
      <c r="T86" s="224"/>
      <c r="U86" s="224"/>
      <c r="V86" s="224"/>
      <c r="W86" s="224"/>
      <c r="X86" s="224"/>
      <c r="Y86" s="224"/>
    </row>
    <row r="87" spans="10:25" x14ac:dyDescent="0.2">
      <c r="J87" s="224"/>
      <c r="K87" s="224"/>
      <c r="L87" s="224"/>
      <c r="M87" s="224"/>
      <c r="N87" s="224"/>
      <c r="O87" s="224"/>
      <c r="P87" s="224"/>
      <c r="Q87" s="224"/>
      <c r="R87" s="225"/>
      <c r="S87" s="225"/>
      <c r="T87" s="224"/>
      <c r="U87" s="224"/>
      <c r="V87" s="224"/>
      <c r="W87" s="224"/>
      <c r="X87" s="224"/>
      <c r="Y87" s="224"/>
    </row>
    <row r="88" spans="10:25" x14ac:dyDescent="0.2">
      <c r="J88" s="224"/>
      <c r="K88" s="224"/>
      <c r="L88" s="224"/>
      <c r="M88" s="224"/>
      <c r="N88" s="224"/>
      <c r="O88" s="224"/>
      <c r="P88" s="224"/>
      <c r="Q88" s="224"/>
      <c r="R88" s="225"/>
      <c r="S88" s="225"/>
      <c r="T88" s="224"/>
      <c r="U88" s="224"/>
      <c r="V88" s="224"/>
      <c r="W88" s="224"/>
      <c r="X88" s="224"/>
      <c r="Y88" s="224"/>
    </row>
    <row r="89" spans="10:25" x14ac:dyDescent="0.2">
      <c r="J89" s="224"/>
      <c r="K89" s="224"/>
      <c r="L89" s="224"/>
      <c r="M89" s="224"/>
      <c r="N89" s="224"/>
      <c r="O89" s="224"/>
      <c r="P89" s="224"/>
      <c r="Q89" s="224"/>
      <c r="R89" s="225"/>
      <c r="S89" s="225"/>
      <c r="T89" s="224"/>
      <c r="U89" s="224"/>
      <c r="V89" s="224"/>
      <c r="W89" s="224"/>
      <c r="X89" s="224"/>
      <c r="Y89" s="224"/>
    </row>
    <row r="90" spans="10:25" x14ac:dyDescent="0.2">
      <c r="J90" s="224"/>
      <c r="K90" s="224"/>
      <c r="L90" s="224"/>
      <c r="M90" s="224"/>
      <c r="N90" s="224"/>
      <c r="O90" s="224"/>
      <c r="P90" s="224"/>
      <c r="Q90" s="224"/>
      <c r="R90" s="225"/>
      <c r="S90" s="225"/>
      <c r="T90" s="224"/>
      <c r="U90" s="224"/>
      <c r="V90" s="224"/>
      <c r="W90" s="224"/>
      <c r="X90" s="224"/>
      <c r="Y90" s="224"/>
    </row>
    <row r="91" spans="10:25" x14ac:dyDescent="0.2">
      <c r="J91" s="224"/>
      <c r="K91" s="224"/>
      <c r="L91" s="224"/>
      <c r="M91" s="224"/>
      <c r="N91" s="224"/>
      <c r="O91" s="224"/>
      <c r="P91" s="224"/>
      <c r="Q91" s="224"/>
      <c r="R91" s="225"/>
      <c r="S91" s="225"/>
      <c r="T91" s="224"/>
      <c r="U91" s="224"/>
      <c r="V91" s="224"/>
      <c r="W91" s="224"/>
      <c r="X91" s="224"/>
      <c r="Y91" s="224"/>
    </row>
    <row r="92" spans="10:25" x14ac:dyDescent="0.2">
      <c r="J92" s="224"/>
      <c r="K92" s="224"/>
      <c r="L92" s="224"/>
      <c r="M92" s="224"/>
      <c r="N92" s="224"/>
      <c r="O92" s="224"/>
      <c r="P92" s="224"/>
      <c r="Q92" s="224"/>
      <c r="R92" s="225"/>
      <c r="S92" s="225"/>
      <c r="T92" s="224"/>
      <c r="U92" s="224"/>
      <c r="V92" s="224"/>
      <c r="W92" s="224"/>
      <c r="X92" s="224"/>
      <c r="Y92" s="224"/>
    </row>
    <row r="93" spans="10:25" x14ac:dyDescent="0.2">
      <c r="J93" s="224"/>
      <c r="K93" s="224"/>
      <c r="L93" s="224"/>
      <c r="M93" s="224"/>
      <c r="N93" s="224"/>
      <c r="O93" s="224"/>
      <c r="P93" s="224"/>
      <c r="Q93" s="224"/>
      <c r="R93" s="225"/>
      <c r="S93" s="225"/>
      <c r="T93" s="224"/>
      <c r="U93" s="224"/>
      <c r="V93" s="224"/>
      <c r="W93" s="224"/>
      <c r="X93" s="224"/>
      <c r="Y93" s="224"/>
    </row>
    <row r="94" spans="10:25" x14ac:dyDescent="0.2">
      <c r="J94" s="224"/>
      <c r="K94" s="224"/>
      <c r="L94" s="224"/>
      <c r="M94" s="224"/>
      <c r="N94" s="224"/>
      <c r="O94" s="224"/>
      <c r="P94" s="224"/>
      <c r="Q94" s="224"/>
      <c r="R94" s="225"/>
      <c r="S94" s="225"/>
      <c r="T94" s="224"/>
      <c r="U94" s="224"/>
      <c r="V94" s="224"/>
      <c r="W94" s="224"/>
      <c r="X94" s="224"/>
      <c r="Y94" s="224"/>
    </row>
    <row r="95" spans="10:25" x14ac:dyDescent="0.2">
      <c r="J95" s="224"/>
      <c r="K95" s="224"/>
      <c r="L95" s="224"/>
      <c r="M95" s="224"/>
      <c r="N95" s="224"/>
      <c r="O95" s="224"/>
      <c r="P95" s="224"/>
      <c r="Q95" s="224"/>
      <c r="R95" s="225"/>
      <c r="S95" s="225"/>
      <c r="T95" s="224"/>
      <c r="U95" s="224"/>
      <c r="V95" s="224"/>
      <c r="W95" s="224"/>
      <c r="X95" s="224"/>
      <c r="Y95" s="224"/>
    </row>
    <row r="96" spans="10:25" x14ac:dyDescent="0.2">
      <c r="J96" s="224"/>
      <c r="K96" s="224"/>
      <c r="L96" s="224"/>
      <c r="M96" s="224"/>
      <c r="N96" s="224"/>
      <c r="O96" s="224"/>
      <c r="P96" s="224"/>
      <c r="Q96" s="224"/>
      <c r="R96" s="225"/>
      <c r="S96" s="225"/>
      <c r="T96" s="224"/>
      <c r="U96" s="224"/>
      <c r="V96" s="224"/>
      <c r="W96" s="224"/>
      <c r="X96" s="224"/>
      <c r="Y96" s="224"/>
    </row>
    <row r="97" spans="10:25" x14ac:dyDescent="0.2">
      <c r="J97" s="224"/>
      <c r="K97" s="224"/>
      <c r="L97" s="224"/>
      <c r="M97" s="224"/>
      <c r="N97" s="224"/>
      <c r="O97" s="224"/>
      <c r="P97" s="224"/>
      <c r="Q97" s="224"/>
      <c r="R97" s="225"/>
      <c r="S97" s="225"/>
      <c r="T97" s="224"/>
      <c r="U97" s="224"/>
      <c r="V97" s="224"/>
      <c r="W97" s="224"/>
      <c r="X97" s="224"/>
      <c r="Y97" s="224"/>
    </row>
    <row r="98" spans="10:25" x14ac:dyDescent="0.2">
      <c r="J98" s="224"/>
      <c r="K98" s="224"/>
      <c r="L98" s="224"/>
      <c r="M98" s="224"/>
      <c r="N98" s="224"/>
      <c r="O98" s="224"/>
      <c r="P98" s="224"/>
      <c r="Q98" s="224"/>
      <c r="R98" s="225"/>
      <c r="S98" s="225"/>
      <c r="T98" s="224"/>
      <c r="U98" s="224"/>
      <c r="V98" s="224"/>
      <c r="W98" s="224"/>
      <c r="X98" s="224"/>
      <c r="Y98" s="224"/>
    </row>
    <row r="99" spans="10:25" x14ac:dyDescent="0.2">
      <c r="J99" s="224"/>
      <c r="K99" s="224"/>
      <c r="L99" s="224"/>
      <c r="M99" s="224"/>
      <c r="N99" s="224"/>
      <c r="O99" s="224"/>
      <c r="P99" s="224"/>
      <c r="Q99" s="224"/>
      <c r="R99" s="225"/>
      <c r="S99" s="225"/>
      <c r="T99" s="224"/>
      <c r="U99" s="224"/>
      <c r="V99" s="224"/>
      <c r="W99" s="224"/>
      <c r="X99" s="224"/>
      <c r="Y99" s="224"/>
    </row>
    <row r="100" spans="10:25" x14ac:dyDescent="0.2">
      <c r="J100" s="224"/>
      <c r="K100" s="224"/>
      <c r="L100" s="224"/>
      <c r="M100" s="224"/>
      <c r="N100" s="224"/>
      <c r="O100" s="224"/>
      <c r="P100" s="224"/>
      <c r="Q100" s="224"/>
      <c r="R100" s="225"/>
      <c r="S100" s="225"/>
      <c r="T100" s="224"/>
      <c r="U100" s="224"/>
      <c r="V100" s="224"/>
      <c r="W100" s="224"/>
      <c r="X100" s="224"/>
      <c r="Y100" s="224"/>
    </row>
    <row r="101" spans="10:25" x14ac:dyDescent="0.2">
      <c r="J101" s="224"/>
      <c r="K101" s="224"/>
      <c r="L101" s="224"/>
      <c r="M101" s="224"/>
      <c r="N101" s="224"/>
      <c r="O101" s="224"/>
      <c r="P101" s="224"/>
      <c r="Q101" s="224"/>
      <c r="R101" s="225"/>
      <c r="S101" s="225"/>
      <c r="T101" s="224"/>
      <c r="U101" s="224"/>
      <c r="V101" s="224"/>
      <c r="W101" s="224"/>
      <c r="X101" s="224"/>
      <c r="Y101" s="224"/>
    </row>
    <row r="102" spans="10:25" x14ac:dyDescent="0.2">
      <c r="J102" s="224"/>
      <c r="K102" s="224"/>
      <c r="L102" s="224"/>
      <c r="M102" s="224"/>
      <c r="N102" s="224"/>
      <c r="O102" s="224"/>
      <c r="P102" s="224"/>
      <c r="Q102" s="224"/>
      <c r="R102" s="225"/>
      <c r="S102" s="225"/>
      <c r="T102" s="224"/>
      <c r="U102" s="224"/>
      <c r="V102" s="224"/>
      <c r="W102" s="224"/>
      <c r="X102" s="224"/>
      <c r="Y102" s="224"/>
    </row>
    <row r="103" spans="10:25" x14ac:dyDescent="0.2">
      <c r="J103" s="224"/>
      <c r="K103" s="224"/>
      <c r="L103" s="224"/>
      <c r="M103" s="224"/>
      <c r="N103" s="224"/>
      <c r="O103" s="224"/>
      <c r="P103" s="224"/>
      <c r="Q103" s="224"/>
      <c r="R103" s="225"/>
      <c r="S103" s="225"/>
      <c r="T103" s="224"/>
      <c r="U103" s="224"/>
      <c r="V103" s="224"/>
      <c r="W103" s="224"/>
      <c r="X103" s="224"/>
      <c r="Y103" s="224"/>
    </row>
    <row r="104" spans="10:25" x14ac:dyDescent="0.2">
      <c r="J104" s="224"/>
      <c r="K104" s="224"/>
      <c r="L104" s="224"/>
      <c r="M104" s="224"/>
      <c r="N104" s="224"/>
      <c r="O104" s="224"/>
      <c r="P104" s="224"/>
      <c r="Q104" s="224"/>
      <c r="R104" s="225"/>
      <c r="S104" s="225"/>
      <c r="T104" s="224"/>
      <c r="U104" s="224"/>
      <c r="V104" s="224"/>
      <c r="W104" s="224"/>
      <c r="X104" s="224"/>
      <c r="Y104" s="224"/>
    </row>
    <row r="105" spans="10:25" x14ac:dyDescent="0.2">
      <c r="J105" s="224"/>
      <c r="K105" s="224"/>
      <c r="L105" s="224"/>
      <c r="M105" s="224"/>
      <c r="N105" s="224"/>
      <c r="O105" s="224"/>
      <c r="P105" s="224"/>
      <c r="Q105" s="224"/>
      <c r="R105" s="225"/>
      <c r="S105" s="225"/>
      <c r="T105" s="224"/>
      <c r="U105" s="224"/>
      <c r="V105" s="224"/>
      <c r="W105" s="224"/>
      <c r="X105" s="224"/>
      <c r="Y105" s="224"/>
    </row>
    <row r="106" spans="10:25" x14ac:dyDescent="0.2">
      <c r="J106" s="224"/>
      <c r="K106" s="224"/>
      <c r="L106" s="224"/>
      <c r="M106" s="224"/>
      <c r="N106" s="224"/>
      <c r="O106" s="224"/>
      <c r="P106" s="224"/>
      <c r="Q106" s="224"/>
      <c r="R106" s="225"/>
      <c r="S106" s="225"/>
      <c r="T106" s="224"/>
      <c r="U106" s="224"/>
      <c r="V106" s="224"/>
      <c r="W106" s="224"/>
      <c r="X106" s="224"/>
      <c r="Y106" s="224"/>
    </row>
    <row r="107" spans="10:25" x14ac:dyDescent="0.2">
      <c r="J107" s="224"/>
      <c r="K107" s="224"/>
      <c r="L107" s="224"/>
      <c r="M107" s="224"/>
      <c r="N107" s="224"/>
      <c r="O107" s="224"/>
      <c r="P107" s="224"/>
      <c r="Q107" s="224"/>
      <c r="R107" s="225"/>
      <c r="S107" s="225"/>
      <c r="T107" s="224"/>
      <c r="U107" s="224"/>
      <c r="V107" s="224"/>
      <c r="W107" s="224"/>
      <c r="X107" s="224"/>
      <c r="Y107" s="224"/>
    </row>
    <row r="108" spans="10:25" x14ac:dyDescent="0.2">
      <c r="J108" s="224"/>
      <c r="K108" s="224"/>
      <c r="L108" s="224"/>
      <c r="M108" s="224"/>
      <c r="N108" s="224"/>
      <c r="O108" s="224"/>
      <c r="P108" s="224"/>
      <c r="Q108" s="224"/>
      <c r="R108" s="225"/>
      <c r="S108" s="225"/>
      <c r="T108" s="224"/>
      <c r="U108" s="224"/>
      <c r="V108" s="224"/>
      <c r="W108" s="224"/>
      <c r="X108" s="224"/>
      <c r="Y108" s="224"/>
    </row>
    <row r="109" spans="10:25" x14ac:dyDescent="0.2">
      <c r="J109" s="224"/>
      <c r="K109" s="224"/>
      <c r="L109" s="224"/>
      <c r="M109" s="224"/>
      <c r="N109" s="224"/>
      <c r="O109" s="224"/>
      <c r="P109" s="224"/>
      <c r="Q109" s="224"/>
      <c r="R109" s="225"/>
      <c r="S109" s="225"/>
      <c r="T109" s="224"/>
      <c r="U109" s="224"/>
      <c r="V109" s="224"/>
      <c r="W109" s="224"/>
      <c r="X109" s="224"/>
      <c r="Y109" s="224"/>
    </row>
    <row r="110" spans="10:25" x14ac:dyDescent="0.2">
      <c r="J110" s="224"/>
      <c r="K110" s="224"/>
      <c r="L110" s="224"/>
      <c r="M110" s="224"/>
      <c r="N110" s="224"/>
      <c r="O110" s="224"/>
      <c r="P110" s="224"/>
      <c r="Q110" s="224"/>
      <c r="R110" s="225"/>
      <c r="S110" s="225"/>
      <c r="T110" s="224"/>
      <c r="U110" s="224"/>
      <c r="V110" s="224"/>
      <c r="W110" s="224"/>
      <c r="X110" s="224"/>
      <c r="Y110" s="224"/>
    </row>
    <row r="111" spans="10:25" x14ac:dyDescent="0.2">
      <c r="J111" s="224"/>
      <c r="K111" s="224"/>
      <c r="L111" s="224"/>
      <c r="M111" s="224"/>
      <c r="N111" s="224"/>
      <c r="O111" s="224"/>
      <c r="P111" s="224"/>
      <c r="Q111" s="224"/>
      <c r="R111" s="225"/>
      <c r="S111" s="225"/>
      <c r="T111" s="224"/>
      <c r="U111" s="224"/>
      <c r="V111" s="224"/>
      <c r="W111" s="224"/>
      <c r="X111" s="224"/>
      <c r="Y111" s="224"/>
    </row>
    <row r="112" spans="10:25" x14ac:dyDescent="0.2">
      <c r="J112" s="224"/>
      <c r="K112" s="224"/>
      <c r="L112" s="224"/>
      <c r="M112" s="224"/>
      <c r="N112" s="224"/>
      <c r="O112" s="224"/>
      <c r="P112" s="224"/>
      <c r="Q112" s="224"/>
      <c r="R112" s="225"/>
      <c r="S112" s="225"/>
      <c r="T112" s="224"/>
      <c r="U112" s="224"/>
      <c r="V112" s="224"/>
      <c r="W112" s="224"/>
      <c r="X112" s="224"/>
      <c r="Y112" s="224"/>
    </row>
    <row r="113" spans="10:25" x14ac:dyDescent="0.2">
      <c r="J113" s="224"/>
      <c r="K113" s="224"/>
      <c r="L113" s="224"/>
      <c r="M113" s="224"/>
      <c r="N113" s="224"/>
      <c r="O113" s="224"/>
      <c r="P113" s="224"/>
      <c r="Q113" s="224"/>
      <c r="R113" s="225"/>
      <c r="S113" s="225"/>
      <c r="T113" s="224"/>
      <c r="U113" s="224"/>
      <c r="V113" s="224"/>
      <c r="W113" s="224"/>
      <c r="X113" s="224"/>
      <c r="Y113" s="224"/>
    </row>
    <row r="114" spans="10:25" x14ac:dyDescent="0.2">
      <c r="J114" s="224"/>
      <c r="K114" s="224"/>
      <c r="L114" s="224"/>
      <c r="M114" s="224"/>
      <c r="N114" s="224"/>
      <c r="O114" s="224"/>
      <c r="P114" s="224"/>
      <c r="Q114" s="224"/>
      <c r="R114" s="225"/>
      <c r="S114" s="225"/>
      <c r="T114" s="224"/>
      <c r="U114" s="224"/>
      <c r="V114" s="224"/>
      <c r="W114" s="224"/>
      <c r="X114" s="224"/>
      <c r="Y114" s="224"/>
    </row>
    <row r="115" spans="10:25" x14ac:dyDescent="0.2">
      <c r="J115" s="224"/>
      <c r="K115" s="224"/>
      <c r="L115" s="224"/>
      <c r="M115" s="224"/>
      <c r="N115" s="224"/>
      <c r="O115" s="224"/>
      <c r="P115" s="224"/>
      <c r="Q115" s="224"/>
      <c r="R115" s="225"/>
      <c r="S115" s="225"/>
      <c r="T115" s="224"/>
      <c r="U115" s="224"/>
      <c r="V115" s="224"/>
      <c r="W115" s="224"/>
      <c r="X115" s="224"/>
      <c r="Y115" s="224"/>
    </row>
    <row r="116" spans="10:25" x14ac:dyDescent="0.2">
      <c r="J116" s="224"/>
      <c r="K116" s="224"/>
      <c r="L116" s="224"/>
      <c r="M116" s="224"/>
      <c r="N116" s="224"/>
      <c r="O116" s="224"/>
      <c r="P116" s="224"/>
      <c r="Q116" s="224"/>
      <c r="R116" s="225"/>
      <c r="S116" s="225"/>
      <c r="T116" s="224"/>
      <c r="U116" s="224"/>
      <c r="V116" s="224"/>
      <c r="W116" s="224"/>
      <c r="X116" s="224"/>
      <c r="Y116" s="224"/>
    </row>
    <row r="117" spans="10:25" x14ac:dyDescent="0.2">
      <c r="J117" s="224"/>
      <c r="K117" s="224"/>
      <c r="L117" s="224"/>
      <c r="M117" s="224"/>
      <c r="N117" s="224"/>
      <c r="O117" s="224"/>
      <c r="P117" s="224"/>
      <c r="Q117" s="224"/>
      <c r="R117" s="225"/>
      <c r="S117" s="225"/>
      <c r="T117" s="224"/>
      <c r="U117" s="224"/>
      <c r="V117" s="224"/>
      <c r="W117" s="224"/>
      <c r="X117" s="224"/>
      <c r="Y117" s="224"/>
    </row>
    <row r="118" spans="10:25" x14ac:dyDescent="0.2">
      <c r="J118" s="224"/>
      <c r="K118" s="224"/>
      <c r="L118" s="224"/>
      <c r="M118" s="224"/>
      <c r="N118" s="224"/>
      <c r="O118" s="224"/>
      <c r="P118" s="224"/>
      <c r="Q118" s="224"/>
      <c r="R118" s="225"/>
      <c r="S118" s="225"/>
      <c r="T118" s="224"/>
      <c r="U118" s="224"/>
      <c r="V118" s="224"/>
      <c r="W118" s="224"/>
      <c r="X118" s="224"/>
      <c r="Y118" s="224"/>
    </row>
    <row r="119" spans="10:25" x14ac:dyDescent="0.2">
      <c r="J119" s="224"/>
      <c r="K119" s="224"/>
      <c r="L119" s="224"/>
      <c r="M119" s="224"/>
      <c r="N119" s="224"/>
      <c r="O119" s="224"/>
      <c r="P119" s="224"/>
      <c r="Q119" s="224"/>
      <c r="R119" s="225"/>
      <c r="S119" s="225"/>
      <c r="T119" s="224"/>
      <c r="U119" s="224"/>
      <c r="V119" s="224"/>
      <c r="W119" s="224"/>
      <c r="X119" s="224"/>
      <c r="Y119" s="224"/>
    </row>
    <row r="120" spans="10:25" x14ac:dyDescent="0.2">
      <c r="J120" s="224"/>
      <c r="K120" s="224"/>
      <c r="L120" s="224"/>
      <c r="M120" s="224"/>
      <c r="N120" s="224"/>
      <c r="O120" s="224"/>
      <c r="P120" s="224"/>
      <c r="Q120" s="224"/>
      <c r="R120" s="225"/>
      <c r="S120" s="225"/>
      <c r="T120" s="224"/>
      <c r="U120" s="224"/>
      <c r="V120" s="224"/>
      <c r="W120" s="224"/>
      <c r="X120" s="224"/>
      <c r="Y120" s="224"/>
    </row>
    <row r="121" spans="10:25" x14ac:dyDescent="0.2">
      <c r="J121" s="224"/>
      <c r="K121" s="224"/>
      <c r="L121" s="224"/>
      <c r="M121" s="224"/>
      <c r="N121" s="224"/>
      <c r="O121" s="224"/>
      <c r="P121" s="224"/>
      <c r="Q121" s="224"/>
      <c r="R121" s="225"/>
      <c r="S121" s="225"/>
      <c r="T121" s="224"/>
      <c r="U121" s="224"/>
      <c r="V121" s="224"/>
      <c r="W121" s="224"/>
      <c r="X121" s="224"/>
      <c r="Y121" s="224"/>
    </row>
    <row r="122" spans="10:25" x14ac:dyDescent="0.2">
      <c r="J122" s="224"/>
      <c r="K122" s="224"/>
      <c r="L122" s="224"/>
      <c r="M122" s="224"/>
      <c r="N122" s="224"/>
      <c r="O122" s="224"/>
      <c r="P122" s="224"/>
      <c r="Q122" s="224"/>
      <c r="R122" s="225"/>
      <c r="S122" s="225"/>
      <c r="T122" s="224"/>
      <c r="U122" s="224"/>
      <c r="V122" s="224"/>
      <c r="W122" s="224"/>
      <c r="X122" s="224"/>
      <c r="Y122" s="224"/>
    </row>
    <row r="123" spans="10:25" x14ac:dyDescent="0.2">
      <c r="J123" s="224"/>
      <c r="K123" s="224"/>
      <c r="L123" s="224"/>
      <c r="M123" s="224"/>
      <c r="N123" s="224"/>
      <c r="O123" s="224"/>
      <c r="P123" s="224"/>
      <c r="Q123" s="224"/>
      <c r="R123" s="225"/>
      <c r="S123" s="225"/>
      <c r="T123" s="224"/>
      <c r="U123" s="224"/>
      <c r="V123" s="224"/>
      <c r="W123" s="224"/>
      <c r="X123" s="224"/>
      <c r="Y123" s="224"/>
    </row>
    <row r="124" spans="10:25" x14ac:dyDescent="0.2">
      <c r="J124" s="224"/>
      <c r="K124" s="224"/>
      <c r="L124" s="224"/>
      <c r="M124" s="224"/>
      <c r="N124" s="224"/>
      <c r="O124" s="224"/>
      <c r="P124" s="224"/>
      <c r="Q124" s="224"/>
      <c r="R124" s="225"/>
      <c r="S124" s="225"/>
      <c r="T124" s="224"/>
      <c r="U124" s="224"/>
      <c r="V124" s="224"/>
      <c r="W124" s="224"/>
      <c r="X124" s="224"/>
      <c r="Y124" s="224"/>
    </row>
    <row r="125" spans="10:25" x14ac:dyDescent="0.2">
      <c r="J125" s="224"/>
      <c r="K125" s="224"/>
      <c r="L125" s="224"/>
      <c r="M125" s="224"/>
      <c r="N125" s="224"/>
      <c r="O125" s="224"/>
      <c r="P125" s="224"/>
      <c r="Q125" s="224"/>
      <c r="R125" s="225"/>
      <c r="S125" s="225"/>
      <c r="T125" s="224"/>
      <c r="U125" s="224"/>
      <c r="V125" s="224"/>
      <c r="W125" s="224"/>
      <c r="X125" s="224"/>
      <c r="Y125" s="224"/>
    </row>
    <row r="126" spans="10:25" x14ac:dyDescent="0.2">
      <c r="J126" s="224"/>
      <c r="K126" s="224"/>
      <c r="L126" s="224"/>
      <c r="M126" s="224"/>
      <c r="N126" s="224"/>
      <c r="O126" s="224"/>
      <c r="P126" s="224"/>
      <c r="Q126" s="224"/>
      <c r="R126" s="225"/>
      <c r="S126" s="225"/>
      <c r="T126" s="224"/>
      <c r="U126" s="224"/>
      <c r="V126" s="224"/>
      <c r="W126" s="224"/>
      <c r="X126" s="224"/>
      <c r="Y126" s="224"/>
    </row>
    <row r="127" spans="10:25" x14ac:dyDescent="0.2">
      <c r="J127" s="224"/>
      <c r="K127" s="224"/>
      <c r="L127" s="224"/>
      <c r="M127" s="224"/>
      <c r="N127" s="224"/>
      <c r="O127" s="224"/>
      <c r="P127" s="224"/>
      <c r="Q127" s="224"/>
      <c r="R127" s="225"/>
      <c r="S127" s="225"/>
      <c r="T127" s="224"/>
      <c r="U127" s="224"/>
      <c r="V127" s="224"/>
      <c r="W127" s="224"/>
      <c r="X127" s="224"/>
      <c r="Y127" s="224"/>
    </row>
    <row r="128" spans="10:25" x14ac:dyDescent="0.2">
      <c r="J128" s="224"/>
      <c r="K128" s="224"/>
      <c r="L128" s="224"/>
      <c r="M128" s="224"/>
      <c r="N128" s="224"/>
      <c r="O128" s="224"/>
      <c r="P128" s="224"/>
      <c r="Q128" s="224"/>
      <c r="R128" s="225"/>
      <c r="S128" s="225"/>
      <c r="T128" s="224"/>
      <c r="U128" s="224"/>
      <c r="V128" s="224"/>
      <c r="W128" s="224"/>
      <c r="X128" s="224"/>
      <c r="Y128" s="224"/>
    </row>
    <row r="129" spans="10:25" x14ac:dyDescent="0.2">
      <c r="J129" s="224"/>
      <c r="K129" s="224"/>
      <c r="L129" s="224"/>
      <c r="M129" s="224"/>
      <c r="N129" s="224"/>
      <c r="O129" s="224"/>
      <c r="P129" s="224"/>
      <c r="Q129" s="224"/>
      <c r="R129" s="225"/>
      <c r="S129" s="225"/>
      <c r="T129" s="224"/>
      <c r="U129" s="224"/>
      <c r="V129" s="224"/>
      <c r="W129" s="224"/>
      <c r="X129" s="224"/>
      <c r="Y129" s="224"/>
    </row>
    <row r="130" spans="10:25" x14ac:dyDescent="0.2">
      <c r="J130" s="224"/>
      <c r="K130" s="224"/>
      <c r="L130" s="224"/>
      <c r="M130" s="224"/>
      <c r="N130" s="224"/>
      <c r="O130" s="224"/>
      <c r="P130" s="224"/>
      <c r="Q130" s="224"/>
      <c r="R130" s="225"/>
      <c r="S130" s="225"/>
      <c r="T130" s="224"/>
      <c r="U130" s="224"/>
      <c r="V130" s="224"/>
      <c r="W130" s="224"/>
      <c r="X130" s="224"/>
      <c r="Y130" s="224"/>
    </row>
    <row r="131" spans="10:25" x14ac:dyDescent="0.2">
      <c r="J131" s="224"/>
      <c r="K131" s="224"/>
      <c r="L131" s="224"/>
      <c r="M131" s="224"/>
      <c r="N131" s="224"/>
      <c r="O131" s="224"/>
      <c r="P131" s="224"/>
      <c r="Q131" s="224"/>
      <c r="R131" s="225"/>
      <c r="S131" s="225"/>
      <c r="T131" s="224"/>
      <c r="U131" s="224"/>
      <c r="V131" s="224"/>
      <c r="W131" s="224"/>
      <c r="X131" s="224"/>
      <c r="Y131" s="224"/>
    </row>
    <row r="132" spans="10:25" x14ac:dyDescent="0.2">
      <c r="J132" s="224"/>
      <c r="K132" s="224"/>
      <c r="L132" s="224"/>
      <c r="M132" s="224"/>
      <c r="N132" s="224"/>
      <c r="O132" s="224"/>
      <c r="P132" s="224"/>
      <c r="Q132" s="224"/>
      <c r="R132" s="225"/>
      <c r="S132" s="225"/>
      <c r="T132" s="224"/>
      <c r="U132" s="224"/>
      <c r="V132" s="224"/>
      <c r="W132" s="224"/>
      <c r="X132" s="224"/>
      <c r="Y132" s="224"/>
    </row>
    <row r="133" spans="10:25" x14ac:dyDescent="0.2">
      <c r="J133" s="224"/>
      <c r="K133" s="224"/>
      <c r="L133" s="224"/>
      <c r="M133" s="224"/>
      <c r="N133" s="224"/>
      <c r="O133" s="224"/>
      <c r="P133" s="224"/>
      <c r="Q133" s="224"/>
      <c r="R133" s="225"/>
      <c r="S133" s="225"/>
      <c r="T133" s="224"/>
      <c r="U133" s="224"/>
      <c r="V133" s="224"/>
      <c r="W133" s="224"/>
      <c r="X133" s="224"/>
      <c r="Y133" s="224"/>
    </row>
    <row r="134" spans="10:25" x14ac:dyDescent="0.2">
      <c r="J134" s="224"/>
      <c r="K134" s="224"/>
      <c r="L134" s="224"/>
      <c r="M134" s="224"/>
      <c r="N134" s="224"/>
      <c r="O134" s="224"/>
      <c r="P134" s="224"/>
      <c r="Q134" s="224"/>
      <c r="R134" s="225"/>
      <c r="S134" s="225"/>
      <c r="T134" s="224"/>
      <c r="U134" s="224"/>
      <c r="V134" s="224"/>
      <c r="W134" s="224"/>
      <c r="X134" s="224"/>
      <c r="Y134" s="224"/>
    </row>
    <row r="135" spans="10:25" x14ac:dyDescent="0.2">
      <c r="J135" s="224"/>
      <c r="K135" s="224"/>
      <c r="L135" s="224"/>
      <c r="M135" s="224"/>
      <c r="N135" s="224"/>
      <c r="O135" s="224"/>
      <c r="P135" s="224"/>
      <c r="Q135" s="224"/>
      <c r="R135" s="225"/>
      <c r="S135" s="225"/>
      <c r="T135" s="224"/>
      <c r="U135" s="224"/>
      <c r="V135" s="224"/>
      <c r="W135" s="224"/>
      <c r="X135" s="224"/>
      <c r="Y135" s="224"/>
    </row>
    <row r="136" spans="10:25" x14ac:dyDescent="0.2">
      <c r="J136" s="224"/>
      <c r="K136" s="224"/>
      <c r="L136" s="224"/>
      <c r="M136" s="224"/>
      <c r="N136" s="224"/>
      <c r="O136" s="224"/>
      <c r="P136" s="224"/>
      <c r="Q136" s="224"/>
      <c r="R136" s="225"/>
      <c r="S136" s="225"/>
      <c r="T136" s="224"/>
      <c r="U136" s="224"/>
      <c r="V136" s="224"/>
      <c r="W136" s="224"/>
      <c r="X136" s="224"/>
      <c r="Y136" s="224"/>
    </row>
    <row r="137" spans="10:25" x14ac:dyDescent="0.2">
      <c r="J137" s="224"/>
      <c r="K137" s="224"/>
      <c r="L137" s="224"/>
      <c r="M137" s="224"/>
      <c r="N137" s="224"/>
      <c r="O137" s="224"/>
      <c r="P137" s="224"/>
      <c r="Q137" s="224"/>
      <c r="R137" s="225"/>
      <c r="S137" s="225"/>
      <c r="T137" s="224"/>
      <c r="U137" s="224"/>
      <c r="V137" s="224"/>
      <c r="W137" s="224"/>
      <c r="X137" s="224"/>
      <c r="Y137" s="224"/>
    </row>
    <row r="138" spans="10:25" x14ac:dyDescent="0.2">
      <c r="J138" s="224"/>
      <c r="K138" s="224"/>
      <c r="L138" s="224"/>
      <c r="M138" s="224"/>
      <c r="N138" s="224"/>
      <c r="O138" s="224"/>
      <c r="P138" s="224"/>
      <c r="Q138" s="224"/>
      <c r="R138" s="225"/>
      <c r="S138" s="225"/>
      <c r="T138" s="224"/>
      <c r="U138" s="224"/>
      <c r="V138" s="224"/>
      <c r="W138" s="224"/>
      <c r="X138" s="224"/>
      <c r="Y138" s="224"/>
    </row>
    <row r="139" spans="10:25" x14ac:dyDescent="0.2">
      <c r="J139" s="224"/>
      <c r="K139" s="224"/>
      <c r="L139" s="224"/>
      <c r="M139" s="224"/>
      <c r="N139" s="224"/>
      <c r="O139" s="224"/>
      <c r="P139" s="224"/>
      <c r="Q139" s="224"/>
      <c r="R139" s="225"/>
      <c r="S139" s="225"/>
      <c r="T139" s="224"/>
      <c r="U139" s="224"/>
      <c r="V139" s="224"/>
      <c r="W139" s="224"/>
      <c r="X139" s="224"/>
      <c r="Y139" s="224"/>
    </row>
    <row r="140" spans="10:25" x14ac:dyDescent="0.2">
      <c r="J140" s="224"/>
      <c r="K140" s="224"/>
      <c r="L140" s="224"/>
      <c r="M140" s="224"/>
      <c r="N140" s="224"/>
      <c r="O140" s="224"/>
      <c r="P140" s="224"/>
      <c r="Q140" s="224"/>
      <c r="R140" s="225"/>
      <c r="S140" s="225"/>
      <c r="T140" s="224"/>
      <c r="U140" s="224"/>
      <c r="V140" s="224"/>
      <c r="W140" s="224"/>
      <c r="X140" s="224"/>
      <c r="Y140" s="224"/>
    </row>
    <row r="141" spans="10:25" x14ac:dyDescent="0.2">
      <c r="J141" s="224"/>
      <c r="K141" s="224"/>
      <c r="L141" s="224"/>
      <c r="M141" s="224"/>
      <c r="N141" s="224"/>
      <c r="O141" s="224"/>
      <c r="P141" s="224"/>
      <c r="Q141" s="224"/>
      <c r="R141" s="225"/>
      <c r="S141" s="225"/>
      <c r="T141" s="224"/>
      <c r="U141" s="224"/>
      <c r="V141" s="224"/>
      <c r="W141" s="224"/>
      <c r="X141" s="224"/>
      <c r="Y141" s="224"/>
    </row>
    <row r="142" spans="10:25" x14ac:dyDescent="0.2">
      <c r="J142" s="224"/>
      <c r="K142" s="224"/>
      <c r="L142" s="224"/>
      <c r="M142" s="224"/>
      <c r="N142" s="224"/>
      <c r="O142" s="224"/>
      <c r="P142" s="224"/>
      <c r="Q142" s="224"/>
      <c r="R142" s="225"/>
      <c r="S142" s="225"/>
      <c r="T142" s="224"/>
      <c r="U142" s="224"/>
      <c r="V142" s="224"/>
      <c r="W142" s="224"/>
      <c r="X142" s="224"/>
      <c r="Y142" s="224"/>
    </row>
    <row r="143" spans="10:25" x14ac:dyDescent="0.2">
      <c r="J143" s="224"/>
      <c r="K143" s="224"/>
      <c r="L143" s="224"/>
      <c r="M143" s="224"/>
      <c r="N143" s="224"/>
      <c r="O143" s="224"/>
      <c r="P143" s="224"/>
      <c r="Q143" s="224"/>
      <c r="R143" s="225"/>
      <c r="S143" s="225"/>
      <c r="T143" s="224"/>
      <c r="U143" s="224"/>
      <c r="V143" s="224"/>
      <c r="W143" s="224"/>
      <c r="X143" s="224"/>
      <c r="Y143" s="224"/>
    </row>
    <row r="144" spans="10:25" x14ac:dyDescent="0.2">
      <c r="J144" s="224"/>
      <c r="K144" s="224"/>
      <c r="L144" s="224"/>
      <c r="M144" s="224"/>
      <c r="N144" s="224"/>
      <c r="O144" s="224"/>
      <c r="P144" s="224"/>
      <c r="Q144" s="224"/>
      <c r="R144" s="225"/>
      <c r="S144" s="225"/>
      <c r="T144" s="224"/>
      <c r="U144" s="224"/>
      <c r="V144" s="224"/>
      <c r="W144" s="224"/>
      <c r="X144" s="224"/>
      <c r="Y144" s="224"/>
    </row>
    <row r="145" spans="10:25" x14ac:dyDescent="0.2">
      <c r="J145" s="224"/>
      <c r="K145" s="224"/>
      <c r="L145" s="224"/>
      <c r="M145" s="224"/>
      <c r="N145" s="224"/>
      <c r="O145" s="224"/>
      <c r="P145" s="224"/>
      <c r="Q145" s="224"/>
      <c r="R145" s="225"/>
      <c r="S145" s="225"/>
      <c r="T145" s="224"/>
      <c r="U145" s="224"/>
      <c r="V145" s="224"/>
      <c r="W145" s="224"/>
      <c r="X145" s="224"/>
      <c r="Y145" s="224"/>
    </row>
    <row r="146" spans="10:25" x14ac:dyDescent="0.2">
      <c r="J146" s="224"/>
      <c r="K146" s="224"/>
      <c r="L146" s="224"/>
      <c r="M146" s="224"/>
      <c r="N146" s="224"/>
      <c r="O146" s="224"/>
      <c r="P146" s="224"/>
      <c r="Q146" s="224"/>
      <c r="R146" s="225"/>
      <c r="S146" s="225"/>
      <c r="T146" s="224"/>
      <c r="U146" s="224"/>
      <c r="V146" s="224"/>
      <c r="W146" s="224"/>
      <c r="X146" s="224"/>
      <c r="Y146" s="224"/>
    </row>
    <row r="147" spans="10:25" x14ac:dyDescent="0.2">
      <c r="J147" s="224"/>
      <c r="K147" s="224"/>
      <c r="L147" s="224"/>
      <c r="M147" s="224"/>
      <c r="N147" s="224"/>
      <c r="O147" s="224"/>
      <c r="P147" s="224"/>
      <c r="Q147" s="224"/>
      <c r="R147" s="225"/>
      <c r="S147" s="225"/>
      <c r="T147" s="224"/>
      <c r="U147" s="224"/>
      <c r="V147" s="224"/>
      <c r="W147" s="224"/>
      <c r="X147" s="224"/>
      <c r="Y147" s="224"/>
    </row>
    <row r="148" spans="10:25" x14ac:dyDescent="0.2">
      <c r="J148" s="224"/>
      <c r="K148" s="224"/>
      <c r="L148" s="224"/>
      <c r="M148" s="224"/>
      <c r="N148" s="224"/>
      <c r="O148" s="224"/>
      <c r="P148" s="224"/>
      <c r="Q148" s="224"/>
      <c r="R148" s="225"/>
      <c r="S148" s="225"/>
      <c r="T148" s="224"/>
      <c r="U148" s="224"/>
      <c r="V148" s="224"/>
      <c r="W148" s="224"/>
      <c r="X148" s="224"/>
      <c r="Y148" s="224"/>
    </row>
    <row r="149" spans="10:25" x14ac:dyDescent="0.2">
      <c r="J149" s="224"/>
      <c r="K149" s="224"/>
      <c r="L149" s="224"/>
      <c r="M149" s="224"/>
      <c r="N149" s="224"/>
      <c r="O149" s="224"/>
      <c r="P149" s="224"/>
      <c r="Q149" s="224"/>
      <c r="R149" s="225"/>
      <c r="S149" s="225"/>
      <c r="T149" s="224"/>
      <c r="U149" s="224"/>
      <c r="V149" s="224"/>
      <c r="W149" s="224"/>
      <c r="X149" s="224"/>
      <c r="Y149" s="224"/>
    </row>
    <row r="150" spans="10:25" x14ac:dyDescent="0.2">
      <c r="J150" s="224"/>
      <c r="K150" s="224"/>
      <c r="L150" s="224"/>
      <c r="M150" s="224"/>
      <c r="N150" s="224"/>
      <c r="O150" s="224"/>
      <c r="P150" s="224"/>
      <c r="Q150" s="224"/>
      <c r="R150" s="225"/>
      <c r="S150" s="225"/>
      <c r="T150" s="224"/>
      <c r="U150" s="224"/>
      <c r="V150" s="224"/>
      <c r="W150" s="224"/>
      <c r="X150" s="224"/>
      <c r="Y150" s="224"/>
    </row>
    <row r="151" spans="10:25" x14ac:dyDescent="0.2">
      <c r="J151" s="224"/>
      <c r="K151" s="224"/>
      <c r="L151" s="224"/>
      <c r="M151" s="224"/>
      <c r="N151" s="224"/>
      <c r="O151" s="224"/>
      <c r="P151" s="224"/>
      <c r="Q151" s="224"/>
      <c r="R151" s="225"/>
      <c r="S151" s="225"/>
      <c r="T151" s="224"/>
      <c r="U151" s="224"/>
      <c r="V151" s="224"/>
      <c r="W151" s="224"/>
      <c r="X151" s="224"/>
      <c r="Y151" s="224"/>
    </row>
    <row r="152" spans="10:25" x14ac:dyDescent="0.2">
      <c r="J152" s="224"/>
      <c r="K152" s="224"/>
      <c r="L152" s="224"/>
      <c r="M152" s="224"/>
      <c r="N152" s="224"/>
      <c r="O152" s="224"/>
      <c r="P152" s="224"/>
      <c r="Q152" s="224"/>
      <c r="R152" s="225"/>
      <c r="S152" s="225"/>
      <c r="T152" s="224"/>
      <c r="U152" s="224"/>
      <c r="V152" s="224"/>
      <c r="W152" s="224"/>
      <c r="X152" s="224"/>
      <c r="Y152" s="224"/>
    </row>
    <row r="153" spans="10:25" x14ac:dyDescent="0.2">
      <c r="J153" s="224"/>
      <c r="K153" s="224"/>
      <c r="L153" s="224"/>
      <c r="M153" s="224"/>
      <c r="N153" s="224"/>
      <c r="O153" s="224"/>
      <c r="P153" s="224"/>
      <c r="Q153" s="224"/>
      <c r="R153" s="225"/>
      <c r="S153" s="225"/>
      <c r="T153" s="224"/>
      <c r="U153" s="224"/>
      <c r="V153" s="224"/>
      <c r="W153" s="224"/>
      <c r="X153" s="224"/>
      <c r="Y153" s="224"/>
    </row>
    <row r="154" spans="10:25" x14ac:dyDescent="0.2">
      <c r="J154" s="224"/>
      <c r="K154" s="224"/>
      <c r="L154" s="224"/>
      <c r="M154" s="224"/>
      <c r="N154" s="224"/>
      <c r="O154" s="224"/>
      <c r="P154" s="224"/>
      <c r="Q154" s="224"/>
      <c r="R154" s="225"/>
      <c r="S154" s="225"/>
      <c r="T154" s="224"/>
      <c r="U154" s="224"/>
      <c r="V154" s="224"/>
      <c r="W154" s="224"/>
      <c r="X154" s="224"/>
      <c r="Y154" s="224"/>
    </row>
    <row r="155" spans="10:25" x14ac:dyDescent="0.2">
      <c r="J155" s="224"/>
      <c r="K155" s="224"/>
      <c r="L155" s="224"/>
      <c r="M155" s="224"/>
      <c r="N155" s="224"/>
      <c r="O155" s="224"/>
      <c r="P155" s="224"/>
      <c r="Q155" s="224"/>
      <c r="R155" s="225"/>
      <c r="S155" s="225"/>
      <c r="T155" s="224"/>
      <c r="U155" s="224"/>
      <c r="V155" s="224"/>
      <c r="W155" s="224"/>
      <c r="X155" s="224"/>
      <c r="Y155" s="224"/>
    </row>
    <row r="156" spans="10:25" x14ac:dyDescent="0.2">
      <c r="J156" s="224"/>
      <c r="K156" s="224"/>
      <c r="L156" s="224"/>
      <c r="M156" s="224"/>
      <c r="N156" s="224"/>
      <c r="O156" s="224"/>
      <c r="P156" s="224"/>
      <c r="Q156" s="224"/>
      <c r="R156" s="225"/>
      <c r="S156" s="225"/>
      <c r="T156" s="224"/>
      <c r="U156" s="224"/>
      <c r="V156" s="224"/>
      <c r="W156" s="224"/>
      <c r="X156" s="224"/>
      <c r="Y156" s="224"/>
    </row>
    <row r="157" spans="10:25" x14ac:dyDescent="0.2">
      <c r="J157" s="224"/>
      <c r="K157" s="224"/>
      <c r="L157" s="224"/>
      <c r="M157" s="224"/>
      <c r="N157" s="224"/>
      <c r="O157" s="224"/>
      <c r="P157" s="224"/>
      <c r="Q157" s="224"/>
      <c r="R157" s="225"/>
      <c r="S157" s="225"/>
      <c r="T157" s="224"/>
      <c r="U157" s="224"/>
      <c r="V157" s="224"/>
      <c r="W157" s="224"/>
      <c r="X157" s="224"/>
      <c r="Y157" s="224"/>
    </row>
    <row r="158" spans="10:25" x14ac:dyDescent="0.2">
      <c r="J158" s="224"/>
      <c r="K158" s="224"/>
      <c r="L158" s="224"/>
      <c r="M158" s="224"/>
      <c r="N158" s="224"/>
      <c r="O158" s="224"/>
      <c r="P158" s="224"/>
      <c r="Q158" s="224"/>
      <c r="R158" s="225"/>
      <c r="S158" s="225"/>
      <c r="T158" s="224"/>
      <c r="U158" s="224"/>
      <c r="V158" s="224"/>
      <c r="W158" s="224"/>
      <c r="X158" s="224"/>
      <c r="Y158" s="224"/>
    </row>
    <row r="159" spans="10:25" x14ac:dyDescent="0.2">
      <c r="J159" s="224"/>
      <c r="K159" s="224"/>
      <c r="L159" s="224"/>
      <c r="M159" s="224"/>
      <c r="N159" s="224"/>
      <c r="O159" s="224"/>
      <c r="P159" s="224"/>
      <c r="Q159" s="224"/>
      <c r="R159" s="225"/>
      <c r="S159" s="225"/>
      <c r="T159" s="224"/>
      <c r="U159" s="224"/>
      <c r="V159" s="224"/>
      <c r="W159" s="224"/>
      <c r="X159" s="224"/>
      <c r="Y159" s="224"/>
    </row>
    <row r="160" spans="10:25" x14ac:dyDescent="0.2">
      <c r="J160" s="224"/>
      <c r="K160" s="224"/>
      <c r="L160" s="224"/>
      <c r="M160" s="224"/>
      <c r="N160" s="224"/>
      <c r="O160" s="224"/>
      <c r="P160" s="224"/>
      <c r="Q160" s="224"/>
      <c r="R160" s="225"/>
      <c r="S160" s="225"/>
      <c r="T160" s="224"/>
      <c r="U160" s="224"/>
      <c r="V160" s="224"/>
      <c r="W160" s="224"/>
      <c r="X160" s="224"/>
      <c r="Y160" s="224"/>
    </row>
    <row r="161" spans="10:25" x14ac:dyDescent="0.2">
      <c r="J161" s="224"/>
      <c r="K161" s="224"/>
      <c r="L161" s="224"/>
      <c r="M161" s="224"/>
      <c r="N161" s="224"/>
      <c r="O161" s="224"/>
      <c r="P161" s="224"/>
      <c r="Q161" s="224"/>
      <c r="R161" s="225"/>
      <c r="S161" s="225"/>
      <c r="T161" s="224"/>
      <c r="U161" s="224"/>
      <c r="V161" s="224"/>
      <c r="W161" s="224"/>
      <c r="X161" s="224"/>
      <c r="Y161" s="224"/>
    </row>
    <row r="162" spans="10:25" x14ac:dyDescent="0.2">
      <c r="J162" s="224"/>
      <c r="K162" s="224"/>
      <c r="L162" s="224"/>
      <c r="M162" s="224"/>
      <c r="N162" s="224"/>
      <c r="O162" s="224"/>
      <c r="P162" s="224"/>
      <c r="Q162" s="224"/>
      <c r="R162" s="225"/>
      <c r="S162" s="225"/>
      <c r="T162" s="224"/>
      <c r="U162" s="224"/>
      <c r="V162" s="224"/>
      <c r="W162" s="224"/>
      <c r="X162" s="224"/>
      <c r="Y162" s="224"/>
    </row>
    <row r="163" spans="10:25" x14ac:dyDescent="0.2">
      <c r="J163" s="224"/>
      <c r="K163" s="224"/>
      <c r="L163" s="224"/>
      <c r="M163" s="224"/>
      <c r="N163" s="224"/>
      <c r="O163" s="224"/>
      <c r="P163" s="224"/>
      <c r="Q163" s="224"/>
      <c r="R163" s="225"/>
      <c r="S163" s="225"/>
      <c r="T163" s="224"/>
      <c r="U163" s="224"/>
      <c r="V163" s="224"/>
      <c r="W163" s="224"/>
      <c r="X163" s="224"/>
      <c r="Y163" s="224"/>
    </row>
    <row r="164" spans="10:25" x14ac:dyDescent="0.2">
      <c r="J164" s="224"/>
      <c r="K164" s="224"/>
      <c r="L164" s="224"/>
      <c r="M164" s="224"/>
      <c r="N164" s="224"/>
      <c r="O164" s="224"/>
      <c r="P164" s="224"/>
      <c r="Q164" s="224"/>
      <c r="R164" s="225"/>
      <c r="S164" s="225"/>
      <c r="T164" s="224"/>
      <c r="U164" s="224"/>
      <c r="V164" s="224"/>
      <c r="W164" s="224"/>
      <c r="X164" s="224"/>
      <c r="Y164" s="224"/>
    </row>
    <row r="165" spans="10:25" x14ac:dyDescent="0.2">
      <c r="J165" s="224"/>
      <c r="K165" s="224"/>
      <c r="L165" s="224"/>
      <c r="M165" s="224"/>
      <c r="N165" s="224"/>
      <c r="O165" s="224"/>
      <c r="P165" s="224"/>
      <c r="Q165" s="224"/>
      <c r="R165" s="225"/>
      <c r="S165" s="225"/>
      <c r="T165" s="224"/>
      <c r="U165" s="224"/>
      <c r="V165" s="224"/>
      <c r="W165" s="224"/>
      <c r="X165" s="224"/>
      <c r="Y165" s="224"/>
    </row>
    <row r="166" spans="10:25" x14ac:dyDescent="0.2">
      <c r="J166" s="224"/>
      <c r="K166" s="224"/>
      <c r="L166" s="224"/>
      <c r="M166" s="224"/>
      <c r="N166" s="224"/>
      <c r="O166" s="224"/>
      <c r="P166" s="224"/>
      <c r="Q166" s="224"/>
      <c r="R166" s="225"/>
      <c r="S166" s="225"/>
      <c r="T166" s="224"/>
      <c r="U166" s="224"/>
      <c r="V166" s="224"/>
      <c r="W166" s="224"/>
      <c r="X166" s="224"/>
      <c r="Y166" s="224"/>
    </row>
    <row r="167" spans="10:25" x14ac:dyDescent="0.2">
      <c r="J167" s="224"/>
      <c r="K167" s="224"/>
      <c r="L167" s="224"/>
      <c r="M167" s="224"/>
      <c r="N167" s="224"/>
      <c r="O167" s="224"/>
      <c r="P167" s="224"/>
      <c r="Q167" s="224"/>
      <c r="R167" s="225"/>
      <c r="S167" s="225"/>
      <c r="T167" s="224"/>
      <c r="U167" s="224"/>
      <c r="V167" s="224"/>
      <c r="W167" s="224"/>
      <c r="X167" s="224"/>
      <c r="Y167" s="224"/>
    </row>
    <row r="168" spans="10:25" x14ac:dyDescent="0.2">
      <c r="J168" s="224"/>
      <c r="K168" s="224"/>
      <c r="L168" s="224"/>
      <c r="M168" s="224"/>
      <c r="N168" s="224"/>
      <c r="O168" s="224"/>
      <c r="P168" s="224"/>
      <c r="Q168" s="224"/>
      <c r="R168" s="225"/>
      <c r="S168" s="225"/>
      <c r="T168" s="224"/>
      <c r="U168" s="224"/>
      <c r="V168" s="224"/>
      <c r="W168" s="224"/>
      <c r="X168" s="224"/>
      <c r="Y168" s="224"/>
    </row>
    <row r="169" spans="10:25" x14ac:dyDescent="0.2">
      <c r="J169" s="224"/>
      <c r="K169" s="224"/>
      <c r="L169" s="224"/>
      <c r="M169" s="224"/>
      <c r="N169" s="224"/>
      <c r="O169" s="224"/>
      <c r="P169" s="224"/>
      <c r="Q169" s="224"/>
      <c r="R169" s="225"/>
      <c r="S169" s="225"/>
      <c r="T169" s="224"/>
      <c r="U169" s="224"/>
      <c r="V169" s="224"/>
      <c r="W169" s="224"/>
      <c r="X169" s="224"/>
      <c r="Y169" s="224"/>
    </row>
    <row r="170" spans="10:25" x14ac:dyDescent="0.2">
      <c r="J170" s="224"/>
      <c r="K170" s="224"/>
      <c r="L170" s="224"/>
      <c r="M170" s="224"/>
      <c r="N170" s="224"/>
      <c r="O170" s="224"/>
      <c r="P170" s="224"/>
      <c r="Q170" s="224"/>
      <c r="R170" s="225"/>
      <c r="S170" s="225"/>
      <c r="T170" s="224"/>
      <c r="U170" s="224"/>
      <c r="V170" s="224"/>
      <c r="W170" s="224"/>
      <c r="X170" s="224"/>
      <c r="Y170" s="224"/>
    </row>
    <row r="171" spans="10:25" x14ac:dyDescent="0.2">
      <c r="J171" s="224"/>
      <c r="K171" s="224"/>
      <c r="L171" s="224"/>
      <c r="M171" s="224"/>
      <c r="N171" s="224"/>
      <c r="O171" s="224"/>
      <c r="P171" s="224"/>
      <c r="Q171" s="224"/>
      <c r="R171" s="225"/>
      <c r="S171" s="225"/>
      <c r="T171" s="224"/>
      <c r="U171" s="224"/>
      <c r="V171" s="224"/>
      <c r="W171" s="224"/>
      <c r="X171" s="224"/>
      <c r="Y171" s="224"/>
    </row>
    <row r="172" spans="10:25" x14ac:dyDescent="0.2">
      <c r="J172" s="224"/>
      <c r="K172" s="224"/>
      <c r="L172" s="224"/>
      <c r="M172" s="224"/>
      <c r="N172" s="224"/>
      <c r="O172" s="224"/>
      <c r="P172" s="224"/>
      <c r="Q172" s="224"/>
      <c r="R172" s="225"/>
      <c r="S172" s="225"/>
      <c r="T172" s="224"/>
      <c r="U172" s="224"/>
      <c r="V172" s="224"/>
      <c r="W172" s="224"/>
      <c r="X172" s="224"/>
      <c r="Y172" s="224"/>
    </row>
    <row r="173" spans="10:25" x14ac:dyDescent="0.2">
      <c r="J173" s="224"/>
      <c r="K173" s="224"/>
      <c r="L173" s="224"/>
      <c r="M173" s="224"/>
      <c r="N173" s="224"/>
      <c r="O173" s="224"/>
      <c r="P173" s="224"/>
      <c r="Q173" s="224"/>
      <c r="R173" s="225"/>
      <c r="S173" s="225"/>
      <c r="T173" s="224"/>
      <c r="U173" s="224"/>
      <c r="V173" s="224"/>
      <c r="W173" s="224"/>
      <c r="X173" s="224"/>
      <c r="Y173" s="224"/>
    </row>
    <row r="174" spans="10:25" x14ac:dyDescent="0.2">
      <c r="J174" s="224"/>
      <c r="K174" s="224"/>
      <c r="L174" s="224"/>
      <c r="M174" s="224"/>
      <c r="N174" s="224"/>
      <c r="O174" s="224"/>
      <c r="P174" s="224"/>
      <c r="Q174" s="224"/>
      <c r="R174" s="225"/>
      <c r="S174" s="225"/>
      <c r="T174" s="224"/>
      <c r="U174" s="224"/>
      <c r="V174" s="224"/>
      <c r="W174" s="224"/>
      <c r="X174" s="224"/>
      <c r="Y174" s="224"/>
    </row>
    <row r="175" spans="10:25" x14ac:dyDescent="0.2">
      <c r="J175" s="224"/>
      <c r="K175" s="224"/>
      <c r="L175" s="224"/>
      <c r="M175" s="224"/>
      <c r="N175" s="224"/>
      <c r="O175" s="224"/>
      <c r="P175" s="224"/>
      <c r="Q175" s="224"/>
      <c r="R175" s="225"/>
      <c r="S175" s="225"/>
      <c r="T175" s="224"/>
      <c r="U175" s="224"/>
      <c r="V175" s="224"/>
      <c r="W175" s="224"/>
      <c r="X175" s="224"/>
      <c r="Y175" s="224"/>
    </row>
    <row r="176" spans="10:25" x14ac:dyDescent="0.2">
      <c r="J176" s="224"/>
      <c r="K176" s="224"/>
      <c r="L176" s="224"/>
      <c r="M176" s="224"/>
      <c r="N176" s="224"/>
      <c r="O176" s="224"/>
      <c r="P176" s="224"/>
      <c r="Q176" s="224"/>
      <c r="R176" s="225"/>
      <c r="S176" s="225"/>
      <c r="T176" s="224"/>
      <c r="U176" s="224"/>
      <c r="V176" s="224"/>
      <c r="W176" s="224"/>
      <c r="X176" s="224"/>
      <c r="Y176" s="224"/>
    </row>
    <row r="177" spans="10:25" x14ac:dyDescent="0.2">
      <c r="J177" s="224"/>
      <c r="K177" s="224"/>
      <c r="L177" s="224"/>
      <c r="M177" s="224"/>
      <c r="N177" s="224"/>
      <c r="O177" s="224"/>
      <c r="P177" s="224"/>
      <c r="Q177" s="224"/>
      <c r="R177" s="225"/>
      <c r="S177" s="225"/>
      <c r="T177" s="224"/>
      <c r="U177" s="224"/>
      <c r="V177" s="224"/>
      <c r="W177" s="224"/>
      <c r="X177" s="224"/>
      <c r="Y177" s="224"/>
    </row>
    <row r="178" spans="10:25" x14ac:dyDescent="0.2">
      <c r="J178" s="224"/>
      <c r="K178" s="224"/>
      <c r="L178" s="224"/>
      <c r="M178" s="224"/>
      <c r="N178" s="224"/>
      <c r="O178" s="224"/>
      <c r="P178" s="224"/>
      <c r="Q178" s="224"/>
      <c r="R178" s="225"/>
      <c r="S178" s="225"/>
      <c r="T178" s="224"/>
      <c r="U178" s="224"/>
      <c r="V178" s="224"/>
      <c r="W178" s="224"/>
      <c r="X178" s="224"/>
      <c r="Y178" s="224"/>
    </row>
    <row r="179" spans="10:25" x14ac:dyDescent="0.2">
      <c r="J179" s="224"/>
      <c r="K179" s="224"/>
      <c r="L179" s="224"/>
      <c r="M179" s="224"/>
      <c r="N179" s="224"/>
      <c r="O179" s="224"/>
      <c r="P179" s="224"/>
      <c r="Q179" s="224"/>
      <c r="R179" s="225"/>
      <c r="S179" s="225"/>
      <c r="T179" s="224"/>
      <c r="U179" s="224"/>
      <c r="V179" s="224"/>
      <c r="W179" s="224"/>
      <c r="X179" s="224"/>
      <c r="Y179" s="224"/>
    </row>
    <row r="180" spans="10:25" x14ac:dyDescent="0.2">
      <c r="J180" s="224"/>
      <c r="K180" s="224"/>
      <c r="L180" s="224"/>
      <c r="M180" s="224"/>
      <c r="N180" s="224"/>
      <c r="O180" s="224"/>
      <c r="P180" s="224"/>
      <c r="Q180" s="224"/>
      <c r="R180" s="225"/>
      <c r="S180" s="225"/>
      <c r="T180" s="224"/>
      <c r="U180" s="224"/>
      <c r="V180" s="224"/>
      <c r="W180" s="224"/>
      <c r="X180" s="224"/>
      <c r="Y180" s="224"/>
    </row>
    <row r="181" spans="10:25" x14ac:dyDescent="0.2">
      <c r="J181" s="224"/>
      <c r="K181" s="224"/>
      <c r="L181" s="224"/>
      <c r="M181" s="224"/>
      <c r="N181" s="224"/>
      <c r="O181" s="224"/>
      <c r="P181" s="224"/>
      <c r="Q181" s="224"/>
      <c r="R181" s="225"/>
      <c r="S181" s="225"/>
      <c r="T181" s="224"/>
      <c r="U181" s="224"/>
      <c r="V181" s="224"/>
      <c r="W181" s="224"/>
      <c r="X181" s="224"/>
      <c r="Y181" s="224"/>
    </row>
    <row r="182" spans="10:25" x14ac:dyDescent="0.2">
      <c r="J182" s="224"/>
      <c r="K182" s="224"/>
      <c r="L182" s="224"/>
      <c r="M182" s="224"/>
      <c r="N182" s="224"/>
      <c r="O182" s="224"/>
      <c r="P182" s="224"/>
      <c r="Q182" s="224"/>
      <c r="R182" s="225"/>
      <c r="S182" s="225"/>
      <c r="T182" s="224"/>
      <c r="U182" s="224"/>
      <c r="V182" s="224"/>
      <c r="W182" s="224"/>
      <c r="X182" s="224"/>
      <c r="Y182" s="224"/>
    </row>
    <row r="183" spans="10:25" x14ac:dyDescent="0.2">
      <c r="J183" s="224"/>
      <c r="K183" s="224"/>
      <c r="L183" s="224"/>
      <c r="M183" s="224"/>
      <c r="N183" s="224"/>
      <c r="O183" s="224"/>
      <c r="P183" s="224"/>
      <c r="Q183" s="224"/>
      <c r="R183" s="225"/>
      <c r="S183" s="225"/>
      <c r="T183" s="224"/>
      <c r="U183" s="224"/>
      <c r="V183" s="224"/>
      <c r="W183" s="224"/>
      <c r="X183" s="224"/>
      <c r="Y183" s="224"/>
    </row>
    <row r="184" spans="10:25" x14ac:dyDescent="0.2">
      <c r="J184" s="224"/>
      <c r="K184" s="224"/>
      <c r="L184" s="224"/>
      <c r="M184" s="224"/>
      <c r="N184" s="224"/>
      <c r="O184" s="224"/>
      <c r="P184" s="224"/>
      <c r="Q184" s="224"/>
      <c r="R184" s="225"/>
      <c r="S184" s="225"/>
      <c r="T184" s="224"/>
      <c r="U184" s="224"/>
      <c r="V184" s="224"/>
      <c r="W184" s="224"/>
      <c r="X184" s="224"/>
      <c r="Y184" s="224"/>
    </row>
    <row r="185" spans="10:25" x14ac:dyDescent="0.2">
      <c r="J185" s="224"/>
      <c r="K185" s="224"/>
      <c r="L185" s="224"/>
      <c r="M185" s="224"/>
      <c r="N185" s="224"/>
      <c r="O185" s="224"/>
      <c r="P185" s="224"/>
      <c r="Q185" s="224"/>
      <c r="R185" s="225"/>
      <c r="S185" s="225"/>
      <c r="T185" s="224"/>
      <c r="U185" s="224"/>
      <c r="V185" s="224"/>
      <c r="W185" s="224"/>
      <c r="X185" s="224"/>
      <c r="Y185" s="224"/>
    </row>
    <row r="186" spans="10:25" x14ac:dyDescent="0.2">
      <c r="J186" s="224"/>
      <c r="K186" s="224"/>
      <c r="L186" s="224"/>
      <c r="M186" s="224"/>
      <c r="N186" s="224"/>
      <c r="O186" s="224"/>
      <c r="P186" s="224"/>
      <c r="Q186" s="224"/>
      <c r="R186" s="225"/>
      <c r="S186" s="225"/>
      <c r="T186" s="224"/>
      <c r="U186" s="224"/>
      <c r="V186" s="224"/>
      <c r="W186" s="224"/>
      <c r="X186" s="224"/>
      <c r="Y186" s="224"/>
    </row>
    <row r="187" spans="10:25" x14ac:dyDescent="0.2">
      <c r="J187" s="224"/>
      <c r="K187" s="224"/>
      <c r="L187" s="224"/>
      <c r="M187" s="224"/>
      <c r="N187" s="224"/>
      <c r="O187" s="224"/>
      <c r="P187" s="224"/>
      <c r="Q187" s="224"/>
      <c r="R187" s="225"/>
      <c r="S187" s="225"/>
      <c r="T187" s="224"/>
      <c r="U187" s="224"/>
      <c r="V187" s="224"/>
      <c r="W187" s="224"/>
      <c r="X187" s="224"/>
      <c r="Y187" s="224"/>
    </row>
    <row r="188" spans="10:25" x14ac:dyDescent="0.2">
      <c r="J188" s="224"/>
      <c r="K188" s="224"/>
      <c r="L188" s="224"/>
      <c r="M188" s="224"/>
      <c r="N188" s="224"/>
      <c r="O188" s="224"/>
      <c r="P188" s="224"/>
      <c r="Q188" s="224"/>
      <c r="R188" s="225"/>
      <c r="S188" s="225"/>
      <c r="T188" s="224"/>
      <c r="U188" s="224"/>
      <c r="V188" s="224"/>
      <c r="W188" s="224"/>
      <c r="X188" s="224"/>
      <c r="Y188" s="224"/>
    </row>
    <row r="189" spans="10:25" x14ac:dyDescent="0.2">
      <c r="J189" s="224"/>
      <c r="K189" s="224"/>
      <c r="L189" s="224"/>
      <c r="M189" s="224"/>
      <c r="N189" s="224"/>
      <c r="O189" s="224"/>
      <c r="P189" s="224"/>
      <c r="Q189" s="224"/>
      <c r="R189" s="225"/>
      <c r="S189" s="225"/>
      <c r="T189" s="224"/>
      <c r="U189" s="224"/>
      <c r="V189" s="224"/>
      <c r="W189" s="224"/>
      <c r="X189" s="224"/>
      <c r="Y189" s="224"/>
    </row>
    <row r="190" spans="10:25" x14ac:dyDescent="0.2">
      <c r="J190" s="224"/>
      <c r="K190" s="224"/>
      <c r="L190" s="224"/>
      <c r="M190" s="224"/>
      <c r="N190" s="224"/>
      <c r="O190" s="224"/>
      <c r="P190" s="224"/>
      <c r="Q190" s="224"/>
      <c r="R190" s="225"/>
      <c r="S190" s="225"/>
      <c r="T190" s="224"/>
      <c r="U190" s="224"/>
      <c r="V190" s="224"/>
      <c r="W190" s="224"/>
      <c r="X190" s="224"/>
      <c r="Y190" s="224"/>
    </row>
    <row r="191" spans="10:25" x14ac:dyDescent="0.2">
      <c r="J191" s="224"/>
      <c r="K191" s="224"/>
      <c r="L191" s="224"/>
      <c r="M191" s="224"/>
      <c r="N191" s="224"/>
      <c r="O191" s="224"/>
      <c r="P191" s="224"/>
      <c r="Q191" s="224"/>
      <c r="R191" s="225"/>
      <c r="S191" s="225"/>
      <c r="T191" s="224"/>
      <c r="U191" s="224"/>
      <c r="V191" s="224"/>
      <c r="W191" s="224"/>
      <c r="X191" s="224"/>
      <c r="Y191" s="224"/>
    </row>
    <row r="192" spans="10:25" x14ac:dyDescent="0.2">
      <c r="J192" s="224"/>
      <c r="K192" s="224"/>
      <c r="L192" s="224"/>
      <c r="M192" s="224"/>
      <c r="N192" s="224"/>
      <c r="O192" s="224"/>
      <c r="P192" s="224"/>
      <c r="Q192" s="224"/>
      <c r="R192" s="225"/>
      <c r="S192" s="225"/>
      <c r="T192" s="224"/>
      <c r="U192" s="224"/>
      <c r="V192" s="224"/>
      <c r="W192" s="224"/>
      <c r="X192" s="224"/>
      <c r="Y192" s="224"/>
    </row>
    <row r="193" spans="10:25" x14ac:dyDescent="0.2">
      <c r="J193" s="224"/>
      <c r="K193" s="224"/>
      <c r="L193" s="224"/>
      <c r="M193" s="224"/>
      <c r="N193" s="224"/>
      <c r="O193" s="224"/>
      <c r="P193" s="224"/>
      <c r="Q193" s="224"/>
      <c r="R193" s="225"/>
      <c r="S193" s="225"/>
      <c r="T193" s="224"/>
      <c r="U193" s="224"/>
      <c r="V193" s="224"/>
      <c r="W193" s="224"/>
      <c r="X193" s="224"/>
      <c r="Y193" s="224"/>
    </row>
    <row r="194" spans="10:25" x14ac:dyDescent="0.2">
      <c r="J194" s="224"/>
      <c r="K194" s="224"/>
      <c r="L194" s="224"/>
      <c r="M194" s="224"/>
      <c r="N194" s="224"/>
      <c r="O194" s="224"/>
      <c r="P194" s="224"/>
      <c r="Q194" s="224"/>
      <c r="R194" s="225"/>
      <c r="S194" s="225"/>
      <c r="T194" s="224"/>
      <c r="U194" s="224"/>
      <c r="V194" s="224"/>
      <c r="W194" s="224"/>
      <c r="X194" s="224"/>
      <c r="Y194" s="224"/>
    </row>
    <row r="195" spans="10:25" x14ac:dyDescent="0.2">
      <c r="J195" s="224"/>
      <c r="K195" s="224"/>
      <c r="L195" s="224"/>
      <c r="M195" s="224"/>
      <c r="N195" s="224"/>
      <c r="O195" s="224"/>
      <c r="P195" s="224"/>
      <c r="Q195" s="224"/>
      <c r="R195" s="225"/>
      <c r="S195" s="225"/>
      <c r="T195" s="224"/>
      <c r="U195" s="224"/>
      <c r="V195" s="224"/>
      <c r="W195" s="224"/>
      <c r="X195" s="224"/>
      <c r="Y195" s="224"/>
    </row>
    <row r="196" spans="10:25" x14ac:dyDescent="0.2">
      <c r="J196" s="224"/>
      <c r="K196" s="224"/>
      <c r="L196" s="224"/>
      <c r="M196" s="224"/>
      <c r="N196" s="224"/>
      <c r="O196" s="224"/>
      <c r="P196" s="224"/>
      <c r="Q196" s="224"/>
      <c r="R196" s="225"/>
      <c r="S196" s="225"/>
      <c r="T196" s="224"/>
      <c r="U196" s="224"/>
      <c r="V196" s="224"/>
      <c r="W196" s="224"/>
      <c r="X196" s="224"/>
      <c r="Y196" s="224"/>
    </row>
    <row r="197" spans="10:25" x14ac:dyDescent="0.2">
      <c r="J197" s="224"/>
      <c r="K197" s="224"/>
      <c r="L197" s="224"/>
      <c r="M197" s="224"/>
      <c r="N197" s="224"/>
      <c r="O197" s="224"/>
      <c r="P197" s="224"/>
      <c r="Q197" s="224"/>
      <c r="R197" s="225"/>
      <c r="S197" s="225"/>
      <c r="T197" s="224"/>
      <c r="U197" s="224"/>
      <c r="V197" s="224"/>
      <c r="W197" s="224"/>
      <c r="X197" s="224"/>
      <c r="Y197" s="224"/>
    </row>
    <row r="198" spans="10:25" x14ac:dyDescent="0.2">
      <c r="J198" s="224"/>
      <c r="K198" s="224"/>
      <c r="L198" s="224"/>
      <c r="M198" s="224"/>
      <c r="N198" s="224"/>
      <c r="O198" s="224"/>
      <c r="P198" s="224"/>
      <c r="Q198" s="224"/>
      <c r="R198" s="225"/>
      <c r="S198" s="225"/>
      <c r="T198" s="224"/>
      <c r="U198" s="224"/>
      <c r="V198" s="224"/>
      <c r="W198" s="224"/>
      <c r="X198" s="224"/>
      <c r="Y198" s="224"/>
    </row>
    <row r="199" spans="10:25" x14ac:dyDescent="0.2">
      <c r="J199" s="224"/>
      <c r="K199" s="224"/>
      <c r="L199" s="224"/>
      <c r="M199" s="224"/>
      <c r="N199" s="224"/>
      <c r="O199" s="224"/>
      <c r="P199" s="224"/>
      <c r="Q199" s="224"/>
      <c r="R199" s="225"/>
      <c r="S199" s="225"/>
      <c r="T199" s="224"/>
      <c r="U199" s="224"/>
      <c r="V199" s="224"/>
      <c r="W199" s="224"/>
      <c r="X199" s="224"/>
      <c r="Y199" s="224"/>
    </row>
    <row r="200" spans="10:25" x14ac:dyDescent="0.2">
      <c r="J200" s="224"/>
      <c r="K200" s="224"/>
      <c r="L200" s="224"/>
      <c r="M200" s="224"/>
      <c r="N200" s="224"/>
      <c r="O200" s="224"/>
      <c r="P200" s="224"/>
      <c r="Q200" s="224"/>
      <c r="R200" s="225"/>
      <c r="S200" s="225"/>
      <c r="T200" s="224"/>
      <c r="U200" s="224"/>
      <c r="V200" s="224"/>
      <c r="W200" s="224"/>
      <c r="X200" s="224"/>
      <c r="Y200" s="224"/>
    </row>
    <row r="201" spans="10:25" x14ac:dyDescent="0.2">
      <c r="J201" s="224"/>
      <c r="K201" s="224"/>
      <c r="L201" s="224"/>
      <c r="M201" s="224"/>
      <c r="N201" s="224"/>
      <c r="O201" s="224"/>
      <c r="P201" s="224"/>
      <c r="Q201" s="224"/>
      <c r="R201" s="225"/>
      <c r="S201" s="225"/>
      <c r="T201" s="224"/>
      <c r="U201" s="224"/>
      <c r="V201" s="224"/>
      <c r="W201" s="224"/>
      <c r="X201" s="224"/>
      <c r="Y201" s="224"/>
    </row>
    <row r="202" spans="10:25" x14ac:dyDescent="0.2">
      <c r="J202" s="224"/>
      <c r="K202" s="224"/>
      <c r="L202" s="224"/>
      <c r="M202" s="224"/>
      <c r="N202" s="224"/>
      <c r="O202" s="224"/>
      <c r="P202" s="224"/>
      <c r="Q202" s="224"/>
      <c r="R202" s="225"/>
      <c r="S202" s="225"/>
      <c r="T202" s="224"/>
      <c r="U202" s="224"/>
      <c r="V202" s="224"/>
      <c r="W202" s="224"/>
      <c r="X202" s="224"/>
      <c r="Y202" s="224"/>
    </row>
    <row r="203" spans="10:25" x14ac:dyDescent="0.2">
      <c r="J203" s="224"/>
      <c r="K203" s="224"/>
      <c r="L203" s="224"/>
      <c r="M203" s="224"/>
      <c r="N203" s="224"/>
      <c r="O203" s="224"/>
      <c r="P203" s="224"/>
      <c r="Q203" s="224"/>
      <c r="R203" s="225"/>
      <c r="S203" s="225"/>
      <c r="T203" s="224"/>
      <c r="U203" s="224"/>
      <c r="V203" s="224"/>
      <c r="W203" s="224"/>
      <c r="X203" s="224"/>
      <c r="Y203" s="224"/>
    </row>
    <row r="204" spans="10:25" x14ac:dyDescent="0.2">
      <c r="J204" s="224"/>
      <c r="K204" s="224"/>
      <c r="L204" s="224"/>
      <c r="M204" s="224"/>
      <c r="N204" s="224"/>
      <c r="O204" s="224"/>
      <c r="P204" s="224"/>
      <c r="Q204" s="224"/>
      <c r="R204" s="225"/>
      <c r="S204" s="225"/>
      <c r="T204" s="224"/>
      <c r="U204" s="224"/>
      <c r="V204" s="224"/>
      <c r="W204" s="224"/>
      <c r="X204" s="224"/>
      <c r="Y204" s="224"/>
    </row>
    <row r="205" spans="10:25" x14ac:dyDescent="0.2">
      <c r="J205" s="224"/>
      <c r="K205" s="224"/>
      <c r="L205" s="224"/>
      <c r="M205" s="224"/>
      <c r="N205" s="224"/>
      <c r="O205" s="224"/>
      <c r="P205" s="224"/>
      <c r="Q205" s="224"/>
      <c r="R205" s="225"/>
      <c r="S205" s="225"/>
      <c r="T205" s="224"/>
      <c r="U205" s="224"/>
      <c r="V205" s="224"/>
      <c r="W205" s="224"/>
      <c r="X205" s="224"/>
      <c r="Y205" s="224"/>
    </row>
    <row r="206" spans="10:25" x14ac:dyDescent="0.2">
      <c r="J206" s="224"/>
      <c r="K206" s="224"/>
      <c r="L206" s="224"/>
      <c r="M206" s="224"/>
      <c r="N206" s="224"/>
      <c r="O206" s="224"/>
      <c r="P206" s="224"/>
      <c r="Q206" s="224"/>
      <c r="R206" s="225"/>
      <c r="S206" s="225"/>
      <c r="T206" s="224"/>
      <c r="U206" s="224"/>
      <c r="V206" s="224"/>
      <c r="W206" s="224"/>
      <c r="X206" s="224"/>
      <c r="Y206" s="224"/>
    </row>
    <row r="207" spans="10:25" x14ac:dyDescent="0.2">
      <c r="J207" s="224"/>
      <c r="K207" s="224"/>
      <c r="L207" s="224"/>
      <c r="M207" s="224"/>
      <c r="N207" s="224"/>
      <c r="O207" s="224"/>
      <c r="P207" s="224"/>
      <c r="Q207" s="224"/>
      <c r="R207" s="225"/>
      <c r="S207" s="225"/>
      <c r="T207" s="224"/>
      <c r="U207" s="224"/>
      <c r="V207" s="224"/>
      <c r="W207" s="224"/>
      <c r="X207" s="224"/>
      <c r="Y207" s="224"/>
    </row>
    <row r="208" spans="10:25" x14ac:dyDescent="0.2">
      <c r="J208" s="224"/>
      <c r="K208" s="224"/>
      <c r="L208" s="224"/>
      <c r="M208" s="224"/>
      <c r="N208" s="224"/>
      <c r="O208" s="224"/>
      <c r="P208" s="224"/>
      <c r="Q208" s="224"/>
      <c r="R208" s="225"/>
      <c r="S208" s="225"/>
      <c r="T208" s="224"/>
      <c r="U208" s="224"/>
      <c r="V208" s="224"/>
      <c r="W208" s="224"/>
      <c r="X208" s="224"/>
      <c r="Y208" s="224"/>
    </row>
    <row r="209" spans="10:25" x14ac:dyDescent="0.2">
      <c r="J209" s="224"/>
      <c r="K209" s="224"/>
      <c r="L209" s="224"/>
      <c r="M209" s="224"/>
      <c r="N209" s="224"/>
      <c r="O209" s="224"/>
      <c r="P209" s="224"/>
      <c r="Q209" s="224"/>
      <c r="R209" s="225"/>
      <c r="S209" s="225"/>
      <c r="T209" s="224"/>
      <c r="U209" s="224"/>
      <c r="V209" s="224"/>
      <c r="W209" s="224"/>
      <c r="X209" s="224"/>
      <c r="Y209" s="224"/>
    </row>
    <row r="210" spans="10:25" x14ac:dyDescent="0.2">
      <c r="J210" s="224"/>
      <c r="K210" s="224"/>
      <c r="L210" s="224"/>
      <c r="M210" s="224"/>
      <c r="N210" s="224"/>
      <c r="O210" s="224"/>
      <c r="P210" s="224"/>
      <c r="Q210" s="224"/>
      <c r="R210" s="225"/>
      <c r="S210" s="225"/>
      <c r="T210" s="224"/>
      <c r="U210" s="224"/>
      <c r="V210" s="224"/>
      <c r="W210" s="224"/>
      <c r="X210" s="224"/>
      <c r="Y210" s="224"/>
    </row>
    <row r="211" spans="10:25" x14ac:dyDescent="0.2">
      <c r="J211" s="224"/>
      <c r="K211" s="224"/>
      <c r="L211" s="224"/>
      <c r="M211" s="224"/>
      <c r="N211" s="224"/>
      <c r="O211" s="224"/>
      <c r="P211" s="224"/>
      <c r="Q211" s="224"/>
      <c r="R211" s="225"/>
      <c r="S211" s="225"/>
      <c r="T211" s="224"/>
      <c r="U211" s="224"/>
      <c r="V211" s="224"/>
      <c r="W211" s="224"/>
      <c r="X211" s="224"/>
      <c r="Y211" s="224"/>
    </row>
    <row r="212" spans="10:25" x14ac:dyDescent="0.2">
      <c r="J212" s="224"/>
      <c r="K212" s="224"/>
      <c r="L212" s="224"/>
      <c r="M212" s="224"/>
      <c r="N212" s="224"/>
      <c r="O212" s="224"/>
      <c r="P212" s="224"/>
      <c r="Q212" s="224"/>
      <c r="R212" s="225"/>
      <c r="S212" s="225"/>
      <c r="T212" s="224"/>
      <c r="U212" s="224"/>
      <c r="V212" s="224"/>
      <c r="W212" s="224"/>
      <c r="X212" s="224"/>
      <c r="Y212" s="224"/>
    </row>
    <row r="213" spans="10:25" x14ac:dyDescent="0.2">
      <c r="J213" s="224"/>
      <c r="K213" s="224"/>
      <c r="L213" s="224"/>
      <c r="M213" s="224"/>
      <c r="N213" s="224"/>
      <c r="O213" s="224"/>
      <c r="P213" s="224"/>
      <c r="Q213" s="224"/>
      <c r="R213" s="225"/>
      <c r="S213" s="225"/>
      <c r="T213" s="224"/>
      <c r="U213" s="224"/>
      <c r="V213" s="224"/>
      <c r="W213" s="224"/>
      <c r="X213" s="224"/>
      <c r="Y213" s="224"/>
    </row>
    <row r="214" spans="10:25" x14ac:dyDescent="0.2">
      <c r="J214" s="224"/>
      <c r="K214" s="224"/>
      <c r="L214" s="224"/>
      <c r="M214" s="224"/>
      <c r="N214" s="224"/>
      <c r="O214" s="224"/>
      <c r="P214" s="224"/>
      <c r="Q214" s="224"/>
      <c r="R214" s="225"/>
      <c r="S214" s="225"/>
      <c r="T214" s="224"/>
      <c r="U214" s="224"/>
      <c r="V214" s="224"/>
      <c r="W214" s="224"/>
      <c r="X214" s="224"/>
      <c r="Y214" s="224"/>
    </row>
    <row r="215" spans="10:25" x14ac:dyDescent="0.2">
      <c r="J215" s="224"/>
      <c r="K215" s="224"/>
      <c r="L215" s="224"/>
      <c r="M215" s="224"/>
      <c r="N215" s="224"/>
      <c r="O215" s="224"/>
      <c r="P215" s="224"/>
      <c r="Q215" s="224"/>
      <c r="R215" s="225"/>
      <c r="S215" s="225"/>
      <c r="T215" s="224"/>
      <c r="U215" s="224"/>
      <c r="V215" s="224"/>
      <c r="W215" s="224"/>
      <c r="X215" s="224"/>
      <c r="Y215" s="224"/>
    </row>
    <row r="216" spans="10:25" x14ac:dyDescent="0.2">
      <c r="J216" s="224"/>
      <c r="K216" s="224"/>
      <c r="L216" s="224"/>
      <c r="M216" s="224"/>
      <c r="N216" s="224"/>
      <c r="O216" s="224"/>
      <c r="P216" s="224"/>
      <c r="Q216" s="224"/>
      <c r="R216" s="225"/>
      <c r="S216" s="225"/>
      <c r="T216" s="224"/>
      <c r="U216" s="224"/>
      <c r="V216" s="224"/>
      <c r="W216" s="224"/>
      <c r="X216" s="224"/>
      <c r="Y216" s="224"/>
    </row>
    <row r="217" spans="10:25" x14ac:dyDescent="0.2">
      <c r="J217" s="224"/>
      <c r="K217" s="224"/>
      <c r="L217" s="224"/>
      <c r="M217" s="224"/>
      <c r="N217" s="224"/>
      <c r="O217" s="224"/>
      <c r="P217" s="224"/>
      <c r="Q217" s="224"/>
      <c r="R217" s="225"/>
      <c r="S217" s="225"/>
      <c r="T217" s="224"/>
      <c r="U217" s="224"/>
      <c r="V217" s="224"/>
      <c r="W217" s="224"/>
      <c r="X217" s="224"/>
      <c r="Y217" s="224"/>
    </row>
    <row r="218" spans="10:25" x14ac:dyDescent="0.2">
      <c r="J218" s="224"/>
      <c r="K218" s="224"/>
      <c r="L218" s="224"/>
      <c r="M218" s="224"/>
      <c r="N218" s="224"/>
      <c r="O218" s="224"/>
      <c r="P218" s="224"/>
      <c r="Q218" s="224"/>
      <c r="R218" s="225"/>
      <c r="S218" s="225"/>
      <c r="T218" s="224"/>
      <c r="U218" s="224"/>
      <c r="V218" s="224"/>
      <c r="W218" s="224"/>
      <c r="X218" s="224"/>
      <c r="Y218" s="224"/>
    </row>
    <row r="219" spans="10:25" x14ac:dyDescent="0.2">
      <c r="J219" s="224"/>
      <c r="K219" s="224"/>
      <c r="L219" s="224"/>
      <c r="M219" s="224"/>
      <c r="N219" s="224"/>
      <c r="O219" s="224"/>
      <c r="P219" s="224"/>
      <c r="Q219" s="224"/>
      <c r="R219" s="225"/>
      <c r="S219" s="225"/>
      <c r="T219" s="224"/>
      <c r="U219" s="224"/>
      <c r="V219" s="224"/>
      <c r="W219" s="224"/>
      <c r="X219" s="224"/>
      <c r="Y219" s="224"/>
    </row>
    <row r="220" spans="10:25" x14ac:dyDescent="0.2">
      <c r="J220" s="224"/>
      <c r="K220" s="224"/>
      <c r="L220" s="224"/>
      <c r="M220" s="224"/>
      <c r="N220" s="224"/>
      <c r="O220" s="224"/>
      <c r="P220" s="224"/>
      <c r="Q220" s="224"/>
      <c r="R220" s="225"/>
      <c r="S220" s="225"/>
      <c r="T220" s="224"/>
      <c r="U220" s="224"/>
      <c r="V220" s="224"/>
      <c r="W220" s="224"/>
      <c r="X220" s="224"/>
      <c r="Y220" s="224"/>
    </row>
    <row r="221" spans="10:25" x14ac:dyDescent="0.2">
      <c r="J221" s="224"/>
      <c r="K221" s="224"/>
      <c r="L221" s="224"/>
      <c r="M221" s="224"/>
      <c r="N221" s="224"/>
      <c r="O221" s="224"/>
      <c r="P221" s="224"/>
      <c r="Q221" s="224"/>
      <c r="R221" s="225"/>
      <c r="S221" s="225"/>
      <c r="T221" s="224"/>
      <c r="U221" s="224"/>
      <c r="V221" s="224"/>
      <c r="W221" s="224"/>
      <c r="X221" s="224"/>
      <c r="Y221" s="224"/>
    </row>
    <row r="222" spans="10:25" x14ac:dyDescent="0.2">
      <c r="J222" s="224"/>
      <c r="K222" s="224"/>
      <c r="L222" s="224"/>
      <c r="M222" s="224"/>
      <c r="N222" s="224"/>
      <c r="O222" s="224"/>
      <c r="P222" s="224"/>
      <c r="Q222" s="224"/>
      <c r="R222" s="225"/>
      <c r="S222" s="225"/>
      <c r="T222" s="224"/>
      <c r="U222" s="224"/>
      <c r="V222" s="224"/>
      <c r="W222" s="224"/>
      <c r="X222" s="224"/>
      <c r="Y222" s="224"/>
    </row>
    <row r="223" spans="10:25" x14ac:dyDescent="0.2">
      <c r="J223" s="224"/>
      <c r="K223" s="224"/>
      <c r="L223" s="224"/>
      <c r="M223" s="224"/>
      <c r="N223" s="224"/>
      <c r="O223" s="224"/>
      <c r="P223" s="224"/>
      <c r="Q223" s="224"/>
      <c r="R223" s="225"/>
      <c r="S223" s="225"/>
      <c r="T223" s="224"/>
      <c r="U223" s="224"/>
      <c r="V223" s="224"/>
      <c r="W223" s="224"/>
      <c r="X223" s="224"/>
      <c r="Y223" s="224"/>
    </row>
    <row r="224" spans="10:25" x14ac:dyDescent="0.2">
      <c r="J224" s="224"/>
      <c r="K224" s="224"/>
      <c r="L224" s="224"/>
      <c r="M224" s="224"/>
      <c r="N224" s="224"/>
      <c r="O224" s="224"/>
      <c r="P224" s="224"/>
      <c r="Q224" s="224"/>
      <c r="R224" s="225"/>
      <c r="S224" s="225"/>
      <c r="T224" s="224"/>
      <c r="U224" s="224"/>
      <c r="V224" s="224"/>
      <c r="W224" s="224"/>
      <c r="X224" s="224"/>
      <c r="Y224" s="224"/>
    </row>
    <row r="225" spans="10:25" x14ac:dyDescent="0.2">
      <c r="J225" s="224"/>
      <c r="K225" s="224"/>
      <c r="L225" s="224"/>
      <c r="M225" s="224"/>
      <c r="N225" s="224"/>
      <c r="O225" s="224"/>
      <c r="P225" s="224"/>
      <c r="Q225" s="224"/>
      <c r="R225" s="225"/>
      <c r="S225" s="225"/>
      <c r="T225" s="224"/>
      <c r="U225" s="224"/>
      <c r="V225" s="224"/>
      <c r="W225" s="224"/>
      <c r="X225" s="224"/>
      <c r="Y225" s="224"/>
    </row>
    <row r="226" spans="10:25" x14ac:dyDescent="0.2">
      <c r="J226" s="224"/>
      <c r="K226" s="224"/>
      <c r="L226" s="224"/>
      <c r="M226" s="224"/>
      <c r="N226" s="224"/>
      <c r="O226" s="224"/>
      <c r="P226" s="224"/>
      <c r="Q226" s="224"/>
      <c r="R226" s="225"/>
      <c r="S226" s="225"/>
      <c r="T226" s="224"/>
      <c r="U226" s="224"/>
      <c r="V226" s="224"/>
      <c r="W226" s="224"/>
      <c r="X226" s="224"/>
      <c r="Y226" s="224"/>
    </row>
    <row r="227" spans="10:25" x14ac:dyDescent="0.2">
      <c r="J227" s="224"/>
      <c r="K227" s="224"/>
      <c r="L227" s="224"/>
      <c r="M227" s="224"/>
      <c r="N227" s="224"/>
      <c r="O227" s="224"/>
      <c r="P227" s="224"/>
      <c r="Q227" s="224"/>
      <c r="R227" s="225"/>
      <c r="S227" s="225"/>
      <c r="T227" s="224"/>
      <c r="U227" s="224"/>
      <c r="V227" s="224"/>
      <c r="W227" s="224"/>
      <c r="X227" s="224"/>
      <c r="Y227" s="224"/>
    </row>
    <row r="228" spans="10:25" x14ac:dyDescent="0.2">
      <c r="J228" s="224"/>
      <c r="K228" s="224"/>
      <c r="L228" s="224"/>
      <c r="M228" s="224"/>
      <c r="N228" s="224"/>
      <c r="O228" s="224"/>
      <c r="P228" s="224"/>
      <c r="Q228" s="224"/>
      <c r="R228" s="225"/>
      <c r="S228" s="225"/>
      <c r="T228" s="224"/>
      <c r="U228" s="224"/>
      <c r="V228" s="224"/>
      <c r="W228" s="224"/>
      <c r="X228" s="224"/>
      <c r="Y228" s="224"/>
    </row>
    <row r="229" spans="10:25" x14ac:dyDescent="0.2">
      <c r="J229" s="224"/>
      <c r="K229" s="224"/>
      <c r="L229" s="224"/>
      <c r="M229" s="224"/>
      <c r="N229" s="224"/>
      <c r="O229" s="224"/>
      <c r="P229" s="224"/>
      <c r="Q229" s="224"/>
      <c r="R229" s="225"/>
      <c r="S229" s="225"/>
      <c r="T229" s="224"/>
      <c r="U229" s="224"/>
      <c r="V229" s="224"/>
      <c r="W229" s="224"/>
      <c r="X229" s="224"/>
      <c r="Y229" s="224"/>
    </row>
    <row r="230" spans="10:25" x14ac:dyDescent="0.2">
      <c r="J230" s="224"/>
      <c r="K230" s="224"/>
      <c r="L230" s="224"/>
      <c r="M230" s="224"/>
      <c r="N230" s="224"/>
      <c r="O230" s="224"/>
      <c r="P230" s="224"/>
      <c r="Q230" s="224"/>
      <c r="R230" s="225"/>
      <c r="S230" s="225"/>
      <c r="T230" s="224"/>
      <c r="U230" s="224"/>
      <c r="V230" s="224"/>
      <c r="W230" s="224"/>
      <c r="X230" s="224"/>
      <c r="Y230" s="224"/>
    </row>
    <row r="231" spans="10:25" x14ac:dyDescent="0.2">
      <c r="J231" s="224"/>
      <c r="K231" s="224"/>
      <c r="L231" s="224"/>
      <c r="M231" s="224"/>
      <c r="N231" s="224"/>
      <c r="O231" s="224"/>
      <c r="P231" s="224"/>
      <c r="Q231" s="224"/>
      <c r="R231" s="225"/>
      <c r="S231" s="225"/>
      <c r="T231" s="224"/>
      <c r="U231" s="224"/>
      <c r="V231" s="224"/>
      <c r="W231" s="224"/>
      <c r="X231" s="224"/>
      <c r="Y231" s="224"/>
    </row>
    <row r="232" spans="10:25" x14ac:dyDescent="0.2">
      <c r="J232" s="224"/>
      <c r="K232" s="224"/>
      <c r="L232" s="224"/>
      <c r="M232" s="224"/>
      <c r="N232" s="224"/>
      <c r="O232" s="224"/>
      <c r="P232" s="224"/>
      <c r="Q232" s="224"/>
      <c r="R232" s="225"/>
      <c r="S232" s="225"/>
      <c r="T232" s="224"/>
      <c r="U232" s="224"/>
      <c r="V232" s="224"/>
      <c r="W232" s="224"/>
      <c r="X232" s="224"/>
      <c r="Y232" s="224"/>
    </row>
    <row r="233" spans="10:25" x14ac:dyDescent="0.2">
      <c r="J233" s="224"/>
      <c r="K233" s="224"/>
      <c r="L233" s="224"/>
      <c r="M233" s="224"/>
      <c r="N233" s="224"/>
      <c r="O233" s="224"/>
      <c r="P233" s="224"/>
      <c r="Q233" s="224"/>
      <c r="R233" s="225"/>
      <c r="S233" s="225"/>
      <c r="T233" s="224"/>
      <c r="U233" s="224"/>
      <c r="V233" s="224"/>
      <c r="W233" s="224"/>
      <c r="X233" s="224"/>
      <c r="Y233" s="224"/>
    </row>
    <row r="234" spans="10:25" x14ac:dyDescent="0.2">
      <c r="J234" s="224"/>
      <c r="K234" s="224"/>
      <c r="L234" s="224"/>
      <c r="M234" s="224"/>
      <c r="N234" s="224"/>
      <c r="O234" s="224"/>
      <c r="P234" s="224"/>
      <c r="Q234" s="224"/>
      <c r="R234" s="225"/>
      <c r="S234" s="225"/>
      <c r="T234" s="224"/>
      <c r="U234" s="224"/>
      <c r="V234" s="224"/>
      <c r="W234" s="224"/>
      <c r="X234" s="224"/>
      <c r="Y234" s="224"/>
    </row>
    <row r="235" spans="10:25" x14ac:dyDescent="0.2">
      <c r="J235" s="224"/>
      <c r="K235" s="224"/>
      <c r="L235" s="224"/>
      <c r="M235" s="224"/>
      <c r="N235" s="224"/>
      <c r="O235" s="224"/>
      <c r="P235" s="224"/>
      <c r="Q235" s="224"/>
      <c r="R235" s="225"/>
      <c r="S235" s="225"/>
      <c r="T235" s="224"/>
      <c r="U235" s="224"/>
      <c r="V235" s="224"/>
      <c r="W235" s="224"/>
      <c r="X235" s="224"/>
      <c r="Y235" s="224"/>
    </row>
    <row r="236" spans="10:25" x14ac:dyDescent="0.2">
      <c r="J236" s="224"/>
      <c r="K236" s="224"/>
      <c r="L236" s="224"/>
      <c r="M236" s="224"/>
      <c r="N236" s="224"/>
      <c r="O236" s="224"/>
      <c r="P236" s="224"/>
      <c r="Q236" s="224"/>
      <c r="R236" s="225"/>
      <c r="S236" s="225"/>
      <c r="T236" s="224"/>
      <c r="U236" s="224"/>
      <c r="V236" s="224"/>
      <c r="W236" s="224"/>
      <c r="X236" s="224"/>
      <c r="Y236" s="224"/>
    </row>
    <row r="237" spans="10:25" x14ac:dyDescent="0.2">
      <c r="J237" s="224"/>
      <c r="K237" s="224"/>
      <c r="L237" s="224"/>
      <c r="M237" s="224"/>
      <c r="N237" s="224"/>
      <c r="O237" s="224"/>
      <c r="P237" s="224"/>
      <c r="Q237" s="224"/>
      <c r="R237" s="225"/>
      <c r="S237" s="225"/>
      <c r="T237" s="224"/>
      <c r="U237" s="224"/>
      <c r="V237" s="224"/>
      <c r="W237" s="224"/>
      <c r="X237" s="224"/>
      <c r="Y237" s="224"/>
    </row>
    <row r="238" spans="10:25" x14ac:dyDescent="0.2">
      <c r="J238" s="224"/>
      <c r="K238" s="224"/>
      <c r="L238" s="224"/>
      <c r="M238" s="224"/>
      <c r="N238" s="224"/>
      <c r="O238" s="224"/>
      <c r="P238" s="224"/>
      <c r="Q238" s="224"/>
      <c r="R238" s="225"/>
      <c r="S238" s="225"/>
      <c r="T238" s="224"/>
      <c r="U238" s="224"/>
      <c r="V238" s="224"/>
      <c r="W238" s="224"/>
      <c r="X238" s="224"/>
      <c r="Y238" s="224"/>
    </row>
    <row r="239" spans="10:25" x14ac:dyDescent="0.2">
      <c r="J239" s="224"/>
      <c r="K239" s="224"/>
      <c r="L239" s="224"/>
      <c r="M239" s="224"/>
      <c r="N239" s="224"/>
      <c r="O239" s="224"/>
      <c r="P239" s="224"/>
      <c r="Q239" s="224"/>
      <c r="R239" s="225"/>
      <c r="S239" s="225"/>
      <c r="T239" s="224"/>
      <c r="U239" s="224"/>
      <c r="V239" s="224"/>
      <c r="W239" s="224"/>
      <c r="X239" s="224"/>
      <c r="Y239" s="224"/>
    </row>
    <row r="240" spans="10:25" x14ac:dyDescent="0.2">
      <c r="J240" s="224"/>
      <c r="K240" s="224"/>
      <c r="L240" s="224"/>
      <c r="M240" s="224"/>
      <c r="N240" s="224"/>
      <c r="O240" s="224"/>
      <c r="P240" s="224"/>
      <c r="Q240" s="224"/>
      <c r="R240" s="225"/>
      <c r="S240" s="225"/>
      <c r="T240" s="224"/>
      <c r="U240" s="224"/>
      <c r="V240" s="224"/>
      <c r="W240" s="224"/>
      <c r="X240" s="224"/>
      <c r="Y240" s="224"/>
    </row>
    <row r="241" spans="10:25" x14ac:dyDescent="0.2">
      <c r="J241" s="224"/>
      <c r="K241" s="224"/>
      <c r="L241" s="224"/>
      <c r="M241" s="224"/>
      <c r="N241" s="224"/>
      <c r="O241" s="224"/>
      <c r="P241" s="224"/>
      <c r="Q241" s="224"/>
      <c r="R241" s="225"/>
      <c r="S241" s="225"/>
      <c r="T241" s="224"/>
      <c r="U241" s="224"/>
      <c r="V241" s="224"/>
      <c r="W241" s="224"/>
      <c r="X241" s="224"/>
      <c r="Y241" s="224"/>
    </row>
    <row r="242" spans="10:25" x14ac:dyDescent="0.2">
      <c r="J242" s="224"/>
      <c r="K242" s="224"/>
      <c r="L242" s="224"/>
      <c r="M242" s="224"/>
      <c r="N242" s="224"/>
      <c r="O242" s="224"/>
      <c r="P242" s="224"/>
      <c r="Q242" s="224"/>
      <c r="R242" s="225"/>
      <c r="S242" s="225"/>
      <c r="T242" s="224"/>
      <c r="U242" s="224"/>
      <c r="V242" s="224"/>
      <c r="W242" s="224"/>
      <c r="X242" s="224"/>
      <c r="Y242" s="224"/>
    </row>
    <row r="243" spans="10:25" x14ac:dyDescent="0.2">
      <c r="J243" s="224"/>
      <c r="K243" s="224"/>
      <c r="L243" s="224"/>
      <c r="M243" s="224"/>
      <c r="N243" s="224"/>
      <c r="O243" s="224"/>
      <c r="P243" s="224"/>
      <c r="Q243" s="224"/>
      <c r="R243" s="225"/>
      <c r="S243" s="225"/>
      <c r="T243" s="224"/>
      <c r="U243" s="224"/>
      <c r="V243" s="224"/>
      <c r="W243" s="224"/>
      <c r="X243" s="224"/>
      <c r="Y243" s="224"/>
    </row>
    <row r="244" spans="10:25" x14ac:dyDescent="0.2">
      <c r="J244" s="224"/>
      <c r="K244" s="224"/>
      <c r="L244" s="224"/>
      <c r="M244" s="224"/>
      <c r="N244" s="224"/>
      <c r="O244" s="224"/>
      <c r="P244" s="224"/>
      <c r="Q244" s="224"/>
      <c r="R244" s="225"/>
      <c r="S244" s="225"/>
      <c r="T244" s="224"/>
      <c r="U244" s="224"/>
      <c r="V244" s="224"/>
      <c r="W244" s="224"/>
      <c r="X244" s="224"/>
      <c r="Y244" s="224"/>
    </row>
    <row r="245" spans="10:25" x14ac:dyDescent="0.2">
      <c r="J245" s="224"/>
      <c r="K245" s="224"/>
      <c r="L245" s="224"/>
      <c r="M245" s="224"/>
      <c r="N245" s="224"/>
      <c r="O245" s="224"/>
      <c r="P245" s="224"/>
      <c r="Q245" s="224"/>
      <c r="R245" s="225"/>
      <c r="S245" s="225"/>
      <c r="T245" s="224"/>
      <c r="U245" s="224"/>
      <c r="V245" s="224"/>
      <c r="W245" s="224"/>
      <c r="X245" s="224"/>
      <c r="Y245" s="224"/>
    </row>
    <row r="246" spans="10:25" x14ac:dyDescent="0.2">
      <c r="J246" s="224"/>
      <c r="K246" s="224"/>
      <c r="L246" s="224"/>
      <c r="M246" s="224"/>
      <c r="N246" s="224"/>
      <c r="O246" s="224"/>
      <c r="P246" s="224"/>
      <c r="Q246" s="224"/>
      <c r="R246" s="225"/>
      <c r="S246" s="225"/>
      <c r="T246" s="224"/>
      <c r="U246" s="224"/>
      <c r="V246" s="224"/>
      <c r="W246" s="224"/>
      <c r="X246" s="224"/>
      <c r="Y246" s="224"/>
    </row>
    <row r="247" spans="10:25" x14ac:dyDescent="0.2">
      <c r="J247" s="224"/>
      <c r="K247" s="224"/>
      <c r="L247" s="224"/>
      <c r="M247" s="224"/>
      <c r="N247" s="224"/>
      <c r="O247" s="224"/>
      <c r="P247" s="224"/>
      <c r="Q247" s="224"/>
      <c r="R247" s="225"/>
      <c r="S247" s="225"/>
      <c r="T247" s="224"/>
      <c r="U247" s="224"/>
      <c r="V247" s="224"/>
      <c r="W247" s="224"/>
      <c r="X247" s="224"/>
      <c r="Y247" s="224"/>
    </row>
    <row r="248" spans="10:25" x14ac:dyDescent="0.2">
      <c r="J248" s="224"/>
      <c r="K248" s="224"/>
      <c r="L248" s="224"/>
      <c r="M248" s="224"/>
      <c r="N248" s="224"/>
      <c r="O248" s="224"/>
      <c r="P248" s="224"/>
      <c r="Q248" s="224"/>
      <c r="R248" s="225"/>
      <c r="S248" s="225"/>
      <c r="T248" s="224"/>
      <c r="U248" s="224"/>
      <c r="V248" s="224"/>
      <c r="W248" s="224"/>
      <c r="X248" s="224"/>
      <c r="Y248" s="224"/>
    </row>
    <row r="249" spans="10:25" x14ac:dyDescent="0.2">
      <c r="J249" s="224"/>
      <c r="K249" s="224"/>
      <c r="L249" s="224"/>
      <c r="M249" s="224"/>
      <c r="N249" s="224"/>
      <c r="O249" s="224"/>
      <c r="P249" s="224"/>
      <c r="Q249" s="224"/>
      <c r="R249" s="225"/>
      <c r="S249" s="225"/>
      <c r="T249" s="224"/>
      <c r="U249" s="224"/>
      <c r="V249" s="224"/>
      <c r="W249" s="224"/>
      <c r="X249" s="224"/>
      <c r="Y249" s="224"/>
    </row>
    <row r="250" spans="10:25" x14ac:dyDescent="0.2">
      <c r="J250" s="224"/>
      <c r="K250" s="224"/>
      <c r="L250" s="224"/>
      <c r="M250" s="224"/>
      <c r="N250" s="224"/>
      <c r="O250" s="224"/>
      <c r="P250" s="224"/>
      <c r="Q250" s="224"/>
      <c r="R250" s="225"/>
      <c r="S250" s="225"/>
      <c r="T250" s="224"/>
      <c r="U250" s="224"/>
      <c r="V250" s="224"/>
      <c r="W250" s="224"/>
      <c r="X250" s="224"/>
      <c r="Y250" s="224"/>
    </row>
    <row r="251" spans="10:25" x14ac:dyDescent="0.2">
      <c r="J251" s="224"/>
      <c r="K251" s="224"/>
      <c r="L251" s="224"/>
      <c r="M251" s="224"/>
      <c r="N251" s="224"/>
      <c r="O251" s="224"/>
      <c r="P251" s="224"/>
      <c r="Q251" s="224"/>
      <c r="R251" s="225"/>
      <c r="S251" s="225"/>
      <c r="T251" s="224"/>
      <c r="U251" s="224"/>
      <c r="V251" s="224"/>
      <c r="W251" s="224"/>
      <c r="X251" s="224"/>
      <c r="Y251" s="224"/>
    </row>
    <row r="252" spans="10:25" x14ac:dyDescent="0.2">
      <c r="J252" s="224"/>
      <c r="K252" s="224"/>
      <c r="L252" s="224"/>
      <c r="M252" s="224"/>
      <c r="N252" s="224"/>
      <c r="O252" s="224"/>
      <c r="P252" s="224"/>
      <c r="Q252" s="224"/>
      <c r="R252" s="225"/>
      <c r="S252" s="225"/>
      <c r="T252" s="224"/>
      <c r="U252" s="224"/>
      <c r="V252" s="224"/>
      <c r="W252" s="224"/>
      <c r="X252" s="224"/>
      <c r="Y252" s="224"/>
    </row>
    <row r="253" spans="10:25" x14ac:dyDescent="0.2">
      <c r="J253" s="224"/>
      <c r="K253" s="224"/>
      <c r="L253" s="224"/>
      <c r="M253" s="224"/>
      <c r="N253" s="224"/>
      <c r="O253" s="224"/>
      <c r="P253" s="224"/>
      <c r="Q253" s="224"/>
      <c r="R253" s="225"/>
      <c r="S253" s="225"/>
      <c r="T253" s="224"/>
      <c r="U253" s="224"/>
      <c r="V253" s="224"/>
      <c r="W253" s="224"/>
      <c r="X253" s="224"/>
      <c r="Y253" s="224"/>
    </row>
    <row r="254" spans="10:25" x14ac:dyDescent="0.2">
      <c r="J254" s="224"/>
      <c r="K254" s="224"/>
      <c r="L254" s="224"/>
      <c r="M254" s="224"/>
      <c r="N254" s="224"/>
      <c r="O254" s="224"/>
      <c r="P254" s="224"/>
      <c r="Q254" s="224"/>
      <c r="R254" s="225"/>
      <c r="S254" s="225"/>
      <c r="T254" s="224"/>
      <c r="U254" s="224"/>
      <c r="V254" s="224"/>
      <c r="W254" s="224"/>
      <c r="X254" s="224"/>
      <c r="Y254" s="224"/>
    </row>
    <row r="255" spans="10:25" x14ac:dyDescent="0.2">
      <c r="J255" s="224"/>
      <c r="K255" s="224"/>
      <c r="L255" s="224"/>
      <c r="M255" s="224"/>
      <c r="N255" s="224"/>
      <c r="O255" s="224"/>
      <c r="P255" s="224"/>
      <c r="Q255" s="224"/>
      <c r="R255" s="225"/>
      <c r="S255" s="225"/>
      <c r="T255" s="224"/>
      <c r="U255" s="224"/>
      <c r="V255" s="224"/>
      <c r="W255" s="224"/>
      <c r="X255" s="224"/>
      <c r="Y255" s="224"/>
    </row>
    <row r="256" spans="10:25" x14ac:dyDescent="0.2">
      <c r="J256" s="224"/>
      <c r="K256" s="224"/>
      <c r="L256" s="224"/>
      <c r="M256" s="224"/>
      <c r="N256" s="224"/>
      <c r="O256" s="224"/>
      <c r="P256" s="224"/>
      <c r="Q256" s="224"/>
      <c r="R256" s="225"/>
      <c r="S256" s="225"/>
      <c r="T256" s="224"/>
      <c r="U256" s="224"/>
      <c r="V256" s="224"/>
      <c r="W256" s="224"/>
      <c r="X256" s="224"/>
      <c r="Y256" s="224"/>
    </row>
    <row r="257" spans="10:25" x14ac:dyDescent="0.2">
      <c r="J257" s="224"/>
      <c r="K257" s="224"/>
      <c r="L257" s="224"/>
      <c r="M257" s="224"/>
      <c r="N257" s="224"/>
      <c r="O257" s="224"/>
      <c r="P257" s="224"/>
      <c r="Q257" s="224"/>
      <c r="R257" s="225"/>
      <c r="S257" s="225"/>
      <c r="T257" s="224"/>
      <c r="U257" s="224"/>
      <c r="V257" s="224"/>
      <c r="W257" s="224"/>
      <c r="X257" s="224"/>
      <c r="Y257" s="224"/>
    </row>
    <row r="258" spans="10:25" x14ac:dyDescent="0.2">
      <c r="J258" s="224"/>
      <c r="K258" s="224"/>
      <c r="L258" s="224"/>
      <c r="M258" s="224"/>
      <c r="N258" s="224"/>
      <c r="O258" s="224"/>
      <c r="P258" s="224"/>
      <c r="Q258" s="224"/>
      <c r="R258" s="225"/>
      <c r="S258" s="225"/>
      <c r="T258" s="224"/>
      <c r="U258" s="224"/>
      <c r="V258" s="224"/>
      <c r="W258" s="224"/>
      <c r="X258" s="224"/>
      <c r="Y258" s="224"/>
    </row>
    <row r="259" spans="10:25" x14ac:dyDescent="0.2">
      <c r="J259" s="224"/>
      <c r="K259" s="224"/>
      <c r="L259" s="224"/>
      <c r="M259" s="224"/>
      <c r="N259" s="224"/>
      <c r="O259" s="224"/>
      <c r="P259" s="224"/>
      <c r="Q259" s="224"/>
      <c r="R259" s="225"/>
      <c r="S259" s="225"/>
      <c r="T259" s="224"/>
      <c r="U259" s="224"/>
      <c r="V259" s="224"/>
      <c r="W259" s="224"/>
      <c r="X259" s="224"/>
      <c r="Y259" s="224"/>
    </row>
    <row r="260" spans="10:25" x14ac:dyDescent="0.2">
      <c r="J260" s="224"/>
      <c r="K260" s="224"/>
      <c r="L260" s="224"/>
      <c r="M260" s="224"/>
      <c r="N260" s="224"/>
      <c r="O260" s="224"/>
      <c r="P260" s="224"/>
      <c r="Q260" s="224"/>
      <c r="R260" s="225"/>
      <c r="S260" s="225"/>
      <c r="T260" s="224"/>
      <c r="U260" s="224"/>
      <c r="V260" s="224"/>
      <c r="W260" s="224"/>
      <c r="X260" s="224"/>
      <c r="Y260" s="224"/>
    </row>
    <row r="261" spans="10:25" x14ac:dyDescent="0.2">
      <c r="J261" s="224"/>
      <c r="K261" s="224"/>
      <c r="L261" s="224"/>
      <c r="M261" s="224"/>
      <c r="N261" s="224"/>
      <c r="O261" s="224"/>
      <c r="P261" s="224"/>
      <c r="Q261" s="224"/>
      <c r="R261" s="225"/>
      <c r="S261" s="225"/>
      <c r="T261" s="224"/>
      <c r="U261" s="224"/>
      <c r="V261" s="224"/>
      <c r="W261" s="224"/>
      <c r="X261" s="224"/>
      <c r="Y261" s="224"/>
    </row>
    <row r="262" spans="10:25" x14ac:dyDescent="0.2">
      <c r="J262" s="224"/>
      <c r="K262" s="224"/>
      <c r="L262" s="224"/>
      <c r="M262" s="224"/>
      <c r="N262" s="224"/>
      <c r="O262" s="224"/>
      <c r="P262" s="224"/>
      <c r="Q262" s="224"/>
      <c r="R262" s="225"/>
      <c r="S262" s="225"/>
      <c r="T262" s="224"/>
      <c r="U262" s="224"/>
      <c r="V262" s="224"/>
      <c r="W262" s="224"/>
      <c r="X262" s="224"/>
      <c r="Y262" s="224"/>
    </row>
    <row r="263" spans="10:25" x14ac:dyDescent="0.2">
      <c r="J263" s="224"/>
      <c r="K263" s="224"/>
      <c r="L263" s="224"/>
      <c r="M263" s="224"/>
      <c r="N263" s="224"/>
      <c r="O263" s="224"/>
      <c r="P263" s="224"/>
      <c r="Q263" s="224"/>
      <c r="R263" s="225"/>
      <c r="S263" s="225"/>
      <c r="T263" s="224"/>
      <c r="U263" s="224"/>
      <c r="V263" s="224"/>
      <c r="W263" s="224"/>
      <c r="X263" s="224"/>
      <c r="Y263" s="224"/>
    </row>
    <row r="264" spans="10:25" x14ac:dyDescent="0.2">
      <c r="J264" s="224"/>
      <c r="K264" s="224"/>
      <c r="L264" s="224"/>
      <c r="M264" s="224"/>
      <c r="N264" s="224"/>
      <c r="O264" s="224"/>
      <c r="P264" s="224"/>
      <c r="Q264" s="224"/>
      <c r="R264" s="225"/>
      <c r="S264" s="225"/>
      <c r="T264" s="224"/>
      <c r="U264" s="224"/>
      <c r="V264" s="224"/>
      <c r="W264" s="224"/>
      <c r="X264" s="224"/>
      <c r="Y264" s="224"/>
    </row>
    <row r="265" spans="10:25" x14ac:dyDescent="0.2">
      <c r="J265" s="224"/>
      <c r="K265" s="224"/>
      <c r="L265" s="224"/>
      <c r="M265" s="224"/>
      <c r="N265" s="224"/>
      <c r="O265" s="224"/>
      <c r="P265" s="224"/>
      <c r="Q265" s="224"/>
      <c r="R265" s="225"/>
      <c r="S265" s="225"/>
      <c r="T265" s="224"/>
      <c r="U265" s="224"/>
      <c r="V265" s="224"/>
      <c r="W265" s="224"/>
      <c r="X265" s="224"/>
      <c r="Y265" s="224"/>
    </row>
    <row r="266" spans="10:25" x14ac:dyDescent="0.2">
      <c r="J266" s="224"/>
      <c r="K266" s="224"/>
      <c r="L266" s="224"/>
      <c r="M266" s="224"/>
      <c r="N266" s="224"/>
      <c r="O266" s="224"/>
      <c r="P266" s="224"/>
      <c r="Q266" s="224"/>
      <c r="R266" s="225"/>
      <c r="S266" s="225"/>
      <c r="T266" s="224"/>
      <c r="U266" s="224"/>
      <c r="V266" s="224"/>
      <c r="W266" s="224"/>
      <c r="X266" s="224"/>
      <c r="Y266" s="224"/>
    </row>
    <row r="267" spans="10:25" x14ac:dyDescent="0.2">
      <c r="J267" s="224"/>
      <c r="K267" s="224"/>
      <c r="L267" s="224"/>
      <c r="M267" s="224"/>
      <c r="N267" s="224"/>
      <c r="O267" s="224"/>
      <c r="P267" s="224"/>
      <c r="Q267" s="224"/>
      <c r="R267" s="225"/>
      <c r="S267" s="225"/>
      <c r="T267" s="224"/>
      <c r="U267" s="224"/>
      <c r="V267" s="224"/>
      <c r="W267" s="224"/>
      <c r="X267" s="224"/>
      <c r="Y267" s="224"/>
    </row>
    <row r="268" spans="10:25" x14ac:dyDescent="0.2">
      <c r="J268" s="224"/>
      <c r="K268" s="224"/>
      <c r="L268" s="224"/>
      <c r="M268" s="224"/>
      <c r="N268" s="224"/>
      <c r="O268" s="224"/>
      <c r="P268" s="224"/>
      <c r="Q268" s="224"/>
      <c r="R268" s="225"/>
      <c r="S268" s="225"/>
      <c r="T268" s="224"/>
      <c r="U268" s="224"/>
      <c r="V268" s="224"/>
      <c r="W268" s="224"/>
      <c r="X268" s="224"/>
      <c r="Y268" s="224"/>
    </row>
    <row r="269" spans="10:25" x14ac:dyDescent="0.2">
      <c r="J269" s="224"/>
      <c r="K269" s="224"/>
      <c r="L269" s="224"/>
      <c r="M269" s="224"/>
      <c r="N269" s="224"/>
      <c r="O269" s="224"/>
      <c r="P269" s="224"/>
      <c r="Q269" s="224"/>
      <c r="R269" s="225"/>
      <c r="S269" s="225"/>
      <c r="T269" s="224"/>
      <c r="U269" s="224"/>
      <c r="V269" s="224"/>
      <c r="W269" s="224"/>
      <c r="X269" s="224"/>
      <c r="Y269" s="224"/>
    </row>
    <row r="270" spans="10:25" x14ac:dyDescent="0.2">
      <c r="J270" s="224"/>
      <c r="K270" s="224"/>
      <c r="L270" s="224"/>
      <c r="M270" s="224"/>
      <c r="N270" s="224"/>
      <c r="O270" s="224"/>
      <c r="P270" s="224"/>
      <c r="Q270" s="224"/>
      <c r="R270" s="225"/>
      <c r="S270" s="225"/>
      <c r="T270" s="224"/>
      <c r="U270" s="224"/>
      <c r="V270" s="224"/>
      <c r="W270" s="224"/>
      <c r="X270" s="224"/>
      <c r="Y270" s="224"/>
    </row>
    <row r="271" spans="10:25" x14ac:dyDescent="0.2">
      <c r="J271" s="224"/>
      <c r="K271" s="224"/>
      <c r="L271" s="224"/>
      <c r="M271" s="224"/>
      <c r="N271" s="224"/>
      <c r="O271" s="224"/>
      <c r="P271" s="224"/>
      <c r="Q271" s="224"/>
      <c r="R271" s="225"/>
      <c r="S271" s="225"/>
      <c r="T271" s="224"/>
      <c r="U271" s="224"/>
      <c r="V271" s="224"/>
      <c r="W271" s="224"/>
      <c r="X271" s="224"/>
      <c r="Y271" s="224"/>
    </row>
    <row r="272" spans="10:25" x14ac:dyDescent="0.2">
      <c r="J272" s="224"/>
      <c r="K272" s="224"/>
      <c r="L272" s="224"/>
      <c r="M272" s="224"/>
      <c r="N272" s="224"/>
      <c r="O272" s="224"/>
      <c r="P272" s="224"/>
      <c r="Q272" s="224"/>
      <c r="R272" s="225"/>
      <c r="S272" s="225"/>
      <c r="T272" s="224"/>
      <c r="U272" s="224"/>
      <c r="V272" s="224"/>
      <c r="W272" s="224"/>
      <c r="X272" s="224"/>
      <c r="Y272" s="224"/>
    </row>
    <row r="273" spans="10:25" x14ac:dyDescent="0.2">
      <c r="J273" s="224"/>
      <c r="K273" s="224"/>
      <c r="L273" s="224"/>
      <c r="M273" s="224"/>
      <c r="N273" s="224"/>
      <c r="O273" s="224"/>
      <c r="P273" s="224"/>
      <c r="Q273" s="224"/>
      <c r="R273" s="225"/>
      <c r="S273" s="225"/>
      <c r="T273" s="224"/>
      <c r="U273" s="224"/>
      <c r="V273" s="224"/>
      <c r="W273" s="224"/>
      <c r="X273" s="224"/>
      <c r="Y273" s="224"/>
    </row>
    <row r="274" spans="10:25" x14ac:dyDescent="0.2">
      <c r="J274" s="224"/>
      <c r="K274" s="224"/>
      <c r="L274" s="224"/>
      <c r="M274" s="224"/>
      <c r="N274" s="224"/>
      <c r="O274" s="224"/>
      <c r="P274" s="224"/>
      <c r="Q274" s="224"/>
      <c r="R274" s="225"/>
      <c r="S274" s="225"/>
      <c r="T274" s="224"/>
      <c r="U274" s="224"/>
      <c r="V274" s="224"/>
      <c r="W274" s="224"/>
      <c r="X274" s="224"/>
      <c r="Y274" s="224"/>
    </row>
    <row r="275" spans="10:25" x14ac:dyDescent="0.2">
      <c r="J275" s="224"/>
      <c r="K275" s="224"/>
      <c r="L275" s="224"/>
      <c r="M275" s="224"/>
      <c r="N275" s="224"/>
      <c r="O275" s="224"/>
      <c r="P275" s="224"/>
      <c r="Q275" s="224"/>
      <c r="R275" s="225"/>
      <c r="S275" s="225"/>
      <c r="T275" s="224"/>
      <c r="U275" s="224"/>
      <c r="V275" s="224"/>
      <c r="W275" s="224"/>
      <c r="X275" s="224"/>
      <c r="Y275" s="224"/>
    </row>
    <row r="276" spans="10:25" x14ac:dyDescent="0.2">
      <c r="J276" s="224"/>
      <c r="K276" s="224"/>
      <c r="L276" s="224"/>
      <c r="M276" s="224"/>
      <c r="N276" s="224"/>
      <c r="O276" s="224"/>
      <c r="P276" s="224"/>
      <c r="Q276" s="224"/>
      <c r="R276" s="225"/>
      <c r="S276" s="225"/>
      <c r="T276" s="224"/>
      <c r="U276" s="224"/>
      <c r="V276" s="224"/>
      <c r="W276" s="224"/>
      <c r="X276" s="224"/>
      <c r="Y276" s="224"/>
    </row>
    <row r="277" spans="10:25" x14ac:dyDescent="0.2">
      <c r="J277" s="224"/>
      <c r="K277" s="224"/>
      <c r="L277" s="224"/>
      <c r="M277" s="224"/>
      <c r="N277" s="224"/>
      <c r="O277" s="224"/>
      <c r="P277" s="224"/>
      <c r="Q277" s="224"/>
      <c r="R277" s="225"/>
      <c r="S277" s="225"/>
      <c r="T277" s="224"/>
      <c r="U277" s="224"/>
      <c r="V277" s="224"/>
      <c r="W277" s="224"/>
      <c r="X277" s="224"/>
      <c r="Y277" s="224"/>
    </row>
    <row r="278" spans="10:25" x14ac:dyDescent="0.2">
      <c r="J278" s="224"/>
      <c r="K278" s="224"/>
      <c r="L278" s="224"/>
      <c r="M278" s="224"/>
      <c r="N278" s="224"/>
      <c r="O278" s="224"/>
      <c r="P278" s="224"/>
      <c r="Q278" s="224"/>
      <c r="R278" s="225"/>
      <c r="S278" s="225"/>
      <c r="T278" s="224"/>
      <c r="U278" s="224"/>
      <c r="V278" s="224"/>
      <c r="W278" s="224"/>
      <c r="X278" s="224"/>
      <c r="Y278" s="224"/>
    </row>
    <row r="279" spans="10:25" x14ac:dyDescent="0.2">
      <c r="J279" s="224"/>
      <c r="K279" s="224"/>
      <c r="L279" s="224"/>
      <c r="M279" s="224"/>
      <c r="N279" s="224"/>
      <c r="O279" s="224"/>
      <c r="P279" s="224"/>
      <c r="Q279" s="224"/>
      <c r="R279" s="225"/>
      <c r="S279" s="225"/>
      <c r="T279" s="224"/>
      <c r="U279" s="224"/>
      <c r="V279" s="224"/>
      <c r="W279" s="224"/>
      <c r="X279" s="224"/>
      <c r="Y279" s="224"/>
    </row>
    <row r="280" spans="10:25" x14ac:dyDescent="0.2">
      <c r="J280" s="224"/>
      <c r="K280" s="224"/>
      <c r="L280" s="224"/>
      <c r="M280" s="224"/>
      <c r="N280" s="224"/>
      <c r="O280" s="224"/>
      <c r="P280" s="224"/>
      <c r="Q280" s="224"/>
      <c r="R280" s="225"/>
      <c r="S280" s="225"/>
      <c r="T280" s="224"/>
      <c r="U280" s="224"/>
      <c r="V280" s="224"/>
      <c r="W280" s="224"/>
      <c r="X280" s="224"/>
      <c r="Y280" s="224"/>
    </row>
    <row r="281" spans="10:25" x14ac:dyDescent="0.2">
      <c r="J281" s="224"/>
      <c r="K281" s="224"/>
      <c r="L281" s="224"/>
      <c r="M281" s="224"/>
      <c r="N281" s="224"/>
      <c r="O281" s="224"/>
      <c r="P281" s="224"/>
      <c r="Q281" s="224"/>
      <c r="R281" s="225"/>
      <c r="S281" s="225"/>
      <c r="T281" s="224"/>
      <c r="U281" s="224"/>
      <c r="V281" s="224"/>
      <c r="W281" s="224"/>
      <c r="X281" s="224"/>
      <c r="Y281" s="224"/>
    </row>
    <row r="282" spans="10:25" x14ac:dyDescent="0.2">
      <c r="J282" s="224"/>
      <c r="K282" s="224"/>
      <c r="L282" s="224"/>
      <c r="M282" s="224"/>
      <c r="N282" s="224"/>
      <c r="O282" s="224"/>
      <c r="P282" s="224"/>
      <c r="Q282" s="224"/>
      <c r="R282" s="225"/>
      <c r="S282" s="225"/>
      <c r="T282" s="224"/>
      <c r="U282" s="224"/>
      <c r="V282" s="224"/>
      <c r="W282" s="224"/>
      <c r="X282" s="224"/>
      <c r="Y282" s="224"/>
    </row>
    <row r="283" spans="10:25" x14ac:dyDescent="0.2">
      <c r="J283" s="224"/>
      <c r="K283" s="224"/>
      <c r="L283" s="224"/>
      <c r="M283" s="224"/>
      <c r="N283" s="224"/>
      <c r="O283" s="224"/>
      <c r="P283" s="224"/>
      <c r="Q283" s="224"/>
      <c r="R283" s="225"/>
      <c r="S283" s="225"/>
      <c r="T283" s="224"/>
      <c r="U283" s="224"/>
      <c r="V283" s="224"/>
      <c r="W283" s="224"/>
      <c r="X283" s="224"/>
      <c r="Y283" s="224"/>
    </row>
    <row r="284" spans="10:25" x14ac:dyDescent="0.2">
      <c r="J284" s="224"/>
      <c r="K284" s="224"/>
      <c r="L284" s="224"/>
      <c r="M284" s="224"/>
      <c r="N284" s="224"/>
      <c r="O284" s="224"/>
      <c r="P284" s="224"/>
      <c r="Q284" s="224"/>
      <c r="R284" s="225"/>
      <c r="S284" s="225"/>
      <c r="T284" s="224"/>
      <c r="U284" s="224"/>
      <c r="V284" s="224"/>
      <c r="W284" s="224"/>
      <c r="X284" s="224"/>
      <c r="Y284" s="224"/>
    </row>
    <row r="285" spans="10:25" x14ac:dyDescent="0.2">
      <c r="J285" s="224"/>
      <c r="K285" s="224"/>
      <c r="L285" s="224"/>
      <c r="M285" s="224"/>
      <c r="N285" s="224"/>
      <c r="O285" s="224"/>
      <c r="P285" s="224"/>
      <c r="Q285" s="224"/>
      <c r="R285" s="225"/>
      <c r="S285" s="225"/>
      <c r="T285" s="224"/>
      <c r="U285" s="224"/>
      <c r="V285" s="224"/>
      <c r="W285" s="224"/>
      <c r="X285" s="224"/>
      <c r="Y285" s="224"/>
    </row>
    <row r="286" spans="10:25" x14ac:dyDescent="0.2">
      <c r="J286" s="224"/>
      <c r="K286" s="224"/>
      <c r="L286" s="224"/>
      <c r="M286" s="224"/>
      <c r="N286" s="224"/>
      <c r="O286" s="224"/>
      <c r="P286" s="224"/>
      <c r="Q286" s="224"/>
      <c r="R286" s="225"/>
      <c r="S286" s="225"/>
      <c r="T286" s="224"/>
      <c r="U286" s="224"/>
      <c r="V286" s="224"/>
      <c r="W286" s="224"/>
      <c r="X286" s="224"/>
      <c r="Y286" s="224"/>
    </row>
    <row r="287" spans="10:25" x14ac:dyDescent="0.2">
      <c r="J287" s="224"/>
      <c r="K287" s="224"/>
      <c r="L287" s="224"/>
      <c r="M287" s="224"/>
      <c r="N287" s="224"/>
      <c r="O287" s="224"/>
      <c r="P287" s="224"/>
      <c r="Q287" s="224"/>
      <c r="R287" s="225"/>
      <c r="S287" s="225"/>
      <c r="T287" s="224"/>
      <c r="U287" s="224"/>
      <c r="V287" s="224"/>
      <c r="W287" s="224"/>
      <c r="X287" s="224"/>
      <c r="Y287" s="224"/>
    </row>
    <row r="288" spans="10:25" x14ac:dyDescent="0.2">
      <c r="J288" s="224"/>
      <c r="K288" s="224"/>
      <c r="L288" s="224"/>
      <c r="M288" s="224"/>
      <c r="N288" s="224"/>
      <c r="O288" s="224"/>
      <c r="P288" s="224"/>
      <c r="Q288" s="224"/>
      <c r="R288" s="225"/>
      <c r="S288" s="225"/>
      <c r="T288" s="224"/>
      <c r="U288" s="224"/>
      <c r="V288" s="224"/>
      <c r="W288" s="224"/>
      <c r="X288" s="224"/>
      <c r="Y288" s="224"/>
    </row>
    <row r="289" spans="10:25" x14ac:dyDescent="0.2">
      <c r="J289" s="224"/>
      <c r="K289" s="224"/>
      <c r="L289" s="224"/>
      <c r="M289" s="224"/>
      <c r="N289" s="224"/>
      <c r="O289" s="224"/>
      <c r="P289" s="224"/>
      <c r="Q289" s="224"/>
      <c r="R289" s="225"/>
      <c r="S289" s="225"/>
      <c r="T289" s="224"/>
      <c r="U289" s="224"/>
      <c r="V289" s="224"/>
      <c r="W289" s="224"/>
      <c r="X289" s="224"/>
      <c r="Y289" s="224"/>
    </row>
    <row r="290" spans="10:25" x14ac:dyDescent="0.2">
      <c r="J290" s="224"/>
      <c r="K290" s="224"/>
      <c r="L290" s="224"/>
      <c r="M290" s="224"/>
      <c r="N290" s="224"/>
      <c r="O290" s="224"/>
      <c r="P290" s="224"/>
      <c r="Q290" s="224"/>
      <c r="R290" s="225"/>
      <c r="S290" s="225"/>
      <c r="T290" s="224"/>
      <c r="U290" s="224"/>
      <c r="V290" s="224"/>
      <c r="W290" s="224"/>
      <c r="X290" s="224"/>
      <c r="Y290" s="224"/>
    </row>
    <row r="291" spans="10:25" x14ac:dyDescent="0.2">
      <c r="J291" s="224"/>
      <c r="K291" s="224"/>
      <c r="L291" s="224"/>
      <c r="M291" s="224"/>
      <c r="N291" s="224"/>
      <c r="O291" s="224"/>
      <c r="P291" s="224"/>
      <c r="Q291" s="224"/>
      <c r="R291" s="225"/>
      <c r="S291" s="225"/>
      <c r="T291" s="224"/>
      <c r="U291" s="224"/>
      <c r="V291" s="224"/>
      <c r="W291" s="224"/>
      <c r="X291" s="224"/>
      <c r="Y291" s="224"/>
    </row>
    <row r="292" spans="10:25" x14ac:dyDescent="0.2">
      <c r="J292" s="224"/>
      <c r="K292" s="224"/>
      <c r="L292" s="224"/>
      <c r="M292" s="224"/>
      <c r="N292" s="224"/>
      <c r="O292" s="224"/>
      <c r="P292" s="224"/>
      <c r="Q292" s="224"/>
      <c r="R292" s="225"/>
      <c r="S292" s="225"/>
      <c r="T292" s="224"/>
      <c r="U292" s="224"/>
      <c r="V292" s="224"/>
      <c r="W292" s="224"/>
      <c r="X292" s="224"/>
      <c r="Y292" s="224"/>
    </row>
    <row r="293" spans="10:25" x14ac:dyDescent="0.2">
      <c r="J293" s="224"/>
      <c r="K293" s="224"/>
      <c r="L293" s="224"/>
      <c r="M293" s="224"/>
      <c r="N293" s="224"/>
      <c r="O293" s="224"/>
      <c r="P293" s="224"/>
      <c r="Q293" s="224"/>
      <c r="R293" s="225"/>
      <c r="S293" s="225"/>
      <c r="T293" s="224"/>
      <c r="U293" s="224"/>
      <c r="V293" s="224"/>
      <c r="W293" s="224"/>
      <c r="X293" s="224"/>
      <c r="Y293" s="224"/>
    </row>
    <row r="294" spans="10:25" x14ac:dyDescent="0.2">
      <c r="J294" s="224"/>
      <c r="K294" s="224"/>
      <c r="L294" s="224"/>
      <c r="M294" s="224"/>
      <c r="N294" s="224"/>
      <c r="O294" s="224"/>
      <c r="P294" s="224"/>
      <c r="Q294" s="224"/>
      <c r="R294" s="225"/>
      <c r="S294" s="225"/>
      <c r="T294" s="224"/>
      <c r="U294" s="224"/>
      <c r="V294" s="224"/>
      <c r="W294" s="224"/>
      <c r="X294" s="224"/>
      <c r="Y294" s="224"/>
    </row>
    <row r="295" spans="10:25" x14ac:dyDescent="0.2">
      <c r="J295" s="224"/>
      <c r="K295" s="224"/>
      <c r="L295" s="224"/>
      <c r="M295" s="224"/>
      <c r="N295" s="224"/>
      <c r="O295" s="224"/>
      <c r="P295" s="224"/>
      <c r="Q295" s="224"/>
      <c r="R295" s="225"/>
      <c r="S295" s="225"/>
      <c r="T295" s="224"/>
      <c r="U295" s="224"/>
      <c r="V295" s="224"/>
      <c r="W295" s="224"/>
      <c r="X295" s="224"/>
      <c r="Y295" s="224"/>
    </row>
    <row r="296" spans="10:25" x14ac:dyDescent="0.2">
      <c r="J296" s="224"/>
      <c r="K296" s="224"/>
      <c r="L296" s="224"/>
      <c r="M296" s="224"/>
      <c r="N296" s="224"/>
      <c r="O296" s="224"/>
      <c r="P296" s="224"/>
      <c r="Q296" s="224"/>
      <c r="R296" s="225"/>
      <c r="S296" s="225"/>
      <c r="T296" s="224"/>
      <c r="U296" s="224"/>
      <c r="V296" s="224"/>
      <c r="W296" s="224"/>
      <c r="X296" s="224"/>
      <c r="Y296" s="224"/>
    </row>
    <row r="297" spans="10:25" x14ac:dyDescent="0.2">
      <c r="J297" s="224"/>
      <c r="K297" s="224"/>
      <c r="L297" s="224"/>
      <c r="M297" s="224"/>
      <c r="N297" s="224"/>
      <c r="O297" s="224"/>
      <c r="P297" s="224"/>
      <c r="Q297" s="224"/>
      <c r="R297" s="225"/>
      <c r="S297" s="225"/>
      <c r="T297" s="224"/>
      <c r="U297" s="224"/>
      <c r="V297" s="224"/>
      <c r="W297" s="224"/>
      <c r="X297" s="224"/>
      <c r="Y297" s="224"/>
    </row>
    <row r="298" spans="10:25" x14ac:dyDescent="0.2">
      <c r="J298" s="224"/>
      <c r="K298" s="224"/>
      <c r="L298" s="224"/>
      <c r="M298" s="224"/>
      <c r="N298" s="224"/>
      <c r="O298" s="224"/>
      <c r="P298" s="224"/>
      <c r="Q298" s="224"/>
      <c r="R298" s="225"/>
      <c r="S298" s="225"/>
      <c r="T298" s="224"/>
      <c r="U298" s="224"/>
      <c r="V298" s="224"/>
      <c r="W298" s="224"/>
      <c r="X298" s="224"/>
      <c r="Y298" s="224"/>
    </row>
    <row r="299" spans="10:25" x14ac:dyDescent="0.2">
      <c r="J299" s="224"/>
      <c r="K299" s="224"/>
      <c r="L299" s="224"/>
      <c r="M299" s="224"/>
      <c r="N299" s="224"/>
      <c r="O299" s="224"/>
      <c r="P299" s="224"/>
      <c r="Q299" s="224"/>
      <c r="R299" s="225"/>
      <c r="S299" s="225"/>
      <c r="T299" s="224"/>
      <c r="U299" s="224"/>
      <c r="V299" s="224"/>
      <c r="W299" s="224"/>
      <c r="X299" s="224"/>
      <c r="Y299" s="224"/>
    </row>
    <row r="300" spans="10:25" x14ac:dyDescent="0.2">
      <c r="J300" s="224"/>
      <c r="K300" s="224"/>
      <c r="L300" s="224"/>
      <c r="M300" s="224"/>
      <c r="N300" s="224"/>
      <c r="O300" s="224"/>
      <c r="P300" s="224"/>
      <c r="Q300" s="224"/>
      <c r="R300" s="225"/>
      <c r="S300" s="225"/>
      <c r="T300" s="224"/>
      <c r="U300" s="224"/>
      <c r="V300" s="224"/>
      <c r="W300" s="224"/>
      <c r="X300" s="224"/>
      <c r="Y300" s="224"/>
    </row>
    <row r="301" spans="10:25" x14ac:dyDescent="0.2">
      <c r="J301" s="224"/>
      <c r="K301" s="224"/>
      <c r="L301" s="224"/>
      <c r="M301" s="224"/>
      <c r="N301" s="224"/>
      <c r="O301" s="224"/>
      <c r="P301" s="224"/>
      <c r="Q301" s="224"/>
      <c r="R301" s="225"/>
      <c r="S301" s="225"/>
      <c r="T301" s="224"/>
      <c r="U301" s="224"/>
      <c r="V301" s="224"/>
      <c r="W301" s="224"/>
      <c r="X301" s="224"/>
      <c r="Y301" s="224"/>
    </row>
    <row r="302" spans="10:25" x14ac:dyDescent="0.2">
      <c r="J302" s="224"/>
      <c r="K302" s="224"/>
      <c r="L302" s="224"/>
      <c r="M302" s="224"/>
      <c r="N302" s="224"/>
      <c r="O302" s="224"/>
      <c r="P302" s="224"/>
      <c r="Q302" s="224"/>
      <c r="R302" s="225"/>
      <c r="S302" s="225"/>
      <c r="T302" s="224"/>
      <c r="U302" s="224"/>
      <c r="V302" s="224"/>
      <c r="W302" s="224"/>
      <c r="X302" s="224"/>
      <c r="Y302" s="224"/>
    </row>
    <row r="303" spans="10:25" x14ac:dyDescent="0.2">
      <c r="J303" s="224"/>
      <c r="K303" s="224"/>
      <c r="L303" s="224"/>
      <c r="M303" s="224"/>
      <c r="N303" s="224"/>
      <c r="O303" s="224"/>
      <c r="P303" s="224"/>
      <c r="Q303" s="224"/>
      <c r="R303" s="225"/>
      <c r="S303" s="225"/>
      <c r="T303" s="224"/>
      <c r="U303" s="224"/>
      <c r="V303" s="224"/>
      <c r="W303" s="224"/>
      <c r="X303" s="224"/>
      <c r="Y303" s="224"/>
    </row>
    <row r="304" spans="10:25" x14ac:dyDescent="0.2">
      <c r="J304" s="224"/>
      <c r="K304" s="224"/>
      <c r="L304" s="224"/>
      <c r="M304" s="224"/>
      <c r="N304" s="224"/>
      <c r="O304" s="224"/>
      <c r="P304" s="224"/>
      <c r="Q304" s="224"/>
      <c r="R304" s="225"/>
      <c r="S304" s="225"/>
      <c r="T304" s="224"/>
      <c r="U304" s="224"/>
      <c r="V304" s="224"/>
      <c r="W304" s="224"/>
      <c r="X304" s="224"/>
      <c r="Y304" s="224"/>
    </row>
    <row r="305" spans="10:25" x14ac:dyDescent="0.2">
      <c r="J305" s="224"/>
      <c r="K305" s="224"/>
      <c r="L305" s="224"/>
      <c r="M305" s="224"/>
      <c r="N305" s="224"/>
      <c r="O305" s="224"/>
      <c r="P305" s="224"/>
      <c r="Q305" s="224"/>
      <c r="R305" s="225"/>
      <c r="S305" s="225"/>
      <c r="T305" s="224"/>
      <c r="U305" s="224"/>
      <c r="V305" s="224"/>
      <c r="W305" s="224"/>
      <c r="X305" s="224"/>
      <c r="Y305" s="224"/>
    </row>
    <row r="306" spans="10:25" x14ac:dyDescent="0.2">
      <c r="J306" s="224"/>
      <c r="K306" s="224"/>
      <c r="L306" s="224"/>
      <c r="M306" s="224"/>
      <c r="N306" s="224"/>
      <c r="O306" s="224"/>
      <c r="P306" s="224"/>
      <c r="Q306" s="224"/>
      <c r="R306" s="225"/>
      <c r="S306" s="225"/>
      <c r="T306" s="224"/>
      <c r="U306" s="224"/>
      <c r="V306" s="224"/>
      <c r="W306" s="224"/>
      <c r="X306" s="224"/>
      <c r="Y306" s="224"/>
    </row>
    <row r="307" spans="10:25" x14ac:dyDescent="0.2">
      <c r="J307" s="224"/>
      <c r="K307" s="224"/>
      <c r="L307" s="224"/>
      <c r="M307" s="224"/>
      <c r="N307" s="224"/>
      <c r="O307" s="224"/>
      <c r="P307" s="224"/>
      <c r="Q307" s="224"/>
      <c r="R307" s="225"/>
      <c r="S307" s="225"/>
      <c r="T307" s="224"/>
      <c r="U307" s="224"/>
      <c r="V307" s="224"/>
      <c r="W307" s="224"/>
      <c r="X307" s="224"/>
      <c r="Y307" s="224"/>
    </row>
    <row r="308" spans="10:25" x14ac:dyDescent="0.2">
      <c r="J308" s="224"/>
      <c r="K308" s="224"/>
      <c r="L308" s="224"/>
      <c r="M308" s="224"/>
      <c r="N308" s="224"/>
      <c r="O308" s="224"/>
      <c r="P308" s="224"/>
      <c r="Q308" s="224"/>
      <c r="R308" s="225"/>
      <c r="S308" s="225"/>
      <c r="T308" s="224"/>
      <c r="U308" s="224"/>
      <c r="V308" s="224"/>
      <c r="W308" s="224"/>
      <c r="X308" s="224"/>
      <c r="Y308" s="224"/>
    </row>
    <row r="309" spans="10:25" x14ac:dyDescent="0.2">
      <c r="J309" s="224"/>
      <c r="K309" s="224"/>
      <c r="L309" s="224"/>
      <c r="M309" s="224"/>
      <c r="N309" s="224"/>
      <c r="O309" s="224"/>
      <c r="P309" s="224"/>
      <c r="Q309" s="224"/>
      <c r="R309" s="225"/>
      <c r="S309" s="225"/>
      <c r="T309" s="224"/>
      <c r="U309" s="224"/>
      <c r="V309" s="224"/>
      <c r="W309" s="224"/>
      <c r="X309" s="224"/>
      <c r="Y309" s="224"/>
    </row>
    <row r="310" spans="10:25" x14ac:dyDescent="0.2">
      <c r="J310" s="224"/>
      <c r="K310" s="224"/>
      <c r="L310" s="224"/>
      <c r="M310" s="224"/>
      <c r="N310" s="224"/>
      <c r="O310" s="224"/>
      <c r="P310" s="224"/>
      <c r="Q310" s="224"/>
      <c r="R310" s="225"/>
      <c r="S310" s="225"/>
      <c r="T310" s="224"/>
      <c r="U310" s="224"/>
      <c r="V310" s="224"/>
      <c r="W310" s="224"/>
      <c r="X310" s="224"/>
      <c r="Y310" s="224"/>
    </row>
    <row r="311" spans="10:25" x14ac:dyDescent="0.2">
      <c r="J311" s="224"/>
      <c r="K311" s="224"/>
      <c r="L311" s="224"/>
      <c r="M311" s="224"/>
      <c r="N311" s="224"/>
      <c r="O311" s="224"/>
      <c r="P311" s="224"/>
      <c r="Q311" s="224"/>
      <c r="R311" s="225"/>
      <c r="S311" s="225"/>
      <c r="T311" s="224"/>
      <c r="U311" s="224"/>
      <c r="V311" s="224"/>
      <c r="W311" s="224"/>
      <c r="X311" s="224"/>
      <c r="Y311" s="224"/>
    </row>
    <row r="312" spans="10:25" x14ac:dyDescent="0.2">
      <c r="J312" s="224"/>
      <c r="K312" s="224"/>
      <c r="L312" s="224"/>
      <c r="M312" s="224"/>
      <c r="N312" s="224"/>
      <c r="O312" s="224"/>
      <c r="P312" s="224"/>
      <c r="Q312" s="224"/>
      <c r="R312" s="225"/>
      <c r="S312" s="225"/>
      <c r="T312" s="224"/>
      <c r="U312" s="224"/>
      <c r="V312" s="224"/>
      <c r="W312" s="224"/>
      <c r="X312" s="224"/>
      <c r="Y312" s="224"/>
    </row>
    <row r="313" spans="10:25" x14ac:dyDescent="0.2">
      <c r="J313" s="224"/>
      <c r="K313" s="224"/>
      <c r="L313" s="224"/>
      <c r="M313" s="224"/>
      <c r="N313" s="224"/>
      <c r="O313" s="224"/>
      <c r="P313" s="224"/>
      <c r="Q313" s="224"/>
      <c r="R313" s="225"/>
      <c r="S313" s="225"/>
      <c r="T313" s="224"/>
      <c r="U313" s="224"/>
      <c r="V313" s="224"/>
      <c r="W313" s="224"/>
      <c r="X313" s="224"/>
      <c r="Y313" s="224"/>
    </row>
    <row r="314" spans="10:25" x14ac:dyDescent="0.2">
      <c r="J314" s="224"/>
      <c r="K314" s="224"/>
      <c r="L314" s="224"/>
      <c r="M314" s="224"/>
      <c r="N314" s="224"/>
      <c r="O314" s="224"/>
      <c r="P314" s="224"/>
      <c r="Q314" s="224"/>
      <c r="R314" s="225"/>
      <c r="S314" s="225"/>
      <c r="T314" s="224"/>
      <c r="U314" s="224"/>
      <c r="V314" s="224"/>
      <c r="W314" s="224"/>
      <c r="X314" s="224"/>
      <c r="Y314" s="224"/>
    </row>
    <row r="315" spans="10:25" x14ac:dyDescent="0.2">
      <c r="J315" s="224"/>
      <c r="K315" s="224"/>
      <c r="L315" s="224"/>
      <c r="M315" s="224"/>
      <c r="N315" s="224"/>
      <c r="O315" s="224"/>
      <c r="P315" s="224"/>
      <c r="Q315" s="224"/>
      <c r="R315" s="225"/>
      <c r="S315" s="225"/>
      <c r="T315" s="224"/>
      <c r="U315" s="224"/>
      <c r="V315" s="224"/>
      <c r="W315" s="224"/>
      <c r="X315" s="224"/>
      <c r="Y315" s="224"/>
    </row>
    <row r="316" spans="10:25" x14ac:dyDescent="0.2">
      <c r="J316" s="224"/>
      <c r="K316" s="224"/>
      <c r="L316" s="224"/>
      <c r="M316" s="224"/>
      <c r="N316" s="224"/>
      <c r="O316" s="224"/>
      <c r="P316" s="224"/>
      <c r="Q316" s="224"/>
      <c r="R316" s="225"/>
      <c r="S316" s="225"/>
      <c r="T316" s="224"/>
      <c r="U316" s="224"/>
      <c r="V316" s="224"/>
      <c r="W316" s="224"/>
      <c r="X316" s="224"/>
      <c r="Y316" s="224"/>
    </row>
    <row r="317" spans="10:25" x14ac:dyDescent="0.2">
      <c r="J317" s="224"/>
      <c r="K317" s="224"/>
      <c r="L317" s="224"/>
      <c r="M317" s="224"/>
      <c r="N317" s="224"/>
      <c r="O317" s="224"/>
      <c r="P317" s="224"/>
      <c r="Q317" s="224"/>
      <c r="R317" s="225"/>
      <c r="S317" s="225"/>
      <c r="T317" s="224"/>
      <c r="U317" s="224"/>
      <c r="V317" s="224"/>
      <c r="W317" s="224"/>
      <c r="X317" s="224"/>
      <c r="Y317" s="224"/>
    </row>
    <row r="318" spans="10:25" x14ac:dyDescent="0.2">
      <c r="J318" s="224"/>
      <c r="K318" s="224"/>
      <c r="L318" s="224"/>
      <c r="M318" s="224"/>
      <c r="N318" s="224"/>
      <c r="O318" s="224"/>
      <c r="P318" s="224"/>
      <c r="Q318" s="224"/>
      <c r="R318" s="225"/>
      <c r="S318" s="225"/>
      <c r="T318" s="224"/>
      <c r="U318" s="224"/>
      <c r="V318" s="224"/>
      <c r="W318" s="224"/>
      <c r="X318" s="224"/>
      <c r="Y318" s="224"/>
    </row>
    <row r="319" spans="10:25" x14ac:dyDescent="0.2">
      <c r="J319" s="224"/>
      <c r="K319" s="224"/>
      <c r="L319" s="224"/>
      <c r="M319" s="224"/>
      <c r="N319" s="224"/>
      <c r="O319" s="224"/>
      <c r="P319" s="224"/>
      <c r="Q319" s="224"/>
      <c r="R319" s="225"/>
      <c r="S319" s="225"/>
      <c r="T319" s="224"/>
      <c r="U319" s="224"/>
      <c r="V319" s="224"/>
      <c r="W319" s="224"/>
      <c r="X319" s="224"/>
      <c r="Y319" s="224"/>
    </row>
    <row r="320" spans="10:25" x14ac:dyDescent="0.2">
      <c r="J320" s="224"/>
      <c r="K320" s="224"/>
      <c r="L320" s="224"/>
      <c r="M320" s="224"/>
      <c r="N320" s="224"/>
      <c r="O320" s="224"/>
      <c r="P320" s="224"/>
      <c r="Q320" s="224"/>
      <c r="R320" s="225"/>
      <c r="S320" s="225"/>
      <c r="T320" s="224"/>
      <c r="U320" s="224"/>
      <c r="V320" s="224"/>
      <c r="W320" s="224"/>
      <c r="X320" s="224"/>
      <c r="Y320" s="224"/>
    </row>
    <row r="321" spans="10:25" x14ac:dyDescent="0.2">
      <c r="J321" s="224"/>
      <c r="K321" s="224"/>
      <c r="L321" s="224"/>
      <c r="M321" s="224"/>
      <c r="N321" s="224"/>
      <c r="O321" s="224"/>
      <c r="P321" s="224"/>
      <c r="Q321" s="224"/>
      <c r="R321" s="225"/>
      <c r="S321" s="225"/>
      <c r="T321" s="224"/>
      <c r="U321" s="224"/>
      <c r="V321" s="224"/>
      <c r="W321" s="224"/>
      <c r="X321" s="224"/>
      <c r="Y321" s="224"/>
    </row>
    <row r="322" spans="10:25" x14ac:dyDescent="0.2">
      <c r="J322" s="224"/>
      <c r="K322" s="224"/>
      <c r="L322" s="224"/>
      <c r="M322" s="224"/>
      <c r="N322" s="224"/>
      <c r="O322" s="224"/>
      <c r="P322" s="224"/>
      <c r="Q322" s="224"/>
      <c r="R322" s="225"/>
      <c r="S322" s="225"/>
      <c r="T322" s="224"/>
      <c r="U322" s="224"/>
      <c r="V322" s="224"/>
      <c r="W322" s="224"/>
      <c r="X322" s="224"/>
      <c r="Y322" s="224"/>
    </row>
    <row r="323" spans="10:25" x14ac:dyDescent="0.2">
      <c r="J323" s="224"/>
      <c r="K323" s="224"/>
      <c r="L323" s="224"/>
      <c r="M323" s="224"/>
      <c r="N323" s="224"/>
      <c r="O323" s="224"/>
      <c r="P323" s="224"/>
      <c r="Q323" s="224"/>
      <c r="R323" s="225"/>
      <c r="S323" s="225"/>
      <c r="T323" s="224"/>
      <c r="U323" s="224"/>
      <c r="V323" s="224"/>
      <c r="W323" s="224"/>
      <c r="X323" s="224"/>
      <c r="Y323" s="224"/>
    </row>
    <row r="324" spans="10:25" x14ac:dyDescent="0.2">
      <c r="J324" s="224"/>
      <c r="K324" s="224"/>
      <c r="L324" s="224"/>
      <c r="M324" s="224"/>
      <c r="N324" s="224"/>
      <c r="O324" s="224"/>
      <c r="P324" s="224"/>
      <c r="Q324" s="224"/>
      <c r="R324" s="225"/>
      <c r="S324" s="225"/>
      <c r="T324" s="224"/>
      <c r="U324" s="224"/>
      <c r="V324" s="224"/>
      <c r="W324" s="224"/>
      <c r="X324" s="224"/>
      <c r="Y324" s="224"/>
    </row>
    <row r="325" spans="10:25" x14ac:dyDescent="0.2">
      <c r="J325" s="224"/>
      <c r="K325" s="224"/>
      <c r="L325" s="224"/>
      <c r="M325" s="224"/>
      <c r="N325" s="224"/>
      <c r="O325" s="224"/>
      <c r="P325" s="224"/>
      <c r="Q325" s="224"/>
      <c r="R325" s="225"/>
      <c r="S325" s="225"/>
      <c r="T325" s="224"/>
      <c r="U325" s="224"/>
      <c r="V325" s="224"/>
      <c r="W325" s="224"/>
      <c r="X325" s="224"/>
      <c r="Y325" s="224"/>
    </row>
    <row r="326" spans="10:25" x14ac:dyDescent="0.2">
      <c r="J326" s="224"/>
      <c r="K326" s="224"/>
      <c r="L326" s="224"/>
      <c r="M326" s="224"/>
      <c r="N326" s="224"/>
      <c r="O326" s="224"/>
      <c r="P326" s="224"/>
      <c r="Q326" s="224"/>
      <c r="R326" s="225"/>
      <c r="S326" s="225"/>
      <c r="T326" s="224"/>
      <c r="U326" s="224"/>
      <c r="V326" s="224"/>
      <c r="W326" s="224"/>
      <c r="X326" s="224"/>
      <c r="Y326" s="224"/>
    </row>
    <row r="327" spans="10:25" x14ac:dyDescent="0.2">
      <c r="J327" s="224"/>
      <c r="K327" s="224"/>
      <c r="L327" s="224"/>
      <c r="M327" s="224"/>
      <c r="N327" s="224"/>
      <c r="O327" s="224"/>
      <c r="P327" s="224"/>
      <c r="Q327" s="224"/>
      <c r="R327" s="225"/>
      <c r="S327" s="225"/>
      <c r="T327" s="224"/>
      <c r="U327" s="224"/>
      <c r="V327" s="224"/>
      <c r="W327" s="224"/>
      <c r="X327" s="224"/>
      <c r="Y327" s="224"/>
    </row>
    <row r="328" spans="10:25" x14ac:dyDescent="0.2">
      <c r="J328" s="224"/>
      <c r="K328" s="224"/>
      <c r="L328" s="224"/>
      <c r="M328" s="224"/>
      <c r="N328" s="224"/>
      <c r="O328" s="224"/>
      <c r="P328" s="224"/>
      <c r="Q328" s="224"/>
      <c r="R328" s="225"/>
      <c r="S328" s="225"/>
      <c r="T328" s="224"/>
      <c r="U328" s="224"/>
      <c r="V328" s="224"/>
      <c r="W328" s="224"/>
      <c r="X328" s="224"/>
      <c r="Y328" s="224"/>
    </row>
    <row r="329" spans="10:25" x14ac:dyDescent="0.2">
      <c r="J329" s="224"/>
      <c r="K329" s="224"/>
      <c r="L329" s="224"/>
      <c r="M329" s="224"/>
      <c r="N329" s="224"/>
      <c r="O329" s="224"/>
      <c r="P329" s="224"/>
      <c r="Q329" s="224"/>
      <c r="R329" s="225"/>
      <c r="S329" s="225"/>
      <c r="T329" s="224"/>
      <c r="U329" s="224"/>
      <c r="V329" s="224"/>
      <c r="W329" s="224"/>
      <c r="X329" s="224"/>
      <c r="Y329" s="224"/>
    </row>
    <row r="330" spans="10:25" x14ac:dyDescent="0.2">
      <c r="J330" s="224"/>
      <c r="K330" s="224"/>
      <c r="L330" s="224"/>
      <c r="M330" s="224"/>
      <c r="N330" s="224"/>
      <c r="O330" s="224"/>
      <c r="P330" s="224"/>
      <c r="Q330" s="224"/>
      <c r="R330" s="225"/>
      <c r="S330" s="225"/>
      <c r="T330" s="224"/>
      <c r="U330" s="224"/>
      <c r="V330" s="224"/>
      <c r="W330" s="224"/>
      <c r="X330" s="224"/>
      <c r="Y330" s="224"/>
    </row>
    <row r="331" spans="10:25" x14ac:dyDescent="0.2">
      <c r="J331" s="224"/>
      <c r="K331" s="224"/>
      <c r="L331" s="224"/>
      <c r="M331" s="224"/>
      <c r="N331" s="224"/>
      <c r="O331" s="224"/>
      <c r="P331" s="224"/>
      <c r="Q331" s="224"/>
      <c r="R331" s="225"/>
      <c r="S331" s="225"/>
      <c r="T331" s="224"/>
      <c r="U331" s="224"/>
      <c r="V331" s="224"/>
      <c r="W331" s="224"/>
      <c r="X331" s="224"/>
      <c r="Y331" s="224"/>
    </row>
    <row r="332" spans="10:25" x14ac:dyDescent="0.2">
      <c r="J332" s="224"/>
      <c r="K332" s="224"/>
      <c r="L332" s="224"/>
      <c r="M332" s="224"/>
      <c r="N332" s="224"/>
      <c r="O332" s="224"/>
      <c r="P332" s="224"/>
      <c r="Q332" s="224"/>
      <c r="R332" s="225"/>
      <c r="S332" s="225"/>
      <c r="T332" s="224"/>
      <c r="U332" s="224"/>
      <c r="V332" s="224"/>
      <c r="W332" s="224"/>
      <c r="X332" s="224"/>
      <c r="Y332" s="224"/>
    </row>
    <row r="333" spans="10:25" x14ac:dyDescent="0.2">
      <c r="J333" s="224"/>
      <c r="K333" s="224"/>
      <c r="L333" s="224"/>
      <c r="M333" s="224"/>
      <c r="N333" s="224"/>
      <c r="O333" s="224"/>
      <c r="P333" s="224"/>
      <c r="Q333" s="224"/>
      <c r="R333" s="225"/>
      <c r="S333" s="225"/>
      <c r="T333" s="224"/>
      <c r="U333" s="224"/>
      <c r="V333" s="224"/>
      <c r="W333" s="224"/>
      <c r="X333" s="224"/>
      <c r="Y333" s="224"/>
    </row>
    <row r="334" spans="10:25" x14ac:dyDescent="0.2">
      <c r="J334" s="224"/>
      <c r="K334" s="224"/>
      <c r="L334" s="224"/>
      <c r="M334" s="224"/>
      <c r="N334" s="224"/>
      <c r="O334" s="224"/>
      <c r="P334" s="224"/>
      <c r="Q334" s="224"/>
      <c r="R334" s="225"/>
      <c r="S334" s="225"/>
      <c r="T334" s="224"/>
      <c r="U334" s="224"/>
      <c r="V334" s="224"/>
      <c r="W334" s="224"/>
      <c r="X334" s="224"/>
      <c r="Y334" s="224"/>
    </row>
    <row r="335" spans="10:25" x14ac:dyDescent="0.2">
      <c r="J335" s="224"/>
      <c r="K335" s="224"/>
      <c r="L335" s="224"/>
      <c r="M335" s="224"/>
      <c r="N335" s="224"/>
      <c r="O335" s="224"/>
      <c r="P335" s="224"/>
      <c r="Q335" s="224"/>
      <c r="R335" s="225"/>
      <c r="S335" s="225"/>
      <c r="T335" s="224"/>
      <c r="U335" s="224"/>
      <c r="V335" s="224"/>
      <c r="W335" s="224"/>
      <c r="X335" s="224"/>
      <c r="Y335" s="224"/>
    </row>
    <row r="336" spans="10:25" x14ac:dyDescent="0.2">
      <c r="J336" s="224"/>
      <c r="K336" s="224"/>
      <c r="L336" s="224"/>
      <c r="M336" s="224"/>
      <c r="N336" s="224"/>
      <c r="O336" s="224"/>
      <c r="P336" s="224"/>
      <c r="Q336" s="224"/>
      <c r="R336" s="225"/>
      <c r="S336" s="225"/>
      <c r="T336" s="224"/>
      <c r="U336" s="224"/>
      <c r="V336" s="224"/>
      <c r="W336" s="224"/>
      <c r="X336" s="224"/>
      <c r="Y336" s="224"/>
    </row>
    <row r="337" spans="10:25" x14ac:dyDescent="0.2">
      <c r="J337" s="224"/>
      <c r="K337" s="224"/>
      <c r="L337" s="224"/>
      <c r="M337" s="224"/>
      <c r="N337" s="224"/>
      <c r="O337" s="224"/>
      <c r="P337" s="224"/>
      <c r="Q337" s="224"/>
      <c r="R337" s="225"/>
      <c r="S337" s="225"/>
      <c r="T337" s="224"/>
      <c r="U337" s="224"/>
      <c r="V337" s="224"/>
      <c r="W337" s="224"/>
      <c r="X337" s="224"/>
      <c r="Y337" s="224"/>
    </row>
    <row r="338" spans="10:25" x14ac:dyDescent="0.2">
      <c r="J338" s="224"/>
      <c r="K338" s="224"/>
      <c r="L338" s="224"/>
      <c r="M338" s="224"/>
      <c r="N338" s="224"/>
      <c r="O338" s="224"/>
      <c r="P338" s="224"/>
      <c r="Q338" s="224"/>
      <c r="R338" s="225"/>
      <c r="S338" s="225"/>
      <c r="T338" s="224"/>
      <c r="U338" s="224"/>
      <c r="V338" s="224"/>
      <c r="W338" s="224"/>
      <c r="X338" s="224"/>
      <c r="Y338" s="224"/>
    </row>
    <row r="339" spans="10:25" x14ac:dyDescent="0.2">
      <c r="J339" s="224"/>
      <c r="K339" s="224"/>
      <c r="L339" s="224"/>
      <c r="M339" s="224"/>
      <c r="N339" s="224"/>
      <c r="O339" s="224"/>
      <c r="P339" s="224"/>
      <c r="Q339" s="224"/>
      <c r="R339" s="225"/>
      <c r="S339" s="225"/>
      <c r="T339" s="224"/>
      <c r="U339" s="224"/>
      <c r="V339" s="224"/>
      <c r="W339" s="224"/>
      <c r="X339" s="224"/>
      <c r="Y339" s="224"/>
    </row>
    <row r="340" spans="10:25" x14ac:dyDescent="0.2">
      <c r="J340" s="224"/>
      <c r="K340" s="224"/>
      <c r="L340" s="224"/>
      <c r="M340" s="224"/>
      <c r="N340" s="224"/>
      <c r="O340" s="224"/>
      <c r="P340" s="224"/>
      <c r="Q340" s="224"/>
      <c r="R340" s="225"/>
      <c r="S340" s="225"/>
      <c r="T340" s="224"/>
      <c r="U340" s="224"/>
      <c r="V340" s="224"/>
      <c r="W340" s="224"/>
      <c r="X340" s="224"/>
      <c r="Y340" s="224"/>
    </row>
    <row r="341" spans="10:25" x14ac:dyDescent="0.2">
      <c r="J341" s="224"/>
      <c r="K341" s="224"/>
      <c r="L341" s="224"/>
      <c r="M341" s="224"/>
      <c r="N341" s="224"/>
      <c r="O341" s="224"/>
      <c r="P341" s="224"/>
      <c r="Q341" s="224"/>
      <c r="R341" s="225"/>
      <c r="S341" s="225"/>
      <c r="T341" s="224"/>
      <c r="U341" s="224"/>
      <c r="V341" s="224"/>
      <c r="W341" s="224"/>
      <c r="X341" s="224"/>
      <c r="Y341" s="224"/>
    </row>
    <row r="342" spans="10:25" x14ac:dyDescent="0.2">
      <c r="J342" s="224"/>
      <c r="K342" s="224"/>
      <c r="L342" s="224"/>
      <c r="M342" s="224"/>
      <c r="N342" s="224"/>
      <c r="O342" s="224"/>
      <c r="P342" s="224"/>
      <c r="Q342" s="224"/>
      <c r="R342" s="225"/>
      <c r="S342" s="225"/>
      <c r="T342" s="224"/>
      <c r="U342" s="224"/>
      <c r="V342" s="224"/>
      <c r="W342" s="224"/>
      <c r="X342" s="224"/>
      <c r="Y342" s="224"/>
    </row>
    <row r="343" spans="10:25" x14ac:dyDescent="0.2">
      <c r="J343" s="224"/>
      <c r="K343" s="224"/>
      <c r="L343" s="224"/>
      <c r="M343" s="224"/>
      <c r="N343" s="224"/>
      <c r="O343" s="224"/>
      <c r="P343" s="224"/>
      <c r="Q343" s="224"/>
      <c r="R343" s="225"/>
      <c r="S343" s="225"/>
      <c r="T343" s="224"/>
      <c r="U343" s="224"/>
      <c r="V343" s="224"/>
      <c r="W343" s="224"/>
      <c r="X343" s="224"/>
      <c r="Y343" s="224"/>
    </row>
    <row r="344" spans="10:25" x14ac:dyDescent="0.2">
      <c r="J344" s="224"/>
      <c r="K344" s="224"/>
      <c r="L344" s="224"/>
      <c r="M344" s="224"/>
      <c r="N344" s="224"/>
      <c r="O344" s="224"/>
      <c r="P344" s="224"/>
      <c r="Q344" s="224"/>
      <c r="R344" s="225"/>
      <c r="S344" s="225"/>
      <c r="T344" s="224"/>
      <c r="U344" s="224"/>
      <c r="V344" s="224"/>
      <c r="W344" s="224"/>
      <c r="X344" s="224"/>
      <c r="Y344" s="224"/>
    </row>
    <row r="345" spans="10:25" x14ac:dyDescent="0.2">
      <c r="J345" s="224"/>
      <c r="K345" s="224"/>
      <c r="L345" s="224"/>
      <c r="M345" s="224"/>
      <c r="N345" s="224"/>
      <c r="O345" s="224"/>
      <c r="P345" s="224"/>
      <c r="Q345" s="224"/>
      <c r="R345" s="225"/>
      <c r="S345" s="225"/>
      <c r="T345" s="224"/>
      <c r="U345" s="224"/>
      <c r="V345" s="224"/>
      <c r="W345" s="224"/>
      <c r="X345" s="224"/>
      <c r="Y345" s="224"/>
    </row>
    <row r="346" spans="10:25" x14ac:dyDescent="0.2">
      <c r="J346" s="224"/>
      <c r="K346" s="224"/>
      <c r="L346" s="224"/>
      <c r="M346" s="224"/>
      <c r="N346" s="224"/>
      <c r="O346" s="224"/>
      <c r="P346" s="224"/>
      <c r="Q346" s="224"/>
      <c r="R346" s="225"/>
      <c r="S346" s="225"/>
      <c r="T346" s="224"/>
      <c r="U346" s="224"/>
      <c r="V346" s="224"/>
      <c r="W346" s="224"/>
      <c r="X346" s="224"/>
      <c r="Y346" s="224"/>
    </row>
    <row r="347" spans="10:25" x14ac:dyDescent="0.2">
      <c r="J347" s="224"/>
      <c r="K347" s="224"/>
      <c r="L347" s="224"/>
      <c r="M347" s="224"/>
      <c r="N347" s="224"/>
      <c r="O347" s="224"/>
      <c r="P347" s="224"/>
      <c r="Q347" s="224"/>
      <c r="R347" s="225"/>
      <c r="S347" s="225"/>
      <c r="T347" s="224"/>
      <c r="U347" s="224"/>
      <c r="V347" s="224"/>
      <c r="W347" s="224"/>
      <c r="X347" s="224"/>
      <c r="Y347" s="224"/>
    </row>
    <row r="348" spans="10:25" x14ac:dyDescent="0.2">
      <c r="J348" s="224"/>
      <c r="K348" s="224"/>
      <c r="L348" s="224"/>
      <c r="M348" s="224"/>
      <c r="N348" s="224"/>
      <c r="O348" s="224"/>
      <c r="P348" s="224"/>
      <c r="Q348" s="224"/>
      <c r="R348" s="225"/>
      <c r="S348" s="225"/>
      <c r="T348" s="224"/>
      <c r="U348" s="224"/>
      <c r="V348" s="224"/>
      <c r="W348" s="224"/>
      <c r="X348" s="224"/>
      <c r="Y348" s="224"/>
    </row>
    <row r="349" spans="10:25" x14ac:dyDescent="0.2">
      <c r="J349" s="224"/>
      <c r="K349" s="224"/>
      <c r="L349" s="224"/>
      <c r="M349" s="224"/>
      <c r="N349" s="224"/>
      <c r="O349" s="224"/>
      <c r="P349" s="224"/>
      <c r="Q349" s="224"/>
      <c r="R349" s="225"/>
      <c r="S349" s="225"/>
      <c r="T349" s="224"/>
      <c r="U349" s="224"/>
      <c r="V349" s="224"/>
      <c r="W349" s="224"/>
      <c r="X349" s="224"/>
      <c r="Y349" s="224"/>
    </row>
    <row r="350" spans="10:25" x14ac:dyDescent="0.2">
      <c r="J350" s="224"/>
      <c r="K350" s="224"/>
      <c r="L350" s="224"/>
      <c r="M350" s="224"/>
      <c r="N350" s="224"/>
      <c r="O350" s="224"/>
      <c r="P350" s="224"/>
      <c r="Q350" s="224"/>
      <c r="R350" s="225"/>
      <c r="S350" s="225"/>
      <c r="T350" s="224"/>
      <c r="U350" s="224"/>
      <c r="V350" s="224"/>
      <c r="W350" s="224"/>
      <c r="X350" s="224"/>
      <c r="Y350" s="224"/>
    </row>
    <row r="351" spans="10:25" x14ac:dyDescent="0.2">
      <c r="J351" s="224"/>
      <c r="K351" s="224"/>
      <c r="L351" s="224"/>
      <c r="M351" s="224"/>
      <c r="N351" s="224"/>
      <c r="O351" s="224"/>
      <c r="P351" s="224"/>
      <c r="Q351" s="224"/>
      <c r="R351" s="225"/>
      <c r="S351" s="225"/>
      <c r="T351" s="224"/>
      <c r="U351" s="224"/>
      <c r="V351" s="224"/>
      <c r="W351" s="224"/>
      <c r="X351" s="224"/>
      <c r="Y351" s="224"/>
    </row>
    <row r="352" spans="10:25" x14ac:dyDescent="0.2">
      <c r="J352" s="224"/>
      <c r="K352" s="224"/>
      <c r="L352" s="224"/>
      <c r="M352" s="224"/>
      <c r="N352" s="224"/>
      <c r="O352" s="224"/>
      <c r="P352" s="224"/>
      <c r="Q352" s="224"/>
      <c r="R352" s="225"/>
      <c r="S352" s="225"/>
      <c r="T352" s="224"/>
      <c r="U352" s="224"/>
      <c r="V352" s="224"/>
      <c r="W352" s="224"/>
      <c r="X352" s="224"/>
      <c r="Y352" s="224"/>
    </row>
    <row r="353" spans="10:25" x14ac:dyDescent="0.2">
      <c r="J353" s="224"/>
      <c r="K353" s="224"/>
      <c r="L353" s="224"/>
      <c r="M353" s="224"/>
      <c r="N353" s="224"/>
      <c r="O353" s="224"/>
      <c r="P353" s="224"/>
      <c r="Q353" s="224"/>
      <c r="R353" s="225"/>
      <c r="S353" s="225"/>
      <c r="T353" s="224"/>
      <c r="U353" s="224"/>
      <c r="V353" s="224"/>
      <c r="W353" s="224"/>
      <c r="X353" s="224"/>
      <c r="Y353" s="224"/>
    </row>
    <row r="354" spans="10:25" x14ac:dyDescent="0.2">
      <c r="J354" s="224"/>
      <c r="K354" s="224"/>
      <c r="L354" s="224"/>
      <c r="M354" s="224"/>
      <c r="N354" s="224"/>
      <c r="O354" s="224"/>
      <c r="P354" s="224"/>
      <c r="Q354" s="224"/>
      <c r="R354" s="225"/>
      <c r="S354" s="225"/>
      <c r="T354" s="224"/>
      <c r="U354" s="224"/>
      <c r="V354" s="224"/>
      <c r="W354" s="224"/>
      <c r="X354" s="224"/>
      <c r="Y354" s="224"/>
    </row>
    <row r="355" spans="10:25" x14ac:dyDescent="0.2">
      <c r="J355" s="224"/>
      <c r="K355" s="224"/>
      <c r="L355" s="224"/>
      <c r="M355" s="224"/>
      <c r="N355" s="224"/>
      <c r="O355" s="224"/>
      <c r="P355" s="224"/>
      <c r="Q355" s="224"/>
      <c r="R355" s="225"/>
      <c r="S355" s="225"/>
      <c r="T355" s="224"/>
      <c r="U355" s="224"/>
      <c r="V355" s="224"/>
      <c r="W355" s="224"/>
      <c r="X355" s="224"/>
      <c r="Y355" s="224"/>
    </row>
    <row r="356" spans="10:25" x14ac:dyDescent="0.2">
      <c r="J356" s="224"/>
      <c r="K356" s="224"/>
      <c r="L356" s="224"/>
      <c r="M356" s="224"/>
      <c r="N356" s="224"/>
      <c r="O356" s="224"/>
      <c r="P356" s="224"/>
      <c r="Q356" s="224"/>
      <c r="R356" s="225"/>
      <c r="S356" s="225"/>
      <c r="T356" s="224"/>
      <c r="U356" s="224"/>
      <c r="V356" s="224"/>
      <c r="W356" s="224"/>
      <c r="X356" s="224"/>
      <c r="Y356" s="224"/>
    </row>
    <row r="357" spans="10:25" x14ac:dyDescent="0.2">
      <c r="J357" s="224"/>
      <c r="K357" s="224"/>
      <c r="L357" s="224"/>
      <c r="M357" s="224"/>
      <c r="N357" s="224"/>
      <c r="O357" s="224"/>
      <c r="P357" s="224"/>
      <c r="Q357" s="224"/>
      <c r="R357" s="225"/>
      <c r="S357" s="225"/>
      <c r="T357" s="224"/>
      <c r="U357" s="224"/>
      <c r="V357" s="224"/>
      <c r="W357" s="224"/>
      <c r="X357" s="224"/>
      <c r="Y357" s="224"/>
    </row>
    <row r="358" spans="10:25" x14ac:dyDescent="0.2">
      <c r="J358" s="224"/>
      <c r="K358" s="224"/>
      <c r="L358" s="224"/>
      <c r="M358" s="224"/>
      <c r="N358" s="224"/>
      <c r="O358" s="224"/>
      <c r="P358" s="224"/>
      <c r="Q358" s="224"/>
      <c r="R358" s="225"/>
      <c r="S358" s="225"/>
      <c r="T358" s="224"/>
      <c r="U358" s="224"/>
      <c r="V358" s="224"/>
      <c r="W358" s="224"/>
      <c r="X358" s="224"/>
      <c r="Y358" s="224"/>
    </row>
    <row r="359" spans="10:25" x14ac:dyDescent="0.2">
      <c r="J359" s="224"/>
      <c r="K359" s="224"/>
      <c r="L359" s="224"/>
      <c r="M359" s="224"/>
      <c r="N359" s="224"/>
      <c r="O359" s="224"/>
      <c r="P359" s="224"/>
      <c r="Q359" s="224"/>
      <c r="R359" s="225"/>
      <c r="S359" s="225"/>
      <c r="T359" s="224"/>
      <c r="U359" s="224"/>
      <c r="V359" s="224"/>
      <c r="W359" s="224"/>
      <c r="X359" s="224"/>
      <c r="Y359" s="224"/>
    </row>
    <row r="360" spans="10:25" x14ac:dyDescent="0.2">
      <c r="J360" s="224"/>
      <c r="K360" s="224"/>
      <c r="L360" s="224"/>
      <c r="M360" s="224"/>
      <c r="N360" s="224"/>
      <c r="O360" s="224"/>
      <c r="P360" s="224"/>
      <c r="Q360" s="224"/>
      <c r="R360" s="225"/>
      <c r="S360" s="225"/>
      <c r="T360" s="224"/>
      <c r="U360" s="224"/>
      <c r="V360" s="224"/>
      <c r="W360" s="224"/>
      <c r="X360" s="224"/>
      <c r="Y360" s="224"/>
    </row>
    <row r="361" spans="10:25" x14ac:dyDescent="0.2">
      <c r="J361" s="224"/>
      <c r="K361" s="224"/>
      <c r="L361" s="224"/>
      <c r="M361" s="224"/>
      <c r="N361" s="224"/>
      <c r="O361" s="224"/>
      <c r="P361" s="224"/>
      <c r="Q361" s="224"/>
      <c r="R361" s="225"/>
      <c r="S361" s="225"/>
      <c r="T361" s="224"/>
      <c r="U361" s="224"/>
      <c r="V361" s="224"/>
      <c r="W361" s="224"/>
      <c r="X361" s="224"/>
      <c r="Y361" s="224"/>
    </row>
    <row r="362" spans="10:25" x14ac:dyDescent="0.2">
      <c r="J362" s="224"/>
      <c r="K362" s="224"/>
      <c r="L362" s="224"/>
      <c r="M362" s="224"/>
      <c r="N362" s="224"/>
      <c r="O362" s="224"/>
      <c r="P362" s="224"/>
      <c r="Q362" s="224"/>
      <c r="R362" s="225"/>
      <c r="S362" s="225"/>
      <c r="T362" s="224"/>
      <c r="U362" s="224"/>
      <c r="V362" s="224"/>
      <c r="W362" s="224"/>
      <c r="X362" s="224"/>
      <c r="Y362" s="224"/>
    </row>
    <row r="363" spans="10:25" x14ac:dyDescent="0.2">
      <c r="J363" s="224"/>
      <c r="K363" s="224"/>
      <c r="L363" s="224"/>
      <c r="M363" s="224"/>
      <c r="N363" s="224"/>
      <c r="O363" s="224"/>
      <c r="P363" s="224"/>
      <c r="Q363" s="224"/>
      <c r="R363" s="225"/>
      <c r="S363" s="225"/>
      <c r="T363" s="224"/>
      <c r="U363" s="224"/>
      <c r="V363" s="224"/>
      <c r="W363" s="224"/>
      <c r="X363" s="224"/>
      <c r="Y363" s="224"/>
    </row>
    <row r="364" spans="10:25" x14ac:dyDescent="0.2">
      <c r="J364" s="224"/>
      <c r="K364" s="224"/>
      <c r="L364" s="224"/>
      <c r="M364" s="224"/>
      <c r="N364" s="224"/>
      <c r="O364" s="224"/>
      <c r="P364" s="224"/>
      <c r="Q364" s="224"/>
      <c r="R364" s="225"/>
      <c r="S364" s="225"/>
      <c r="T364" s="224"/>
      <c r="U364" s="224"/>
      <c r="V364" s="224"/>
      <c r="W364" s="224"/>
      <c r="X364" s="224"/>
      <c r="Y364" s="224"/>
    </row>
    <row r="365" spans="10:25" x14ac:dyDescent="0.2">
      <c r="J365" s="224"/>
      <c r="K365" s="224"/>
      <c r="L365" s="224"/>
      <c r="M365" s="224"/>
      <c r="N365" s="224"/>
      <c r="O365" s="224"/>
      <c r="P365" s="224"/>
      <c r="Q365" s="224"/>
      <c r="R365" s="225"/>
      <c r="S365" s="225"/>
      <c r="T365" s="224"/>
      <c r="U365" s="224"/>
      <c r="V365" s="224"/>
      <c r="W365" s="224"/>
      <c r="X365" s="224"/>
      <c r="Y365" s="224"/>
    </row>
    <row r="366" spans="10:25" x14ac:dyDescent="0.2">
      <c r="J366" s="224"/>
      <c r="K366" s="224"/>
      <c r="L366" s="224"/>
      <c r="M366" s="224"/>
      <c r="N366" s="224"/>
      <c r="O366" s="224"/>
      <c r="P366" s="224"/>
      <c r="Q366" s="224"/>
      <c r="R366" s="225"/>
      <c r="S366" s="225"/>
      <c r="T366" s="224"/>
      <c r="U366" s="224"/>
      <c r="V366" s="224"/>
      <c r="W366" s="224"/>
      <c r="X366" s="224"/>
      <c r="Y366" s="224"/>
    </row>
    <row r="367" spans="10:25" x14ac:dyDescent="0.2">
      <c r="J367" s="224"/>
      <c r="K367" s="224"/>
      <c r="L367" s="224"/>
      <c r="M367" s="224"/>
      <c r="N367" s="224"/>
      <c r="O367" s="224"/>
      <c r="P367" s="224"/>
      <c r="Q367" s="224"/>
      <c r="R367" s="225"/>
      <c r="S367" s="225"/>
      <c r="T367" s="224"/>
      <c r="U367" s="224"/>
      <c r="V367" s="224"/>
      <c r="W367" s="224"/>
      <c r="X367" s="224"/>
      <c r="Y367" s="224"/>
    </row>
    <row r="368" spans="10:25" x14ac:dyDescent="0.2">
      <c r="J368" s="224"/>
      <c r="K368" s="224"/>
      <c r="L368" s="224"/>
      <c r="M368" s="224"/>
      <c r="N368" s="224"/>
      <c r="O368" s="224"/>
      <c r="P368" s="224"/>
      <c r="Q368" s="224"/>
      <c r="R368" s="225"/>
      <c r="S368" s="225"/>
      <c r="T368" s="224"/>
      <c r="U368" s="224"/>
      <c r="V368" s="224"/>
      <c r="W368" s="224"/>
      <c r="X368" s="224"/>
      <c r="Y368" s="224"/>
    </row>
    <row r="369" spans="10:25" x14ac:dyDescent="0.2">
      <c r="J369" s="224"/>
      <c r="K369" s="224"/>
      <c r="L369" s="224"/>
      <c r="M369" s="224"/>
      <c r="N369" s="224"/>
      <c r="O369" s="224"/>
      <c r="P369" s="224"/>
      <c r="Q369" s="224"/>
      <c r="R369" s="225"/>
      <c r="S369" s="225"/>
      <c r="T369" s="224"/>
      <c r="U369" s="224"/>
      <c r="V369" s="224"/>
      <c r="W369" s="224"/>
      <c r="X369" s="224"/>
      <c r="Y369" s="224"/>
    </row>
    <row r="370" spans="10:25" x14ac:dyDescent="0.2">
      <c r="J370" s="224"/>
      <c r="K370" s="224"/>
      <c r="L370" s="224"/>
      <c r="M370" s="224"/>
      <c r="N370" s="224"/>
      <c r="O370" s="224"/>
      <c r="P370" s="224"/>
      <c r="Q370" s="224"/>
      <c r="R370" s="225"/>
      <c r="S370" s="225"/>
      <c r="T370" s="224"/>
      <c r="U370" s="224"/>
      <c r="V370" s="224"/>
      <c r="W370" s="224"/>
      <c r="X370" s="224"/>
      <c r="Y370" s="224"/>
    </row>
    <row r="371" spans="10:25" x14ac:dyDescent="0.2">
      <c r="J371" s="224"/>
      <c r="K371" s="224"/>
      <c r="L371" s="224"/>
      <c r="M371" s="224"/>
      <c r="N371" s="224"/>
      <c r="O371" s="224"/>
      <c r="P371" s="224"/>
      <c r="Q371" s="224"/>
      <c r="R371" s="225"/>
      <c r="S371" s="225"/>
      <c r="T371" s="224"/>
      <c r="U371" s="224"/>
      <c r="V371" s="224"/>
      <c r="W371" s="224"/>
      <c r="X371" s="224"/>
      <c r="Y371" s="224"/>
    </row>
    <row r="372" spans="10:25" x14ac:dyDescent="0.2">
      <c r="J372" s="224"/>
      <c r="K372" s="224"/>
      <c r="L372" s="224"/>
      <c r="M372" s="224"/>
      <c r="N372" s="224"/>
      <c r="O372" s="224"/>
      <c r="P372" s="224"/>
      <c r="Q372" s="224"/>
      <c r="R372" s="225"/>
      <c r="S372" s="225"/>
      <c r="T372" s="224"/>
      <c r="U372" s="224"/>
      <c r="V372" s="224"/>
      <c r="W372" s="224"/>
      <c r="X372" s="224"/>
      <c r="Y372" s="224"/>
    </row>
    <row r="373" spans="10:25" x14ac:dyDescent="0.2">
      <c r="J373" s="224"/>
      <c r="K373" s="224"/>
      <c r="L373" s="224"/>
      <c r="M373" s="224"/>
      <c r="N373" s="224"/>
      <c r="O373" s="224"/>
      <c r="P373" s="224"/>
      <c r="Q373" s="224"/>
      <c r="R373" s="225"/>
      <c r="S373" s="225"/>
      <c r="T373" s="224"/>
      <c r="U373" s="224"/>
      <c r="V373" s="224"/>
      <c r="W373" s="224"/>
      <c r="X373" s="224"/>
      <c r="Y373" s="224"/>
    </row>
    <row r="374" spans="10:25" x14ac:dyDescent="0.2">
      <c r="J374" s="224"/>
      <c r="K374" s="224"/>
      <c r="L374" s="224"/>
      <c r="M374" s="224"/>
      <c r="N374" s="224"/>
      <c r="O374" s="224"/>
      <c r="P374" s="224"/>
      <c r="Q374" s="224"/>
      <c r="R374" s="225"/>
      <c r="S374" s="225"/>
      <c r="T374" s="224"/>
      <c r="U374" s="224"/>
      <c r="V374" s="224"/>
      <c r="W374" s="224"/>
      <c r="X374" s="224"/>
      <c r="Y374" s="224"/>
    </row>
    <row r="375" spans="10:25" x14ac:dyDescent="0.2">
      <c r="J375" s="224"/>
      <c r="K375" s="224"/>
      <c r="L375" s="224"/>
      <c r="M375" s="224"/>
      <c r="N375" s="224"/>
      <c r="O375" s="224"/>
      <c r="P375" s="224"/>
      <c r="Q375" s="224"/>
      <c r="R375" s="225"/>
      <c r="S375" s="225"/>
      <c r="T375" s="224"/>
      <c r="U375" s="224"/>
      <c r="V375" s="224"/>
      <c r="W375" s="224"/>
      <c r="X375" s="224"/>
      <c r="Y375" s="224"/>
    </row>
    <row r="376" spans="10:25" x14ac:dyDescent="0.2">
      <c r="J376" s="224"/>
      <c r="K376" s="224"/>
      <c r="L376" s="224"/>
      <c r="M376" s="224"/>
      <c r="N376" s="224"/>
      <c r="O376" s="224"/>
      <c r="P376" s="224"/>
      <c r="Q376" s="224"/>
      <c r="R376" s="225"/>
      <c r="S376" s="225"/>
      <c r="T376" s="224"/>
      <c r="U376" s="224"/>
      <c r="V376" s="224"/>
      <c r="W376" s="224"/>
      <c r="X376" s="224"/>
      <c r="Y376" s="224"/>
    </row>
    <row r="377" spans="10:25" x14ac:dyDescent="0.2">
      <c r="J377" s="224"/>
      <c r="K377" s="224"/>
      <c r="L377" s="224"/>
      <c r="M377" s="224"/>
      <c r="N377" s="224"/>
      <c r="O377" s="224"/>
      <c r="P377" s="224"/>
      <c r="Q377" s="224"/>
      <c r="R377" s="225"/>
      <c r="S377" s="225"/>
      <c r="T377" s="224"/>
      <c r="U377" s="224"/>
      <c r="V377" s="224"/>
      <c r="W377" s="224"/>
      <c r="X377" s="224"/>
      <c r="Y377" s="224"/>
    </row>
    <row r="378" spans="10:25" x14ac:dyDescent="0.2">
      <c r="J378" s="224"/>
      <c r="K378" s="224"/>
      <c r="L378" s="224"/>
      <c r="M378" s="224"/>
      <c r="N378" s="224"/>
      <c r="O378" s="224"/>
      <c r="P378" s="224"/>
      <c r="Q378" s="224"/>
      <c r="R378" s="225"/>
      <c r="S378" s="225"/>
      <c r="T378" s="224"/>
      <c r="U378" s="224"/>
      <c r="V378" s="224"/>
      <c r="W378" s="224"/>
      <c r="X378" s="224"/>
      <c r="Y378" s="224"/>
    </row>
    <row r="379" spans="10:25" x14ac:dyDescent="0.2">
      <c r="J379" s="224"/>
      <c r="K379" s="224"/>
      <c r="L379" s="224"/>
      <c r="M379" s="224"/>
      <c r="N379" s="224"/>
      <c r="O379" s="224"/>
      <c r="P379" s="224"/>
      <c r="Q379" s="224"/>
      <c r="R379" s="225"/>
      <c r="S379" s="225"/>
      <c r="T379" s="224"/>
      <c r="U379" s="224"/>
      <c r="V379" s="224"/>
      <c r="W379" s="224"/>
      <c r="X379" s="224"/>
      <c r="Y379" s="224"/>
    </row>
    <row r="380" spans="10:25" x14ac:dyDescent="0.2">
      <c r="J380" s="224"/>
      <c r="K380" s="224"/>
      <c r="L380" s="224"/>
      <c r="M380" s="224"/>
      <c r="N380" s="224"/>
      <c r="O380" s="224"/>
      <c r="P380" s="224"/>
      <c r="Q380" s="224"/>
      <c r="R380" s="225"/>
      <c r="S380" s="225"/>
      <c r="T380" s="224"/>
      <c r="U380" s="224"/>
      <c r="V380" s="224"/>
      <c r="W380" s="224"/>
      <c r="X380" s="224"/>
      <c r="Y380" s="224"/>
    </row>
    <row r="381" spans="10:25" x14ac:dyDescent="0.2">
      <c r="J381" s="224"/>
      <c r="K381" s="224"/>
      <c r="L381" s="224"/>
      <c r="M381" s="224"/>
      <c r="N381" s="224"/>
      <c r="O381" s="224"/>
      <c r="P381" s="224"/>
      <c r="Q381" s="224"/>
      <c r="R381" s="225"/>
      <c r="S381" s="225"/>
      <c r="T381" s="224"/>
      <c r="U381" s="224"/>
      <c r="V381" s="224"/>
      <c r="W381" s="224"/>
      <c r="X381" s="224"/>
      <c r="Y381" s="224"/>
    </row>
    <row r="382" spans="10:25" x14ac:dyDescent="0.2">
      <c r="J382" s="224"/>
      <c r="K382" s="224"/>
      <c r="L382" s="224"/>
      <c r="M382" s="224"/>
      <c r="N382" s="224"/>
      <c r="O382" s="224"/>
      <c r="P382" s="224"/>
      <c r="Q382" s="224"/>
      <c r="R382" s="225"/>
      <c r="S382" s="225"/>
      <c r="T382" s="224"/>
      <c r="U382" s="224"/>
      <c r="V382" s="224"/>
      <c r="W382" s="224"/>
      <c r="X382" s="224"/>
      <c r="Y382" s="224"/>
    </row>
    <row r="383" spans="10:25" x14ac:dyDescent="0.2">
      <c r="J383" s="224"/>
      <c r="K383" s="224"/>
      <c r="L383" s="224"/>
      <c r="M383" s="224"/>
      <c r="N383" s="224"/>
      <c r="O383" s="224"/>
      <c r="P383" s="224"/>
      <c r="Q383" s="224"/>
      <c r="R383" s="225"/>
      <c r="S383" s="225"/>
      <c r="T383" s="224"/>
      <c r="U383" s="224"/>
      <c r="V383" s="224"/>
      <c r="W383" s="224"/>
      <c r="X383" s="224"/>
      <c r="Y383" s="224"/>
    </row>
    <row r="384" spans="10:25" x14ac:dyDescent="0.2">
      <c r="J384" s="224"/>
      <c r="K384" s="224"/>
      <c r="L384" s="224"/>
      <c r="M384" s="224"/>
      <c r="N384" s="224"/>
      <c r="O384" s="224"/>
      <c r="P384" s="224"/>
      <c r="Q384" s="224"/>
      <c r="R384" s="225"/>
      <c r="S384" s="225"/>
      <c r="T384" s="224"/>
      <c r="U384" s="224"/>
      <c r="V384" s="224"/>
      <c r="W384" s="224"/>
      <c r="X384" s="224"/>
      <c r="Y384" s="224"/>
    </row>
    <row r="385" spans="10:25" x14ac:dyDescent="0.2">
      <c r="J385" s="224"/>
      <c r="K385" s="224"/>
      <c r="L385" s="224"/>
      <c r="M385" s="224"/>
      <c r="N385" s="224"/>
      <c r="O385" s="224"/>
      <c r="P385" s="224"/>
      <c r="Q385" s="224"/>
      <c r="R385" s="225"/>
      <c r="S385" s="225"/>
      <c r="T385" s="224"/>
      <c r="U385" s="224"/>
      <c r="V385" s="224"/>
      <c r="W385" s="224"/>
      <c r="X385" s="224"/>
      <c r="Y385" s="224"/>
    </row>
    <row r="386" spans="10:25" x14ac:dyDescent="0.2">
      <c r="J386" s="224"/>
      <c r="K386" s="224"/>
      <c r="L386" s="224"/>
      <c r="M386" s="224"/>
      <c r="N386" s="224"/>
      <c r="O386" s="224"/>
      <c r="P386" s="224"/>
      <c r="Q386" s="224"/>
      <c r="R386" s="225"/>
      <c r="S386" s="225"/>
      <c r="T386" s="224"/>
      <c r="U386" s="224"/>
      <c r="V386" s="224"/>
      <c r="W386" s="224"/>
      <c r="X386" s="224"/>
      <c r="Y386" s="224"/>
    </row>
    <row r="387" spans="10:25" x14ac:dyDescent="0.2">
      <c r="J387" s="224"/>
      <c r="K387" s="224"/>
      <c r="L387" s="224"/>
      <c r="M387" s="224"/>
      <c r="N387" s="224"/>
      <c r="O387" s="224"/>
      <c r="P387" s="224"/>
      <c r="Q387" s="224"/>
      <c r="R387" s="225"/>
      <c r="S387" s="225"/>
      <c r="T387" s="224"/>
      <c r="U387" s="224"/>
      <c r="V387" s="224"/>
      <c r="W387" s="224"/>
      <c r="X387" s="224"/>
      <c r="Y387" s="224"/>
    </row>
    <row r="388" spans="10:25" x14ac:dyDescent="0.2">
      <c r="J388" s="224"/>
      <c r="K388" s="224"/>
      <c r="L388" s="224"/>
      <c r="M388" s="224"/>
      <c r="N388" s="224"/>
      <c r="O388" s="224"/>
      <c r="P388" s="224"/>
      <c r="Q388" s="224"/>
      <c r="R388" s="225"/>
      <c r="S388" s="225"/>
      <c r="T388" s="224"/>
      <c r="U388" s="224"/>
      <c r="V388" s="224"/>
      <c r="W388" s="224"/>
      <c r="X388" s="224"/>
      <c r="Y388" s="224"/>
    </row>
    <row r="389" spans="10:25" x14ac:dyDescent="0.2">
      <c r="J389" s="224"/>
      <c r="K389" s="224"/>
      <c r="L389" s="224"/>
      <c r="M389" s="224"/>
      <c r="N389" s="224"/>
      <c r="O389" s="224"/>
      <c r="P389" s="224"/>
      <c r="Q389" s="224"/>
      <c r="R389" s="225"/>
      <c r="S389" s="225"/>
      <c r="T389" s="224"/>
      <c r="U389" s="224"/>
      <c r="V389" s="224"/>
      <c r="W389" s="224"/>
      <c r="X389" s="224"/>
      <c r="Y389" s="224"/>
    </row>
    <row r="390" spans="10:25" x14ac:dyDescent="0.2">
      <c r="J390" s="224"/>
      <c r="K390" s="224"/>
      <c r="L390" s="224"/>
      <c r="M390" s="224"/>
      <c r="N390" s="224"/>
      <c r="O390" s="224"/>
      <c r="P390" s="224"/>
      <c r="Q390" s="224"/>
      <c r="R390" s="225"/>
      <c r="S390" s="225"/>
      <c r="T390" s="224"/>
      <c r="U390" s="224"/>
      <c r="V390" s="224"/>
      <c r="W390" s="224"/>
      <c r="X390" s="224"/>
      <c r="Y390" s="224"/>
    </row>
    <row r="391" spans="10:25" x14ac:dyDescent="0.2">
      <c r="J391" s="224"/>
      <c r="K391" s="224"/>
      <c r="L391" s="224"/>
      <c r="M391" s="224"/>
      <c r="N391" s="224"/>
      <c r="O391" s="224"/>
      <c r="P391" s="224"/>
      <c r="Q391" s="224"/>
      <c r="R391" s="225"/>
      <c r="S391" s="225"/>
      <c r="T391" s="224"/>
      <c r="U391" s="224"/>
      <c r="V391" s="224"/>
      <c r="W391" s="224"/>
      <c r="X391" s="224"/>
      <c r="Y391" s="224"/>
    </row>
    <row r="392" spans="10:25" x14ac:dyDescent="0.2">
      <c r="J392" s="224"/>
      <c r="K392" s="224"/>
      <c r="L392" s="224"/>
      <c r="M392" s="224"/>
      <c r="N392" s="224"/>
      <c r="O392" s="224"/>
      <c r="P392" s="224"/>
      <c r="Q392" s="224"/>
      <c r="R392" s="225"/>
      <c r="S392" s="225"/>
      <c r="T392" s="224"/>
      <c r="U392" s="224"/>
      <c r="V392" s="224"/>
      <c r="W392" s="224"/>
      <c r="X392" s="224"/>
      <c r="Y392" s="224"/>
    </row>
    <row r="393" spans="10:25" x14ac:dyDescent="0.2">
      <c r="J393" s="224"/>
      <c r="K393" s="224"/>
      <c r="L393" s="224"/>
      <c r="M393" s="224"/>
      <c r="N393" s="224"/>
      <c r="O393" s="224"/>
      <c r="P393" s="224"/>
      <c r="Q393" s="224"/>
      <c r="R393" s="225"/>
      <c r="S393" s="225"/>
      <c r="T393" s="224"/>
      <c r="U393" s="224"/>
      <c r="V393" s="224"/>
      <c r="W393" s="224"/>
      <c r="X393" s="224"/>
      <c r="Y393" s="224"/>
    </row>
    <row r="394" spans="10:25" x14ac:dyDescent="0.2">
      <c r="J394" s="224"/>
      <c r="K394" s="224"/>
      <c r="L394" s="224"/>
      <c r="M394" s="224"/>
      <c r="N394" s="224"/>
      <c r="O394" s="224"/>
      <c r="P394" s="224"/>
      <c r="Q394" s="224"/>
      <c r="R394" s="225"/>
      <c r="S394" s="225"/>
      <c r="T394" s="224"/>
      <c r="U394" s="224"/>
      <c r="V394" s="224"/>
      <c r="W394" s="224"/>
      <c r="X394" s="224"/>
      <c r="Y394" s="224"/>
    </row>
    <row r="395" spans="10:25" x14ac:dyDescent="0.2">
      <c r="J395" s="224"/>
      <c r="K395" s="224"/>
      <c r="L395" s="224"/>
      <c r="M395" s="224"/>
      <c r="N395" s="224"/>
      <c r="O395" s="224"/>
      <c r="P395" s="224"/>
      <c r="Q395" s="224"/>
      <c r="R395" s="225"/>
      <c r="S395" s="225"/>
      <c r="T395" s="224"/>
      <c r="U395" s="224"/>
      <c r="V395" s="224"/>
      <c r="W395" s="224"/>
      <c r="X395" s="224"/>
      <c r="Y395" s="224"/>
    </row>
    <row r="396" spans="10:25" x14ac:dyDescent="0.2">
      <c r="J396" s="224"/>
      <c r="K396" s="224"/>
      <c r="L396" s="224"/>
      <c r="M396" s="224"/>
      <c r="N396" s="224"/>
      <c r="O396" s="224"/>
      <c r="P396" s="224"/>
      <c r="Q396" s="224"/>
      <c r="R396" s="225"/>
      <c r="S396" s="225"/>
      <c r="T396" s="224"/>
      <c r="U396" s="224"/>
      <c r="V396" s="224"/>
      <c r="W396" s="224"/>
      <c r="X396" s="224"/>
      <c r="Y396" s="224"/>
    </row>
    <row r="397" spans="10:25" x14ac:dyDescent="0.2">
      <c r="J397" s="224"/>
      <c r="K397" s="224"/>
      <c r="L397" s="224"/>
      <c r="M397" s="224"/>
      <c r="N397" s="224"/>
      <c r="O397" s="224"/>
      <c r="P397" s="224"/>
      <c r="Q397" s="224"/>
      <c r="R397" s="225"/>
      <c r="S397" s="225"/>
      <c r="T397" s="224"/>
      <c r="U397" s="224"/>
      <c r="V397" s="224"/>
      <c r="W397" s="224"/>
      <c r="X397" s="224"/>
      <c r="Y397" s="224"/>
    </row>
    <row r="398" spans="10:25" x14ac:dyDescent="0.2">
      <c r="J398" s="224"/>
      <c r="K398" s="224"/>
      <c r="L398" s="224"/>
      <c r="M398" s="224"/>
      <c r="N398" s="224"/>
      <c r="O398" s="224"/>
      <c r="P398" s="224"/>
      <c r="Q398" s="224"/>
      <c r="R398" s="225"/>
      <c r="S398" s="225"/>
      <c r="T398" s="224"/>
      <c r="U398" s="224"/>
      <c r="V398" s="224"/>
      <c r="W398" s="224"/>
      <c r="X398" s="224"/>
      <c r="Y398" s="224"/>
    </row>
    <row r="399" spans="10:25" x14ac:dyDescent="0.2">
      <c r="J399" s="224"/>
      <c r="K399" s="224"/>
      <c r="L399" s="224"/>
      <c r="M399" s="224"/>
      <c r="N399" s="224"/>
      <c r="O399" s="224"/>
      <c r="P399" s="224"/>
      <c r="Q399" s="224"/>
      <c r="R399" s="225"/>
      <c r="S399" s="225"/>
      <c r="T399" s="224"/>
      <c r="U399" s="224"/>
      <c r="V399" s="224"/>
      <c r="W399" s="224"/>
      <c r="X399" s="224"/>
      <c r="Y399" s="224"/>
    </row>
    <row r="400" spans="10:25" x14ac:dyDescent="0.2">
      <c r="J400" s="224"/>
      <c r="K400" s="224"/>
      <c r="L400" s="224"/>
      <c r="M400" s="224"/>
      <c r="N400" s="224"/>
      <c r="O400" s="224"/>
      <c r="P400" s="224"/>
      <c r="Q400" s="224"/>
      <c r="R400" s="225"/>
      <c r="S400" s="225"/>
      <c r="T400" s="224"/>
      <c r="U400" s="224"/>
      <c r="V400" s="224"/>
      <c r="W400" s="224"/>
      <c r="X400" s="224"/>
      <c r="Y400" s="224"/>
    </row>
    <row r="401" spans="10:25" x14ac:dyDescent="0.2">
      <c r="J401" s="224"/>
      <c r="K401" s="224"/>
      <c r="L401" s="224"/>
      <c r="M401" s="224"/>
      <c r="N401" s="224"/>
      <c r="O401" s="224"/>
      <c r="P401" s="224"/>
      <c r="Q401" s="224"/>
      <c r="R401" s="225"/>
      <c r="S401" s="225"/>
      <c r="T401" s="224"/>
      <c r="U401" s="224"/>
      <c r="V401" s="224"/>
      <c r="W401" s="224"/>
      <c r="X401" s="224"/>
      <c r="Y401" s="224"/>
    </row>
    <row r="402" spans="10:25" x14ac:dyDescent="0.2">
      <c r="J402" s="224"/>
      <c r="K402" s="224"/>
      <c r="L402" s="224"/>
      <c r="M402" s="224"/>
      <c r="N402" s="224"/>
      <c r="O402" s="224"/>
      <c r="P402" s="224"/>
      <c r="Q402" s="224"/>
      <c r="R402" s="225"/>
      <c r="S402" s="225"/>
      <c r="T402" s="224"/>
      <c r="U402" s="224"/>
      <c r="V402" s="224"/>
      <c r="W402" s="224"/>
      <c r="X402" s="224"/>
      <c r="Y402" s="224"/>
    </row>
    <row r="403" spans="10:25" x14ac:dyDescent="0.2">
      <c r="J403" s="224"/>
      <c r="K403" s="224"/>
      <c r="L403" s="224"/>
      <c r="M403" s="224"/>
      <c r="N403" s="224"/>
      <c r="O403" s="224"/>
      <c r="P403" s="224"/>
      <c r="Q403" s="224"/>
      <c r="R403" s="225"/>
      <c r="S403" s="225"/>
      <c r="T403" s="224"/>
      <c r="U403" s="224"/>
      <c r="V403" s="224"/>
      <c r="W403" s="224"/>
      <c r="X403" s="224"/>
      <c r="Y403" s="224"/>
    </row>
    <row r="404" spans="10:25" x14ac:dyDescent="0.2">
      <c r="J404" s="224"/>
      <c r="K404" s="224"/>
      <c r="L404" s="224"/>
      <c r="M404" s="224"/>
      <c r="N404" s="224"/>
      <c r="O404" s="224"/>
      <c r="P404" s="224"/>
      <c r="Q404" s="224"/>
      <c r="R404" s="225"/>
      <c r="S404" s="225"/>
      <c r="T404" s="224"/>
      <c r="U404" s="224"/>
      <c r="V404" s="224"/>
      <c r="W404" s="224"/>
      <c r="X404" s="224"/>
      <c r="Y404" s="224"/>
    </row>
    <row r="405" spans="10:25" x14ac:dyDescent="0.2">
      <c r="J405" s="224"/>
      <c r="K405" s="224"/>
      <c r="L405" s="224"/>
      <c r="M405" s="224"/>
      <c r="N405" s="224"/>
      <c r="O405" s="224"/>
      <c r="P405" s="224"/>
      <c r="Q405" s="224"/>
      <c r="R405" s="225"/>
      <c r="S405" s="225"/>
      <c r="T405" s="224"/>
      <c r="U405" s="224"/>
      <c r="V405" s="224"/>
      <c r="W405" s="224"/>
      <c r="X405" s="224"/>
      <c r="Y405" s="224"/>
    </row>
    <row r="406" spans="10:25" x14ac:dyDescent="0.2">
      <c r="J406" s="224"/>
      <c r="K406" s="224"/>
      <c r="L406" s="224"/>
      <c r="M406" s="224"/>
      <c r="N406" s="224"/>
      <c r="O406" s="224"/>
      <c r="P406" s="224"/>
      <c r="Q406" s="224"/>
      <c r="R406" s="225"/>
      <c r="S406" s="225"/>
      <c r="T406" s="224"/>
      <c r="U406" s="224"/>
      <c r="V406" s="224"/>
      <c r="W406" s="224"/>
      <c r="X406" s="224"/>
      <c r="Y406" s="224"/>
    </row>
    <row r="407" spans="10:25" x14ac:dyDescent="0.2">
      <c r="J407" s="224"/>
      <c r="K407" s="224"/>
      <c r="L407" s="224"/>
      <c r="M407" s="224"/>
      <c r="N407" s="224"/>
      <c r="O407" s="224"/>
      <c r="P407" s="224"/>
      <c r="Q407" s="224"/>
      <c r="R407" s="225"/>
      <c r="S407" s="225"/>
      <c r="T407" s="224"/>
      <c r="U407" s="224"/>
      <c r="V407" s="224"/>
      <c r="W407" s="224"/>
      <c r="X407" s="224"/>
      <c r="Y407" s="224"/>
    </row>
    <row r="408" spans="10:25" x14ac:dyDescent="0.2">
      <c r="J408" s="224"/>
      <c r="K408" s="224"/>
      <c r="L408" s="224"/>
      <c r="M408" s="224"/>
      <c r="N408" s="224"/>
      <c r="O408" s="224"/>
      <c r="P408" s="224"/>
      <c r="Q408" s="224"/>
      <c r="R408" s="225"/>
      <c r="S408" s="225"/>
      <c r="T408" s="224"/>
      <c r="U408" s="224"/>
      <c r="V408" s="224"/>
      <c r="W408" s="224"/>
      <c r="X408" s="224"/>
      <c r="Y408" s="224"/>
    </row>
    <row r="409" spans="10:25" x14ac:dyDescent="0.2">
      <c r="J409" s="224"/>
      <c r="K409" s="224"/>
      <c r="L409" s="224"/>
      <c r="M409" s="224"/>
      <c r="N409" s="224"/>
      <c r="O409" s="224"/>
      <c r="P409" s="224"/>
      <c r="Q409" s="224"/>
      <c r="R409" s="225"/>
      <c r="S409" s="225"/>
      <c r="T409" s="224"/>
      <c r="U409" s="224"/>
      <c r="V409" s="224"/>
      <c r="W409" s="224"/>
      <c r="X409" s="224"/>
      <c r="Y409" s="224"/>
    </row>
    <row r="410" spans="10:25" x14ac:dyDescent="0.2">
      <c r="J410" s="224"/>
      <c r="K410" s="224"/>
      <c r="L410" s="224"/>
      <c r="M410" s="224"/>
      <c r="N410" s="224"/>
      <c r="O410" s="224"/>
      <c r="P410" s="224"/>
      <c r="Q410" s="224"/>
      <c r="R410" s="225"/>
      <c r="S410" s="225"/>
      <c r="T410" s="224"/>
      <c r="U410" s="224"/>
      <c r="V410" s="224"/>
      <c r="W410" s="224"/>
      <c r="X410" s="224"/>
      <c r="Y410" s="224"/>
    </row>
    <row r="411" spans="10:25" x14ac:dyDescent="0.2">
      <c r="J411" s="224"/>
      <c r="K411" s="224"/>
      <c r="L411" s="224"/>
      <c r="M411" s="224"/>
      <c r="N411" s="224"/>
      <c r="O411" s="224"/>
      <c r="P411" s="224"/>
      <c r="Q411" s="224"/>
      <c r="R411" s="225"/>
      <c r="S411" s="225"/>
      <c r="T411" s="224"/>
      <c r="U411" s="224"/>
      <c r="V411" s="224"/>
      <c r="W411" s="224"/>
      <c r="X411" s="224"/>
      <c r="Y411" s="224"/>
    </row>
    <row r="412" spans="10:25" x14ac:dyDescent="0.2">
      <c r="J412" s="224"/>
      <c r="K412" s="224"/>
      <c r="L412" s="224"/>
      <c r="M412" s="224"/>
      <c r="N412" s="224"/>
      <c r="O412" s="224"/>
      <c r="P412" s="224"/>
      <c r="Q412" s="224"/>
      <c r="R412" s="225"/>
      <c r="S412" s="225"/>
      <c r="T412" s="224"/>
      <c r="U412" s="224"/>
      <c r="V412" s="224"/>
      <c r="W412" s="224"/>
      <c r="X412" s="224"/>
      <c r="Y412" s="224"/>
    </row>
    <row r="413" spans="10:25" x14ac:dyDescent="0.2">
      <c r="J413" s="224"/>
      <c r="K413" s="224"/>
      <c r="L413" s="224"/>
      <c r="M413" s="224"/>
      <c r="N413" s="224"/>
      <c r="O413" s="224"/>
      <c r="P413" s="224"/>
      <c r="Q413" s="224"/>
      <c r="R413" s="225"/>
      <c r="S413" s="225"/>
      <c r="T413" s="224"/>
      <c r="U413" s="224"/>
      <c r="V413" s="224"/>
      <c r="W413" s="224"/>
      <c r="X413" s="224"/>
      <c r="Y413" s="224"/>
    </row>
    <row r="414" spans="10:25" x14ac:dyDescent="0.2">
      <c r="J414" s="224"/>
      <c r="K414" s="224"/>
      <c r="L414" s="224"/>
      <c r="M414" s="224"/>
      <c r="N414" s="224"/>
      <c r="O414" s="224"/>
      <c r="P414" s="224"/>
      <c r="Q414" s="224"/>
      <c r="R414" s="225"/>
      <c r="S414" s="225"/>
      <c r="T414" s="224"/>
      <c r="U414" s="224"/>
      <c r="V414" s="224"/>
      <c r="W414" s="224"/>
      <c r="X414" s="224"/>
      <c r="Y414" s="224"/>
    </row>
    <row r="415" spans="10:25" x14ac:dyDescent="0.2">
      <c r="J415" s="224"/>
      <c r="K415" s="224"/>
      <c r="L415" s="224"/>
      <c r="M415" s="224"/>
      <c r="N415" s="224"/>
      <c r="O415" s="224"/>
      <c r="P415" s="224"/>
      <c r="Q415" s="224"/>
      <c r="R415" s="225"/>
      <c r="S415" s="225"/>
      <c r="T415" s="224"/>
      <c r="U415" s="224"/>
      <c r="V415" s="224"/>
      <c r="W415" s="224"/>
      <c r="X415" s="224"/>
      <c r="Y415" s="224"/>
    </row>
    <row r="416" spans="10:25" x14ac:dyDescent="0.2">
      <c r="J416" s="224"/>
      <c r="K416" s="224"/>
      <c r="L416" s="224"/>
      <c r="M416" s="224"/>
      <c r="N416" s="224"/>
      <c r="O416" s="224"/>
      <c r="P416" s="224"/>
      <c r="Q416" s="224"/>
      <c r="R416" s="225"/>
      <c r="S416" s="225"/>
      <c r="T416" s="224"/>
      <c r="U416" s="224"/>
      <c r="V416" s="224"/>
      <c r="W416" s="224"/>
      <c r="X416" s="224"/>
      <c r="Y416" s="224"/>
    </row>
    <row r="417" spans="10:25" x14ac:dyDescent="0.2">
      <c r="J417" s="224"/>
      <c r="K417" s="224"/>
      <c r="L417" s="224"/>
      <c r="M417" s="224"/>
      <c r="N417" s="224"/>
      <c r="O417" s="224"/>
      <c r="P417" s="224"/>
      <c r="Q417" s="224"/>
      <c r="R417" s="225"/>
      <c r="S417" s="225"/>
      <c r="T417" s="224"/>
      <c r="U417" s="224"/>
      <c r="V417" s="224"/>
      <c r="W417" s="224"/>
      <c r="X417" s="224"/>
      <c r="Y417" s="224"/>
    </row>
    <row r="418" spans="10:25" x14ac:dyDescent="0.2">
      <c r="J418" s="224"/>
      <c r="K418" s="224"/>
      <c r="L418" s="224"/>
      <c r="M418" s="224"/>
      <c r="N418" s="224"/>
      <c r="O418" s="224"/>
      <c r="P418" s="224"/>
      <c r="Q418" s="224"/>
      <c r="R418" s="225"/>
      <c r="S418" s="225"/>
      <c r="T418" s="224"/>
      <c r="U418" s="224"/>
      <c r="V418" s="224"/>
      <c r="W418" s="224"/>
      <c r="X418" s="224"/>
      <c r="Y418" s="224"/>
    </row>
    <row r="419" spans="10:25" x14ac:dyDescent="0.2">
      <c r="J419" s="224"/>
      <c r="K419" s="224"/>
      <c r="L419" s="224"/>
      <c r="M419" s="224"/>
      <c r="N419" s="224"/>
      <c r="O419" s="224"/>
      <c r="P419" s="224"/>
      <c r="Q419" s="224"/>
      <c r="R419" s="225"/>
      <c r="S419" s="225"/>
      <c r="T419" s="224"/>
      <c r="U419" s="224"/>
      <c r="V419" s="224"/>
      <c r="W419" s="224"/>
      <c r="X419" s="224"/>
      <c r="Y419" s="224"/>
    </row>
    <row r="420" spans="10:25" x14ac:dyDescent="0.2">
      <c r="J420" s="224"/>
      <c r="K420" s="224"/>
      <c r="L420" s="224"/>
      <c r="M420" s="224"/>
      <c r="N420" s="224"/>
      <c r="O420" s="224"/>
      <c r="P420" s="224"/>
      <c r="Q420" s="224"/>
      <c r="R420" s="225"/>
      <c r="S420" s="225"/>
      <c r="T420" s="224"/>
      <c r="U420" s="224"/>
      <c r="V420" s="224"/>
      <c r="W420" s="224"/>
      <c r="X420" s="224"/>
      <c r="Y420" s="224"/>
    </row>
    <row r="421" spans="10:25" x14ac:dyDescent="0.2">
      <c r="J421" s="224"/>
      <c r="K421" s="224"/>
      <c r="L421" s="224"/>
      <c r="M421" s="224"/>
      <c r="N421" s="224"/>
      <c r="O421" s="224"/>
      <c r="P421" s="224"/>
      <c r="Q421" s="224"/>
      <c r="R421" s="225"/>
      <c r="S421" s="225"/>
      <c r="T421" s="224"/>
      <c r="U421" s="224"/>
      <c r="V421" s="224"/>
      <c r="W421" s="224"/>
      <c r="X421" s="224"/>
      <c r="Y421" s="224"/>
    </row>
    <row r="422" spans="10:25" x14ac:dyDescent="0.2">
      <c r="J422" s="224"/>
      <c r="K422" s="224"/>
      <c r="L422" s="224"/>
      <c r="M422" s="224"/>
      <c r="N422" s="224"/>
      <c r="O422" s="224"/>
      <c r="P422" s="224"/>
      <c r="Q422" s="224"/>
      <c r="R422" s="225"/>
      <c r="S422" s="225"/>
      <c r="T422" s="224"/>
      <c r="U422" s="224"/>
      <c r="V422" s="224"/>
      <c r="W422" s="224"/>
      <c r="X422" s="224"/>
      <c r="Y422" s="224"/>
    </row>
    <row r="423" spans="10:25" x14ac:dyDescent="0.2">
      <c r="J423" s="224"/>
      <c r="K423" s="224"/>
      <c r="L423" s="224"/>
      <c r="M423" s="224"/>
      <c r="N423" s="224"/>
      <c r="O423" s="224"/>
      <c r="P423" s="224"/>
      <c r="Q423" s="224"/>
      <c r="R423" s="225"/>
      <c r="S423" s="225"/>
      <c r="T423" s="224"/>
      <c r="U423" s="224"/>
      <c r="V423" s="224"/>
      <c r="W423" s="224"/>
      <c r="X423" s="224"/>
      <c r="Y423" s="224"/>
    </row>
    <row r="424" spans="10:25" x14ac:dyDescent="0.2">
      <c r="J424" s="224"/>
      <c r="K424" s="224"/>
      <c r="L424" s="224"/>
      <c r="M424" s="224"/>
      <c r="N424" s="224"/>
      <c r="O424" s="224"/>
      <c r="P424" s="224"/>
      <c r="Q424" s="224"/>
      <c r="R424" s="225"/>
      <c r="S424" s="225"/>
      <c r="T424" s="224"/>
      <c r="U424" s="224"/>
      <c r="V424" s="224"/>
      <c r="W424" s="224"/>
      <c r="X424" s="224"/>
      <c r="Y424" s="224"/>
    </row>
    <row r="425" spans="10:25" x14ac:dyDescent="0.2">
      <c r="J425" s="224"/>
      <c r="K425" s="224"/>
      <c r="L425" s="224"/>
      <c r="M425" s="224"/>
      <c r="N425" s="224"/>
      <c r="O425" s="224"/>
      <c r="P425" s="224"/>
      <c r="Q425" s="224"/>
      <c r="R425" s="225"/>
      <c r="S425" s="225"/>
      <c r="T425" s="224"/>
      <c r="U425" s="224"/>
      <c r="V425" s="224"/>
      <c r="W425" s="224"/>
      <c r="X425" s="224"/>
      <c r="Y425" s="224"/>
    </row>
    <row r="426" spans="10:25" x14ac:dyDescent="0.2">
      <c r="J426" s="224"/>
      <c r="K426" s="224"/>
      <c r="L426" s="224"/>
      <c r="M426" s="224"/>
      <c r="N426" s="224"/>
      <c r="O426" s="224"/>
      <c r="P426" s="224"/>
      <c r="Q426" s="224"/>
      <c r="R426" s="225"/>
      <c r="S426" s="225"/>
      <c r="T426" s="224"/>
      <c r="U426" s="224"/>
      <c r="V426" s="224"/>
      <c r="W426" s="224"/>
      <c r="X426" s="224"/>
      <c r="Y426" s="224"/>
    </row>
    <row r="427" spans="10:25" x14ac:dyDescent="0.2">
      <c r="J427" s="224"/>
      <c r="K427" s="224"/>
      <c r="L427" s="224"/>
      <c r="M427" s="224"/>
      <c r="N427" s="224"/>
      <c r="O427" s="224"/>
      <c r="P427" s="224"/>
      <c r="Q427" s="224"/>
      <c r="R427" s="225"/>
      <c r="S427" s="225"/>
      <c r="T427" s="224"/>
      <c r="U427" s="224"/>
      <c r="V427" s="224"/>
      <c r="W427" s="224"/>
      <c r="X427" s="224"/>
      <c r="Y427" s="224"/>
    </row>
    <row r="428" spans="10:25" x14ac:dyDescent="0.2">
      <c r="J428" s="224"/>
      <c r="K428" s="224"/>
      <c r="L428" s="224"/>
      <c r="M428" s="224"/>
      <c r="N428" s="224"/>
      <c r="O428" s="224"/>
      <c r="P428" s="224"/>
      <c r="Q428" s="224"/>
      <c r="R428" s="225"/>
      <c r="S428" s="225"/>
      <c r="T428" s="224"/>
      <c r="U428" s="224"/>
      <c r="V428" s="224"/>
      <c r="W428" s="224"/>
      <c r="X428" s="224"/>
      <c r="Y428" s="224"/>
    </row>
    <row r="429" spans="10:25" x14ac:dyDescent="0.2">
      <c r="J429" s="224"/>
      <c r="K429" s="224"/>
      <c r="L429" s="224"/>
      <c r="M429" s="224"/>
      <c r="N429" s="224"/>
      <c r="O429" s="224"/>
      <c r="P429" s="224"/>
      <c r="Q429" s="224"/>
      <c r="R429" s="225"/>
      <c r="S429" s="225"/>
      <c r="T429" s="224"/>
      <c r="U429" s="224"/>
      <c r="V429" s="224"/>
      <c r="W429" s="224"/>
      <c r="X429" s="224"/>
      <c r="Y429" s="224"/>
    </row>
    <row r="430" spans="10:25" x14ac:dyDescent="0.2">
      <c r="J430" s="224"/>
      <c r="K430" s="224"/>
      <c r="L430" s="224"/>
      <c r="M430" s="224"/>
      <c r="N430" s="224"/>
      <c r="O430" s="224"/>
      <c r="P430" s="224"/>
      <c r="Q430" s="224"/>
      <c r="R430" s="225"/>
      <c r="S430" s="225"/>
      <c r="T430" s="224"/>
      <c r="U430" s="224"/>
      <c r="V430" s="224"/>
      <c r="W430" s="224"/>
      <c r="X430" s="224"/>
      <c r="Y430" s="224"/>
    </row>
    <row r="431" spans="10:25" x14ac:dyDescent="0.2">
      <c r="J431" s="224"/>
      <c r="K431" s="224"/>
      <c r="L431" s="224"/>
      <c r="M431" s="224"/>
      <c r="N431" s="224"/>
      <c r="O431" s="224"/>
      <c r="P431" s="224"/>
      <c r="Q431" s="224"/>
      <c r="R431" s="225"/>
      <c r="S431" s="225"/>
      <c r="T431" s="224"/>
      <c r="U431" s="224"/>
      <c r="V431" s="224"/>
      <c r="W431" s="224"/>
      <c r="X431" s="224"/>
      <c r="Y431" s="224"/>
    </row>
    <row r="432" spans="10:25" x14ac:dyDescent="0.2">
      <c r="J432" s="224"/>
      <c r="K432" s="224"/>
      <c r="L432" s="224"/>
      <c r="M432" s="224"/>
      <c r="N432" s="224"/>
      <c r="O432" s="224"/>
      <c r="P432" s="224"/>
      <c r="Q432" s="224"/>
      <c r="R432" s="225"/>
      <c r="S432" s="225"/>
      <c r="T432" s="224"/>
      <c r="U432" s="224"/>
      <c r="V432" s="224"/>
      <c r="W432" s="224"/>
      <c r="X432" s="224"/>
      <c r="Y432" s="224"/>
    </row>
    <row r="433" spans="10:25" x14ac:dyDescent="0.2">
      <c r="J433" s="224"/>
      <c r="K433" s="224"/>
      <c r="L433" s="224"/>
      <c r="M433" s="224"/>
      <c r="N433" s="224"/>
      <c r="O433" s="224"/>
      <c r="P433" s="224"/>
      <c r="Q433" s="224"/>
      <c r="R433" s="225"/>
      <c r="S433" s="225"/>
      <c r="T433" s="224"/>
      <c r="U433" s="224"/>
      <c r="V433" s="224"/>
      <c r="W433" s="224"/>
      <c r="X433" s="224"/>
      <c r="Y433" s="224"/>
    </row>
    <row r="434" spans="10:25" x14ac:dyDescent="0.2">
      <c r="J434" s="224"/>
      <c r="K434" s="224"/>
      <c r="L434" s="224"/>
      <c r="M434" s="224"/>
      <c r="N434" s="224"/>
      <c r="O434" s="224"/>
      <c r="P434" s="224"/>
      <c r="Q434" s="224"/>
      <c r="R434" s="225"/>
      <c r="S434" s="225"/>
      <c r="T434" s="224"/>
      <c r="U434" s="224"/>
      <c r="V434" s="224"/>
      <c r="W434" s="224"/>
      <c r="X434" s="224"/>
      <c r="Y434" s="224"/>
    </row>
    <row r="435" spans="10:25" x14ac:dyDescent="0.2">
      <c r="J435" s="224"/>
      <c r="K435" s="224"/>
      <c r="L435" s="224"/>
      <c r="M435" s="224"/>
      <c r="N435" s="224"/>
      <c r="O435" s="224"/>
      <c r="P435" s="224"/>
      <c r="Q435" s="224"/>
      <c r="R435" s="225"/>
      <c r="S435" s="225"/>
      <c r="T435" s="224"/>
      <c r="U435" s="224"/>
      <c r="V435" s="224"/>
      <c r="W435" s="224"/>
      <c r="X435" s="224"/>
      <c r="Y435" s="224"/>
    </row>
    <row r="436" spans="10:25" x14ac:dyDescent="0.2">
      <c r="J436" s="224"/>
      <c r="K436" s="224"/>
      <c r="L436" s="224"/>
      <c r="M436" s="224"/>
      <c r="N436" s="224"/>
      <c r="O436" s="224"/>
      <c r="P436" s="224"/>
      <c r="Q436" s="224"/>
      <c r="R436" s="225"/>
      <c r="S436" s="225"/>
      <c r="T436" s="224"/>
      <c r="U436" s="224"/>
      <c r="V436" s="224"/>
      <c r="W436" s="224"/>
      <c r="X436" s="224"/>
      <c r="Y436" s="224"/>
    </row>
    <row r="437" spans="10:25" x14ac:dyDescent="0.2">
      <c r="J437" s="224"/>
      <c r="K437" s="224"/>
      <c r="L437" s="224"/>
      <c r="M437" s="224"/>
      <c r="N437" s="224"/>
      <c r="O437" s="224"/>
      <c r="P437" s="224"/>
      <c r="Q437" s="224"/>
      <c r="R437" s="225"/>
      <c r="S437" s="225"/>
      <c r="T437" s="224"/>
      <c r="U437" s="224"/>
      <c r="V437" s="224"/>
      <c r="W437" s="224"/>
      <c r="X437" s="224"/>
      <c r="Y437" s="224"/>
    </row>
    <row r="438" spans="10:25" x14ac:dyDescent="0.2">
      <c r="J438" s="224"/>
      <c r="K438" s="224"/>
      <c r="L438" s="224"/>
      <c r="M438" s="224"/>
      <c r="N438" s="224"/>
      <c r="O438" s="224"/>
      <c r="P438" s="224"/>
      <c r="Q438" s="224"/>
      <c r="R438" s="225"/>
      <c r="S438" s="225"/>
      <c r="T438" s="224"/>
      <c r="U438" s="224"/>
      <c r="V438" s="224"/>
      <c r="W438" s="224"/>
      <c r="X438" s="224"/>
      <c r="Y438" s="224"/>
    </row>
    <row r="439" spans="10:25" x14ac:dyDescent="0.2">
      <c r="J439" s="224"/>
      <c r="K439" s="224"/>
      <c r="L439" s="224"/>
      <c r="M439" s="224"/>
      <c r="N439" s="224"/>
      <c r="O439" s="224"/>
      <c r="P439" s="224"/>
      <c r="Q439" s="224"/>
      <c r="R439" s="225"/>
      <c r="S439" s="225"/>
      <c r="T439" s="224"/>
      <c r="U439" s="224"/>
      <c r="V439" s="224"/>
      <c r="W439" s="224"/>
      <c r="X439" s="224"/>
      <c r="Y439" s="224"/>
    </row>
    <row r="440" spans="10:25" x14ac:dyDescent="0.2">
      <c r="J440" s="224"/>
      <c r="K440" s="224"/>
      <c r="L440" s="224"/>
      <c r="M440" s="224"/>
      <c r="N440" s="224"/>
      <c r="O440" s="224"/>
      <c r="P440" s="224"/>
      <c r="Q440" s="224"/>
      <c r="R440" s="225"/>
      <c r="S440" s="225"/>
      <c r="T440" s="224"/>
      <c r="U440" s="224"/>
      <c r="V440" s="224"/>
      <c r="W440" s="224"/>
      <c r="X440" s="224"/>
      <c r="Y440" s="224"/>
    </row>
    <row r="441" spans="10:25" x14ac:dyDescent="0.2">
      <c r="J441" s="224"/>
      <c r="K441" s="224"/>
      <c r="L441" s="224"/>
      <c r="M441" s="224"/>
      <c r="N441" s="224"/>
      <c r="O441" s="224"/>
      <c r="P441" s="224"/>
      <c r="Q441" s="224"/>
      <c r="R441" s="225"/>
      <c r="S441" s="225"/>
      <c r="T441" s="224"/>
      <c r="U441" s="224"/>
      <c r="V441" s="224"/>
      <c r="W441" s="224"/>
      <c r="X441" s="224"/>
      <c r="Y441" s="224"/>
    </row>
    <row r="442" spans="10:25" x14ac:dyDescent="0.2">
      <c r="J442" s="224"/>
      <c r="K442" s="224"/>
      <c r="L442" s="224"/>
      <c r="M442" s="224"/>
      <c r="N442" s="224"/>
      <c r="O442" s="224"/>
      <c r="P442" s="224"/>
      <c r="Q442" s="224"/>
      <c r="R442" s="225"/>
      <c r="S442" s="225"/>
      <c r="T442" s="224"/>
      <c r="U442" s="224"/>
      <c r="V442" s="224"/>
      <c r="W442" s="224"/>
      <c r="X442" s="224"/>
      <c r="Y442" s="224"/>
    </row>
    <row r="443" spans="10:25" x14ac:dyDescent="0.2">
      <c r="J443" s="224"/>
      <c r="K443" s="224"/>
      <c r="L443" s="224"/>
      <c r="M443" s="224"/>
      <c r="N443" s="224"/>
      <c r="O443" s="224"/>
      <c r="P443" s="224"/>
      <c r="Q443" s="224"/>
      <c r="R443" s="225"/>
      <c r="S443" s="225"/>
      <c r="T443" s="224"/>
      <c r="U443" s="224"/>
      <c r="V443" s="224"/>
      <c r="W443" s="224"/>
      <c r="X443" s="224"/>
      <c r="Y443" s="224"/>
    </row>
    <row r="444" spans="10:25" x14ac:dyDescent="0.2">
      <c r="J444" s="224"/>
      <c r="K444" s="224"/>
      <c r="L444" s="224"/>
      <c r="M444" s="224"/>
      <c r="N444" s="224"/>
      <c r="O444" s="224"/>
      <c r="P444" s="224"/>
      <c r="Q444" s="224"/>
      <c r="R444" s="225"/>
      <c r="S444" s="225"/>
      <c r="T444" s="224"/>
      <c r="U444" s="224"/>
      <c r="V444" s="224"/>
      <c r="W444" s="224"/>
      <c r="X444" s="224"/>
      <c r="Y444" s="224"/>
    </row>
    <row r="445" spans="10:25" x14ac:dyDescent="0.2">
      <c r="J445" s="224"/>
      <c r="K445" s="224"/>
      <c r="L445" s="224"/>
      <c r="M445" s="224"/>
      <c r="N445" s="224"/>
      <c r="O445" s="224"/>
      <c r="P445" s="224"/>
      <c r="Q445" s="224"/>
      <c r="R445" s="225"/>
      <c r="S445" s="225"/>
      <c r="T445" s="224"/>
      <c r="U445" s="224"/>
      <c r="V445" s="224"/>
      <c r="W445" s="224"/>
      <c r="X445" s="224"/>
      <c r="Y445" s="224"/>
    </row>
    <row r="446" spans="10:25" x14ac:dyDescent="0.2">
      <c r="J446" s="224"/>
      <c r="K446" s="224"/>
      <c r="L446" s="224"/>
      <c r="M446" s="224"/>
      <c r="N446" s="224"/>
      <c r="O446" s="224"/>
      <c r="P446" s="224"/>
      <c r="Q446" s="224"/>
      <c r="R446" s="225"/>
      <c r="S446" s="225"/>
      <c r="T446" s="224"/>
      <c r="U446" s="224"/>
      <c r="V446" s="224"/>
      <c r="W446" s="224"/>
      <c r="X446" s="224"/>
      <c r="Y446" s="224"/>
    </row>
    <row r="447" spans="10:25" x14ac:dyDescent="0.2">
      <c r="J447" s="224"/>
      <c r="K447" s="224"/>
      <c r="L447" s="224"/>
      <c r="M447" s="224"/>
      <c r="N447" s="224"/>
      <c r="O447" s="224"/>
      <c r="P447" s="224"/>
      <c r="Q447" s="224"/>
      <c r="R447" s="225"/>
      <c r="S447" s="225"/>
      <c r="T447" s="224"/>
      <c r="U447" s="224"/>
      <c r="V447" s="224"/>
      <c r="W447" s="224"/>
      <c r="X447" s="224"/>
      <c r="Y447" s="224"/>
    </row>
    <row r="448" spans="10:25" x14ac:dyDescent="0.2">
      <c r="J448" s="224"/>
      <c r="K448" s="224"/>
      <c r="L448" s="224"/>
      <c r="M448" s="224"/>
      <c r="N448" s="224"/>
      <c r="O448" s="224"/>
      <c r="P448" s="224"/>
      <c r="Q448" s="224"/>
      <c r="R448" s="225"/>
      <c r="S448" s="225"/>
      <c r="T448" s="224"/>
      <c r="U448" s="224"/>
      <c r="V448" s="224"/>
      <c r="W448" s="224"/>
      <c r="X448" s="224"/>
      <c r="Y448" s="224"/>
    </row>
    <row r="449" spans="10:25" x14ac:dyDescent="0.2">
      <c r="J449" s="224"/>
      <c r="K449" s="224"/>
      <c r="L449" s="224"/>
      <c r="M449" s="224"/>
      <c r="N449" s="224"/>
      <c r="O449" s="224"/>
      <c r="P449" s="224"/>
      <c r="Q449" s="224"/>
      <c r="R449" s="225"/>
      <c r="S449" s="225"/>
      <c r="T449" s="224"/>
      <c r="U449" s="224"/>
      <c r="V449" s="224"/>
      <c r="W449" s="224"/>
      <c r="X449" s="224"/>
      <c r="Y449" s="224"/>
    </row>
    <row r="450" spans="10:25" x14ac:dyDescent="0.2">
      <c r="J450" s="224"/>
      <c r="K450" s="224"/>
      <c r="L450" s="224"/>
      <c r="M450" s="224"/>
      <c r="N450" s="224"/>
      <c r="O450" s="224"/>
      <c r="P450" s="224"/>
      <c r="Q450" s="224"/>
      <c r="R450" s="225"/>
      <c r="S450" s="225"/>
      <c r="T450" s="224"/>
      <c r="U450" s="224"/>
      <c r="V450" s="224"/>
      <c r="W450" s="224"/>
      <c r="X450" s="224"/>
      <c r="Y450" s="224"/>
    </row>
    <row r="451" spans="10:25" x14ac:dyDescent="0.2">
      <c r="J451" s="224"/>
      <c r="K451" s="224"/>
      <c r="L451" s="224"/>
      <c r="M451" s="224"/>
      <c r="N451" s="224"/>
      <c r="O451" s="224"/>
      <c r="P451" s="224"/>
      <c r="Q451" s="224"/>
      <c r="R451" s="225"/>
      <c r="S451" s="225"/>
      <c r="T451" s="224"/>
      <c r="U451" s="224"/>
      <c r="V451" s="224"/>
      <c r="W451" s="224"/>
      <c r="X451" s="224"/>
      <c r="Y451" s="224"/>
    </row>
    <row r="452" spans="10:25" x14ac:dyDescent="0.2">
      <c r="J452" s="224"/>
      <c r="K452" s="224"/>
      <c r="L452" s="224"/>
      <c r="M452" s="224"/>
      <c r="N452" s="224"/>
      <c r="O452" s="224"/>
      <c r="P452" s="224"/>
      <c r="Q452" s="224"/>
      <c r="R452" s="225"/>
      <c r="S452" s="225"/>
      <c r="T452" s="224"/>
      <c r="U452" s="224"/>
      <c r="V452" s="224"/>
      <c r="W452" s="224"/>
      <c r="X452" s="224"/>
      <c r="Y452" s="224"/>
    </row>
    <row r="453" spans="10:25" x14ac:dyDescent="0.2">
      <c r="J453" s="224"/>
      <c r="K453" s="224"/>
      <c r="L453" s="224"/>
      <c r="M453" s="224"/>
      <c r="N453" s="224"/>
      <c r="O453" s="224"/>
      <c r="P453" s="224"/>
      <c r="Q453" s="224"/>
      <c r="R453" s="225"/>
      <c r="S453" s="225"/>
      <c r="T453" s="224"/>
      <c r="U453" s="224"/>
      <c r="V453" s="224"/>
      <c r="W453" s="224"/>
      <c r="X453" s="224"/>
      <c r="Y453" s="224"/>
    </row>
    <row r="454" spans="10:25" x14ac:dyDescent="0.2">
      <c r="J454" s="224"/>
      <c r="K454" s="224"/>
      <c r="L454" s="224"/>
      <c r="M454" s="224"/>
      <c r="N454" s="224"/>
      <c r="O454" s="224"/>
      <c r="P454" s="224"/>
      <c r="Q454" s="224"/>
      <c r="R454" s="225"/>
      <c r="S454" s="225"/>
      <c r="T454" s="224"/>
      <c r="U454" s="224"/>
      <c r="V454" s="224"/>
      <c r="W454" s="224"/>
      <c r="X454" s="224"/>
      <c r="Y454" s="224"/>
    </row>
    <row r="455" spans="10:25" x14ac:dyDescent="0.2">
      <c r="J455" s="224"/>
      <c r="K455" s="224"/>
      <c r="L455" s="224"/>
      <c r="M455" s="224"/>
      <c r="N455" s="224"/>
      <c r="O455" s="224"/>
      <c r="P455" s="224"/>
      <c r="Q455" s="224"/>
      <c r="R455" s="225"/>
      <c r="S455" s="225"/>
      <c r="T455" s="224"/>
      <c r="U455" s="224"/>
      <c r="V455" s="224"/>
      <c r="W455" s="224"/>
      <c r="X455" s="224"/>
      <c r="Y455" s="224"/>
    </row>
    <row r="456" spans="10:25" x14ac:dyDescent="0.2">
      <c r="J456" s="224"/>
      <c r="K456" s="224"/>
      <c r="L456" s="224"/>
      <c r="M456" s="224"/>
      <c r="N456" s="224"/>
      <c r="O456" s="224"/>
      <c r="P456" s="224"/>
      <c r="Q456" s="224"/>
      <c r="R456" s="225"/>
      <c r="S456" s="225"/>
      <c r="T456" s="224"/>
      <c r="U456" s="224"/>
      <c r="V456" s="224"/>
      <c r="W456" s="224"/>
      <c r="X456" s="224"/>
      <c r="Y456" s="224"/>
    </row>
    <row r="457" spans="10:25" x14ac:dyDescent="0.2">
      <c r="J457" s="224"/>
      <c r="K457" s="224"/>
      <c r="L457" s="224"/>
      <c r="M457" s="224"/>
      <c r="N457" s="224"/>
      <c r="O457" s="224"/>
      <c r="P457" s="224"/>
      <c r="Q457" s="224"/>
      <c r="R457" s="225"/>
      <c r="S457" s="225"/>
      <c r="T457" s="224"/>
      <c r="U457" s="224"/>
      <c r="V457" s="224"/>
      <c r="W457" s="224"/>
      <c r="X457" s="224"/>
      <c r="Y457" s="224"/>
    </row>
    <row r="458" spans="10:25" x14ac:dyDescent="0.2">
      <c r="J458" s="224"/>
      <c r="K458" s="224"/>
      <c r="L458" s="224"/>
      <c r="M458" s="224"/>
      <c r="N458" s="224"/>
      <c r="O458" s="224"/>
      <c r="P458" s="224"/>
      <c r="Q458" s="224"/>
      <c r="R458" s="225"/>
      <c r="S458" s="225"/>
      <c r="T458" s="224"/>
      <c r="U458" s="224"/>
      <c r="V458" s="224"/>
      <c r="W458" s="224"/>
      <c r="X458" s="224"/>
      <c r="Y458" s="224"/>
    </row>
    <row r="459" spans="10:25" x14ac:dyDescent="0.2">
      <c r="J459" s="224"/>
      <c r="K459" s="224"/>
      <c r="L459" s="224"/>
      <c r="M459" s="224"/>
      <c r="N459" s="224"/>
      <c r="O459" s="224"/>
      <c r="P459" s="224"/>
      <c r="Q459" s="224"/>
      <c r="R459" s="225"/>
      <c r="S459" s="225"/>
      <c r="T459" s="224"/>
      <c r="U459" s="224"/>
      <c r="V459" s="224"/>
      <c r="W459" s="224"/>
      <c r="X459" s="224"/>
      <c r="Y459" s="224"/>
    </row>
    <row r="460" spans="10:25" x14ac:dyDescent="0.2">
      <c r="J460" s="224"/>
      <c r="K460" s="224"/>
      <c r="L460" s="224"/>
      <c r="M460" s="224"/>
      <c r="N460" s="224"/>
      <c r="O460" s="224"/>
      <c r="P460" s="224"/>
      <c r="Q460" s="224"/>
      <c r="R460" s="225"/>
      <c r="S460" s="225"/>
      <c r="T460" s="224"/>
      <c r="U460" s="224"/>
      <c r="V460" s="224"/>
      <c r="W460" s="224"/>
      <c r="X460" s="224"/>
      <c r="Y460" s="224"/>
    </row>
    <row r="461" spans="10:25" x14ac:dyDescent="0.2">
      <c r="J461" s="224"/>
      <c r="K461" s="224"/>
      <c r="L461" s="224"/>
      <c r="M461" s="224"/>
      <c r="N461" s="224"/>
      <c r="O461" s="224"/>
      <c r="P461" s="224"/>
      <c r="Q461" s="224"/>
      <c r="R461" s="225"/>
      <c r="S461" s="225"/>
      <c r="T461" s="224"/>
      <c r="U461" s="224"/>
      <c r="V461" s="224"/>
      <c r="W461" s="224"/>
      <c r="X461" s="224"/>
      <c r="Y461" s="224"/>
    </row>
    <row r="462" spans="10:25" x14ac:dyDescent="0.2">
      <c r="J462" s="224"/>
      <c r="K462" s="224"/>
      <c r="L462" s="224"/>
      <c r="M462" s="224"/>
      <c r="N462" s="224"/>
      <c r="O462" s="224"/>
      <c r="P462" s="224"/>
      <c r="Q462" s="224"/>
      <c r="R462" s="225"/>
      <c r="S462" s="225"/>
      <c r="T462" s="224"/>
      <c r="U462" s="224"/>
      <c r="V462" s="224"/>
      <c r="W462" s="224"/>
      <c r="X462" s="224"/>
      <c r="Y462" s="224"/>
    </row>
    <row r="463" spans="10:25" x14ac:dyDescent="0.2">
      <c r="J463" s="224"/>
      <c r="K463" s="224"/>
      <c r="L463" s="224"/>
      <c r="M463" s="224"/>
      <c r="N463" s="224"/>
      <c r="O463" s="224"/>
      <c r="P463" s="224"/>
      <c r="Q463" s="224"/>
      <c r="R463" s="225"/>
      <c r="S463" s="225"/>
      <c r="T463" s="224"/>
      <c r="U463" s="224"/>
      <c r="V463" s="224"/>
      <c r="W463" s="224"/>
      <c r="X463" s="224"/>
      <c r="Y463" s="224"/>
    </row>
    <row r="464" spans="10:25" x14ac:dyDescent="0.2">
      <c r="J464" s="224"/>
      <c r="K464" s="224"/>
      <c r="L464" s="224"/>
      <c r="M464" s="224"/>
      <c r="N464" s="224"/>
      <c r="O464" s="224"/>
      <c r="P464" s="224"/>
      <c r="Q464" s="224"/>
      <c r="R464" s="225"/>
      <c r="S464" s="225"/>
      <c r="T464" s="224"/>
      <c r="U464" s="224"/>
      <c r="V464" s="224"/>
      <c r="W464" s="224"/>
      <c r="X464" s="224"/>
      <c r="Y464" s="224"/>
    </row>
    <row r="465" spans="10:25" x14ac:dyDescent="0.2">
      <c r="J465" s="224"/>
      <c r="K465" s="224"/>
      <c r="L465" s="224"/>
      <c r="M465" s="224"/>
      <c r="N465" s="224"/>
      <c r="O465" s="224"/>
      <c r="P465" s="224"/>
      <c r="Q465" s="224"/>
      <c r="R465" s="225"/>
      <c r="S465" s="225"/>
      <c r="T465" s="224"/>
      <c r="U465" s="224"/>
      <c r="V465" s="224"/>
      <c r="W465" s="224"/>
      <c r="X465" s="224"/>
      <c r="Y465" s="224"/>
    </row>
    <row r="466" spans="10:25" x14ac:dyDescent="0.2">
      <c r="J466" s="224"/>
      <c r="K466" s="224"/>
      <c r="L466" s="224"/>
      <c r="M466" s="224"/>
      <c r="N466" s="224"/>
      <c r="O466" s="224"/>
      <c r="P466" s="224"/>
      <c r="Q466" s="224"/>
      <c r="R466" s="225"/>
      <c r="S466" s="225"/>
      <c r="T466" s="224"/>
      <c r="U466" s="224"/>
      <c r="V466" s="224"/>
      <c r="W466" s="224"/>
      <c r="X466" s="224"/>
      <c r="Y466" s="224"/>
    </row>
    <row r="467" spans="10:25" x14ac:dyDescent="0.2">
      <c r="J467" s="224"/>
      <c r="K467" s="224"/>
      <c r="L467" s="224"/>
      <c r="M467" s="224"/>
      <c r="N467" s="224"/>
      <c r="O467" s="224"/>
      <c r="P467" s="224"/>
      <c r="Q467" s="224"/>
      <c r="R467" s="225"/>
      <c r="S467" s="225"/>
      <c r="T467" s="224"/>
      <c r="U467" s="224"/>
      <c r="V467" s="224"/>
      <c r="W467" s="224"/>
      <c r="X467" s="224"/>
      <c r="Y467" s="224"/>
    </row>
    <row r="468" spans="10:25" x14ac:dyDescent="0.2">
      <c r="J468" s="224"/>
      <c r="K468" s="224"/>
      <c r="L468" s="224"/>
      <c r="M468" s="224"/>
      <c r="N468" s="224"/>
      <c r="O468" s="224"/>
      <c r="P468" s="224"/>
      <c r="Q468" s="224"/>
      <c r="R468" s="225"/>
      <c r="S468" s="225"/>
      <c r="T468" s="224"/>
      <c r="U468" s="224"/>
      <c r="V468" s="224"/>
      <c r="W468" s="224"/>
      <c r="X468" s="224"/>
      <c r="Y468" s="224"/>
    </row>
    <row r="469" spans="10:25" x14ac:dyDescent="0.2">
      <c r="J469" s="224"/>
      <c r="K469" s="224"/>
      <c r="L469" s="224"/>
      <c r="M469" s="224"/>
      <c r="N469" s="224"/>
      <c r="O469" s="224"/>
      <c r="P469" s="224"/>
      <c r="Q469" s="224"/>
      <c r="R469" s="225"/>
      <c r="S469" s="225"/>
      <c r="T469" s="224"/>
      <c r="U469" s="224"/>
      <c r="V469" s="224"/>
      <c r="W469" s="224"/>
      <c r="X469" s="224"/>
      <c r="Y469" s="224"/>
    </row>
    <row r="470" spans="10:25" x14ac:dyDescent="0.2">
      <c r="J470" s="224"/>
      <c r="K470" s="224"/>
      <c r="L470" s="224"/>
      <c r="M470" s="224"/>
      <c r="N470" s="224"/>
      <c r="O470" s="224"/>
      <c r="P470" s="224"/>
      <c r="Q470" s="224"/>
      <c r="R470" s="225"/>
      <c r="S470" s="225"/>
      <c r="T470" s="224"/>
      <c r="U470" s="224"/>
      <c r="V470" s="224"/>
      <c r="W470" s="224"/>
      <c r="X470" s="224"/>
      <c r="Y470" s="224"/>
    </row>
    <row r="471" spans="10:25" x14ac:dyDescent="0.2">
      <c r="J471" s="224"/>
      <c r="K471" s="224"/>
      <c r="L471" s="224"/>
      <c r="M471" s="224"/>
      <c r="N471" s="224"/>
      <c r="O471" s="224"/>
      <c r="P471" s="224"/>
      <c r="Q471" s="224"/>
      <c r="R471" s="225"/>
      <c r="S471" s="225"/>
      <c r="T471" s="224"/>
      <c r="U471" s="224"/>
      <c r="V471" s="224"/>
      <c r="W471" s="224"/>
      <c r="X471" s="224"/>
      <c r="Y471" s="224"/>
    </row>
    <row r="472" spans="10:25" x14ac:dyDescent="0.2">
      <c r="J472" s="224"/>
      <c r="K472" s="224"/>
      <c r="L472" s="224"/>
      <c r="M472" s="224"/>
      <c r="N472" s="224"/>
      <c r="O472" s="224"/>
      <c r="P472" s="224"/>
      <c r="Q472" s="224"/>
      <c r="R472" s="225"/>
      <c r="S472" s="225"/>
      <c r="T472" s="224"/>
      <c r="U472" s="224"/>
      <c r="V472" s="224"/>
      <c r="W472" s="224"/>
      <c r="X472" s="224"/>
      <c r="Y472" s="224"/>
    </row>
    <row r="473" spans="10:25" x14ac:dyDescent="0.2">
      <c r="J473" s="224"/>
      <c r="K473" s="224"/>
      <c r="L473" s="224"/>
      <c r="M473" s="224"/>
      <c r="N473" s="224"/>
      <c r="O473" s="224"/>
      <c r="P473" s="224"/>
      <c r="Q473" s="224"/>
      <c r="R473" s="225"/>
      <c r="S473" s="225"/>
      <c r="T473" s="224"/>
      <c r="U473" s="224"/>
      <c r="V473" s="224"/>
      <c r="W473" s="224"/>
      <c r="X473" s="224"/>
      <c r="Y473" s="224"/>
    </row>
    <row r="474" spans="10:25" x14ac:dyDescent="0.2">
      <c r="J474" s="224"/>
      <c r="K474" s="224"/>
      <c r="L474" s="224"/>
      <c r="M474" s="224"/>
      <c r="N474" s="224"/>
      <c r="O474" s="224"/>
      <c r="P474" s="224"/>
      <c r="Q474" s="224"/>
      <c r="R474" s="225"/>
      <c r="S474" s="225"/>
      <c r="T474" s="224"/>
      <c r="U474" s="224"/>
      <c r="V474" s="224"/>
      <c r="W474" s="224"/>
      <c r="X474" s="224"/>
      <c r="Y474" s="224"/>
    </row>
    <row r="475" spans="10:25" x14ac:dyDescent="0.2">
      <c r="J475" s="224"/>
      <c r="K475" s="224"/>
      <c r="L475" s="224"/>
      <c r="M475" s="224"/>
      <c r="N475" s="224"/>
      <c r="O475" s="224"/>
      <c r="P475" s="224"/>
      <c r="Q475" s="224"/>
      <c r="R475" s="225"/>
      <c r="S475" s="225"/>
      <c r="T475" s="224"/>
      <c r="U475" s="224"/>
      <c r="V475" s="224"/>
      <c r="W475" s="224"/>
      <c r="X475" s="224"/>
      <c r="Y475" s="224"/>
    </row>
    <row r="476" spans="10:25" x14ac:dyDescent="0.2">
      <c r="J476" s="224"/>
      <c r="K476" s="224"/>
      <c r="L476" s="224"/>
      <c r="M476" s="224"/>
      <c r="N476" s="224"/>
      <c r="O476" s="224"/>
      <c r="P476" s="224"/>
      <c r="Q476" s="224"/>
      <c r="R476" s="225"/>
      <c r="S476" s="225"/>
      <c r="T476" s="224"/>
      <c r="U476" s="224"/>
      <c r="V476" s="224"/>
      <c r="W476" s="224"/>
      <c r="X476" s="224"/>
      <c r="Y476" s="224"/>
    </row>
    <row r="477" spans="10:25" x14ac:dyDescent="0.2">
      <c r="J477" s="224"/>
      <c r="K477" s="224"/>
      <c r="L477" s="224"/>
      <c r="M477" s="224"/>
      <c r="N477" s="224"/>
      <c r="O477" s="224"/>
      <c r="P477" s="224"/>
      <c r="Q477" s="224"/>
      <c r="R477" s="225"/>
      <c r="S477" s="225"/>
      <c r="T477" s="224"/>
      <c r="U477" s="224"/>
      <c r="V477" s="224"/>
      <c r="W477" s="224"/>
      <c r="X477" s="224"/>
      <c r="Y477" s="224"/>
    </row>
    <row r="478" spans="10:25" x14ac:dyDescent="0.2">
      <c r="J478" s="224"/>
      <c r="K478" s="224"/>
      <c r="L478" s="224"/>
      <c r="M478" s="224"/>
      <c r="N478" s="224"/>
      <c r="O478" s="224"/>
      <c r="P478" s="224"/>
      <c r="Q478" s="224"/>
      <c r="R478" s="225"/>
      <c r="S478" s="225"/>
      <c r="T478" s="224"/>
      <c r="U478" s="224"/>
      <c r="V478" s="224"/>
      <c r="W478" s="224"/>
      <c r="X478" s="224"/>
      <c r="Y478" s="224"/>
    </row>
    <row r="479" spans="10:25" x14ac:dyDescent="0.2">
      <c r="J479" s="224"/>
      <c r="K479" s="224"/>
      <c r="L479" s="224"/>
      <c r="M479" s="224"/>
      <c r="N479" s="224"/>
      <c r="O479" s="224"/>
      <c r="P479" s="224"/>
      <c r="Q479" s="224"/>
      <c r="R479" s="225"/>
      <c r="S479" s="225"/>
      <c r="T479" s="224"/>
      <c r="U479" s="224"/>
      <c r="V479" s="224"/>
      <c r="W479" s="224"/>
      <c r="X479" s="224"/>
      <c r="Y479" s="224"/>
    </row>
    <row r="480" spans="10:25" x14ac:dyDescent="0.2">
      <c r="J480" s="224"/>
      <c r="K480" s="224"/>
      <c r="L480" s="224"/>
      <c r="M480" s="224"/>
      <c r="N480" s="224"/>
      <c r="O480" s="224"/>
      <c r="P480" s="224"/>
      <c r="Q480" s="224"/>
      <c r="R480" s="225"/>
      <c r="S480" s="225"/>
      <c r="T480" s="224"/>
      <c r="U480" s="224"/>
      <c r="V480" s="224"/>
      <c r="W480" s="224"/>
      <c r="X480" s="224"/>
      <c r="Y480" s="224"/>
    </row>
    <row r="481" spans="10:25" x14ac:dyDescent="0.2">
      <c r="J481" s="224"/>
      <c r="K481" s="224"/>
      <c r="L481" s="224"/>
      <c r="M481" s="224"/>
      <c r="N481" s="224"/>
      <c r="O481" s="224"/>
      <c r="P481" s="224"/>
      <c r="Q481" s="224"/>
      <c r="R481" s="225"/>
      <c r="S481" s="225"/>
      <c r="T481" s="224"/>
      <c r="U481" s="224"/>
      <c r="V481" s="224"/>
      <c r="W481" s="224"/>
      <c r="X481" s="224"/>
      <c r="Y481" s="224"/>
    </row>
    <row r="482" spans="10:25" x14ac:dyDescent="0.2">
      <c r="J482" s="224"/>
      <c r="K482" s="224"/>
      <c r="L482" s="224"/>
      <c r="M482" s="224"/>
      <c r="N482" s="224"/>
      <c r="O482" s="224"/>
      <c r="P482" s="224"/>
      <c r="Q482" s="224"/>
      <c r="R482" s="225"/>
      <c r="S482" s="225"/>
      <c r="T482" s="224"/>
      <c r="U482" s="224"/>
      <c r="V482" s="224"/>
      <c r="W482" s="224"/>
      <c r="X482" s="224"/>
      <c r="Y482" s="224"/>
    </row>
    <row r="483" spans="10:25" x14ac:dyDescent="0.2">
      <c r="J483" s="224"/>
      <c r="K483" s="224"/>
      <c r="L483" s="224"/>
      <c r="M483" s="224"/>
      <c r="N483" s="224"/>
      <c r="O483" s="224"/>
      <c r="P483" s="224"/>
      <c r="Q483" s="224"/>
      <c r="R483" s="225"/>
      <c r="S483" s="225"/>
      <c r="T483" s="224"/>
      <c r="U483" s="224"/>
      <c r="V483" s="224"/>
      <c r="W483" s="224"/>
      <c r="X483" s="224"/>
      <c r="Y483" s="224"/>
    </row>
    <row r="484" spans="10:25" x14ac:dyDescent="0.2">
      <c r="J484" s="224"/>
      <c r="K484" s="224"/>
      <c r="L484" s="224"/>
      <c r="M484" s="224"/>
      <c r="N484" s="224"/>
      <c r="O484" s="224"/>
      <c r="P484" s="224"/>
      <c r="Q484" s="224"/>
      <c r="R484" s="225"/>
      <c r="S484" s="225"/>
      <c r="T484" s="224"/>
      <c r="U484" s="224"/>
      <c r="V484" s="224"/>
      <c r="W484" s="224"/>
      <c r="X484" s="224"/>
      <c r="Y484" s="224"/>
    </row>
    <row r="485" spans="10:25" x14ac:dyDescent="0.2">
      <c r="J485" s="224"/>
      <c r="K485" s="224"/>
      <c r="L485" s="224"/>
      <c r="M485" s="224"/>
      <c r="N485" s="224"/>
      <c r="O485" s="224"/>
      <c r="P485" s="224"/>
      <c r="Q485" s="224"/>
      <c r="R485" s="225"/>
      <c r="S485" s="225"/>
      <c r="T485" s="224"/>
      <c r="U485" s="224"/>
      <c r="V485" s="224"/>
      <c r="W485" s="224"/>
      <c r="X485" s="224"/>
      <c r="Y485" s="224"/>
    </row>
    <row r="486" spans="10:25" x14ac:dyDescent="0.2">
      <c r="J486" s="224"/>
      <c r="K486" s="224"/>
      <c r="L486" s="224"/>
      <c r="M486" s="224"/>
      <c r="N486" s="224"/>
      <c r="O486" s="224"/>
      <c r="P486" s="224"/>
      <c r="Q486" s="224"/>
      <c r="R486" s="225"/>
      <c r="S486" s="225"/>
      <c r="T486" s="224"/>
      <c r="U486" s="224"/>
      <c r="V486" s="224"/>
      <c r="W486" s="224"/>
      <c r="X486" s="224"/>
      <c r="Y486" s="224"/>
    </row>
    <row r="487" spans="10:25" x14ac:dyDescent="0.2">
      <c r="J487" s="224"/>
      <c r="K487" s="224"/>
      <c r="L487" s="224"/>
      <c r="M487" s="224"/>
      <c r="N487" s="224"/>
      <c r="O487" s="224"/>
      <c r="P487" s="224"/>
      <c r="Q487" s="224"/>
      <c r="R487" s="225"/>
      <c r="S487" s="225"/>
      <c r="T487" s="224"/>
      <c r="U487" s="224"/>
      <c r="V487" s="224"/>
      <c r="W487" s="224"/>
      <c r="X487" s="224"/>
      <c r="Y487" s="224"/>
    </row>
    <row r="488" spans="10:25" x14ac:dyDescent="0.2">
      <c r="J488" s="224"/>
      <c r="K488" s="224"/>
      <c r="L488" s="224"/>
      <c r="M488" s="224"/>
      <c r="N488" s="224"/>
      <c r="O488" s="224"/>
      <c r="P488" s="224"/>
      <c r="Q488" s="224"/>
      <c r="R488" s="225"/>
      <c r="S488" s="225"/>
      <c r="T488" s="224"/>
      <c r="U488" s="224"/>
      <c r="V488" s="224"/>
      <c r="W488" s="224"/>
      <c r="X488" s="224"/>
      <c r="Y488" s="224"/>
    </row>
    <row r="489" spans="10:25" x14ac:dyDescent="0.2">
      <c r="J489" s="224"/>
      <c r="K489" s="224"/>
      <c r="L489" s="224"/>
      <c r="M489" s="224"/>
      <c r="N489" s="224"/>
      <c r="O489" s="224"/>
      <c r="P489" s="224"/>
      <c r="Q489" s="224"/>
      <c r="R489" s="225"/>
      <c r="S489" s="225"/>
      <c r="T489" s="224"/>
      <c r="U489" s="224"/>
      <c r="V489" s="224"/>
      <c r="W489" s="224"/>
      <c r="X489" s="224"/>
      <c r="Y489" s="224"/>
    </row>
    <row r="490" spans="10:25" x14ac:dyDescent="0.2">
      <c r="J490" s="224"/>
      <c r="K490" s="224"/>
      <c r="L490" s="224"/>
      <c r="M490" s="224"/>
      <c r="N490" s="224"/>
      <c r="O490" s="224"/>
      <c r="P490" s="224"/>
      <c r="Q490" s="224"/>
      <c r="R490" s="225"/>
      <c r="S490" s="225"/>
      <c r="T490" s="224"/>
      <c r="U490" s="224"/>
      <c r="V490" s="224"/>
      <c r="W490" s="224"/>
      <c r="X490" s="224"/>
      <c r="Y490" s="224"/>
    </row>
    <row r="491" spans="10:25" x14ac:dyDescent="0.2">
      <c r="J491" s="224"/>
      <c r="K491" s="224"/>
      <c r="L491" s="224"/>
      <c r="M491" s="224"/>
      <c r="N491" s="224"/>
      <c r="O491" s="224"/>
      <c r="P491" s="224"/>
      <c r="Q491" s="224"/>
      <c r="R491" s="225"/>
      <c r="S491" s="225"/>
      <c r="T491" s="224"/>
      <c r="U491" s="224"/>
      <c r="V491" s="224"/>
      <c r="W491" s="224"/>
      <c r="X491" s="224"/>
      <c r="Y491" s="224"/>
    </row>
    <row r="492" spans="10:25" x14ac:dyDescent="0.2">
      <c r="J492" s="224"/>
      <c r="K492" s="224"/>
      <c r="L492" s="224"/>
      <c r="M492" s="224"/>
      <c r="N492" s="224"/>
      <c r="O492" s="224"/>
      <c r="P492" s="224"/>
      <c r="Q492" s="224"/>
      <c r="R492" s="225"/>
      <c r="S492" s="225"/>
      <c r="T492" s="224"/>
      <c r="U492" s="224"/>
      <c r="V492" s="224"/>
      <c r="W492" s="224"/>
      <c r="X492" s="224"/>
      <c r="Y492" s="224"/>
    </row>
    <row r="493" spans="10:25" x14ac:dyDescent="0.2">
      <c r="J493" s="224"/>
      <c r="K493" s="224"/>
      <c r="L493" s="224"/>
      <c r="M493" s="224"/>
      <c r="N493" s="224"/>
      <c r="O493" s="224"/>
      <c r="P493" s="224"/>
      <c r="Q493" s="224"/>
      <c r="R493" s="225"/>
      <c r="S493" s="225"/>
      <c r="T493" s="224"/>
      <c r="U493" s="224"/>
      <c r="V493" s="224"/>
      <c r="W493" s="224"/>
      <c r="X493" s="224"/>
      <c r="Y493" s="224"/>
    </row>
    <row r="494" spans="10:25" x14ac:dyDescent="0.2">
      <c r="J494" s="224"/>
      <c r="K494" s="224"/>
      <c r="L494" s="224"/>
      <c r="M494" s="224"/>
      <c r="N494" s="224"/>
      <c r="O494" s="224"/>
      <c r="P494" s="224"/>
      <c r="Q494" s="224"/>
      <c r="R494" s="225"/>
      <c r="S494" s="225"/>
      <c r="T494" s="224"/>
      <c r="U494" s="224"/>
      <c r="V494" s="224"/>
      <c r="W494" s="224"/>
      <c r="X494" s="224"/>
      <c r="Y494" s="224"/>
    </row>
    <row r="495" spans="10:25" x14ac:dyDescent="0.2">
      <c r="J495" s="224"/>
      <c r="K495" s="224"/>
      <c r="L495" s="224"/>
      <c r="M495" s="224"/>
      <c r="N495" s="224"/>
      <c r="O495" s="224"/>
      <c r="P495" s="224"/>
      <c r="Q495" s="224"/>
      <c r="R495" s="225"/>
      <c r="S495" s="225"/>
      <c r="T495" s="224"/>
      <c r="U495" s="224"/>
      <c r="V495" s="224"/>
      <c r="W495" s="224"/>
      <c r="X495" s="224"/>
      <c r="Y495" s="224"/>
    </row>
    <row r="496" spans="10:25" x14ac:dyDescent="0.2">
      <c r="J496" s="224"/>
      <c r="K496" s="224"/>
      <c r="L496" s="224"/>
      <c r="M496" s="224"/>
      <c r="N496" s="224"/>
      <c r="O496" s="224"/>
      <c r="P496" s="224"/>
      <c r="Q496" s="224"/>
      <c r="R496" s="225"/>
      <c r="S496" s="225"/>
      <c r="T496" s="224"/>
      <c r="U496" s="224"/>
      <c r="V496" s="224"/>
      <c r="W496" s="224"/>
      <c r="X496" s="224"/>
      <c r="Y496" s="224"/>
    </row>
    <row r="497" spans="10:25" x14ac:dyDescent="0.2">
      <c r="J497" s="224"/>
      <c r="K497" s="224"/>
      <c r="L497" s="224"/>
      <c r="M497" s="224"/>
      <c r="N497" s="224"/>
      <c r="O497" s="224"/>
      <c r="P497" s="224"/>
      <c r="Q497" s="224"/>
      <c r="R497" s="225"/>
      <c r="S497" s="225"/>
      <c r="T497" s="224"/>
      <c r="U497" s="224"/>
      <c r="V497" s="224"/>
      <c r="W497" s="224"/>
      <c r="X497" s="224"/>
      <c r="Y497" s="224"/>
    </row>
    <row r="498" spans="10:25" x14ac:dyDescent="0.2">
      <c r="J498" s="224"/>
      <c r="K498" s="224"/>
      <c r="L498" s="224"/>
      <c r="M498" s="224"/>
      <c r="N498" s="224"/>
      <c r="O498" s="224"/>
      <c r="P498" s="224"/>
      <c r="Q498" s="224"/>
      <c r="R498" s="225"/>
      <c r="S498" s="225"/>
      <c r="T498" s="224"/>
      <c r="U498" s="224"/>
      <c r="V498" s="224"/>
      <c r="W498" s="224"/>
      <c r="X498" s="224"/>
      <c r="Y498" s="224"/>
    </row>
    <row r="499" spans="10:25" x14ac:dyDescent="0.2">
      <c r="J499" s="224"/>
      <c r="K499" s="224"/>
      <c r="L499" s="224"/>
      <c r="M499" s="224"/>
      <c r="N499" s="224"/>
      <c r="O499" s="224"/>
      <c r="P499" s="224"/>
      <c r="Q499" s="224"/>
      <c r="R499" s="225"/>
      <c r="S499" s="225"/>
      <c r="T499" s="224"/>
      <c r="U499" s="224"/>
      <c r="V499" s="224"/>
      <c r="W499" s="224"/>
      <c r="X499" s="224"/>
      <c r="Y499" s="224"/>
    </row>
    <row r="500" spans="10:25" x14ac:dyDescent="0.2">
      <c r="J500" s="224"/>
      <c r="K500" s="224"/>
      <c r="L500" s="224"/>
      <c r="M500" s="224"/>
      <c r="N500" s="224"/>
      <c r="O500" s="224"/>
      <c r="P500" s="224"/>
      <c r="Q500" s="224"/>
      <c r="R500" s="225"/>
      <c r="S500" s="225"/>
      <c r="T500" s="224"/>
      <c r="U500" s="224"/>
      <c r="V500" s="224"/>
      <c r="W500" s="224"/>
      <c r="X500" s="224"/>
      <c r="Y500" s="224"/>
    </row>
    <row r="501" spans="10:25" x14ac:dyDescent="0.2">
      <c r="J501" s="224"/>
      <c r="K501" s="224"/>
      <c r="L501" s="224"/>
      <c r="M501" s="224"/>
      <c r="N501" s="224"/>
      <c r="O501" s="224"/>
      <c r="P501" s="224"/>
      <c r="Q501" s="224"/>
      <c r="R501" s="225"/>
      <c r="S501" s="225"/>
      <c r="T501" s="224"/>
      <c r="U501" s="224"/>
      <c r="V501" s="224"/>
      <c r="W501" s="224"/>
      <c r="X501" s="224"/>
      <c r="Y501" s="224"/>
    </row>
    <row r="502" spans="10:25" x14ac:dyDescent="0.2">
      <c r="J502" s="224"/>
      <c r="K502" s="224"/>
      <c r="L502" s="224"/>
      <c r="M502" s="224"/>
      <c r="N502" s="224"/>
      <c r="O502" s="224"/>
      <c r="P502" s="224"/>
      <c r="Q502" s="224"/>
      <c r="R502" s="225"/>
      <c r="S502" s="225"/>
      <c r="T502" s="224"/>
      <c r="U502" s="224"/>
      <c r="V502" s="224"/>
      <c r="W502" s="224"/>
      <c r="X502" s="224"/>
      <c r="Y502" s="224"/>
    </row>
    <row r="503" spans="10:25" x14ac:dyDescent="0.2">
      <c r="J503" s="224"/>
      <c r="K503" s="224"/>
      <c r="L503" s="224"/>
      <c r="M503" s="224"/>
      <c r="N503" s="224"/>
      <c r="O503" s="224"/>
      <c r="P503" s="224"/>
      <c r="Q503" s="224"/>
      <c r="R503" s="225"/>
      <c r="S503" s="225"/>
      <c r="T503" s="224"/>
      <c r="U503" s="224"/>
      <c r="V503" s="224"/>
      <c r="W503" s="224"/>
      <c r="X503" s="224"/>
      <c r="Y503" s="224"/>
    </row>
    <row r="504" spans="10:25" x14ac:dyDescent="0.2">
      <c r="J504" s="224"/>
      <c r="K504" s="224"/>
      <c r="L504" s="224"/>
      <c r="M504" s="224"/>
      <c r="N504" s="224"/>
      <c r="O504" s="224"/>
      <c r="P504" s="224"/>
      <c r="Q504" s="224"/>
      <c r="R504" s="225"/>
      <c r="S504" s="225"/>
      <c r="T504" s="224"/>
      <c r="U504" s="224"/>
      <c r="V504" s="224"/>
      <c r="W504" s="224"/>
      <c r="X504" s="224"/>
      <c r="Y504" s="224"/>
    </row>
    <row r="505" spans="10:25" x14ac:dyDescent="0.2">
      <c r="J505" s="224"/>
      <c r="K505" s="224"/>
      <c r="L505" s="224"/>
      <c r="M505" s="224"/>
      <c r="N505" s="224"/>
      <c r="O505" s="224"/>
      <c r="P505" s="224"/>
      <c r="Q505" s="224"/>
      <c r="R505" s="225"/>
      <c r="S505" s="225"/>
      <c r="T505" s="224"/>
      <c r="U505" s="224"/>
      <c r="V505" s="224"/>
      <c r="W505" s="224"/>
      <c r="X505" s="224"/>
      <c r="Y505" s="224"/>
    </row>
    <row r="506" spans="10:25" x14ac:dyDescent="0.2">
      <c r="J506" s="224"/>
      <c r="K506" s="224"/>
      <c r="L506" s="224"/>
      <c r="M506" s="224"/>
      <c r="N506" s="224"/>
      <c r="O506" s="224"/>
      <c r="P506" s="224"/>
      <c r="Q506" s="224"/>
      <c r="R506" s="225"/>
      <c r="S506" s="225"/>
      <c r="T506" s="224"/>
      <c r="U506" s="224"/>
      <c r="V506" s="224"/>
      <c r="W506" s="224"/>
      <c r="X506" s="224"/>
      <c r="Y506" s="224"/>
    </row>
    <row r="507" spans="10:25" x14ac:dyDescent="0.2">
      <c r="J507" s="224"/>
      <c r="K507" s="224"/>
      <c r="L507" s="224"/>
      <c r="M507" s="224"/>
      <c r="N507" s="224"/>
      <c r="O507" s="224"/>
      <c r="P507" s="224"/>
      <c r="Q507" s="224"/>
      <c r="R507" s="225"/>
      <c r="S507" s="225"/>
      <c r="T507" s="224"/>
      <c r="U507" s="224"/>
      <c r="V507" s="224"/>
      <c r="W507" s="224"/>
      <c r="X507" s="224"/>
      <c r="Y507" s="224"/>
    </row>
    <row r="508" spans="10:25" x14ac:dyDescent="0.2">
      <c r="J508" s="224"/>
      <c r="K508" s="224"/>
      <c r="L508" s="224"/>
      <c r="M508" s="224"/>
      <c r="N508" s="224"/>
      <c r="O508" s="224"/>
      <c r="P508" s="224"/>
      <c r="Q508" s="224"/>
      <c r="R508" s="225"/>
      <c r="S508" s="225"/>
      <c r="T508" s="224"/>
      <c r="U508" s="224"/>
      <c r="V508" s="224"/>
      <c r="W508" s="224"/>
      <c r="X508" s="224"/>
      <c r="Y508" s="224"/>
    </row>
    <row r="509" spans="10:25" x14ac:dyDescent="0.2">
      <c r="J509" s="224"/>
      <c r="K509" s="224"/>
      <c r="L509" s="224"/>
      <c r="M509" s="224"/>
      <c r="N509" s="224"/>
      <c r="O509" s="224"/>
      <c r="P509" s="224"/>
      <c r="Q509" s="224"/>
      <c r="R509" s="225"/>
      <c r="S509" s="225"/>
      <c r="T509" s="224"/>
      <c r="U509" s="224"/>
      <c r="V509" s="224"/>
      <c r="W509" s="224"/>
      <c r="X509" s="224"/>
      <c r="Y509" s="224"/>
    </row>
    <row r="510" spans="10:25" x14ac:dyDescent="0.2">
      <c r="J510" s="224"/>
      <c r="K510" s="224"/>
      <c r="L510" s="224"/>
      <c r="M510" s="224"/>
      <c r="N510" s="224"/>
      <c r="O510" s="224"/>
      <c r="P510" s="224"/>
      <c r="Q510" s="224"/>
      <c r="R510" s="225"/>
      <c r="S510" s="225"/>
      <c r="T510" s="224"/>
      <c r="U510" s="224"/>
      <c r="V510" s="224"/>
      <c r="W510" s="224"/>
      <c r="X510" s="224"/>
      <c r="Y510" s="224"/>
    </row>
    <row r="511" spans="10:25" x14ac:dyDescent="0.2">
      <c r="J511" s="224"/>
      <c r="K511" s="224"/>
      <c r="L511" s="224"/>
      <c r="M511" s="224"/>
      <c r="N511" s="224"/>
      <c r="O511" s="224"/>
      <c r="P511" s="224"/>
      <c r="Q511" s="224"/>
      <c r="R511" s="225"/>
      <c r="S511" s="225"/>
      <c r="T511" s="224"/>
      <c r="U511" s="224"/>
      <c r="V511" s="224"/>
      <c r="W511" s="224"/>
      <c r="X511" s="224"/>
      <c r="Y511" s="224"/>
    </row>
    <row r="512" spans="10:25" x14ac:dyDescent="0.2">
      <c r="J512" s="224"/>
      <c r="K512" s="224"/>
      <c r="L512" s="224"/>
      <c r="M512" s="224"/>
      <c r="N512" s="224"/>
      <c r="O512" s="224"/>
      <c r="P512" s="224"/>
      <c r="Q512" s="224"/>
      <c r="R512" s="225"/>
      <c r="S512" s="225"/>
      <c r="T512" s="224"/>
      <c r="U512" s="224"/>
      <c r="V512" s="224"/>
      <c r="W512" s="224"/>
      <c r="X512" s="224"/>
      <c r="Y512" s="224"/>
    </row>
    <row r="513" spans="10:25" x14ac:dyDescent="0.2">
      <c r="J513" s="224"/>
      <c r="K513" s="224"/>
      <c r="L513" s="224"/>
      <c r="M513" s="224"/>
      <c r="N513" s="224"/>
      <c r="O513" s="224"/>
      <c r="P513" s="224"/>
      <c r="Q513" s="224"/>
      <c r="R513" s="225"/>
      <c r="S513" s="225"/>
      <c r="T513" s="224"/>
      <c r="U513" s="224"/>
      <c r="V513" s="224"/>
      <c r="W513" s="224"/>
      <c r="X513" s="224"/>
      <c r="Y513" s="224"/>
    </row>
    <row r="514" spans="10:25" x14ac:dyDescent="0.2">
      <c r="J514" s="224"/>
      <c r="K514" s="224"/>
      <c r="L514" s="224"/>
      <c r="M514" s="224"/>
      <c r="N514" s="224"/>
      <c r="O514" s="224"/>
      <c r="P514" s="224"/>
      <c r="Q514" s="224"/>
      <c r="R514" s="225"/>
      <c r="S514" s="225"/>
      <c r="T514" s="224"/>
      <c r="U514" s="224"/>
      <c r="V514" s="224"/>
      <c r="W514" s="224"/>
      <c r="X514" s="224"/>
      <c r="Y514" s="224"/>
    </row>
    <row r="515" spans="10:25" x14ac:dyDescent="0.2">
      <c r="J515" s="224"/>
      <c r="K515" s="224"/>
      <c r="L515" s="224"/>
      <c r="M515" s="224"/>
      <c r="N515" s="224"/>
      <c r="O515" s="224"/>
      <c r="P515" s="224"/>
      <c r="Q515" s="224"/>
      <c r="R515" s="225"/>
      <c r="S515" s="225"/>
      <c r="T515" s="224"/>
      <c r="U515" s="224"/>
      <c r="V515" s="224"/>
      <c r="W515" s="224"/>
      <c r="X515" s="224"/>
      <c r="Y515" s="224"/>
    </row>
    <row r="516" spans="10:25" x14ac:dyDescent="0.2">
      <c r="J516" s="224"/>
      <c r="K516" s="224"/>
      <c r="L516" s="224"/>
      <c r="M516" s="224"/>
      <c r="N516" s="224"/>
      <c r="O516" s="224"/>
      <c r="P516" s="224"/>
      <c r="Q516" s="224"/>
      <c r="R516" s="225"/>
      <c r="S516" s="225"/>
      <c r="T516" s="224"/>
      <c r="U516" s="224"/>
      <c r="V516" s="224"/>
      <c r="W516" s="224"/>
      <c r="X516" s="224"/>
      <c r="Y516" s="224"/>
    </row>
    <row r="517" spans="10:25" x14ac:dyDescent="0.2">
      <c r="J517" s="224"/>
      <c r="K517" s="224"/>
      <c r="L517" s="224"/>
      <c r="M517" s="224"/>
      <c r="N517" s="224"/>
      <c r="O517" s="224"/>
      <c r="P517" s="224"/>
      <c r="Q517" s="224"/>
      <c r="R517" s="225"/>
      <c r="S517" s="225"/>
      <c r="T517" s="224"/>
      <c r="U517" s="224"/>
      <c r="V517" s="224"/>
      <c r="W517" s="224"/>
      <c r="X517" s="224"/>
      <c r="Y517" s="224"/>
    </row>
    <row r="518" spans="10:25" x14ac:dyDescent="0.2">
      <c r="J518" s="224"/>
      <c r="K518" s="224"/>
      <c r="L518" s="224"/>
      <c r="M518" s="224"/>
      <c r="N518" s="224"/>
      <c r="O518" s="224"/>
      <c r="P518" s="224"/>
      <c r="Q518" s="224"/>
      <c r="R518" s="225"/>
      <c r="S518" s="225"/>
      <c r="T518" s="224"/>
      <c r="U518" s="224"/>
      <c r="V518" s="224"/>
      <c r="W518" s="224"/>
      <c r="X518" s="224"/>
      <c r="Y518" s="224"/>
    </row>
    <row r="519" spans="10:25" x14ac:dyDescent="0.2">
      <c r="J519" s="224"/>
      <c r="K519" s="224"/>
      <c r="L519" s="224"/>
      <c r="M519" s="224"/>
      <c r="N519" s="224"/>
      <c r="O519" s="224"/>
      <c r="P519" s="224"/>
      <c r="Q519" s="224"/>
      <c r="R519" s="225"/>
      <c r="S519" s="225"/>
      <c r="T519" s="224"/>
      <c r="U519" s="224"/>
      <c r="V519" s="224"/>
      <c r="W519" s="224"/>
      <c r="X519" s="224"/>
      <c r="Y519" s="224"/>
    </row>
    <row r="520" spans="10:25" x14ac:dyDescent="0.2">
      <c r="J520" s="224"/>
      <c r="K520" s="224"/>
      <c r="L520" s="224"/>
      <c r="M520" s="224"/>
      <c r="N520" s="224"/>
      <c r="O520" s="224"/>
      <c r="P520" s="224"/>
      <c r="Q520" s="224"/>
      <c r="R520" s="225"/>
      <c r="S520" s="225"/>
      <c r="T520" s="224"/>
      <c r="U520" s="224"/>
      <c r="V520" s="224"/>
      <c r="W520" s="224"/>
      <c r="X520" s="224"/>
      <c r="Y520" s="224"/>
    </row>
    <row r="521" spans="10:25" x14ac:dyDescent="0.2">
      <c r="J521" s="224"/>
      <c r="K521" s="224"/>
      <c r="L521" s="224"/>
      <c r="M521" s="224"/>
      <c r="N521" s="224"/>
      <c r="O521" s="224"/>
      <c r="P521" s="224"/>
      <c r="Q521" s="224"/>
      <c r="R521" s="225"/>
      <c r="S521" s="225"/>
      <c r="T521" s="224"/>
      <c r="U521" s="224"/>
      <c r="V521" s="224"/>
      <c r="W521" s="224"/>
      <c r="X521" s="224"/>
      <c r="Y521" s="224"/>
    </row>
    <row r="522" spans="10:25" x14ac:dyDescent="0.2">
      <c r="J522" s="224"/>
      <c r="K522" s="224"/>
      <c r="L522" s="224"/>
      <c r="M522" s="224"/>
      <c r="N522" s="224"/>
      <c r="O522" s="224"/>
      <c r="P522" s="224"/>
      <c r="Q522" s="224"/>
      <c r="R522" s="225"/>
      <c r="S522" s="225"/>
      <c r="T522" s="224"/>
      <c r="U522" s="224"/>
      <c r="V522" s="224"/>
      <c r="W522" s="224"/>
      <c r="X522" s="224"/>
      <c r="Y522" s="224"/>
    </row>
    <row r="523" spans="10:25" x14ac:dyDescent="0.2">
      <c r="J523" s="224"/>
      <c r="K523" s="224"/>
      <c r="L523" s="224"/>
      <c r="M523" s="224"/>
      <c r="N523" s="224"/>
      <c r="O523" s="224"/>
      <c r="P523" s="224"/>
      <c r="Q523" s="224"/>
      <c r="R523" s="225"/>
      <c r="S523" s="225"/>
      <c r="T523" s="224"/>
      <c r="U523" s="224"/>
      <c r="V523" s="224"/>
      <c r="W523" s="224"/>
      <c r="X523" s="224"/>
      <c r="Y523" s="224"/>
    </row>
    <row r="524" spans="10:25" x14ac:dyDescent="0.2">
      <c r="J524" s="224"/>
      <c r="K524" s="224"/>
      <c r="L524" s="224"/>
      <c r="M524" s="224"/>
      <c r="N524" s="224"/>
      <c r="O524" s="224"/>
      <c r="P524" s="224"/>
      <c r="Q524" s="224"/>
      <c r="R524" s="225"/>
      <c r="S524" s="225"/>
      <c r="T524" s="224"/>
      <c r="U524" s="224"/>
      <c r="V524" s="224"/>
      <c r="W524" s="224"/>
      <c r="X524" s="224"/>
      <c r="Y524" s="224"/>
    </row>
    <row r="525" spans="10:25" x14ac:dyDescent="0.2">
      <c r="J525" s="224"/>
      <c r="K525" s="224"/>
      <c r="L525" s="224"/>
      <c r="M525" s="224"/>
      <c r="N525" s="224"/>
      <c r="O525" s="224"/>
      <c r="P525" s="224"/>
      <c r="Q525" s="224"/>
      <c r="R525" s="225"/>
      <c r="S525" s="225"/>
      <c r="T525" s="224"/>
      <c r="U525" s="224"/>
      <c r="V525" s="224"/>
      <c r="W525" s="224"/>
      <c r="X525" s="224"/>
      <c r="Y525" s="224"/>
    </row>
    <row r="526" spans="10:25" x14ac:dyDescent="0.2">
      <c r="J526" s="224"/>
      <c r="K526" s="224"/>
      <c r="L526" s="224"/>
      <c r="M526" s="224"/>
      <c r="N526" s="224"/>
      <c r="O526" s="224"/>
      <c r="P526" s="224"/>
      <c r="Q526" s="224"/>
      <c r="R526" s="225"/>
      <c r="S526" s="225"/>
      <c r="T526" s="224"/>
      <c r="U526" s="224"/>
      <c r="V526" s="224"/>
      <c r="W526" s="224"/>
      <c r="X526" s="224"/>
      <c r="Y526" s="224"/>
    </row>
    <row r="527" spans="10:25" x14ac:dyDescent="0.2">
      <c r="J527" s="224"/>
      <c r="K527" s="224"/>
      <c r="L527" s="224"/>
      <c r="M527" s="224"/>
      <c r="N527" s="224"/>
      <c r="O527" s="224"/>
      <c r="P527" s="224"/>
      <c r="Q527" s="224"/>
      <c r="R527" s="225"/>
      <c r="S527" s="225"/>
      <c r="T527" s="224"/>
      <c r="U527" s="224"/>
      <c r="V527" s="224"/>
      <c r="W527" s="224"/>
      <c r="X527" s="224"/>
      <c r="Y527" s="224"/>
    </row>
    <row r="528" spans="10:25" x14ac:dyDescent="0.2">
      <c r="J528" s="224"/>
      <c r="K528" s="224"/>
      <c r="L528" s="224"/>
      <c r="M528" s="224"/>
      <c r="N528" s="224"/>
      <c r="O528" s="224"/>
      <c r="P528" s="224"/>
      <c r="Q528" s="224"/>
      <c r="R528" s="225"/>
      <c r="S528" s="225"/>
      <c r="T528" s="224"/>
      <c r="U528" s="224"/>
      <c r="V528" s="224"/>
      <c r="W528" s="224"/>
      <c r="X528" s="224"/>
      <c r="Y528" s="224"/>
    </row>
    <row r="529" spans="10:25" x14ac:dyDescent="0.2">
      <c r="J529" s="224"/>
      <c r="K529" s="224"/>
      <c r="L529" s="224"/>
      <c r="M529" s="224"/>
      <c r="N529" s="224"/>
      <c r="O529" s="224"/>
      <c r="P529" s="224"/>
      <c r="Q529" s="224"/>
      <c r="R529" s="225"/>
      <c r="S529" s="225"/>
      <c r="T529" s="224"/>
      <c r="U529" s="224"/>
      <c r="V529" s="224"/>
      <c r="W529" s="224"/>
      <c r="X529" s="224"/>
      <c r="Y529" s="224"/>
    </row>
    <row r="530" spans="10:25" x14ac:dyDescent="0.2">
      <c r="J530" s="224"/>
      <c r="K530" s="224"/>
      <c r="L530" s="224"/>
      <c r="M530" s="224"/>
      <c r="N530" s="224"/>
      <c r="O530" s="224"/>
      <c r="P530" s="224"/>
      <c r="Q530" s="224"/>
      <c r="R530" s="225"/>
      <c r="S530" s="225"/>
      <c r="T530" s="224"/>
      <c r="U530" s="224"/>
      <c r="V530" s="224"/>
      <c r="W530" s="224"/>
      <c r="X530" s="224"/>
      <c r="Y530" s="224"/>
    </row>
    <row r="531" spans="10:25" x14ac:dyDescent="0.2">
      <c r="J531" s="224"/>
      <c r="K531" s="224"/>
      <c r="L531" s="224"/>
      <c r="M531" s="224"/>
      <c r="N531" s="224"/>
      <c r="O531" s="224"/>
      <c r="P531" s="224"/>
      <c r="Q531" s="224"/>
      <c r="R531" s="225"/>
      <c r="S531" s="225"/>
      <c r="T531" s="224"/>
      <c r="U531" s="224"/>
      <c r="V531" s="224"/>
      <c r="W531" s="224"/>
      <c r="X531" s="224"/>
      <c r="Y531" s="224"/>
    </row>
    <row r="532" spans="10:25" x14ac:dyDescent="0.2">
      <c r="J532" s="224"/>
      <c r="K532" s="224"/>
      <c r="L532" s="224"/>
      <c r="M532" s="224"/>
      <c r="N532" s="224"/>
      <c r="O532" s="224"/>
      <c r="P532" s="224"/>
      <c r="Q532" s="224"/>
      <c r="R532" s="225"/>
      <c r="S532" s="225"/>
      <c r="T532" s="224"/>
      <c r="U532" s="224"/>
      <c r="V532" s="224"/>
      <c r="W532" s="224"/>
      <c r="X532" s="224"/>
      <c r="Y532" s="224"/>
    </row>
    <row r="533" spans="10:25" x14ac:dyDescent="0.2">
      <c r="J533" s="224"/>
      <c r="K533" s="224"/>
      <c r="L533" s="224"/>
      <c r="M533" s="224"/>
      <c r="N533" s="224"/>
      <c r="O533" s="224"/>
      <c r="P533" s="224"/>
      <c r="Q533" s="224"/>
      <c r="R533" s="225"/>
      <c r="S533" s="225"/>
      <c r="T533" s="224"/>
      <c r="U533" s="224"/>
      <c r="V533" s="224"/>
      <c r="W533" s="224"/>
      <c r="X533" s="224"/>
      <c r="Y533" s="224"/>
    </row>
    <row r="534" spans="10:25" x14ac:dyDescent="0.2">
      <c r="J534" s="224"/>
      <c r="K534" s="224"/>
      <c r="L534" s="224"/>
      <c r="M534" s="224"/>
      <c r="N534" s="224"/>
      <c r="O534" s="224"/>
      <c r="P534" s="224"/>
      <c r="Q534" s="224"/>
      <c r="R534" s="225"/>
      <c r="S534" s="225"/>
      <c r="T534" s="224"/>
      <c r="U534" s="224"/>
      <c r="V534" s="224"/>
      <c r="W534" s="224"/>
      <c r="X534" s="224"/>
      <c r="Y534" s="224"/>
    </row>
    <row r="535" spans="10:25" x14ac:dyDescent="0.2">
      <c r="J535" s="224"/>
      <c r="K535" s="224"/>
      <c r="L535" s="224"/>
      <c r="M535" s="224"/>
      <c r="N535" s="224"/>
      <c r="O535" s="224"/>
      <c r="P535" s="224"/>
      <c r="Q535" s="224"/>
      <c r="R535" s="225"/>
      <c r="S535" s="225"/>
      <c r="T535" s="224"/>
      <c r="U535" s="224"/>
      <c r="V535" s="224"/>
      <c r="W535" s="224"/>
      <c r="X535" s="224"/>
      <c r="Y535" s="224"/>
    </row>
    <row r="536" spans="10:25" x14ac:dyDescent="0.2">
      <c r="J536" s="224"/>
      <c r="K536" s="224"/>
      <c r="L536" s="224"/>
      <c r="M536" s="224"/>
      <c r="N536" s="224"/>
      <c r="O536" s="224"/>
      <c r="P536" s="224"/>
      <c r="Q536" s="224"/>
      <c r="R536" s="225"/>
      <c r="S536" s="225"/>
      <c r="T536" s="224"/>
      <c r="U536" s="224"/>
      <c r="V536" s="224"/>
      <c r="W536" s="224"/>
      <c r="X536" s="224"/>
      <c r="Y536" s="224"/>
    </row>
    <row r="537" spans="10:25" x14ac:dyDescent="0.2">
      <c r="J537" s="224"/>
      <c r="K537" s="224"/>
      <c r="L537" s="224"/>
      <c r="M537" s="224"/>
      <c r="N537" s="224"/>
      <c r="O537" s="224"/>
      <c r="P537" s="224"/>
      <c r="Q537" s="224"/>
      <c r="R537" s="225"/>
      <c r="S537" s="225"/>
      <c r="T537" s="224"/>
      <c r="U537" s="224"/>
      <c r="V537" s="224"/>
      <c r="W537" s="224"/>
      <c r="X537" s="224"/>
      <c r="Y537" s="224"/>
    </row>
    <row r="538" spans="10:25" x14ac:dyDescent="0.2">
      <c r="J538" s="224"/>
      <c r="K538" s="224"/>
      <c r="L538" s="224"/>
      <c r="M538" s="224"/>
      <c r="N538" s="224"/>
      <c r="O538" s="224"/>
      <c r="P538" s="224"/>
      <c r="Q538" s="224"/>
      <c r="R538" s="225"/>
      <c r="S538" s="225"/>
      <c r="T538" s="224"/>
      <c r="U538" s="224"/>
      <c r="V538" s="224"/>
      <c r="W538" s="224"/>
      <c r="X538" s="224"/>
      <c r="Y538" s="224"/>
    </row>
    <row r="539" spans="10:25" x14ac:dyDescent="0.2">
      <c r="J539" s="224"/>
      <c r="K539" s="224"/>
      <c r="L539" s="224"/>
      <c r="M539" s="224"/>
      <c r="N539" s="224"/>
      <c r="O539" s="224"/>
      <c r="P539" s="224"/>
      <c r="Q539" s="224"/>
      <c r="R539" s="225"/>
      <c r="S539" s="225"/>
      <c r="T539" s="224"/>
      <c r="U539" s="224"/>
      <c r="V539" s="224"/>
      <c r="W539" s="224"/>
      <c r="X539" s="224"/>
      <c r="Y539" s="224"/>
    </row>
    <row r="540" spans="10:25" x14ac:dyDescent="0.2">
      <c r="J540" s="224"/>
      <c r="K540" s="224"/>
      <c r="L540" s="224"/>
      <c r="M540" s="224"/>
      <c r="N540" s="224"/>
      <c r="O540" s="224"/>
      <c r="P540" s="224"/>
      <c r="Q540" s="224"/>
      <c r="R540" s="225"/>
      <c r="S540" s="225"/>
      <c r="T540" s="224"/>
      <c r="U540" s="224"/>
      <c r="V540" s="224"/>
      <c r="W540" s="224"/>
      <c r="X540" s="224"/>
      <c r="Y540" s="224"/>
    </row>
    <row r="541" spans="10:25" x14ac:dyDescent="0.2">
      <c r="J541" s="224"/>
      <c r="K541" s="224"/>
      <c r="L541" s="224"/>
      <c r="M541" s="224"/>
      <c r="N541" s="224"/>
      <c r="O541" s="224"/>
      <c r="P541" s="224"/>
      <c r="Q541" s="224"/>
      <c r="R541" s="225"/>
      <c r="S541" s="225"/>
      <c r="T541" s="224"/>
      <c r="U541" s="224"/>
      <c r="V541" s="224"/>
      <c r="W541" s="224"/>
      <c r="X541" s="224"/>
      <c r="Y541" s="224"/>
    </row>
    <row r="542" spans="10:25" x14ac:dyDescent="0.2">
      <c r="J542" s="224"/>
      <c r="K542" s="224"/>
      <c r="L542" s="224"/>
      <c r="M542" s="224"/>
      <c r="N542" s="224"/>
      <c r="O542" s="224"/>
      <c r="P542" s="224"/>
      <c r="Q542" s="224"/>
      <c r="R542" s="225"/>
      <c r="S542" s="225"/>
      <c r="T542" s="224"/>
      <c r="U542" s="224"/>
      <c r="V542" s="224"/>
      <c r="W542" s="224"/>
      <c r="X542" s="224"/>
      <c r="Y542" s="224"/>
    </row>
    <row r="543" spans="10:25" x14ac:dyDescent="0.2">
      <c r="J543" s="224"/>
      <c r="K543" s="224"/>
      <c r="L543" s="224"/>
      <c r="M543" s="224"/>
      <c r="N543" s="224"/>
      <c r="O543" s="224"/>
      <c r="P543" s="224"/>
      <c r="Q543" s="224"/>
      <c r="R543" s="225"/>
      <c r="S543" s="225"/>
      <c r="T543" s="224"/>
      <c r="U543" s="224"/>
      <c r="V543" s="224"/>
      <c r="W543" s="224"/>
      <c r="X543" s="224"/>
      <c r="Y543" s="224"/>
    </row>
    <row r="544" spans="10:25" x14ac:dyDescent="0.2">
      <c r="J544" s="224"/>
      <c r="K544" s="224"/>
      <c r="L544" s="224"/>
      <c r="M544" s="224"/>
      <c r="N544" s="224"/>
      <c r="O544" s="224"/>
      <c r="P544" s="224"/>
      <c r="Q544" s="224"/>
      <c r="R544" s="225"/>
      <c r="S544" s="225"/>
      <c r="T544" s="224"/>
      <c r="U544" s="224"/>
      <c r="V544" s="224"/>
      <c r="W544" s="224"/>
      <c r="X544" s="224"/>
      <c r="Y544" s="224"/>
    </row>
    <row r="545" spans="10:25" x14ac:dyDescent="0.2">
      <c r="J545" s="224"/>
      <c r="K545" s="224"/>
      <c r="L545" s="224"/>
      <c r="M545" s="224"/>
      <c r="N545" s="224"/>
      <c r="O545" s="224"/>
      <c r="P545" s="224"/>
      <c r="Q545" s="224"/>
      <c r="R545" s="225"/>
      <c r="S545" s="225"/>
      <c r="T545" s="224"/>
      <c r="U545" s="224"/>
      <c r="V545" s="224"/>
      <c r="W545" s="224"/>
      <c r="X545" s="224"/>
      <c r="Y545" s="224"/>
    </row>
    <row r="546" spans="10:25" x14ac:dyDescent="0.2">
      <c r="J546" s="224"/>
      <c r="K546" s="224"/>
      <c r="L546" s="224"/>
      <c r="M546" s="224"/>
      <c r="N546" s="224"/>
      <c r="O546" s="224"/>
      <c r="P546" s="224"/>
      <c r="Q546" s="224"/>
      <c r="R546" s="225"/>
      <c r="S546" s="225"/>
      <c r="T546" s="224"/>
      <c r="U546" s="224"/>
      <c r="V546" s="224"/>
      <c r="W546" s="224"/>
      <c r="X546" s="224"/>
      <c r="Y546" s="224"/>
    </row>
    <row r="547" spans="10:25" x14ac:dyDescent="0.2">
      <c r="J547" s="224"/>
      <c r="K547" s="224"/>
      <c r="L547" s="224"/>
      <c r="M547" s="224"/>
      <c r="N547" s="224"/>
      <c r="O547" s="224"/>
      <c r="P547" s="224"/>
      <c r="Q547" s="224"/>
      <c r="R547" s="225"/>
      <c r="S547" s="225"/>
      <c r="T547" s="224"/>
      <c r="U547" s="224"/>
      <c r="V547" s="224"/>
      <c r="W547" s="224"/>
      <c r="X547" s="224"/>
      <c r="Y547" s="224"/>
    </row>
    <row r="548" spans="10:25" x14ac:dyDescent="0.2">
      <c r="J548" s="224"/>
      <c r="K548" s="224"/>
      <c r="L548" s="224"/>
      <c r="M548" s="224"/>
      <c r="N548" s="224"/>
      <c r="O548" s="224"/>
      <c r="P548" s="224"/>
      <c r="Q548" s="224"/>
      <c r="R548" s="225"/>
      <c r="S548" s="225"/>
      <c r="T548" s="224"/>
      <c r="U548" s="224"/>
      <c r="V548" s="224"/>
      <c r="W548" s="224"/>
      <c r="X548" s="224"/>
      <c r="Y548" s="224"/>
    </row>
    <row r="549" spans="10:25" x14ac:dyDescent="0.2">
      <c r="J549" s="224"/>
      <c r="K549" s="224"/>
      <c r="L549" s="224"/>
      <c r="M549" s="224"/>
      <c r="N549" s="224"/>
      <c r="O549" s="224"/>
      <c r="P549" s="224"/>
      <c r="Q549" s="224"/>
      <c r="R549" s="225"/>
      <c r="S549" s="225"/>
      <c r="T549" s="224"/>
      <c r="U549" s="224"/>
      <c r="V549" s="224"/>
      <c r="W549" s="224"/>
      <c r="X549" s="224"/>
      <c r="Y549" s="224"/>
    </row>
    <row r="550" spans="10:25" x14ac:dyDescent="0.2">
      <c r="J550" s="224"/>
      <c r="K550" s="224"/>
      <c r="L550" s="224"/>
      <c r="M550" s="224"/>
      <c r="N550" s="224"/>
      <c r="O550" s="224"/>
      <c r="P550" s="224"/>
      <c r="Q550" s="224"/>
      <c r="R550" s="225"/>
      <c r="S550" s="225"/>
      <c r="T550" s="224"/>
      <c r="U550" s="224"/>
      <c r="V550" s="224"/>
      <c r="W550" s="224"/>
      <c r="X550" s="224"/>
      <c r="Y550" s="224"/>
    </row>
    <row r="551" spans="10:25" x14ac:dyDescent="0.2">
      <c r="J551" s="224"/>
      <c r="K551" s="224"/>
      <c r="L551" s="224"/>
      <c r="M551" s="224"/>
      <c r="N551" s="224"/>
      <c r="O551" s="224"/>
      <c r="P551" s="224"/>
      <c r="Q551" s="224"/>
      <c r="R551" s="225"/>
      <c r="S551" s="225"/>
      <c r="T551" s="224"/>
      <c r="U551" s="224"/>
      <c r="V551" s="224"/>
      <c r="W551" s="224"/>
      <c r="X551" s="224"/>
      <c r="Y551" s="224"/>
    </row>
    <row r="552" spans="10:25" x14ac:dyDescent="0.2">
      <c r="J552" s="224"/>
      <c r="K552" s="224"/>
      <c r="L552" s="224"/>
      <c r="M552" s="224"/>
      <c r="N552" s="224"/>
      <c r="O552" s="224"/>
      <c r="P552" s="224"/>
      <c r="Q552" s="224"/>
      <c r="R552" s="225"/>
      <c r="S552" s="225"/>
      <c r="T552" s="224"/>
      <c r="U552" s="224"/>
      <c r="V552" s="224"/>
      <c r="W552" s="224"/>
      <c r="X552" s="224"/>
      <c r="Y552" s="224"/>
    </row>
    <row r="553" spans="10:25" x14ac:dyDescent="0.2">
      <c r="J553" s="224"/>
      <c r="K553" s="224"/>
      <c r="L553" s="224"/>
      <c r="M553" s="224"/>
      <c r="N553" s="224"/>
      <c r="O553" s="224"/>
      <c r="P553" s="224"/>
      <c r="Q553" s="224"/>
      <c r="R553" s="225"/>
      <c r="S553" s="225"/>
      <c r="T553" s="224"/>
      <c r="U553" s="224"/>
      <c r="V553" s="224"/>
      <c r="W553" s="224"/>
      <c r="X553" s="224"/>
      <c r="Y553" s="224"/>
    </row>
    <row r="554" spans="10:25" x14ac:dyDescent="0.2">
      <c r="J554" s="224"/>
      <c r="K554" s="224"/>
      <c r="L554" s="224"/>
      <c r="M554" s="224"/>
      <c r="N554" s="224"/>
      <c r="O554" s="224"/>
      <c r="P554" s="224"/>
      <c r="Q554" s="224"/>
      <c r="R554" s="225"/>
      <c r="S554" s="225"/>
      <c r="T554" s="224"/>
      <c r="U554" s="224"/>
      <c r="V554" s="224"/>
      <c r="W554" s="224"/>
      <c r="X554" s="224"/>
      <c r="Y554" s="224"/>
    </row>
    <row r="555" spans="10:25" x14ac:dyDescent="0.2">
      <c r="J555" s="224"/>
      <c r="K555" s="224"/>
      <c r="L555" s="224"/>
      <c r="M555" s="224"/>
      <c r="N555" s="224"/>
      <c r="O555" s="224"/>
      <c r="P555" s="224"/>
      <c r="Q555" s="224"/>
      <c r="R555" s="225"/>
      <c r="S555" s="225"/>
      <c r="T555" s="224"/>
      <c r="U555" s="224"/>
      <c r="V555" s="224"/>
      <c r="W555" s="224"/>
      <c r="X555" s="224"/>
      <c r="Y555" s="224"/>
    </row>
    <row r="556" spans="10:25" x14ac:dyDescent="0.2">
      <c r="J556" s="224"/>
      <c r="K556" s="224"/>
      <c r="L556" s="224"/>
      <c r="M556" s="224"/>
      <c r="N556" s="224"/>
      <c r="O556" s="224"/>
      <c r="P556" s="224"/>
      <c r="Q556" s="224"/>
      <c r="R556" s="225"/>
      <c r="S556" s="225"/>
      <c r="T556" s="224"/>
      <c r="U556" s="224"/>
      <c r="V556" s="224"/>
      <c r="W556" s="224"/>
      <c r="X556" s="224"/>
      <c r="Y556" s="224"/>
    </row>
    <row r="557" spans="10:25" x14ac:dyDescent="0.2">
      <c r="J557" s="224"/>
      <c r="K557" s="224"/>
      <c r="L557" s="224"/>
      <c r="M557" s="224"/>
      <c r="N557" s="224"/>
      <c r="O557" s="224"/>
      <c r="P557" s="224"/>
      <c r="Q557" s="224"/>
      <c r="R557" s="225"/>
      <c r="S557" s="225"/>
      <c r="T557" s="224"/>
      <c r="U557" s="224"/>
      <c r="V557" s="224"/>
      <c r="W557" s="224"/>
      <c r="X557" s="224"/>
      <c r="Y557" s="224"/>
    </row>
    <row r="558" spans="10:25" x14ac:dyDescent="0.2">
      <c r="J558" s="224"/>
      <c r="K558" s="224"/>
      <c r="L558" s="224"/>
      <c r="M558" s="224"/>
      <c r="N558" s="224"/>
      <c r="O558" s="224"/>
      <c r="P558" s="224"/>
      <c r="Q558" s="224"/>
      <c r="R558" s="225"/>
      <c r="S558" s="225"/>
      <c r="T558" s="224"/>
      <c r="U558" s="224"/>
      <c r="V558" s="224"/>
      <c r="W558" s="224"/>
      <c r="X558" s="224"/>
      <c r="Y558" s="224"/>
    </row>
    <row r="559" spans="10:25" x14ac:dyDescent="0.2">
      <c r="J559" s="224"/>
      <c r="K559" s="224"/>
      <c r="L559" s="224"/>
      <c r="M559" s="224"/>
      <c r="N559" s="224"/>
      <c r="O559" s="224"/>
      <c r="P559" s="224"/>
      <c r="Q559" s="224"/>
      <c r="R559" s="225"/>
      <c r="S559" s="225"/>
      <c r="T559" s="224"/>
      <c r="U559" s="224"/>
      <c r="V559" s="224"/>
      <c r="W559" s="224"/>
      <c r="X559" s="224"/>
      <c r="Y559" s="224"/>
    </row>
    <row r="560" spans="10:25" x14ac:dyDescent="0.2">
      <c r="J560" s="224"/>
      <c r="K560" s="224"/>
      <c r="L560" s="224"/>
      <c r="M560" s="224"/>
      <c r="N560" s="224"/>
      <c r="O560" s="224"/>
      <c r="P560" s="224"/>
      <c r="Q560" s="224"/>
      <c r="R560" s="225"/>
      <c r="S560" s="225"/>
      <c r="T560" s="224"/>
      <c r="U560" s="224"/>
      <c r="V560" s="224"/>
      <c r="W560" s="224"/>
      <c r="X560" s="224"/>
      <c r="Y560" s="224"/>
    </row>
    <row r="561" spans="10:25" x14ac:dyDescent="0.2">
      <c r="J561" s="224"/>
      <c r="K561" s="224"/>
      <c r="L561" s="224"/>
      <c r="M561" s="224"/>
      <c r="N561" s="224"/>
      <c r="O561" s="224"/>
      <c r="P561" s="224"/>
      <c r="Q561" s="224"/>
      <c r="R561" s="225"/>
      <c r="S561" s="225"/>
      <c r="T561" s="224"/>
      <c r="U561" s="224"/>
      <c r="V561" s="224"/>
      <c r="W561" s="224"/>
      <c r="X561" s="224"/>
      <c r="Y561" s="224"/>
    </row>
    <row r="562" spans="10:25" x14ac:dyDescent="0.2">
      <c r="J562" s="224"/>
      <c r="K562" s="224"/>
      <c r="L562" s="224"/>
      <c r="M562" s="224"/>
      <c r="N562" s="224"/>
      <c r="O562" s="224"/>
      <c r="P562" s="224"/>
      <c r="Q562" s="224"/>
      <c r="R562" s="225"/>
      <c r="S562" s="225"/>
      <c r="T562" s="224"/>
      <c r="U562" s="224"/>
      <c r="V562" s="224"/>
      <c r="W562" s="224"/>
      <c r="X562" s="224"/>
      <c r="Y562" s="224"/>
    </row>
    <row r="563" spans="10:25" x14ac:dyDescent="0.2">
      <c r="J563" s="224"/>
      <c r="K563" s="224"/>
      <c r="L563" s="224"/>
      <c r="M563" s="224"/>
      <c r="N563" s="224"/>
      <c r="O563" s="224"/>
      <c r="P563" s="224"/>
      <c r="Q563" s="224"/>
      <c r="R563" s="225"/>
      <c r="S563" s="225"/>
      <c r="T563" s="224"/>
      <c r="U563" s="224"/>
      <c r="V563" s="224"/>
      <c r="W563" s="224"/>
      <c r="X563" s="224"/>
      <c r="Y563" s="224"/>
    </row>
    <row r="564" spans="10:25" x14ac:dyDescent="0.2">
      <c r="J564" s="224"/>
      <c r="K564" s="224"/>
      <c r="L564" s="224"/>
      <c r="M564" s="224"/>
      <c r="N564" s="224"/>
      <c r="O564" s="224"/>
      <c r="P564" s="224"/>
      <c r="Q564" s="224"/>
      <c r="R564" s="225"/>
      <c r="S564" s="225"/>
      <c r="T564" s="224"/>
      <c r="U564" s="224"/>
      <c r="V564" s="224"/>
      <c r="W564" s="224"/>
      <c r="X564" s="224"/>
      <c r="Y564" s="224"/>
    </row>
    <row r="565" spans="10:25" x14ac:dyDescent="0.2">
      <c r="J565" s="224"/>
      <c r="K565" s="224"/>
      <c r="L565" s="224"/>
      <c r="M565" s="224"/>
      <c r="N565" s="224"/>
      <c r="O565" s="224"/>
      <c r="P565" s="224"/>
      <c r="Q565" s="224"/>
      <c r="R565" s="225"/>
      <c r="S565" s="225"/>
      <c r="T565" s="224"/>
      <c r="U565" s="224"/>
      <c r="V565" s="224"/>
      <c r="W565" s="224"/>
      <c r="X565" s="224"/>
      <c r="Y565" s="224"/>
    </row>
    <row r="566" spans="10:25" x14ac:dyDescent="0.2">
      <c r="J566" s="224"/>
      <c r="K566" s="224"/>
      <c r="L566" s="224"/>
      <c r="M566" s="224"/>
      <c r="N566" s="224"/>
      <c r="O566" s="224"/>
      <c r="P566" s="224"/>
      <c r="Q566" s="224"/>
      <c r="R566" s="225"/>
      <c r="S566" s="225"/>
      <c r="T566" s="224"/>
      <c r="U566" s="224"/>
      <c r="V566" s="224"/>
      <c r="W566" s="224"/>
      <c r="X566" s="224"/>
      <c r="Y566" s="224"/>
    </row>
    <row r="567" spans="10:25" x14ac:dyDescent="0.2">
      <c r="J567" s="224"/>
      <c r="K567" s="224"/>
      <c r="L567" s="224"/>
      <c r="M567" s="224"/>
      <c r="N567" s="224"/>
      <c r="O567" s="224"/>
      <c r="P567" s="224"/>
      <c r="Q567" s="224"/>
      <c r="R567" s="225"/>
      <c r="S567" s="225"/>
      <c r="T567" s="224"/>
      <c r="U567" s="224"/>
      <c r="V567" s="224"/>
      <c r="W567" s="224"/>
      <c r="X567" s="224"/>
      <c r="Y567" s="224"/>
    </row>
    <row r="568" spans="10:25" x14ac:dyDescent="0.2">
      <c r="J568" s="224"/>
      <c r="K568" s="224"/>
      <c r="L568" s="224"/>
      <c r="M568" s="224"/>
      <c r="N568" s="224"/>
      <c r="O568" s="224"/>
      <c r="P568" s="224"/>
      <c r="Q568" s="224"/>
      <c r="R568" s="225"/>
      <c r="S568" s="225"/>
      <c r="T568" s="224"/>
      <c r="U568" s="224"/>
      <c r="V568" s="224"/>
      <c r="W568" s="224"/>
      <c r="X568" s="224"/>
      <c r="Y568" s="224"/>
    </row>
    <row r="569" spans="10:25" x14ac:dyDescent="0.2">
      <c r="J569" s="224"/>
      <c r="K569" s="224"/>
      <c r="L569" s="224"/>
      <c r="M569" s="224"/>
      <c r="N569" s="224"/>
      <c r="O569" s="224"/>
      <c r="P569" s="224"/>
      <c r="Q569" s="224"/>
      <c r="R569" s="225"/>
      <c r="S569" s="225"/>
      <c r="T569" s="224"/>
      <c r="U569" s="224"/>
      <c r="V569" s="224"/>
      <c r="W569" s="224"/>
      <c r="X569" s="224"/>
      <c r="Y569" s="224"/>
    </row>
    <row r="570" spans="10:25" x14ac:dyDescent="0.2">
      <c r="J570" s="224"/>
      <c r="K570" s="224"/>
      <c r="L570" s="224"/>
      <c r="M570" s="224"/>
      <c r="N570" s="224"/>
      <c r="O570" s="224"/>
      <c r="P570" s="224"/>
      <c r="Q570" s="224"/>
      <c r="R570" s="225"/>
      <c r="S570" s="225"/>
      <c r="T570" s="224"/>
      <c r="U570" s="224"/>
      <c r="V570" s="224"/>
      <c r="W570" s="224"/>
      <c r="X570" s="224"/>
      <c r="Y570" s="224"/>
    </row>
    <row r="571" spans="10:25" x14ac:dyDescent="0.2">
      <c r="J571" s="224"/>
      <c r="K571" s="224"/>
      <c r="L571" s="224"/>
      <c r="M571" s="224"/>
      <c r="N571" s="224"/>
      <c r="O571" s="224"/>
      <c r="P571" s="224"/>
      <c r="Q571" s="224"/>
      <c r="R571" s="225"/>
      <c r="S571" s="225"/>
      <c r="T571" s="224"/>
      <c r="U571" s="224"/>
      <c r="V571" s="224"/>
      <c r="W571" s="224"/>
      <c r="X571" s="224"/>
      <c r="Y571" s="224"/>
    </row>
    <row r="572" spans="10:25" x14ac:dyDescent="0.2">
      <c r="J572" s="224"/>
      <c r="K572" s="224"/>
      <c r="L572" s="224"/>
      <c r="M572" s="224"/>
      <c r="N572" s="224"/>
      <c r="O572" s="224"/>
      <c r="P572" s="224"/>
      <c r="Q572" s="224"/>
      <c r="R572" s="225"/>
      <c r="S572" s="225"/>
      <c r="T572" s="224"/>
      <c r="U572" s="224"/>
      <c r="V572" s="224"/>
      <c r="W572" s="224"/>
      <c r="X572" s="224"/>
      <c r="Y572" s="224"/>
    </row>
    <row r="573" spans="10:25" x14ac:dyDescent="0.2">
      <c r="J573" s="224"/>
      <c r="K573" s="224"/>
      <c r="L573" s="224"/>
      <c r="M573" s="224"/>
      <c r="N573" s="224"/>
      <c r="O573" s="224"/>
      <c r="P573" s="224"/>
      <c r="Q573" s="224"/>
      <c r="R573" s="225"/>
      <c r="S573" s="225"/>
      <c r="T573" s="224"/>
      <c r="U573" s="224"/>
      <c r="V573" s="224"/>
      <c r="W573" s="224"/>
      <c r="X573" s="224"/>
      <c r="Y573" s="224"/>
    </row>
    <row r="574" spans="10:25" x14ac:dyDescent="0.2">
      <c r="J574" s="224"/>
      <c r="K574" s="224"/>
      <c r="L574" s="224"/>
      <c r="M574" s="224"/>
      <c r="N574" s="224"/>
      <c r="O574" s="224"/>
      <c r="P574" s="224"/>
      <c r="Q574" s="224"/>
      <c r="R574" s="225"/>
      <c r="S574" s="225"/>
      <c r="T574" s="224"/>
      <c r="U574" s="224"/>
      <c r="V574" s="224"/>
      <c r="W574" s="224"/>
      <c r="X574" s="224"/>
      <c r="Y574" s="224"/>
    </row>
    <row r="575" spans="10:25" x14ac:dyDescent="0.2">
      <c r="J575" s="224"/>
      <c r="K575" s="224"/>
      <c r="L575" s="224"/>
      <c r="M575" s="224"/>
      <c r="N575" s="224"/>
      <c r="O575" s="224"/>
      <c r="P575" s="224"/>
      <c r="Q575" s="224"/>
      <c r="R575" s="225"/>
      <c r="S575" s="225"/>
      <c r="T575" s="224"/>
      <c r="U575" s="224"/>
      <c r="V575" s="224"/>
      <c r="W575" s="224"/>
      <c r="X575" s="224"/>
      <c r="Y575" s="224"/>
    </row>
    <row r="576" spans="10:25" x14ac:dyDescent="0.2">
      <c r="J576" s="224"/>
      <c r="K576" s="224"/>
      <c r="L576" s="224"/>
      <c r="M576" s="224"/>
      <c r="N576" s="224"/>
      <c r="O576" s="224"/>
      <c r="P576" s="224"/>
      <c r="Q576" s="224"/>
      <c r="R576" s="225"/>
      <c r="S576" s="225"/>
      <c r="T576" s="224"/>
      <c r="U576" s="224"/>
      <c r="V576" s="224"/>
      <c r="W576" s="224"/>
      <c r="X576" s="224"/>
      <c r="Y576" s="224"/>
    </row>
    <row r="577" spans="10:25" x14ac:dyDescent="0.2">
      <c r="J577" s="224"/>
      <c r="K577" s="224"/>
      <c r="L577" s="224"/>
      <c r="M577" s="224"/>
      <c r="N577" s="224"/>
      <c r="O577" s="224"/>
      <c r="P577" s="224"/>
      <c r="Q577" s="224"/>
      <c r="R577" s="225"/>
      <c r="S577" s="225"/>
      <c r="T577" s="224"/>
      <c r="U577" s="224"/>
      <c r="V577" s="224"/>
      <c r="W577" s="224"/>
      <c r="X577" s="224"/>
      <c r="Y577" s="224"/>
    </row>
    <row r="578" spans="10:25" x14ac:dyDescent="0.2">
      <c r="J578" s="224"/>
      <c r="K578" s="224"/>
      <c r="L578" s="224"/>
      <c r="M578" s="224"/>
      <c r="N578" s="224"/>
      <c r="O578" s="224"/>
      <c r="P578" s="224"/>
      <c r="Q578" s="224"/>
      <c r="R578" s="225"/>
      <c r="S578" s="225"/>
      <c r="T578" s="224"/>
      <c r="U578" s="224"/>
      <c r="V578" s="224"/>
      <c r="W578" s="224"/>
      <c r="X578" s="224"/>
      <c r="Y578" s="224"/>
    </row>
    <row r="579" spans="10:25" x14ac:dyDescent="0.2">
      <c r="J579" s="224"/>
      <c r="K579" s="224"/>
      <c r="L579" s="224"/>
      <c r="M579" s="224"/>
      <c r="N579" s="224"/>
      <c r="O579" s="224"/>
      <c r="P579" s="224"/>
      <c r="Q579" s="224"/>
      <c r="R579" s="225"/>
      <c r="S579" s="225"/>
      <c r="T579" s="224"/>
      <c r="U579" s="224"/>
      <c r="V579" s="224"/>
      <c r="W579" s="224"/>
      <c r="X579" s="224"/>
      <c r="Y579" s="224"/>
    </row>
    <row r="580" spans="10:25" x14ac:dyDescent="0.2">
      <c r="J580" s="224"/>
      <c r="K580" s="224"/>
      <c r="L580" s="224"/>
      <c r="M580" s="224"/>
      <c r="N580" s="224"/>
      <c r="O580" s="224"/>
      <c r="P580" s="224"/>
      <c r="Q580" s="224"/>
      <c r="R580" s="225"/>
      <c r="S580" s="225"/>
      <c r="T580" s="224"/>
      <c r="U580" s="224"/>
      <c r="V580" s="224"/>
      <c r="W580" s="224"/>
      <c r="X580" s="224"/>
      <c r="Y580" s="224"/>
    </row>
    <row r="581" spans="10:25" x14ac:dyDescent="0.2">
      <c r="J581" s="224"/>
      <c r="K581" s="224"/>
      <c r="L581" s="224"/>
      <c r="M581" s="224"/>
      <c r="N581" s="224"/>
      <c r="O581" s="224"/>
      <c r="P581" s="224"/>
      <c r="Q581" s="224"/>
      <c r="R581" s="225"/>
      <c r="S581" s="225"/>
      <c r="T581" s="224"/>
      <c r="U581" s="224"/>
      <c r="V581" s="224"/>
      <c r="W581" s="224"/>
      <c r="X581" s="224"/>
      <c r="Y581" s="224"/>
    </row>
    <row r="582" spans="10:25" x14ac:dyDescent="0.2">
      <c r="J582" s="224"/>
      <c r="K582" s="224"/>
      <c r="L582" s="224"/>
      <c r="M582" s="224"/>
      <c r="N582" s="224"/>
      <c r="O582" s="224"/>
      <c r="P582" s="224"/>
      <c r="Q582" s="224"/>
      <c r="R582" s="225"/>
      <c r="S582" s="225"/>
      <c r="T582" s="224"/>
      <c r="U582" s="224"/>
      <c r="V582" s="224"/>
      <c r="W582" s="224"/>
      <c r="X582" s="224"/>
      <c r="Y582" s="224"/>
    </row>
    <row r="583" spans="10:25" x14ac:dyDescent="0.2">
      <c r="J583" s="224"/>
      <c r="K583" s="224"/>
      <c r="L583" s="224"/>
      <c r="M583" s="224"/>
      <c r="N583" s="224"/>
      <c r="O583" s="224"/>
      <c r="P583" s="224"/>
      <c r="Q583" s="224"/>
      <c r="R583" s="225"/>
      <c r="S583" s="225"/>
      <c r="T583" s="224"/>
      <c r="U583" s="224"/>
      <c r="V583" s="224"/>
      <c r="W583" s="224"/>
      <c r="X583" s="224"/>
      <c r="Y583" s="224"/>
    </row>
    <row r="584" spans="10:25" x14ac:dyDescent="0.2">
      <c r="J584" s="224"/>
      <c r="K584" s="224"/>
      <c r="L584" s="224"/>
      <c r="M584" s="224"/>
      <c r="N584" s="224"/>
      <c r="O584" s="224"/>
      <c r="P584" s="224"/>
      <c r="Q584" s="224"/>
      <c r="R584" s="225"/>
      <c r="S584" s="225"/>
      <c r="T584" s="224"/>
      <c r="U584" s="224"/>
      <c r="V584" s="224"/>
      <c r="W584" s="224"/>
      <c r="X584" s="224"/>
      <c r="Y584" s="224"/>
    </row>
    <row r="585" spans="10:25" x14ac:dyDescent="0.2">
      <c r="J585" s="224"/>
      <c r="K585" s="224"/>
      <c r="L585" s="224"/>
      <c r="M585" s="224"/>
      <c r="N585" s="224"/>
      <c r="O585" s="224"/>
      <c r="P585" s="224"/>
      <c r="Q585" s="224"/>
      <c r="R585" s="225"/>
      <c r="S585" s="225"/>
      <c r="T585" s="224"/>
      <c r="U585" s="224"/>
      <c r="V585" s="224"/>
      <c r="W585" s="224"/>
      <c r="X585" s="224"/>
      <c r="Y585" s="224"/>
    </row>
    <row r="586" spans="10:25" x14ac:dyDescent="0.2">
      <c r="J586" s="224"/>
      <c r="K586" s="224"/>
      <c r="L586" s="224"/>
      <c r="M586" s="224"/>
      <c r="N586" s="224"/>
      <c r="O586" s="224"/>
      <c r="P586" s="224"/>
      <c r="Q586" s="224"/>
      <c r="R586" s="225"/>
      <c r="S586" s="225"/>
      <c r="T586" s="224"/>
      <c r="U586" s="224"/>
      <c r="V586" s="224"/>
      <c r="W586" s="224"/>
      <c r="X586" s="224"/>
      <c r="Y586" s="224"/>
    </row>
    <row r="587" spans="10:25" x14ac:dyDescent="0.2">
      <c r="J587" s="224"/>
      <c r="K587" s="224"/>
      <c r="L587" s="224"/>
      <c r="M587" s="224"/>
      <c r="N587" s="224"/>
      <c r="O587" s="224"/>
      <c r="P587" s="224"/>
      <c r="Q587" s="224"/>
      <c r="R587" s="225"/>
      <c r="S587" s="225"/>
      <c r="T587" s="224"/>
      <c r="U587" s="224"/>
      <c r="V587" s="224"/>
      <c r="W587" s="224"/>
      <c r="X587" s="224"/>
      <c r="Y587" s="224"/>
    </row>
    <row r="588" spans="10:25" x14ac:dyDescent="0.2">
      <c r="J588" s="224"/>
      <c r="K588" s="224"/>
      <c r="L588" s="224"/>
      <c r="M588" s="224"/>
      <c r="N588" s="224"/>
      <c r="O588" s="224"/>
      <c r="P588" s="224"/>
      <c r="Q588" s="224"/>
      <c r="R588" s="225"/>
      <c r="S588" s="225"/>
      <c r="T588" s="224"/>
      <c r="U588" s="224"/>
      <c r="V588" s="224"/>
      <c r="W588" s="224"/>
      <c r="X588" s="224"/>
      <c r="Y588" s="224"/>
    </row>
    <row r="589" spans="10:25" x14ac:dyDescent="0.2">
      <c r="J589" s="224"/>
      <c r="K589" s="224"/>
      <c r="L589" s="224"/>
      <c r="M589" s="224"/>
      <c r="N589" s="224"/>
      <c r="O589" s="224"/>
      <c r="P589" s="224"/>
      <c r="Q589" s="224"/>
      <c r="R589" s="225"/>
      <c r="S589" s="225"/>
      <c r="T589" s="224"/>
      <c r="U589" s="224"/>
      <c r="V589" s="224"/>
      <c r="W589" s="224"/>
      <c r="X589" s="224"/>
      <c r="Y589" s="224"/>
    </row>
    <row r="590" spans="10:25" x14ac:dyDescent="0.2">
      <c r="J590" s="224"/>
      <c r="K590" s="224"/>
      <c r="L590" s="224"/>
      <c r="M590" s="224"/>
      <c r="N590" s="224"/>
      <c r="O590" s="224"/>
      <c r="P590" s="224"/>
      <c r="Q590" s="224"/>
      <c r="R590" s="225"/>
      <c r="S590" s="225"/>
      <c r="T590" s="224"/>
      <c r="U590" s="224"/>
      <c r="V590" s="224"/>
      <c r="W590" s="224"/>
      <c r="X590" s="224"/>
      <c r="Y590" s="224"/>
    </row>
    <row r="591" spans="10:25" x14ac:dyDescent="0.2">
      <c r="J591" s="224"/>
      <c r="K591" s="224"/>
      <c r="L591" s="224"/>
      <c r="M591" s="224"/>
      <c r="N591" s="224"/>
      <c r="O591" s="224"/>
      <c r="P591" s="224"/>
      <c r="Q591" s="224"/>
      <c r="R591" s="225"/>
      <c r="S591" s="225"/>
      <c r="T591" s="224"/>
      <c r="U591" s="224"/>
      <c r="V591" s="224"/>
      <c r="W591" s="224"/>
      <c r="X591" s="224"/>
      <c r="Y591" s="224"/>
    </row>
    <row r="592" spans="10:25" x14ac:dyDescent="0.2">
      <c r="J592" s="224"/>
      <c r="K592" s="224"/>
      <c r="L592" s="224"/>
      <c r="M592" s="224"/>
      <c r="N592" s="224"/>
      <c r="O592" s="224"/>
      <c r="P592" s="224"/>
      <c r="Q592" s="224"/>
      <c r="R592" s="225"/>
      <c r="S592" s="225"/>
      <c r="T592" s="224"/>
      <c r="U592" s="224"/>
      <c r="V592" s="224"/>
      <c r="W592" s="224"/>
      <c r="X592" s="224"/>
      <c r="Y592" s="224"/>
    </row>
    <row r="593" spans="10:25" x14ac:dyDescent="0.2">
      <c r="J593" s="224"/>
      <c r="K593" s="224"/>
      <c r="L593" s="224"/>
      <c r="M593" s="224"/>
      <c r="N593" s="224"/>
      <c r="O593" s="224"/>
      <c r="P593" s="224"/>
      <c r="Q593" s="224"/>
      <c r="R593" s="225"/>
      <c r="S593" s="225"/>
      <c r="T593" s="224"/>
      <c r="U593" s="224"/>
      <c r="V593" s="224"/>
      <c r="W593" s="224"/>
      <c r="X593" s="224"/>
      <c r="Y593" s="224"/>
    </row>
    <row r="594" spans="10:25" x14ac:dyDescent="0.2">
      <c r="J594" s="224"/>
      <c r="K594" s="224"/>
      <c r="L594" s="224"/>
      <c r="M594" s="224"/>
      <c r="N594" s="224"/>
      <c r="O594" s="224"/>
      <c r="P594" s="224"/>
      <c r="Q594" s="224"/>
      <c r="R594" s="225"/>
      <c r="S594" s="225"/>
      <c r="T594" s="224"/>
      <c r="U594" s="224"/>
      <c r="V594" s="224"/>
      <c r="W594" s="224"/>
      <c r="X594" s="224"/>
      <c r="Y594" s="224"/>
    </row>
    <row r="595" spans="10:25" x14ac:dyDescent="0.2">
      <c r="J595" s="224"/>
      <c r="K595" s="224"/>
      <c r="L595" s="224"/>
      <c r="M595" s="224"/>
      <c r="N595" s="224"/>
      <c r="O595" s="224"/>
      <c r="P595" s="224"/>
      <c r="Q595" s="224"/>
      <c r="R595" s="225"/>
      <c r="S595" s="225"/>
      <c r="T595" s="224"/>
      <c r="U595" s="224"/>
      <c r="V595" s="224"/>
      <c r="W595" s="224"/>
      <c r="X595" s="224"/>
      <c r="Y595" s="224"/>
    </row>
    <row r="596" spans="10:25" x14ac:dyDescent="0.2">
      <c r="J596" s="224"/>
      <c r="K596" s="224"/>
      <c r="L596" s="224"/>
      <c r="M596" s="224"/>
      <c r="N596" s="224"/>
      <c r="O596" s="224"/>
      <c r="P596" s="224"/>
      <c r="Q596" s="224"/>
      <c r="R596" s="225"/>
      <c r="S596" s="225"/>
      <c r="T596" s="224"/>
      <c r="U596" s="224"/>
      <c r="V596" s="224"/>
      <c r="W596" s="224"/>
      <c r="X596" s="224"/>
      <c r="Y596" s="224"/>
    </row>
    <row r="597" spans="10:25" x14ac:dyDescent="0.2">
      <c r="J597" s="224"/>
      <c r="K597" s="224"/>
      <c r="L597" s="224"/>
      <c r="M597" s="224"/>
      <c r="N597" s="224"/>
      <c r="O597" s="224"/>
      <c r="P597" s="224"/>
      <c r="Q597" s="224"/>
      <c r="R597" s="225"/>
      <c r="S597" s="225"/>
      <c r="T597" s="224"/>
      <c r="U597" s="224"/>
      <c r="V597" s="224"/>
      <c r="W597" s="224"/>
      <c r="X597" s="224"/>
      <c r="Y597" s="224"/>
    </row>
    <row r="598" spans="10:25" x14ac:dyDescent="0.2">
      <c r="J598" s="224"/>
      <c r="K598" s="224"/>
      <c r="L598" s="224"/>
      <c r="M598" s="224"/>
      <c r="N598" s="224"/>
      <c r="O598" s="224"/>
      <c r="P598" s="224"/>
      <c r="Q598" s="224"/>
      <c r="R598" s="225"/>
      <c r="S598" s="225"/>
      <c r="T598" s="224"/>
      <c r="U598" s="224"/>
      <c r="V598" s="224"/>
      <c r="W598" s="224"/>
      <c r="X598" s="224"/>
      <c r="Y598" s="224"/>
    </row>
    <row r="599" spans="10:25" x14ac:dyDescent="0.2">
      <c r="J599" s="224"/>
      <c r="K599" s="224"/>
      <c r="L599" s="224"/>
      <c r="M599" s="224"/>
      <c r="N599" s="224"/>
      <c r="O599" s="224"/>
      <c r="P599" s="224"/>
      <c r="Q599" s="224"/>
      <c r="R599" s="225"/>
      <c r="S599" s="225"/>
      <c r="T599" s="224"/>
      <c r="U599" s="224"/>
      <c r="V599" s="224"/>
      <c r="W599" s="224"/>
      <c r="X599" s="224"/>
      <c r="Y599" s="224"/>
    </row>
    <row r="600" spans="10:25" x14ac:dyDescent="0.2">
      <c r="J600" s="224"/>
      <c r="K600" s="224"/>
      <c r="L600" s="224"/>
      <c r="M600" s="224"/>
      <c r="N600" s="224"/>
      <c r="O600" s="224"/>
      <c r="P600" s="224"/>
      <c r="Q600" s="224"/>
      <c r="R600" s="225"/>
      <c r="S600" s="225"/>
      <c r="T600" s="224"/>
      <c r="U600" s="224"/>
      <c r="V600" s="224"/>
      <c r="W600" s="224"/>
      <c r="X600" s="224"/>
      <c r="Y600" s="224"/>
    </row>
    <row r="601" spans="10:25" x14ac:dyDescent="0.2">
      <c r="J601" s="224"/>
      <c r="K601" s="224"/>
      <c r="L601" s="224"/>
      <c r="M601" s="224"/>
      <c r="N601" s="224"/>
      <c r="O601" s="224"/>
      <c r="P601" s="224"/>
      <c r="Q601" s="224"/>
      <c r="R601" s="225"/>
      <c r="S601" s="225"/>
      <c r="T601" s="224"/>
      <c r="U601" s="224"/>
      <c r="V601" s="224"/>
      <c r="W601" s="224"/>
      <c r="X601" s="224"/>
      <c r="Y601" s="224"/>
    </row>
    <row r="602" spans="10:25" x14ac:dyDescent="0.2">
      <c r="J602" s="224"/>
      <c r="K602" s="224"/>
      <c r="L602" s="224"/>
      <c r="M602" s="224"/>
      <c r="N602" s="224"/>
      <c r="O602" s="224"/>
      <c r="P602" s="224"/>
      <c r="Q602" s="224"/>
      <c r="R602" s="225"/>
      <c r="S602" s="225"/>
      <c r="T602" s="224"/>
      <c r="U602" s="224"/>
      <c r="V602" s="224"/>
      <c r="W602" s="224"/>
      <c r="X602" s="224"/>
      <c r="Y602" s="224"/>
    </row>
    <row r="603" spans="10:25" x14ac:dyDescent="0.2">
      <c r="J603" s="224"/>
      <c r="K603" s="224"/>
      <c r="L603" s="224"/>
      <c r="M603" s="224"/>
      <c r="N603" s="224"/>
      <c r="O603" s="224"/>
      <c r="P603" s="224"/>
      <c r="Q603" s="224"/>
      <c r="R603" s="225"/>
      <c r="S603" s="225"/>
      <c r="T603" s="224"/>
      <c r="U603" s="224"/>
      <c r="V603" s="224"/>
      <c r="W603" s="224"/>
      <c r="X603" s="224"/>
      <c r="Y603" s="224"/>
    </row>
    <row r="604" spans="10:25" x14ac:dyDescent="0.2">
      <c r="J604" s="224"/>
      <c r="K604" s="224"/>
      <c r="L604" s="224"/>
      <c r="M604" s="224"/>
      <c r="N604" s="224"/>
      <c r="O604" s="224"/>
      <c r="P604" s="224"/>
      <c r="Q604" s="224"/>
      <c r="R604" s="225"/>
      <c r="S604" s="225"/>
      <c r="T604" s="224"/>
      <c r="U604" s="224"/>
      <c r="V604" s="224"/>
      <c r="W604" s="224"/>
      <c r="X604" s="224"/>
      <c r="Y604" s="224"/>
    </row>
    <row r="605" spans="10:25" x14ac:dyDescent="0.2">
      <c r="J605" s="224"/>
      <c r="K605" s="224"/>
      <c r="L605" s="224"/>
      <c r="M605" s="224"/>
      <c r="N605" s="224"/>
      <c r="O605" s="224"/>
      <c r="P605" s="224"/>
      <c r="Q605" s="224"/>
      <c r="R605" s="225"/>
      <c r="S605" s="225"/>
      <c r="T605" s="224"/>
      <c r="U605" s="224"/>
      <c r="V605" s="224"/>
      <c r="W605" s="224"/>
      <c r="X605" s="224"/>
      <c r="Y605" s="224"/>
    </row>
    <row r="606" spans="10:25" x14ac:dyDescent="0.2">
      <c r="J606" s="224"/>
      <c r="K606" s="224"/>
      <c r="L606" s="224"/>
      <c r="M606" s="224"/>
      <c r="N606" s="224"/>
      <c r="O606" s="224"/>
      <c r="P606" s="224"/>
      <c r="Q606" s="224"/>
      <c r="R606" s="225"/>
      <c r="S606" s="225"/>
      <c r="T606" s="224"/>
      <c r="U606" s="224"/>
      <c r="V606" s="224"/>
      <c r="W606" s="224"/>
      <c r="X606" s="224"/>
      <c r="Y606" s="224"/>
    </row>
    <row r="607" spans="10:25" x14ac:dyDescent="0.2">
      <c r="J607" s="224"/>
      <c r="K607" s="224"/>
      <c r="L607" s="224"/>
      <c r="M607" s="224"/>
      <c r="N607" s="224"/>
      <c r="O607" s="224"/>
      <c r="P607" s="224"/>
      <c r="Q607" s="224"/>
      <c r="R607" s="225"/>
      <c r="S607" s="225"/>
      <c r="T607" s="224"/>
      <c r="U607" s="224"/>
      <c r="V607" s="224"/>
      <c r="W607" s="224"/>
      <c r="X607" s="224"/>
      <c r="Y607" s="224"/>
    </row>
    <row r="608" spans="10:25" x14ac:dyDescent="0.2">
      <c r="J608" s="224"/>
      <c r="K608" s="224"/>
      <c r="L608" s="224"/>
      <c r="M608" s="224"/>
      <c r="N608" s="224"/>
      <c r="O608" s="224"/>
      <c r="P608" s="224"/>
      <c r="Q608" s="224"/>
      <c r="R608" s="225"/>
      <c r="S608" s="225"/>
      <c r="T608" s="224"/>
      <c r="U608" s="224"/>
      <c r="V608" s="224"/>
      <c r="W608" s="224"/>
      <c r="X608" s="224"/>
      <c r="Y608" s="224"/>
    </row>
    <row r="609" spans="10:25" x14ac:dyDescent="0.2">
      <c r="J609" s="224"/>
      <c r="K609" s="224"/>
      <c r="L609" s="224"/>
      <c r="M609" s="224"/>
      <c r="N609" s="224"/>
      <c r="O609" s="224"/>
      <c r="P609" s="224"/>
      <c r="Q609" s="224"/>
      <c r="R609" s="225"/>
      <c r="S609" s="225"/>
      <c r="T609" s="224"/>
      <c r="U609" s="224"/>
      <c r="V609" s="224"/>
      <c r="W609" s="224"/>
      <c r="X609" s="224"/>
      <c r="Y609" s="224"/>
    </row>
    <row r="610" spans="10:25" x14ac:dyDescent="0.2">
      <c r="J610" s="224"/>
      <c r="K610" s="224"/>
      <c r="L610" s="224"/>
      <c r="M610" s="224"/>
      <c r="N610" s="224"/>
      <c r="O610" s="224"/>
      <c r="P610" s="224"/>
      <c r="Q610" s="224"/>
      <c r="R610" s="225"/>
      <c r="S610" s="225"/>
      <c r="T610" s="224"/>
      <c r="U610" s="224"/>
      <c r="V610" s="224"/>
      <c r="W610" s="224"/>
      <c r="X610" s="224"/>
      <c r="Y610" s="224"/>
    </row>
    <row r="611" spans="10:25" x14ac:dyDescent="0.2">
      <c r="J611" s="224"/>
      <c r="K611" s="224"/>
      <c r="L611" s="224"/>
      <c r="M611" s="224"/>
      <c r="N611" s="224"/>
      <c r="O611" s="224"/>
      <c r="P611" s="224"/>
      <c r="Q611" s="224"/>
      <c r="R611" s="225"/>
      <c r="S611" s="225"/>
      <c r="T611" s="224"/>
      <c r="U611" s="224"/>
      <c r="V611" s="224"/>
      <c r="W611" s="224"/>
      <c r="X611" s="224"/>
      <c r="Y611" s="224"/>
    </row>
    <row r="612" spans="10:25" x14ac:dyDescent="0.2">
      <c r="J612" s="224"/>
      <c r="K612" s="224"/>
      <c r="L612" s="224"/>
      <c r="M612" s="224"/>
      <c r="N612" s="224"/>
      <c r="O612" s="224"/>
      <c r="P612" s="224"/>
      <c r="Q612" s="224"/>
      <c r="R612" s="225"/>
      <c r="S612" s="225"/>
      <c r="T612" s="224"/>
      <c r="U612" s="224"/>
      <c r="V612" s="224"/>
      <c r="W612" s="224"/>
      <c r="X612" s="224"/>
      <c r="Y612" s="224"/>
    </row>
    <row r="613" spans="10:25" x14ac:dyDescent="0.2">
      <c r="J613" s="224"/>
      <c r="K613" s="224"/>
      <c r="L613" s="224"/>
      <c r="M613" s="224"/>
      <c r="N613" s="224"/>
      <c r="O613" s="224"/>
      <c r="P613" s="224"/>
      <c r="Q613" s="224"/>
      <c r="R613" s="225"/>
      <c r="S613" s="225"/>
      <c r="T613" s="224"/>
      <c r="U613" s="224"/>
      <c r="V613" s="224"/>
      <c r="W613" s="224"/>
      <c r="X613" s="224"/>
      <c r="Y613" s="224"/>
    </row>
    <row r="614" spans="10:25" x14ac:dyDescent="0.2">
      <c r="J614" s="224"/>
      <c r="K614" s="224"/>
      <c r="L614" s="224"/>
      <c r="M614" s="224"/>
      <c r="N614" s="224"/>
      <c r="O614" s="224"/>
      <c r="P614" s="224"/>
      <c r="Q614" s="224"/>
      <c r="R614" s="225"/>
      <c r="S614" s="225"/>
      <c r="T614" s="224"/>
      <c r="U614" s="224"/>
      <c r="V614" s="224"/>
      <c r="W614" s="224"/>
      <c r="X614" s="224"/>
      <c r="Y614" s="224"/>
    </row>
    <row r="615" spans="10:25" x14ac:dyDescent="0.2">
      <c r="J615" s="224"/>
      <c r="K615" s="224"/>
      <c r="L615" s="224"/>
      <c r="M615" s="224"/>
      <c r="N615" s="224"/>
      <c r="O615" s="224"/>
      <c r="P615" s="224"/>
      <c r="Q615" s="224"/>
      <c r="R615" s="225"/>
      <c r="S615" s="225"/>
      <c r="T615" s="224"/>
      <c r="U615" s="224"/>
      <c r="V615" s="224"/>
      <c r="W615" s="224"/>
      <c r="X615" s="224"/>
      <c r="Y615" s="224"/>
    </row>
    <row r="616" spans="10:25" x14ac:dyDescent="0.2">
      <c r="J616" s="224"/>
      <c r="K616" s="224"/>
      <c r="L616" s="224"/>
      <c r="M616" s="224"/>
      <c r="N616" s="224"/>
      <c r="O616" s="224"/>
      <c r="P616" s="224"/>
      <c r="Q616" s="224"/>
      <c r="R616" s="225"/>
      <c r="S616" s="225"/>
      <c r="T616" s="224"/>
      <c r="U616" s="224"/>
      <c r="V616" s="224"/>
      <c r="W616" s="224"/>
      <c r="X616" s="224"/>
      <c r="Y616" s="224"/>
    </row>
    <row r="617" spans="10:25" x14ac:dyDescent="0.2">
      <c r="J617" s="224"/>
      <c r="K617" s="224"/>
      <c r="L617" s="224"/>
      <c r="M617" s="224"/>
      <c r="N617" s="224"/>
      <c r="O617" s="224"/>
      <c r="P617" s="224"/>
      <c r="Q617" s="224"/>
      <c r="R617" s="225"/>
      <c r="S617" s="225"/>
      <c r="T617" s="224"/>
      <c r="U617" s="224"/>
      <c r="V617" s="224"/>
      <c r="W617" s="224"/>
      <c r="X617" s="224"/>
      <c r="Y617" s="224"/>
    </row>
    <row r="618" spans="10:25" x14ac:dyDescent="0.2">
      <c r="J618" s="224"/>
      <c r="K618" s="224"/>
      <c r="L618" s="224"/>
      <c r="M618" s="224"/>
      <c r="N618" s="224"/>
      <c r="O618" s="224"/>
      <c r="P618" s="224"/>
      <c r="Q618" s="224"/>
      <c r="R618" s="225"/>
      <c r="S618" s="225"/>
      <c r="T618" s="224"/>
      <c r="U618" s="224"/>
      <c r="V618" s="224"/>
      <c r="W618" s="224"/>
      <c r="X618" s="224"/>
      <c r="Y618" s="224"/>
    </row>
    <row r="619" spans="10:25" x14ac:dyDescent="0.2">
      <c r="J619" s="224"/>
      <c r="K619" s="224"/>
      <c r="L619" s="224"/>
      <c r="M619" s="224"/>
      <c r="N619" s="224"/>
      <c r="O619" s="224"/>
      <c r="P619" s="224"/>
      <c r="Q619" s="224"/>
      <c r="R619" s="225"/>
      <c r="S619" s="225"/>
      <c r="T619" s="224"/>
      <c r="U619" s="224"/>
      <c r="V619" s="224"/>
      <c r="W619" s="224"/>
      <c r="X619" s="224"/>
      <c r="Y619" s="224"/>
    </row>
    <row r="620" spans="10:25" x14ac:dyDescent="0.2">
      <c r="J620" s="224"/>
      <c r="K620" s="224"/>
      <c r="L620" s="224"/>
      <c r="M620" s="224"/>
      <c r="N620" s="224"/>
      <c r="O620" s="224"/>
      <c r="P620" s="224"/>
      <c r="Q620" s="224"/>
      <c r="R620" s="225"/>
      <c r="S620" s="225"/>
      <c r="T620" s="224"/>
      <c r="U620" s="224"/>
      <c r="V620" s="224"/>
      <c r="W620" s="224"/>
      <c r="X620" s="224"/>
      <c r="Y620" s="224"/>
    </row>
    <row r="621" spans="10:25" x14ac:dyDescent="0.2">
      <c r="J621" s="224"/>
      <c r="K621" s="224"/>
      <c r="L621" s="224"/>
      <c r="M621" s="224"/>
      <c r="N621" s="224"/>
      <c r="O621" s="224"/>
      <c r="P621" s="224"/>
      <c r="Q621" s="224"/>
      <c r="R621" s="225"/>
      <c r="S621" s="225"/>
      <c r="T621" s="224"/>
      <c r="U621" s="224"/>
      <c r="V621" s="224"/>
      <c r="W621" s="224"/>
      <c r="X621" s="224"/>
      <c r="Y621" s="224"/>
    </row>
    <row r="622" spans="10:25" x14ac:dyDescent="0.2">
      <c r="J622" s="224"/>
      <c r="K622" s="224"/>
      <c r="L622" s="224"/>
      <c r="M622" s="224"/>
      <c r="N622" s="224"/>
      <c r="O622" s="224"/>
      <c r="P622" s="224"/>
      <c r="Q622" s="224"/>
      <c r="R622" s="225"/>
      <c r="S622" s="225"/>
      <c r="T622" s="224"/>
      <c r="U622" s="224"/>
      <c r="V622" s="224"/>
      <c r="W622" s="224"/>
      <c r="X622" s="224"/>
      <c r="Y622" s="224"/>
    </row>
    <row r="623" spans="10:25" x14ac:dyDescent="0.2">
      <c r="J623" s="224"/>
      <c r="K623" s="224"/>
      <c r="L623" s="224"/>
      <c r="M623" s="224"/>
      <c r="N623" s="224"/>
      <c r="O623" s="224"/>
      <c r="P623" s="224"/>
      <c r="Q623" s="224"/>
      <c r="R623" s="225"/>
      <c r="S623" s="225"/>
      <c r="T623" s="224"/>
      <c r="U623" s="224"/>
      <c r="V623" s="224"/>
      <c r="W623" s="224"/>
      <c r="X623" s="224"/>
      <c r="Y623" s="224"/>
    </row>
    <row r="624" spans="10:25" x14ac:dyDescent="0.2">
      <c r="J624" s="224"/>
      <c r="K624" s="224"/>
      <c r="L624" s="224"/>
      <c r="M624" s="224"/>
      <c r="N624" s="224"/>
      <c r="O624" s="224"/>
      <c r="P624" s="224"/>
      <c r="Q624" s="224"/>
      <c r="R624" s="225"/>
      <c r="S624" s="225"/>
      <c r="T624" s="224"/>
      <c r="U624" s="224"/>
      <c r="V624" s="224"/>
      <c r="W624" s="224"/>
      <c r="X624" s="224"/>
      <c r="Y624" s="224"/>
    </row>
    <row r="625" spans="10:25" x14ac:dyDescent="0.2">
      <c r="J625" s="224"/>
      <c r="K625" s="224"/>
      <c r="L625" s="224"/>
      <c r="M625" s="224"/>
      <c r="N625" s="224"/>
      <c r="O625" s="224"/>
      <c r="P625" s="224"/>
      <c r="Q625" s="224"/>
      <c r="R625" s="225"/>
      <c r="S625" s="225"/>
      <c r="T625" s="224"/>
      <c r="U625" s="224"/>
      <c r="V625" s="224"/>
      <c r="W625" s="224"/>
      <c r="X625" s="224"/>
      <c r="Y625" s="224"/>
    </row>
    <row r="626" spans="10:25" x14ac:dyDescent="0.2">
      <c r="J626" s="224"/>
      <c r="K626" s="224"/>
      <c r="L626" s="224"/>
      <c r="M626" s="224"/>
      <c r="N626" s="224"/>
      <c r="O626" s="224"/>
      <c r="P626" s="224"/>
      <c r="Q626" s="224"/>
      <c r="R626" s="225"/>
      <c r="S626" s="225"/>
      <c r="T626" s="224"/>
      <c r="U626" s="224"/>
      <c r="V626" s="224"/>
      <c r="W626" s="224"/>
      <c r="X626" s="224"/>
      <c r="Y626" s="224"/>
    </row>
    <row r="627" spans="10:25" x14ac:dyDescent="0.2">
      <c r="J627" s="224"/>
      <c r="K627" s="224"/>
      <c r="L627" s="224"/>
      <c r="M627" s="224"/>
      <c r="N627" s="224"/>
      <c r="O627" s="224"/>
      <c r="P627" s="224"/>
      <c r="Q627" s="224"/>
      <c r="R627" s="225"/>
      <c r="S627" s="225"/>
      <c r="T627" s="224"/>
      <c r="U627" s="224"/>
      <c r="V627" s="224"/>
      <c r="W627" s="224"/>
      <c r="X627" s="224"/>
      <c r="Y627" s="224"/>
    </row>
    <row r="628" spans="10:25" x14ac:dyDescent="0.2">
      <c r="J628" s="224"/>
      <c r="K628" s="224"/>
      <c r="L628" s="224"/>
      <c r="M628" s="224"/>
      <c r="N628" s="224"/>
      <c r="O628" s="224"/>
      <c r="P628" s="224"/>
      <c r="Q628" s="224"/>
      <c r="R628" s="225"/>
      <c r="S628" s="225"/>
      <c r="T628" s="224"/>
      <c r="U628" s="224"/>
      <c r="V628" s="224"/>
      <c r="W628" s="224"/>
      <c r="X628" s="224"/>
      <c r="Y628" s="224"/>
    </row>
    <row r="629" spans="10:25" x14ac:dyDescent="0.2">
      <c r="J629" s="224"/>
      <c r="K629" s="224"/>
      <c r="L629" s="224"/>
      <c r="M629" s="224"/>
      <c r="N629" s="224"/>
      <c r="O629" s="224"/>
      <c r="P629" s="224"/>
      <c r="Q629" s="224"/>
      <c r="R629" s="225"/>
      <c r="S629" s="225"/>
      <c r="T629" s="224"/>
      <c r="U629" s="224"/>
      <c r="V629" s="224"/>
      <c r="W629" s="224"/>
      <c r="X629" s="224"/>
      <c r="Y629" s="224"/>
    </row>
    <row r="630" spans="10:25" x14ac:dyDescent="0.2">
      <c r="J630" s="224"/>
      <c r="K630" s="224"/>
      <c r="L630" s="224"/>
      <c r="M630" s="224"/>
      <c r="N630" s="224"/>
      <c r="O630" s="224"/>
      <c r="P630" s="224"/>
      <c r="Q630" s="224"/>
      <c r="R630" s="225"/>
      <c r="S630" s="225"/>
      <c r="T630" s="224"/>
      <c r="U630" s="224"/>
      <c r="V630" s="224"/>
      <c r="W630" s="224"/>
      <c r="X630" s="224"/>
      <c r="Y630" s="224"/>
    </row>
    <row r="631" spans="10:25" x14ac:dyDescent="0.2">
      <c r="J631" s="224"/>
      <c r="K631" s="224"/>
      <c r="L631" s="224"/>
      <c r="M631" s="224"/>
      <c r="N631" s="224"/>
      <c r="O631" s="224"/>
      <c r="P631" s="224"/>
      <c r="Q631" s="224"/>
      <c r="R631" s="225"/>
      <c r="S631" s="225"/>
      <c r="T631" s="224"/>
      <c r="U631" s="224"/>
      <c r="V631" s="224"/>
      <c r="W631" s="224"/>
      <c r="X631" s="224"/>
      <c r="Y631" s="224"/>
    </row>
    <row r="632" spans="10:25" x14ac:dyDescent="0.2">
      <c r="J632" s="224"/>
      <c r="K632" s="224"/>
      <c r="L632" s="224"/>
      <c r="M632" s="224"/>
      <c r="N632" s="224"/>
      <c r="O632" s="224"/>
      <c r="P632" s="224"/>
      <c r="Q632" s="224"/>
      <c r="R632" s="225"/>
      <c r="S632" s="225"/>
      <c r="T632" s="224"/>
      <c r="U632" s="224"/>
      <c r="V632" s="224"/>
      <c r="W632" s="224"/>
      <c r="X632" s="224"/>
      <c r="Y632" s="224"/>
    </row>
    <row r="633" spans="10:25" x14ac:dyDescent="0.2">
      <c r="J633" s="224"/>
      <c r="K633" s="224"/>
      <c r="L633" s="224"/>
      <c r="M633" s="224"/>
      <c r="N633" s="224"/>
      <c r="O633" s="224"/>
      <c r="P633" s="224"/>
      <c r="Q633" s="224"/>
      <c r="R633" s="225"/>
      <c r="S633" s="225"/>
      <c r="T633" s="224"/>
      <c r="U633" s="224"/>
      <c r="V633" s="224"/>
      <c r="W633" s="224"/>
      <c r="X633" s="224"/>
      <c r="Y633" s="224"/>
    </row>
    <row r="634" spans="10:25" x14ac:dyDescent="0.2">
      <c r="J634" s="224"/>
      <c r="K634" s="224"/>
      <c r="L634" s="224"/>
      <c r="M634" s="224"/>
      <c r="N634" s="224"/>
      <c r="O634" s="224"/>
      <c r="P634" s="224"/>
      <c r="Q634" s="224"/>
      <c r="R634" s="225"/>
      <c r="S634" s="225"/>
      <c r="T634" s="224"/>
      <c r="U634" s="224"/>
      <c r="V634" s="224"/>
      <c r="W634" s="224"/>
      <c r="X634" s="224"/>
      <c r="Y634" s="224"/>
    </row>
    <row r="635" spans="10:25" x14ac:dyDescent="0.2">
      <c r="J635" s="224"/>
      <c r="K635" s="224"/>
      <c r="L635" s="224"/>
      <c r="M635" s="224"/>
      <c r="N635" s="224"/>
      <c r="O635" s="224"/>
      <c r="P635" s="224"/>
      <c r="Q635" s="224"/>
      <c r="R635" s="225"/>
      <c r="S635" s="225"/>
      <c r="T635" s="224"/>
      <c r="U635" s="224"/>
      <c r="V635" s="224"/>
      <c r="W635" s="224"/>
      <c r="X635" s="224"/>
      <c r="Y635" s="224"/>
    </row>
    <row r="636" spans="10:25" x14ac:dyDescent="0.2">
      <c r="J636" s="224"/>
      <c r="K636" s="224"/>
      <c r="L636" s="224"/>
      <c r="M636" s="224"/>
      <c r="N636" s="224"/>
      <c r="O636" s="224"/>
      <c r="P636" s="224"/>
      <c r="Q636" s="224"/>
      <c r="R636" s="225"/>
      <c r="S636" s="225"/>
      <c r="T636" s="224"/>
      <c r="U636" s="224"/>
      <c r="V636" s="224"/>
      <c r="W636" s="224"/>
      <c r="X636" s="224"/>
      <c r="Y636" s="224"/>
    </row>
    <row r="637" spans="10:25" x14ac:dyDescent="0.2">
      <c r="J637" s="224"/>
      <c r="K637" s="224"/>
      <c r="L637" s="224"/>
      <c r="M637" s="224"/>
      <c r="N637" s="224"/>
      <c r="O637" s="224"/>
      <c r="P637" s="224"/>
      <c r="Q637" s="224"/>
      <c r="R637" s="225"/>
      <c r="S637" s="225"/>
      <c r="T637" s="224"/>
      <c r="U637" s="224"/>
      <c r="V637" s="224"/>
      <c r="W637" s="224"/>
      <c r="X637" s="224"/>
      <c r="Y637" s="224"/>
    </row>
    <row r="638" spans="10:25" x14ac:dyDescent="0.2">
      <c r="J638" s="224"/>
      <c r="K638" s="224"/>
      <c r="L638" s="224"/>
      <c r="M638" s="224"/>
      <c r="N638" s="224"/>
      <c r="O638" s="224"/>
      <c r="P638" s="224"/>
      <c r="Q638" s="224"/>
      <c r="R638" s="225"/>
      <c r="S638" s="225"/>
      <c r="T638" s="224"/>
      <c r="U638" s="224"/>
      <c r="V638" s="224"/>
      <c r="W638" s="224"/>
      <c r="X638" s="224"/>
      <c r="Y638" s="224"/>
    </row>
    <row r="639" spans="10:25" x14ac:dyDescent="0.2">
      <c r="J639" s="224"/>
      <c r="K639" s="224"/>
      <c r="L639" s="224"/>
      <c r="M639" s="224"/>
      <c r="N639" s="224"/>
      <c r="O639" s="224"/>
      <c r="P639" s="224"/>
      <c r="Q639" s="224"/>
      <c r="R639" s="225"/>
      <c r="S639" s="225"/>
      <c r="T639" s="224"/>
      <c r="U639" s="224"/>
      <c r="V639" s="224"/>
      <c r="W639" s="224"/>
      <c r="X639" s="224"/>
      <c r="Y639" s="224"/>
    </row>
    <row r="640" spans="10:25" x14ac:dyDescent="0.2">
      <c r="J640" s="224"/>
      <c r="K640" s="224"/>
      <c r="L640" s="224"/>
      <c r="M640" s="224"/>
      <c r="N640" s="224"/>
      <c r="O640" s="224"/>
      <c r="P640" s="224"/>
      <c r="Q640" s="224"/>
      <c r="R640" s="225"/>
      <c r="S640" s="225"/>
      <c r="T640" s="224"/>
      <c r="U640" s="224"/>
      <c r="V640" s="224"/>
      <c r="W640" s="224"/>
      <c r="X640" s="224"/>
      <c r="Y640" s="224"/>
    </row>
    <row r="641" spans="10:25" x14ac:dyDescent="0.2">
      <c r="J641" s="224"/>
      <c r="K641" s="224"/>
      <c r="L641" s="224"/>
      <c r="M641" s="224"/>
      <c r="N641" s="224"/>
      <c r="O641" s="224"/>
      <c r="P641" s="224"/>
      <c r="Q641" s="224"/>
      <c r="R641" s="225"/>
      <c r="S641" s="225"/>
      <c r="T641" s="224"/>
      <c r="U641" s="224"/>
      <c r="V641" s="224"/>
      <c r="W641" s="224"/>
      <c r="X641" s="224"/>
      <c r="Y641" s="224"/>
    </row>
    <row r="642" spans="10:25" x14ac:dyDescent="0.2">
      <c r="J642" s="224"/>
      <c r="K642" s="224"/>
      <c r="L642" s="224"/>
      <c r="M642" s="224"/>
      <c r="N642" s="224"/>
      <c r="O642" s="224"/>
      <c r="P642" s="224"/>
      <c r="Q642" s="224"/>
      <c r="R642" s="225"/>
      <c r="S642" s="225"/>
      <c r="T642" s="224"/>
      <c r="U642" s="224"/>
      <c r="V642" s="224"/>
      <c r="W642" s="224"/>
      <c r="X642" s="224"/>
      <c r="Y642" s="224"/>
    </row>
    <row r="643" spans="10:25" x14ac:dyDescent="0.2">
      <c r="J643" s="224"/>
      <c r="K643" s="224"/>
      <c r="L643" s="224"/>
      <c r="M643" s="224"/>
      <c r="N643" s="224"/>
      <c r="O643" s="224"/>
      <c r="P643" s="224"/>
      <c r="Q643" s="224"/>
      <c r="R643" s="225"/>
      <c r="S643" s="225"/>
      <c r="T643" s="224"/>
      <c r="U643" s="224"/>
      <c r="V643" s="224"/>
      <c r="W643" s="224"/>
      <c r="X643" s="224"/>
      <c r="Y643" s="224"/>
    </row>
    <row r="644" spans="10:25" x14ac:dyDescent="0.2">
      <c r="J644" s="224"/>
      <c r="K644" s="224"/>
      <c r="L644" s="224"/>
      <c r="M644" s="224"/>
      <c r="N644" s="224"/>
      <c r="O644" s="224"/>
      <c r="P644" s="224"/>
      <c r="Q644" s="224"/>
      <c r="R644" s="225"/>
      <c r="S644" s="225"/>
      <c r="T644" s="224"/>
      <c r="U644" s="224"/>
      <c r="V644" s="224"/>
      <c r="W644" s="224"/>
      <c r="X644" s="224"/>
      <c r="Y644" s="224"/>
    </row>
    <row r="645" spans="10:25" x14ac:dyDescent="0.2">
      <c r="J645" s="224"/>
      <c r="K645" s="224"/>
      <c r="L645" s="224"/>
      <c r="M645" s="224"/>
      <c r="N645" s="224"/>
      <c r="O645" s="224"/>
      <c r="P645" s="224"/>
      <c r="Q645" s="224"/>
      <c r="R645" s="225"/>
      <c r="S645" s="225"/>
      <c r="T645" s="224"/>
      <c r="U645" s="224"/>
      <c r="V645" s="224"/>
      <c r="W645" s="224"/>
      <c r="X645" s="224"/>
      <c r="Y645" s="224"/>
    </row>
    <row r="646" spans="10:25" x14ac:dyDescent="0.2">
      <c r="J646" s="224"/>
      <c r="K646" s="224"/>
      <c r="L646" s="224"/>
      <c r="M646" s="224"/>
      <c r="N646" s="224"/>
      <c r="O646" s="224"/>
      <c r="P646" s="224"/>
      <c r="Q646" s="224"/>
      <c r="R646" s="225"/>
      <c r="S646" s="225"/>
      <c r="T646" s="224"/>
      <c r="U646" s="224"/>
      <c r="V646" s="224"/>
      <c r="W646" s="224"/>
      <c r="X646" s="224"/>
      <c r="Y646" s="224"/>
    </row>
    <row r="647" spans="10:25" x14ac:dyDescent="0.2">
      <c r="J647" s="224"/>
      <c r="K647" s="224"/>
      <c r="L647" s="224"/>
      <c r="M647" s="224"/>
      <c r="N647" s="224"/>
      <c r="O647" s="224"/>
      <c r="P647" s="224"/>
      <c r="Q647" s="224"/>
      <c r="R647" s="225"/>
      <c r="S647" s="225"/>
      <c r="T647" s="224"/>
      <c r="U647" s="224"/>
      <c r="V647" s="224"/>
      <c r="W647" s="224"/>
      <c r="X647" s="224"/>
      <c r="Y647" s="224"/>
    </row>
    <row r="648" spans="10:25" x14ac:dyDescent="0.2">
      <c r="J648" s="224"/>
      <c r="K648" s="224"/>
      <c r="L648" s="224"/>
      <c r="M648" s="224"/>
      <c r="N648" s="224"/>
      <c r="O648" s="224"/>
      <c r="P648" s="224"/>
      <c r="Q648" s="224"/>
      <c r="R648" s="225"/>
      <c r="S648" s="225"/>
      <c r="T648" s="224"/>
      <c r="U648" s="224"/>
      <c r="V648" s="224"/>
      <c r="W648" s="224"/>
      <c r="X648" s="224"/>
      <c r="Y648" s="224"/>
    </row>
    <row r="649" spans="10:25" x14ac:dyDescent="0.2">
      <c r="J649" s="224"/>
      <c r="K649" s="224"/>
      <c r="L649" s="224"/>
      <c r="M649" s="224"/>
      <c r="N649" s="224"/>
      <c r="O649" s="224"/>
      <c r="P649" s="224"/>
      <c r="Q649" s="224"/>
      <c r="R649" s="225"/>
      <c r="S649" s="225"/>
      <c r="T649" s="224"/>
      <c r="U649" s="224"/>
      <c r="V649" s="224"/>
      <c r="W649" s="224"/>
      <c r="X649" s="224"/>
      <c r="Y649" s="224"/>
    </row>
    <row r="650" spans="10:25" x14ac:dyDescent="0.2">
      <c r="J650" s="224"/>
      <c r="K650" s="224"/>
      <c r="L650" s="224"/>
      <c r="M650" s="224"/>
      <c r="N650" s="224"/>
      <c r="O650" s="224"/>
      <c r="P650" s="224"/>
      <c r="Q650" s="224"/>
      <c r="R650" s="225"/>
      <c r="S650" s="225"/>
      <c r="T650" s="224"/>
      <c r="U650" s="224"/>
      <c r="V650" s="224"/>
      <c r="W650" s="224"/>
      <c r="X650" s="224"/>
      <c r="Y650" s="224"/>
    </row>
    <row r="651" spans="10:25" x14ac:dyDescent="0.2">
      <c r="J651" s="224"/>
      <c r="K651" s="224"/>
      <c r="L651" s="224"/>
      <c r="M651" s="224"/>
      <c r="N651" s="224"/>
      <c r="O651" s="224"/>
      <c r="P651" s="224"/>
      <c r="Q651" s="224"/>
      <c r="R651" s="225"/>
      <c r="S651" s="225"/>
      <c r="T651" s="224"/>
      <c r="U651" s="224"/>
      <c r="V651" s="224"/>
      <c r="W651" s="224"/>
      <c r="X651" s="224"/>
      <c r="Y651" s="224"/>
    </row>
    <row r="652" spans="10:25" x14ac:dyDescent="0.2">
      <c r="J652" s="224"/>
      <c r="K652" s="224"/>
      <c r="L652" s="224"/>
      <c r="M652" s="224"/>
      <c r="N652" s="224"/>
      <c r="O652" s="224"/>
      <c r="P652" s="224"/>
      <c r="Q652" s="224"/>
      <c r="R652" s="225"/>
      <c r="S652" s="225"/>
      <c r="T652" s="224"/>
      <c r="U652" s="224"/>
      <c r="V652" s="224"/>
      <c r="W652" s="224"/>
      <c r="X652" s="224"/>
      <c r="Y652" s="224"/>
    </row>
    <row r="653" spans="10:25" x14ac:dyDescent="0.2">
      <c r="J653" s="224"/>
      <c r="K653" s="224"/>
      <c r="L653" s="224"/>
      <c r="M653" s="224"/>
      <c r="N653" s="224"/>
      <c r="O653" s="224"/>
      <c r="P653" s="224"/>
      <c r="Q653" s="224"/>
      <c r="R653" s="225"/>
      <c r="S653" s="225"/>
      <c r="T653" s="224"/>
      <c r="U653" s="224"/>
      <c r="V653" s="224"/>
      <c r="W653" s="224"/>
      <c r="X653" s="224"/>
      <c r="Y653" s="224"/>
    </row>
    <row r="654" spans="10:25" x14ac:dyDescent="0.2">
      <c r="J654" s="224"/>
      <c r="K654" s="224"/>
      <c r="L654" s="224"/>
      <c r="M654" s="224"/>
      <c r="N654" s="224"/>
      <c r="O654" s="224"/>
      <c r="P654" s="224"/>
      <c r="Q654" s="224"/>
      <c r="R654" s="225"/>
      <c r="S654" s="225"/>
      <c r="T654" s="224"/>
      <c r="U654" s="224"/>
      <c r="V654" s="224"/>
      <c r="W654" s="224"/>
      <c r="X654" s="224"/>
      <c r="Y654" s="224"/>
    </row>
    <row r="655" spans="10:25" x14ac:dyDescent="0.2">
      <c r="J655" s="224"/>
      <c r="K655" s="224"/>
      <c r="L655" s="224"/>
      <c r="M655" s="224"/>
      <c r="N655" s="224"/>
      <c r="O655" s="224"/>
      <c r="P655" s="224"/>
      <c r="Q655" s="224"/>
      <c r="R655" s="225"/>
      <c r="S655" s="225"/>
      <c r="T655" s="224"/>
      <c r="U655" s="224"/>
      <c r="V655" s="224"/>
      <c r="W655" s="224"/>
      <c r="X655" s="224"/>
      <c r="Y655" s="224"/>
    </row>
    <row r="656" spans="10:25" x14ac:dyDescent="0.2">
      <c r="J656" s="224"/>
      <c r="K656" s="224"/>
      <c r="L656" s="224"/>
      <c r="M656" s="224"/>
      <c r="N656" s="224"/>
      <c r="O656" s="224"/>
      <c r="P656" s="224"/>
      <c r="Q656" s="224"/>
      <c r="R656" s="225"/>
      <c r="S656" s="225"/>
      <c r="T656" s="224"/>
      <c r="U656" s="224"/>
      <c r="V656" s="224"/>
      <c r="W656" s="224"/>
      <c r="X656" s="224"/>
      <c r="Y656" s="224"/>
    </row>
    <row r="657" spans="10:25" x14ac:dyDescent="0.2">
      <c r="J657" s="224"/>
      <c r="K657" s="224"/>
      <c r="L657" s="224"/>
      <c r="M657" s="224"/>
      <c r="N657" s="224"/>
      <c r="O657" s="224"/>
      <c r="P657" s="224"/>
      <c r="Q657" s="224"/>
      <c r="R657" s="225"/>
      <c r="S657" s="225"/>
      <c r="T657" s="224"/>
      <c r="U657" s="224"/>
      <c r="V657" s="224"/>
      <c r="W657" s="224"/>
      <c r="X657" s="224"/>
      <c r="Y657" s="224"/>
    </row>
    <row r="658" spans="10:25" x14ac:dyDescent="0.2">
      <c r="J658" s="224"/>
      <c r="K658" s="224"/>
      <c r="L658" s="224"/>
      <c r="M658" s="224"/>
      <c r="N658" s="224"/>
      <c r="O658" s="224"/>
      <c r="P658" s="224"/>
      <c r="Q658" s="224"/>
      <c r="R658" s="225"/>
      <c r="S658" s="225"/>
      <c r="T658" s="224"/>
      <c r="U658" s="224"/>
      <c r="V658" s="224"/>
      <c r="W658" s="224"/>
      <c r="X658" s="224"/>
      <c r="Y658" s="224"/>
    </row>
    <row r="659" spans="10:25" x14ac:dyDescent="0.2">
      <c r="J659" s="224"/>
      <c r="K659" s="224"/>
      <c r="L659" s="224"/>
      <c r="M659" s="224"/>
      <c r="N659" s="224"/>
      <c r="O659" s="224"/>
      <c r="P659" s="224"/>
      <c r="Q659" s="224"/>
      <c r="R659" s="225"/>
      <c r="S659" s="225"/>
      <c r="T659" s="224"/>
      <c r="U659" s="224"/>
      <c r="V659" s="224"/>
      <c r="W659" s="224"/>
      <c r="X659" s="224"/>
      <c r="Y659" s="224"/>
    </row>
    <row r="660" spans="10:25" x14ac:dyDescent="0.2">
      <c r="J660" s="224"/>
      <c r="K660" s="224"/>
      <c r="L660" s="224"/>
      <c r="M660" s="224"/>
      <c r="N660" s="224"/>
      <c r="O660" s="224"/>
      <c r="P660" s="224"/>
      <c r="Q660" s="224"/>
      <c r="R660" s="225"/>
      <c r="S660" s="225"/>
      <c r="T660" s="224"/>
      <c r="U660" s="224"/>
      <c r="V660" s="224"/>
      <c r="W660" s="224"/>
      <c r="X660" s="224"/>
      <c r="Y660" s="224"/>
    </row>
    <row r="661" spans="10:25" x14ac:dyDescent="0.2">
      <c r="J661" s="224"/>
      <c r="K661" s="224"/>
      <c r="L661" s="224"/>
      <c r="M661" s="224"/>
      <c r="N661" s="224"/>
      <c r="O661" s="224"/>
      <c r="P661" s="224"/>
      <c r="Q661" s="224"/>
      <c r="R661" s="225"/>
      <c r="S661" s="225"/>
      <c r="T661" s="224"/>
      <c r="U661" s="224"/>
      <c r="V661" s="224"/>
      <c r="W661" s="224"/>
      <c r="X661" s="224"/>
      <c r="Y661" s="224"/>
    </row>
    <row r="662" spans="10:25" x14ac:dyDescent="0.2">
      <c r="J662" s="224"/>
      <c r="K662" s="224"/>
      <c r="L662" s="224"/>
      <c r="M662" s="224"/>
      <c r="N662" s="224"/>
      <c r="O662" s="224"/>
      <c r="P662" s="224"/>
      <c r="Q662" s="224"/>
      <c r="R662" s="225"/>
      <c r="S662" s="225"/>
      <c r="T662" s="224"/>
      <c r="U662" s="224"/>
      <c r="V662" s="224"/>
      <c r="W662" s="224"/>
      <c r="X662" s="224"/>
      <c r="Y662" s="224"/>
    </row>
    <row r="663" spans="10:25" x14ac:dyDescent="0.2">
      <c r="J663" s="224"/>
      <c r="K663" s="224"/>
      <c r="L663" s="224"/>
      <c r="M663" s="224"/>
      <c r="N663" s="224"/>
      <c r="O663" s="224"/>
      <c r="P663" s="224"/>
      <c r="Q663" s="224"/>
      <c r="R663" s="225"/>
      <c r="S663" s="225"/>
      <c r="T663" s="224"/>
      <c r="U663" s="224"/>
      <c r="V663" s="224"/>
      <c r="W663" s="224"/>
      <c r="X663" s="224"/>
      <c r="Y663" s="224"/>
    </row>
    <row r="664" spans="10:25" x14ac:dyDescent="0.2">
      <c r="J664" s="224"/>
      <c r="K664" s="224"/>
      <c r="L664" s="224"/>
      <c r="M664" s="224"/>
      <c r="N664" s="224"/>
      <c r="O664" s="224"/>
      <c r="P664" s="224"/>
      <c r="Q664" s="224"/>
      <c r="R664" s="225"/>
      <c r="S664" s="225"/>
      <c r="T664" s="224"/>
      <c r="U664" s="224"/>
      <c r="V664" s="224"/>
      <c r="W664" s="224"/>
      <c r="X664" s="224"/>
      <c r="Y664" s="224"/>
    </row>
    <row r="665" spans="10:25" x14ac:dyDescent="0.2">
      <c r="J665" s="224"/>
      <c r="K665" s="224"/>
      <c r="L665" s="224"/>
      <c r="M665" s="224"/>
      <c r="N665" s="224"/>
      <c r="O665" s="224"/>
      <c r="P665" s="224"/>
      <c r="Q665" s="224"/>
      <c r="R665" s="225"/>
      <c r="S665" s="225"/>
      <c r="T665" s="224"/>
      <c r="U665" s="224"/>
      <c r="V665" s="224"/>
      <c r="W665" s="224"/>
      <c r="X665" s="224"/>
      <c r="Y665" s="224"/>
    </row>
    <row r="666" spans="10:25" x14ac:dyDescent="0.2">
      <c r="J666" s="224"/>
      <c r="K666" s="224"/>
      <c r="L666" s="224"/>
      <c r="M666" s="224"/>
      <c r="N666" s="224"/>
      <c r="O666" s="224"/>
      <c r="P666" s="224"/>
      <c r="Q666" s="224"/>
      <c r="R666" s="225"/>
      <c r="S666" s="225"/>
      <c r="T666" s="224"/>
      <c r="U666" s="224"/>
      <c r="V666" s="224"/>
      <c r="W666" s="224"/>
      <c r="X666" s="224"/>
      <c r="Y666" s="224"/>
    </row>
    <row r="667" spans="10:25" x14ac:dyDescent="0.2">
      <c r="J667" s="224"/>
      <c r="K667" s="224"/>
      <c r="L667" s="224"/>
      <c r="M667" s="224"/>
      <c r="N667" s="224"/>
      <c r="O667" s="224"/>
      <c r="P667" s="224"/>
      <c r="Q667" s="224"/>
      <c r="R667" s="225"/>
      <c r="S667" s="225"/>
      <c r="T667" s="224"/>
      <c r="U667" s="224"/>
      <c r="V667" s="224"/>
      <c r="W667" s="224"/>
      <c r="X667" s="224"/>
      <c r="Y667" s="224"/>
    </row>
    <row r="668" spans="10:25" x14ac:dyDescent="0.2">
      <c r="J668" s="224"/>
      <c r="K668" s="224"/>
      <c r="L668" s="224"/>
      <c r="M668" s="224"/>
      <c r="N668" s="224"/>
      <c r="O668" s="224"/>
      <c r="P668" s="224"/>
      <c r="Q668" s="224"/>
      <c r="R668" s="225"/>
      <c r="S668" s="225"/>
      <c r="T668" s="224"/>
      <c r="U668" s="224"/>
      <c r="V668" s="224"/>
      <c r="W668" s="224"/>
      <c r="X668" s="224"/>
      <c r="Y668" s="224"/>
    </row>
    <row r="669" spans="10:25" x14ac:dyDescent="0.2">
      <c r="J669" s="224"/>
      <c r="K669" s="224"/>
      <c r="L669" s="224"/>
      <c r="M669" s="224"/>
      <c r="N669" s="224"/>
      <c r="O669" s="224"/>
      <c r="P669" s="224"/>
      <c r="Q669" s="224"/>
      <c r="R669" s="225"/>
      <c r="S669" s="225"/>
      <c r="T669" s="224"/>
      <c r="U669" s="224"/>
      <c r="V669" s="224"/>
      <c r="W669" s="224"/>
      <c r="X669" s="224"/>
      <c r="Y669" s="224"/>
    </row>
    <row r="670" spans="10:25" x14ac:dyDescent="0.2">
      <c r="J670" s="224"/>
      <c r="K670" s="224"/>
      <c r="L670" s="224"/>
      <c r="M670" s="224"/>
      <c r="N670" s="224"/>
      <c r="O670" s="224"/>
      <c r="P670" s="224"/>
      <c r="Q670" s="224"/>
      <c r="R670" s="225"/>
      <c r="S670" s="225"/>
      <c r="T670" s="224"/>
      <c r="U670" s="224"/>
      <c r="V670" s="224"/>
      <c r="W670" s="224"/>
      <c r="X670" s="224"/>
      <c r="Y670" s="224"/>
    </row>
    <row r="671" spans="10:25" x14ac:dyDescent="0.2">
      <c r="J671" s="224"/>
      <c r="K671" s="224"/>
      <c r="L671" s="224"/>
      <c r="M671" s="224"/>
      <c r="N671" s="224"/>
      <c r="O671" s="224"/>
      <c r="P671" s="224"/>
      <c r="Q671" s="224"/>
      <c r="R671" s="225"/>
      <c r="S671" s="225"/>
      <c r="T671" s="224"/>
      <c r="U671" s="224"/>
      <c r="V671" s="224"/>
      <c r="W671" s="224"/>
      <c r="X671" s="224"/>
      <c r="Y671" s="224"/>
    </row>
    <row r="672" spans="10:25" x14ac:dyDescent="0.2">
      <c r="J672" s="224"/>
      <c r="K672" s="224"/>
      <c r="L672" s="224"/>
      <c r="M672" s="224"/>
      <c r="N672" s="224"/>
      <c r="O672" s="224"/>
      <c r="P672" s="224"/>
      <c r="Q672" s="224"/>
      <c r="R672" s="225"/>
      <c r="S672" s="225"/>
      <c r="T672" s="224"/>
      <c r="U672" s="224"/>
      <c r="V672" s="224"/>
      <c r="W672" s="224"/>
      <c r="X672" s="224"/>
      <c r="Y672" s="224"/>
    </row>
    <row r="673" spans="10:25" x14ac:dyDescent="0.2">
      <c r="J673" s="224"/>
      <c r="K673" s="224"/>
      <c r="L673" s="224"/>
      <c r="M673" s="224"/>
      <c r="N673" s="224"/>
      <c r="O673" s="224"/>
      <c r="P673" s="224"/>
      <c r="Q673" s="224"/>
      <c r="R673" s="225"/>
      <c r="S673" s="225"/>
      <c r="T673" s="224"/>
      <c r="U673" s="224"/>
      <c r="V673" s="224"/>
      <c r="W673" s="224"/>
      <c r="X673" s="224"/>
      <c r="Y673" s="224"/>
    </row>
    <row r="674" spans="10:25" x14ac:dyDescent="0.2">
      <c r="J674" s="224"/>
      <c r="K674" s="224"/>
      <c r="L674" s="224"/>
      <c r="M674" s="224"/>
      <c r="N674" s="224"/>
      <c r="O674" s="224"/>
      <c r="P674" s="224"/>
      <c r="Q674" s="224"/>
      <c r="R674" s="225"/>
      <c r="S674" s="225"/>
      <c r="T674" s="224"/>
      <c r="U674" s="224"/>
      <c r="V674" s="224"/>
      <c r="W674" s="224"/>
      <c r="X674" s="224"/>
      <c r="Y674" s="224"/>
    </row>
    <row r="675" spans="10:25" x14ac:dyDescent="0.2">
      <c r="J675" s="224"/>
      <c r="K675" s="224"/>
      <c r="L675" s="224"/>
      <c r="M675" s="224"/>
      <c r="N675" s="224"/>
      <c r="O675" s="224"/>
      <c r="P675" s="224"/>
      <c r="Q675" s="224"/>
      <c r="R675" s="225"/>
      <c r="S675" s="225"/>
      <c r="T675" s="224"/>
      <c r="U675" s="224"/>
      <c r="V675" s="224"/>
      <c r="W675" s="224"/>
      <c r="X675" s="224"/>
      <c r="Y675" s="224"/>
    </row>
    <row r="676" spans="10:25" x14ac:dyDescent="0.2">
      <c r="J676" s="224"/>
      <c r="K676" s="224"/>
      <c r="L676" s="224"/>
      <c r="M676" s="224"/>
      <c r="N676" s="224"/>
      <c r="O676" s="224"/>
      <c r="P676" s="224"/>
      <c r="Q676" s="224"/>
      <c r="R676" s="225"/>
      <c r="S676" s="225"/>
      <c r="T676" s="224"/>
      <c r="U676" s="224"/>
      <c r="V676" s="224"/>
      <c r="W676" s="224"/>
      <c r="X676" s="224"/>
      <c r="Y676" s="224"/>
    </row>
    <row r="677" spans="10:25" x14ac:dyDescent="0.2">
      <c r="J677" s="224"/>
      <c r="K677" s="224"/>
      <c r="L677" s="224"/>
      <c r="M677" s="224"/>
      <c r="N677" s="224"/>
      <c r="O677" s="224"/>
      <c r="P677" s="224"/>
      <c r="Q677" s="224"/>
      <c r="R677" s="225"/>
      <c r="S677" s="225"/>
      <c r="T677" s="224"/>
      <c r="U677" s="224"/>
      <c r="V677" s="224"/>
      <c r="W677" s="224"/>
      <c r="X677" s="224"/>
      <c r="Y677" s="224"/>
    </row>
    <row r="678" spans="10:25" x14ac:dyDescent="0.2">
      <c r="J678" s="224"/>
      <c r="K678" s="224"/>
      <c r="L678" s="224"/>
      <c r="M678" s="224"/>
      <c r="N678" s="224"/>
      <c r="O678" s="224"/>
      <c r="P678" s="224"/>
      <c r="Q678" s="224"/>
      <c r="R678" s="225"/>
      <c r="S678" s="225"/>
      <c r="T678" s="224"/>
      <c r="U678" s="224"/>
      <c r="V678" s="224"/>
      <c r="W678" s="224"/>
      <c r="X678" s="224"/>
      <c r="Y678" s="224"/>
    </row>
    <row r="679" spans="10:25" x14ac:dyDescent="0.2">
      <c r="J679" s="224"/>
      <c r="K679" s="224"/>
      <c r="L679" s="224"/>
      <c r="M679" s="224"/>
      <c r="N679" s="224"/>
      <c r="O679" s="224"/>
      <c r="P679" s="224"/>
      <c r="Q679" s="224"/>
      <c r="R679" s="225"/>
      <c r="S679" s="225"/>
      <c r="T679" s="224"/>
      <c r="U679" s="224"/>
      <c r="V679" s="224"/>
      <c r="W679" s="224"/>
      <c r="X679" s="224"/>
      <c r="Y679" s="224"/>
    </row>
    <row r="680" spans="10:25" x14ac:dyDescent="0.2">
      <c r="J680" s="224"/>
      <c r="K680" s="224"/>
      <c r="L680" s="224"/>
      <c r="M680" s="224"/>
      <c r="N680" s="224"/>
      <c r="O680" s="224"/>
      <c r="P680" s="224"/>
      <c r="Q680" s="224"/>
      <c r="R680" s="225"/>
      <c r="S680" s="225"/>
      <c r="T680" s="224"/>
      <c r="U680" s="224"/>
      <c r="V680" s="224"/>
      <c r="W680" s="224"/>
      <c r="X680" s="224"/>
      <c r="Y680" s="224"/>
    </row>
    <row r="681" spans="10:25" x14ac:dyDescent="0.2">
      <c r="J681" s="224"/>
      <c r="K681" s="224"/>
      <c r="L681" s="224"/>
      <c r="M681" s="224"/>
      <c r="N681" s="224"/>
      <c r="O681" s="224"/>
      <c r="P681" s="224"/>
      <c r="Q681" s="224"/>
      <c r="R681" s="225"/>
      <c r="S681" s="225"/>
      <c r="T681" s="224"/>
      <c r="U681" s="224"/>
      <c r="V681" s="224"/>
      <c r="W681" s="224"/>
      <c r="X681" s="224"/>
      <c r="Y681" s="224"/>
    </row>
    <row r="682" spans="10:25" x14ac:dyDescent="0.2">
      <c r="J682" s="224"/>
      <c r="K682" s="224"/>
      <c r="L682" s="224"/>
      <c r="M682" s="224"/>
      <c r="N682" s="224"/>
      <c r="O682" s="224"/>
      <c r="P682" s="224"/>
      <c r="Q682" s="224"/>
      <c r="R682" s="225"/>
      <c r="S682" s="225"/>
      <c r="T682" s="224"/>
      <c r="U682" s="224"/>
      <c r="V682" s="224"/>
      <c r="W682" s="224"/>
      <c r="X682" s="224"/>
      <c r="Y682" s="224"/>
    </row>
    <row r="683" spans="10:25" x14ac:dyDescent="0.2">
      <c r="J683" s="224"/>
      <c r="K683" s="224"/>
      <c r="L683" s="224"/>
      <c r="M683" s="224"/>
      <c r="N683" s="224"/>
      <c r="O683" s="224"/>
      <c r="P683" s="224"/>
      <c r="Q683" s="224"/>
      <c r="R683" s="225"/>
      <c r="S683" s="225"/>
      <c r="T683" s="224"/>
      <c r="U683" s="224"/>
      <c r="V683" s="224"/>
      <c r="W683" s="224"/>
      <c r="X683" s="224"/>
      <c r="Y683" s="224"/>
    </row>
    <row r="684" spans="10:25" x14ac:dyDescent="0.2">
      <c r="J684" s="224"/>
      <c r="K684" s="224"/>
      <c r="L684" s="224"/>
      <c r="M684" s="224"/>
      <c r="N684" s="224"/>
      <c r="O684" s="224"/>
      <c r="P684" s="224"/>
      <c r="Q684" s="224"/>
      <c r="R684" s="225"/>
      <c r="S684" s="225"/>
      <c r="T684" s="224"/>
      <c r="U684" s="224"/>
      <c r="V684" s="224"/>
      <c r="W684" s="224"/>
      <c r="X684" s="224"/>
      <c r="Y684" s="224"/>
    </row>
    <row r="685" spans="10:25" x14ac:dyDescent="0.2">
      <c r="J685" s="224"/>
      <c r="K685" s="224"/>
      <c r="L685" s="224"/>
      <c r="M685" s="224"/>
      <c r="N685" s="224"/>
      <c r="O685" s="224"/>
      <c r="P685" s="224"/>
      <c r="Q685" s="224"/>
      <c r="R685" s="225"/>
      <c r="S685" s="225"/>
      <c r="T685" s="224"/>
      <c r="U685" s="224"/>
      <c r="V685" s="224"/>
      <c r="W685" s="224"/>
      <c r="X685" s="224"/>
      <c r="Y685" s="224"/>
    </row>
    <row r="686" spans="10:25" x14ac:dyDescent="0.2">
      <c r="J686" s="224"/>
      <c r="K686" s="224"/>
      <c r="L686" s="224"/>
      <c r="M686" s="224"/>
      <c r="N686" s="224"/>
      <c r="O686" s="224"/>
      <c r="P686" s="224"/>
      <c r="Q686" s="224"/>
      <c r="R686" s="225"/>
      <c r="S686" s="225"/>
      <c r="T686" s="224"/>
      <c r="U686" s="224"/>
      <c r="V686" s="224"/>
      <c r="W686" s="224"/>
      <c r="X686" s="224"/>
      <c r="Y686" s="224"/>
    </row>
    <row r="687" spans="10:25" x14ac:dyDescent="0.2">
      <c r="J687" s="224"/>
      <c r="K687" s="224"/>
      <c r="L687" s="224"/>
      <c r="M687" s="224"/>
      <c r="N687" s="224"/>
      <c r="O687" s="224"/>
      <c r="P687" s="224"/>
      <c r="Q687" s="224"/>
      <c r="R687" s="225"/>
      <c r="S687" s="225"/>
      <c r="T687" s="224"/>
      <c r="U687" s="224"/>
      <c r="V687" s="224"/>
      <c r="W687" s="224"/>
      <c r="X687" s="224"/>
      <c r="Y687" s="224"/>
    </row>
    <row r="688" spans="10:25" x14ac:dyDescent="0.2">
      <c r="J688" s="224"/>
      <c r="K688" s="224"/>
      <c r="L688" s="224"/>
      <c r="M688" s="224"/>
      <c r="N688" s="224"/>
      <c r="O688" s="224"/>
      <c r="P688" s="224"/>
      <c r="Q688" s="224"/>
      <c r="R688" s="225"/>
      <c r="S688" s="225"/>
      <c r="T688" s="224"/>
      <c r="U688" s="224"/>
      <c r="V688" s="224"/>
      <c r="W688" s="224"/>
      <c r="X688" s="224"/>
      <c r="Y688" s="224"/>
    </row>
    <row r="689" spans="10:25" x14ac:dyDescent="0.2">
      <c r="J689" s="224"/>
      <c r="K689" s="224"/>
      <c r="L689" s="224"/>
      <c r="M689" s="224"/>
      <c r="N689" s="224"/>
      <c r="O689" s="224"/>
      <c r="P689" s="224"/>
      <c r="Q689" s="224"/>
      <c r="R689" s="225"/>
      <c r="S689" s="225"/>
      <c r="T689" s="224"/>
      <c r="U689" s="224"/>
      <c r="V689" s="224"/>
      <c r="W689" s="224"/>
      <c r="X689" s="224"/>
      <c r="Y689" s="224"/>
    </row>
    <row r="690" spans="10:25" x14ac:dyDescent="0.2">
      <c r="J690" s="224"/>
      <c r="K690" s="224"/>
      <c r="L690" s="224"/>
      <c r="M690" s="224"/>
      <c r="N690" s="224"/>
      <c r="O690" s="224"/>
      <c r="P690" s="224"/>
      <c r="Q690" s="224"/>
      <c r="R690" s="225"/>
      <c r="S690" s="225"/>
      <c r="T690" s="224"/>
      <c r="U690" s="224"/>
      <c r="V690" s="224"/>
      <c r="W690" s="224"/>
      <c r="X690" s="224"/>
      <c r="Y690" s="224"/>
    </row>
    <row r="691" spans="10:25" x14ac:dyDescent="0.2">
      <c r="J691" s="224"/>
      <c r="K691" s="224"/>
      <c r="L691" s="224"/>
      <c r="M691" s="224"/>
      <c r="N691" s="224"/>
      <c r="O691" s="224"/>
      <c r="P691" s="224"/>
      <c r="Q691" s="224"/>
      <c r="R691" s="225"/>
      <c r="S691" s="225"/>
      <c r="T691" s="224"/>
      <c r="U691" s="224"/>
      <c r="V691" s="224"/>
      <c r="W691" s="224"/>
      <c r="X691" s="224"/>
      <c r="Y691" s="224"/>
    </row>
    <row r="692" spans="10:25" x14ac:dyDescent="0.2">
      <c r="J692" s="224"/>
      <c r="K692" s="224"/>
      <c r="L692" s="224"/>
      <c r="M692" s="224"/>
      <c r="N692" s="224"/>
      <c r="O692" s="224"/>
      <c r="P692" s="224"/>
      <c r="Q692" s="224"/>
      <c r="R692" s="225"/>
      <c r="S692" s="225"/>
      <c r="T692" s="224"/>
      <c r="U692" s="224"/>
      <c r="V692" s="224"/>
      <c r="W692" s="224"/>
      <c r="X692" s="224"/>
      <c r="Y692" s="224"/>
    </row>
    <row r="693" spans="10:25" x14ac:dyDescent="0.2">
      <c r="J693" s="224"/>
      <c r="K693" s="224"/>
      <c r="L693" s="224"/>
      <c r="M693" s="224"/>
      <c r="N693" s="224"/>
      <c r="O693" s="224"/>
      <c r="P693" s="224"/>
      <c r="Q693" s="224"/>
      <c r="R693" s="225"/>
      <c r="S693" s="225"/>
      <c r="T693" s="224"/>
      <c r="U693" s="224"/>
      <c r="V693" s="224"/>
      <c r="W693" s="224"/>
      <c r="X693" s="224"/>
      <c r="Y693" s="224"/>
    </row>
    <row r="694" spans="10:25" x14ac:dyDescent="0.2">
      <c r="J694" s="224"/>
      <c r="K694" s="224"/>
      <c r="L694" s="224"/>
      <c r="M694" s="224"/>
      <c r="N694" s="224"/>
      <c r="O694" s="224"/>
      <c r="P694" s="224"/>
      <c r="Q694" s="224"/>
      <c r="R694" s="225"/>
      <c r="S694" s="225"/>
      <c r="T694" s="224"/>
      <c r="U694" s="224"/>
      <c r="V694" s="224"/>
      <c r="W694" s="224"/>
      <c r="X694" s="224"/>
      <c r="Y694" s="224"/>
    </row>
    <row r="695" spans="10:25" x14ac:dyDescent="0.2">
      <c r="J695" s="224"/>
      <c r="K695" s="224"/>
      <c r="L695" s="224"/>
      <c r="M695" s="224"/>
      <c r="N695" s="224"/>
      <c r="O695" s="224"/>
      <c r="P695" s="224"/>
      <c r="Q695" s="224"/>
      <c r="R695" s="225"/>
      <c r="S695" s="225"/>
      <c r="T695" s="224"/>
      <c r="U695" s="224"/>
      <c r="V695" s="224"/>
      <c r="W695" s="224"/>
      <c r="X695" s="224"/>
      <c r="Y695" s="224"/>
    </row>
    <row r="696" spans="10:25" x14ac:dyDescent="0.2">
      <c r="J696" s="224"/>
      <c r="K696" s="224"/>
      <c r="L696" s="224"/>
      <c r="M696" s="224"/>
      <c r="N696" s="224"/>
      <c r="O696" s="224"/>
      <c r="P696" s="224"/>
      <c r="Q696" s="224"/>
      <c r="R696" s="225"/>
      <c r="S696" s="225"/>
      <c r="T696" s="224"/>
      <c r="U696" s="224"/>
      <c r="V696" s="224"/>
      <c r="W696" s="224"/>
      <c r="X696" s="224"/>
      <c r="Y696" s="224"/>
    </row>
    <row r="697" spans="10:25" x14ac:dyDescent="0.2">
      <c r="J697" s="224"/>
      <c r="K697" s="224"/>
      <c r="L697" s="224"/>
      <c r="M697" s="224"/>
      <c r="N697" s="224"/>
      <c r="O697" s="224"/>
      <c r="P697" s="224"/>
      <c r="Q697" s="224"/>
      <c r="R697" s="225"/>
      <c r="S697" s="225"/>
      <c r="T697" s="224"/>
      <c r="U697" s="224"/>
      <c r="V697" s="224"/>
      <c r="W697" s="224"/>
      <c r="X697" s="224"/>
      <c r="Y697" s="224"/>
    </row>
    <row r="698" spans="10:25" x14ac:dyDescent="0.2">
      <c r="J698" s="224"/>
      <c r="K698" s="224"/>
      <c r="L698" s="224"/>
      <c r="M698" s="224"/>
      <c r="N698" s="224"/>
      <c r="O698" s="224"/>
      <c r="P698" s="224"/>
      <c r="Q698" s="224"/>
      <c r="R698" s="225"/>
      <c r="S698" s="225"/>
      <c r="T698" s="224"/>
      <c r="U698" s="224"/>
      <c r="V698" s="224"/>
      <c r="W698" s="224"/>
      <c r="X698" s="224"/>
      <c r="Y698" s="224"/>
    </row>
    <row r="699" spans="10:25" x14ac:dyDescent="0.2">
      <c r="J699" s="224"/>
      <c r="K699" s="224"/>
      <c r="L699" s="224"/>
      <c r="M699" s="224"/>
      <c r="N699" s="224"/>
      <c r="O699" s="224"/>
      <c r="P699" s="224"/>
      <c r="Q699" s="224"/>
      <c r="R699" s="225"/>
      <c r="S699" s="225"/>
      <c r="T699" s="224"/>
      <c r="U699" s="224"/>
      <c r="V699" s="224"/>
      <c r="W699" s="224"/>
      <c r="X699" s="224"/>
      <c r="Y699" s="224"/>
    </row>
    <row r="700" spans="10:25" x14ac:dyDescent="0.2">
      <c r="J700" s="224"/>
      <c r="K700" s="224"/>
      <c r="L700" s="224"/>
      <c r="M700" s="224"/>
      <c r="N700" s="224"/>
      <c r="O700" s="224"/>
      <c r="P700" s="224"/>
      <c r="Q700" s="224"/>
      <c r="R700" s="225"/>
      <c r="S700" s="225"/>
      <c r="T700" s="224"/>
      <c r="U700" s="224"/>
      <c r="V700" s="224"/>
      <c r="W700" s="224"/>
      <c r="X700" s="224"/>
      <c r="Y700" s="224"/>
    </row>
    <row r="701" spans="10:25" x14ac:dyDescent="0.2">
      <c r="J701" s="224"/>
      <c r="K701" s="224"/>
      <c r="L701" s="224"/>
      <c r="M701" s="224"/>
      <c r="N701" s="224"/>
      <c r="O701" s="224"/>
      <c r="P701" s="224"/>
      <c r="Q701" s="224"/>
      <c r="R701" s="225"/>
      <c r="S701" s="225"/>
      <c r="T701" s="224"/>
      <c r="U701" s="224"/>
      <c r="V701" s="224"/>
      <c r="W701" s="224"/>
      <c r="X701" s="224"/>
      <c r="Y701" s="224"/>
    </row>
    <row r="702" spans="10:25" x14ac:dyDescent="0.2">
      <c r="J702" s="224"/>
      <c r="K702" s="224"/>
      <c r="L702" s="224"/>
      <c r="M702" s="224"/>
      <c r="N702" s="224"/>
      <c r="O702" s="224"/>
      <c r="P702" s="224"/>
      <c r="Q702" s="224"/>
      <c r="R702" s="225"/>
      <c r="S702" s="225"/>
      <c r="T702" s="224"/>
      <c r="U702" s="224"/>
      <c r="V702" s="224"/>
      <c r="W702" s="224"/>
      <c r="X702" s="224"/>
      <c r="Y702" s="224"/>
    </row>
    <row r="703" spans="10:25" x14ac:dyDescent="0.2">
      <c r="J703" s="224"/>
      <c r="K703" s="224"/>
      <c r="L703" s="224"/>
      <c r="M703" s="224"/>
      <c r="N703" s="224"/>
      <c r="O703" s="224"/>
      <c r="P703" s="224"/>
      <c r="Q703" s="224"/>
      <c r="R703" s="225"/>
      <c r="S703" s="225"/>
      <c r="T703" s="224"/>
      <c r="U703" s="224"/>
      <c r="V703" s="224"/>
      <c r="W703" s="224"/>
      <c r="X703" s="224"/>
      <c r="Y703" s="224"/>
    </row>
    <row r="704" spans="10:25" x14ac:dyDescent="0.2">
      <c r="J704" s="224"/>
      <c r="K704" s="224"/>
      <c r="L704" s="224"/>
      <c r="M704" s="224"/>
      <c r="N704" s="224"/>
      <c r="O704" s="224"/>
      <c r="P704" s="224"/>
      <c r="Q704" s="224"/>
      <c r="R704" s="225"/>
      <c r="S704" s="225"/>
      <c r="T704" s="224"/>
      <c r="U704" s="224"/>
      <c r="V704" s="224"/>
      <c r="W704" s="224"/>
      <c r="X704" s="224"/>
      <c r="Y704" s="224"/>
    </row>
    <row r="705" spans="10:25" x14ac:dyDescent="0.2">
      <c r="J705" s="224"/>
      <c r="K705" s="224"/>
      <c r="L705" s="224"/>
      <c r="M705" s="224"/>
      <c r="N705" s="224"/>
      <c r="O705" s="224"/>
      <c r="P705" s="224"/>
      <c r="Q705" s="224"/>
      <c r="R705" s="225"/>
      <c r="S705" s="225"/>
      <c r="T705" s="224"/>
      <c r="U705" s="224"/>
      <c r="V705" s="224"/>
      <c r="W705" s="224"/>
      <c r="X705" s="224"/>
      <c r="Y705" s="224"/>
    </row>
    <row r="706" spans="10:25" x14ac:dyDescent="0.2">
      <c r="J706" s="224"/>
      <c r="K706" s="224"/>
      <c r="L706" s="224"/>
      <c r="M706" s="224"/>
      <c r="N706" s="224"/>
      <c r="O706" s="224"/>
      <c r="P706" s="224"/>
      <c r="Q706" s="224"/>
      <c r="R706" s="225"/>
      <c r="S706" s="225"/>
      <c r="T706" s="224"/>
      <c r="U706" s="224"/>
      <c r="V706" s="224"/>
      <c r="W706" s="224"/>
      <c r="X706" s="224"/>
      <c r="Y706" s="224"/>
    </row>
    <row r="707" spans="10:25" x14ac:dyDescent="0.2">
      <c r="J707" s="224"/>
      <c r="K707" s="224"/>
      <c r="L707" s="224"/>
      <c r="M707" s="224"/>
      <c r="N707" s="224"/>
      <c r="O707" s="224"/>
      <c r="P707" s="224"/>
      <c r="Q707" s="224"/>
      <c r="R707" s="225"/>
      <c r="S707" s="225"/>
      <c r="T707" s="224"/>
      <c r="U707" s="224"/>
      <c r="V707" s="224"/>
      <c r="W707" s="224"/>
      <c r="X707" s="224"/>
      <c r="Y707" s="224"/>
    </row>
    <row r="708" spans="10:25" x14ac:dyDescent="0.2">
      <c r="J708" s="224"/>
      <c r="K708" s="224"/>
      <c r="L708" s="224"/>
      <c r="M708" s="224"/>
      <c r="N708" s="224"/>
      <c r="O708" s="224"/>
      <c r="P708" s="224"/>
      <c r="Q708" s="224"/>
      <c r="R708" s="225"/>
      <c r="S708" s="225"/>
      <c r="T708" s="224"/>
      <c r="U708" s="224"/>
      <c r="V708" s="224"/>
      <c r="W708" s="224"/>
      <c r="X708" s="224"/>
      <c r="Y708" s="224"/>
    </row>
    <row r="709" spans="10:25" x14ac:dyDescent="0.2">
      <c r="J709" s="224"/>
      <c r="K709" s="224"/>
      <c r="L709" s="224"/>
      <c r="M709" s="224"/>
      <c r="N709" s="224"/>
      <c r="O709" s="224"/>
      <c r="P709" s="224"/>
      <c r="Q709" s="224"/>
      <c r="R709" s="225"/>
      <c r="S709" s="225"/>
      <c r="T709" s="224"/>
      <c r="U709" s="224"/>
      <c r="V709" s="224"/>
      <c r="W709" s="224"/>
      <c r="X709" s="224"/>
      <c r="Y709" s="224"/>
    </row>
    <row r="710" spans="10:25" x14ac:dyDescent="0.2">
      <c r="J710" s="224"/>
      <c r="K710" s="224"/>
      <c r="L710" s="224"/>
      <c r="M710" s="224"/>
      <c r="N710" s="224"/>
      <c r="O710" s="224"/>
      <c r="P710" s="224"/>
      <c r="Q710" s="224"/>
      <c r="R710" s="225"/>
      <c r="S710" s="225"/>
      <c r="T710" s="224"/>
      <c r="U710" s="224"/>
      <c r="V710" s="224"/>
      <c r="W710" s="224"/>
      <c r="X710" s="224"/>
      <c r="Y710" s="224"/>
    </row>
    <row r="711" spans="10:25" x14ac:dyDescent="0.2">
      <c r="J711" s="224"/>
      <c r="K711" s="224"/>
      <c r="L711" s="224"/>
      <c r="M711" s="224"/>
      <c r="N711" s="224"/>
      <c r="O711" s="224"/>
      <c r="P711" s="224"/>
      <c r="Q711" s="224"/>
      <c r="R711" s="225"/>
      <c r="S711" s="225"/>
      <c r="T711" s="224"/>
      <c r="U711" s="224"/>
      <c r="V711" s="224"/>
      <c r="W711" s="224"/>
      <c r="X711" s="224"/>
      <c r="Y711" s="224"/>
    </row>
    <row r="712" spans="10:25" x14ac:dyDescent="0.2">
      <c r="J712" s="224"/>
      <c r="K712" s="224"/>
      <c r="L712" s="224"/>
      <c r="M712" s="224"/>
      <c r="N712" s="224"/>
      <c r="O712" s="224"/>
      <c r="P712" s="224"/>
      <c r="Q712" s="224"/>
      <c r="R712" s="225"/>
      <c r="S712" s="225"/>
      <c r="T712" s="224"/>
      <c r="U712" s="224"/>
      <c r="V712" s="224"/>
      <c r="W712" s="224"/>
      <c r="X712" s="224"/>
      <c r="Y712" s="224"/>
    </row>
    <row r="713" spans="10:25" x14ac:dyDescent="0.2">
      <c r="J713" s="224"/>
      <c r="K713" s="224"/>
      <c r="L713" s="224"/>
      <c r="M713" s="224"/>
      <c r="N713" s="224"/>
      <c r="O713" s="224"/>
      <c r="P713" s="224"/>
      <c r="Q713" s="224"/>
      <c r="R713" s="225"/>
      <c r="S713" s="225"/>
      <c r="T713" s="224"/>
      <c r="U713" s="224"/>
      <c r="V713" s="224"/>
      <c r="W713" s="224"/>
      <c r="X713" s="224"/>
      <c r="Y713" s="224"/>
    </row>
    <row r="714" spans="10:25" x14ac:dyDescent="0.2">
      <c r="J714" s="224"/>
      <c r="K714" s="224"/>
      <c r="L714" s="224"/>
      <c r="M714" s="224"/>
      <c r="N714" s="224"/>
      <c r="O714" s="224"/>
      <c r="P714" s="224"/>
      <c r="Q714" s="224"/>
      <c r="R714" s="225"/>
      <c r="S714" s="225"/>
      <c r="T714" s="224"/>
      <c r="U714" s="224"/>
      <c r="V714" s="224"/>
      <c r="W714" s="224"/>
      <c r="X714" s="224"/>
      <c r="Y714" s="224"/>
    </row>
    <row r="715" spans="10:25" x14ac:dyDescent="0.2">
      <c r="J715" s="224"/>
      <c r="K715" s="224"/>
      <c r="L715" s="224"/>
      <c r="M715" s="224"/>
      <c r="N715" s="224"/>
      <c r="O715" s="224"/>
      <c r="P715" s="224"/>
      <c r="Q715" s="224"/>
      <c r="R715" s="225"/>
      <c r="S715" s="225"/>
      <c r="T715" s="224"/>
      <c r="U715" s="224"/>
      <c r="V715" s="224"/>
      <c r="W715" s="224"/>
      <c r="X715" s="224"/>
      <c r="Y715" s="224"/>
    </row>
    <row r="716" spans="10:25" x14ac:dyDescent="0.2">
      <c r="J716" s="224"/>
      <c r="K716" s="224"/>
      <c r="L716" s="224"/>
      <c r="M716" s="224"/>
      <c r="N716" s="224"/>
      <c r="O716" s="224"/>
      <c r="P716" s="224"/>
      <c r="Q716" s="224"/>
      <c r="R716" s="225"/>
      <c r="S716" s="225"/>
      <c r="T716" s="224"/>
      <c r="U716" s="224"/>
      <c r="V716" s="224"/>
      <c r="W716" s="224"/>
      <c r="X716" s="224"/>
      <c r="Y716" s="224"/>
    </row>
    <row r="717" spans="10:25" x14ac:dyDescent="0.2">
      <c r="J717" s="224"/>
      <c r="K717" s="224"/>
      <c r="L717" s="224"/>
      <c r="M717" s="224"/>
      <c r="N717" s="224"/>
      <c r="O717" s="224"/>
      <c r="P717" s="224"/>
      <c r="Q717" s="224"/>
      <c r="R717" s="225"/>
      <c r="S717" s="225"/>
      <c r="T717" s="224"/>
      <c r="U717" s="224"/>
      <c r="V717" s="224"/>
      <c r="W717" s="224"/>
      <c r="X717" s="224"/>
      <c r="Y717" s="224"/>
    </row>
    <row r="718" spans="10:25" x14ac:dyDescent="0.2">
      <c r="J718" s="224"/>
      <c r="K718" s="224"/>
      <c r="L718" s="224"/>
      <c r="M718" s="224"/>
      <c r="N718" s="224"/>
      <c r="O718" s="224"/>
      <c r="P718" s="224"/>
      <c r="Q718" s="224"/>
      <c r="R718" s="225"/>
      <c r="S718" s="225"/>
      <c r="T718" s="224"/>
      <c r="U718" s="224"/>
      <c r="V718" s="224"/>
      <c r="W718" s="224"/>
      <c r="X718" s="224"/>
      <c r="Y718" s="224"/>
    </row>
    <row r="719" spans="10:25" x14ac:dyDescent="0.2">
      <c r="J719" s="224"/>
      <c r="K719" s="224"/>
      <c r="L719" s="224"/>
      <c r="M719" s="224"/>
      <c r="N719" s="224"/>
      <c r="O719" s="224"/>
      <c r="P719" s="224"/>
      <c r="Q719" s="224"/>
      <c r="R719" s="225"/>
      <c r="S719" s="225"/>
      <c r="T719" s="224"/>
      <c r="U719" s="224"/>
      <c r="V719" s="224"/>
      <c r="W719" s="224"/>
      <c r="X719" s="224"/>
      <c r="Y719" s="224"/>
    </row>
    <row r="720" spans="10:25" x14ac:dyDescent="0.2">
      <c r="J720" s="224"/>
      <c r="K720" s="224"/>
      <c r="L720" s="224"/>
      <c r="M720" s="224"/>
      <c r="N720" s="224"/>
      <c r="O720" s="224"/>
      <c r="P720" s="224"/>
      <c r="Q720" s="224"/>
      <c r="R720" s="225"/>
      <c r="S720" s="225"/>
      <c r="T720" s="224"/>
      <c r="U720" s="224"/>
      <c r="V720" s="224"/>
      <c r="W720" s="224"/>
      <c r="X720" s="224"/>
      <c r="Y720" s="224"/>
    </row>
    <row r="721" spans="10:25" x14ac:dyDescent="0.2">
      <c r="J721" s="224"/>
      <c r="K721" s="224"/>
      <c r="L721" s="224"/>
      <c r="M721" s="224"/>
      <c r="N721" s="224"/>
      <c r="O721" s="224"/>
      <c r="P721" s="224"/>
      <c r="Q721" s="224"/>
      <c r="R721" s="225"/>
      <c r="S721" s="225"/>
      <c r="T721" s="224"/>
      <c r="U721" s="224"/>
      <c r="V721" s="224"/>
      <c r="W721" s="224"/>
      <c r="X721" s="224"/>
      <c r="Y721" s="224"/>
    </row>
    <row r="722" spans="10:25" x14ac:dyDescent="0.2">
      <c r="J722" s="224"/>
      <c r="K722" s="224"/>
      <c r="L722" s="224"/>
      <c r="M722" s="224"/>
      <c r="N722" s="224"/>
      <c r="O722" s="224"/>
      <c r="P722" s="224"/>
      <c r="Q722" s="224"/>
      <c r="R722" s="225"/>
      <c r="S722" s="225"/>
      <c r="T722" s="224"/>
      <c r="U722" s="224"/>
      <c r="V722" s="224"/>
      <c r="W722" s="224"/>
      <c r="X722" s="224"/>
      <c r="Y722" s="224"/>
    </row>
    <row r="723" spans="10:25" x14ac:dyDescent="0.2">
      <c r="J723" s="224"/>
      <c r="K723" s="224"/>
      <c r="L723" s="224"/>
      <c r="M723" s="224"/>
      <c r="N723" s="224"/>
      <c r="O723" s="224"/>
      <c r="P723" s="224"/>
      <c r="Q723" s="224"/>
      <c r="R723" s="225"/>
      <c r="S723" s="225"/>
      <c r="T723" s="224"/>
      <c r="U723" s="224"/>
      <c r="V723" s="224"/>
      <c r="W723" s="224"/>
      <c r="X723" s="224"/>
      <c r="Y723" s="224"/>
    </row>
    <row r="724" spans="10:25" x14ac:dyDescent="0.2">
      <c r="J724" s="224"/>
      <c r="K724" s="224"/>
      <c r="L724" s="224"/>
      <c r="M724" s="224"/>
      <c r="N724" s="224"/>
      <c r="O724" s="224"/>
      <c r="P724" s="224"/>
      <c r="Q724" s="224"/>
      <c r="R724" s="225"/>
      <c r="S724" s="225"/>
      <c r="T724" s="224"/>
      <c r="U724" s="224"/>
      <c r="V724" s="224"/>
      <c r="W724" s="224"/>
      <c r="X724" s="224"/>
      <c r="Y724" s="224"/>
    </row>
    <row r="725" spans="10:25" x14ac:dyDescent="0.2">
      <c r="J725" s="224"/>
      <c r="K725" s="224"/>
      <c r="L725" s="224"/>
      <c r="M725" s="224"/>
      <c r="N725" s="224"/>
      <c r="O725" s="224"/>
      <c r="P725" s="224"/>
      <c r="Q725" s="224"/>
      <c r="R725" s="225"/>
      <c r="S725" s="225"/>
      <c r="T725" s="224"/>
      <c r="U725" s="224"/>
      <c r="V725" s="224"/>
      <c r="W725" s="224"/>
      <c r="X725" s="224"/>
      <c r="Y725" s="224"/>
    </row>
    <row r="726" spans="10:25" x14ac:dyDescent="0.2">
      <c r="J726" s="224"/>
      <c r="K726" s="224"/>
      <c r="L726" s="224"/>
      <c r="M726" s="224"/>
      <c r="N726" s="224"/>
      <c r="O726" s="224"/>
      <c r="P726" s="224"/>
      <c r="Q726" s="224"/>
      <c r="R726" s="225"/>
      <c r="S726" s="225"/>
      <c r="T726" s="224"/>
      <c r="U726" s="224"/>
      <c r="V726" s="224"/>
      <c r="W726" s="224"/>
      <c r="X726" s="224"/>
      <c r="Y726" s="224"/>
    </row>
    <row r="727" spans="10:25" x14ac:dyDescent="0.2">
      <c r="J727" s="224"/>
      <c r="K727" s="224"/>
      <c r="L727" s="224"/>
      <c r="M727" s="224"/>
      <c r="N727" s="224"/>
      <c r="O727" s="224"/>
      <c r="P727" s="224"/>
      <c r="Q727" s="224"/>
      <c r="R727" s="225"/>
      <c r="S727" s="225"/>
      <c r="T727" s="224"/>
      <c r="U727" s="224"/>
      <c r="V727" s="224"/>
      <c r="W727" s="224"/>
      <c r="X727" s="224"/>
      <c r="Y727" s="224"/>
    </row>
    <row r="728" spans="10:25" x14ac:dyDescent="0.2">
      <c r="J728" s="224"/>
      <c r="K728" s="224"/>
      <c r="L728" s="224"/>
      <c r="M728" s="224"/>
      <c r="N728" s="224"/>
      <c r="O728" s="224"/>
      <c r="P728" s="224"/>
      <c r="Q728" s="224"/>
      <c r="R728" s="225"/>
      <c r="S728" s="225"/>
      <c r="T728" s="224"/>
      <c r="U728" s="224"/>
      <c r="V728" s="224"/>
      <c r="W728" s="224"/>
      <c r="X728" s="224"/>
      <c r="Y728" s="224"/>
    </row>
    <row r="729" spans="10:25" x14ac:dyDescent="0.2">
      <c r="J729" s="224"/>
      <c r="K729" s="224"/>
      <c r="L729" s="224"/>
      <c r="M729" s="224"/>
      <c r="N729" s="224"/>
      <c r="O729" s="224"/>
      <c r="P729" s="224"/>
      <c r="Q729" s="224"/>
      <c r="R729" s="225"/>
      <c r="S729" s="225"/>
      <c r="T729" s="224"/>
      <c r="U729" s="224"/>
      <c r="V729" s="224"/>
      <c r="W729" s="224"/>
      <c r="X729" s="224"/>
      <c r="Y729" s="224"/>
    </row>
    <row r="730" spans="10:25" x14ac:dyDescent="0.2">
      <c r="J730" s="224"/>
      <c r="K730" s="224"/>
      <c r="L730" s="224"/>
      <c r="M730" s="224"/>
      <c r="N730" s="224"/>
      <c r="O730" s="224"/>
      <c r="P730" s="224"/>
      <c r="Q730" s="224"/>
      <c r="R730" s="225"/>
      <c r="S730" s="225"/>
      <c r="T730" s="224"/>
      <c r="U730" s="224"/>
      <c r="V730" s="224"/>
      <c r="W730" s="224"/>
      <c r="X730" s="224"/>
      <c r="Y730" s="224"/>
    </row>
    <row r="731" spans="10:25" x14ac:dyDescent="0.2">
      <c r="J731" s="224"/>
      <c r="K731" s="224"/>
      <c r="L731" s="224"/>
      <c r="M731" s="224"/>
      <c r="N731" s="224"/>
      <c r="O731" s="224"/>
      <c r="P731" s="224"/>
      <c r="Q731" s="224"/>
      <c r="R731" s="225"/>
      <c r="S731" s="225"/>
      <c r="T731" s="224"/>
      <c r="U731" s="224"/>
      <c r="V731" s="224"/>
      <c r="W731" s="224"/>
      <c r="X731" s="224"/>
      <c r="Y731" s="224"/>
    </row>
    <row r="732" spans="10:25" x14ac:dyDescent="0.2">
      <c r="J732" s="224"/>
      <c r="K732" s="224"/>
      <c r="L732" s="224"/>
      <c r="M732" s="224"/>
      <c r="N732" s="224"/>
      <c r="O732" s="224"/>
      <c r="P732" s="224"/>
      <c r="Q732" s="224"/>
      <c r="R732" s="225"/>
      <c r="S732" s="225"/>
      <c r="T732" s="224"/>
      <c r="U732" s="224"/>
      <c r="V732" s="224"/>
      <c r="W732" s="224"/>
      <c r="X732" s="224"/>
      <c r="Y732" s="224"/>
    </row>
    <row r="733" spans="10:25" x14ac:dyDescent="0.2">
      <c r="J733" s="224"/>
      <c r="K733" s="224"/>
      <c r="L733" s="224"/>
      <c r="M733" s="224"/>
      <c r="N733" s="224"/>
      <c r="O733" s="224"/>
      <c r="P733" s="224"/>
      <c r="Q733" s="224"/>
      <c r="R733" s="225"/>
      <c r="S733" s="225"/>
      <c r="T733" s="224"/>
      <c r="U733" s="224"/>
      <c r="V733" s="224"/>
      <c r="W733" s="224"/>
      <c r="X733" s="224"/>
      <c r="Y733" s="224"/>
    </row>
    <row r="734" spans="10:25" x14ac:dyDescent="0.2">
      <c r="J734" s="224"/>
      <c r="K734" s="224"/>
      <c r="L734" s="224"/>
      <c r="M734" s="224"/>
      <c r="N734" s="224"/>
      <c r="O734" s="224"/>
      <c r="P734" s="224"/>
      <c r="Q734" s="224"/>
      <c r="R734" s="225"/>
      <c r="S734" s="225"/>
      <c r="T734" s="224"/>
      <c r="U734" s="224"/>
      <c r="V734" s="224"/>
      <c r="W734" s="224"/>
      <c r="X734" s="224"/>
      <c r="Y734" s="224"/>
    </row>
    <row r="735" spans="10:25" x14ac:dyDescent="0.2">
      <c r="J735" s="224"/>
      <c r="K735" s="224"/>
      <c r="L735" s="224"/>
      <c r="M735" s="224"/>
      <c r="N735" s="224"/>
      <c r="O735" s="224"/>
      <c r="P735" s="224"/>
      <c r="Q735" s="224"/>
      <c r="R735" s="225"/>
      <c r="S735" s="225"/>
      <c r="T735" s="224"/>
      <c r="U735" s="224"/>
      <c r="V735" s="224"/>
      <c r="W735" s="224"/>
      <c r="X735" s="224"/>
      <c r="Y735" s="224"/>
    </row>
    <row r="736" spans="10:25" x14ac:dyDescent="0.2">
      <c r="J736" s="224"/>
      <c r="K736" s="224"/>
      <c r="L736" s="224"/>
      <c r="M736" s="224"/>
      <c r="N736" s="224"/>
      <c r="O736" s="224"/>
      <c r="P736" s="224"/>
      <c r="Q736" s="224"/>
      <c r="R736" s="225"/>
      <c r="S736" s="225"/>
      <c r="T736" s="224"/>
      <c r="U736" s="224"/>
      <c r="V736" s="224"/>
      <c r="W736" s="224"/>
      <c r="X736" s="224"/>
      <c r="Y736" s="224"/>
    </row>
    <row r="737" spans="10:25" x14ac:dyDescent="0.2">
      <c r="J737" s="224"/>
      <c r="K737" s="224"/>
      <c r="L737" s="224"/>
      <c r="M737" s="224"/>
      <c r="N737" s="224"/>
      <c r="O737" s="224"/>
      <c r="P737" s="224"/>
      <c r="Q737" s="224"/>
      <c r="R737" s="225"/>
      <c r="S737" s="225"/>
      <c r="T737" s="224"/>
      <c r="U737" s="224"/>
      <c r="V737" s="224"/>
      <c r="W737" s="224"/>
      <c r="X737" s="224"/>
      <c r="Y737" s="224"/>
    </row>
    <row r="738" spans="10:25" x14ac:dyDescent="0.2">
      <c r="J738" s="224"/>
      <c r="K738" s="224"/>
      <c r="L738" s="224"/>
      <c r="M738" s="224"/>
      <c r="N738" s="224"/>
      <c r="O738" s="224"/>
      <c r="P738" s="224"/>
      <c r="Q738" s="224"/>
      <c r="R738" s="225"/>
      <c r="S738" s="225"/>
      <c r="T738" s="224"/>
      <c r="U738" s="224"/>
      <c r="V738" s="224"/>
      <c r="W738" s="224"/>
      <c r="X738" s="224"/>
      <c r="Y738" s="224"/>
    </row>
    <row r="739" spans="10:25" x14ac:dyDescent="0.2">
      <c r="J739" s="224"/>
      <c r="K739" s="224"/>
      <c r="L739" s="224"/>
      <c r="M739" s="224"/>
      <c r="N739" s="224"/>
      <c r="O739" s="224"/>
      <c r="P739" s="224"/>
      <c r="Q739" s="224"/>
      <c r="R739" s="225"/>
      <c r="S739" s="225"/>
      <c r="T739" s="224"/>
      <c r="U739" s="224"/>
      <c r="V739" s="224"/>
      <c r="W739" s="224"/>
      <c r="X739" s="224"/>
      <c r="Y739" s="224"/>
    </row>
    <row r="740" spans="10:25" x14ac:dyDescent="0.2">
      <c r="J740" s="224"/>
      <c r="K740" s="224"/>
      <c r="L740" s="224"/>
      <c r="M740" s="224"/>
      <c r="N740" s="224"/>
      <c r="O740" s="224"/>
      <c r="P740" s="224"/>
      <c r="Q740" s="224"/>
      <c r="R740" s="225"/>
      <c r="S740" s="225"/>
      <c r="T740" s="224"/>
      <c r="U740" s="224"/>
      <c r="V740" s="224"/>
      <c r="W740" s="224"/>
      <c r="X740" s="224"/>
      <c r="Y740" s="224"/>
    </row>
    <row r="741" spans="10:25" x14ac:dyDescent="0.2">
      <c r="J741" s="224"/>
      <c r="K741" s="224"/>
      <c r="L741" s="224"/>
      <c r="M741" s="224"/>
      <c r="N741" s="224"/>
      <c r="O741" s="224"/>
      <c r="P741" s="224"/>
      <c r="Q741" s="224"/>
      <c r="R741" s="225"/>
      <c r="S741" s="225"/>
      <c r="T741" s="224"/>
      <c r="U741" s="224"/>
      <c r="V741" s="224"/>
      <c r="W741" s="224"/>
      <c r="X741" s="224"/>
      <c r="Y741" s="224"/>
    </row>
    <row r="742" spans="10:25" x14ac:dyDescent="0.2">
      <c r="J742" s="224"/>
      <c r="K742" s="224"/>
      <c r="L742" s="224"/>
      <c r="M742" s="224"/>
      <c r="N742" s="224"/>
      <c r="O742" s="224"/>
      <c r="P742" s="224"/>
      <c r="Q742" s="224"/>
      <c r="R742" s="225"/>
      <c r="S742" s="225"/>
      <c r="T742" s="224"/>
      <c r="U742" s="224"/>
      <c r="V742" s="224"/>
      <c r="W742" s="224"/>
      <c r="X742" s="224"/>
      <c r="Y742" s="224"/>
    </row>
    <row r="743" spans="10:25" x14ac:dyDescent="0.2">
      <c r="J743" s="224"/>
      <c r="K743" s="224"/>
      <c r="L743" s="224"/>
      <c r="M743" s="224"/>
      <c r="N743" s="224"/>
      <c r="O743" s="224"/>
      <c r="P743" s="224"/>
      <c r="Q743" s="224"/>
      <c r="R743" s="225"/>
      <c r="S743" s="225"/>
      <c r="T743" s="224"/>
      <c r="U743" s="224"/>
      <c r="V743" s="224"/>
      <c r="W743" s="224"/>
      <c r="X743" s="224"/>
      <c r="Y743" s="224"/>
    </row>
    <row r="744" spans="10:25" x14ac:dyDescent="0.2">
      <c r="J744" s="224"/>
      <c r="K744" s="224"/>
      <c r="L744" s="224"/>
      <c r="M744" s="224"/>
      <c r="N744" s="224"/>
      <c r="O744" s="224"/>
      <c r="P744" s="224"/>
      <c r="Q744" s="224"/>
      <c r="R744" s="225"/>
      <c r="S744" s="225"/>
      <c r="T744" s="224"/>
      <c r="U744" s="224"/>
      <c r="V744" s="224"/>
      <c r="W744" s="224"/>
      <c r="X744" s="224"/>
      <c r="Y744" s="224"/>
    </row>
    <row r="745" spans="10:25" x14ac:dyDescent="0.2">
      <c r="J745" s="224"/>
      <c r="K745" s="224"/>
      <c r="L745" s="224"/>
      <c r="M745" s="224"/>
      <c r="N745" s="224"/>
      <c r="O745" s="224"/>
      <c r="P745" s="224"/>
      <c r="Q745" s="224"/>
      <c r="R745" s="225"/>
      <c r="S745" s="225"/>
      <c r="T745" s="224"/>
      <c r="U745" s="224"/>
      <c r="V745" s="224"/>
      <c r="W745" s="224"/>
      <c r="X745" s="224"/>
      <c r="Y745" s="224"/>
    </row>
    <row r="746" spans="10:25" x14ac:dyDescent="0.2">
      <c r="J746" s="224"/>
      <c r="K746" s="224"/>
      <c r="L746" s="224"/>
      <c r="M746" s="224"/>
      <c r="N746" s="224"/>
      <c r="O746" s="224"/>
      <c r="P746" s="224"/>
      <c r="Q746" s="224"/>
      <c r="R746" s="225"/>
      <c r="S746" s="225"/>
      <c r="T746" s="224"/>
      <c r="U746" s="224"/>
      <c r="V746" s="224"/>
      <c r="W746" s="224"/>
      <c r="X746" s="224"/>
      <c r="Y746" s="224"/>
    </row>
    <row r="747" spans="10:25" x14ac:dyDescent="0.2">
      <c r="J747" s="224"/>
      <c r="K747" s="224"/>
      <c r="L747" s="224"/>
      <c r="M747" s="224"/>
      <c r="N747" s="224"/>
      <c r="O747" s="224"/>
      <c r="P747" s="224"/>
      <c r="Q747" s="224"/>
      <c r="R747" s="225"/>
      <c r="S747" s="225"/>
      <c r="T747" s="224"/>
      <c r="U747" s="224"/>
      <c r="V747" s="224"/>
      <c r="W747" s="224"/>
      <c r="X747" s="224"/>
      <c r="Y747" s="224"/>
    </row>
    <row r="748" spans="10:25" x14ac:dyDescent="0.2">
      <c r="J748" s="224"/>
      <c r="K748" s="224"/>
      <c r="L748" s="224"/>
      <c r="M748" s="224"/>
      <c r="N748" s="224"/>
      <c r="O748" s="224"/>
      <c r="P748" s="224"/>
      <c r="Q748" s="224"/>
      <c r="R748" s="225"/>
      <c r="S748" s="225"/>
      <c r="T748" s="224"/>
      <c r="U748" s="224"/>
      <c r="V748" s="224"/>
      <c r="W748" s="224"/>
      <c r="X748" s="224"/>
      <c r="Y748" s="224"/>
    </row>
    <row r="749" spans="10:25" x14ac:dyDescent="0.2">
      <c r="J749" s="224"/>
      <c r="K749" s="224"/>
      <c r="L749" s="224"/>
      <c r="M749" s="224"/>
      <c r="N749" s="224"/>
      <c r="O749" s="224"/>
      <c r="P749" s="224"/>
      <c r="Q749" s="224"/>
      <c r="R749" s="225"/>
      <c r="S749" s="225"/>
      <c r="T749" s="224"/>
      <c r="U749" s="224"/>
      <c r="V749" s="224"/>
      <c r="W749" s="224"/>
      <c r="X749" s="224"/>
      <c r="Y749" s="224"/>
    </row>
    <row r="750" spans="10:25" x14ac:dyDescent="0.2">
      <c r="J750" s="224"/>
      <c r="K750" s="224"/>
      <c r="L750" s="224"/>
      <c r="M750" s="224"/>
      <c r="N750" s="224"/>
      <c r="O750" s="224"/>
      <c r="P750" s="224"/>
      <c r="Q750" s="224"/>
      <c r="R750" s="225"/>
      <c r="S750" s="225"/>
      <c r="T750" s="224"/>
      <c r="U750" s="224"/>
      <c r="V750" s="224"/>
      <c r="W750" s="224"/>
      <c r="X750" s="224"/>
      <c r="Y750" s="224"/>
    </row>
    <row r="751" spans="10:25" x14ac:dyDescent="0.2">
      <c r="J751" s="224"/>
      <c r="K751" s="224"/>
      <c r="L751" s="224"/>
      <c r="M751" s="224"/>
      <c r="N751" s="224"/>
      <c r="O751" s="224"/>
      <c r="P751" s="224"/>
      <c r="Q751" s="224"/>
      <c r="R751" s="225"/>
      <c r="S751" s="225"/>
      <c r="T751" s="224"/>
      <c r="U751" s="224"/>
      <c r="V751" s="224"/>
      <c r="W751" s="224"/>
      <c r="X751" s="224"/>
      <c r="Y751" s="224"/>
    </row>
    <row r="752" spans="10:25" x14ac:dyDescent="0.2">
      <c r="J752" s="224"/>
      <c r="K752" s="224"/>
      <c r="L752" s="224"/>
      <c r="M752" s="224"/>
      <c r="N752" s="224"/>
      <c r="O752" s="224"/>
      <c r="P752" s="224"/>
      <c r="Q752" s="224"/>
      <c r="R752" s="225"/>
      <c r="S752" s="225"/>
      <c r="T752" s="224"/>
      <c r="U752" s="224"/>
      <c r="V752" s="224"/>
      <c r="W752" s="224"/>
      <c r="X752" s="224"/>
      <c r="Y752" s="224"/>
    </row>
    <row r="753" spans="10:25" x14ac:dyDescent="0.2">
      <c r="J753" s="224"/>
      <c r="K753" s="224"/>
      <c r="L753" s="224"/>
      <c r="M753" s="224"/>
      <c r="N753" s="224"/>
      <c r="O753" s="224"/>
      <c r="P753" s="224"/>
      <c r="Q753" s="224"/>
      <c r="R753" s="225"/>
      <c r="S753" s="225"/>
      <c r="T753" s="224"/>
      <c r="U753" s="224"/>
      <c r="V753" s="224"/>
      <c r="W753" s="224"/>
      <c r="X753" s="224"/>
      <c r="Y753" s="224"/>
    </row>
    <row r="754" spans="10:25" x14ac:dyDescent="0.2">
      <c r="J754" s="224"/>
      <c r="K754" s="224"/>
      <c r="L754" s="224"/>
      <c r="M754" s="224"/>
      <c r="N754" s="224"/>
      <c r="O754" s="224"/>
      <c r="P754" s="224"/>
      <c r="Q754" s="224"/>
      <c r="R754" s="225"/>
      <c r="S754" s="225"/>
      <c r="T754" s="224"/>
      <c r="U754" s="224"/>
      <c r="V754" s="224"/>
      <c r="W754" s="224"/>
      <c r="X754" s="224"/>
      <c r="Y754" s="224"/>
    </row>
    <row r="755" spans="10:25" x14ac:dyDescent="0.2">
      <c r="J755" s="224"/>
      <c r="K755" s="224"/>
      <c r="L755" s="224"/>
      <c r="M755" s="224"/>
      <c r="N755" s="224"/>
      <c r="O755" s="224"/>
      <c r="P755" s="224"/>
      <c r="Q755" s="224"/>
      <c r="R755" s="225"/>
      <c r="S755" s="225"/>
      <c r="T755" s="224"/>
      <c r="U755" s="224"/>
      <c r="V755" s="224"/>
      <c r="W755" s="224"/>
      <c r="X755" s="224"/>
      <c r="Y755" s="224"/>
    </row>
    <row r="756" spans="10:25" x14ac:dyDescent="0.2">
      <c r="J756" s="224"/>
      <c r="K756" s="224"/>
      <c r="L756" s="224"/>
      <c r="M756" s="224"/>
      <c r="N756" s="224"/>
      <c r="O756" s="224"/>
      <c r="P756" s="224"/>
      <c r="Q756" s="224"/>
      <c r="R756" s="225"/>
      <c r="S756" s="225"/>
      <c r="T756" s="224"/>
      <c r="U756" s="224"/>
      <c r="V756" s="224"/>
      <c r="W756" s="224"/>
      <c r="X756" s="224"/>
      <c r="Y756" s="224"/>
    </row>
    <row r="757" spans="10:25" x14ac:dyDescent="0.2">
      <c r="J757" s="224"/>
      <c r="K757" s="224"/>
      <c r="L757" s="224"/>
      <c r="M757" s="224"/>
      <c r="N757" s="224"/>
      <c r="O757" s="224"/>
      <c r="P757" s="224"/>
      <c r="Q757" s="224"/>
      <c r="R757" s="225"/>
      <c r="S757" s="225"/>
      <c r="T757" s="224"/>
      <c r="U757" s="224"/>
      <c r="V757" s="224"/>
      <c r="W757" s="224"/>
      <c r="X757" s="224"/>
      <c r="Y757" s="224"/>
    </row>
    <row r="758" spans="10:25" x14ac:dyDescent="0.2">
      <c r="J758" s="224"/>
      <c r="K758" s="224"/>
      <c r="L758" s="224"/>
      <c r="M758" s="224"/>
      <c r="N758" s="224"/>
      <c r="O758" s="224"/>
      <c r="P758" s="224"/>
      <c r="Q758" s="224"/>
      <c r="R758" s="225"/>
      <c r="S758" s="225"/>
      <c r="T758" s="224"/>
      <c r="U758" s="224"/>
      <c r="V758" s="224"/>
      <c r="W758" s="224"/>
      <c r="X758" s="224"/>
      <c r="Y758" s="224"/>
    </row>
    <row r="759" spans="10:25" x14ac:dyDescent="0.2">
      <c r="J759" s="224"/>
      <c r="K759" s="224"/>
      <c r="L759" s="224"/>
      <c r="M759" s="224"/>
      <c r="N759" s="224"/>
      <c r="O759" s="224"/>
      <c r="P759" s="224"/>
      <c r="Q759" s="224"/>
      <c r="R759" s="225"/>
      <c r="S759" s="225"/>
      <c r="T759" s="224"/>
      <c r="U759" s="224"/>
      <c r="V759" s="224"/>
      <c r="W759" s="224"/>
      <c r="X759" s="224"/>
      <c r="Y759" s="224"/>
    </row>
    <row r="760" spans="10:25" x14ac:dyDescent="0.2">
      <c r="J760" s="224"/>
      <c r="K760" s="224"/>
      <c r="L760" s="224"/>
      <c r="M760" s="224"/>
      <c r="N760" s="224"/>
      <c r="O760" s="224"/>
      <c r="P760" s="224"/>
      <c r="Q760" s="224"/>
      <c r="R760" s="225"/>
      <c r="S760" s="225"/>
      <c r="T760" s="224"/>
      <c r="U760" s="224"/>
      <c r="V760" s="224"/>
      <c r="W760" s="224"/>
      <c r="X760" s="224"/>
      <c r="Y760" s="224"/>
    </row>
    <row r="761" spans="10:25" x14ac:dyDescent="0.2">
      <c r="J761" s="224"/>
      <c r="K761" s="224"/>
      <c r="L761" s="224"/>
      <c r="M761" s="224"/>
      <c r="N761" s="224"/>
      <c r="O761" s="224"/>
      <c r="P761" s="224"/>
      <c r="Q761" s="224"/>
      <c r="R761" s="225"/>
      <c r="S761" s="225"/>
      <c r="T761" s="224"/>
      <c r="U761" s="224"/>
      <c r="V761" s="224"/>
      <c r="W761" s="224"/>
      <c r="X761" s="224"/>
      <c r="Y761" s="224"/>
    </row>
    <row r="762" spans="10:25" x14ac:dyDescent="0.2">
      <c r="J762" s="224"/>
      <c r="K762" s="224"/>
      <c r="L762" s="224"/>
      <c r="M762" s="224"/>
      <c r="N762" s="224"/>
      <c r="O762" s="224"/>
      <c r="P762" s="224"/>
      <c r="Q762" s="224"/>
      <c r="R762" s="225"/>
      <c r="S762" s="225"/>
      <c r="T762" s="224"/>
      <c r="U762" s="224"/>
      <c r="V762" s="224"/>
      <c r="W762" s="224"/>
      <c r="X762" s="224"/>
      <c r="Y762" s="224"/>
    </row>
    <row r="763" spans="10:25" x14ac:dyDescent="0.2">
      <c r="J763" s="224"/>
      <c r="K763" s="224"/>
      <c r="L763" s="224"/>
      <c r="M763" s="224"/>
      <c r="N763" s="224"/>
      <c r="O763" s="224"/>
      <c r="P763" s="224"/>
      <c r="Q763" s="224"/>
      <c r="R763" s="225"/>
      <c r="S763" s="225"/>
      <c r="T763" s="224"/>
      <c r="U763" s="224"/>
      <c r="V763" s="224"/>
      <c r="W763" s="224"/>
      <c r="X763" s="224"/>
      <c r="Y763" s="224"/>
    </row>
    <row r="764" spans="10:25" x14ac:dyDescent="0.2">
      <c r="J764" s="224"/>
      <c r="K764" s="224"/>
      <c r="L764" s="224"/>
      <c r="M764" s="224"/>
      <c r="N764" s="224"/>
      <c r="O764" s="224"/>
      <c r="P764" s="224"/>
      <c r="Q764" s="224"/>
      <c r="R764" s="225"/>
      <c r="S764" s="225"/>
      <c r="T764" s="224"/>
      <c r="U764" s="224"/>
      <c r="V764" s="224"/>
      <c r="W764" s="224"/>
      <c r="X764" s="224"/>
      <c r="Y764" s="224"/>
    </row>
    <row r="765" spans="10:25" x14ac:dyDescent="0.2">
      <c r="J765" s="224"/>
      <c r="K765" s="224"/>
      <c r="L765" s="224"/>
      <c r="M765" s="224"/>
      <c r="N765" s="224"/>
      <c r="O765" s="224"/>
      <c r="P765" s="224"/>
      <c r="Q765" s="224"/>
      <c r="R765" s="225"/>
      <c r="S765" s="225"/>
      <c r="T765" s="224"/>
      <c r="U765" s="224"/>
      <c r="V765" s="224"/>
      <c r="W765" s="224"/>
      <c r="X765" s="224"/>
      <c r="Y765" s="224"/>
    </row>
    <row r="766" spans="10:25" x14ac:dyDescent="0.2">
      <c r="J766" s="224"/>
      <c r="K766" s="224"/>
      <c r="L766" s="224"/>
      <c r="M766" s="224"/>
      <c r="N766" s="224"/>
      <c r="O766" s="224"/>
      <c r="P766" s="224"/>
      <c r="Q766" s="224"/>
      <c r="R766" s="225"/>
      <c r="S766" s="225"/>
      <c r="T766" s="224"/>
      <c r="U766" s="224"/>
      <c r="V766" s="224"/>
      <c r="W766" s="224"/>
      <c r="X766" s="224"/>
      <c r="Y766" s="224"/>
    </row>
    <row r="767" spans="10:25" x14ac:dyDescent="0.2">
      <c r="J767" s="224"/>
      <c r="K767" s="224"/>
      <c r="L767" s="224"/>
      <c r="M767" s="224"/>
      <c r="N767" s="224"/>
      <c r="O767" s="224"/>
      <c r="P767" s="224"/>
      <c r="Q767" s="224"/>
      <c r="R767" s="225"/>
      <c r="S767" s="225"/>
      <c r="T767" s="224"/>
      <c r="U767" s="224"/>
      <c r="V767" s="224"/>
      <c r="W767" s="224"/>
      <c r="X767" s="224"/>
      <c r="Y767" s="224"/>
    </row>
    <row r="768" spans="10:25" x14ac:dyDescent="0.2">
      <c r="J768" s="224"/>
      <c r="K768" s="224"/>
      <c r="L768" s="224"/>
      <c r="M768" s="224"/>
      <c r="N768" s="224"/>
      <c r="O768" s="224"/>
      <c r="P768" s="224"/>
      <c r="Q768" s="224"/>
      <c r="R768" s="225"/>
      <c r="S768" s="225"/>
      <c r="T768" s="224"/>
      <c r="U768" s="224"/>
      <c r="V768" s="224"/>
      <c r="W768" s="224"/>
      <c r="X768" s="224"/>
      <c r="Y768" s="224"/>
    </row>
    <row r="769" spans="10:25" x14ac:dyDescent="0.2">
      <c r="J769" s="224"/>
      <c r="K769" s="224"/>
      <c r="L769" s="224"/>
      <c r="M769" s="224"/>
      <c r="N769" s="224"/>
      <c r="O769" s="224"/>
      <c r="P769" s="224"/>
      <c r="Q769" s="224"/>
      <c r="R769" s="225"/>
      <c r="S769" s="225"/>
      <c r="T769" s="224"/>
      <c r="U769" s="224"/>
      <c r="V769" s="224"/>
      <c r="W769" s="224"/>
      <c r="X769" s="224"/>
      <c r="Y769" s="224"/>
    </row>
    <row r="770" spans="10:25" x14ac:dyDescent="0.2">
      <c r="J770" s="224"/>
      <c r="K770" s="224"/>
      <c r="L770" s="224"/>
      <c r="M770" s="224"/>
      <c r="N770" s="224"/>
      <c r="O770" s="224"/>
      <c r="P770" s="224"/>
      <c r="Q770" s="224"/>
      <c r="R770" s="225"/>
      <c r="S770" s="225"/>
      <c r="T770" s="224"/>
      <c r="U770" s="224"/>
      <c r="V770" s="224"/>
      <c r="W770" s="224"/>
      <c r="X770" s="224"/>
      <c r="Y770" s="224"/>
    </row>
    <row r="771" spans="10:25" x14ac:dyDescent="0.2">
      <c r="J771" s="224"/>
      <c r="K771" s="224"/>
      <c r="L771" s="224"/>
      <c r="M771" s="224"/>
      <c r="N771" s="224"/>
      <c r="O771" s="224"/>
      <c r="P771" s="224"/>
      <c r="Q771" s="224"/>
      <c r="R771" s="225"/>
      <c r="S771" s="225"/>
      <c r="T771" s="224"/>
      <c r="U771" s="224"/>
      <c r="V771" s="224"/>
      <c r="W771" s="224"/>
      <c r="X771" s="224"/>
      <c r="Y771" s="224"/>
    </row>
    <row r="772" spans="10:25" x14ac:dyDescent="0.2">
      <c r="J772" s="224"/>
      <c r="K772" s="224"/>
      <c r="L772" s="224"/>
      <c r="M772" s="224"/>
      <c r="N772" s="224"/>
      <c r="O772" s="224"/>
      <c r="P772" s="224"/>
      <c r="Q772" s="224"/>
      <c r="R772" s="225"/>
      <c r="S772" s="225"/>
      <c r="T772" s="224"/>
      <c r="U772" s="224"/>
      <c r="V772" s="224"/>
      <c r="W772" s="224"/>
      <c r="X772" s="224"/>
      <c r="Y772" s="224"/>
    </row>
    <row r="773" spans="10:25" x14ac:dyDescent="0.2">
      <c r="J773" s="224"/>
      <c r="K773" s="224"/>
      <c r="L773" s="224"/>
      <c r="M773" s="224"/>
      <c r="N773" s="224"/>
      <c r="O773" s="224"/>
      <c r="P773" s="224"/>
      <c r="Q773" s="224"/>
      <c r="R773" s="225"/>
      <c r="S773" s="225"/>
      <c r="T773" s="224"/>
      <c r="U773" s="224"/>
      <c r="V773" s="224"/>
      <c r="W773" s="224"/>
      <c r="X773" s="224"/>
      <c r="Y773" s="224"/>
    </row>
    <row r="774" spans="10:25" x14ac:dyDescent="0.2">
      <c r="J774" s="224"/>
      <c r="K774" s="224"/>
      <c r="L774" s="224"/>
      <c r="M774" s="224"/>
      <c r="N774" s="224"/>
      <c r="O774" s="224"/>
      <c r="P774" s="224"/>
      <c r="Q774" s="224"/>
      <c r="R774" s="225"/>
      <c r="S774" s="225"/>
      <c r="T774" s="224"/>
      <c r="U774" s="224"/>
      <c r="V774" s="224"/>
      <c r="W774" s="224"/>
      <c r="X774" s="224"/>
      <c r="Y774" s="224"/>
    </row>
    <row r="775" spans="10:25" x14ac:dyDescent="0.2">
      <c r="J775" s="224"/>
      <c r="K775" s="224"/>
      <c r="L775" s="224"/>
      <c r="M775" s="224"/>
      <c r="N775" s="224"/>
      <c r="O775" s="224"/>
      <c r="P775" s="224"/>
      <c r="Q775" s="224"/>
      <c r="R775" s="225"/>
      <c r="S775" s="225"/>
      <c r="T775" s="224"/>
      <c r="U775" s="224"/>
      <c r="V775" s="224"/>
      <c r="W775" s="224"/>
      <c r="X775" s="224"/>
      <c r="Y775" s="224"/>
    </row>
    <row r="776" spans="10:25" x14ac:dyDescent="0.2">
      <c r="J776" s="224"/>
      <c r="K776" s="224"/>
      <c r="L776" s="224"/>
      <c r="M776" s="224"/>
      <c r="N776" s="224"/>
      <c r="O776" s="224"/>
      <c r="P776" s="224"/>
      <c r="Q776" s="224"/>
      <c r="R776" s="225"/>
      <c r="S776" s="225"/>
      <c r="T776" s="224"/>
      <c r="U776" s="224"/>
      <c r="V776" s="224"/>
      <c r="W776" s="224"/>
      <c r="X776" s="224"/>
      <c r="Y776" s="224"/>
    </row>
    <row r="777" spans="10:25" x14ac:dyDescent="0.2">
      <c r="J777" s="224"/>
      <c r="K777" s="224"/>
      <c r="L777" s="224"/>
      <c r="M777" s="224"/>
      <c r="N777" s="224"/>
      <c r="O777" s="224"/>
      <c r="P777" s="224"/>
      <c r="Q777" s="224"/>
      <c r="R777" s="225"/>
      <c r="S777" s="225"/>
      <c r="T777" s="224"/>
      <c r="U777" s="224"/>
      <c r="V777" s="224"/>
      <c r="W777" s="224"/>
      <c r="X777" s="224"/>
      <c r="Y777" s="224"/>
    </row>
    <row r="778" spans="10:25" x14ac:dyDescent="0.2">
      <c r="J778" s="224"/>
      <c r="K778" s="224"/>
      <c r="L778" s="224"/>
      <c r="M778" s="224"/>
      <c r="N778" s="224"/>
      <c r="O778" s="224"/>
      <c r="P778" s="224"/>
      <c r="Q778" s="224"/>
      <c r="R778" s="225"/>
      <c r="S778" s="225"/>
      <c r="T778" s="224"/>
      <c r="U778" s="224"/>
      <c r="V778" s="224"/>
      <c r="W778" s="224"/>
      <c r="X778" s="224"/>
      <c r="Y778" s="224"/>
    </row>
    <row r="779" spans="10:25" x14ac:dyDescent="0.2">
      <c r="J779" s="224"/>
      <c r="K779" s="224"/>
      <c r="L779" s="224"/>
      <c r="M779" s="224"/>
      <c r="N779" s="224"/>
      <c r="O779" s="224"/>
      <c r="P779" s="224"/>
      <c r="Q779" s="224"/>
      <c r="R779" s="225"/>
      <c r="S779" s="225"/>
      <c r="T779" s="224"/>
      <c r="U779" s="224"/>
      <c r="V779" s="224"/>
      <c r="W779" s="224"/>
      <c r="X779" s="224"/>
      <c r="Y779" s="224"/>
    </row>
    <row r="780" spans="10:25" x14ac:dyDescent="0.2">
      <c r="J780" s="224"/>
      <c r="K780" s="224"/>
      <c r="L780" s="224"/>
      <c r="M780" s="224"/>
      <c r="N780" s="224"/>
      <c r="O780" s="224"/>
      <c r="P780" s="224"/>
      <c r="Q780" s="224"/>
      <c r="R780" s="225"/>
      <c r="S780" s="225"/>
      <c r="T780" s="224"/>
      <c r="U780" s="224"/>
      <c r="V780" s="224"/>
      <c r="W780" s="224"/>
      <c r="X780" s="224"/>
      <c r="Y780" s="224"/>
    </row>
    <row r="781" spans="10:25" x14ac:dyDescent="0.2">
      <c r="J781" s="224"/>
      <c r="K781" s="224"/>
      <c r="L781" s="224"/>
      <c r="M781" s="224"/>
      <c r="N781" s="224"/>
      <c r="O781" s="224"/>
      <c r="P781" s="224"/>
      <c r="Q781" s="224"/>
      <c r="R781" s="225"/>
      <c r="S781" s="225"/>
      <c r="T781" s="224"/>
      <c r="U781" s="224"/>
      <c r="V781" s="224"/>
      <c r="W781" s="224"/>
      <c r="X781" s="224"/>
      <c r="Y781" s="224"/>
    </row>
    <row r="782" spans="10:25" x14ac:dyDescent="0.2">
      <c r="J782" s="224"/>
      <c r="K782" s="224"/>
      <c r="L782" s="224"/>
      <c r="M782" s="224"/>
      <c r="N782" s="224"/>
      <c r="O782" s="224"/>
      <c r="P782" s="224"/>
      <c r="Q782" s="224"/>
      <c r="R782" s="225"/>
      <c r="S782" s="225"/>
      <c r="T782" s="224"/>
      <c r="U782" s="224"/>
      <c r="V782" s="224"/>
      <c r="W782" s="224"/>
      <c r="X782" s="224"/>
      <c r="Y782" s="224"/>
    </row>
    <row r="783" spans="10:25" x14ac:dyDescent="0.2">
      <c r="J783" s="224"/>
      <c r="K783" s="224"/>
      <c r="L783" s="224"/>
      <c r="M783" s="224"/>
      <c r="N783" s="224"/>
      <c r="O783" s="224"/>
      <c r="P783" s="224"/>
      <c r="Q783" s="224"/>
      <c r="R783" s="225"/>
      <c r="S783" s="225"/>
      <c r="T783" s="224"/>
      <c r="U783" s="224"/>
      <c r="V783" s="224"/>
      <c r="W783" s="224"/>
      <c r="X783" s="224"/>
      <c r="Y783" s="224"/>
    </row>
    <row r="784" spans="10:25" x14ac:dyDescent="0.2">
      <c r="J784" s="224"/>
      <c r="K784" s="224"/>
      <c r="L784" s="224"/>
      <c r="M784" s="224"/>
      <c r="N784" s="224"/>
      <c r="O784" s="224"/>
      <c r="P784" s="224"/>
      <c r="Q784" s="224"/>
      <c r="R784" s="225"/>
      <c r="S784" s="225"/>
      <c r="T784" s="224"/>
      <c r="U784" s="224"/>
      <c r="V784" s="224"/>
      <c r="W784" s="224"/>
      <c r="X784" s="224"/>
      <c r="Y784" s="224"/>
    </row>
    <row r="785" spans="10:25" x14ac:dyDescent="0.2">
      <c r="J785" s="224"/>
      <c r="K785" s="224"/>
      <c r="L785" s="224"/>
      <c r="M785" s="224"/>
      <c r="N785" s="224"/>
      <c r="O785" s="224"/>
      <c r="P785" s="224"/>
      <c r="Q785" s="224"/>
      <c r="R785" s="225"/>
      <c r="S785" s="225"/>
      <c r="T785" s="224"/>
      <c r="U785" s="224"/>
      <c r="V785" s="224"/>
      <c r="W785" s="224"/>
      <c r="X785" s="224"/>
      <c r="Y785" s="224"/>
    </row>
    <row r="786" spans="10:25" x14ac:dyDescent="0.2">
      <c r="J786" s="224"/>
      <c r="K786" s="224"/>
      <c r="L786" s="224"/>
      <c r="M786" s="224"/>
      <c r="N786" s="224"/>
      <c r="O786" s="224"/>
      <c r="P786" s="224"/>
      <c r="Q786" s="224"/>
      <c r="R786" s="225"/>
      <c r="S786" s="225"/>
      <c r="T786" s="224"/>
      <c r="U786" s="224"/>
      <c r="V786" s="224"/>
      <c r="W786" s="224"/>
      <c r="X786" s="224"/>
      <c r="Y786" s="224"/>
    </row>
    <row r="787" spans="10:25" x14ac:dyDescent="0.2">
      <c r="J787" s="224"/>
      <c r="K787" s="224"/>
      <c r="L787" s="224"/>
      <c r="M787" s="224"/>
      <c r="N787" s="224"/>
      <c r="O787" s="224"/>
      <c r="P787" s="224"/>
      <c r="Q787" s="224"/>
      <c r="R787" s="225"/>
      <c r="S787" s="225"/>
      <c r="T787" s="224"/>
      <c r="U787" s="224"/>
      <c r="V787" s="224"/>
      <c r="W787" s="224"/>
      <c r="X787" s="224"/>
      <c r="Y787" s="224"/>
    </row>
    <row r="788" spans="10:25" x14ac:dyDescent="0.2">
      <c r="J788" s="224"/>
      <c r="K788" s="224"/>
      <c r="L788" s="224"/>
      <c r="M788" s="224"/>
      <c r="N788" s="224"/>
      <c r="O788" s="224"/>
      <c r="P788" s="224"/>
      <c r="Q788" s="224"/>
      <c r="R788" s="225"/>
      <c r="S788" s="225"/>
      <c r="T788" s="224"/>
      <c r="U788" s="224"/>
      <c r="V788" s="224"/>
      <c r="W788" s="224"/>
      <c r="X788" s="224"/>
      <c r="Y788" s="224"/>
    </row>
    <row r="789" spans="10:25" x14ac:dyDescent="0.2">
      <c r="J789" s="224"/>
      <c r="K789" s="224"/>
      <c r="L789" s="224"/>
      <c r="M789" s="224"/>
      <c r="N789" s="224"/>
      <c r="O789" s="224"/>
      <c r="P789" s="224"/>
      <c r="Q789" s="224"/>
      <c r="R789" s="225"/>
      <c r="S789" s="225"/>
      <c r="T789" s="224"/>
      <c r="U789" s="224"/>
      <c r="V789" s="224"/>
      <c r="W789" s="224"/>
      <c r="X789" s="224"/>
      <c r="Y789" s="224"/>
    </row>
    <row r="790" spans="10:25" x14ac:dyDescent="0.2">
      <c r="J790" s="224"/>
      <c r="K790" s="224"/>
      <c r="L790" s="224"/>
      <c r="M790" s="224"/>
      <c r="N790" s="224"/>
      <c r="O790" s="224"/>
      <c r="P790" s="224"/>
      <c r="Q790" s="224"/>
      <c r="R790" s="225"/>
      <c r="S790" s="225"/>
      <c r="T790" s="224"/>
      <c r="U790" s="224"/>
      <c r="V790" s="224"/>
      <c r="W790" s="224"/>
      <c r="X790" s="224"/>
      <c r="Y790" s="224"/>
    </row>
    <row r="791" spans="10:25" x14ac:dyDescent="0.2">
      <c r="J791" s="224"/>
      <c r="K791" s="224"/>
      <c r="L791" s="224"/>
      <c r="M791" s="224"/>
      <c r="N791" s="224"/>
      <c r="O791" s="224"/>
      <c r="P791" s="224"/>
      <c r="Q791" s="224"/>
      <c r="R791" s="225"/>
      <c r="S791" s="225"/>
      <c r="T791" s="224"/>
      <c r="U791" s="224"/>
      <c r="V791" s="224"/>
      <c r="W791" s="224"/>
      <c r="X791" s="224"/>
      <c r="Y791" s="224"/>
    </row>
    <row r="792" spans="10:25" x14ac:dyDescent="0.2">
      <c r="J792" s="224"/>
      <c r="K792" s="224"/>
      <c r="L792" s="224"/>
      <c r="M792" s="224"/>
      <c r="N792" s="224"/>
      <c r="O792" s="224"/>
      <c r="P792" s="224"/>
      <c r="Q792" s="224"/>
      <c r="R792" s="225"/>
      <c r="S792" s="225"/>
      <c r="T792" s="224"/>
      <c r="U792" s="224"/>
      <c r="V792" s="224"/>
      <c r="W792" s="224"/>
      <c r="X792" s="224"/>
      <c r="Y792" s="224"/>
    </row>
    <row r="793" spans="10:25" x14ac:dyDescent="0.2">
      <c r="J793" s="224"/>
      <c r="K793" s="224"/>
      <c r="L793" s="224"/>
      <c r="M793" s="224"/>
      <c r="N793" s="224"/>
      <c r="O793" s="224"/>
      <c r="P793" s="224"/>
      <c r="Q793" s="224"/>
      <c r="R793" s="225"/>
      <c r="S793" s="225"/>
      <c r="T793" s="224"/>
      <c r="U793" s="224"/>
      <c r="V793" s="224"/>
      <c r="W793" s="224"/>
      <c r="X793" s="224"/>
      <c r="Y793" s="224"/>
    </row>
    <row r="794" spans="10:25" x14ac:dyDescent="0.2">
      <c r="J794" s="224"/>
      <c r="K794" s="224"/>
      <c r="L794" s="224"/>
      <c r="M794" s="224"/>
      <c r="N794" s="224"/>
      <c r="O794" s="224"/>
      <c r="P794" s="224"/>
      <c r="Q794" s="224"/>
      <c r="R794" s="225"/>
      <c r="S794" s="225"/>
      <c r="T794" s="224"/>
      <c r="U794" s="224"/>
      <c r="V794" s="224"/>
      <c r="W794" s="224"/>
      <c r="X794" s="224"/>
      <c r="Y794" s="224"/>
    </row>
    <row r="795" spans="10:25" x14ac:dyDescent="0.2">
      <c r="J795" s="224"/>
      <c r="K795" s="224"/>
      <c r="L795" s="224"/>
      <c r="M795" s="224"/>
      <c r="N795" s="224"/>
      <c r="O795" s="224"/>
      <c r="P795" s="224"/>
      <c r="Q795" s="224"/>
      <c r="R795" s="225"/>
      <c r="S795" s="225"/>
      <c r="T795" s="224"/>
      <c r="U795" s="224"/>
      <c r="V795" s="224"/>
      <c r="W795" s="224"/>
      <c r="X795" s="224"/>
      <c r="Y795" s="224"/>
    </row>
    <row r="796" spans="10:25" x14ac:dyDescent="0.2">
      <c r="J796" s="224"/>
      <c r="K796" s="224"/>
      <c r="L796" s="224"/>
      <c r="M796" s="224"/>
      <c r="N796" s="224"/>
      <c r="O796" s="224"/>
      <c r="P796" s="224"/>
      <c r="Q796" s="224"/>
      <c r="R796" s="225"/>
      <c r="S796" s="225"/>
      <c r="T796" s="224"/>
      <c r="U796" s="224"/>
      <c r="V796" s="224"/>
      <c r="W796" s="224"/>
      <c r="X796" s="224"/>
      <c r="Y796" s="224"/>
    </row>
    <row r="797" spans="10:25" x14ac:dyDescent="0.2">
      <c r="J797" s="224"/>
      <c r="K797" s="224"/>
      <c r="L797" s="224"/>
      <c r="M797" s="224"/>
      <c r="N797" s="224"/>
      <c r="O797" s="224"/>
      <c r="P797" s="224"/>
      <c r="Q797" s="224"/>
      <c r="R797" s="225"/>
      <c r="S797" s="225"/>
      <c r="T797" s="224"/>
      <c r="U797" s="224"/>
      <c r="V797" s="224"/>
      <c r="W797" s="224"/>
      <c r="X797" s="224"/>
      <c r="Y797" s="224"/>
    </row>
    <row r="798" spans="10:25" x14ac:dyDescent="0.2">
      <c r="J798" s="224"/>
      <c r="K798" s="224"/>
      <c r="L798" s="224"/>
      <c r="M798" s="224"/>
      <c r="N798" s="224"/>
      <c r="O798" s="224"/>
      <c r="P798" s="224"/>
      <c r="Q798" s="224"/>
      <c r="R798" s="225"/>
      <c r="S798" s="225"/>
      <c r="T798" s="224"/>
      <c r="U798" s="224"/>
      <c r="V798" s="224"/>
      <c r="W798" s="224"/>
      <c r="X798" s="224"/>
      <c r="Y798" s="224"/>
    </row>
    <row r="799" spans="10:25" x14ac:dyDescent="0.2">
      <c r="J799" s="224"/>
      <c r="K799" s="224"/>
      <c r="L799" s="224"/>
      <c r="M799" s="224"/>
      <c r="N799" s="224"/>
      <c r="O799" s="224"/>
      <c r="P799" s="224"/>
      <c r="Q799" s="224"/>
      <c r="R799" s="225"/>
      <c r="S799" s="225"/>
      <c r="T799" s="224"/>
      <c r="U799" s="224"/>
      <c r="V799" s="224"/>
      <c r="W799" s="224"/>
      <c r="X799" s="224"/>
      <c r="Y799" s="224"/>
    </row>
    <row r="800" spans="10:25" x14ac:dyDescent="0.2">
      <c r="J800" s="224"/>
      <c r="K800" s="224"/>
      <c r="L800" s="224"/>
      <c r="M800" s="224"/>
      <c r="N800" s="224"/>
      <c r="O800" s="224"/>
      <c r="P800" s="224"/>
      <c r="Q800" s="224"/>
      <c r="R800" s="225"/>
      <c r="S800" s="225"/>
      <c r="T800" s="224"/>
      <c r="U800" s="224"/>
      <c r="V800" s="224"/>
      <c r="W800" s="224"/>
      <c r="X800" s="224"/>
      <c r="Y800" s="224"/>
    </row>
    <row r="801" spans="10:25" x14ac:dyDescent="0.2">
      <c r="J801" s="224"/>
      <c r="K801" s="224"/>
      <c r="L801" s="224"/>
      <c r="M801" s="224"/>
      <c r="N801" s="224"/>
      <c r="O801" s="224"/>
      <c r="P801" s="224"/>
      <c r="Q801" s="224"/>
      <c r="R801" s="225"/>
      <c r="S801" s="225"/>
      <c r="T801" s="224"/>
      <c r="U801" s="224"/>
      <c r="V801" s="224"/>
      <c r="W801" s="224"/>
      <c r="X801" s="224"/>
      <c r="Y801" s="224"/>
    </row>
    <row r="802" spans="10:25" x14ac:dyDescent="0.2">
      <c r="J802" s="224"/>
      <c r="K802" s="224"/>
      <c r="L802" s="224"/>
      <c r="M802" s="224"/>
      <c r="N802" s="224"/>
      <c r="O802" s="224"/>
      <c r="P802" s="224"/>
      <c r="Q802" s="224"/>
      <c r="R802" s="225"/>
      <c r="S802" s="225"/>
      <c r="T802" s="224"/>
      <c r="U802" s="224"/>
      <c r="V802" s="224"/>
      <c r="W802" s="224"/>
      <c r="X802" s="224"/>
      <c r="Y802" s="224"/>
    </row>
    <row r="803" spans="10:25" x14ac:dyDescent="0.2">
      <c r="J803" s="224"/>
      <c r="K803" s="224"/>
      <c r="L803" s="224"/>
      <c r="M803" s="224"/>
      <c r="N803" s="224"/>
      <c r="O803" s="224"/>
      <c r="P803" s="224"/>
      <c r="Q803" s="224"/>
      <c r="R803" s="225"/>
      <c r="S803" s="225"/>
      <c r="T803" s="224"/>
      <c r="U803" s="224"/>
      <c r="V803" s="224"/>
      <c r="W803" s="224"/>
      <c r="X803" s="224"/>
      <c r="Y803" s="224"/>
    </row>
    <row r="804" spans="10:25" x14ac:dyDescent="0.2">
      <c r="J804" s="224"/>
      <c r="K804" s="224"/>
      <c r="L804" s="224"/>
      <c r="M804" s="224"/>
      <c r="N804" s="224"/>
      <c r="O804" s="224"/>
      <c r="P804" s="224"/>
      <c r="Q804" s="224"/>
      <c r="R804" s="225"/>
      <c r="S804" s="225"/>
      <c r="T804" s="224"/>
      <c r="U804" s="224"/>
      <c r="V804" s="224"/>
      <c r="W804" s="224"/>
      <c r="X804" s="224"/>
      <c r="Y804" s="224"/>
    </row>
    <row r="805" spans="10:25" x14ac:dyDescent="0.2">
      <c r="J805" s="224"/>
      <c r="K805" s="224"/>
      <c r="L805" s="224"/>
      <c r="M805" s="224"/>
      <c r="N805" s="224"/>
      <c r="O805" s="224"/>
      <c r="P805" s="224"/>
      <c r="Q805" s="224"/>
      <c r="R805" s="225"/>
      <c r="S805" s="225"/>
      <c r="T805" s="224"/>
      <c r="U805" s="224"/>
      <c r="V805" s="224"/>
      <c r="W805" s="224"/>
      <c r="X805" s="224"/>
      <c r="Y805" s="224"/>
    </row>
    <row r="806" spans="10:25" x14ac:dyDescent="0.2">
      <c r="J806" s="224"/>
      <c r="K806" s="224"/>
      <c r="L806" s="224"/>
      <c r="M806" s="224"/>
      <c r="N806" s="224"/>
      <c r="O806" s="224"/>
      <c r="P806" s="224"/>
      <c r="Q806" s="224"/>
      <c r="R806" s="225"/>
      <c r="S806" s="225"/>
      <c r="T806" s="224"/>
      <c r="U806" s="224"/>
      <c r="V806" s="224"/>
      <c r="W806" s="224"/>
      <c r="X806" s="224"/>
      <c r="Y806" s="224"/>
    </row>
    <row r="807" spans="10:25" x14ac:dyDescent="0.2">
      <c r="J807" s="224"/>
      <c r="K807" s="224"/>
      <c r="L807" s="224"/>
      <c r="M807" s="224"/>
      <c r="N807" s="224"/>
      <c r="O807" s="224"/>
      <c r="P807" s="224"/>
      <c r="Q807" s="224"/>
      <c r="R807" s="225"/>
      <c r="S807" s="225"/>
      <c r="T807" s="224"/>
      <c r="U807" s="224"/>
      <c r="V807" s="224"/>
      <c r="W807" s="224"/>
      <c r="X807" s="224"/>
      <c r="Y807" s="224"/>
    </row>
    <row r="808" spans="10:25" x14ac:dyDescent="0.2">
      <c r="J808" s="224"/>
      <c r="K808" s="224"/>
      <c r="L808" s="224"/>
      <c r="M808" s="224"/>
      <c r="N808" s="224"/>
      <c r="O808" s="224"/>
      <c r="P808" s="224"/>
      <c r="Q808" s="224"/>
      <c r="R808" s="225"/>
      <c r="S808" s="225"/>
      <c r="T808" s="224"/>
      <c r="U808" s="224"/>
      <c r="V808" s="224"/>
      <c r="W808" s="224"/>
      <c r="X808" s="224"/>
      <c r="Y808" s="224"/>
    </row>
    <row r="809" spans="10:25" x14ac:dyDescent="0.2">
      <c r="J809" s="224"/>
      <c r="K809" s="224"/>
      <c r="L809" s="224"/>
      <c r="M809" s="224"/>
      <c r="N809" s="224"/>
      <c r="O809" s="224"/>
      <c r="P809" s="224"/>
      <c r="Q809" s="224"/>
      <c r="R809" s="225"/>
      <c r="S809" s="225"/>
      <c r="T809" s="224"/>
      <c r="U809" s="224"/>
      <c r="V809" s="224"/>
      <c r="W809" s="224"/>
      <c r="X809" s="224"/>
      <c r="Y809" s="224"/>
    </row>
    <row r="810" spans="10:25" x14ac:dyDescent="0.2">
      <c r="J810" s="224"/>
      <c r="K810" s="224"/>
      <c r="L810" s="224"/>
      <c r="M810" s="224"/>
      <c r="N810" s="224"/>
      <c r="O810" s="224"/>
      <c r="P810" s="224"/>
      <c r="Q810" s="224"/>
      <c r="R810" s="225"/>
      <c r="S810" s="225"/>
      <c r="T810" s="224"/>
      <c r="U810" s="224"/>
      <c r="V810" s="224"/>
      <c r="W810" s="224"/>
      <c r="X810" s="224"/>
      <c r="Y810" s="224"/>
    </row>
    <row r="811" spans="10:25" x14ac:dyDescent="0.2">
      <c r="J811" s="224"/>
      <c r="K811" s="224"/>
      <c r="L811" s="224"/>
      <c r="M811" s="224"/>
      <c r="N811" s="224"/>
      <c r="O811" s="224"/>
      <c r="P811" s="224"/>
      <c r="Q811" s="224"/>
      <c r="R811" s="225"/>
      <c r="S811" s="225"/>
      <c r="T811" s="224"/>
      <c r="U811" s="224"/>
      <c r="V811" s="224"/>
      <c r="W811" s="224"/>
      <c r="X811" s="224"/>
      <c r="Y811" s="224"/>
    </row>
    <row r="812" spans="10:25" x14ac:dyDescent="0.2">
      <c r="J812" s="224"/>
      <c r="K812" s="224"/>
      <c r="L812" s="224"/>
      <c r="M812" s="224"/>
      <c r="N812" s="224"/>
      <c r="O812" s="224"/>
      <c r="P812" s="224"/>
      <c r="Q812" s="224"/>
      <c r="R812" s="225"/>
      <c r="S812" s="225"/>
      <c r="T812" s="224"/>
      <c r="U812" s="224"/>
      <c r="V812" s="224"/>
      <c r="W812" s="224"/>
      <c r="X812" s="224"/>
      <c r="Y812" s="224"/>
    </row>
    <row r="813" spans="10:25" x14ac:dyDescent="0.2">
      <c r="J813" s="224"/>
      <c r="K813" s="224"/>
      <c r="L813" s="224"/>
      <c r="M813" s="224"/>
      <c r="N813" s="224"/>
      <c r="O813" s="224"/>
      <c r="P813" s="224"/>
      <c r="Q813" s="224"/>
      <c r="R813" s="225"/>
      <c r="S813" s="225"/>
      <c r="T813" s="224"/>
      <c r="U813" s="224"/>
      <c r="V813" s="224"/>
      <c r="W813" s="224"/>
      <c r="X813" s="224"/>
      <c r="Y813" s="224"/>
    </row>
    <row r="814" spans="10:25" x14ac:dyDescent="0.2">
      <c r="J814" s="224"/>
      <c r="K814" s="224"/>
      <c r="L814" s="224"/>
      <c r="M814" s="224"/>
      <c r="N814" s="224"/>
      <c r="O814" s="224"/>
      <c r="P814" s="224"/>
      <c r="Q814" s="224"/>
      <c r="R814" s="225"/>
      <c r="S814" s="225"/>
      <c r="T814" s="224"/>
      <c r="U814" s="224"/>
      <c r="V814" s="224"/>
      <c r="W814" s="224"/>
      <c r="X814" s="224"/>
      <c r="Y814" s="224"/>
    </row>
    <row r="815" spans="10:25" x14ac:dyDescent="0.2">
      <c r="J815" s="224"/>
      <c r="K815" s="224"/>
      <c r="L815" s="224"/>
      <c r="M815" s="224"/>
      <c r="N815" s="224"/>
      <c r="O815" s="224"/>
      <c r="P815" s="224"/>
      <c r="Q815" s="224"/>
      <c r="R815" s="225"/>
      <c r="S815" s="225"/>
      <c r="T815" s="224"/>
      <c r="U815" s="224"/>
      <c r="V815" s="224"/>
      <c r="W815" s="224"/>
      <c r="X815" s="224"/>
      <c r="Y815" s="224"/>
    </row>
    <row r="816" spans="10:25" x14ac:dyDescent="0.2">
      <c r="J816" s="224"/>
      <c r="K816" s="224"/>
      <c r="L816" s="224"/>
      <c r="M816" s="224"/>
      <c r="N816" s="224"/>
      <c r="O816" s="224"/>
      <c r="P816" s="224"/>
      <c r="Q816" s="224"/>
      <c r="R816" s="225"/>
      <c r="S816" s="225"/>
      <c r="T816" s="224"/>
      <c r="U816" s="224"/>
      <c r="V816" s="224"/>
      <c r="W816" s="224"/>
      <c r="X816" s="224"/>
      <c r="Y816" s="224"/>
    </row>
    <row r="817" spans="10:25" x14ac:dyDescent="0.2">
      <c r="J817" s="224"/>
      <c r="K817" s="224"/>
      <c r="L817" s="224"/>
      <c r="M817" s="224"/>
      <c r="N817" s="224"/>
      <c r="O817" s="224"/>
      <c r="P817" s="224"/>
      <c r="Q817" s="224"/>
      <c r="R817" s="225"/>
      <c r="S817" s="225"/>
      <c r="T817" s="224"/>
      <c r="U817" s="224"/>
      <c r="V817" s="224"/>
      <c r="W817" s="224"/>
      <c r="X817" s="224"/>
      <c r="Y817" s="224"/>
    </row>
    <row r="818" spans="10:25" x14ac:dyDescent="0.2">
      <c r="J818" s="224"/>
      <c r="K818" s="224"/>
      <c r="L818" s="224"/>
      <c r="M818" s="224"/>
      <c r="N818" s="224"/>
      <c r="O818" s="224"/>
      <c r="P818" s="224"/>
      <c r="Q818" s="224"/>
      <c r="R818" s="225"/>
      <c r="S818" s="225"/>
      <c r="T818" s="224"/>
      <c r="U818" s="224"/>
      <c r="V818" s="224"/>
      <c r="W818" s="224"/>
      <c r="X818" s="224"/>
      <c r="Y818" s="224"/>
    </row>
    <row r="819" spans="10:25" x14ac:dyDescent="0.2">
      <c r="J819" s="224"/>
      <c r="K819" s="224"/>
      <c r="L819" s="224"/>
      <c r="M819" s="224"/>
      <c r="N819" s="224"/>
      <c r="O819" s="224"/>
      <c r="P819" s="224"/>
      <c r="Q819" s="224"/>
      <c r="R819" s="225"/>
      <c r="S819" s="225"/>
      <c r="T819" s="224"/>
      <c r="U819" s="224"/>
      <c r="V819" s="224"/>
      <c r="W819" s="224"/>
      <c r="X819" s="224"/>
      <c r="Y819" s="224"/>
    </row>
    <row r="820" spans="10:25" x14ac:dyDescent="0.2">
      <c r="J820" s="224"/>
      <c r="K820" s="224"/>
      <c r="L820" s="224"/>
      <c r="M820" s="224"/>
      <c r="N820" s="224"/>
      <c r="O820" s="224"/>
      <c r="P820" s="224"/>
      <c r="Q820" s="224"/>
      <c r="R820" s="225"/>
      <c r="S820" s="225"/>
      <c r="T820" s="224"/>
      <c r="U820" s="224"/>
      <c r="V820" s="224"/>
      <c r="W820" s="224"/>
      <c r="X820" s="224"/>
      <c r="Y820" s="224"/>
    </row>
    <row r="821" spans="10:25" x14ac:dyDescent="0.2">
      <c r="J821" s="224"/>
      <c r="K821" s="224"/>
      <c r="L821" s="224"/>
      <c r="M821" s="224"/>
      <c r="N821" s="224"/>
      <c r="O821" s="224"/>
      <c r="P821" s="224"/>
      <c r="Q821" s="224"/>
      <c r="R821" s="225"/>
      <c r="S821" s="225"/>
      <c r="T821" s="224"/>
      <c r="U821" s="224"/>
      <c r="V821" s="224"/>
      <c r="W821" s="224"/>
      <c r="X821" s="224"/>
      <c r="Y821" s="224"/>
    </row>
    <row r="822" spans="10:25" x14ac:dyDescent="0.2">
      <c r="J822" s="224"/>
      <c r="K822" s="224"/>
      <c r="L822" s="224"/>
      <c r="M822" s="224"/>
      <c r="N822" s="224"/>
      <c r="O822" s="224"/>
      <c r="P822" s="224"/>
      <c r="Q822" s="224"/>
      <c r="R822" s="225"/>
      <c r="S822" s="225"/>
      <c r="T822" s="224"/>
      <c r="U822" s="224"/>
      <c r="V822" s="224"/>
      <c r="W822" s="224"/>
      <c r="X822" s="224"/>
      <c r="Y822" s="224"/>
    </row>
    <row r="823" spans="10:25" x14ac:dyDescent="0.2">
      <c r="J823" s="224"/>
      <c r="K823" s="224"/>
      <c r="L823" s="224"/>
      <c r="M823" s="224"/>
      <c r="N823" s="224"/>
      <c r="O823" s="224"/>
      <c r="P823" s="224"/>
      <c r="Q823" s="224"/>
      <c r="R823" s="225"/>
      <c r="S823" s="225"/>
      <c r="T823" s="224"/>
      <c r="U823" s="224"/>
      <c r="V823" s="224"/>
      <c r="W823" s="224"/>
      <c r="X823" s="224"/>
      <c r="Y823" s="224"/>
    </row>
    <row r="824" spans="10:25" x14ac:dyDescent="0.2">
      <c r="J824" s="224"/>
      <c r="K824" s="224"/>
      <c r="L824" s="224"/>
      <c r="M824" s="224"/>
      <c r="N824" s="224"/>
      <c r="O824" s="224"/>
      <c r="P824" s="224"/>
      <c r="Q824" s="224"/>
      <c r="R824" s="225"/>
      <c r="S824" s="225"/>
      <c r="T824" s="224"/>
      <c r="U824" s="224"/>
      <c r="V824" s="224"/>
      <c r="W824" s="224"/>
      <c r="X824" s="224"/>
      <c r="Y824" s="224"/>
    </row>
    <row r="825" spans="10:25" x14ac:dyDescent="0.2">
      <c r="J825" s="224"/>
      <c r="K825" s="224"/>
      <c r="L825" s="224"/>
      <c r="M825" s="224"/>
      <c r="N825" s="224"/>
      <c r="O825" s="224"/>
      <c r="P825" s="224"/>
      <c r="Q825" s="224"/>
      <c r="R825" s="225"/>
      <c r="S825" s="225"/>
      <c r="T825" s="224"/>
      <c r="U825" s="224"/>
      <c r="V825" s="224"/>
      <c r="W825" s="224"/>
      <c r="X825" s="224"/>
      <c r="Y825" s="224"/>
    </row>
    <row r="826" spans="10:25" x14ac:dyDescent="0.2">
      <c r="J826" s="224"/>
      <c r="K826" s="224"/>
      <c r="L826" s="224"/>
      <c r="M826" s="224"/>
      <c r="N826" s="224"/>
      <c r="O826" s="224"/>
      <c r="P826" s="224"/>
      <c r="Q826" s="224"/>
      <c r="R826" s="225"/>
      <c r="S826" s="225"/>
      <c r="T826" s="224"/>
      <c r="U826" s="224"/>
      <c r="V826" s="224"/>
      <c r="W826" s="224"/>
      <c r="X826" s="224"/>
      <c r="Y826" s="224"/>
    </row>
    <row r="827" spans="10:25" x14ac:dyDescent="0.2">
      <c r="J827" s="224"/>
      <c r="K827" s="224"/>
      <c r="L827" s="224"/>
      <c r="M827" s="224"/>
      <c r="N827" s="224"/>
      <c r="O827" s="224"/>
      <c r="P827" s="224"/>
      <c r="Q827" s="224"/>
      <c r="R827" s="225"/>
      <c r="S827" s="225"/>
      <c r="T827" s="224"/>
      <c r="U827" s="224"/>
      <c r="V827" s="224"/>
      <c r="W827" s="224"/>
      <c r="X827" s="224"/>
      <c r="Y827" s="224"/>
    </row>
    <row r="828" spans="10:25" x14ac:dyDescent="0.2">
      <c r="J828" s="224"/>
      <c r="K828" s="224"/>
      <c r="L828" s="224"/>
      <c r="M828" s="224"/>
      <c r="N828" s="224"/>
      <c r="O828" s="224"/>
      <c r="P828" s="224"/>
      <c r="Q828" s="224"/>
      <c r="R828" s="225"/>
      <c r="S828" s="225"/>
      <c r="T828" s="224"/>
      <c r="U828" s="224"/>
      <c r="V828" s="224"/>
      <c r="W828" s="224"/>
      <c r="X828" s="224"/>
      <c r="Y828" s="224"/>
    </row>
    <row r="829" spans="10:25" x14ac:dyDescent="0.2">
      <c r="J829" s="224"/>
      <c r="K829" s="224"/>
      <c r="L829" s="224"/>
      <c r="M829" s="224"/>
      <c r="N829" s="224"/>
      <c r="O829" s="224"/>
      <c r="P829" s="224"/>
      <c r="Q829" s="224"/>
      <c r="R829" s="225"/>
      <c r="S829" s="225"/>
      <c r="T829" s="224"/>
      <c r="U829" s="224"/>
      <c r="V829" s="224"/>
      <c r="W829" s="224"/>
      <c r="X829" s="224"/>
      <c r="Y829" s="224"/>
    </row>
    <row r="830" spans="10:25" x14ac:dyDescent="0.2">
      <c r="J830" s="224"/>
      <c r="K830" s="224"/>
      <c r="L830" s="224"/>
      <c r="M830" s="224"/>
      <c r="N830" s="224"/>
      <c r="O830" s="224"/>
      <c r="P830" s="224"/>
      <c r="Q830" s="224"/>
      <c r="R830" s="225"/>
      <c r="S830" s="225"/>
      <c r="T830" s="224"/>
      <c r="U830" s="224"/>
      <c r="V830" s="224"/>
      <c r="W830" s="224"/>
      <c r="X830" s="224"/>
      <c r="Y830" s="224"/>
    </row>
    <row r="831" spans="10:25" x14ac:dyDescent="0.2">
      <c r="J831" s="224"/>
      <c r="K831" s="224"/>
      <c r="L831" s="224"/>
      <c r="M831" s="224"/>
      <c r="N831" s="224"/>
      <c r="O831" s="224"/>
      <c r="P831" s="224"/>
      <c r="Q831" s="224"/>
      <c r="R831" s="225"/>
      <c r="S831" s="225"/>
      <c r="T831" s="224"/>
      <c r="U831" s="224"/>
      <c r="V831" s="224"/>
      <c r="W831" s="224"/>
      <c r="X831" s="224"/>
      <c r="Y831" s="224"/>
    </row>
    <row r="832" spans="10:25" x14ac:dyDescent="0.2">
      <c r="J832" s="224"/>
      <c r="K832" s="224"/>
      <c r="L832" s="224"/>
      <c r="M832" s="224"/>
      <c r="N832" s="224"/>
      <c r="O832" s="224"/>
      <c r="P832" s="224"/>
      <c r="Q832" s="224"/>
      <c r="R832" s="225"/>
      <c r="S832" s="225"/>
      <c r="T832" s="224"/>
      <c r="U832" s="224"/>
      <c r="V832" s="224"/>
      <c r="W832" s="224"/>
      <c r="X832" s="224"/>
      <c r="Y832" s="224"/>
    </row>
    <row r="833" spans="10:25" x14ac:dyDescent="0.2">
      <c r="J833" s="224"/>
      <c r="K833" s="224"/>
      <c r="L833" s="224"/>
      <c r="M833" s="224"/>
      <c r="N833" s="224"/>
      <c r="O833" s="224"/>
      <c r="P833" s="224"/>
      <c r="Q833" s="224"/>
      <c r="R833" s="225"/>
      <c r="S833" s="225"/>
      <c r="T833" s="224"/>
      <c r="U833" s="224"/>
      <c r="V833" s="224"/>
      <c r="W833" s="224"/>
      <c r="X833" s="224"/>
      <c r="Y833" s="224"/>
    </row>
    <row r="834" spans="10:25" x14ac:dyDescent="0.2">
      <c r="J834" s="224"/>
      <c r="K834" s="224"/>
      <c r="L834" s="224"/>
      <c r="M834" s="224"/>
      <c r="N834" s="224"/>
      <c r="O834" s="224"/>
      <c r="P834" s="224"/>
      <c r="Q834" s="224"/>
      <c r="R834" s="225"/>
      <c r="S834" s="225"/>
      <c r="T834" s="224"/>
      <c r="U834" s="224"/>
      <c r="V834" s="224"/>
      <c r="W834" s="224"/>
      <c r="X834" s="224"/>
      <c r="Y834" s="224"/>
    </row>
    <row r="835" spans="10:25" x14ac:dyDescent="0.2">
      <c r="J835" s="224"/>
      <c r="K835" s="224"/>
      <c r="L835" s="224"/>
      <c r="M835" s="224"/>
      <c r="N835" s="224"/>
      <c r="O835" s="224"/>
      <c r="P835" s="224"/>
      <c r="Q835" s="224"/>
      <c r="R835" s="225"/>
      <c r="S835" s="225"/>
      <c r="T835" s="224"/>
      <c r="U835" s="224"/>
      <c r="V835" s="224"/>
      <c r="W835" s="224"/>
      <c r="X835" s="224"/>
      <c r="Y835" s="224"/>
    </row>
    <row r="836" spans="10:25" x14ac:dyDescent="0.2">
      <c r="J836" s="224"/>
      <c r="K836" s="224"/>
      <c r="L836" s="224"/>
      <c r="M836" s="224"/>
      <c r="N836" s="224"/>
      <c r="O836" s="224"/>
      <c r="P836" s="224"/>
      <c r="Q836" s="224"/>
      <c r="R836" s="225"/>
      <c r="S836" s="225"/>
      <c r="T836" s="224"/>
      <c r="U836" s="224"/>
      <c r="V836" s="224"/>
      <c r="W836" s="224"/>
      <c r="X836" s="224"/>
      <c r="Y836" s="224"/>
    </row>
    <row r="837" spans="10:25" x14ac:dyDescent="0.2">
      <c r="J837" s="224"/>
      <c r="K837" s="224"/>
      <c r="L837" s="224"/>
      <c r="M837" s="224"/>
      <c r="N837" s="224"/>
      <c r="O837" s="224"/>
      <c r="P837" s="224"/>
      <c r="Q837" s="224"/>
      <c r="R837" s="225"/>
      <c r="S837" s="225"/>
      <c r="T837" s="224"/>
      <c r="U837" s="224"/>
      <c r="V837" s="224"/>
      <c r="W837" s="224"/>
      <c r="X837" s="224"/>
      <c r="Y837" s="224"/>
    </row>
    <row r="838" spans="10:25" x14ac:dyDescent="0.2">
      <c r="J838" s="224"/>
      <c r="K838" s="224"/>
      <c r="L838" s="224"/>
      <c r="M838" s="224"/>
      <c r="N838" s="224"/>
      <c r="O838" s="224"/>
      <c r="P838" s="224"/>
      <c r="Q838" s="224"/>
      <c r="R838" s="225"/>
      <c r="S838" s="225"/>
      <c r="T838" s="224"/>
      <c r="U838" s="224"/>
      <c r="V838" s="224"/>
      <c r="W838" s="224"/>
      <c r="X838" s="224"/>
      <c r="Y838" s="224"/>
    </row>
    <row r="839" spans="10:25" x14ac:dyDescent="0.2">
      <c r="J839" s="224"/>
      <c r="K839" s="224"/>
      <c r="L839" s="224"/>
      <c r="M839" s="224"/>
      <c r="N839" s="224"/>
      <c r="O839" s="224"/>
      <c r="P839" s="224"/>
      <c r="Q839" s="224"/>
      <c r="R839" s="225"/>
      <c r="S839" s="225"/>
      <c r="T839" s="224"/>
      <c r="U839" s="224"/>
      <c r="V839" s="224"/>
      <c r="W839" s="224"/>
      <c r="X839" s="224"/>
      <c r="Y839" s="224"/>
    </row>
    <row r="840" spans="10:25" x14ac:dyDescent="0.2">
      <c r="J840" s="224"/>
      <c r="K840" s="224"/>
      <c r="L840" s="224"/>
      <c r="M840" s="224"/>
      <c r="N840" s="224"/>
      <c r="O840" s="224"/>
      <c r="P840" s="224"/>
      <c r="Q840" s="224"/>
      <c r="R840" s="225"/>
      <c r="S840" s="225"/>
      <c r="T840" s="224"/>
      <c r="U840" s="224"/>
      <c r="V840" s="224"/>
      <c r="W840" s="224"/>
      <c r="X840" s="224"/>
      <c r="Y840" s="224"/>
    </row>
    <row r="841" spans="10:25" x14ac:dyDescent="0.2">
      <c r="J841" s="224"/>
      <c r="K841" s="224"/>
      <c r="L841" s="224"/>
      <c r="M841" s="224"/>
      <c r="N841" s="224"/>
      <c r="O841" s="224"/>
      <c r="P841" s="224"/>
      <c r="Q841" s="224"/>
      <c r="R841" s="225"/>
      <c r="S841" s="225"/>
      <c r="T841" s="224"/>
      <c r="U841" s="224"/>
      <c r="V841" s="224"/>
      <c r="W841" s="224"/>
      <c r="X841" s="224"/>
      <c r="Y841" s="224"/>
    </row>
    <row r="842" spans="10:25" x14ac:dyDescent="0.2">
      <c r="J842" s="224"/>
      <c r="K842" s="224"/>
      <c r="L842" s="224"/>
      <c r="M842" s="224"/>
      <c r="N842" s="224"/>
      <c r="O842" s="224"/>
      <c r="P842" s="224"/>
      <c r="Q842" s="224"/>
      <c r="R842" s="225"/>
      <c r="S842" s="225"/>
      <c r="T842" s="224"/>
      <c r="U842" s="224"/>
      <c r="V842" s="224"/>
      <c r="W842" s="224"/>
      <c r="X842" s="224"/>
      <c r="Y842" s="224"/>
    </row>
    <row r="843" spans="10:25" x14ac:dyDescent="0.2">
      <c r="J843" s="224"/>
      <c r="K843" s="224"/>
      <c r="L843" s="224"/>
      <c r="M843" s="224"/>
      <c r="N843" s="224"/>
      <c r="O843" s="224"/>
      <c r="P843" s="224"/>
      <c r="Q843" s="224"/>
      <c r="R843" s="225"/>
      <c r="S843" s="225"/>
      <c r="T843" s="224"/>
      <c r="U843" s="224"/>
      <c r="V843" s="224"/>
      <c r="W843" s="224"/>
      <c r="X843" s="224"/>
      <c r="Y843" s="224"/>
    </row>
    <row r="844" spans="10:25" x14ac:dyDescent="0.2">
      <c r="J844" s="224"/>
      <c r="K844" s="224"/>
      <c r="L844" s="224"/>
      <c r="M844" s="224"/>
      <c r="N844" s="224"/>
      <c r="O844" s="224"/>
      <c r="P844" s="224"/>
      <c r="Q844" s="224"/>
      <c r="R844" s="225"/>
      <c r="S844" s="225"/>
      <c r="T844" s="224"/>
      <c r="U844" s="224"/>
      <c r="V844" s="224"/>
      <c r="W844" s="224"/>
      <c r="X844" s="224"/>
      <c r="Y844" s="224"/>
    </row>
    <row r="845" spans="10:25" x14ac:dyDescent="0.2">
      <c r="J845" s="224"/>
      <c r="K845" s="224"/>
      <c r="L845" s="224"/>
      <c r="M845" s="224"/>
      <c r="N845" s="224"/>
      <c r="O845" s="224"/>
      <c r="P845" s="224"/>
      <c r="Q845" s="224"/>
      <c r="R845" s="225"/>
      <c r="S845" s="225"/>
      <c r="T845" s="224"/>
      <c r="U845" s="224"/>
      <c r="V845" s="224"/>
      <c r="W845" s="224"/>
      <c r="X845" s="224"/>
      <c r="Y845" s="224"/>
    </row>
    <row r="846" spans="10:25" x14ac:dyDescent="0.2">
      <c r="J846" s="224"/>
      <c r="K846" s="224"/>
      <c r="L846" s="224"/>
      <c r="M846" s="224"/>
      <c r="N846" s="224"/>
      <c r="O846" s="224"/>
      <c r="P846" s="224"/>
      <c r="Q846" s="224"/>
      <c r="R846" s="225"/>
      <c r="S846" s="225"/>
      <c r="T846" s="224"/>
      <c r="U846" s="224"/>
      <c r="V846" s="224"/>
      <c r="W846" s="224"/>
      <c r="X846" s="224"/>
      <c r="Y846" s="224"/>
    </row>
    <row r="847" spans="10:25" x14ac:dyDescent="0.2">
      <c r="J847" s="224"/>
      <c r="K847" s="224"/>
      <c r="L847" s="224"/>
      <c r="M847" s="224"/>
      <c r="N847" s="224"/>
      <c r="O847" s="224"/>
      <c r="P847" s="224"/>
      <c r="Q847" s="224"/>
      <c r="R847" s="225"/>
      <c r="S847" s="225"/>
      <c r="T847" s="224"/>
      <c r="U847" s="224"/>
      <c r="V847" s="224"/>
      <c r="W847" s="224"/>
      <c r="X847" s="224"/>
      <c r="Y847" s="224"/>
    </row>
    <row r="848" spans="10:25" x14ac:dyDescent="0.2">
      <c r="J848" s="224"/>
      <c r="K848" s="224"/>
      <c r="L848" s="224"/>
      <c r="M848" s="224"/>
      <c r="N848" s="224"/>
      <c r="O848" s="224"/>
      <c r="P848" s="224"/>
      <c r="Q848" s="224"/>
      <c r="R848" s="225"/>
      <c r="S848" s="225"/>
      <c r="T848" s="224"/>
      <c r="U848" s="224"/>
      <c r="V848" s="224"/>
      <c r="W848" s="224"/>
      <c r="X848" s="224"/>
      <c r="Y848" s="224"/>
    </row>
    <row r="849" spans="10:25" x14ac:dyDescent="0.2">
      <c r="J849" s="224"/>
      <c r="K849" s="224"/>
      <c r="L849" s="224"/>
      <c r="M849" s="224"/>
      <c r="N849" s="224"/>
      <c r="O849" s="224"/>
      <c r="P849" s="224"/>
      <c r="Q849" s="224"/>
      <c r="R849" s="225"/>
      <c r="S849" s="225"/>
      <c r="T849" s="224"/>
      <c r="U849" s="224"/>
      <c r="V849" s="224"/>
      <c r="W849" s="224"/>
      <c r="X849" s="224"/>
      <c r="Y849" s="224"/>
    </row>
    <row r="850" spans="10:25" x14ac:dyDescent="0.2">
      <c r="J850" s="224"/>
      <c r="K850" s="224"/>
      <c r="L850" s="224"/>
      <c r="M850" s="224"/>
      <c r="N850" s="224"/>
      <c r="O850" s="224"/>
      <c r="P850" s="224"/>
      <c r="Q850" s="224"/>
      <c r="R850" s="225"/>
      <c r="S850" s="225"/>
      <c r="T850" s="224"/>
      <c r="U850" s="224"/>
      <c r="V850" s="224"/>
      <c r="W850" s="224"/>
      <c r="X850" s="224"/>
      <c r="Y850" s="224"/>
    </row>
    <row r="851" spans="10:25" x14ac:dyDescent="0.2">
      <c r="J851" s="224"/>
      <c r="K851" s="224"/>
      <c r="L851" s="224"/>
      <c r="M851" s="224"/>
      <c r="N851" s="224"/>
      <c r="O851" s="224"/>
      <c r="P851" s="224"/>
      <c r="Q851" s="224"/>
      <c r="R851" s="225"/>
      <c r="S851" s="225"/>
      <c r="T851" s="224"/>
      <c r="U851" s="224"/>
      <c r="V851" s="224"/>
      <c r="W851" s="224"/>
      <c r="X851" s="224"/>
      <c r="Y851" s="224"/>
    </row>
    <row r="852" spans="10:25" x14ac:dyDescent="0.2">
      <c r="J852" s="224"/>
      <c r="K852" s="224"/>
      <c r="L852" s="224"/>
      <c r="M852" s="224"/>
      <c r="N852" s="224"/>
      <c r="O852" s="224"/>
      <c r="P852" s="224"/>
      <c r="Q852" s="224"/>
      <c r="R852" s="225"/>
      <c r="S852" s="225"/>
      <c r="T852" s="224"/>
      <c r="U852" s="224"/>
      <c r="V852" s="224"/>
      <c r="W852" s="224"/>
      <c r="X852" s="224"/>
      <c r="Y852" s="224"/>
    </row>
    <row r="853" spans="10:25" x14ac:dyDescent="0.2">
      <c r="J853" s="224"/>
      <c r="K853" s="224"/>
      <c r="L853" s="224"/>
      <c r="M853" s="224"/>
      <c r="N853" s="224"/>
      <c r="O853" s="224"/>
      <c r="P853" s="224"/>
      <c r="Q853" s="224"/>
      <c r="R853" s="225"/>
      <c r="S853" s="225"/>
      <c r="T853" s="224"/>
      <c r="U853" s="224"/>
      <c r="V853" s="224"/>
      <c r="W853" s="224"/>
      <c r="X853" s="224"/>
      <c r="Y853" s="224"/>
    </row>
    <row r="854" spans="10:25" x14ac:dyDescent="0.2">
      <c r="J854" s="224"/>
      <c r="K854" s="224"/>
      <c r="L854" s="224"/>
      <c r="M854" s="224"/>
      <c r="N854" s="224"/>
      <c r="O854" s="224"/>
      <c r="P854" s="224"/>
      <c r="Q854" s="224"/>
      <c r="R854" s="225"/>
      <c r="S854" s="225"/>
      <c r="T854" s="224"/>
      <c r="U854" s="224"/>
      <c r="V854" s="224"/>
      <c r="W854" s="224"/>
      <c r="X854" s="224"/>
      <c r="Y854" s="224"/>
    </row>
    <row r="855" spans="10:25" x14ac:dyDescent="0.2">
      <c r="J855" s="224"/>
      <c r="K855" s="224"/>
      <c r="L855" s="224"/>
      <c r="M855" s="224"/>
      <c r="N855" s="224"/>
      <c r="O855" s="224"/>
      <c r="P855" s="224"/>
      <c r="Q855" s="224"/>
      <c r="R855" s="225"/>
      <c r="S855" s="225"/>
      <c r="T855" s="224"/>
      <c r="U855" s="224"/>
      <c r="V855" s="224"/>
      <c r="W855" s="224"/>
      <c r="X855" s="224"/>
      <c r="Y855" s="224"/>
    </row>
    <row r="856" spans="10:25" x14ac:dyDescent="0.2">
      <c r="J856" s="224"/>
      <c r="K856" s="224"/>
      <c r="L856" s="224"/>
      <c r="M856" s="224"/>
      <c r="N856" s="224"/>
      <c r="O856" s="224"/>
      <c r="P856" s="224"/>
      <c r="Q856" s="224"/>
      <c r="R856" s="225"/>
      <c r="S856" s="225"/>
      <c r="T856" s="224"/>
      <c r="U856" s="224"/>
      <c r="V856" s="224"/>
      <c r="W856" s="224"/>
      <c r="X856" s="224"/>
      <c r="Y856" s="224"/>
    </row>
    <row r="857" spans="10:25" x14ac:dyDescent="0.2">
      <c r="J857" s="224"/>
      <c r="K857" s="224"/>
      <c r="L857" s="224"/>
      <c r="M857" s="224"/>
      <c r="N857" s="224"/>
      <c r="O857" s="224"/>
      <c r="P857" s="224"/>
      <c r="Q857" s="224"/>
      <c r="R857" s="225"/>
      <c r="S857" s="225"/>
      <c r="T857" s="224"/>
      <c r="U857" s="224"/>
      <c r="V857" s="224"/>
      <c r="W857" s="224"/>
      <c r="X857" s="224"/>
      <c r="Y857" s="224"/>
    </row>
    <row r="858" spans="10:25" x14ac:dyDescent="0.2">
      <c r="J858" s="224"/>
      <c r="K858" s="224"/>
      <c r="L858" s="224"/>
      <c r="M858" s="224"/>
      <c r="N858" s="224"/>
      <c r="O858" s="224"/>
      <c r="P858" s="224"/>
      <c r="Q858" s="224"/>
      <c r="R858" s="225"/>
      <c r="S858" s="225"/>
      <c r="T858" s="224"/>
      <c r="U858" s="224"/>
      <c r="V858" s="224"/>
      <c r="W858" s="224"/>
      <c r="X858" s="224"/>
      <c r="Y858" s="224"/>
    </row>
    <row r="859" spans="10:25" x14ac:dyDescent="0.2">
      <c r="J859" s="224"/>
      <c r="K859" s="224"/>
      <c r="L859" s="224"/>
      <c r="M859" s="224"/>
      <c r="N859" s="224"/>
      <c r="O859" s="224"/>
      <c r="P859" s="224"/>
      <c r="Q859" s="224"/>
      <c r="R859" s="225"/>
      <c r="S859" s="225"/>
      <c r="T859" s="224"/>
      <c r="U859" s="224"/>
      <c r="V859" s="224"/>
      <c r="W859" s="224"/>
      <c r="X859" s="224"/>
      <c r="Y859" s="224"/>
    </row>
    <row r="860" spans="10:25" x14ac:dyDescent="0.2">
      <c r="J860" s="224"/>
      <c r="K860" s="224"/>
      <c r="L860" s="224"/>
      <c r="M860" s="224"/>
      <c r="N860" s="224"/>
      <c r="O860" s="224"/>
      <c r="P860" s="224"/>
      <c r="Q860" s="224"/>
      <c r="R860" s="225"/>
      <c r="S860" s="225"/>
      <c r="T860" s="224"/>
      <c r="U860" s="224"/>
      <c r="V860" s="224"/>
      <c r="W860" s="224"/>
      <c r="X860" s="224"/>
      <c r="Y860" s="224"/>
    </row>
    <row r="861" spans="10:25" x14ac:dyDescent="0.2">
      <c r="J861" s="224"/>
      <c r="K861" s="224"/>
      <c r="L861" s="224"/>
      <c r="M861" s="224"/>
      <c r="N861" s="224"/>
      <c r="O861" s="224"/>
      <c r="P861" s="224"/>
      <c r="Q861" s="224"/>
      <c r="R861" s="225"/>
      <c r="S861" s="225"/>
      <c r="T861" s="224"/>
      <c r="U861" s="224"/>
      <c r="V861" s="224"/>
      <c r="W861" s="224"/>
      <c r="X861" s="224"/>
      <c r="Y861" s="224"/>
    </row>
    <row r="862" spans="10:25" x14ac:dyDescent="0.2">
      <c r="J862" s="224"/>
      <c r="K862" s="224"/>
      <c r="L862" s="224"/>
      <c r="M862" s="224"/>
      <c r="N862" s="224"/>
      <c r="O862" s="224"/>
      <c r="P862" s="224"/>
      <c r="Q862" s="224"/>
      <c r="R862" s="225"/>
      <c r="S862" s="225"/>
      <c r="T862" s="224"/>
      <c r="U862" s="224"/>
      <c r="V862" s="224"/>
      <c r="W862" s="224"/>
      <c r="X862" s="224"/>
      <c r="Y862" s="224"/>
    </row>
    <row r="863" spans="10:25" x14ac:dyDescent="0.2">
      <c r="J863" s="224"/>
      <c r="K863" s="224"/>
      <c r="L863" s="224"/>
      <c r="M863" s="224"/>
      <c r="N863" s="224"/>
      <c r="O863" s="224"/>
      <c r="P863" s="224"/>
      <c r="Q863" s="224"/>
      <c r="R863" s="225"/>
      <c r="S863" s="225"/>
      <c r="T863" s="224"/>
      <c r="U863" s="224"/>
      <c r="V863" s="224"/>
      <c r="W863" s="224"/>
      <c r="X863" s="224"/>
      <c r="Y863" s="224"/>
    </row>
    <row r="864" spans="10:25" x14ac:dyDescent="0.2">
      <c r="J864" s="224"/>
      <c r="K864" s="224"/>
      <c r="L864" s="224"/>
      <c r="M864" s="224"/>
      <c r="N864" s="224"/>
      <c r="O864" s="224"/>
      <c r="P864" s="224"/>
      <c r="Q864" s="224"/>
      <c r="R864" s="225"/>
      <c r="S864" s="225"/>
      <c r="T864" s="224"/>
      <c r="U864" s="224"/>
      <c r="V864" s="224"/>
      <c r="W864" s="224"/>
      <c r="X864" s="224"/>
      <c r="Y864" s="224"/>
    </row>
    <row r="865" spans="10:25" x14ac:dyDescent="0.2">
      <c r="J865" s="224"/>
      <c r="K865" s="224"/>
      <c r="L865" s="224"/>
      <c r="M865" s="224"/>
      <c r="N865" s="224"/>
      <c r="O865" s="224"/>
      <c r="P865" s="224"/>
      <c r="Q865" s="224"/>
      <c r="R865" s="225"/>
      <c r="S865" s="225"/>
      <c r="T865" s="224"/>
      <c r="U865" s="224"/>
      <c r="V865" s="224"/>
      <c r="W865" s="224"/>
      <c r="X865" s="224"/>
      <c r="Y865" s="224"/>
    </row>
    <row r="866" spans="10:25" x14ac:dyDescent="0.2">
      <c r="J866" s="224"/>
      <c r="K866" s="224"/>
      <c r="L866" s="224"/>
      <c r="M866" s="224"/>
      <c r="N866" s="224"/>
      <c r="O866" s="224"/>
      <c r="P866" s="224"/>
      <c r="Q866" s="224"/>
      <c r="R866" s="225"/>
      <c r="S866" s="225"/>
      <c r="T866" s="224"/>
      <c r="U866" s="224"/>
      <c r="V866" s="224"/>
      <c r="W866" s="224"/>
      <c r="X866" s="224"/>
      <c r="Y866" s="224"/>
    </row>
    <row r="867" spans="10:25" x14ac:dyDescent="0.2">
      <c r="J867" s="224"/>
      <c r="K867" s="224"/>
      <c r="L867" s="224"/>
      <c r="M867" s="224"/>
      <c r="N867" s="224"/>
      <c r="O867" s="224"/>
      <c r="P867" s="224"/>
      <c r="Q867" s="224"/>
      <c r="R867" s="225"/>
      <c r="S867" s="225"/>
      <c r="T867" s="224"/>
      <c r="U867" s="224"/>
      <c r="V867" s="224"/>
      <c r="W867" s="224"/>
      <c r="X867" s="224"/>
      <c r="Y867" s="224"/>
    </row>
    <row r="868" spans="10:25" x14ac:dyDescent="0.2">
      <c r="J868" s="224"/>
      <c r="K868" s="224"/>
      <c r="L868" s="224"/>
      <c r="M868" s="224"/>
      <c r="N868" s="224"/>
      <c r="O868" s="224"/>
      <c r="P868" s="224"/>
      <c r="Q868" s="224"/>
      <c r="R868" s="225"/>
      <c r="S868" s="225"/>
      <c r="T868" s="224"/>
      <c r="U868" s="224"/>
      <c r="V868" s="224"/>
      <c r="W868" s="224"/>
      <c r="X868" s="224"/>
      <c r="Y868" s="224"/>
    </row>
    <row r="869" spans="10:25" x14ac:dyDescent="0.2">
      <c r="J869" s="224"/>
      <c r="K869" s="224"/>
      <c r="L869" s="224"/>
      <c r="M869" s="224"/>
      <c r="N869" s="224"/>
      <c r="O869" s="224"/>
      <c r="P869" s="224"/>
      <c r="Q869" s="224"/>
      <c r="R869" s="225"/>
      <c r="S869" s="225"/>
      <c r="T869" s="224"/>
      <c r="U869" s="224"/>
      <c r="V869" s="224"/>
      <c r="W869" s="224"/>
      <c r="X869" s="224"/>
      <c r="Y869" s="224"/>
    </row>
    <row r="870" spans="10:25" x14ac:dyDescent="0.2">
      <c r="J870" s="224"/>
      <c r="K870" s="224"/>
      <c r="L870" s="224"/>
      <c r="M870" s="224"/>
      <c r="N870" s="224"/>
      <c r="O870" s="224"/>
      <c r="P870" s="224"/>
      <c r="Q870" s="224"/>
      <c r="R870" s="225"/>
      <c r="S870" s="225"/>
      <c r="T870" s="224"/>
      <c r="U870" s="224"/>
      <c r="V870" s="224"/>
      <c r="W870" s="224"/>
      <c r="X870" s="224"/>
      <c r="Y870" s="224"/>
    </row>
    <row r="871" spans="10:25" x14ac:dyDescent="0.2">
      <c r="J871" s="224"/>
      <c r="K871" s="224"/>
      <c r="L871" s="224"/>
      <c r="M871" s="224"/>
      <c r="N871" s="224"/>
      <c r="O871" s="224"/>
      <c r="P871" s="224"/>
      <c r="Q871" s="224"/>
      <c r="R871" s="225"/>
      <c r="S871" s="225"/>
      <c r="T871" s="224"/>
      <c r="U871" s="224"/>
      <c r="V871" s="224"/>
      <c r="W871" s="224"/>
      <c r="X871" s="224"/>
      <c r="Y871" s="224"/>
    </row>
    <row r="872" spans="10:25" x14ac:dyDescent="0.2">
      <c r="J872" s="224"/>
      <c r="K872" s="224"/>
      <c r="L872" s="224"/>
      <c r="M872" s="224"/>
      <c r="N872" s="224"/>
      <c r="O872" s="224"/>
      <c r="P872" s="224"/>
      <c r="Q872" s="224"/>
      <c r="R872" s="225"/>
      <c r="S872" s="225"/>
      <c r="T872" s="224"/>
      <c r="U872" s="224"/>
      <c r="V872" s="224"/>
      <c r="W872" s="224"/>
      <c r="X872" s="224"/>
      <c r="Y872" s="224"/>
    </row>
    <row r="873" spans="10:25" x14ac:dyDescent="0.2">
      <c r="J873" s="224"/>
      <c r="K873" s="224"/>
      <c r="L873" s="224"/>
      <c r="M873" s="224"/>
      <c r="N873" s="224"/>
      <c r="O873" s="224"/>
      <c r="P873" s="224"/>
      <c r="Q873" s="224"/>
      <c r="R873" s="225"/>
      <c r="S873" s="225"/>
      <c r="T873" s="224"/>
      <c r="U873" s="224"/>
      <c r="V873" s="224"/>
      <c r="W873" s="224"/>
      <c r="X873" s="224"/>
      <c r="Y873" s="224"/>
    </row>
    <row r="874" spans="10:25" x14ac:dyDescent="0.2">
      <c r="J874" s="224"/>
      <c r="K874" s="224"/>
      <c r="L874" s="224"/>
      <c r="M874" s="224"/>
      <c r="N874" s="224"/>
      <c r="O874" s="224"/>
      <c r="P874" s="224"/>
      <c r="Q874" s="224"/>
      <c r="R874" s="225"/>
      <c r="S874" s="225"/>
      <c r="T874" s="224"/>
      <c r="U874" s="224"/>
      <c r="V874" s="224"/>
      <c r="W874" s="224"/>
      <c r="X874" s="224"/>
      <c r="Y874" s="224"/>
    </row>
  </sheetData>
  <sheetProtection formatCells="0" selectLockedCells="1" sort="0" autoFilter="0" selectUnlockedCells="1"/>
  <autoFilter ref="A1:AP51" xr:uid="{00000000-0009-0000-0000-000000000000}"/>
  <dataValidations disablePrompts="1" count="1">
    <dataValidation type="whole" operator="equal" allowBlank="1" showInputMessage="1" showErrorMessage="1" sqref="Q51:Q874" xr:uid="{AE46A6B6-D69D-461F-8508-52AD05BA285D}">
      <formula1>0</formula1>
    </dataValidation>
  </dataValidations>
  <hyperlinks>
    <hyperlink ref="Z2" r:id="rId1" xr:uid="{EEC4550C-9485-4945-BC07-41E0E34B971A}"/>
    <hyperlink ref="Z4" r:id="rId2" xr:uid="{27D5C185-6C86-440C-ABB6-7EE8A24CF481}"/>
    <hyperlink ref="Z21" r:id="rId3" xr:uid="{96B2614F-BD96-4D91-842A-C178DA61F2B3}"/>
    <hyperlink ref="Z5" r:id="rId4" xr:uid="{F8129BE2-26F1-4CCD-BAC4-E04068FDEE55}"/>
    <hyperlink ref="Z22" r:id="rId5" xr:uid="{A0036F4C-4839-4964-8A2A-C90DA03C84F0}"/>
    <hyperlink ref="Z6" r:id="rId6" xr:uid="{2606302C-8554-4147-ABF0-A8E50462BD88}"/>
    <hyperlink ref="Z7" r:id="rId7" xr:uid="{AC48AD59-D486-423C-BED5-C740C27C1F80}"/>
    <hyperlink ref="Z9" r:id="rId8" xr:uid="{35D2D77B-C998-45E8-A9E8-8A4375E60E1A}"/>
    <hyperlink ref="Z10" r:id="rId9" xr:uid="{7FA7EAB3-9BCA-47A8-A60E-B0FC7D9C1058}"/>
    <hyperlink ref="Z11" r:id="rId10" xr:uid="{2B1A7E81-D4D7-4388-A1F8-882D6FEFEFD8}"/>
    <hyperlink ref="Z12" r:id="rId11" xr:uid="{E95470FF-7394-4A19-9F95-54F48D0AE2D3}"/>
    <hyperlink ref="Z13" r:id="rId12" xr:uid="{360C43A3-BC03-4A5D-AB93-AEE45A405DD4}"/>
    <hyperlink ref="Z14" r:id="rId13" xr:uid="{1605438D-A67E-40BF-81B1-99677BA1AB02}"/>
    <hyperlink ref="Z15" r:id="rId14" xr:uid="{3E29FB50-8A09-4DE4-8306-354CA85F319A}"/>
    <hyperlink ref="Z16" r:id="rId15" xr:uid="{B05396AB-A0C7-4E84-9642-455259FA5050}"/>
    <hyperlink ref="Z17" r:id="rId16" xr:uid="{D98E908B-3323-44AE-802B-E3BA10D290CE}"/>
    <hyperlink ref="Z23" r:id="rId17" xr:uid="{7C06B231-FE5A-49F0-A8F5-CF8392EDD664}"/>
    <hyperlink ref="Z8" r:id="rId18" xr:uid="{D61EC3C1-F100-4611-ACE4-2D7FF16EA8D9}"/>
    <hyperlink ref="Z25" r:id="rId19" xr:uid="{840D6CBE-AFA3-448A-8A89-5FFD2C77079D}"/>
    <hyperlink ref="Z27" r:id="rId20" xr:uid="{B4636E5E-70B8-4E1F-B43D-31A7CFC16278}"/>
    <hyperlink ref="Z28" r:id="rId21" xr:uid="{D629F7EE-3676-4534-B978-55E7ADB8AC1F}"/>
    <hyperlink ref="Z30" r:id="rId22" xr:uid="{56284BA5-E62E-44A8-924A-306C7A21B5D6}"/>
    <hyperlink ref="Z31" r:id="rId23" xr:uid="{4DED619E-1251-49F4-B66B-AD3EC60DF10A}"/>
    <hyperlink ref="Z33" r:id="rId24" xr:uid="{2916E706-4DAE-409F-AC00-060B03D6912A}"/>
    <hyperlink ref="Z35" r:id="rId25" xr:uid="{9F425027-BEEB-4F6A-8E9B-DD6BAA64CF6D}"/>
    <hyperlink ref="Z38" r:id="rId26" xr:uid="{6A692F69-23E7-47E0-9259-31C23B61C560}"/>
    <hyperlink ref="Z39" r:id="rId27" xr:uid="{B2F64CEA-397D-4FFA-BE15-D7FC644D747B}"/>
    <hyperlink ref="Z49" r:id="rId28" xr:uid="{1B72D8CA-5A9F-4E58-9BEA-F7AE24B4172F}"/>
    <hyperlink ref="Z26" r:id="rId29" xr:uid="{BA54E044-1BAD-4C0F-B14F-F0E564592029}"/>
    <hyperlink ref="Z45" r:id="rId30" xr:uid="{FA389608-15E9-4BE8-AB7B-F7C802C2F9C5}"/>
    <hyperlink ref="Z41" r:id="rId31" xr:uid="{7C82768B-3A98-4292-815C-89E5B3953A5B}"/>
    <hyperlink ref="Z43" r:id="rId32" xr:uid="{C26CD110-2E91-4C68-B681-877D7490D771}"/>
    <hyperlink ref="Z19" r:id="rId33" xr:uid="{61FD3B3F-8381-4556-81F0-12836677A112}"/>
    <hyperlink ref="Z24" r:id="rId34" xr:uid="{9DE4909C-2BB8-4C03-9885-BE2546282855}"/>
    <hyperlink ref="Z44" r:id="rId35" xr:uid="{B18ACF04-8107-45A7-B80B-3C696C6A1057}"/>
    <hyperlink ref="Z37" r:id="rId36" xr:uid="{960954EF-38D1-4ACB-AEAA-1E6CE104686B}"/>
    <hyperlink ref="Z36" r:id="rId37" xr:uid="{AF694C28-B0E7-455A-B4B5-0B6614EB5EBC}"/>
    <hyperlink ref="Z46" r:id="rId38" xr:uid="{89C98CAC-D8F7-472E-B1EB-F33F5299F2DD}"/>
    <hyperlink ref="Z3" r:id="rId39" xr:uid="{DC156027-A07B-4122-8898-2904A1E3773C}"/>
    <hyperlink ref="Z34" r:id="rId40" xr:uid="{8AA8014C-8FDE-4F30-9517-22C912E27E59}"/>
    <hyperlink ref="Z47" r:id="rId41" xr:uid="{145340E6-308D-48CE-A275-DEE073FEC826}"/>
    <hyperlink ref="Z48" r:id="rId42" xr:uid="{585D55DA-C243-4A75-992E-D14DC227BCD4}"/>
    <hyperlink ref="Z50" r:id="rId43" xr:uid="{5427A971-BF10-462F-BC58-2A1EB4F476F2}"/>
    <hyperlink ref="Z42" r:id="rId44" xr:uid="{37D4F96A-38F4-446B-93D2-F03AFCAE5FDF}"/>
    <hyperlink ref="Z29" r:id="rId45" xr:uid="{DF48543F-2F0F-4F9F-81D2-B8483A20CFFC}"/>
    <hyperlink ref="Z32" r:id="rId46" xr:uid="{900C4176-D849-491A-8E64-AE40BB6592E0}"/>
    <hyperlink ref="Z18" r:id="rId47" xr:uid="{04C5D96D-5344-4693-B844-C2C2DF071F20}"/>
    <hyperlink ref="Z20" r:id="rId48" xr:uid="{500C147A-8343-4675-A92D-BF82A3E27BD9}"/>
  </hyperlinks>
  <pageMargins left="0.7" right="0.7" top="0.75" bottom="0.75" header="0.3" footer="0.3"/>
  <pageSetup orientation="portrait" r:id="rId49"/>
  <ignoredErrors>
    <ignoredError sqref="S51" unlockedFormula="1"/>
  </ignoredError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173473D6-C4B1-4011-8C7A-7062BD58FCF1}">
          <x14:formula1>
            <xm:f>'C:\Users\camilo.gutierrez\Desktop\CONTRATO 281_2017\Agosto\Modificación PAA\V15 SECOP ll\1030\[PAA - SECOPII-1030-04-08-2017-SPCI.xlsx]archivo de datos'!#REF!</xm:f>
          </x14:formula1>
          <xm:sqref>O51:P874 T51:T874 L51:M874 V51:V874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4877D-0A6D-4D25-AB8F-72FD1FC3D70F}">
  <dimension ref="A1:AC651"/>
  <sheetViews>
    <sheetView zoomScale="70" zoomScaleNormal="70" workbookViewId="0">
      <pane xSplit="3" ySplit="1" topLeftCell="E643" activePane="bottomRight" state="frozen"/>
      <selection pane="topRight" activeCell="D1" sqref="D1"/>
      <selection pane="bottomLeft" activeCell="A2" sqref="A2"/>
      <selection pane="bottomRight" activeCell="F646" sqref="F646"/>
    </sheetView>
  </sheetViews>
  <sheetFormatPr baseColWidth="10" defaultRowHeight="15" x14ac:dyDescent="0.25"/>
  <cols>
    <col min="1" max="1" width="8" style="27" customWidth="1"/>
    <col min="2" max="2" width="11.42578125" style="27"/>
    <col min="3" max="3" width="44.140625" style="27" customWidth="1"/>
    <col min="4" max="4" width="25.42578125" style="27" customWidth="1"/>
    <col min="5" max="5" width="35.140625" style="27" customWidth="1"/>
    <col min="6" max="7" width="11.42578125" style="27"/>
    <col min="8" max="8" width="31.85546875" style="27" customWidth="1"/>
    <col min="9" max="9" width="46.140625" style="27" customWidth="1"/>
    <col min="10" max="10" width="0" style="27" hidden="1" customWidth="1"/>
    <col min="11" max="11" width="26.5703125" style="27" hidden="1" customWidth="1"/>
    <col min="12" max="16" width="0" style="27" hidden="1" customWidth="1"/>
    <col min="17" max="18" width="11.42578125" style="27"/>
    <col min="19" max="19" width="26.28515625" style="358" customWidth="1"/>
    <col min="20" max="258" width="11.42578125" style="27"/>
    <col min="259" max="259" width="32.5703125" style="27" customWidth="1"/>
    <col min="260" max="260" width="15.85546875" style="27" customWidth="1"/>
    <col min="261" max="261" width="21.42578125" style="27" customWidth="1"/>
    <col min="262" max="263" width="11.42578125" style="27"/>
    <col min="264" max="264" width="15.85546875" style="27" customWidth="1"/>
    <col min="265" max="265" width="23" style="27" customWidth="1"/>
    <col min="266" max="266" width="11.42578125" style="27"/>
    <col min="267" max="267" width="26.5703125" style="27" customWidth="1"/>
    <col min="268" max="514" width="11.42578125" style="27"/>
    <col min="515" max="515" width="32.5703125" style="27" customWidth="1"/>
    <col min="516" max="516" width="15.85546875" style="27" customWidth="1"/>
    <col min="517" max="517" width="21.42578125" style="27" customWidth="1"/>
    <col min="518" max="519" width="11.42578125" style="27"/>
    <col min="520" max="520" width="15.85546875" style="27" customWidth="1"/>
    <col min="521" max="521" width="23" style="27" customWidth="1"/>
    <col min="522" max="522" width="11.42578125" style="27"/>
    <col min="523" max="523" width="26.5703125" style="27" customWidth="1"/>
    <col min="524" max="770" width="11.42578125" style="27"/>
    <col min="771" max="771" width="32.5703125" style="27" customWidth="1"/>
    <col min="772" max="772" width="15.85546875" style="27" customWidth="1"/>
    <col min="773" max="773" width="21.42578125" style="27" customWidth="1"/>
    <col min="774" max="775" width="11.42578125" style="27"/>
    <col min="776" max="776" width="15.85546875" style="27" customWidth="1"/>
    <col min="777" max="777" width="23" style="27" customWidth="1"/>
    <col min="778" max="778" width="11.42578125" style="27"/>
    <col min="779" max="779" width="26.5703125" style="27" customWidth="1"/>
    <col min="780" max="1026" width="11.42578125" style="27"/>
    <col min="1027" max="1027" width="32.5703125" style="27" customWidth="1"/>
    <col min="1028" max="1028" width="15.85546875" style="27" customWidth="1"/>
    <col min="1029" max="1029" width="21.42578125" style="27" customWidth="1"/>
    <col min="1030" max="1031" width="11.42578125" style="27"/>
    <col min="1032" max="1032" width="15.85546875" style="27" customWidth="1"/>
    <col min="1033" max="1033" width="23" style="27" customWidth="1"/>
    <col min="1034" max="1034" width="11.42578125" style="27"/>
    <col min="1035" max="1035" width="26.5703125" style="27" customWidth="1"/>
    <col min="1036" max="1282" width="11.42578125" style="27"/>
    <col min="1283" max="1283" width="32.5703125" style="27" customWidth="1"/>
    <col min="1284" max="1284" width="15.85546875" style="27" customWidth="1"/>
    <col min="1285" max="1285" width="21.42578125" style="27" customWidth="1"/>
    <col min="1286" max="1287" width="11.42578125" style="27"/>
    <col min="1288" max="1288" width="15.85546875" style="27" customWidth="1"/>
    <col min="1289" max="1289" width="23" style="27" customWidth="1"/>
    <col min="1290" max="1290" width="11.42578125" style="27"/>
    <col min="1291" max="1291" width="26.5703125" style="27" customWidth="1"/>
    <col min="1292" max="1538" width="11.42578125" style="27"/>
    <col min="1539" max="1539" width="32.5703125" style="27" customWidth="1"/>
    <col min="1540" max="1540" width="15.85546875" style="27" customWidth="1"/>
    <col min="1541" max="1541" width="21.42578125" style="27" customWidth="1"/>
    <col min="1542" max="1543" width="11.42578125" style="27"/>
    <col min="1544" max="1544" width="15.85546875" style="27" customWidth="1"/>
    <col min="1545" max="1545" width="23" style="27" customWidth="1"/>
    <col min="1546" max="1546" width="11.42578125" style="27"/>
    <col min="1547" max="1547" width="26.5703125" style="27" customWidth="1"/>
    <col min="1548" max="1794" width="11.42578125" style="27"/>
    <col min="1795" max="1795" width="32.5703125" style="27" customWidth="1"/>
    <col min="1796" max="1796" width="15.85546875" style="27" customWidth="1"/>
    <col min="1797" max="1797" width="21.42578125" style="27" customWidth="1"/>
    <col min="1798" max="1799" width="11.42578125" style="27"/>
    <col min="1800" max="1800" width="15.85546875" style="27" customWidth="1"/>
    <col min="1801" max="1801" width="23" style="27" customWidth="1"/>
    <col min="1802" max="1802" width="11.42578125" style="27"/>
    <col min="1803" max="1803" width="26.5703125" style="27" customWidth="1"/>
    <col min="1804" max="2050" width="11.42578125" style="27"/>
    <col min="2051" max="2051" width="32.5703125" style="27" customWidth="1"/>
    <col min="2052" max="2052" width="15.85546875" style="27" customWidth="1"/>
    <col min="2053" max="2053" width="21.42578125" style="27" customWidth="1"/>
    <col min="2054" max="2055" width="11.42578125" style="27"/>
    <col min="2056" max="2056" width="15.85546875" style="27" customWidth="1"/>
    <col min="2057" max="2057" width="23" style="27" customWidth="1"/>
    <col min="2058" max="2058" width="11.42578125" style="27"/>
    <col min="2059" max="2059" width="26.5703125" style="27" customWidth="1"/>
    <col min="2060" max="2306" width="11.42578125" style="27"/>
    <col min="2307" max="2307" width="32.5703125" style="27" customWidth="1"/>
    <col min="2308" max="2308" width="15.85546875" style="27" customWidth="1"/>
    <col min="2309" max="2309" width="21.42578125" style="27" customWidth="1"/>
    <col min="2310" max="2311" width="11.42578125" style="27"/>
    <col min="2312" max="2312" width="15.85546875" style="27" customWidth="1"/>
    <col min="2313" max="2313" width="23" style="27" customWidth="1"/>
    <col min="2314" max="2314" width="11.42578125" style="27"/>
    <col min="2315" max="2315" width="26.5703125" style="27" customWidth="1"/>
    <col min="2316" max="2562" width="11.42578125" style="27"/>
    <col min="2563" max="2563" width="32.5703125" style="27" customWidth="1"/>
    <col min="2564" max="2564" width="15.85546875" style="27" customWidth="1"/>
    <col min="2565" max="2565" width="21.42578125" style="27" customWidth="1"/>
    <col min="2566" max="2567" width="11.42578125" style="27"/>
    <col min="2568" max="2568" width="15.85546875" style="27" customWidth="1"/>
    <col min="2569" max="2569" width="23" style="27" customWidth="1"/>
    <col min="2570" max="2570" width="11.42578125" style="27"/>
    <col min="2571" max="2571" width="26.5703125" style="27" customWidth="1"/>
    <col min="2572" max="2818" width="11.42578125" style="27"/>
    <col min="2819" max="2819" width="32.5703125" style="27" customWidth="1"/>
    <col min="2820" max="2820" width="15.85546875" style="27" customWidth="1"/>
    <col min="2821" max="2821" width="21.42578125" style="27" customWidth="1"/>
    <col min="2822" max="2823" width="11.42578125" style="27"/>
    <col min="2824" max="2824" width="15.85546875" style="27" customWidth="1"/>
    <col min="2825" max="2825" width="23" style="27" customWidth="1"/>
    <col min="2826" max="2826" width="11.42578125" style="27"/>
    <col min="2827" max="2827" width="26.5703125" style="27" customWidth="1"/>
    <col min="2828" max="3074" width="11.42578125" style="27"/>
    <col min="3075" max="3075" width="32.5703125" style="27" customWidth="1"/>
    <col min="3076" max="3076" width="15.85546875" style="27" customWidth="1"/>
    <col min="3077" max="3077" width="21.42578125" style="27" customWidth="1"/>
    <col min="3078" max="3079" width="11.42578125" style="27"/>
    <col min="3080" max="3080" width="15.85546875" style="27" customWidth="1"/>
    <col min="3081" max="3081" width="23" style="27" customWidth="1"/>
    <col min="3082" max="3082" width="11.42578125" style="27"/>
    <col min="3083" max="3083" width="26.5703125" style="27" customWidth="1"/>
    <col min="3084" max="3330" width="11.42578125" style="27"/>
    <col min="3331" max="3331" width="32.5703125" style="27" customWidth="1"/>
    <col min="3332" max="3332" width="15.85546875" style="27" customWidth="1"/>
    <col min="3333" max="3333" width="21.42578125" style="27" customWidth="1"/>
    <col min="3334" max="3335" width="11.42578125" style="27"/>
    <col min="3336" max="3336" width="15.85546875" style="27" customWidth="1"/>
    <col min="3337" max="3337" width="23" style="27" customWidth="1"/>
    <col min="3338" max="3338" width="11.42578125" style="27"/>
    <col min="3339" max="3339" width="26.5703125" style="27" customWidth="1"/>
    <col min="3340" max="3586" width="11.42578125" style="27"/>
    <col min="3587" max="3587" width="32.5703125" style="27" customWidth="1"/>
    <col min="3588" max="3588" width="15.85546875" style="27" customWidth="1"/>
    <col min="3589" max="3589" width="21.42578125" style="27" customWidth="1"/>
    <col min="3590" max="3591" width="11.42578125" style="27"/>
    <col min="3592" max="3592" width="15.85546875" style="27" customWidth="1"/>
    <col min="3593" max="3593" width="23" style="27" customWidth="1"/>
    <col min="3594" max="3594" width="11.42578125" style="27"/>
    <col min="3595" max="3595" width="26.5703125" style="27" customWidth="1"/>
    <col min="3596" max="3842" width="11.42578125" style="27"/>
    <col min="3843" max="3843" width="32.5703125" style="27" customWidth="1"/>
    <col min="3844" max="3844" width="15.85546875" style="27" customWidth="1"/>
    <col min="3845" max="3845" width="21.42578125" style="27" customWidth="1"/>
    <col min="3846" max="3847" width="11.42578125" style="27"/>
    <col min="3848" max="3848" width="15.85546875" style="27" customWidth="1"/>
    <col min="3849" max="3849" width="23" style="27" customWidth="1"/>
    <col min="3850" max="3850" width="11.42578125" style="27"/>
    <col min="3851" max="3851" width="26.5703125" style="27" customWidth="1"/>
    <col min="3852" max="4098" width="11.42578125" style="27"/>
    <col min="4099" max="4099" width="32.5703125" style="27" customWidth="1"/>
    <col min="4100" max="4100" width="15.85546875" style="27" customWidth="1"/>
    <col min="4101" max="4101" width="21.42578125" style="27" customWidth="1"/>
    <col min="4102" max="4103" width="11.42578125" style="27"/>
    <col min="4104" max="4104" width="15.85546875" style="27" customWidth="1"/>
    <col min="4105" max="4105" width="23" style="27" customWidth="1"/>
    <col min="4106" max="4106" width="11.42578125" style="27"/>
    <col min="4107" max="4107" width="26.5703125" style="27" customWidth="1"/>
    <col min="4108" max="4354" width="11.42578125" style="27"/>
    <col min="4355" max="4355" width="32.5703125" style="27" customWidth="1"/>
    <col min="4356" max="4356" width="15.85546875" style="27" customWidth="1"/>
    <col min="4357" max="4357" width="21.42578125" style="27" customWidth="1"/>
    <col min="4358" max="4359" width="11.42578125" style="27"/>
    <col min="4360" max="4360" width="15.85546875" style="27" customWidth="1"/>
    <col min="4361" max="4361" width="23" style="27" customWidth="1"/>
    <col min="4362" max="4362" width="11.42578125" style="27"/>
    <col min="4363" max="4363" width="26.5703125" style="27" customWidth="1"/>
    <col min="4364" max="4610" width="11.42578125" style="27"/>
    <col min="4611" max="4611" width="32.5703125" style="27" customWidth="1"/>
    <col min="4612" max="4612" width="15.85546875" style="27" customWidth="1"/>
    <col min="4613" max="4613" width="21.42578125" style="27" customWidth="1"/>
    <col min="4614" max="4615" width="11.42578125" style="27"/>
    <col min="4616" max="4616" width="15.85546875" style="27" customWidth="1"/>
    <col min="4617" max="4617" width="23" style="27" customWidth="1"/>
    <col min="4618" max="4618" width="11.42578125" style="27"/>
    <col min="4619" max="4619" width="26.5703125" style="27" customWidth="1"/>
    <col min="4620" max="4866" width="11.42578125" style="27"/>
    <col min="4867" max="4867" width="32.5703125" style="27" customWidth="1"/>
    <col min="4868" max="4868" width="15.85546875" style="27" customWidth="1"/>
    <col min="4869" max="4869" width="21.42578125" style="27" customWidth="1"/>
    <col min="4870" max="4871" width="11.42578125" style="27"/>
    <col min="4872" max="4872" width="15.85546875" style="27" customWidth="1"/>
    <col min="4873" max="4873" width="23" style="27" customWidth="1"/>
    <col min="4874" max="4874" width="11.42578125" style="27"/>
    <col min="4875" max="4875" width="26.5703125" style="27" customWidth="1"/>
    <col min="4876" max="5122" width="11.42578125" style="27"/>
    <col min="5123" max="5123" width="32.5703125" style="27" customWidth="1"/>
    <col min="5124" max="5124" width="15.85546875" style="27" customWidth="1"/>
    <col min="5125" max="5125" width="21.42578125" style="27" customWidth="1"/>
    <col min="5126" max="5127" width="11.42578125" style="27"/>
    <col min="5128" max="5128" width="15.85546875" style="27" customWidth="1"/>
    <col min="5129" max="5129" width="23" style="27" customWidth="1"/>
    <col min="5130" max="5130" width="11.42578125" style="27"/>
    <col min="5131" max="5131" width="26.5703125" style="27" customWidth="1"/>
    <col min="5132" max="5378" width="11.42578125" style="27"/>
    <col min="5379" max="5379" width="32.5703125" style="27" customWidth="1"/>
    <col min="5380" max="5380" width="15.85546875" style="27" customWidth="1"/>
    <col min="5381" max="5381" width="21.42578125" style="27" customWidth="1"/>
    <col min="5382" max="5383" width="11.42578125" style="27"/>
    <col min="5384" max="5384" width="15.85546875" style="27" customWidth="1"/>
    <col min="5385" max="5385" width="23" style="27" customWidth="1"/>
    <col min="5386" max="5386" width="11.42578125" style="27"/>
    <col min="5387" max="5387" width="26.5703125" style="27" customWidth="1"/>
    <col min="5388" max="5634" width="11.42578125" style="27"/>
    <col min="5635" max="5635" width="32.5703125" style="27" customWidth="1"/>
    <col min="5636" max="5636" width="15.85546875" style="27" customWidth="1"/>
    <col min="5637" max="5637" width="21.42578125" style="27" customWidth="1"/>
    <col min="5638" max="5639" width="11.42578125" style="27"/>
    <col min="5640" max="5640" width="15.85546875" style="27" customWidth="1"/>
    <col min="5641" max="5641" width="23" style="27" customWidth="1"/>
    <col min="5642" max="5642" width="11.42578125" style="27"/>
    <col min="5643" max="5643" width="26.5703125" style="27" customWidth="1"/>
    <col min="5644" max="5890" width="11.42578125" style="27"/>
    <col min="5891" max="5891" width="32.5703125" style="27" customWidth="1"/>
    <col min="5892" max="5892" width="15.85546875" style="27" customWidth="1"/>
    <col min="5893" max="5893" width="21.42578125" style="27" customWidth="1"/>
    <col min="5894" max="5895" width="11.42578125" style="27"/>
    <col min="5896" max="5896" width="15.85546875" style="27" customWidth="1"/>
    <col min="5897" max="5897" width="23" style="27" customWidth="1"/>
    <col min="5898" max="5898" width="11.42578125" style="27"/>
    <col min="5899" max="5899" width="26.5703125" style="27" customWidth="1"/>
    <col min="5900" max="6146" width="11.42578125" style="27"/>
    <col min="6147" max="6147" width="32.5703125" style="27" customWidth="1"/>
    <col min="6148" max="6148" width="15.85546875" style="27" customWidth="1"/>
    <col min="6149" max="6149" width="21.42578125" style="27" customWidth="1"/>
    <col min="6150" max="6151" width="11.42578125" style="27"/>
    <col min="6152" max="6152" width="15.85546875" style="27" customWidth="1"/>
    <col min="6153" max="6153" width="23" style="27" customWidth="1"/>
    <col min="6154" max="6154" width="11.42578125" style="27"/>
    <col min="6155" max="6155" width="26.5703125" style="27" customWidth="1"/>
    <col min="6156" max="6402" width="11.42578125" style="27"/>
    <col min="6403" max="6403" width="32.5703125" style="27" customWidth="1"/>
    <col min="6404" max="6404" width="15.85546875" style="27" customWidth="1"/>
    <col min="6405" max="6405" width="21.42578125" style="27" customWidth="1"/>
    <col min="6406" max="6407" width="11.42578125" style="27"/>
    <col min="6408" max="6408" width="15.85546875" style="27" customWidth="1"/>
    <col min="6409" max="6409" width="23" style="27" customWidth="1"/>
    <col min="6410" max="6410" width="11.42578125" style="27"/>
    <col min="6411" max="6411" width="26.5703125" style="27" customWidth="1"/>
    <col min="6412" max="6658" width="11.42578125" style="27"/>
    <col min="6659" max="6659" width="32.5703125" style="27" customWidth="1"/>
    <col min="6660" max="6660" width="15.85546875" style="27" customWidth="1"/>
    <col min="6661" max="6661" width="21.42578125" style="27" customWidth="1"/>
    <col min="6662" max="6663" width="11.42578125" style="27"/>
    <col min="6664" max="6664" width="15.85546875" style="27" customWidth="1"/>
    <col min="6665" max="6665" width="23" style="27" customWidth="1"/>
    <col min="6666" max="6666" width="11.42578125" style="27"/>
    <col min="6667" max="6667" width="26.5703125" style="27" customWidth="1"/>
    <col min="6668" max="6914" width="11.42578125" style="27"/>
    <col min="6915" max="6915" width="32.5703125" style="27" customWidth="1"/>
    <col min="6916" max="6916" width="15.85546875" style="27" customWidth="1"/>
    <col min="6917" max="6917" width="21.42578125" style="27" customWidth="1"/>
    <col min="6918" max="6919" width="11.42578125" style="27"/>
    <col min="6920" max="6920" width="15.85546875" style="27" customWidth="1"/>
    <col min="6921" max="6921" width="23" style="27" customWidth="1"/>
    <col min="6922" max="6922" width="11.42578125" style="27"/>
    <col min="6923" max="6923" width="26.5703125" style="27" customWidth="1"/>
    <col min="6924" max="7170" width="11.42578125" style="27"/>
    <col min="7171" max="7171" width="32.5703125" style="27" customWidth="1"/>
    <col min="7172" max="7172" width="15.85546875" style="27" customWidth="1"/>
    <col min="7173" max="7173" width="21.42578125" style="27" customWidth="1"/>
    <col min="7174" max="7175" width="11.42578125" style="27"/>
    <col min="7176" max="7176" width="15.85546875" style="27" customWidth="1"/>
    <col min="7177" max="7177" width="23" style="27" customWidth="1"/>
    <col min="7178" max="7178" width="11.42578125" style="27"/>
    <col min="7179" max="7179" width="26.5703125" style="27" customWidth="1"/>
    <col min="7180" max="7426" width="11.42578125" style="27"/>
    <col min="7427" max="7427" width="32.5703125" style="27" customWidth="1"/>
    <col min="7428" max="7428" width="15.85546875" style="27" customWidth="1"/>
    <col min="7429" max="7429" width="21.42578125" style="27" customWidth="1"/>
    <col min="7430" max="7431" width="11.42578125" style="27"/>
    <col min="7432" max="7432" width="15.85546875" style="27" customWidth="1"/>
    <col min="7433" max="7433" width="23" style="27" customWidth="1"/>
    <col min="7434" max="7434" width="11.42578125" style="27"/>
    <col min="7435" max="7435" width="26.5703125" style="27" customWidth="1"/>
    <col min="7436" max="7682" width="11.42578125" style="27"/>
    <col min="7683" max="7683" width="32.5703125" style="27" customWidth="1"/>
    <col min="7684" max="7684" width="15.85546875" style="27" customWidth="1"/>
    <col min="7685" max="7685" width="21.42578125" style="27" customWidth="1"/>
    <col min="7686" max="7687" width="11.42578125" style="27"/>
    <col min="7688" max="7688" width="15.85546875" style="27" customWidth="1"/>
    <col min="7689" max="7689" width="23" style="27" customWidth="1"/>
    <col min="7690" max="7690" width="11.42578125" style="27"/>
    <col min="7691" max="7691" width="26.5703125" style="27" customWidth="1"/>
    <col min="7692" max="7938" width="11.42578125" style="27"/>
    <col min="7939" max="7939" width="32.5703125" style="27" customWidth="1"/>
    <col min="7940" max="7940" width="15.85546875" style="27" customWidth="1"/>
    <col min="7941" max="7941" width="21.42578125" style="27" customWidth="1"/>
    <col min="7942" max="7943" width="11.42578125" style="27"/>
    <col min="7944" max="7944" width="15.85546875" style="27" customWidth="1"/>
    <col min="7945" max="7945" width="23" style="27" customWidth="1"/>
    <col min="7946" max="7946" width="11.42578125" style="27"/>
    <col min="7947" max="7947" width="26.5703125" style="27" customWidth="1"/>
    <col min="7948" max="8194" width="11.42578125" style="27"/>
    <col min="8195" max="8195" width="32.5703125" style="27" customWidth="1"/>
    <col min="8196" max="8196" width="15.85546875" style="27" customWidth="1"/>
    <col min="8197" max="8197" width="21.42578125" style="27" customWidth="1"/>
    <col min="8198" max="8199" width="11.42578125" style="27"/>
    <col min="8200" max="8200" width="15.85546875" style="27" customWidth="1"/>
    <col min="8201" max="8201" width="23" style="27" customWidth="1"/>
    <col min="8202" max="8202" width="11.42578125" style="27"/>
    <col min="8203" max="8203" width="26.5703125" style="27" customWidth="1"/>
    <col min="8204" max="8450" width="11.42578125" style="27"/>
    <col min="8451" max="8451" width="32.5703125" style="27" customWidth="1"/>
    <col min="8452" max="8452" width="15.85546875" style="27" customWidth="1"/>
    <col min="8453" max="8453" width="21.42578125" style="27" customWidth="1"/>
    <col min="8454" max="8455" width="11.42578125" style="27"/>
    <col min="8456" max="8456" width="15.85546875" style="27" customWidth="1"/>
    <col min="8457" max="8457" width="23" style="27" customWidth="1"/>
    <col min="8458" max="8458" width="11.42578125" style="27"/>
    <col min="8459" max="8459" width="26.5703125" style="27" customWidth="1"/>
    <col min="8460" max="8706" width="11.42578125" style="27"/>
    <col min="8707" max="8707" width="32.5703125" style="27" customWidth="1"/>
    <col min="8708" max="8708" width="15.85546875" style="27" customWidth="1"/>
    <col min="8709" max="8709" width="21.42578125" style="27" customWidth="1"/>
    <col min="8710" max="8711" width="11.42578125" style="27"/>
    <col min="8712" max="8712" width="15.85546875" style="27" customWidth="1"/>
    <col min="8713" max="8713" width="23" style="27" customWidth="1"/>
    <col min="8714" max="8714" width="11.42578125" style="27"/>
    <col min="8715" max="8715" width="26.5703125" style="27" customWidth="1"/>
    <col min="8716" max="8962" width="11.42578125" style="27"/>
    <col min="8963" max="8963" width="32.5703125" style="27" customWidth="1"/>
    <col min="8964" max="8964" width="15.85546875" style="27" customWidth="1"/>
    <col min="8965" max="8965" width="21.42578125" style="27" customWidth="1"/>
    <col min="8966" max="8967" width="11.42578125" style="27"/>
    <col min="8968" max="8968" width="15.85546875" style="27" customWidth="1"/>
    <col min="8969" max="8969" width="23" style="27" customWidth="1"/>
    <col min="8970" max="8970" width="11.42578125" style="27"/>
    <col min="8971" max="8971" width="26.5703125" style="27" customWidth="1"/>
    <col min="8972" max="9218" width="11.42578125" style="27"/>
    <col min="9219" max="9219" width="32.5703125" style="27" customWidth="1"/>
    <col min="9220" max="9220" width="15.85546875" style="27" customWidth="1"/>
    <col min="9221" max="9221" width="21.42578125" style="27" customWidth="1"/>
    <col min="9222" max="9223" width="11.42578125" style="27"/>
    <col min="9224" max="9224" width="15.85546875" style="27" customWidth="1"/>
    <col min="9225" max="9225" width="23" style="27" customWidth="1"/>
    <col min="9226" max="9226" width="11.42578125" style="27"/>
    <col min="9227" max="9227" width="26.5703125" style="27" customWidth="1"/>
    <col min="9228" max="9474" width="11.42578125" style="27"/>
    <col min="9475" max="9475" width="32.5703125" style="27" customWidth="1"/>
    <col min="9476" max="9476" width="15.85546875" style="27" customWidth="1"/>
    <col min="9477" max="9477" width="21.42578125" style="27" customWidth="1"/>
    <col min="9478" max="9479" width="11.42578125" style="27"/>
    <col min="9480" max="9480" width="15.85546875" style="27" customWidth="1"/>
    <col min="9481" max="9481" width="23" style="27" customWidth="1"/>
    <col min="9482" max="9482" width="11.42578125" style="27"/>
    <col min="9483" max="9483" width="26.5703125" style="27" customWidth="1"/>
    <col min="9484" max="9730" width="11.42578125" style="27"/>
    <col min="9731" max="9731" width="32.5703125" style="27" customWidth="1"/>
    <col min="9732" max="9732" width="15.85546875" style="27" customWidth="1"/>
    <col min="9733" max="9733" width="21.42578125" style="27" customWidth="1"/>
    <col min="9734" max="9735" width="11.42578125" style="27"/>
    <col min="9736" max="9736" width="15.85546875" style="27" customWidth="1"/>
    <col min="9737" max="9737" width="23" style="27" customWidth="1"/>
    <col min="9738" max="9738" width="11.42578125" style="27"/>
    <col min="9739" max="9739" width="26.5703125" style="27" customWidth="1"/>
    <col min="9740" max="9986" width="11.42578125" style="27"/>
    <col min="9987" max="9987" width="32.5703125" style="27" customWidth="1"/>
    <col min="9988" max="9988" width="15.85546875" style="27" customWidth="1"/>
    <col min="9989" max="9989" width="21.42578125" style="27" customWidth="1"/>
    <col min="9990" max="9991" width="11.42578125" style="27"/>
    <col min="9992" max="9992" width="15.85546875" style="27" customWidth="1"/>
    <col min="9993" max="9993" width="23" style="27" customWidth="1"/>
    <col min="9994" max="9994" width="11.42578125" style="27"/>
    <col min="9995" max="9995" width="26.5703125" style="27" customWidth="1"/>
    <col min="9996" max="10242" width="11.42578125" style="27"/>
    <col min="10243" max="10243" width="32.5703125" style="27" customWidth="1"/>
    <col min="10244" max="10244" width="15.85546875" style="27" customWidth="1"/>
    <col min="10245" max="10245" width="21.42578125" style="27" customWidth="1"/>
    <col min="10246" max="10247" width="11.42578125" style="27"/>
    <col min="10248" max="10248" width="15.85546875" style="27" customWidth="1"/>
    <col min="10249" max="10249" width="23" style="27" customWidth="1"/>
    <col min="10250" max="10250" width="11.42578125" style="27"/>
    <col min="10251" max="10251" width="26.5703125" style="27" customWidth="1"/>
    <col min="10252" max="10498" width="11.42578125" style="27"/>
    <col min="10499" max="10499" width="32.5703125" style="27" customWidth="1"/>
    <col min="10500" max="10500" width="15.85546875" style="27" customWidth="1"/>
    <col min="10501" max="10501" width="21.42578125" style="27" customWidth="1"/>
    <col min="10502" max="10503" width="11.42578125" style="27"/>
    <col min="10504" max="10504" width="15.85546875" style="27" customWidth="1"/>
    <col min="10505" max="10505" width="23" style="27" customWidth="1"/>
    <col min="10506" max="10506" width="11.42578125" style="27"/>
    <col min="10507" max="10507" width="26.5703125" style="27" customWidth="1"/>
    <col min="10508" max="10754" width="11.42578125" style="27"/>
    <col min="10755" max="10755" width="32.5703125" style="27" customWidth="1"/>
    <col min="10756" max="10756" width="15.85546875" style="27" customWidth="1"/>
    <col min="10757" max="10757" width="21.42578125" style="27" customWidth="1"/>
    <col min="10758" max="10759" width="11.42578125" style="27"/>
    <col min="10760" max="10760" width="15.85546875" style="27" customWidth="1"/>
    <col min="10761" max="10761" width="23" style="27" customWidth="1"/>
    <col min="10762" max="10762" width="11.42578125" style="27"/>
    <col min="10763" max="10763" width="26.5703125" style="27" customWidth="1"/>
    <col min="10764" max="11010" width="11.42578125" style="27"/>
    <col min="11011" max="11011" width="32.5703125" style="27" customWidth="1"/>
    <col min="11012" max="11012" width="15.85546875" style="27" customWidth="1"/>
    <col min="11013" max="11013" width="21.42578125" style="27" customWidth="1"/>
    <col min="11014" max="11015" width="11.42578125" style="27"/>
    <col min="11016" max="11016" width="15.85546875" style="27" customWidth="1"/>
    <col min="11017" max="11017" width="23" style="27" customWidth="1"/>
    <col min="11018" max="11018" width="11.42578125" style="27"/>
    <col min="11019" max="11019" width="26.5703125" style="27" customWidth="1"/>
    <col min="11020" max="11266" width="11.42578125" style="27"/>
    <col min="11267" max="11267" width="32.5703125" style="27" customWidth="1"/>
    <col min="11268" max="11268" width="15.85546875" style="27" customWidth="1"/>
    <col min="11269" max="11269" width="21.42578125" style="27" customWidth="1"/>
    <col min="11270" max="11271" width="11.42578125" style="27"/>
    <col min="11272" max="11272" width="15.85546875" style="27" customWidth="1"/>
    <col min="11273" max="11273" width="23" style="27" customWidth="1"/>
    <col min="11274" max="11274" width="11.42578125" style="27"/>
    <col min="11275" max="11275" width="26.5703125" style="27" customWidth="1"/>
    <col min="11276" max="11522" width="11.42578125" style="27"/>
    <col min="11523" max="11523" width="32.5703125" style="27" customWidth="1"/>
    <col min="11524" max="11524" width="15.85546875" style="27" customWidth="1"/>
    <col min="11525" max="11525" width="21.42578125" style="27" customWidth="1"/>
    <col min="11526" max="11527" width="11.42578125" style="27"/>
    <col min="11528" max="11528" width="15.85546875" style="27" customWidth="1"/>
    <col min="11529" max="11529" width="23" style="27" customWidth="1"/>
    <col min="11530" max="11530" width="11.42578125" style="27"/>
    <col min="11531" max="11531" width="26.5703125" style="27" customWidth="1"/>
    <col min="11532" max="11778" width="11.42578125" style="27"/>
    <col min="11779" max="11779" width="32.5703125" style="27" customWidth="1"/>
    <col min="11780" max="11780" width="15.85546875" style="27" customWidth="1"/>
    <col min="11781" max="11781" width="21.42578125" style="27" customWidth="1"/>
    <col min="11782" max="11783" width="11.42578125" style="27"/>
    <col min="11784" max="11784" width="15.85546875" style="27" customWidth="1"/>
    <col min="11785" max="11785" width="23" style="27" customWidth="1"/>
    <col min="11786" max="11786" width="11.42578125" style="27"/>
    <col min="11787" max="11787" width="26.5703125" style="27" customWidth="1"/>
    <col min="11788" max="12034" width="11.42578125" style="27"/>
    <col min="12035" max="12035" width="32.5703125" style="27" customWidth="1"/>
    <col min="12036" max="12036" width="15.85546875" style="27" customWidth="1"/>
    <col min="12037" max="12037" width="21.42578125" style="27" customWidth="1"/>
    <col min="12038" max="12039" width="11.42578125" style="27"/>
    <col min="12040" max="12040" width="15.85546875" style="27" customWidth="1"/>
    <col min="12041" max="12041" width="23" style="27" customWidth="1"/>
    <col min="12042" max="12042" width="11.42578125" style="27"/>
    <col min="12043" max="12043" width="26.5703125" style="27" customWidth="1"/>
    <col min="12044" max="12290" width="11.42578125" style="27"/>
    <col min="12291" max="12291" width="32.5703125" style="27" customWidth="1"/>
    <col min="12292" max="12292" width="15.85546875" style="27" customWidth="1"/>
    <col min="12293" max="12293" width="21.42578125" style="27" customWidth="1"/>
    <col min="12294" max="12295" width="11.42578125" style="27"/>
    <col min="12296" max="12296" width="15.85546875" style="27" customWidth="1"/>
    <col min="12297" max="12297" width="23" style="27" customWidth="1"/>
    <col min="12298" max="12298" width="11.42578125" style="27"/>
    <col min="12299" max="12299" width="26.5703125" style="27" customWidth="1"/>
    <col min="12300" max="12546" width="11.42578125" style="27"/>
    <col min="12547" max="12547" width="32.5703125" style="27" customWidth="1"/>
    <col min="12548" max="12548" width="15.85546875" style="27" customWidth="1"/>
    <col min="12549" max="12549" width="21.42578125" style="27" customWidth="1"/>
    <col min="12550" max="12551" width="11.42578125" style="27"/>
    <col min="12552" max="12552" width="15.85546875" style="27" customWidth="1"/>
    <col min="12553" max="12553" width="23" style="27" customWidth="1"/>
    <col min="12554" max="12554" width="11.42578125" style="27"/>
    <col min="12555" max="12555" width="26.5703125" style="27" customWidth="1"/>
    <col min="12556" max="12802" width="11.42578125" style="27"/>
    <col min="12803" max="12803" width="32.5703125" style="27" customWidth="1"/>
    <col min="12804" max="12804" width="15.85546875" style="27" customWidth="1"/>
    <col min="12805" max="12805" width="21.42578125" style="27" customWidth="1"/>
    <col min="12806" max="12807" width="11.42578125" style="27"/>
    <col min="12808" max="12808" width="15.85546875" style="27" customWidth="1"/>
    <col min="12809" max="12809" width="23" style="27" customWidth="1"/>
    <col min="12810" max="12810" width="11.42578125" style="27"/>
    <col min="12811" max="12811" width="26.5703125" style="27" customWidth="1"/>
    <col min="12812" max="13058" width="11.42578125" style="27"/>
    <col min="13059" max="13059" width="32.5703125" style="27" customWidth="1"/>
    <col min="13060" max="13060" width="15.85546875" style="27" customWidth="1"/>
    <col min="13061" max="13061" width="21.42578125" style="27" customWidth="1"/>
    <col min="13062" max="13063" width="11.42578125" style="27"/>
    <col min="13064" max="13064" width="15.85546875" style="27" customWidth="1"/>
    <col min="13065" max="13065" width="23" style="27" customWidth="1"/>
    <col min="13066" max="13066" width="11.42578125" style="27"/>
    <col min="13067" max="13067" width="26.5703125" style="27" customWidth="1"/>
    <col min="13068" max="13314" width="11.42578125" style="27"/>
    <col min="13315" max="13315" width="32.5703125" style="27" customWidth="1"/>
    <col min="13316" max="13316" width="15.85546875" style="27" customWidth="1"/>
    <col min="13317" max="13317" width="21.42578125" style="27" customWidth="1"/>
    <col min="13318" max="13319" width="11.42578125" style="27"/>
    <col min="13320" max="13320" width="15.85546875" style="27" customWidth="1"/>
    <col min="13321" max="13321" width="23" style="27" customWidth="1"/>
    <col min="13322" max="13322" width="11.42578125" style="27"/>
    <col min="13323" max="13323" width="26.5703125" style="27" customWidth="1"/>
    <col min="13324" max="13570" width="11.42578125" style="27"/>
    <col min="13571" max="13571" width="32.5703125" style="27" customWidth="1"/>
    <col min="13572" max="13572" width="15.85546875" style="27" customWidth="1"/>
    <col min="13573" max="13573" width="21.42578125" style="27" customWidth="1"/>
    <col min="13574" max="13575" width="11.42578125" style="27"/>
    <col min="13576" max="13576" width="15.85546875" style="27" customWidth="1"/>
    <col min="13577" max="13577" width="23" style="27" customWidth="1"/>
    <col min="13578" max="13578" width="11.42578125" style="27"/>
    <col min="13579" max="13579" width="26.5703125" style="27" customWidth="1"/>
    <col min="13580" max="13826" width="11.42578125" style="27"/>
    <col min="13827" max="13827" width="32.5703125" style="27" customWidth="1"/>
    <col min="13828" max="13828" width="15.85546875" style="27" customWidth="1"/>
    <col min="13829" max="13829" width="21.42578125" style="27" customWidth="1"/>
    <col min="13830" max="13831" width="11.42578125" style="27"/>
    <col min="13832" max="13832" width="15.85546875" style="27" customWidth="1"/>
    <col min="13833" max="13833" width="23" style="27" customWidth="1"/>
    <col min="13834" max="13834" width="11.42578125" style="27"/>
    <col min="13835" max="13835" width="26.5703125" style="27" customWidth="1"/>
    <col min="13836" max="14082" width="11.42578125" style="27"/>
    <col min="14083" max="14083" width="32.5703125" style="27" customWidth="1"/>
    <col min="14084" max="14084" width="15.85546875" style="27" customWidth="1"/>
    <col min="14085" max="14085" width="21.42578125" style="27" customWidth="1"/>
    <col min="14086" max="14087" width="11.42578125" style="27"/>
    <col min="14088" max="14088" width="15.85546875" style="27" customWidth="1"/>
    <col min="14089" max="14089" width="23" style="27" customWidth="1"/>
    <col min="14090" max="14090" width="11.42578125" style="27"/>
    <col min="14091" max="14091" width="26.5703125" style="27" customWidth="1"/>
    <col min="14092" max="14338" width="11.42578125" style="27"/>
    <col min="14339" max="14339" width="32.5703125" style="27" customWidth="1"/>
    <col min="14340" max="14340" width="15.85546875" style="27" customWidth="1"/>
    <col min="14341" max="14341" width="21.42578125" style="27" customWidth="1"/>
    <col min="14342" max="14343" width="11.42578125" style="27"/>
    <col min="14344" max="14344" width="15.85546875" style="27" customWidth="1"/>
    <col min="14345" max="14345" width="23" style="27" customWidth="1"/>
    <col min="14346" max="14346" width="11.42578125" style="27"/>
    <col min="14347" max="14347" width="26.5703125" style="27" customWidth="1"/>
    <col min="14348" max="14594" width="11.42578125" style="27"/>
    <col min="14595" max="14595" width="32.5703125" style="27" customWidth="1"/>
    <col min="14596" max="14596" width="15.85546875" style="27" customWidth="1"/>
    <col min="14597" max="14597" width="21.42578125" style="27" customWidth="1"/>
    <col min="14598" max="14599" width="11.42578125" style="27"/>
    <col min="14600" max="14600" width="15.85546875" style="27" customWidth="1"/>
    <col min="14601" max="14601" width="23" style="27" customWidth="1"/>
    <col min="14602" max="14602" width="11.42578125" style="27"/>
    <col min="14603" max="14603" width="26.5703125" style="27" customWidth="1"/>
    <col min="14604" max="14850" width="11.42578125" style="27"/>
    <col min="14851" max="14851" width="32.5703125" style="27" customWidth="1"/>
    <col min="14852" max="14852" width="15.85546875" style="27" customWidth="1"/>
    <col min="14853" max="14853" width="21.42578125" style="27" customWidth="1"/>
    <col min="14854" max="14855" width="11.42578125" style="27"/>
    <col min="14856" max="14856" width="15.85546875" style="27" customWidth="1"/>
    <col min="14857" max="14857" width="23" style="27" customWidth="1"/>
    <col min="14858" max="14858" width="11.42578125" style="27"/>
    <col min="14859" max="14859" width="26.5703125" style="27" customWidth="1"/>
    <col min="14860" max="15106" width="11.42578125" style="27"/>
    <col min="15107" max="15107" width="32.5703125" style="27" customWidth="1"/>
    <col min="15108" max="15108" width="15.85546875" style="27" customWidth="1"/>
    <col min="15109" max="15109" width="21.42578125" style="27" customWidth="1"/>
    <col min="15110" max="15111" width="11.42578125" style="27"/>
    <col min="15112" max="15112" width="15.85546875" style="27" customWidth="1"/>
    <col min="15113" max="15113" width="23" style="27" customWidth="1"/>
    <col min="15114" max="15114" width="11.42578125" style="27"/>
    <col min="15115" max="15115" width="26.5703125" style="27" customWidth="1"/>
    <col min="15116" max="15362" width="11.42578125" style="27"/>
    <col min="15363" max="15363" width="32.5703125" style="27" customWidth="1"/>
    <col min="15364" max="15364" width="15.85546875" style="27" customWidth="1"/>
    <col min="15365" max="15365" width="21.42578125" style="27" customWidth="1"/>
    <col min="15366" max="15367" width="11.42578125" style="27"/>
    <col min="15368" max="15368" width="15.85546875" style="27" customWidth="1"/>
    <col min="15369" max="15369" width="23" style="27" customWidth="1"/>
    <col min="15370" max="15370" width="11.42578125" style="27"/>
    <col min="15371" max="15371" width="26.5703125" style="27" customWidth="1"/>
    <col min="15372" max="15618" width="11.42578125" style="27"/>
    <col min="15619" max="15619" width="32.5703125" style="27" customWidth="1"/>
    <col min="15620" max="15620" width="15.85546875" style="27" customWidth="1"/>
    <col min="15621" max="15621" width="21.42578125" style="27" customWidth="1"/>
    <col min="15622" max="15623" width="11.42578125" style="27"/>
    <col min="15624" max="15624" width="15.85546875" style="27" customWidth="1"/>
    <col min="15625" max="15625" width="23" style="27" customWidth="1"/>
    <col min="15626" max="15626" width="11.42578125" style="27"/>
    <col min="15627" max="15627" width="26.5703125" style="27" customWidth="1"/>
    <col min="15628" max="15874" width="11.42578125" style="27"/>
    <col min="15875" max="15875" width="32.5703125" style="27" customWidth="1"/>
    <col min="15876" max="15876" width="15.85546875" style="27" customWidth="1"/>
    <col min="15877" max="15877" width="21.42578125" style="27" customWidth="1"/>
    <col min="15878" max="15879" width="11.42578125" style="27"/>
    <col min="15880" max="15880" width="15.85546875" style="27" customWidth="1"/>
    <col min="15881" max="15881" width="23" style="27" customWidth="1"/>
    <col min="15882" max="15882" width="11.42578125" style="27"/>
    <col min="15883" max="15883" width="26.5703125" style="27" customWidth="1"/>
    <col min="15884" max="16130" width="11.42578125" style="27"/>
    <col min="16131" max="16131" width="32.5703125" style="27" customWidth="1"/>
    <col min="16132" max="16132" width="15.85546875" style="27" customWidth="1"/>
    <col min="16133" max="16133" width="21.42578125" style="27" customWidth="1"/>
    <col min="16134" max="16135" width="11.42578125" style="27"/>
    <col min="16136" max="16136" width="15.85546875" style="27" customWidth="1"/>
    <col min="16137" max="16137" width="23" style="27" customWidth="1"/>
    <col min="16138" max="16138" width="11.42578125" style="27"/>
    <col min="16139" max="16139" width="26.5703125" style="27" customWidth="1"/>
    <col min="16140" max="16384" width="11.42578125" style="27"/>
  </cols>
  <sheetData>
    <row r="1" spans="1:29" s="346" customFormat="1" ht="50.1" customHeight="1" x14ac:dyDescent="0.25">
      <c r="A1" s="131" t="s">
        <v>146</v>
      </c>
      <c r="B1" s="131" t="s">
        <v>147</v>
      </c>
      <c r="C1" s="131" t="s">
        <v>148</v>
      </c>
      <c r="D1" s="131" t="s">
        <v>149</v>
      </c>
      <c r="E1" s="131" t="s">
        <v>150</v>
      </c>
      <c r="F1" s="131" t="s">
        <v>151</v>
      </c>
      <c r="G1" s="131" t="s">
        <v>152</v>
      </c>
      <c r="H1" s="131" t="s">
        <v>153</v>
      </c>
      <c r="I1" s="131" t="s">
        <v>154</v>
      </c>
      <c r="J1" s="130" t="s">
        <v>155</v>
      </c>
      <c r="K1" s="130" t="s">
        <v>48</v>
      </c>
      <c r="L1" s="130" t="s">
        <v>37</v>
      </c>
      <c r="M1" s="130" t="s">
        <v>10</v>
      </c>
      <c r="N1" s="133" t="s">
        <v>156</v>
      </c>
      <c r="O1" s="133" t="s">
        <v>157</v>
      </c>
      <c r="P1" s="130" t="s">
        <v>158</v>
      </c>
      <c r="Q1" s="130" t="s">
        <v>159</v>
      </c>
      <c r="R1" s="132" t="s">
        <v>1123</v>
      </c>
      <c r="S1" s="353" t="s">
        <v>160</v>
      </c>
      <c r="T1" s="130" t="s">
        <v>161</v>
      </c>
      <c r="U1" s="130" t="s">
        <v>162</v>
      </c>
      <c r="V1" s="130" t="s">
        <v>163</v>
      </c>
      <c r="W1" s="130" t="s">
        <v>20</v>
      </c>
      <c r="X1" s="130" t="s">
        <v>164</v>
      </c>
      <c r="Y1" s="130" t="s">
        <v>165</v>
      </c>
      <c r="Z1" s="130" t="s">
        <v>166</v>
      </c>
      <c r="AA1" s="131" t="s">
        <v>24</v>
      </c>
      <c r="AB1" s="131" t="s">
        <v>25</v>
      </c>
      <c r="AC1" s="131" t="s">
        <v>26</v>
      </c>
    </row>
    <row r="2" spans="1:29" s="106" customFormat="1" ht="50.1" customHeight="1" x14ac:dyDescent="0.25">
      <c r="A2" s="105">
        <v>1</v>
      </c>
      <c r="B2" s="67" t="s">
        <v>1124</v>
      </c>
      <c r="C2" s="67" t="s">
        <v>1125</v>
      </c>
      <c r="D2" s="67" t="s">
        <v>1126</v>
      </c>
      <c r="E2" s="67" t="s">
        <v>1127</v>
      </c>
      <c r="F2" s="67" t="s">
        <v>27</v>
      </c>
      <c r="G2" s="67" t="s">
        <v>30</v>
      </c>
      <c r="H2" s="67" t="s">
        <v>1128</v>
      </c>
      <c r="I2" s="67" t="s">
        <v>167</v>
      </c>
      <c r="J2" s="105">
        <v>80131502</v>
      </c>
      <c r="K2" s="105" t="s">
        <v>1129</v>
      </c>
      <c r="L2" s="105">
        <v>1</v>
      </c>
      <c r="M2" s="105">
        <v>1</v>
      </c>
      <c r="N2" s="105">
        <v>11</v>
      </c>
      <c r="O2" s="105">
        <v>1</v>
      </c>
      <c r="P2" s="105" t="s">
        <v>1130</v>
      </c>
      <c r="Q2" s="67">
        <v>0</v>
      </c>
      <c r="R2" s="351">
        <v>5500000</v>
      </c>
      <c r="S2" s="354">
        <v>5500000</v>
      </c>
      <c r="T2" s="67">
        <v>0</v>
      </c>
      <c r="U2" s="67">
        <v>0</v>
      </c>
      <c r="V2" s="67" t="s">
        <v>84</v>
      </c>
      <c r="W2" s="67" t="s">
        <v>29</v>
      </c>
      <c r="X2" s="67" t="s">
        <v>1131</v>
      </c>
      <c r="Y2" s="67">
        <v>3778932</v>
      </c>
      <c r="Z2" s="67" t="s">
        <v>1132</v>
      </c>
      <c r="AA2" s="345"/>
      <c r="AB2" s="345"/>
      <c r="AC2" s="345"/>
    </row>
    <row r="3" spans="1:29" s="106" customFormat="1" ht="50.1" customHeight="1" x14ac:dyDescent="0.25">
      <c r="A3" s="105">
        <v>2</v>
      </c>
      <c r="B3" s="67" t="s">
        <v>1124</v>
      </c>
      <c r="C3" s="67" t="s">
        <v>1125</v>
      </c>
      <c r="D3" s="67" t="s">
        <v>1126</v>
      </c>
      <c r="E3" s="67" t="s">
        <v>1127</v>
      </c>
      <c r="F3" s="67" t="s">
        <v>27</v>
      </c>
      <c r="G3" s="67" t="s">
        <v>30</v>
      </c>
      <c r="H3" s="67" t="s">
        <v>1128</v>
      </c>
      <c r="I3" s="67" t="s">
        <v>167</v>
      </c>
      <c r="J3" s="347">
        <v>81141504</v>
      </c>
      <c r="K3" s="67" t="s">
        <v>1133</v>
      </c>
      <c r="L3" s="105">
        <v>1</v>
      </c>
      <c r="M3" s="105">
        <v>1</v>
      </c>
      <c r="N3" s="105">
        <v>11</v>
      </c>
      <c r="O3" s="105">
        <v>1</v>
      </c>
      <c r="P3" s="105" t="s">
        <v>1130</v>
      </c>
      <c r="Q3" s="67">
        <v>0</v>
      </c>
      <c r="R3" s="351">
        <v>18000000</v>
      </c>
      <c r="S3" s="354">
        <v>18000000</v>
      </c>
      <c r="T3" s="67">
        <v>0</v>
      </c>
      <c r="U3" s="67">
        <v>0</v>
      </c>
      <c r="V3" s="67" t="s">
        <v>84</v>
      </c>
      <c r="W3" s="67" t="s">
        <v>29</v>
      </c>
      <c r="X3" s="67" t="s">
        <v>1131</v>
      </c>
      <c r="Y3" s="67">
        <v>3778932</v>
      </c>
      <c r="Z3" s="67" t="s">
        <v>1132</v>
      </c>
      <c r="AA3" s="345"/>
      <c r="AB3" s="345"/>
      <c r="AC3" s="345"/>
    </row>
    <row r="4" spans="1:29" s="106" customFormat="1" ht="50.1" customHeight="1" x14ac:dyDescent="0.25">
      <c r="A4" s="105">
        <v>3</v>
      </c>
      <c r="B4" s="67" t="s">
        <v>1124</v>
      </c>
      <c r="C4" s="67" t="s">
        <v>1125</v>
      </c>
      <c r="D4" s="67" t="s">
        <v>1126</v>
      </c>
      <c r="E4" s="67" t="s">
        <v>1127</v>
      </c>
      <c r="F4" s="67" t="s">
        <v>27</v>
      </c>
      <c r="G4" s="67" t="s">
        <v>30</v>
      </c>
      <c r="H4" s="67" t="s">
        <v>1128</v>
      </c>
      <c r="I4" s="67" t="s">
        <v>167</v>
      </c>
      <c r="J4" s="347">
        <v>41113100</v>
      </c>
      <c r="K4" s="67" t="s">
        <v>1134</v>
      </c>
      <c r="L4" s="105">
        <v>1</v>
      </c>
      <c r="M4" s="105">
        <v>1</v>
      </c>
      <c r="N4" s="105">
        <v>11</v>
      </c>
      <c r="O4" s="105">
        <v>1</v>
      </c>
      <c r="P4" s="105" t="s">
        <v>1130</v>
      </c>
      <c r="Q4" s="67">
        <v>0</v>
      </c>
      <c r="R4" s="351">
        <v>19500000</v>
      </c>
      <c r="S4" s="354">
        <v>19500000</v>
      </c>
      <c r="T4" s="67">
        <v>0</v>
      </c>
      <c r="U4" s="67">
        <v>0</v>
      </c>
      <c r="V4" s="67" t="s">
        <v>84</v>
      </c>
      <c r="W4" s="67" t="s">
        <v>29</v>
      </c>
      <c r="X4" s="67" t="s">
        <v>1131</v>
      </c>
      <c r="Y4" s="67">
        <v>3778932</v>
      </c>
      <c r="Z4" s="67" t="s">
        <v>1132</v>
      </c>
      <c r="AA4" s="345"/>
      <c r="AB4" s="345"/>
      <c r="AC4" s="345"/>
    </row>
    <row r="5" spans="1:29" s="106" customFormat="1" ht="50.1" customHeight="1" x14ac:dyDescent="0.25">
      <c r="A5" s="105">
        <v>4</v>
      </c>
      <c r="B5" s="67" t="s">
        <v>1124</v>
      </c>
      <c r="C5" s="67" t="s">
        <v>1125</v>
      </c>
      <c r="D5" s="67" t="s">
        <v>1126</v>
      </c>
      <c r="E5" s="67" t="s">
        <v>1127</v>
      </c>
      <c r="F5" s="67" t="s">
        <v>27</v>
      </c>
      <c r="G5" s="67" t="s">
        <v>30</v>
      </c>
      <c r="H5" s="67" t="s">
        <v>1128</v>
      </c>
      <c r="I5" s="67" t="s">
        <v>167</v>
      </c>
      <c r="J5" s="347">
        <v>81141504</v>
      </c>
      <c r="K5" s="67" t="s">
        <v>1135</v>
      </c>
      <c r="L5" s="105">
        <v>1</v>
      </c>
      <c r="M5" s="105">
        <v>1</v>
      </c>
      <c r="N5" s="105">
        <v>11</v>
      </c>
      <c r="O5" s="105">
        <v>1</v>
      </c>
      <c r="P5" s="105" t="s">
        <v>1130</v>
      </c>
      <c r="Q5" s="67">
        <v>0</v>
      </c>
      <c r="R5" s="351">
        <v>5000000</v>
      </c>
      <c r="S5" s="354">
        <v>5000000</v>
      </c>
      <c r="T5" s="67">
        <v>0</v>
      </c>
      <c r="U5" s="67">
        <v>0</v>
      </c>
      <c r="V5" s="67" t="s">
        <v>84</v>
      </c>
      <c r="W5" s="67" t="s">
        <v>29</v>
      </c>
      <c r="X5" s="67" t="s">
        <v>1131</v>
      </c>
      <c r="Y5" s="67">
        <v>3778932</v>
      </c>
      <c r="Z5" s="67" t="s">
        <v>1132</v>
      </c>
      <c r="AA5" s="345"/>
      <c r="AB5" s="345"/>
      <c r="AC5" s="345"/>
    </row>
    <row r="6" spans="1:29" s="106" customFormat="1" ht="50.1" customHeight="1" x14ac:dyDescent="0.25">
      <c r="A6" s="105">
        <v>5</v>
      </c>
      <c r="B6" s="67" t="s">
        <v>1124</v>
      </c>
      <c r="C6" s="67" t="s">
        <v>1125</v>
      </c>
      <c r="D6" s="67" t="s">
        <v>1126</v>
      </c>
      <c r="E6" s="67" t="s">
        <v>1127</v>
      </c>
      <c r="F6" s="67" t="s">
        <v>27</v>
      </c>
      <c r="G6" s="67" t="s">
        <v>31</v>
      </c>
      <c r="H6" s="67" t="s">
        <v>1136</v>
      </c>
      <c r="I6" s="67" t="s">
        <v>1137</v>
      </c>
      <c r="J6" s="105">
        <v>80111600</v>
      </c>
      <c r="K6" s="67" t="s">
        <v>1138</v>
      </c>
      <c r="L6" s="105">
        <v>1</v>
      </c>
      <c r="M6" s="105">
        <v>1</v>
      </c>
      <c r="N6" s="105">
        <v>11</v>
      </c>
      <c r="O6" s="105">
        <v>1</v>
      </c>
      <c r="P6" s="105" t="s">
        <v>28</v>
      </c>
      <c r="Q6" s="67">
        <v>0</v>
      </c>
      <c r="R6" s="351">
        <v>22209000</v>
      </c>
      <c r="S6" s="354">
        <v>22209000</v>
      </c>
      <c r="T6" s="67">
        <v>0</v>
      </c>
      <c r="U6" s="67">
        <v>0</v>
      </c>
      <c r="V6" s="67" t="s">
        <v>84</v>
      </c>
      <c r="W6" s="67" t="s">
        <v>29</v>
      </c>
      <c r="X6" s="67" t="s">
        <v>1131</v>
      </c>
      <c r="Y6" s="67">
        <v>3778932</v>
      </c>
      <c r="Z6" s="67" t="s">
        <v>1132</v>
      </c>
      <c r="AA6" s="345"/>
      <c r="AB6" s="345"/>
      <c r="AC6" s="345"/>
    </row>
    <row r="7" spans="1:29" s="106" customFormat="1" ht="50.1" customHeight="1" x14ac:dyDescent="0.25">
      <c r="A7" s="105">
        <v>6</v>
      </c>
      <c r="B7" s="67" t="s">
        <v>1124</v>
      </c>
      <c r="C7" s="67" t="s">
        <v>1125</v>
      </c>
      <c r="D7" s="67" t="s">
        <v>1126</v>
      </c>
      <c r="E7" s="67" t="s">
        <v>1127</v>
      </c>
      <c r="F7" s="67" t="s">
        <v>27</v>
      </c>
      <c r="G7" s="67" t="s">
        <v>31</v>
      </c>
      <c r="H7" s="67" t="s">
        <v>1136</v>
      </c>
      <c r="I7" s="67" t="s">
        <v>1137</v>
      </c>
      <c r="J7" s="105">
        <v>80111600</v>
      </c>
      <c r="K7" s="67" t="s">
        <v>1139</v>
      </c>
      <c r="L7" s="105">
        <v>1</v>
      </c>
      <c r="M7" s="105">
        <v>1</v>
      </c>
      <c r="N7" s="105">
        <v>11</v>
      </c>
      <c r="O7" s="105">
        <v>1</v>
      </c>
      <c r="P7" s="105" t="s">
        <v>28</v>
      </c>
      <c r="Q7" s="67">
        <v>0</v>
      </c>
      <c r="R7" s="351">
        <v>40007000</v>
      </c>
      <c r="S7" s="354">
        <v>40007000</v>
      </c>
      <c r="T7" s="67">
        <v>0</v>
      </c>
      <c r="U7" s="67">
        <v>0</v>
      </c>
      <c r="V7" s="67" t="s">
        <v>84</v>
      </c>
      <c r="W7" s="67" t="s">
        <v>29</v>
      </c>
      <c r="X7" s="67" t="s">
        <v>1131</v>
      </c>
      <c r="Y7" s="67">
        <v>3778932</v>
      </c>
      <c r="Z7" s="67" t="s">
        <v>1132</v>
      </c>
      <c r="AA7" s="345"/>
      <c r="AB7" s="345"/>
      <c r="AC7" s="345"/>
    </row>
    <row r="8" spans="1:29" s="106" customFormat="1" ht="50.1" customHeight="1" x14ac:dyDescent="0.25">
      <c r="A8" s="105">
        <v>7</v>
      </c>
      <c r="B8" s="67" t="s">
        <v>1124</v>
      </c>
      <c r="C8" s="67" t="s">
        <v>1125</v>
      </c>
      <c r="D8" s="67" t="s">
        <v>1126</v>
      </c>
      <c r="E8" s="67" t="s">
        <v>1127</v>
      </c>
      <c r="F8" s="67" t="s">
        <v>27</v>
      </c>
      <c r="G8" s="67" t="s">
        <v>31</v>
      </c>
      <c r="H8" s="67" t="s">
        <v>1136</v>
      </c>
      <c r="I8" s="67" t="s">
        <v>1137</v>
      </c>
      <c r="J8" s="105">
        <v>80111600</v>
      </c>
      <c r="K8" s="67" t="s">
        <v>1139</v>
      </c>
      <c r="L8" s="105">
        <v>1</v>
      </c>
      <c r="M8" s="105">
        <v>1</v>
      </c>
      <c r="N8" s="105">
        <v>11</v>
      </c>
      <c r="O8" s="105">
        <v>1</v>
      </c>
      <c r="P8" s="105" t="s">
        <v>28</v>
      </c>
      <c r="Q8" s="67">
        <v>0</v>
      </c>
      <c r="R8" s="351">
        <v>51920000</v>
      </c>
      <c r="S8" s="354">
        <v>51920000</v>
      </c>
      <c r="T8" s="67">
        <v>0</v>
      </c>
      <c r="U8" s="67">
        <v>0</v>
      </c>
      <c r="V8" s="67" t="s">
        <v>84</v>
      </c>
      <c r="W8" s="67" t="s">
        <v>29</v>
      </c>
      <c r="X8" s="67" t="s">
        <v>1131</v>
      </c>
      <c r="Y8" s="67">
        <v>3778932</v>
      </c>
      <c r="Z8" s="67" t="s">
        <v>1132</v>
      </c>
      <c r="AA8" s="345"/>
      <c r="AB8" s="345"/>
      <c r="AC8" s="345"/>
    </row>
    <row r="9" spans="1:29" s="106" customFormat="1" ht="50.1" customHeight="1" x14ac:dyDescent="0.25">
      <c r="A9" s="105">
        <v>8</v>
      </c>
      <c r="B9" s="67" t="s">
        <v>1124</v>
      </c>
      <c r="C9" s="67" t="s">
        <v>1125</v>
      </c>
      <c r="D9" s="67" t="s">
        <v>1126</v>
      </c>
      <c r="E9" s="67" t="s">
        <v>1127</v>
      </c>
      <c r="F9" s="67" t="s">
        <v>27</v>
      </c>
      <c r="G9" s="67" t="s">
        <v>31</v>
      </c>
      <c r="H9" s="67" t="s">
        <v>1136</v>
      </c>
      <c r="I9" s="67" t="s">
        <v>1137</v>
      </c>
      <c r="J9" s="105">
        <v>80111600</v>
      </c>
      <c r="K9" s="67" t="s">
        <v>1139</v>
      </c>
      <c r="L9" s="105">
        <v>1</v>
      </c>
      <c r="M9" s="105">
        <v>1</v>
      </c>
      <c r="N9" s="105">
        <v>11</v>
      </c>
      <c r="O9" s="105">
        <v>1</v>
      </c>
      <c r="P9" s="105" t="s">
        <v>28</v>
      </c>
      <c r="Q9" s="67">
        <v>0</v>
      </c>
      <c r="R9" s="351">
        <v>51920000</v>
      </c>
      <c r="S9" s="354">
        <v>51920000</v>
      </c>
      <c r="T9" s="67">
        <v>0</v>
      </c>
      <c r="U9" s="67">
        <v>0</v>
      </c>
      <c r="V9" s="67" t="s">
        <v>84</v>
      </c>
      <c r="W9" s="67" t="s">
        <v>29</v>
      </c>
      <c r="X9" s="67" t="s">
        <v>1131</v>
      </c>
      <c r="Y9" s="67">
        <v>3778932</v>
      </c>
      <c r="Z9" s="67" t="s">
        <v>1132</v>
      </c>
      <c r="AA9" s="345"/>
      <c r="AB9" s="345"/>
      <c r="AC9" s="345"/>
    </row>
    <row r="10" spans="1:29" s="106" customFormat="1" ht="50.1" customHeight="1" x14ac:dyDescent="0.25">
      <c r="A10" s="105">
        <v>9</v>
      </c>
      <c r="B10" s="67" t="s">
        <v>1124</v>
      </c>
      <c r="C10" s="67" t="s">
        <v>1125</v>
      </c>
      <c r="D10" s="67" t="s">
        <v>1126</v>
      </c>
      <c r="E10" s="67" t="s">
        <v>1127</v>
      </c>
      <c r="F10" s="67" t="s">
        <v>27</v>
      </c>
      <c r="G10" s="67" t="s">
        <v>31</v>
      </c>
      <c r="H10" s="67" t="s">
        <v>1136</v>
      </c>
      <c r="I10" s="67" t="s">
        <v>1137</v>
      </c>
      <c r="J10" s="105">
        <v>80111600</v>
      </c>
      <c r="K10" s="67" t="s">
        <v>1139</v>
      </c>
      <c r="L10" s="105">
        <v>1</v>
      </c>
      <c r="M10" s="105">
        <v>1</v>
      </c>
      <c r="N10" s="105">
        <v>11</v>
      </c>
      <c r="O10" s="105">
        <v>1</v>
      </c>
      <c r="P10" s="105" t="s">
        <v>28</v>
      </c>
      <c r="Q10" s="67">
        <v>0</v>
      </c>
      <c r="R10" s="351">
        <v>51920000</v>
      </c>
      <c r="S10" s="354">
        <v>51920000</v>
      </c>
      <c r="T10" s="67">
        <v>0</v>
      </c>
      <c r="U10" s="67">
        <v>0</v>
      </c>
      <c r="V10" s="67" t="s">
        <v>84</v>
      </c>
      <c r="W10" s="67" t="s">
        <v>29</v>
      </c>
      <c r="X10" s="67" t="s">
        <v>1131</v>
      </c>
      <c r="Y10" s="67">
        <v>3778932</v>
      </c>
      <c r="Z10" s="67" t="s">
        <v>1132</v>
      </c>
      <c r="AA10" s="345"/>
      <c r="AB10" s="345"/>
      <c r="AC10" s="345"/>
    </row>
    <row r="11" spans="1:29" s="106" customFormat="1" ht="50.1" customHeight="1" x14ac:dyDescent="0.25">
      <c r="A11" s="105">
        <v>10</v>
      </c>
      <c r="B11" s="67" t="s">
        <v>1124</v>
      </c>
      <c r="C11" s="67" t="s">
        <v>1125</v>
      </c>
      <c r="D11" s="67" t="s">
        <v>1126</v>
      </c>
      <c r="E11" s="67" t="s">
        <v>1127</v>
      </c>
      <c r="F11" s="67" t="s">
        <v>27</v>
      </c>
      <c r="G11" s="67" t="s">
        <v>31</v>
      </c>
      <c r="H11" s="67" t="s">
        <v>1136</v>
      </c>
      <c r="I11" s="67" t="s">
        <v>1137</v>
      </c>
      <c r="J11" s="105">
        <v>80111600</v>
      </c>
      <c r="K11" s="67" t="s">
        <v>1140</v>
      </c>
      <c r="L11" s="105">
        <v>1</v>
      </c>
      <c r="M11" s="105">
        <v>1</v>
      </c>
      <c r="N11" s="105">
        <v>11</v>
      </c>
      <c r="O11" s="105">
        <v>1</v>
      </c>
      <c r="P11" s="105" t="s">
        <v>28</v>
      </c>
      <c r="Q11" s="67">
        <v>0</v>
      </c>
      <c r="R11" s="351">
        <v>30646000</v>
      </c>
      <c r="S11" s="354">
        <v>30646000</v>
      </c>
      <c r="T11" s="67">
        <v>0</v>
      </c>
      <c r="U11" s="67">
        <v>0</v>
      </c>
      <c r="V11" s="67" t="s">
        <v>84</v>
      </c>
      <c r="W11" s="67" t="s">
        <v>29</v>
      </c>
      <c r="X11" s="67" t="s">
        <v>1131</v>
      </c>
      <c r="Y11" s="67">
        <v>3778932</v>
      </c>
      <c r="Z11" s="67" t="s">
        <v>1132</v>
      </c>
      <c r="AA11" s="345"/>
      <c r="AB11" s="345"/>
      <c r="AC11" s="345"/>
    </row>
    <row r="12" spans="1:29" s="106" customFormat="1" ht="50.1" customHeight="1" x14ac:dyDescent="0.25">
      <c r="A12" s="105">
        <v>11</v>
      </c>
      <c r="B12" s="67" t="s">
        <v>1124</v>
      </c>
      <c r="C12" s="67" t="s">
        <v>1125</v>
      </c>
      <c r="D12" s="67" t="s">
        <v>1126</v>
      </c>
      <c r="E12" s="67" t="s">
        <v>1127</v>
      </c>
      <c r="F12" s="67" t="s">
        <v>27</v>
      </c>
      <c r="G12" s="67" t="s">
        <v>31</v>
      </c>
      <c r="H12" s="67" t="s">
        <v>1136</v>
      </c>
      <c r="I12" s="67" t="s">
        <v>1137</v>
      </c>
      <c r="J12" s="105">
        <v>80111600</v>
      </c>
      <c r="K12" s="67" t="s">
        <v>1140</v>
      </c>
      <c r="L12" s="105">
        <v>1</v>
      </c>
      <c r="M12" s="105">
        <v>1</v>
      </c>
      <c r="N12" s="105">
        <v>11</v>
      </c>
      <c r="O12" s="105">
        <v>1</v>
      </c>
      <c r="P12" s="105" t="s">
        <v>28</v>
      </c>
      <c r="Q12" s="67">
        <v>0</v>
      </c>
      <c r="R12" s="351">
        <v>30646000</v>
      </c>
      <c r="S12" s="354">
        <v>30646000</v>
      </c>
      <c r="T12" s="67">
        <v>0</v>
      </c>
      <c r="U12" s="67">
        <v>0</v>
      </c>
      <c r="V12" s="67" t="s">
        <v>84</v>
      </c>
      <c r="W12" s="67" t="s">
        <v>29</v>
      </c>
      <c r="X12" s="67" t="s">
        <v>1131</v>
      </c>
      <c r="Y12" s="67">
        <v>3778932</v>
      </c>
      <c r="Z12" s="67" t="s">
        <v>1132</v>
      </c>
      <c r="AA12" s="345"/>
      <c r="AB12" s="345"/>
      <c r="AC12" s="345"/>
    </row>
    <row r="13" spans="1:29" s="106" customFormat="1" ht="50.1" customHeight="1" x14ac:dyDescent="0.25">
      <c r="A13" s="105">
        <v>12</v>
      </c>
      <c r="B13" s="67" t="s">
        <v>1124</v>
      </c>
      <c r="C13" s="67" t="s">
        <v>1125</v>
      </c>
      <c r="D13" s="67" t="s">
        <v>1126</v>
      </c>
      <c r="E13" s="67" t="s">
        <v>1127</v>
      </c>
      <c r="F13" s="67" t="s">
        <v>27</v>
      </c>
      <c r="G13" s="67" t="s">
        <v>31</v>
      </c>
      <c r="H13" s="67" t="s">
        <v>1136</v>
      </c>
      <c r="I13" s="67" t="s">
        <v>1137</v>
      </c>
      <c r="J13" s="105">
        <v>80111600</v>
      </c>
      <c r="K13" s="67" t="s">
        <v>1140</v>
      </c>
      <c r="L13" s="105">
        <v>1</v>
      </c>
      <c r="M13" s="105">
        <v>1</v>
      </c>
      <c r="N13" s="105">
        <v>11</v>
      </c>
      <c r="O13" s="105">
        <v>1</v>
      </c>
      <c r="P13" s="105" t="s">
        <v>28</v>
      </c>
      <c r="Q13" s="67">
        <v>0</v>
      </c>
      <c r="R13" s="351">
        <v>30646000</v>
      </c>
      <c r="S13" s="354">
        <v>30646000</v>
      </c>
      <c r="T13" s="67">
        <v>0</v>
      </c>
      <c r="U13" s="67">
        <v>0</v>
      </c>
      <c r="V13" s="67" t="s">
        <v>84</v>
      </c>
      <c r="W13" s="67" t="s">
        <v>29</v>
      </c>
      <c r="X13" s="67" t="s">
        <v>1131</v>
      </c>
      <c r="Y13" s="67">
        <v>3778932</v>
      </c>
      <c r="Z13" s="67" t="s">
        <v>1132</v>
      </c>
      <c r="AA13" s="345"/>
      <c r="AB13" s="345"/>
      <c r="AC13" s="345"/>
    </row>
    <row r="14" spans="1:29" s="106" customFormat="1" ht="50.1" customHeight="1" x14ac:dyDescent="0.25">
      <c r="A14" s="105">
        <v>13</v>
      </c>
      <c r="B14" s="67" t="s">
        <v>1124</v>
      </c>
      <c r="C14" s="67" t="s">
        <v>1125</v>
      </c>
      <c r="D14" s="67" t="s">
        <v>1126</v>
      </c>
      <c r="E14" s="67" t="s">
        <v>1127</v>
      </c>
      <c r="F14" s="67" t="s">
        <v>27</v>
      </c>
      <c r="G14" s="67" t="s">
        <v>31</v>
      </c>
      <c r="H14" s="67" t="s">
        <v>1136</v>
      </c>
      <c r="I14" s="67" t="s">
        <v>1137</v>
      </c>
      <c r="J14" s="105">
        <v>80111600</v>
      </c>
      <c r="K14" s="67" t="s">
        <v>1140</v>
      </c>
      <c r="L14" s="105">
        <v>1</v>
      </c>
      <c r="M14" s="105">
        <v>1</v>
      </c>
      <c r="N14" s="105">
        <v>11</v>
      </c>
      <c r="O14" s="105">
        <v>1</v>
      </c>
      <c r="P14" s="105" t="s">
        <v>28</v>
      </c>
      <c r="Q14" s="67">
        <v>0</v>
      </c>
      <c r="R14" s="351">
        <v>30646000</v>
      </c>
      <c r="S14" s="354">
        <v>30646000</v>
      </c>
      <c r="T14" s="67">
        <v>0</v>
      </c>
      <c r="U14" s="67">
        <v>0</v>
      </c>
      <c r="V14" s="67" t="s">
        <v>84</v>
      </c>
      <c r="W14" s="67" t="s">
        <v>29</v>
      </c>
      <c r="X14" s="67" t="s">
        <v>1131</v>
      </c>
      <c r="Y14" s="67">
        <v>3778932</v>
      </c>
      <c r="Z14" s="67" t="s">
        <v>1132</v>
      </c>
      <c r="AA14" s="345"/>
      <c r="AB14" s="345"/>
      <c r="AC14" s="345"/>
    </row>
    <row r="15" spans="1:29" s="106" customFormat="1" ht="50.1" customHeight="1" x14ac:dyDescent="0.25">
      <c r="A15" s="105">
        <v>14</v>
      </c>
      <c r="B15" s="67" t="s">
        <v>1124</v>
      </c>
      <c r="C15" s="67" t="s">
        <v>1125</v>
      </c>
      <c r="D15" s="67" t="s">
        <v>1126</v>
      </c>
      <c r="E15" s="67" t="s">
        <v>1127</v>
      </c>
      <c r="F15" s="67" t="s">
        <v>27</v>
      </c>
      <c r="G15" s="67" t="s">
        <v>31</v>
      </c>
      <c r="H15" s="67" t="s">
        <v>1136</v>
      </c>
      <c r="I15" s="67" t="s">
        <v>1137</v>
      </c>
      <c r="J15" s="105">
        <v>80111600</v>
      </c>
      <c r="K15" s="67" t="s">
        <v>1140</v>
      </c>
      <c r="L15" s="105">
        <v>1</v>
      </c>
      <c r="M15" s="105">
        <v>1</v>
      </c>
      <c r="N15" s="105">
        <v>11</v>
      </c>
      <c r="O15" s="105">
        <v>1</v>
      </c>
      <c r="P15" s="105" t="s">
        <v>28</v>
      </c>
      <c r="Q15" s="67">
        <v>0</v>
      </c>
      <c r="R15" s="351">
        <v>30646000</v>
      </c>
      <c r="S15" s="354">
        <v>30646000</v>
      </c>
      <c r="T15" s="67">
        <v>0</v>
      </c>
      <c r="U15" s="67">
        <v>0</v>
      </c>
      <c r="V15" s="67" t="s">
        <v>84</v>
      </c>
      <c r="W15" s="67" t="s">
        <v>29</v>
      </c>
      <c r="X15" s="67" t="s">
        <v>1131</v>
      </c>
      <c r="Y15" s="67">
        <v>3778932</v>
      </c>
      <c r="Z15" s="67" t="s">
        <v>1132</v>
      </c>
      <c r="AA15" s="345"/>
      <c r="AB15" s="345"/>
      <c r="AC15" s="345"/>
    </row>
    <row r="16" spans="1:29" s="106" customFormat="1" ht="50.1" customHeight="1" x14ac:dyDescent="0.25">
      <c r="A16" s="105">
        <v>15</v>
      </c>
      <c r="B16" s="67" t="s">
        <v>1124</v>
      </c>
      <c r="C16" s="67" t="s">
        <v>1125</v>
      </c>
      <c r="D16" s="67" t="s">
        <v>1126</v>
      </c>
      <c r="E16" s="67" t="s">
        <v>1127</v>
      </c>
      <c r="F16" s="67" t="s">
        <v>27</v>
      </c>
      <c r="G16" s="67" t="s">
        <v>31</v>
      </c>
      <c r="H16" s="67" t="s">
        <v>1136</v>
      </c>
      <c r="I16" s="67" t="s">
        <v>1137</v>
      </c>
      <c r="J16" s="105">
        <v>80111600</v>
      </c>
      <c r="K16" s="67" t="s">
        <v>1141</v>
      </c>
      <c r="L16" s="105">
        <v>1</v>
      </c>
      <c r="M16" s="105">
        <v>1</v>
      </c>
      <c r="N16" s="105">
        <v>11</v>
      </c>
      <c r="O16" s="105">
        <v>1</v>
      </c>
      <c r="P16" s="105" t="s">
        <v>28</v>
      </c>
      <c r="Q16" s="67">
        <v>0</v>
      </c>
      <c r="R16" s="351">
        <v>68981000</v>
      </c>
      <c r="S16" s="354">
        <v>68981000</v>
      </c>
      <c r="T16" s="67">
        <v>0</v>
      </c>
      <c r="U16" s="67">
        <v>0</v>
      </c>
      <c r="V16" s="67" t="s">
        <v>84</v>
      </c>
      <c r="W16" s="67" t="s">
        <v>29</v>
      </c>
      <c r="X16" s="67" t="s">
        <v>1131</v>
      </c>
      <c r="Y16" s="67">
        <v>3778932</v>
      </c>
      <c r="Z16" s="67" t="s">
        <v>1132</v>
      </c>
      <c r="AA16" s="345"/>
      <c r="AB16" s="345"/>
      <c r="AC16" s="345"/>
    </row>
    <row r="17" spans="1:29" s="106" customFormat="1" ht="50.1" customHeight="1" x14ac:dyDescent="0.25">
      <c r="A17" s="105">
        <v>16</v>
      </c>
      <c r="B17" s="67" t="s">
        <v>1124</v>
      </c>
      <c r="C17" s="67" t="s">
        <v>1125</v>
      </c>
      <c r="D17" s="67" t="s">
        <v>1126</v>
      </c>
      <c r="E17" s="67" t="s">
        <v>1127</v>
      </c>
      <c r="F17" s="67" t="s">
        <v>27</v>
      </c>
      <c r="G17" s="67" t="s">
        <v>31</v>
      </c>
      <c r="H17" s="67" t="s">
        <v>1136</v>
      </c>
      <c r="I17" s="67" t="s">
        <v>1137</v>
      </c>
      <c r="J17" s="105">
        <v>80111600</v>
      </c>
      <c r="K17" s="67" t="s">
        <v>1142</v>
      </c>
      <c r="L17" s="105">
        <v>1</v>
      </c>
      <c r="M17" s="105">
        <v>1</v>
      </c>
      <c r="N17" s="105">
        <v>11</v>
      </c>
      <c r="O17" s="105">
        <v>1</v>
      </c>
      <c r="P17" s="105" t="s">
        <v>28</v>
      </c>
      <c r="Q17" s="67">
        <v>0</v>
      </c>
      <c r="R17" s="351">
        <v>35849000</v>
      </c>
      <c r="S17" s="354">
        <v>35849000</v>
      </c>
      <c r="T17" s="67">
        <v>0</v>
      </c>
      <c r="U17" s="67">
        <v>0</v>
      </c>
      <c r="V17" s="67" t="s">
        <v>84</v>
      </c>
      <c r="W17" s="67" t="s">
        <v>29</v>
      </c>
      <c r="X17" s="67" t="s">
        <v>1131</v>
      </c>
      <c r="Y17" s="67">
        <v>3778932</v>
      </c>
      <c r="Z17" s="67" t="s">
        <v>1132</v>
      </c>
      <c r="AA17" s="345"/>
      <c r="AB17" s="345"/>
      <c r="AC17" s="345"/>
    </row>
    <row r="18" spans="1:29" s="106" customFormat="1" ht="50.1" customHeight="1" x14ac:dyDescent="0.25">
      <c r="A18" s="105">
        <v>17</v>
      </c>
      <c r="B18" s="67" t="s">
        <v>1124</v>
      </c>
      <c r="C18" s="67" t="s">
        <v>1125</v>
      </c>
      <c r="D18" s="67" t="s">
        <v>1126</v>
      </c>
      <c r="E18" s="67" t="s">
        <v>1127</v>
      </c>
      <c r="F18" s="67" t="s">
        <v>27</v>
      </c>
      <c r="G18" s="67" t="s">
        <v>31</v>
      </c>
      <c r="H18" s="67" t="s">
        <v>1136</v>
      </c>
      <c r="I18" s="67" t="s">
        <v>1137</v>
      </c>
      <c r="J18" s="105">
        <v>80111600</v>
      </c>
      <c r="K18" s="67" t="s">
        <v>1142</v>
      </c>
      <c r="L18" s="105">
        <v>1</v>
      </c>
      <c r="M18" s="105">
        <v>1</v>
      </c>
      <c r="N18" s="105">
        <v>11</v>
      </c>
      <c r="O18" s="105">
        <v>1</v>
      </c>
      <c r="P18" s="105" t="s">
        <v>28</v>
      </c>
      <c r="Q18" s="67">
        <v>0</v>
      </c>
      <c r="R18" s="351">
        <v>35849000</v>
      </c>
      <c r="S18" s="354">
        <v>35849000</v>
      </c>
      <c r="T18" s="67">
        <v>0</v>
      </c>
      <c r="U18" s="67">
        <v>0</v>
      </c>
      <c r="V18" s="67" t="s">
        <v>84</v>
      </c>
      <c r="W18" s="67" t="s">
        <v>29</v>
      </c>
      <c r="X18" s="67" t="s">
        <v>1131</v>
      </c>
      <c r="Y18" s="67">
        <v>3778932</v>
      </c>
      <c r="Z18" s="67" t="s">
        <v>1132</v>
      </c>
      <c r="AA18" s="345"/>
      <c r="AB18" s="345"/>
      <c r="AC18" s="345"/>
    </row>
    <row r="19" spans="1:29" s="106" customFormat="1" ht="50.1" customHeight="1" x14ac:dyDescent="0.25">
      <c r="A19" s="105">
        <v>18</v>
      </c>
      <c r="B19" s="67" t="s">
        <v>1124</v>
      </c>
      <c r="C19" s="67" t="s">
        <v>1125</v>
      </c>
      <c r="D19" s="67" t="s">
        <v>1126</v>
      </c>
      <c r="E19" s="67" t="s">
        <v>1127</v>
      </c>
      <c r="F19" s="67" t="s">
        <v>27</v>
      </c>
      <c r="G19" s="67" t="s">
        <v>31</v>
      </c>
      <c r="H19" s="67" t="s">
        <v>1136</v>
      </c>
      <c r="I19" s="67" t="s">
        <v>1137</v>
      </c>
      <c r="J19" s="105">
        <v>80111600</v>
      </c>
      <c r="K19" s="67" t="s">
        <v>1143</v>
      </c>
      <c r="L19" s="105">
        <v>1</v>
      </c>
      <c r="M19" s="105">
        <v>1</v>
      </c>
      <c r="N19" s="105">
        <v>11</v>
      </c>
      <c r="O19" s="105">
        <v>1</v>
      </c>
      <c r="P19" s="105" t="s">
        <v>28</v>
      </c>
      <c r="Q19" s="67">
        <v>0</v>
      </c>
      <c r="R19" s="351">
        <v>35849000</v>
      </c>
      <c r="S19" s="354">
        <v>35849000</v>
      </c>
      <c r="T19" s="67">
        <v>0</v>
      </c>
      <c r="U19" s="67">
        <v>0</v>
      </c>
      <c r="V19" s="67" t="s">
        <v>84</v>
      </c>
      <c r="W19" s="67" t="s">
        <v>29</v>
      </c>
      <c r="X19" s="67" t="s">
        <v>1131</v>
      </c>
      <c r="Y19" s="67">
        <v>3778932</v>
      </c>
      <c r="Z19" s="67" t="s">
        <v>1132</v>
      </c>
      <c r="AA19" s="345"/>
      <c r="AB19" s="345"/>
      <c r="AC19" s="345"/>
    </row>
    <row r="20" spans="1:29" s="106" customFormat="1" ht="50.1" customHeight="1" x14ac:dyDescent="0.25">
      <c r="A20" s="105">
        <v>19</v>
      </c>
      <c r="B20" s="67" t="s">
        <v>1124</v>
      </c>
      <c r="C20" s="67" t="s">
        <v>1125</v>
      </c>
      <c r="D20" s="67" t="s">
        <v>1126</v>
      </c>
      <c r="E20" s="67" t="s">
        <v>1127</v>
      </c>
      <c r="F20" s="67" t="s">
        <v>27</v>
      </c>
      <c r="G20" s="67" t="s">
        <v>31</v>
      </c>
      <c r="H20" s="67" t="s">
        <v>1136</v>
      </c>
      <c r="I20" s="67" t="s">
        <v>1137</v>
      </c>
      <c r="J20" s="105">
        <v>80111600</v>
      </c>
      <c r="K20" s="67" t="s">
        <v>1144</v>
      </c>
      <c r="L20" s="105">
        <v>1</v>
      </c>
      <c r="M20" s="105">
        <v>1</v>
      </c>
      <c r="N20" s="105">
        <v>11</v>
      </c>
      <c r="O20" s="105">
        <v>1</v>
      </c>
      <c r="P20" s="105" t="s">
        <v>28</v>
      </c>
      <c r="Q20" s="67">
        <v>0</v>
      </c>
      <c r="R20" s="351">
        <v>35849000</v>
      </c>
      <c r="S20" s="354">
        <v>35849000</v>
      </c>
      <c r="T20" s="67">
        <v>0</v>
      </c>
      <c r="U20" s="67">
        <v>0</v>
      </c>
      <c r="V20" s="67" t="s">
        <v>84</v>
      </c>
      <c r="W20" s="67" t="s">
        <v>29</v>
      </c>
      <c r="X20" s="67" t="s">
        <v>1131</v>
      </c>
      <c r="Y20" s="67">
        <v>3778932</v>
      </c>
      <c r="Z20" s="67" t="s">
        <v>1132</v>
      </c>
      <c r="AA20" s="345"/>
      <c r="AB20" s="345"/>
      <c r="AC20" s="345"/>
    </row>
    <row r="21" spans="1:29" s="106" customFormat="1" ht="50.1" customHeight="1" x14ac:dyDescent="0.25">
      <c r="A21" s="105">
        <v>20</v>
      </c>
      <c r="B21" s="67" t="s">
        <v>1124</v>
      </c>
      <c r="C21" s="67" t="s">
        <v>1125</v>
      </c>
      <c r="D21" s="67" t="s">
        <v>1126</v>
      </c>
      <c r="E21" s="67" t="s">
        <v>1127</v>
      </c>
      <c r="F21" s="67" t="s">
        <v>27</v>
      </c>
      <c r="G21" s="67" t="s">
        <v>31</v>
      </c>
      <c r="H21" s="67" t="s">
        <v>1136</v>
      </c>
      <c r="I21" s="67" t="s">
        <v>1137</v>
      </c>
      <c r="J21" s="105">
        <v>80111600</v>
      </c>
      <c r="K21" s="67" t="s">
        <v>1144</v>
      </c>
      <c r="L21" s="105">
        <v>1</v>
      </c>
      <c r="M21" s="105">
        <v>1</v>
      </c>
      <c r="N21" s="105">
        <v>11</v>
      </c>
      <c r="O21" s="105">
        <v>1</v>
      </c>
      <c r="P21" s="105" t="s">
        <v>28</v>
      </c>
      <c r="Q21" s="67">
        <v>0</v>
      </c>
      <c r="R21" s="351">
        <v>35849000</v>
      </c>
      <c r="S21" s="354">
        <v>35849000</v>
      </c>
      <c r="T21" s="67">
        <v>0</v>
      </c>
      <c r="U21" s="67">
        <v>0</v>
      </c>
      <c r="V21" s="67" t="s">
        <v>84</v>
      </c>
      <c r="W21" s="67" t="s">
        <v>29</v>
      </c>
      <c r="X21" s="67" t="s">
        <v>1131</v>
      </c>
      <c r="Y21" s="67">
        <v>3778932</v>
      </c>
      <c r="Z21" s="67" t="s">
        <v>1132</v>
      </c>
      <c r="AA21" s="345"/>
      <c r="AB21" s="345"/>
      <c r="AC21" s="345"/>
    </row>
    <row r="22" spans="1:29" s="106" customFormat="1" ht="50.1" customHeight="1" x14ac:dyDescent="0.25">
      <c r="A22" s="105">
        <v>21</v>
      </c>
      <c r="B22" s="67" t="s">
        <v>1124</v>
      </c>
      <c r="C22" s="67" t="s">
        <v>1125</v>
      </c>
      <c r="D22" s="67" t="s">
        <v>1126</v>
      </c>
      <c r="E22" s="67" t="s">
        <v>1127</v>
      </c>
      <c r="F22" s="67" t="s">
        <v>27</v>
      </c>
      <c r="G22" s="67" t="s">
        <v>31</v>
      </c>
      <c r="H22" s="67" t="s">
        <v>1136</v>
      </c>
      <c r="I22" s="67" t="s">
        <v>1137</v>
      </c>
      <c r="J22" s="105">
        <v>80111600</v>
      </c>
      <c r="K22" s="67" t="s">
        <v>1144</v>
      </c>
      <c r="L22" s="105">
        <v>1</v>
      </c>
      <c r="M22" s="105">
        <v>1</v>
      </c>
      <c r="N22" s="105">
        <v>11</v>
      </c>
      <c r="O22" s="105">
        <v>1</v>
      </c>
      <c r="P22" s="105" t="s">
        <v>28</v>
      </c>
      <c r="Q22" s="67">
        <v>0</v>
      </c>
      <c r="R22" s="351">
        <v>35849000</v>
      </c>
      <c r="S22" s="354">
        <v>35849000</v>
      </c>
      <c r="T22" s="67">
        <v>0</v>
      </c>
      <c r="U22" s="67">
        <v>0</v>
      </c>
      <c r="V22" s="67" t="s">
        <v>84</v>
      </c>
      <c r="W22" s="67" t="s">
        <v>29</v>
      </c>
      <c r="X22" s="67" t="s">
        <v>1131</v>
      </c>
      <c r="Y22" s="67">
        <v>3778932</v>
      </c>
      <c r="Z22" s="67" t="s">
        <v>1132</v>
      </c>
      <c r="AA22" s="345"/>
      <c r="AB22" s="345"/>
      <c r="AC22" s="345"/>
    </row>
    <row r="23" spans="1:29" s="106" customFormat="1" ht="50.1" customHeight="1" x14ac:dyDescent="0.25">
      <c r="A23" s="105">
        <v>22</v>
      </c>
      <c r="B23" s="67" t="s">
        <v>1124</v>
      </c>
      <c r="C23" s="67" t="s">
        <v>1125</v>
      </c>
      <c r="D23" s="67" t="s">
        <v>1126</v>
      </c>
      <c r="E23" s="67" t="s">
        <v>1127</v>
      </c>
      <c r="F23" s="67" t="s">
        <v>27</v>
      </c>
      <c r="G23" s="67" t="s">
        <v>31</v>
      </c>
      <c r="H23" s="67" t="s">
        <v>1136</v>
      </c>
      <c r="I23" s="67" t="s">
        <v>1137</v>
      </c>
      <c r="J23" s="105">
        <v>80111600</v>
      </c>
      <c r="K23" s="67" t="s">
        <v>1144</v>
      </c>
      <c r="L23" s="105">
        <v>1</v>
      </c>
      <c r="M23" s="105">
        <v>1</v>
      </c>
      <c r="N23" s="105">
        <v>11</v>
      </c>
      <c r="O23" s="105">
        <v>1</v>
      </c>
      <c r="P23" s="105" t="s">
        <v>28</v>
      </c>
      <c r="Q23" s="67">
        <v>0</v>
      </c>
      <c r="R23" s="351">
        <v>35849000</v>
      </c>
      <c r="S23" s="354">
        <v>35849000</v>
      </c>
      <c r="T23" s="67">
        <v>0</v>
      </c>
      <c r="U23" s="67">
        <v>0</v>
      </c>
      <c r="V23" s="67" t="s">
        <v>84</v>
      </c>
      <c r="W23" s="67" t="s">
        <v>29</v>
      </c>
      <c r="X23" s="67" t="s">
        <v>1131</v>
      </c>
      <c r="Y23" s="67">
        <v>3778932</v>
      </c>
      <c r="Z23" s="67" t="s">
        <v>1132</v>
      </c>
      <c r="AA23" s="345"/>
      <c r="AB23" s="345"/>
      <c r="AC23" s="345"/>
    </row>
    <row r="24" spans="1:29" s="106" customFormat="1" ht="50.1" customHeight="1" x14ac:dyDescent="0.25">
      <c r="A24" s="105">
        <v>23</v>
      </c>
      <c r="B24" s="67" t="s">
        <v>1124</v>
      </c>
      <c r="C24" s="67" t="s">
        <v>1125</v>
      </c>
      <c r="D24" s="67" t="s">
        <v>1126</v>
      </c>
      <c r="E24" s="67" t="s">
        <v>1127</v>
      </c>
      <c r="F24" s="67" t="s">
        <v>27</v>
      </c>
      <c r="G24" s="67" t="s">
        <v>31</v>
      </c>
      <c r="H24" s="67" t="s">
        <v>1136</v>
      </c>
      <c r="I24" s="67" t="s">
        <v>1137</v>
      </c>
      <c r="J24" s="105">
        <v>80111600</v>
      </c>
      <c r="K24" s="67" t="s">
        <v>1144</v>
      </c>
      <c r="L24" s="105">
        <v>1</v>
      </c>
      <c r="M24" s="105">
        <v>1</v>
      </c>
      <c r="N24" s="105">
        <v>11</v>
      </c>
      <c r="O24" s="105">
        <v>1</v>
      </c>
      <c r="P24" s="105" t="s">
        <v>28</v>
      </c>
      <c r="Q24" s="67">
        <v>0</v>
      </c>
      <c r="R24" s="351">
        <v>35849000</v>
      </c>
      <c r="S24" s="354">
        <v>35849000</v>
      </c>
      <c r="T24" s="67">
        <v>0</v>
      </c>
      <c r="U24" s="67">
        <v>0</v>
      </c>
      <c r="V24" s="67" t="s">
        <v>84</v>
      </c>
      <c r="W24" s="67" t="s">
        <v>29</v>
      </c>
      <c r="X24" s="67" t="s">
        <v>1131</v>
      </c>
      <c r="Y24" s="67">
        <v>3778932</v>
      </c>
      <c r="Z24" s="67" t="s">
        <v>1132</v>
      </c>
      <c r="AA24" s="345"/>
      <c r="AB24" s="345"/>
      <c r="AC24" s="345"/>
    </row>
    <row r="25" spans="1:29" s="106" customFormat="1" ht="50.1" customHeight="1" x14ac:dyDescent="0.25">
      <c r="A25" s="105">
        <v>24</v>
      </c>
      <c r="B25" s="67" t="s">
        <v>1124</v>
      </c>
      <c r="C25" s="67" t="s">
        <v>1125</v>
      </c>
      <c r="D25" s="67" t="s">
        <v>1126</v>
      </c>
      <c r="E25" s="67" t="s">
        <v>1127</v>
      </c>
      <c r="F25" s="67" t="s">
        <v>27</v>
      </c>
      <c r="G25" s="67" t="s">
        <v>31</v>
      </c>
      <c r="H25" s="67" t="s">
        <v>1136</v>
      </c>
      <c r="I25" s="67" t="s">
        <v>1137</v>
      </c>
      <c r="J25" s="105">
        <v>80111600</v>
      </c>
      <c r="K25" s="67" t="s">
        <v>1145</v>
      </c>
      <c r="L25" s="105">
        <v>1</v>
      </c>
      <c r="M25" s="105">
        <v>1</v>
      </c>
      <c r="N25" s="105">
        <v>11</v>
      </c>
      <c r="O25" s="105">
        <v>1</v>
      </c>
      <c r="P25" s="105" t="s">
        <v>28</v>
      </c>
      <c r="Q25" s="67">
        <v>0</v>
      </c>
      <c r="R25" s="351">
        <v>35849000</v>
      </c>
      <c r="S25" s="354">
        <v>35849000</v>
      </c>
      <c r="T25" s="67">
        <v>0</v>
      </c>
      <c r="U25" s="67">
        <v>0</v>
      </c>
      <c r="V25" s="67" t="s">
        <v>84</v>
      </c>
      <c r="W25" s="67" t="s">
        <v>29</v>
      </c>
      <c r="X25" s="67" t="s">
        <v>1131</v>
      </c>
      <c r="Y25" s="67">
        <v>3778932</v>
      </c>
      <c r="Z25" s="67" t="s">
        <v>1132</v>
      </c>
      <c r="AA25" s="345"/>
      <c r="AB25" s="345"/>
      <c r="AC25" s="345"/>
    </row>
    <row r="26" spans="1:29" s="106" customFormat="1" ht="50.1" customHeight="1" x14ac:dyDescent="0.25">
      <c r="A26" s="105">
        <v>25</v>
      </c>
      <c r="B26" s="67" t="s">
        <v>1124</v>
      </c>
      <c r="C26" s="67" t="s">
        <v>1125</v>
      </c>
      <c r="D26" s="67" t="s">
        <v>1126</v>
      </c>
      <c r="E26" s="67" t="s">
        <v>1127</v>
      </c>
      <c r="F26" s="67" t="s">
        <v>27</v>
      </c>
      <c r="G26" s="67" t="s">
        <v>31</v>
      </c>
      <c r="H26" s="67" t="s">
        <v>1136</v>
      </c>
      <c r="I26" s="67" t="s">
        <v>1137</v>
      </c>
      <c r="J26" s="105">
        <v>80111600</v>
      </c>
      <c r="K26" s="67" t="s">
        <v>1146</v>
      </c>
      <c r="L26" s="105">
        <v>1</v>
      </c>
      <c r="M26" s="105">
        <v>1</v>
      </c>
      <c r="N26" s="105">
        <v>11</v>
      </c>
      <c r="O26" s="105">
        <v>1</v>
      </c>
      <c r="P26" s="105" t="s">
        <v>28</v>
      </c>
      <c r="Q26" s="67">
        <v>0</v>
      </c>
      <c r="R26" s="351">
        <v>40007000</v>
      </c>
      <c r="S26" s="354">
        <v>40007000</v>
      </c>
      <c r="T26" s="67">
        <v>0</v>
      </c>
      <c r="U26" s="67">
        <v>0</v>
      </c>
      <c r="V26" s="67" t="s">
        <v>84</v>
      </c>
      <c r="W26" s="67" t="s">
        <v>29</v>
      </c>
      <c r="X26" s="67" t="s">
        <v>1131</v>
      </c>
      <c r="Y26" s="67">
        <v>3778932</v>
      </c>
      <c r="Z26" s="67" t="s">
        <v>1132</v>
      </c>
      <c r="AA26" s="345"/>
      <c r="AB26" s="345"/>
      <c r="AC26" s="345"/>
    </row>
    <row r="27" spans="1:29" s="106" customFormat="1" ht="50.1" customHeight="1" x14ac:dyDescent="0.25">
      <c r="A27" s="105">
        <v>26</v>
      </c>
      <c r="B27" s="67" t="s">
        <v>1124</v>
      </c>
      <c r="C27" s="67" t="s">
        <v>1125</v>
      </c>
      <c r="D27" s="67" t="s">
        <v>1126</v>
      </c>
      <c r="E27" s="67" t="s">
        <v>1127</v>
      </c>
      <c r="F27" s="67" t="s">
        <v>27</v>
      </c>
      <c r="G27" s="67" t="s">
        <v>31</v>
      </c>
      <c r="H27" s="67" t="s">
        <v>1136</v>
      </c>
      <c r="I27" s="67" t="s">
        <v>1137</v>
      </c>
      <c r="J27" s="105">
        <v>80111600</v>
      </c>
      <c r="K27" s="67" t="s">
        <v>1146</v>
      </c>
      <c r="L27" s="105">
        <v>1</v>
      </c>
      <c r="M27" s="105">
        <v>1</v>
      </c>
      <c r="N27" s="105">
        <v>11</v>
      </c>
      <c r="O27" s="105">
        <v>1</v>
      </c>
      <c r="P27" s="105" t="s">
        <v>28</v>
      </c>
      <c r="Q27" s="67">
        <v>0</v>
      </c>
      <c r="R27" s="351">
        <v>40007000</v>
      </c>
      <c r="S27" s="354">
        <v>40007000</v>
      </c>
      <c r="T27" s="67">
        <v>0</v>
      </c>
      <c r="U27" s="67">
        <v>0</v>
      </c>
      <c r="V27" s="67" t="s">
        <v>84</v>
      </c>
      <c r="W27" s="67" t="s">
        <v>29</v>
      </c>
      <c r="X27" s="67" t="s">
        <v>1131</v>
      </c>
      <c r="Y27" s="67">
        <v>3778932</v>
      </c>
      <c r="Z27" s="67" t="s">
        <v>1132</v>
      </c>
      <c r="AA27" s="345"/>
      <c r="AB27" s="345"/>
      <c r="AC27" s="345"/>
    </row>
    <row r="28" spans="1:29" s="106" customFormat="1" ht="50.1" customHeight="1" x14ac:dyDescent="0.25">
      <c r="A28" s="105">
        <v>27</v>
      </c>
      <c r="B28" s="67" t="s">
        <v>1124</v>
      </c>
      <c r="C28" s="67" t="s">
        <v>1125</v>
      </c>
      <c r="D28" s="67" t="s">
        <v>1126</v>
      </c>
      <c r="E28" s="67" t="s">
        <v>1127</v>
      </c>
      <c r="F28" s="67" t="s">
        <v>27</v>
      </c>
      <c r="G28" s="67" t="s">
        <v>31</v>
      </c>
      <c r="H28" s="67" t="s">
        <v>1136</v>
      </c>
      <c r="I28" s="67" t="s">
        <v>1137</v>
      </c>
      <c r="J28" s="105">
        <v>80111600</v>
      </c>
      <c r="K28" s="67" t="s">
        <v>1145</v>
      </c>
      <c r="L28" s="105">
        <v>1</v>
      </c>
      <c r="M28" s="105">
        <v>1</v>
      </c>
      <c r="N28" s="105">
        <v>11</v>
      </c>
      <c r="O28" s="105">
        <v>1</v>
      </c>
      <c r="P28" s="105" t="s">
        <v>28</v>
      </c>
      <c r="Q28" s="67">
        <v>0</v>
      </c>
      <c r="R28" s="351">
        <v>35849000</v>
      </c>
      <c r="S28" s="354">
        <v>35849000</v>
      </c>
      <c r="T28" s="67">
        <v>0</v>
      </c>
      <c r="U28" s="67">
        <v>0</v>
      </c>
      <c r="V28" s="67" t="s">
        <v>84</v>
      </c>
      <c r="W28" s="67" t="s">
        <v>29</v>
      </c>
      <c r="X28" s="67" t="s">
        <v>1131</v>
      </c>
      <c r="Y28" s="67">
        <v>3778932</v>
      </c>
      <c r="Z28" s="67" t="s">
        <v>1132</v>
      </c>
      <c r="AA28" s="345"/>
      <c r="AB28" s="345"/>
      <c r="AC28" s="345"/>
    </row>
    <row r="29" spans="1:29" s="106" customFormat="1" ht="50.1" customHeight="1" x14ac:dyDescent="0.25">
      <c r="A29" s="105">
        <v>28</v>
      </c>
      <c r="B29" s="67" t="s">
        <v>1124</v>
      </c>
      <c r="C29" s="67" t="s">
        <v>1125</v>
      </c>
      <c r="D29" s="67" t="s">
        <v>1126</v>
      </c>
      <c r="E29" s="67" t="s">
        <v>1127</v>
      </c>
      <c r="F29" s="67" t="s">
        <v>27</v>
      </c>
      <c r="G29" s="67" t="s">
        <v>31</v>
      </c>
      <c r="H29" s="67" t="s">
        <v>1136</v>
      </c>
      <c r="I29" s="67" t="s">
        <v>1137</v>
      </c>
      <c r="J29" s="105">
        <v>80111600</v>
      </c>
      <c r="K29" s="67" t="s">
        <v>1145</v>
      </c>
      <c r="L29" s="105">
        <v>1</v>
      </c>
      <c r="M29" s="105">
        <v>1</v>
      </c>
      <c r="N29" s="105">
        <v>11</v>
      </c>
      <c r="O29" s="105">
        <v>1</v>
      </c>
      <c r="P29" s="105" t="s">
        <v>28</v>
      </c>
      <c r="Q29" s="67">
        <v>0</v>
      </c>
      <c r="R29" s="351">
        <v>35849000</v>
      </c>
      <c r="S29" s="354">
        <v>35849000</v>
      </c>
      <c r="T29" s="67">
        <v>0</v>
      </c>
      <c r="U29" s="67">
        <v>0</v>
      </c>
      <c r="V29" s="67" t="s">
        <v>84</v>
      </c>
      <c r="W29" s="67" t="s">
        <v>29</v>
      </c>
      <c r="X29" s="67" t="s">
        <v>1131</v>
      </c>
      <c r="Y29" s="67">
        <v>3778932</v>
      </c>
      <c r="Z29" s="67" t="s">
        <v>1132</v>
      </c>
      <c r="AA29" s="345"/>
      <c r="AB29" s="345"/>
      <c r="AC29" s="345"/>
    </row>
    <row r="30" spans="1:29" s="106" customFormat="1" ht="50.1" customHeight="1" x14ac:dyDescent="0.25">
      <c r="A30" s="105">
        <v>29</v>
      </c>
      <c r="B30" s="67" t="s">
        <v>1124</v>
      </c>
      <c r="C30" s="67" t="s">
        <v>1125</v>
      </c>
      <c r="D30" s="67" t="s">
        <v>1126</v>
      </c>
      <c r="E30" s="67" t="s">
        <v>1127</v>
      </c>
      <c r="F30" s="67" t="s">
        <v>27</v>
      </c>
      <c r="G30" s="67" t="s">
        <v>31</v>
      </c>
      <c r="H30" s="67" t="s">
        <v>1136</v>
      </c>
      <c r="I30" s="67" t="s">
        <v>1137</v>
      </c>
      <c r="J30" s="105">
        <v>80111600</v>
      </c>
      <c r="K30" s="67" t="s">
        <v>1145</v>
      </c>
      <c r="L30" s="105">
        <v>1</v>
      </c>
      <c r="M30" s="105">
        <v>1</v>
      </c>
      <c r="N30" s="105">
        <v>11</v>
      </c>
      <c r="O30" s="105">
        <v>1</v>
      </c>
      <c r="P30" s="105" t="s">
        <v>28</v>
      </c>
      <c r="Q30" s="67">
        <v>0</v>
      </c>
      <c r="R30" s="351">
        <v>35849000</v>
      </c>
      <c r="S30" s="354">
        <v>35849000</v>
      </c>
      <c r="T30" s="67">
        <v>0</v>
      </c>
      <c r="U30" s="67">
        <v>0</v>
      </c>
      <c r="V30" s="67" t="s">
        <v>84</v>
      </c>
      <c r="W30" s="67" t="s">
        <v>29</v>
      </c>
      <c r="X30" s="67" t="s">
        <v>1131</v>
      </c>
      <c r="Y30" s="67">
        <v>3778932</v>
      </c>
      <c r="Z30" s="67" t="s">
        <v>1132</v>
      </c>
      <c r="AA30" s="345"/>
      <c r="AB30" s="345"/>
      <c r="AC30" s="345"/>
    </row>
    <row r="31" spans="1:29" s="106" customFormat="1" ht="50.1" customHeight="1" x14ac:dyDescent="0.25">
      <c r="A31" s="105">
        <v>30</v>
      </c>
      <c r="B31" s="67" t="s">
        <v>1124</v>
      </c>
      <c r="C31" s="67" t="s">
        <v>1125</v>
      </c>
      <c r="D31" s="67" t="s">
        <v>1126</v>
      </c>
      <c r="E31" s="67" t="s">
        <v>1127</v>
      </c>
      <c r="F31" s="67" t="s">
        <v>27</v>
      </c>
      <c r="G31" s="67" t="s">
        <v>31</v>
      </c>
      <c r="H31" s="67" t="s">
        <v>1136</v>
      </c>
      <c r="I31" s="67" t="s">
        <v>1137</v>
      </c>
      <c r="J31" s="105">
        <v>80111600</v>
      </c>
      <c r="K31" s="67" t="s">
        <v>1147</v>
      </c>
      <c r="L31" s="105">
        <v>1</v>
      </c>
      <c r="M31" s="105">
        <v>1</v>
      </c>
      <c r="N31" s="105">
        <v>11</v>
      </c>
      <c r="O31" s="105">
        <v>1</v>
      </c>
      <c r="P31" s="105" t="s">
        <v>28</v>
      </c>
      <c r="Q31" s="67">
        <v>0</v>
      </c>
      <c r="R31" s="351">
        <v>68981000</v>
      </c>
      <c r="S31" s="354">
        <v>68981000</v>
      </c>
      <c r="T31" s="67">
        <v>0</v>
      </c>
      <c r="U31" s="67">
        <v>0</v>
      </c>
      <c r="V31" s="67" t="s">
        <v>84</v>
      </c>
      <c r="W31" s="67" t="s">
        <v>29</v>
      </c>
      <c r="X31" s="67" t="s">
        <v>1131</v>
      </c>
      <c r="Y31" s="67">
        <v>3778932</v>
      </c>
      <c r="Z31" s="67" t="s">
        <v>1132</v>
      </c>
      <c r="AA31" s="345"/>
      <c r="AB31" s="345"/>
      <c r="AC31" s="345"/>
    </row>
    <row r="32" spans="1:29" s="106" customFormat="1" ht="50.1" customHeight="1" x14ac:dyDescent="0.25">
      <c r="A32" s="105">
        <v>31</v>
      </c>
      <c r="B32" s="67" t="s">
        <v>1124</v>
      </c>
      <c r="C32" s="67" t="s">
        <v>1125</v>
      </c>
      <c r="D32" s="67" t="s">
        <v>1126</v>
      </c>
      <c r="E32" s="67" t="s">
        <v>1148</v>
      </c>
      <c r="F32" s="67" t="s">
        <v>27</v>
      </c>
      <c r="G32" s="67" t="s">
        <v>31</v>
      </c>
      <c r="H32" s="67" t="s">
        <v>1136</v>
      </c>
      <c r="I32" s="67" t="s">
        <v>1137</v>
      </c>
      <c r="J32" s="105">
        <v>80111600</v>
      </c>
      <c r="K32" s="67" t="s">
        <v>1149</v>
      </c>
      <c r="L32" s="105">
        <v>1</v>
      </c>
      <c r="M32" s="105">
        <v>1</v>
      </c>
      <c r="N32" s="105">
        <v>11</v>
      </c>
      <c r="O32" s="105">
        <v>1</v>
      </c>
      <c r="P32" s="105" t="s">
        <v>28</v>
      </c>
      <c r="Q32" s="67">
        <v>0</v>
      </c>
      <c r="R32" s="351">
        <v>65560000</v>
      </c>
      <c r="S32" s="354">
        <v>65560000</v>
      </c>
      <c r="T32" s="67">
        <v>0</v>
      </c>
      <c r="U32" s="67">
        <v>0</v>
      </c>
      <c r="V32" s="67" t="s">
        <v>84</v>
      </c>
      <c r="W32" s="67" t="s">
        <v>29</v>
      </c>
      <c r="X32" s="67" t="s">
        <v>1131</v>
      </c>
      <c r="Y32" s="67">
        <v>3778932</v>
      </c>
      <c r="Z32" s="67" t="s">
        <v>1132</v>
      </c>
      <c r="AA32" s="345"/>
      <c r="AB32" s="345"/>
      <c r="AC32" s="345"/>
    </row>
    <row r="33" spans="1:29" s="106" customFormat="1" ht="50.1" customHeight="1" x14ac:dyDescent="0.25">
      <c r="A33" s="105">
        <v>32</v>
      </c>
      <c r="B33" s="67" t="s">
        <v>1124</v>
      </c>
      <c r="C33" s="67" t="s">
        <v>1125</v>
      </c>
      <c r="D33" s="67" t="s">
        <v>1126</v>
      </c>
      <c r="E33" s="67" t="s">
        <v>1148</v>
      </c>
      <c r="F33" s="67" t="s">
        <v>27</v>
      </c>
      <c r="G33" s="67" t="s">
        <v>31</v>
      </c>
      <c r="H33" s="67" t="s">
        <v>1136</v>
      </c>
      <c r="I33" s="67" t="s">
        <v>1137</v>
      </c>
      <c r="J33" s="105">
        <v>80111600</v>
      </c>
      <c r="K33" s="67" t="s">
        <v>1150</v>
      </c>
      <c r="L33" s="105">
        <v>1</v>
      </c>
      <c r="M33" s="105">
        <v>1</v>
      </c>
      <c r="N33" s="105">
        <v>11</v>
      </c>
      <c r="O33" s="105">
        <v>1</v>
      </c>
      <c r="P33" s="105" t="s">
        <v>28</v>
      </c>
      <c r="Q33" s="67">
        <v>0</v>
      </c>
      <c r="R33" s="351">
        <v>30646000</v>
      </c>
      <c r="S33" s="354">
        <v>30646000</v>
      </c>
      <c r="T33" s="67">
        <v>0</v>
      </c>
      <c r="U33" s="67">
        <v>0</v>
      </c>
      <c r="V33" s="67" t="s">
        <v>84</v>
      </c>
      <c r="W33" s="67" t="s">
        <v>29</v>
      </c>
      <c r="X33" s="67" t="s">
        <v>1131</v>
      </c>
      <c r="Y33" s="67">
        <v>3778932</v>
      </c>
      <c r="Z33" s="67" t="s">
        <v>1132</v>
      </c>
      <c r="AA33" s="345"/>
      <c r="AB33" s="345"/>
      <c r="AC33" s="345"/>
    </row>
    <row r="34" spans="1:29" s="106" customFormat="1" ht="50.1" customHeight="1" x14ac:dyDescent="0.25">
      <c r="A34" s="105">
        <v>33</v>
      </c>
      <c r="B34" s="67" t="s">
        <v>1124</v>
      </c>
      <c r="C34" s="67" t="s">
        <v>1125</v>
      </c>
      <c r="D34" s="67" t="s">
        <v>1126</v>
      </c>
      <c r="E34" s="67" t="s">
        <v>1148</v>
      </c>
      <c r="F34" s="67" t="s">
        <v>27</v>
      </c>
      <c r="G34" s="67" t="s">
        <v>31</v>
      </c>
      <c r="H34" s="67" t="s">
        <v>1136</v>
      </c>
      <c r="I34" s="67" t="s">
        <v>1137</v>
      </c>
      <c r="J34" s="105">
        <v>80111600</v>
      </c>
      <c r="K34" s="67" t="s">
        <v>1150</v>
      </c>
      <c r="L34" s="105">
        <v>1</v>
      </c>
      <c r="M34" s="105">
        <v>1</v>
      </c>
      <c r="N34" s="105">
        <v>11</v>
      </c>
      <c r="O34" s="105">
        <v>1</v>
      </c>
      <c r="P34" s="105" t="s">
        <v>28</v>
      </c>
      <c r="Q34" s="67">
        <v>0</v>
      </c>
      <c r="R34" s="351">
        <v>30646000</v>
      </c>
      <c r="S34" s="354">
        <v>30646000</v>
      </c>
      <c r="T34" s="67">
        <v>0</v>
      </c>
      <c r="U34" s="67">
        <v>0</v>
      </c>
      <c r="V34" s="67" t="s">
        <v>84</v>
      </c>
      <c r="W34" s="67" t="s">
        <v>29</v>
      </c>
      <c r="X34" s="67" t="s">
        <v>1131</v>
      </c>
      <c r="Y34" s="67">
        <v>3778932</v>
      </c>
      <c r="Z34" s="67" t="s">
        <v>1132</v>
      </c>
      <c r="AA34" s="345"/>
      <c r="AB34" s="345"/>
      <c r="AC34" s="345"/>
    </row>
    <row r="35" spans="1:29" s="106" customFormat="1" ht="50.1" customHeight="1" x14ac:dyDescent="0.25">
      <c r="A35" s="105">
        <v>34</v>
      </c>
      <c r="B35" s="67" t="s">
        <v>1124</v>
      </c>
      <c r="C35" s="67" t="s">
        <v>1125</v>
      </c>
      <c r="D35" s="67" t="s">
        <v>1126</v>
      </c>
      <c r="E35" s="67" t="s">
        <v>1148</v>
      </c>
      <c r="F35" s="67" t="s">
        <v>27</v>
      </c>
      <c r="G35" s="67" t="s">
        <v>31</v>
      </c>
      <c r="H35" s="67" t="s">
        <v>1136</v>
      </c>
      <c r="I35" s="67" t="s">
        <v>1137</v>
      </c>
      <c r="J35" s="105">
        <v>80111600</v>
      </c>
      <c r="K35" s="67" t="s">
        <v>1150</v>
      </c>
      <c r="L35" s="105">
        <v>1</v>
      </c>
      <c r="M35" s="105">
        <v>1</v>
      </c>
      <c r="N35" s="105">
        <v>11</v>
      </c>
      <c r="O35" s="105">
        <v>1</v>
      </c>
      <c r="P35" s="105" t="s">
        <v>28</v>
      </c>
      <c r="Q35" s="67">
        <v>0</v>
      </c>
      <c r="R35" s="351">
        <v>30646000</v>
      </c>
      <c r="S35" s="354">
        <v>30646000</v>
      </c>
      <c r="T35" s="67">
        <v>0</v>
      </c>
      <c r="U35" s="67">
        <v>0</v>
      </c>
      <c r="V35" s="67" t="s">
        <v>84</v>
      </c>
      <c r="W35" s="67" t="s">
        <v>29</v>
      </c>
      <c r="X35" s="67" t="s">
        <v>1131</v>
      </c>
      <c r="Y35" s="67">
        <v>3778932</v>
      </c>
      <c r="Z35" s="67" t="s">
        <v>1132</v>
      </c>
      <c r="AA35" s="345"/>
      <c r="AB35" s="345"/>
      <c r="AC35" s="345"/>
    </row>
    <row r="36" spans="1:29" s="106" customFormat="1" ht="50.1" customHeight="1" x14ac:dyDescent="0.25">
      <c r="A36" s="105">
        <v>35</v>
      </c>
      <c r="B36" s="67" t="s">
        <v>1124</v>
      </c>
      <c r="C36" s="67" t="s">
        <v>1125</v>
      </c>
      <c r="D36" s="67" t="s">
        <v>1126</v>
      </c>
      <c r="E36" s="67" t="s">
        <v>1148</v>
      </c>
      <c r="F36" s="67" t="s">
        <v>27</v>
      </c>
      <c r="G36" s="67" t="s">
        <v>31</v>
      </c>
      <c r="H36" s="67" t="s">
        <v>1136</v>
      </c>
      <c r="I36" s="67" t="s">
        <v>1137</v>
      </c>
      <c r="J36" s="105">
        <v>80111600</v>
      </c>
      <c r="K36" s="67" t="s">
        <v>1151</v>
      </c>
      <c r="L36" s="105">
        <v>1</v>
      </c>
      <c r="M36" s="105">
        <v>1</v>
      </c>
      <c r="N36" s="105">
        <v>11</v>
      </c>
      <c r="O36" s="105">
        <v>1</v>
      </c>
      <c r="P36" s="105" t="s">
        <v>28</v>
      </c>
      <c r="Q36" s="67">
        <v>0</v>
      </c>
      <c r="R36" s="351">
        <v>40007000</v>
      </c>
      <c r="S36" s="354">
        <v>40007000</v>
      </c>
      <c r="T36" s="67">
        <v>0</v>
      </c>
      <c r="U36" s="67">
        <v>0</v>
      </c>
      <c r="V36" s="67" t="s">
        <v>84</v>
      </c>
      <c r="W36" s="67" t="s">
        <v>29</v>
      </c>
      <c r="X36" s="67" t="s">
        <v>1131</v>
      </c>
      <c r="Y36" s="67">
        <v>3778932</v>
      </c>
      <c r="Z36" s="67" t="s">
        <v>1132</v>
      </c>
      <c r="AA36" s="345"/>
      <c r="AB36" s="345"/>
      <c r="AC36" s="345"/>
    </row>
    <row r="37" spans="1:29" s="106" customFormat="1" ht="50.1" customHeight="1" x14ac:dyDescent="0.25">
      <c r="A37" s="105">
        <v>36</v>
      </c>
      <c r="B37" s="67" t="s">
        <v>1124</v>
      </c>
      <c r="C37" s="67" t="s">
        <v>1125</v>
      </c>
      <c r="D37" s="67" t="s">
        <v>1126</v>
      </c>
      <c r="E37" s="67" t="s">
        <v>1148</v>
      </c>
      <c r="F37" s="67" t="s">
        <v>27</v>
      </c>
      <c r="G37" s="67" t="s">
        <v>31</v>
      </c>
      <c r="H37" s="67" t="s">
        <v>1136</v>
      </c>
      <c r="I37" s="67" t="s">
        <v>1137</v>
      </c>
      <c r="J37" s="105">
        <v>80111600</v>
      </c>
      <c r="K37" s="67" t="s">
        <v>1152</v>
      </c>
      <c r="L37" s="105">
        <v>1</v>
      </c>
      <c r="M37" s="105">
        <v>1</v>
      </c>
      <c r="N37" s="105">
        <v>11</v>
      </c>
      <c r="O37" s="105">
        <v>1</v>
      </c>
      <c r="P37" s="105" t="s">
        <v>28</v>
      </c>
      <c r="Q37" s="67">
        <v>0</v>
      </c>
      <c r="R37" s="351">
        <v>20603000</v>
      </c>
      <c r="S37" s="354">
        <v>20603000</v>
      </c>
      <c r="T37" s="67">
        <v>0</v>
      </c>
      <c r="U37" s="67">
        <v>0</v>
      </c>
      <c r="V37" s="67" t="s">
        <v>84</v>
      </c>
      <c r="W37" s="67" t="s">
        <v>29</v>
      </c>
      <c r="X37" s="67" t="s">
        <v>1131</v>
      </c>
      <c r="Y37" s="67">
        <v>3778932</v>
      </c>
      <c r="Z37" s="67" t="s">
        <v>1132</v>
      </c>
      <c r="AA37" s="345"/>
      <c r="AB37" s="345"/>
      <c r="AC37" s="345"/>
    </row>
    <row r="38" spans="1:29" s="106" customFormat="1" ht="50.1" customHeight="1" x14ac:dyDescent="0.25">
      <c r="A38" s="105">
        <v>37</v>
      </c>
      <c r="B38" s="67" t="s">
        <v>1124</v>
      </c>
      <c r="C38" s="67" t="s">
        <v>1125</v>
      </c>
      <c r="D38" s="67" t="s">
        <v>1126</v>
      </c>
      <c r="E38" s="67" t="s">
        <v>1148</v>
      </c>
      <c r="F38" s="67" t="s">
        <v>27</v>
      </c>
      <c r="G38" s="67" t="s">
        <v>31</v>
      </c>
      <c r="H38" s="67" t="s">
        <v>1136</v>
      </c>
      <c r="I38" s="67" t="s">
        <v>1137</v>
      </c>
      <c r="J38" s="105">
        <v>80111600</v>
      </c>
      <c r="K38" s="67" t="s">
        <v>1153</v>
      </c>
      <c r="L38" s="105">
        <v>1</v>
      </c>
      <c r="M38" s="105">
        <v>1</v>
      </c>
      <c r="N38" s="105">
        <v>11</v>
      </c>
      <c r="O38" s="105">
        <v>1</v>
      </c>
      <c r="P38" s="105" t="s">
        <v>28</v>
      </c>
      <c r="Q38" s="67">
        <v>0</v>
      </c>
      <c r="R38" s="351">
        <v>22209000</v>
      </c>
      <c r="S38" s="354">
        <v>22209000</v>
      </c>
      <c r="T38" s="67">
        <v>0</v>
      </c>
      <c r="U38" s="67">
        <v>0</v>
      </c>
      <c r="V38" s="67" t="s">
        <v>84</v>
      </c>
      <c r="W38" s="67" t="s">
        <v>29</v>
      </c>
      <c r="X38" s="67" t="s">
        <v>1131</v>
      </c>
      <c r="Y38" s="67">
        <v>3778932</v>
      </c>
      <c r="Z38" s="67" t="s">
        <v>1132</v>
      </c>
      <c r="AA38" s="345"/>
      <c r="AB38" s="345"/>
      <c r="AC38" s="345"/>
    </row>
    <row r="39" spans="1:29" s="106" customFormat="1" ht="50.1" customHeight="1" x14ac:dyDescent="0.25">
      <c r="A39" s="105">
        <v>38</v>
      </c>
      <c r="B39" s="67" t="s">
        <v>1124</v>
      </c>
      <c r="C39" s="67" t="s">
        <v>1125</v>
      </c>
      <c r="D39" s="67" t="s">
        <v>1126</v>
      </c>
      <c r="E39" s="67" t="s">
        <v>1148</v>
      </c>
      <c r="F39" s="67" t="s">
        <v>27</v>
      </c>
      <c r="G39" s="67" t="s">
        <v>31</v>
      </c>
      <c r="H39" s="67" t="s">
        <v>1136</v>
      </c>
      <c r="I39" s="67" t="s">
        <v>1137</v>
      </c>
      <c r="J39" s="105">
        <v>80111600</v>
      </c>
      <c r="K39" s="67" t="s">
        <v>1154</v>
      </c>
      <c r="L39" s="105">
        <v>1</v>
      </c>
      <c r="M39" s="105">
        <v>1</v>
      </c>
      <c r="N39" s="105">
        <v>11</v>
      </c>
      <c r="O39" s="105">
        <v>1</v>
      </c>
      <c r="P39" s="105" t="s">
        <v>28</v>
      </c>
      <c r="Q39" s="67">
        <v>0</v>
      </c>
      <c r="R39" s="351">
        <v>28226000</v>
      </c>
      <c r="S39" s="354">
        <v>28226000</v>
      </c>
      <c r="T39" s="67">
        <v>0</v>
      </c>
      <c r="U39" s="67">
        <v>0</v>
      </c>
      <c r="V39" s="67" t="s">
        <v>84</v>
      </c>
      <c r="W39" s="67" t="s">
        <v>29</v>
      </c>
      <c r="X39" s="67" t="s">
        <v>1131</v>
      </c>
      <c r="Y39" s="67">
        <v>3778932</v>
      </c>
      <c r="Z39" s="67" t="s">
        <v>1132</v>
      </c>
      <c r="AA39" s="345"/>
      <c r="AB39" s="345"/>
      <c r="AC39" s="345"/>
    </row>
    <row r="40" spans="1:29" s="106" customFormat="1" ht="50.1" customHeight="1" x14ac:dyDescent="0.25">
      <c r="A40" s="105">
        <v>39</v>
      </c>
      <c r="B40" s="67" t="s">
        <v>1124</v>
      </c>
      <c r="C40" s="67" t="s">
        <v>1125</v>
      </c>
      <c r="D40" s="67" t="s">
        <v>1126</v>
      </c>
      <c r="E40" s="67" t="s">
        <v>1148</v>
      </c>
      <c r="F40" s="67" t="s">
        <v>27</v>
      </c>
      <c r="G40" s="67" t="s">
        <v>31</v>
      </c>
      <c r="H40" s="67" t="s">
        <v>1136</v>
      </c>
      <c r="I40" s="67" t="s">
        <v>1137</v>
      </c>
      <c r="J40" s="105">
        <v>80111600</v>
      </c>
      <c r="K40" s="67" t="s">
        <v>1155</v>
      </c>
      <c r="L40" s="105">
        <v>1</v>
      </c>
      <c r="M40" s="105">
        <v>1</v>
      </c>
      <c r="N40" s="105">
        <v>11</v>
      </c>
      <c r="O40" s="105">
        <v>1</v>
      </c>
      <c r="P40" s="105" t="s">
        <v>28</v>
      </c>
      <c r="Q40" s="67">
        <v>0</v>
      </c>
      <c r="R40" s="351">
        <v>30646000</v>
      </c>
      <c r="S40" s="354">
        <v>30646000</v>
      </c>
      <c r="T40" s="67">
        <v>0</v>
      </c>
      <c r="U40" s="67">
        <v>0</v>
      </c>
      <c r="V40" s="67" t="s">
        <v>84</v>
      </c>
      <c r="W40" s="67" t="s">
        <v>29</v>
      </c>
      <c r="X40" s="67" t="s">
        <v>1131</v>
      </c>
      <c r="Y40" s="67">
        <v>3778932</v>
      </c>
      <c r="Z40" s="67" t="s">
        <v>1132</v>
      </c>
      <c r="AA40" s="345"/>
      <c r="AB40" s="345"/>
      <c r="AC40" s="345"/>
    </row>
    <row r="41" spans="1:29" s="106" customFormat="1" ht="50.1" customHeight="1" x14ac:dyDescent="0.25">
      <c r="A41" s="105">
        <v>40</v>
      </c>
      <c r="B41" s="67" t="s">
        <v>1124</v>
      </c>
      <c r="C41" s="67" t="s">
        <v>1125</v>
      </c>
      <c r="D41" s="67" t="s">
        <v>1126</v>
      </c>
      <c r="E41" s="67" t="s">
        <v>1148</v>
      </c>
      <c r="F41" s="67" t="s">
        <v>27</v>
      </c>
      <c r="G41" s="67" t="s">
        <v>31</v>
      </c>
      <c r="H41" s="67" t="s">
        <v>1136</v>
      </c>
      <c r="I41" s="67" t="s">
        <v>1137</v>
      </c>
      <c r="J41" s="105">
        <v>80111600</v>
      </c>
      <c r="K41" s="67" t="s">
        <v>1156</v>
      </c>
      <c r="L41" s="105">
        <v>1</v>
      </c>
      <c r="M41" s="105">
        <v>1</v>
      </c>
      <c r="N41" s="105">
        <v>11</v>
      </c>
      <c r="O41" s="105">
        <v>1</v>
      </c>
      <c r="P41" s="105" t="s">
        <v>28</v>
      </c>
      <c r="Q41" s="67">
        <v>0</v>
      </c>
      <c r="R41" s="351">
        <v>30646000</v>
      </c>
      <c r="S41" s="354">
        <v>30646000</v>
      </c>
      <c r="T41" s="67">
        <v>0</v>
      </c>
      <c r="U41" s="67">
        <v>0</v>
      </c>
      <c r="V41" s="67" t="s">
        <v>84</v>
      </c>
      <c r="W41" s="67" t="s">
        <v>29</v>
      </c>
      <c r="X41" s="67" t="s">
        <v>1131</v>
      </c>
      <c r="Y41" s="67">
        <v>3778932</v>
      </c>
      <c r="Z41" s="67" t="s">
        <v>1132</v>
      </c>
      <c r="AA41" s="345"/>
      <c r="AB41" s="345"/>
      <c r="AC41" s="345"/>
    </row>
    <row r="42" spans="1:29" s="106" customFormat="1" ht="50.1" customHeight="1" x14ac:dyDescent="0.25">
      <c r="A42" s="105">
        <v>41</v>
      </c>
      <c r="B42" s="67" t="s">
        <v>1124</v>
      </c>
      <c r="C42" s="67" t="s">
        <v>1125</v>
      </c>
      <c r="D42" s="67" t="s">
        <v>1126</v>
      </c>
      <c r="E42" s="67" t="s">
        <v>1148</v>
      </c>
      <c r="F42" s="67" t="s">
        <v>27</v>
      </c>
      <c r="G42" s="67" t="s">
        <v>31</v>
      </c>
      <c r="H42" s="67" t="s">
        <v>1136</v>
      </c>
      <c r="I42" s="67" t="s">
        <v>1137</v>
      </c>
      <c r="J42" s="105">
        <v>80111600</v>
      </c>
      <c r="K42" s="67" t="s">
        <v>1157</v>
      </c>
      <c r="L42" s="105">
        <v>1</v>
      </c>
      <c r="M42" s="105">
        <v>1</v>
      </c>
      <c r="N42" s="105">
        <v>11</v>
      </c>
      <c r="O42" s="105">
        <v>1</v>
      </c>
      <c r="P42" s="105" t="s">
        <v>28</v>
      </c>
      <c r="Q42" s="67">
        <v>0</v>
      </c>
      <c r="R42" s="351">
        <v>30646000</v>
      </c>
      <c r="S42" s="354">
        <v>30646000</v>
      </c>
      <c r="T42" s="67">
        <v>0</v>
      </c>
      <c r="U42" s="67">
        <v>0</v>
      </c>
      <c r="V42" s="67" t="s">
        <v>84</v>
      </c>
      <c r="W42" s="67" t="s">
        <v>29</v>
      </c>
      <c r="X42" s="67" t="s">
        <v>1131</v>
      </c>
      <c r="Y42" s="67">
        <v>3778932</v>
      </c>
      <c r="Z42" s="67" t="s">
        <v>1132</v>
      </c>
      <c r="AA42" s="345"/>
      <c r="AB42" s="345"/>
      <c r="AC42" s="345"/>
    </row>
    <row r="43" spans="1:29" s="106" customFormat="1" ht="50.1" customHeight="1" x14ac:dyDescent="0.25">
      <c r="A43" s="105">
        <v>42</v>
      </c>
      <c r="B43" s="67" t="s">
        <v>1124</v>
      </c>
      <c r="C43" s="67" t="s">
        <v>1125</v>
      </c>
      <c r="D43" s="67" t="s">
        <v>1126</v>
      </c>
      <c r="E43" s="67" t="s">
        <v>1148</v>
      </c>
      <c r="F43" s="67" t="s">
        <v>27</v>
      </c>
      <c r="G43" s="67" t="s">
        <v>31</v>
      </c>
      <c r="H43" s="67" t="s">
        <v>1136</v>
      </c>
      <c r="I43" s="67" t="s">
        <v>1137</v>
      </c>
      <c r="J43" s="105">
        <v>80111600</v>
      </c>
      <c r="K43" s="67" t="s">
        <v>1157</v>
      </c>
      <c r="L43" s="105">
        <v>1</v>
      </c>
      <c r="M43" s="105">
        <v>1</v>
      </c>
      <c r="N43" s="105">
        <v>11</v>
      </c>
      <c r="O43" s="105">
        <v>1</v>
      </c>
      <c r="P43" s="105" t="s">
        <v>28</v>
      </c>
      <c r="Q43" s="67">
        <v>0</v>
      </c>
      <c r="R43" s="351">
        <v>30646000</v>
      </c>
      <c r="S43" s="354">
        <v>30646000</v>
      </c>
      <c r="T43" s="67">
        <v>0</v>
      </c>
      <c r="U43" s="67">
        <v>0</v>
      </c>
      <c r="V43" s="67" t="s">
        <v>84</v>
      </c>
      <c r="W43" s="67" t="s">
        <v>29</v>
      </c>
      <c r="X43" s="67" t="s">
        <v>1131</v>
      </c>
      <c r="Y43" s="67">
        <v>3778932</v>
      </c>
      <c r="Z43" s="67" t="s">
        <v>1132</v>
      </c>
      <c r="AA43" s="345"/>
      <c r="AB43" s="345"/>
      <c r="AC43" s="345"/>
    </row>
    <row r="44" spans="1:29" s="106" customFormat="1" ht="50.1" customHeight="1" x14ac:dyDescent="0.25">
      <c r="A44" s="105">
        <v>43</v>
      </c>
      <c r="B44" s="67" t="s">
        <v>1124</v>
      </c>
      <c r="C44" s="67" t="s">
        <v>1125</v>
      </c>
      <c r="D44" s="67" t="s">
        <v>1126</v>
      </c>
      <c r="E44" s="67" t="s">
        <v>1148</v>
      </c>
      <c r="F44" s="67" t="s">
        <v>27</v>
      </c>
      <c r="G44" s="67" t="s">
        <v>31</v>
      </c>
      <c r="H44" s="67" t="s">
        <v>1136</v>
      </c>
      <c r="I44" s="67" t="s">
        <v>1137</v>
      </c>
      <c r="J44" s="105">
        <v>80111600</v>
      </c>
      <c r="K44" s="67" t="s">
        <v>1157</v>
      </c>
      <c r="L44" s="105">
        <v>1</v>
      </c>
      <c r="M44" s="105">
        <v>1</v>
      </c>
      <c r="N44" s="105">
        <v>11</v>
      </c>
      <c r="O44" s="105">
        <v>1</v>
      </c>
      <c r="P44" s="105" t="s">
        <v>28</v>
      </c>
      <c r="Q44" s="67">
        <v>0</v>
      </c>
      <c r="R44" s="351">
        <v>30646000</v>
      </c>
      <c r="S44" s="354">
        <v>30646000</v>
      </c>
      <c r="T44" s="67">
        <v>0</v>
      </c>
      <c r="U44" s="67">
        <v>0</v>
      </c>
      <c r="V44" s="67" t="s">
        <v>84</v>
      </c>
      <c r="W44" s="67" t="s">
        <v>29</v>
      </c>
      <c r="X44" s="67" t="s">
        <v>1131</v>
      </c>
      <c r="Y44" s="67">
        <v>3778932</v>
      </c>
      <c r="Z44" s="67" t="s">
        <v>1132</v>
      </c>
      <c r="AA44" s="345"/>
      <c r="AB44" s="345"/>
      <c r="AC44" s="345"/>
    </row>
    <row r="45" spans="1:29" s="106" customFormat="1" ht="50.1" customHeight="1" x14ac:dyDescent="0.25">
      <c r="A45" s="105">
        <v>44</v>
      </c>
      <c r="B45" s="67" t="s">
        <v>1124</v>
      </c>
      <c r="C45" s="67" t="s">
        <v>1125</v>
      </c>
      <c r="D45" s="67" t="s">
        <v>1126</v>
      </c>
      <c r="E45" s="67" t="s">
        <v>1148</v>
      </c>
      <c r="F45" s="67" t="s">
        <v>27</v>
      </c>
      <c r="G45" s="67" t="s">
        <v>31</v>
      </c>
      <c r="H45" s="67" t="s">
        <v>1136</v>
      </c>
      <c r="I45" s="67" t="s">
        <v>1137</v>
      </c>
      <c r="J45" s="105">
        <v>80111600</v>
      </c>
      <c r="K45" s="67" t="s">
        <v>1157</v>
      </c>
      <c r="L45" s="105">
        <v>1</v>
      </c>
      <c r="M45" s="105">
        <v>1</v>
      </c>
      <c r="N45" s="105">
        <v>11</v>
      </c>
      <c r="O45" s="105">
        <v>1</v>
      </c>
      <c r="P45" s="105" t="s">
        <v>28</v>
      </c>
      <c r="Q45" s="67">
        <v>0</v>
      </c>
      <c r="R45" s="351">
        <v>30646000</v>
      </c>
      <c r="S45" s="354">
        <v>30646000</v>
      </c>
      <c r="T45" s="67">
        <v>0</v>
      </c>
      <c r="U45" s="67">
        <v>0</v>
      </c>
      <c r="V45" s="67" t="s">
        <v>84</v>
      </c>
      <c r="W45" s="67" t="s">
        <v>29</v>
      </c>
      <c r="X45" s="67" t="s">
        <v>1131</v>
      </c>
      <c r="Y45" s="67">
        <v>3778932</v>
      </c>
      <c r="Z45" s="67" t="s">
        <v>1132</v>
      </c>
      <c r="AA45" s="345"/>
      <c r="AB45" s="345"/>
      <c r="AC45" s="345"/>
    </row>
    <row r="46" spans="1:29" s="106" customFormat="1" ht="50.1" customHeight="1" x14ac:dyDescent="0.25">
      <c r="A46" s="105">
        <v>45</v>
      </c>
      <c r="B46" s="67" t="s">
        <v>1124</v>
      </c>
      <c r="C46" s="67" t="s">
        <v>1125</v>
      </c>
      <c r="D46" s="67" t="s">
        <v>1126</v>
      </c>
      <c r="E46" s="67" t="s">
        <v>1148</v>
      </c>
      <c r="F46" s="67" t="s">
        <v>27</v>
      </c>
      <c r="G46" s="67" t="s">
        <v>31</v>
      </c>
      <c r="H46" s="67" t="s">
        <v>1136</v>
      </c>
      <c r="I46" s="67" t="s">
        <v>1137</v>
      </c>
      <c r="J46" s="105">
        <v>80111600</v>
      </c>
      <c r="K46" s="67" t="s">
        <v>1157</v>
      </c>
      <c r="L46" s="105">
        <v>1</v>
      </c>
      <c r="M46" s="105">
        <v>1</v>
      </c>
      <c r="N46" s="105">
        <v>11</v>
      </c>
      <c r="O46" s="105">
        <v>1</v>
      </c>
      <c r="P46" s="105" t="s">
        <v>28</v>
      </c>
      <c r="Q46" s="67">
        <v>0</v>
      </c>
      <c r="R46" s="351">
        <v>30646000</v>
      </c>
      <c r="S46" s="354">
        <v>30646000</v>
      </c>
      <c r="T46" s="67">
        <v>0</v>
      </c>
      <c r="U46" s="67">
        <v>0</v>
      </c>
      <c r="V46" s="67" t="s">
        <v>84</v>
      </c>
      <c r="W46" s="67" t="s">
        <v>29</v>
      </c>
      <c r="X46" s="67" t="s">
        <v>1131</v>
      </c>
      <c r="Y46" s="67">
        <v>3778932</v>
      </c>
      <c r="Z46" s="67" t="s">
        <v>1132</v>
      </c>
      <c r="AA46" s="345"/>
      <c r="AB46" s="345"/>
      <c r="AC46" s="345"/>
    </row>
    <row r="47" spans="1:29" s="106" customFormat="1" ht="50.1" customHeight="1" x14ac:dyDescent="0.25">
      <c r="A47" s="105">
        <v>46</v>
      </c>
      <c r="B47" s="67" t="s">
        <v>1124</v>
      </c>
      <c r="C47" s="67" t="s">
        <v>1125</v>
      </c>
      <c r="D47" s="67" t="s">
        <v>1126</v>
      </c>
      <c r="E47" s="67" t="s">
        <v>1148</v>
      </c>
      <c r="F47" s="67" t="s">
        <v>27</v>
      </c>
      <c r="G47" s="67" t="s">
        <v>31</v>
      </c>
      <c r="H47" s="67" t="s">
        <v>1136</v>
      </c>
      <c r="I47" s="67" t="s">
        <v>1137</v>
      </c>
      <c r="J47" s="105">
        <v>80111600</v>
      </c>
      <c r="K47" s="67" t="s">
        <v>1157</v>
      </c>
      <c r="L47" s="105">
        <v>1</v>
      </c>
      <c r="M47" s="105">
        <v>1</v>
      </c>
      <c r="N47" s="105">
        <v>11</v>
      </c>
      <c r="O47" s="105">
        <v>1</v>
      </c>
      <c r="P47" s="105" t="s">
        <v>28</v>
      </c>
      <c r="Q47" s="67">
        <v>0</v>
      </c>
      <c r="R47" s="351">
        <v>30646000</v>
      </c>
      <c r="S47" s="354">
        <v>30646000</v>
      </c>
      <c r="T47" s="67">
        <v>0</v>
      </c>
      <c r="U47" s="67">
        <v>0</v>
      </c>
      <c r="V47" s="67" t="s">
        <v>84</v>
      </c>
      <c r="W47" s="67" t="s">
        <v>29</v>
      </c>
      <c r="X47" s="67" t="s">
        <v>1131</v>
      </c>
      <c r="Y47" s="67">
        <v>3778932</v>
      </c>
      <c r="Z47" s="67" t="s">
        <v>1132</v>
      </c>
      <c r="AA47" s="345"/>
      <c r="AB47" s="345"/>
      <c r="AC47" s="345"/>
    </row>
    <row r="48" spans="1:29" s="106" customFormat="1" ht="50.1" customHeight="1" x14ac:dyDescent="0.25">
      <c r="A48" s="105">
        <v>47</v>
      </c>
      <c r="B48" s="67" t="s">
        <v>1124</v>
      </c>
      <c r="C48" s="67" t="s">
        <v>1125</v>
      </c>
      <c r="D48" s="67" t="s">
        <v>1126</v>
      </c>
      <c r="E48" s="67" t="s">
        <v>1148</v>
      </c>
      <c r="F48" s="67" t="s">
        <v>27</v>
      </c>
      <c r="G48" s="67" t="s">
        <v>31</v>
      </c>
      <c r="H48" s="67" t="s">
        <v>1136</v>
      </c>
      <c r="I48" s="67" t="s">
        <v>1137</v>
      </c>
      <c r="J48" s="105">
        <v>80111600</v>
      </c>
      <c r="K48" s="67" t="s">
        <v>1157</v>
      </c>
      <c r="L48" s="105">
        <v>1</v>
      </c>
      <c r="M48" s="105">
        <v>1</v>
      </c>
      <c r="N48" s="105">
        <v>11</v>
      </c>
      <c r="O48" s="105">
        <v>1</v>
      </c>
      <c r="P48" s="105" t="s">
        <v>28</v>
      </c>
      <c r="Q48" s="67">
        <v>0</v>
      </c>
      <c r="R48" s="351">
        <v>30646000</v>
      </c>
      <c r="S48" s="354">
        <v>30646000</v>
      </c>
      <c r="T48" s="67">
        <v>0</v>
      </c>
      <c r="U48" s="67">
        <v>0</v>
      </c>
      <c r="V48" s="67" t="s">
        <v>84</v>
      </c>
      <c r="W48" s="67" t="s">
        <v>29</v>
      </c>
      <c r="X48" s="67" t="s">
        <v>1131</v>
      </c>
      <c r="Y48" s="67">
        <v>3778932</v>
      </c>
      <c r="Z48" s="67" t="s">
        <v>1132</v>
      </c>
      <c r="AA48" s="345"/>
      <c r="AB48" s="345"/>
      <c r="AC48" s="345"/>
    </row>
    <row r="49" spans="1:29" s="106" customFormat="1" ht="50.1" customHeight="1" x14ac:dyDescent="0.25">
      <c r="A49" s="105">
        <v>48</v>
      </c>
      <c r="B49" s="67" t="s">
        <v>1124</v>
      </c>
      <c r="C49" s="67" t="s">
        <v>1125</v>
      </c>
      <c r="D49" s="67" t="s">
        <v>1126</v>
      </c>
      <c r="E49" s="67" t="s">
        <v>1148</v>
      </c>
      <c r="F49" s="67" t="s">
        <v>27</v>
      </c>
      <c r="G49" s="67" t="s">
        <v>31</v>
      </c>
      <c r="H49" s="67" t="s">
        <v>1136</v>
      </c>
      <c r="I49" s="67" t="s">
        <v>1137</v>
      </c>
      <c r="J49" s="105">
        <v>80111600</v>
      </c>
      <c r="K49" s="67" t="s">
        <v>1157</v>
      </c>
      <c r="L49" s="105">
        <v>1</v>
      </c>
      <c r="M49" s="105">
        <v>1</v>
      </c>
      <c r="N49" s="105">
        <v>11</v>
      </c>
      <c r="O49" s="105">
        <v>1</v>
      </c>
      <c r="P49" s="105" t="s">
        <v>28</v>
      </c>
      <c r="Q49" s="67">
        <v>0</v>
      </c>
      <c r="R49" s="351">
        <v>30646000</v>
      </c>
      <c r="S49" s="354">
        <v>30646000</v>
      </c>
      <c r="T49" s="67">
        <v>0</v>
      </c>
      <c r="U49" s="67">
        <v>0</v>
      </c>
      <c r="V49" s="67" t="s">
        <v>84</v>
      </c>
      <c r="W49" s="67" t="s">
        <v>29</v>
      </c>
      <c r="X49" s="67" t="s">
        <v>1131</v>
      </c>
      <c r="Y49" s="67">
        <v>3778932</v>
      </c>
      <c r="Z49" s="67" t="s">
        <v>1132</v>
      </c>
      <c r="AA49" s="345"/>
      <c r="AB49" s="345"/>
      <c r="AC49" s="345"/>
    </row>
    <row r="50" spans="1:29" s="106" customFormat="1" ht="50.1" customHeight="1" x14ac:dyDescent="0.25">
      <c r="A50" s="105">
        <v>49</v>
      </c>
      <c r="B50" s="67" t="s">
        <v>1124</v>
      </c>
      <c r="C50" s="67" t="s">
        <v>1125</v>
      </c>
      <c r="D50" s="67" t="s">
        <v>1126</v>
      </c>
      <c r="E50" s="67" t="s">
        <v>1148</v>
      </c>
      <c r="F50" s="67" t="s">
        <v>27</v>
      </c>
      <c r="G50" s="67" t="s">
        <v>31</v>
      </c>
      <c r="H50" s="67" t="s">
        <v>1136</v>
      </c>
      <c r="I50" s="67" t="s">
        <v>1137</v>
      </c>
      <c r="J50" s="105">
        <v>80111600</v>
      </c>
      <c r="K50" s="67" t="s">
        <v>1157</v>
      </c>
      <c r="L50" s="105">
        <v>1</v>
      </c>
      <c r="M50" s="105">
        <v>1</v>
      </c>
      <c r="N50" s="105">
        <v>11</v>
      </c>
      <c r="O50" s="105">
        <v>1</v>
      </c>
      <c r="P50" s="105" t="s">
        <v>28</v>
      </c>
      <c r="Q50" s="67">
        <v>0</v>
      </c>
      <c r="R50" s="351">
        <v>30646000</v>
      </c>
      <c r="S50" s="354">
        <v>30646000</v>
      </c>
      <c r="T50" s="67">
        <v>0</v>
      </c>
      <c r="U50" s="67">
        <v>0</v>
      </c>
      <c r="V50" s="67" t="s">
        <v>84</v>
      </c>
      <c r="W50" s="67" t="s">
        <v>29</v>
      </c>
      <c r="X50" s="67" t="s">
        <v>1131</v>
      </c>
      <c r="Y50" s="67">
        <v>3778932</v>
      </c>
      <c r="Z50" s="67" t="s">
        <v>1132</v>
      </c>
      <c r="AA50" s="345"/>
      <c r="AB50" s="345"/>
      <c r="AC50" s="345"/>
    </row>
    <row r="51" spans="1:29" s="106" customFormat="1" ht="50.1" customHeight="1" x14ac:dyDescent="0.25">
      <c r="A51" s="105">
        <v>50</v>
      </c>
      <c r="B51" s="67" t="s">
        <v>1124</v>
      </c>
      <c r="C51" s="67" t="s">
        <v>1125</v>
      </c>
      <c r="D51" s="67" t="s">
        <v>1126</v>
      </c>
      <c r="E51" s="67" t="s">
        <v>1148</v>
      </c>
      <c r="F51" s="67" t="s">
        <v>27</v>
      </c>
      <c r="G51" s="67" t="s">
        <v>31</v>
      </c>
      <c r="H51" s="67" t="s">
        <v>1136</v>
      </c>
      <c r="I51" s="67" t="s">
        <v>1137</v>
      </c>
      <c r="J51" s="105">
        <v>80111600</v>
      </c>
      <c r="K51" s="67" t="s">
        <v>1157</v>
      </c>
      <c r="L51" s="105">
        <v>1</v>
      </c>
      <c r="M51" s="105">
        <v>1</v>
      </c>
      <c r="N51" s="105">
        <v>11</v>
      </c>
      <c r="O51" s="105">
        <v>1</v>
      </c>
      <c r="P51" s="105" t="s">
        <v>28</v>
      </c>
      <c r="Q51" s="67">
        <v>0</v>
      </c>
      <c r="R51" s="351">
        <v>30646000</v>
      </c>
      <c r="S51" s="354">
        <v>30646000</v>
      </c>
      <c r="T51" s="67">
        <v>0</v>
      </c>
      <c r="U51" s="67">
        <v>0</v>
      </c>
      <c r="V51" s="67" t="s">
        <v>84</v>
      </c>
      <c r="W51" s="67" t="s">
        <v>29</v>
      </c>
      <c r="X51" s="67" t="s">
        <v>1131</v>
      </c>
      <c r="Y51" s="67">
        <v>3778932</v>
      </c>
      <c r="Z51" s="67" t="s">
        <v>1132</v>
      </c>
      <c r="AA51" s="345"/>
      <c r="AB51" s="345"/>
      <c r="AC51" s="345"/>
    </row>
    <row r="52" spans="1:29" s="106" customFormat="1" ht="50.1" customHeight="1" x14ac:dyDescent="0.25">
      <c r="A52" s="105">
        <v>51</v>
      </c>
      <c r="B52" s="67" t="s">
        <v>1124</v>
      </c>
      <c r="C52" s="67" t="s">
        <v>1125</v>
      </c>
      <c r="D52" s="67" t="s">
        <v>1126</v>
      </c>
      <c r="E52" s="67" t="s">
        <v>1148</v>
      </c>
      <c r="F52" s="67" t="s">
        <v>27</v>
      </c>
      <c r="G52" s="67" t="s">
        <v>31</v>
      </c>
      <c r="H52" s="67" t="s">
        <v>1136</v>
      </c>
      <c r="I52" s="67" t="s">
        <v>1137</v>
      </c>
      <c r="J52" s="105">
        <v>80111600</v>
      </c>
      <c r="K52" s="67" t="s">
        <v>1157</v>
      </c>
      <c r="L52" s="105">
        <v>1</v>
      </c>
      <c r="M52" s="105">
        <v>1</v>
      </c>
      <c r="N52" s="105">
        <v>11</v>
      </c>
      <c r="O52" s="105">
        <v>1</v>
      </c>
      <c r="P52" s="105" t="s">
        <v>28</v>
      </c>
      <c r="Q52" s="67">
        <v>0</v>
      </c>
      <c r="R52" s="351">
        <v>30646000</v>
      </c>
      <c r="S52" s="354">
        <v>30646000</v>
      </c>
      <c r="T52" s="67">
        <v>0</v>
      </c>
      <c r="U52" s="67">
        <v>0</v>
      </c>
      <c r="V52" s="67" t="s">
        <v>84</v>
      </c>
      <c r="W52" s="67" t="s">
        <v>29</v>
      </c>
      <c r="X52" s="67" t="s">
        <v>1131</v>
      </c>
      <c r="Y52" s="67">
        <v>3778932</v>
      </c>
      <c r="Z52" s="67" t="s">
        <v>1132</v>
      </c>
      <c r="AA52" s="345"/>
      <c r="AB52" s="345"/>
      <c r="AC52" s="345"/>
    </row>
    <row r="53" spans="1:29" s="106" customFormat="1" ht="50.1" customHeight="1" x14ac:dyDescent="0.25">
      <c r="A53" s="105">
        <v>52</v>
      </c>
      <c r="B53" s="67" t="s">
        <v>1124</v>
      </c>
      <c r="C53" s="67" t="s">
        <v>1125</v>
      </c>
      <c r="D53" s="67" t="s">
        <v>1126</v>
      </c>
      <c r="E53" s="67" t="s">
        <v>1148</v>
      </c>
      <c r="F53" s="67" t="s">
        <v>27</v>
      </c>
      <c r="G53" s="67" t="s">
        <v>31</v>
      </c>
      <c r="H53" s="67" t="s">
        <v>1136</v>
      </c>
      <c r="I53" s="67" t="s">
        <v>1137</v>
      </c>
      <c r="J53" s="105">
        <v>80111600</v>
      </c>
      <c r="K53" s="67" t="s">
        <v>1157</v>
      </c>
      <c r="L53" s="105">
        <v>1</v>
      </c>
      <c r="M53" s="105">
        <v>1</v>
      </c>
      <c r="N53" s="105">
        <v>11</v>
      </c>
      <c r="O53" s="105">
        <v>1</v>
      </c>
      <c r="P53" s="105" t="s">
        <v>28</v>
      </c>
      <c r="Q53" s="67">
        <v>0</v>
      </c>
      <c r="R53" s="351">
        <v>33044000</v>
      </c>
      <c r="S53" s="354">
        <v>33044000</v>
      </c>
      <c r="T53" s="67">
        <v>0</v>
      </c>
      <c r="U53" s="67">
        <v>0</v>
      </c>
      <c r="V53" s="67" t="s">
        <v>84</v>
      </c>
      <c r="W53" s="67" t="s">
        <v>29</v>
      </c>
      <c r="X53" s="67" t="s">
        <v>1131</v>
      </c>
      <c r="Y53" s="67">
        <v>3778932</v>
      </c>
      <c r="Z53" s="67" t="s">
        <v>1132</v>
      </c>
      <c r="AA53" s="345"/>
      <c r="AB53" s="345"/>
      <c r="AC53" s="345"/>
    </row>
    <row r="54" spans="1:29" s="106" customFormat="1" ht="50.1" customHeight="1" x14ac:dyDescent="0.25">
      <c r="A54" s="105">
        <v>53</v>
      </c>
      <c r="B54" s="67" t="s">
        <v>1124</v>
      </c>
      <c r="C54" s="67" t="s">
        <v>1125</v>
      </c>
      <c r="D54" s="67" t="s">
        <v>1126</v>
      </c>
      <c r="E54" s="67" t="s">
        <v>1148</v>
      </c>
      <c r="F54" s="67" t="s">
        <v>27</v>
      </c>
      <c r="G54" s="67" t="s">
        <v>31</v>
      </c>
      <c r="H54" s="67" t="s">
        <v>1136</v>
      </c>
      <c r="I54" s="67" t="s">
        <v>1137</v>
      </c>
      <c r="J54" s="105">
        <v>80111600</v>
      </c>
      <c r="K54" s="105" t="s">
        <v>1158</v>
      </c>
      <c r="L54" s="105">
        <v>1</v>
      </c>
      <c r="M54" s="105">
        <v>1</v>
      </c>
      <c r="N54" s="105">
        <v>11</v>
      </c>
      <c r="O54" s="105">
        <v>1</v>
      </c>
      <c r="P54" s="105" t="s">
        <v>28</v>
      </c>
      <c r="Q54" s="67">
        <v>0</v>
      </c>
      <c r="R54" s="351">
        <v>35849000</v>
      </c>
      <c r="S54" s="354">
        <v>35849000</v>
      </c>
      <c r="T54" s="67">
        <v>0</v>
      </c>
      <c r="U54" s="67">
        <v>0</v>
      </c>
      <c r="V54" s="67" t="s">
        <v>84</v>
      </c>
      <c r="W54" s="67" t="s">
        <v>29</v>
      </c>
      <c r="X54" s="67" t="s">
        <v>1131</v>
      </c>
      <c r="Y54" s="67">
        <v>3778932</v>
      </c>
      <c r="Z54" s="67" t="s">
        <v>1132</v>
      </c>
      <c r="AA54" s="345"/>
      <c r="AB54" s="345"/>
      <c r="AC54" s="345"/>
    </row>
    <row r="55" spans="1:29" s="106" customFormat="1" ht="50.1" customHeight="1" x14ac:dyDescent="0.25">
      <c r="A55" s="105">
        <v>54</v>
      </c>
      <c r="B55" s="67" t="s">
        <v>1124</v>
      </c>
      <c r="C55" s="67" t="s">
        <v>1125</v>
      </c>
      <c r="D55" s="67" t="s">
        <v>1126</v>
      </c>
      <c r="E55" s="67" t="s">
        <v>1148</v>
      </c>
      <c r="F55" s="67" t="s">
        <v>27</v>
      </c>
      <c r="G55" s="67" t="s">
        <v>31</v>
      </c>
      <c r="H55" s="67" t="s">
        <v>1136</v>
      </c>
      <c r="I55" s="67" t="s">
        <v>1137</v>
      </c>
      <c r="J55" s="105">
        <v>80111600</v>
      </c>
      <c r="K55" s="105" t="s">
        <v>1159</v>
      </c>
      <c r="L55" s="105">
        <v>1</v>
      </c>
      <c r="M55" s="105">
        <v>1</v>
      </c>
      <c r="N55" s="105">
        <v>11</v>
      </c>
      <c r="O55" s="105">
        <v>1</v>
      </c>
      <c r="P55" s="105" t="s">
        <v>28</v>
      </c>
      <c r="Q55" s="67">
        <v>0</v>
      </c>
      <c r="R55" s="351">
        <v>35849000</v>
      </c>
      <c r="S55" s="354">
        <v>35849000</v>
      </c>
      <c r="T55" s="67">
        <v>0</v>
      </c>
      <c r="U55" s="67">
        <v>0</v>
      </c>
      <c r="V55" s="67" t="s">
        <v>84</v>
      </c>
      <c r="W55" s="67" t="s">
        <v>29</v>
      </c>
      <c r="X55" s="67" t="s">
        <v>1131</v>
      </c>
      <c r="Y55" s="67">
        <v>3778932</v>
      </c>
      <c r="Z55" s="67" t="s">
        <v>1132</v>
      </c>
      <c r="AA55" s="345"/>
      <c r="AB55" s="345"/>
      <c r="AC55" s="345"/>
    </row>
    <row r="56" spans="1:29" s="106" customFormat="1" ht="50.1" customHeight="1" x14ac:dyDescent="0.25">
      <c r="A56" s="105">
        <v>55</v>
      </c>
      <c r="B56" s="67" t="s">
        <v>1124</v>
      </c>
      <c r="C56" s="67" t="s">
        <v>1125</v>
      </c>
      <c r="D56" s="67" t="s">
        <v>1126</v>
      </c>
      <c r="E56" s="67" t="s">
        <v>1148</v>
      </c>
      <c r="F56" s="67" t="s">
        <v>27</v>
      </c>
      <c r="G56" s="67" t="s">
        <v>31</v>
      </c>
      <c r="H56" s="67" t="s">
        <v>1136</v>
      </c>
      <c r="I56" s="67" t="s">
        <v>1137</v>
      </c>
      <c r="J56" s="105">
        <v>80111600</v>
      </c>
      <c r="K56" s="105" t="s">
        <v>1160</v>
      </c>
      <c r="L56" s="105">
        <v>1</v>
      </c>
      <c r="M56" s="105">
        <v>1</v>
      </c>
      <c r="N56" s="105">
        <v>11</v>
      </c>
      <c r="O56" s="105">
        <v>1</v>
      </c>
      <c r="P56" s="105" t="s">
        <v>28</v>
      </c>
      <c r="Q56" s="67">
        <v>0</v>
      </c>
      <c r="R56" s="351">
        <v>35849000</v>
      </c>
      <c r="S56" s="354">
        <v>35849000</v>
      </c>
      <c r="T56" s="105">
        <v>0</v>
      </c>
      <c r="U56" s="105">
        <v>0</v>
      </c>
      <c r="V56" s="105" t="s">
        <v>84</v>
      </c>
      <c r="W56" s="105" t="s">
        <v>29</v>
      </c>
      <c r="X56" s="105" t="s">
        <v>1131</v>
      </c>
      <c r="Y56" s="105">
        <v>3778932</v>
      </c>
      <c r="Z56" s="105" t="s">
        <v>1132</v>
      </c>
      <c r="AA56" s="345"/>
      <c r="AB56" s="345"/>
      <c r="AC56" s="345"/>
    </row>
    <row r="57" spans="1:29" s="106" customFormat="1" ht="50.1" customHeight="1" x14ac:dyDescent="0.25">
      <c r="A57" s="105">
        <v>56</v>
      </c>
      <c r="B57" s="67" t="s">
        <v>1124</v>
      </c>
      <c r="C57" s="67" t="s">
        <v>1125</v>
      </c>
      <c r="D57" s="67" t="s">
        <v>1126</v>
      </c>
      <c r="E57" s="67" t="s">
        <v>1148</v>
      </c>
      <c r="F57" s="67" t="s">
        <v>27</v>
      </c>
      <c r="G57" s="67" t="s">
        <v>31</v>
      </c>
      <c r="H57" s="67" t="s">
        <v>1136</v>
      </c>
      <c r="I57" s="67" t="s">
        <v>1137</v>
      </c>
      <c r="J57" s="105">
        <v>80111600</v>
      </c>
      <c r="K57" s="105" t="s">
        <v>1160</v>
      </c>
      <c r="L57" s="105">
        <v>1</v>
      </c>
      <c r="M57" s="105">
        <v>1</v>
      </c>
      <c r="N57" s="105">
        <v>11</v>
      </c>
      <c r="O57" s="105">
        <v>1</v>
      </c>
      <c r="P57" s="105" t="s">
        <v>28</v>
      </c>
      <c r="Q57" s="67">
        <v>0</v>
      </c>
      <c r="R57" s="351">
        <v>35849000</v>
      </c>
      <c r="S57" s="354">
        <v>35849000</v>
      </c>
      <c r="T57" s="105">
        <v>0</v>
      </c>
      <c r="U57" s="105">
        <v>0</v>
      </c>
      <c r="V57" s="105" t="s">
        <v>84</v>
      </c>
      <c r="W57" s="105" t="s">
        <v>29</v>
      </c>
      <c r="X57" s="105" t="s">
        <v>1131</v>
      </c>
      <c r="Y57" s="105">
        <v>3778932</v>
      </c>
      <c r="Z57" s="105" t="s">
        <v>1132</v>
      </c>
      <c r="AA57" s="345"/>
      <c r="AB57" s="345"/>
      <c r="AC57" s="345"/>
    </row>
    <row r="58" spans="1:29" s="106" customFormat="1" ht="50.1" customHeight="1" x14ac:dyDescent="0.25">
      <c r="A58" s="105">
        <v>57</v>
      </c>
      <c r="B58" s="67" t="s">
        <v>1124</v>
      </c>
      <c r="C58" s="67" t="s">
        <v>1125</v>
      </c>
      <c r="D58" s="67" t="s">
        <v>1126</v>
      </c>
      <c r="E58" s="67" t="s">
        <v>1148</v>
      </c>
      <c r="F58" s="67" t="s">
        <v>27</v>
      </c>
      <c r="G58" s="67" t="s">
        <v>31</v>
      </c>
      <c r="H58" s="67" t="s">
        <v>1136</v>
      </c>
      <c r="I58" s="67" t="s">
        <v>1137</v>
      </c>
      <c r="J58" s="105">
        <v>80111600</v>
      </c>
      <c r="K58" s="105" t="s">
        <v>1160</v>
      </c>
      <c r="L58" s="105">
        <v>1</v>
      </c>
      <c r="M58" s="105">
        <v>1</v>
      </c>
      <c r="N58" s="105">
        <v>11</v>
      </c>
      <c r="O58" s="105">
        <v>1</v>
      </c>
      <c r="P58" s="105" t="s">
        <v>28</v>
      </c>
      <c r="Q58" s="67">
        <v>0</v>
      </c>
      <c r="R58" s="351">
        <v>35849000</v>
      </c>
      <c r="S58" s="354">
        <v>35849000</v>
      </c>
      <c r="T58" s="105">
        <v>0</v>
      </c>
      <c r="U58" s="105">
        <v>0</v>
      </c>
      <c r="V58" s="105" t="s">
        <v>84</v>
      </c>
      <c r="W58" s="105" t="s">
        <v>29</v>
      </c>
      <c r="X58" s="105" t="s">
        <v>1131</v>
      </c>
      <c r="Y58" s="105">
        <v>3778932</v>
      </c>
      <c r="Z58" s="105" t="s">
        <v>1132</v>
      </c>
      <c r="AA58" s="345"/>
      <c r="AB58" s="345"/>
      <c r="AC58" s="345"/>
    </row>
    <row r="59" spans="1:29" s="106" customFormat="1" ht="50.1" customHeight="1" x14ac:dyDescent="0.25">
      <c r="A59" s="105">
        <v>58</v>
      </c>
      <c r="B59" s="67" t="s">
        <v>1124</v>
      </c>
      <c r="C59" s="67" t="s">
        <v>1125</v>
      </c>
      <c r="D59" s="67" t="s">
        <v>1126</v>
      </c>
      <c r="E59" s="67" t="s">
        <v>1148</v>
      </c>
      <c r="F59" s="67" t="s">
        <v>27</v>
      </c>
      <c r="G59" s="67" t="s">
        <v>31</v>
      </c>
      <c r="H59" s="67" t="s">
        <v>1136</v>
      </c>
      <c r="I59" s="67" t="s">
        <v>1137</v>
      </c>
      <c r="J59" s="105">
        <v>80111600</v>
      </c>
      <c r="K59" s="105" t="s">
        <v>1160</v>
      </c>
      <c r="L59" s="105">
        <v>1</v>
      </c>
      <c r="M59" s="105">
        <v>1</v>
      </c>
      <c r="N59" s="105">
        <v>11</v>
      </c>
      <c r="O59" s="105">
        <v>1</v>
      </c>
      <c r="P59" s="105" t="s">
        <v>28</v>
      </c>
      <c r="Q59" s="67">
        <v>0</v>
      </c>
      <c r="R59" s="351">
        <v>35849000</v>
      </c>
      <c r="S59" s="354">
        <v>35849000</v>
      </c>
      <c r="T59" s="105">
        <v>0</v>
      </c>
      <c r="U59" s="105">
        <v>0</v>
      </c>
      <c r="V59" s="105" t="s">
        <v>84</v>
      </c>
      <c r="W59" s="105" t="s">
        <v>29</v>
      </c>
      <c r="X59" s="105" t="s">
        <v>1131</v>
      </c>
      <c r="Y59" s="105">
        <v>3778932</v>
      </c>
      <c r="Z59" s="105" t="s">
        <v>1132</v>
      </c>
      <c r="AA59" s="345"/>
      <c r="AB59" s="345"/>
      <c r="AC59" s="345"/>
    </row>
    <row r="60" spans="1:29" s="106" customFormat="1" ht="50.1" customHeight="1" x14ac:dyDescent="0.25">
      <c r="A60" s="105">
        <v>59</v>
      </c>
      <c r="B60" s="67" t="s">
        <v>1124</v>
      </c>
      <c r="C60" s="67" t="s">
        <v>1125</v>
      </c>
      <c r="D60" s="67" t="s">
        <v>1126</v>
      </c>
      <c r="E60" s="67" t="s">
        <v>1148</v>
      </c>
      <c r="F60" s="67" t="s">
        <v>27</v>
      </c>
      <c r="G60" s="67" t="s">
        <v>31</v>
      </c>
      <c r="H60" s="67" t="s">
        <v>1136</v>
      </c>
      <c r="I60" s="67" t="s">
        <v>1137</v>
      </c>
      <c r="J60" s="105">
        <v>80111600</v>
      </c>
      <c r="K60" s="105" t="s">
        <v>1160</v>
      </c>
      <c r="L60" s="105">
        <v>1</v>
      </c>
      <c r="M60" s="105">
        <v>1</v>
      </c>
      <c r="N60" s="105">
        <v>11</v>
      </c>
      <c r="O60" s="105">
        <v>1</v>
      </c>
      <c r="P60" s="105" t="s">
        <v>28</v>
      </c>
      <c r="Q60" s="67">
        <v>0</v>
      </c>
      <c r="R60" s="351">
        <v>35849000</v>
      </c>
      <c r="S60" s="354">
        <v>35849000</v>
      </c>
      <c r="T60" s="105">
        <v>0</v>
      </c>
      <c r="U60" s="105">
        <v>0</v>
      </c>
      <c r="V60" s="105" t="s">
        <v>84</v>
      </c>
      <c r="W60" s="105" t="s">
        <v>29</v>
      </c>
      <c r="X60" s="105" t="s">
        <v>1131</v>
      </c>
      <c r="Y60" s="105">
        <v>3778932</v>
      </c>
      <c r="Z60" s="105" t="s">
        <v>1132</v>
      </c>
      <c r="AA60" s="345"/>
      <c r="AB60" s="345"/>
      <c r="AC60" s="345"/>
    </row>
    <row r="61" spans="1:29" s="106" customFormat="1" ht="50.1" customHeight="1" x14ac:dyDescent="0.25">
      <c r="A61" s="105">
        <v>60</v>
      </c>
      <c r="B61" s="67" t="s">
        <v>1124</v>
      </c>
      <c r="C61" s="67" t="s">
        <v>1125</v>
      </c>
      <c r="D61" s="67" t="s">
        <v>1126</v>
      </c>
      <c r="E61" s="67" t="s">
        <v>1148</v>
      </c>
      <c r="F61" s="67" t="s">
        <v>27</v>
      </c>
      <c r="G61" s="67" t="s">
        <v>31</v>
      </c>
      <c r="H61" s="67" t="s">
        <v>1136</v>
      </c>
      <c r="I61" s="67" t="s">
        <v>1137</v>
      </c>
      <c r="J61" s="105">
        <v>80111600</v>
      </c>
      <c r="K61" s="105" t="s">
        <v>1160</v>
      </c>
      <c r="L61" s="105">
        <v>1</v>
      </c>
      <c r="M61" s="105">
        <v>1</v>
      </c>
      <c r="N61" s="105">
        <v>11</v>
      </c>
      <c r="O61" s="105">
        <v>1</v>
      </c>
      <c r="P61" s="105" t="s">
        <v>28</v>
      </c>
      <c r="Q61" s="67">
        <v>0</v>
      </c>
      <c r="R61" s="351">
        <v>35849000</v>
      </c>
      <c r="S61" s="354">
        <v>35849000</v>
      </c>
      <c r="T61" s="105">
        <v>0</v>
      </c>
      <c r="U61" s="105">
        <v>0</v>
      </c>
      <c r="V61" s="105" t="s">
        <v>84</v>
      </c>
      <c r="W61" s="105" t="s">
        <v>29</v>
      </c>
      <c r="X61" s="105" t="s">
        <v>1131</v>
      </c>
      <c r="Y61" s="105">
        <v>3778932</v>
      </c>
      <c r="Z61" s="105" t="s">
        <v>1132</v>
      </c>
      <c r="AA61" s="345"/>
      <c r="AB61" s="345"/>
      <c r="AC61" s="345"/>
    </row>
    <row r="62" spans="1:29" s="106" customFormat="1" ht="50.1" customHeight="1" x14ac:dyDescent="0.25">
      <c r="A62" s="105">
        <v>61</v>
      </c>
      <c r="B62" s="67" t="s">
        <v>1124</v>
      </c>
      <c r="C62" s="67" t="s">
        <v>1125</v>
      </c>
      <c r="D62" s="67" t="s">
        <v>1126</v>
      </c>
      <c r="E62" s="67" t="s">
        <v>1148</v>
      </c>
      <c r="F62" s="67" t="s">
        <v>27</v>
      </c>
      <c r="G62" s="67" t="s">
        <v>31</v>
      </c>
      <c r="H62" s="67" t="s">
        <v>1136</v>
      </c>
      <c r="I62" s="67" t="s">
        <v>1137</v>
      </c>
      <c r="J62" s="105">
        <v>80111600</v>
      </c>
      <c r="K62" s="105" t="s">
        <v>1161</v>
      </c>
      <c r="L62" s="105">
        <v>1</v>
      </c>
      <c r="M62" s="105">
        <v>1</v>
      </c>
      <c r="N62" s="105">
        <v>11</v>
      </c>
      <c r="O62" s="105">
        <v>1</v>
      </c>
      <c r="P62" s="105" t="s">
        <v>28</v>
      </c>
      <c r="Q62" s="67">
        <v>0</v>
      </c>
      <c r="R62" s="351">
        <v>35849000</v>
      </c>
      <c r="S62" s="354">
        <v>35849000</v>
      </c>
      <c r="T62" s="105">
        <v>0</v>
      </c>
      <c r="U62" s="105">
        <v>0</v>
      </c>
      <c r="V62" s="105" t="s">
        <v>84</v>
      </c>
      <c r="W62" s="105" t="s">
        <v>29</v>
      </c>
      <c r="X62" s="105" t="s">
        <v>1131</v>
      </c>
      <c r="Y62" s="105">
        <v>3778932</v>
      </c>
      <c r="Z62" s="105" t="s">
        <v>1132</v>
      </c>
      <c r="AA62" s="345"/>
      <c r="AB62" s="345"/>
      <c r="AC62" s="345"/>
    </row>
    <row r="63" spans="1:29" s="106" customFormat="1" ht="50.1" customHeight="1" x14ac:dyDescent="0.25">
      <c r="A63" s="105">
        <v>62</v>
      </c>
      <c r="B63" s="67" t="s">
        <v>1124</v>
      </c>
      <c r="C63" s="67" t="s">
        <v>1125</v>
      </c>
      <c r="D63" s="67" t="s">
        <v>1126</v>
      </c>
      <c r="E63" s="67" t="s">
        <v>1148</v>
      </c>
      <c r="F63" s="67" t="s">
        <v>27</v>
      </c>
      <c r="G63" s="67" t="s">
        <v>31</v>
      </c>
      <c r="H63" s="67" t="s">
        <v>1136</v>
      </c>
      <c r="I63" s="67" t="s">
        <v>1137</v>
      </c>
      <c r="J63" s="105">
        <v>80111600</v>
      </c>
      <c r="K63" s="105" t="s">
        <v>1161</v>
      </c>
      <c r="L63" s="105">
        <v>1</v>
      </c>
      <c r="M63" s="105">
        <v>1</v>
      </c>
      <c r="N63" s="105">
        <v>11</v>
      </c>
      <c r="O63" s="105">
        <v>1</v>
      </c>
      <c r="P63" s="105" t="s">
        <v>28</v>
      </c>
      <c r="Q63" s="67">
        <v>0</v>
      </c>
      <c r="R63" s="351">
        <v>35849000</v>
      </c>
      <c r="S63" s="354">
        <v>35849000</v>
      </c>
      <c r="T63" s="105">
        <v>0</v>
      </c>
      <c r="U63" s="105">
        <v>0</v>
      </c>
      <c r="V63" s="105" t="s">
        <v>84</v>
      </c>
      <c r="W63" s="105" t="s">
        <v>29</v>
      </c>
      <c r="X63" s="105" t="s">
        <v>1131</v>
      </c>
      <c r="Y63" s="105">
        <v>3778932</v>
      </c>
      <c r="Z63" s="105" t="s">
        <v>1132</v>
      </c>
      <c r="AA63" s="345"/>
      <c r="AB63" s="345"/>
      <c r="AC63" s="345"/>
    </row>
    <row r="64" spans="1:29" s="106" customFormat="1" ht="50.1" customHeight="1" x14ac:dyDescent="0.25">
      <c r="A64" s="105">
        <v>63</v>
      </c>
      <c r="B64" s="67" t="s">
        <v>1124</v>
      </c>
      <c r="C64" s="67" t="s">
        <v>1125</v>
      </c>
      <c r="D64" s="67" t="s">
        <v>1126</v>
      </c>
      <c r="E64" s="67" t="s">
        <v>1148</v>
      </c>
      <c r="F64" s="67" t="s">
        <v>27</v>
      </c>
      <c r="G64" s="67" t="s">
        <v>31</v>
      </c>
      <c r="H64" s="67" t="s">
        <v>1136</v>
      </c>
      <c r="I64" s="67" t="s">
        <v>1137</v>
      </c>
      <c r="J64" s="105">
        <v>80111600</v>
      </c>
      <c r="K64" s="105" t="s">
        <v>1161</v>
      </c>
      <c r="L64" s="105">
        <v>1</v>
      </c>
      <c r="M64" s="105">
        <v>1</v>
      </c>
      <c r="N64" s="105">
        <v>11</v>
      </c>
      <c r="O64" s="105">
        <v>1</v>
      </c>
      <c r="P64" s="105" t="s">
        <v>28</v>
      </c>
      <c r="Q64" s="67">
        <v>0</v>
      </c>
      <c r="R64" s="351">
        <v>35849000</v>
      </c>
      <c r="S64" s="354">
        <v>35849000</v>
      </c>
      <c r="T64" s="105">
        <v>0</v>
      </c>
      <c r="U64" s="105">
        <v>0</v>
      </c>
      <c r="V64" s="105" t="s">
        <v>84</v>
      </c>
      <c r="W64" s="105" t="s">
        <v>29</v>
      </c>
      <c r="X64" s="105" t="s">
        <v>1131</v>
      </c>
      <c r="Y64" s="105">
        <v>3778932</v>
      </c>
      <c r="Z64" s="105" t="s">
        <v>1132</v>
      </c>
      <c r="AA64" s="345"/>
      <c r="AB64" s="345"/>
      <c r="AC64" s="345"/>
    </row>
    <row r="65" spans="1:29" s="106" customFormat="1" ht="50.1" customHeight="1" x14ac:dyDescent="0.25">
      <c r="A65" s="105">
        <v>64</v>
      </c>
      <c r="B65" s="67" t="s">
        <v>1124</v>
      </c>
      <c r="C65" s="67" t="s">
        <v>1125</v>
      </c>
      <c r="D65" s="67" t="s">
        <v>1126</v>
      </c>
      <c r="E65" s="67" t="s">
        <v>1148</v>
      </c>
      <c r="F65" s="67" t="s">
        <v>27</v>
      </c>
      <c r="G65" s="67" t="s">
        <v>31</v>
      </c>
      <c r="H65" s="67" t="s">
        <v>1136</v>
      </c>
      <c r="I65" s="67" t="s">
        <v>1137</v>
      </c>
      <c r="J65" s="105">
        <v>80111600</v>
      </c>
      <c r="K65" s="105" t="s">
        <v>1161</v>
      </c>
      <c r="L65" s="105">
        <v>1</v>
      </c>
      <c r="M65" s="105">
        <v>1</v>
      </c>
      <c r="N65" s="105">
        <v>11</v>
      </c>
      <c r="O65" s="105">
        <v>1</v>
      </c>
      <c r="P65" s="105" t="s">
        <v>28</v>
      </c>
      <c r="Q65" s="67">
        <v>0</v>
      </c>
      <c r="R65" s="351">
        <v>35849000</v>
      </c>
      <c r="S65" s="354">
        <v>35849000</v>
      </c>
      <c r="T65" s="105">
        <v>0</v>
      </c>
      <c r="U65" s="105">
        <v>0</v>
      </c>
      <c r="V65" s="105" t="s">
        <v>84</v>
      </c>
      <c r="W65" s="105" t="s">
        <v>29</v>
      </c>
      <c r="X65" s="105" t="s">
        <v>1131</v>
      </c>
      <c r="Y65" s="105">
        <v>3778932</v>
      </c>
      <c r="Z65" s="105" t="s">
        <v>1132</v>
      </c>
      <c r="AA65" s="345"/>
      <c r="AB65" s="345"/>
      <c r="AC65" s="345"/>
    </row>
    <row r="66" spans="1:29" s="106" customFormat="1" ht="50.1" customHeight="1" x14ac:dyDescent="0.25">
      <c r="A66" s="105">
        <v>65</v>
      </c>
      <c r="B66" s="67" t="s">
        <v>1124</v>
      </c>
      <c r="C66" s="67" t="s">
        <v>1125</v>
      </c>
      <c r="D66" s="67" t="s">
        <v>1126</v>
      </c>
      <c r="E66" s="67" t="s">
        <v>1148</v>
      </c>
      <c r="F66" s="67" t="s">
        <v>27</v>
      </c>
      <c r="G66" s="67" t="s">
        <v>31</v>
      </c>
      <c r="H66" s="67" t="s">
        <v>1136</v>
      </c>
      <c r="I66" s="67" t="s">
        <v>1137</v>
      </c>
      <c r="J66" s="105">
        <v>80111600</v>
      </c>
      <c r="K66" s="67" t="s">
        <v>1162</v>
      </c>
      <c r="L66" s="105">
        <v>1</v>
      </c>
      <c r="M66" s="105">
        <v>1</v>
      </c>
      <c r="N66" s="105">
        <v>11</v>
      </c>
      <c r="O66" s="105">
        <v>1</v>
      </c>
      <c r="P66" s="105" t="s">
        <v>28</v>
      </c>
      <c r="Q66" s="67">
        <v>0</v>
      </c>
      <c r="R66" s="351">
        <v>51920000</v>
      </c>
      <c r="S66" s="354">
        <v>51920000</v>
      </c>
      <c r="T66" s="67">
        <v>0</v>
      </c>
      <c r="U66" s="67">
        <v>0</v>
      </c>
      <c r="V66" s="67" t="s">
        <v>84</v>
      </c>
      <c r="W66" s="67" t="s">
        <v>29</v>
      </c>
      <c r="X66" s="67" t="s">
        <v>1131</v>
      </c>
      <c r="Y66" s="67">
        <v>3778932</v>
      </c>
      <c r="Z66" s="67" t="s">
        <v>1132</v>
      </c>
      <c r="AA66" s="345"/>
      <c r="AB66" s="345"/>
      <c r="AC66" s="345"/>
    </row>
    <row r="67" spans="1:29" s="106" customFormat="1" ht="50.1" customHeight="1" x14ac:dyDescent="0.25">
      <c r="A67" s="105">
        <v>66</v>
      </c>
      <c r="B67" s="67" t="s">
        <v>1124</v>
      </c>
      <c r="C67" s="67" t="s">
        <v>1125</v>
      </c>
      <c r="D67" s="67" t="s">
        <v>1126</v>
      </c>
      <c r="E67" s="67" t="s">
        <v>1148</v>
      </c>
      <c r="F67" s="67" t="s">
        <v>27</v>
      </c>
      <c r="G67" s="67" t="s">
        <v>31</v>
      </c>
      <c r="H67" s="67" t="s">
        <v>1136</v>
      </c>
      <c r="I67" s="67" t="s">
        <v>1137</v>
      </c>
      <c r="J67" s="105">
        <v>80111600</v>
      </c>
      <c r="K67" s="67" t="s">
        <v>1163</v>
      </c>
      <c r="L67" s="105">
        <v>1</v>
      </c>
      <c r="M67" s="105">
        <v>1</v>
      </c>
      <c r="N67" s="105">
        <v>11</v>
      </c>
      <c r="O67" s="105">
        <v>1</v>
      </c>
      <c r="P67" s="105" t="s">
        <v>28</v>
      </c>
      <c r="Q67" s="67">
        <v>0</v>
      </c>
      <c r="R67" s="351">
        <v>51920000</v>
      </c>
      <c r="S67" s="354">
        <v>51920000</v>
      </c>
      <c r="T67" s="67">
        <v>0</v>
      </c>
      <c r="U67" s="67">
        <v>0</v>
      </c>
      <c r="V67" s="67" t="s">
        <v>84</v>
      </c>
      <c r="W67" s="67" t="s">
        <v>29</v>
      </c>
      <c r="X67" s="67" t="s">
        <v>1131</v>
      </c>
      <c r="Y67" s="67">
        <v>3778932</v>
      </c>
      <c r="Z67" s="67" t="s">
        <v>1132</v>
      </c>
      <c r="AA67" s="345"/>
      <c r="AB67" s="345"/>
      <c r="AC67" s="345"/>
    </row>
    <row r="68" spans="1:29" s="106" customFormat="1" ht="50.1" customHeight="1" x14ac:dyDescent="0.25">
      <c r="A68" s="105">
        <v>67</v>
      </c>
      <c r="B68" s="67" t="s">
        <v>1124</v>
      </c>
      <c r="C68" s="67" t="s">
        <v>1125</v>
      </c>
      <c r="D68" s="67" t="s">
        <v>1126</v>
      </c>
      <c r="E68" s="67" t="s">
        <v>1148</v>
      </c>
      <c r="F68" s="67" t="s">
        <v>27</v>
      </c>
      <c r="G68" s="67" t="s">
        <v>31</v>
      </c>
      <c r="H68" s="67" t="s">
        <v>1136</v>
      </c>
      <c r="I68" s="67" t="s">
        <v>1137</v>
      </c>
      <c r="J68" s="105">
        <v>80111600</v>
      </c>
      <c r="K68" s="67" t="s">
        <v>1163</v>
      </c>
      <c r="L68" s="105">
        <v>1</v>
      </c>
      <c r="M68" s="105">
        <v>1</v>
      </c>
      <c r="N68" s="105">
        <v>11</v>
      </c>
      <c r="O68" s="105">
        <v>1</v>
      </c>
      <c r="P68" s="105" t="s">
        <v>28</v>
      </c>
      <c r="Q68" s="67">
        <v>0</v>
      </c>
      <c r="R68" s="351">
        <v>51920000</v>
      </c>
      <c r="S68" s="354">
        <v>51920000</v>
      </c>
      <c r="T68" s="67">
        <v>0</v>
      </c>
      <c r="U68" s="67">
        <v>0</v>
      </c>
      <c r="V68" s="67" t="s">
        <v>84</v>
      </c>
      <c r="W68" s="67" t="s">
        <v>29</v>
      </c>
      <c r="X68" s="67" t="s">
        <v>1131</v>
      </c>
      <c r="Y68" s="67">
        <v>3778932</v>
      </c>
      <c r="Z68" s="67" t="s">
        <v>1132</v>
      </c>
      <c r="AA68" s="345"/>
      <c r="AB68" s="345"/>
      <c r="AC68" s="345"/>
    </row>
    <row r="69" spans="1:29" s="106" customFormat="1" ht="50.1" customHeight="1" x14ac:dyDescent="0.25">
      <c r="A69" s="105">
        <v>68</v>
      </c>
      <c r="B69" s="67" t="s">
        <v>1124</v>
      </c>
      <c r="C69" s="105" t="s">
        <v>1125</v>
      </c>
      <c r="D69" s="67" t="s">
        <v>1126</v>
      </c>
      <c r="E69" s="105" t="s">
        <v>1148</v>
      </c>
      <c r="F69" s="67" t="s">
        <v>27</v>
      </c>
      <c r="G69" s="67" t="s">
        <v>31</v>
      </c>
      <c r="H69" s="67" t="s">
        <v>1136</v>
      </c>
      <c r="I69" s="67" t="s">
        <v>1137</v>
      </c>
      <c r="J69" s="105">
        <v>80111600</v>
      </c>
      <c r="K69" s="67" t="s">
        <v>1164</v>
      </c>
      <c r="L69" s="105">
        <v>1</v>
      </c>
      <c r="M69" s="105">
        <v>1</v>
      </c>
      <c r="N69" s="105">
        <v>11</v>
      </c>
      <c r="O69" s="105">
        <v>1</v>
      </c>
      <c r="P69" s="105" t="s">
        <v>28</v>
      </c>
      <c r="Q69" s="67">
        <v>0</v>
      </c>
      <c r="R69" s="351">
        <v>45089000</v>
      </c>
      <c r="S69" s="354">
        <v>45089000</v>
      </c>
      <c r="T69" s="67">
        <v>0</v>
      </c>
      <c r="U69" s="67">
        <v>0</v>
      </c>
      <c r="V69" s="67" t="s">
        <v>84</v>
      </c>
      <c r="W69" s="67" t="s">
        <v>29</v>
      </c>
      <c r="X69" s="67" t="s">
        <v>1131</v>
      </c>
      <c r="Y69" s="67">
        <v>3778932</v>
      </c>
      <c r="Z69" s="67" t="s">
        <v>1132</v>
      </c>
      <c r="AA69" s="345"/>
      <c r="AB69" s="345"/>
      <c r="AC69" s="345"/>
    </row>
    <row r="70" spans="1:29" s="106" customFormat="1" ht="50.1" customHeight="1" x14ac:dyDescent="0.25">
      <c r="A70" s="105">
        <v>69</v>
      </c>
      <c r="B70" s="67" t="s">
        <v>1124</v>
      </c>
      <c r="C70" s="67" t="s">
        <v>1125</v>
      </c>
      <c r="D70" s="67" t="s">
        <v>1126</v>
      </c>
      <c r="E70" s="67" t="s">
        <v>1148</v>
      </c>
      <c r="F70" s="67" t="s">
        <v>27</v>
      </c>
      <c r="G70" s="67" t="s">
        <v>31</v>
      </c>
      <c r="H70" s="67" t="s">
        <v>1136</v>
      </c>
      <c r="I70" s="67" t="s">
        <v>1137</v>
      </c>
      <c r="J70" s="105">
        <v>80111600</v>
      </c>
      <c r="K70" s="67" t="s">
        <v>1163</v>
      </c>
      <c r="L70" s="105">
        <v>1</v>
      </c>
      <c r="M70" s="105">
        <v>1</v>
      </c>
      <c r="N70" s="105">
        <v>11</v>
      </c>
      <c r="O70" s="105">
        <v>1</v>
      </c>
      <c r="P70" s="105" t="s">
        <v>28</v>
      </c>
      <c r="Q70" s="67">
        <v>0</v>
      </c>
      <c r="R70" s="351">
        <v>51920000</v>
      </c>
      <c r="S70" s="354">
        <v>51920000</v>
      </c>
      <c r="T70" s="67">
        <v>0</v>
      </c>
      <c r="U70" s="67">
        <v>0</v>
      </c>
      <c r="V70" s="67" t="s">
        <v>84</v>
      </c>
      <c r="W70" s="67" t="s">
        <v>29</v>
      </c>
      <c r="X70" s="67" t="s">
        <v>1131</v>
      </c>
      <c r="Y70" s="67">
        <v>3778932</v>
      </c>
      <c r="Z70" s="67" t="s">
        <v>1132</v>
      </c>
      <c r="AA70" s="345"/>
      <c r="AB70" s="345"/>
      <c r="AC70" s="345"/>
    </row>
    <row r="71" spans="1:29" s="106" customFormat="1" ht="50.1" customHeight="1" x14ac:dyDescent="0.25">
      <c r="A71" s="105">
        <v>70</v>
      </c>
      <c r="B71" s="67" t="s">
        <v>1124</v>
      </c>
      <c r="C71" s="67" t="s">
        <v>1125</v>
      </c>
      <c r="D71" s="67" t="s">
        <v>1126</v>
      </c>
      <c r="E71" s="67" t="s">
        <v>1148</v>
      </c>
      <c r="F71" s="67" t="s">
        <v>27</v>
      </c>
      <c r="G71" s="67" t="s">
        <v>31</v>
      </c>
      <c r="H71" s="67" t="s">
        <v>1136</v>
      </c>
      <c r="I71" s="67" t="s">
        <v>1137</v>
      </c>
      <c r="J71" s="105">
        <v>80111600</v>
      </c>
      <c r="K71" s="67" t="s">
        <v>1165</v>
      </c>
      <c r="L71" s="105">
        <v>1</v>
      </c>
      <c r="M71" s="105">
        <v>1</v>
      </c>
      <c r="N71" s="105">
        <v>11</v>
      </c>
      <c r="O71" s="105">
        <v>1</v>
      </c>
      <c r="P71" s="105" t="s">
        <v>28</v>
      </c>
      <c r="Q71" s="67">
        <v>0</v>
      </c>
      <c r="R71" s="351">
        <v>65560000</v>
      </c>
      <c r="S71" s="354">
        <v>65560000</v>
      </c>
      <c r="T71" s="67">
        <v>0</v>
      </c>
      <c r="U71" s="67">
        <v>0</v>
      </c>
      <c r="V71" s="67" t="s">
        <v>84</v>
      </c>
      <c r="W71" s="67" t="s">
        <v>29</v>
      </c>
      <c r="X71" s="67" t="s">
        <v>1131</v>
      </c>
      <c r="Y71" s="67">
        <v>3778932</v>
      </c>
      <c r="Z71" s="67" t="s">
        <v>1132</v>
      </c>
      <c r="AA71" s="345"/>
      <c r="AB71" s="345"/>
      <c r="AC71" s="345"/>
    </row>
    <row r="72" spans="1:29" s="106" customFormat="1" ht="50.1" customHeight="1" x14ac:dyDescent="0.25">
      <c r="A72" s="105">
        <v>71</v>
      </c>
      <c r="B72" s="67" t="s">
        <v>1124</v>
      </c>
      <c r="C72" s="67" t="s">
        <v>1125</v>
      </c>
      <c r="D72" s="67" t="s">
        <v>1126</v>
      </c>
      <c r="E72" s="67" t="s">
        <v>1148</v>
      </c>
      <c r="F72" s="67" t="s">
        <v>27</v>
      </c>
      <c r="G72" s="67" t="s">
        <v>30</v>
      </c>
      <c r="H72" s="67" t="s">
        <v>1128</v>
      </c>
      <c r="I72" s="67" t="s">
        <v>167</v>
      </c>
      <c r="J72" s="105" t="s">
        <v>1166</v>
      </c>
      <c r="K72" s="105" t="s">
        <v>1167</v>
      </c>
      <c r="L72" s="105">
        <v>1</v>
      </c>
      <c r="M72" s="105">
        <v>1</v>
      </c>
      <c r="N72" s="105">
        <v>6</v>
      </c>
      <c r="O72" s="105">
        <v>1</v>
      </c>
      <c r="P72" s="105" t="s">
        <v>33</v>
      </c>
      <c r="Q72" s="67">
        <v>0</v>
      </c>
      <c r="R72" s="351">
        <v>45000000</v>
      </c>
      <c r="S72" s="354">
        <v>45000000</v>
      </c>
      <c r="T72" s="67">
        <v>0</v>
      </c>
      <c r="U72" s="67">
        <v>0</v>
      </c>
      <c r="V72" s="67" t="s">
        <v>84</v>
      </c>
      <c r="W72" s="67" t="s">
        <v>29</v>
      </c>
      <c r="X72" s="67" t="s">
        <v>1131</v>
      </c>
      <c r="Y72" s="67">
        <v>3778932</v>
      </c>
      <c r="Z72" s="67" t="s">
        <v>1132</v>
      </c>
      <c r="AA72" s="345"/>
      <c r="AB72" s="345"/>
      <c r="AC72" s="345"/>
    </row>
    <row r="73" spans="1:29" s="106" customFormat="1" ht="50.1" customHeight="1" x14ac:dyDescent="0.25">
      <c r="A73" s="105">
        <v>72</v>
      </c>
      <c r="B73" s="67" t="s">
        <v>1124</v>
      </c>
      <c r="C73" s="67" t="s">
        <v>1125</v>
      </c>
      <c r="D73" s="67" t="s">
        <v>1126</v>
      </c>
      <c r="E73" s="67" t="s">
        <v>1148</v>
      </c>
      <c r="F73" s="67" t="s">
        <v>27</v>
      </c>
      <c r="G73" s="67" t="s">
        <v>30</v>
      </c>
      <c r="H73" s="67" t="s">
        <v>1128</v>
      </c>
      <c r="I73" s="67" t="s">
        <v>167</v>
      </c>
      <c r="J73" s="105">
        <v>81141504</v>
      </c>
      <c r="K73" s="105" t="s">
        <v>1168</v>
      </c>
      <c r="L73" s="105">
        <v>1</v>
      </c>
      <c r="M73" s="105">
        <v>1</v>
      </c>
      <c r="N73" s="105">
        <v>1</v>
      </c>
      <c r="O73" s="105">
        <v>1</v>
      </c>
      <c r="P73" s="105" t="s">
        <v>32</v>
      </c>
      <c r="Q73" s="67">
        <v>0</v>
      </c>
      <c r="R73" s="351">
        <v>20000000</v>
      </c>
      <c r="S73" s="354">
        <v>20000000</v>
      </c>
      <c r="T73" s="67">
        <v>0</v>
      </c>
      <c r="U73" s="67">
        <v>0</v>
      </c>
      <c r="V73" s="67" t="s">
        <v>84</v>
      </c>
      <c r="W73" s="67" t="s">
        <v>29</v>
      </c>
      <c r="X73" s="67" t="s">
        <v>1131</v>
      </c>
      <c r="Y73" s="67">
        <v>3778932</v>
      </c>
      <c r="Z73" s="67" t="s">
        <v>1132</v>
      </c>
      <c r="AA73" s="345"/>
      <c r="AB73" s="345"/>
      <c r="AC73" s="345"/>
    </row>
    <row r="74" spans="1:29" s="106" customFormat="1" ht="50.1" customHeight="1" x14ac:dyDescent="0.25">
      <c r="A74" s="105">
        <v>73</v>
      </c>
      <c r="B74" s="67" t="s">
        <v>1124</v>
      </c>
      <c r="C74" s="67" t="s">
        <v>1125</v>
      </c>
      <c r="D74" s="67" t="s">
        <v>1126</v>
      </c>
      <c r="E74" s="67" t="s">
        <v>1148</v>
      </c>
      <c r="F74" s="67" t="s">
        <v>27</v>
      </c>
      <c r="G74" s="67" t="s">
        <v>30</v>
      </c>
      <c r="H74" s="67" t="s">
        <v>1128</v>
      </c>
      <c r="I74" s="67" t="s">
        <v>167</v>
      </c>
      <c r="J74" s="105">
        <v>41113101</v>
      </c>
      <c r="K74" s="105" t="s">
        <v>1169</v>
      </c>
      <c r="L74" s="105">
        <v>1</v>
      </c>
      <c r="M74" s="105">
        <v>1</v>
      </c>
      <c r="N74" s="105">
        <v>8</v>
      </c>
      <c r="O74" s="105">
        <v>1</v>
      </c>
      <c r="P74" s="105" t="s">
        <v>33</v>
      </c>
      <c r="Q74" s="67">
        <v>0</v>
      </c>
      <c r="R74" s="351">
        <v>60000000</v>
      </c>
      <c r="S74" s="354">
        <v>60000000</v>
      </c>
      <c r="T74" s="67">
        <v>0</v>
      </c>
      <c r="U74" s="67">
        <v>0</v>
      </c>
      <c r="V74" s="67" t="s">
        <v>84</v>
      </c>
      <c r="W74" s="67" t="s">
        <v>29</v>
      </c>
      <c r="X74" s="67" t="s">
        <v>1131</v>
      </c>
      <c r="Y74" s="67">
        <v>3778932</v>
      </c>
      <c r="Z74" s="67" t="s">
        <v>1132</v>
      </c>
      <c r="AA74" s="345"/>
      <c r="AB74" s="345"/>
      <c r="AC74" s="345"/>
    </row>
    <row r="75" spans="1:29" s="106" customFormat="1" ht="50.1" customHeight="1" x14ac:dyDescent="0.25">
      <c r="A75" s="105">
        <v>74</v>
      </c>
      <c r="B75" s="67" t="s">
        <v>1124</v>
      </c>
      <c r="C75" s="67" t="s">
        <v>1125</v>
      </c>
      <c r="D75" s="67" t="s">
        <v>1126</v>
      </c>
      <c r="E75" s="67" t="s">
        <v>1148</v>
      </c>
      <c r="F75" s="67" t="s">
        <v>1170</v>
      </c>
      <c r="G75" s="67" t="s">
        <v>30</v>
      </c>
      <c r="H75" s="67" t="s">
        <v>1128</v>
      </c>
      <c r="I75" s="67" t="s">
        <v>167</v>
      </c>
      <c r="J75" s="105" t="s">
        <v>1171</v>
      </c>
      <c r="K75" s="105" t="s">
        <v>1172</v>
      </c>
      <c r="L75" s="105">
        <v>1</v>
      </c>
      <c r="M75" s="105">
        <v>1</v>
      </c>
      <c r="N75" s="105">
        <v>12</v>
      </c>
      <c r="O75" s="105">
        <v>1</v>
      </c>
      <c r="P75" s="105" t="s">
        <v>28</v>
      </c>
      <c r="Q75" s="67">
        <v>0</v>
      </c>
      <c r="R75" s="351">
        <v>220000000</v>
      </c>
      <c r="S75" s="354">
        <v>220000000</v>
      </c>
      <c r="T75" s="67">
        <v>0</v>
      </c>
      <c r="U75" s="67">
        <v>0</v>
      </c>
      <c r="V75" s="67" t="s">
        <v>84</v>
      </c>
      <c r="W75" s="67" t="s">
        <v>29</v>
      </c>
      <c r="X75" s="67" t="s">
        <v>1131</v>
      </c>
      <c r="Y75" s="67">
        <v>3778932</v>
      </c>
      <c r="Z75" s="67" t="s">
        <v>1132</v>
      </c>
      <c r="AA75" s="345"/>
      <c r="AB75" s="345"/>
      <c r="AC75" s="345"/>
    </row>
    <row r="76" spans="1:29" s="106" customFormat="1" ht="50.1" customHeight="1" x14ac:dyDescent="0.25">
      <c r="A76" s="105">
        <v>75</v>
      </c>
      <c r="B76" s="67" t="s">
        <v>1124</v>
      </c>
      <c r="C76" s="67" t="s">
        <v>1125</v>
      </c>
      <c r="D76" s="67" t="s">
        <v>1126</v>
      </c>
      <c r="E76" s="67" t="s">
        <v>1148</v>
      </c>
      <c r="F76" s="67" t="s">
        <v>27</v>
      </c>
      <c r="G76" s="67" t="s">
        <v>30</v>
      </c>
      <c r="H76" s="67" t="s">
        <v>1128</v>
      </c>
      <c r="I76" s="67" t="s">
        <v>167</v>
      </c>
      <c r="J76" s="105" t="s">
        <v>1173</v>
      </c>
      <c r="K76" s="105" t="s">
        <v>1174</v>
      </c>
      <c r="L76" s="105">
        <v>1</v>
      </c>
      <c r="M76" s="105">
        <v>1</v>
      </c>
      <c r="N76" s="105">
        <v>8</v>
      </c>
      <c r="O76" s="105">
        <v>1</v>
      </c>
      <c r="P76" s="105" t="s">
        <v>32</v>
      </c>
      <c r="Q76" s="67">
        <v>0</v>
      </c>
      <c r="R76" s="351">
        <v>12000000</v>
      </c>
      <c r="S76" s="354">
        <v>12000000</v>
      </c>
      <c r="T76" s="67">
        <v>0</v>
      </c>
      <c r="U76" s="67">
        <v>0</v>
      </c>
      <c r="V76" s="67" t="s">
        <v>84</v>
      </c>
      <c r="W76" s="67" t="s">
        <v>29</v>
      </c>
      <c r="X76" s="67" t="s">
        <v>1131</v>
      </c>
      <c r="Y76" s="67">
        <v>3778932</v>
      </c>
      <c r="Z76" s="67" t="s">
        <v>1132</v>
      </c>
      <c r="AA76" s="345"/>
      <c r="AB76" s="345"/>
      <c r="AC76" s="345"/>
    </row>
    <row r="77" spans="1:29" s="106" customFormat="1" ht="50.1" customHeight="1" x14ac:dyDescent="0.25">
      <c r="A77" s="105">
        <v>76</v>
      </c>
      <c r="B77" s="67" t="s">
        <v>1124</v>
      </c>
      <c r="C77" s="67" t="s">
        <v>1125</v>
      </c>
      <c r="D77" s="67" t="s">
        <v>1126</v>
      </c>
      <c r="E77" s="67" t="s">
        <v>1148</v>
      </c>
      <c r="F77" s="67" t="s">
        <v>1175</v>
      </c>
      <c r="G77" s="67" t="s">
        <v>30</v>
      </c>
      <c r="H77" s="67" t="s">
        <v>1128</v>
      </c>
      <c r="I77" s="67" t="s">
        <v>167</v>
      </c>
      <c r="J77" s="105">
        <v>80131502</v>
      </c>
      <c r="K77" s="105" t="s">
        <v>1176</v>
      </c>
      <c r="L77" s="105">
        <v>1</v>
      </c>
      <c r="M77" s="105">
        <v>1</v>
      </c>
      <c r="N77" s="105">
        <v>12</v>
      </c>
      <c r="O77" s="105">
        <v>1</v>
      </c>
      <c r="P77" s="105" t="s">
        <v>28</v>
      </c>
      <c r="Q77" s="67">
        <v>0</v>
      </c>
      <c r="R77" s="351">
        <v>126723000</v>
      </c>
      <c r="S77" s="354">
        <v>126723000</v>
      </c>
      <c r="T77" s="67">
        <v>0</v>
      </c>
      <c r="U77" s="67">
        <v>0</v>
      </c>
      <c r="V77" s="67" t="s">
        <v>84</v>
      </c>
      <c r="W77" s="67" t="s">
        <v>29</v>
      </c>
      <c r="X77" s="67" t="s">
        <v>1131</v>
      </c>
      <c r="Y77" s="67">
        <v>3778932</v>
      </c>
      <c r="Z77" s="67" t="s">
        <v>1132</v>
      </c>
      <c r="AA77" s="345"/>
      <c r="AB77" s="345"/>
      <c r="AC77" s="345"/>
    </row>
    <row r="78" spans="1:29" s="106" customFormat="1" ht="50.1" customHeight="1" x14ac:dyDescent="0.25">
      <c r="A78" s="105">
        <v>77</v>
      </c>
      <c r="B78" s="67" t="s">
        <v>1124</v>
      </c>
      <c r="C78" s="67" t="s">
        <v>1125</v>
      </c>
      <c r="D78" s="67" t="s">
        <v>1126</v>
      </c>
      <c r="E78" s="67" t="s">
        <v>1148</v>
      </c>
      <c r="F78" s="67" t="s">
        <v>27</v>
      </c>
      <c r="G78" s="67" t="s">
        <v>30</v>
      </c>
      <c r="H78" s="67" t="s">
        <v>1128</v>
      </c>
      <c r="I78" s="67" t="s">
        <v>167</v>
      </c>
      <c r="J78" s="105">
        <v>77101804</v>
      </c>
      <c r="K78" s="105" t="s">
        <v>1177</v>
      </c>
      <c r="L78" s="105">
        <v>1</v>
      </c>
      <c r="M78" s="105">
        <v>1</v>
      </c>
      <c r="N78" s="105">
        <v>8</v>
      </c>
      <c r="O78" s="105">
        <v>1</v>
      </c>
      <c r="P78" s="105" t="s">
        <v>28</v>
      </c>
      <c r="Q78" s="67">
        <v>0</v>
      </c>
      <c r="R78" s="351">
        <v>40000000</v>
      </c>
      <c r="S78" s="354">
        <v>40000000</v>
      </c>
      <c r="T78" s="67">
        <v>0</v>
      </c>
      <c r="U78" s="67">
        <v>0</v>
      </c>
      <c r="V78" s="67" t="s">
        <v>84</v>
      </c>
      <c r="W78" s="67" t="s">
        <v>29</v>
      </c>
      <c r="X78" s="67" t="s">
        <v>1131</v>
      </c>
      <c r="Y78" s="67">
        <v>3778932</v>
      </c>
      <c r="Z78" s="67" t="s">
        <v>1132</v>
      </c>
      <c r="AA78" s="345"/>
      <c r="AB78" s="345"/>
      <c r="AC78" s="345"/>
    </row>
    <row r="79" spans="1:29" s="106" customFormat="1" ht="50.1" customHeight="1" x14ac:dyDescent="0.25">
      <c r="A79" s="105">
        <v>78</v>
      </c>
      <c r="B79" s="67" t="s">
        <v>1124</v>
      </c>
      <c r="C79" s="67" t="s">
        <v>1178</v>
      </c>
      <c r="D79" s="67" t="s">
        <v>1126</v>
      </c>
      <c r="E79" s="67" t="s">
        <v>1179</v>
      </c>
      <c r="F79" s="67" t="s">
        <v>27</v>
      </c>
      <c r="G79" s="67" t="s">
        <v>31</v>
      </c>
      <c r="H79" s="67" t="s">
        <v>1136</v>
      </c>
      <c r="I79" s="67" t="s">
        <v>1137</v>
      </c>
      <c r="J79" s="105">
        <v>80111600</v>
      </c>
      <c r="K79" s="105" t="s">
        <v>1180</v>
      </c>
      <c r="L79" s="105">
        <v>1</v>
      </c>
      <c r="M79" s="105">
        <v>1</v>
      </c>
      <c r="N79" s="105">
        <v>11</v>
      </c>
      <c r="O79" s="105">
        <v>1</v>
      </c>
      <c r="P79" s="105" t="s">
        <v>28</v>
      </c>
      <c r="Q79" s="67">
        <v>0</v>
      </c>
      <c r="R79" s="351">
        <v>72380000</v>
      </c>
      <c r="S79" s="354">
        <v>72380000</v>
      </c>
      <c r="T79" s="67">
        <v>0</v>
      </c>
      <c r="U79" s="67">
        <v>0</v>
      </c>
      <c r="V79" s="67" t="s">
        <v>84</v>
      </c>
      <c r="W79" s="67" t="s">
        <v>29</v>
      </c>
      <c r="X79" s="67" t="s">
        <v>1131</v>
      </c>
      <c r="Y79" s="67">
        <v>3778932</v>
      </c>
      <c r="Z79" s="67" t="s">
        <v>1132</v>
      </c>
      <c r="AA79" s="345"/>
      <c r="AB79" s="345"/>
      <c r="AC79" s="345"/>
    </row>
    <row r="80" spans="1:29" s="106" customFormat="1" ht="50.1" customHeight="1" x14ac:dyDescent="0.25">
      <c r="A80" s="105">
        <v>79</v>
      </c>
      <c r="B80" s="67" t="s">
        <v>1124</v>
      </c>
      <c r="C80" s="67" t="s">
        <v>1178</v>
      </c>
      <c r="D80" s="67" t="s">
        <v>1126</v>
      </c>
      <c r="E80" s="67" t="s">
        <v>1179</v>
      </c>
      <c r="F80" s="67" t="s">
        <v>27</v>
      </c>
      <c r="G80" s="67" t="s">
        <v>31</v>
      </c>
      <c r="H80" s="67" t="s">
        <v>1136</v>
      </c>
      <c r="I80" s="67" t="s">
        <v>1137</v>
      </c>
      <c r="J80" s="105">
        <v>80111600</v>
      </c>
      <c r="K80" s="105" t="s">
        <v>1181</v>
      </c>
      <c r="L80" s="105">
        <v>1</v>
      </c>
      <c r="M80" s="105">
        <v>1</v>
      </c>
      <c r="N80" s="105">
        <v>11</v>
      </c>
      <c r="O80" s="105">
        <v>1</v>
      </c>
      <c r="P80" s="105" t="s">
        <v>28</v>
      </c>
      <c r="Q80" s="67">
        <v>0</v>
      </c>
      <c r="R80" s="351">
        <v>72380000</v>
      </c>
      <c r="S80" s="354">
        <v>72380000</v>
      </c>
      <c r="T80" s="67">
        <v>0</v>
      </c>
      <c r="U80" s="67">
        <v>0</v>
      </c>
      <c r="V80" s="67" t="s">
        <v>84</v>
      </c>
      <c r="W80" s="67" t="s">
        <v>29</v>
      </c>
      <c r="X80" s="67" t="s">
        <v>1131</v>
      </c>
      <c r="Y80" s="67">
        <v>3778932</v>
      </c>
      <c r="Z80" s="67" t="s">
        <v>1132</v>
      </c>
      <c r="AA80" s="345"/>
      <c r="AB80" s="345"/>
      <c r="AC80" s="345"/>
    </row>
    <row r="81" spans="1:29" s="106" customFormat="1" ht="50.1" customHeight="1" x14ac:dyDescent="0.25">
      <c r="A81" s="105">
        <v>80</v>
      </c>
      <c r="B81" s="67" t="s">
        <v>1124</v>
      </c>
      <c r="C81" s="67" t="s">
        <v>1178</v>
      </c>
      <c r="D81" s="67" t="s">
        <v>1126</v>
      </c>
      <c r="E81" s="67" t="s">
        <v>1179</v>
      </c>
      <c r="F81" s="67" t="s">
        <v>27</v>
      </c>
      <c r="G81" s="67" t="s">
        <v>31</v>
      </c>
      <c r="H81" s="67" t="s">
        <v>1136</v>
      </c>
      <c r="I81" s="67" t="s">
        <v>1137</v>
      </c>
      <c r="J81" s="105">
        <v>80111600</v>
      </c>
      <c r="K81" s="105" t="s">
        <v>1182</v>
      </c>
      <c r="L81" s="105">
        <v>1</v>
      </c>
      <c r="M81" s="105">
        <v>1</v>
      </c>
      <c r="N81" s="105">
        <v>11</v>
      </c>
      <c r="O81" s="105">
        <v>1</v>
      </c>
      <c r="P81" s="105" t="s">
        <v>28</v>
      </c>
      <c r="Q81" s="67">
        <v>0</v>
      </c>
      <c r="R81" s="351">
        <v>45089000</v>
      </c>
      <c r="S81" s="354">
        <v>45089000</v>
      </c>
      <c r="T81" s="67">
        <v>0</v>
      </c>
      <c r="U81" s="67">
        <v>0</v>
      </c>
      <c r="V81" s="67" t="s">
        <v>84</v>
      </c>
      <c r="W81" s="67" t="s">
        <v>29</v>
      </c>
      <c r="X81" s="67" t="s">
        <v>1131</v>
      </c>
      <c r="Y81" s="67">
        <v>3778932</v>
      </c>
      <c r="Z81" s="67" t="s">
        <v>1132</v>
      </c>
      <c r="AA81" s="345"/>
      <c r="AB81" s="345"/>
      <c r="AC81" s="345"/>
    </row>
    <row r="82" spans="1:29" s="106" customFormat="1" ht="50.1" customHeight="1" x14ac:dyDescent="0.25">
      <c r="A82" s="105">
        <v>81</v>
      </c>
      <c r="B82" s="67" t="s">
        <v>1124</v>
      </c>
      <c r="C82" s="67" t="s">
        <v>1178</v>
      </c>
      <c r="D82" s="67" t="s">
        <v>1126</v>
      </c>
      <c r="E82" s="67" t="s">
        <v>1179</v>
      </c>
      <c r="F82" s="67" t="s">
        <v>27</v>
      </c>
      <c r="G82" s="67" t="s">
        <v>31</v>
      </c>
      <c r="H82" s="67" t="s">
        <v>1136</v>
      </c>
      <c r="I82" s="67" t="s">
        <v>1137</v>
      </c>
      <c r="J82" s="105">
        <v>80111600</v>
      </c>
      <c r="K82" s="105" t="s">
        <v>1183</v>
      </c>
      <c r="L82" s="105">
        <v>1</v>
      </c>
      <c r="M82" s="105">
        <v>1</v>
      </c>
      <c r="N82" s="105">
        <v>11</v>
      </c>
      <c r="O82" s="105">
        <v>1</v>
      </c>
      <c r="P82" s="105" t="s">
        <v>28</v>
      </c>
      <c r="Q82" s="67">
        <v>0</v>
      </c>
      <c r="R82" s="351">
        <v>45089000</v>
      </c>
      <c r="S82" s="354">
        <v>45089000</v>
      </c>
      <c r="T82" s="67">
        <v>0</v>
      </c>
      <c r="U82" s="67">
        <v>0</v>
      </c>
      <c r="V82" s="67" t="s">
        <v>84</v>
      </c>
      <c r="W82" s="67" t="s">
        <v>29</v>
      </c>
      <c r="X82" s="67" t="s">
        <v>1131</v>
      </c>
      <c r="Y82" s="67">
        <v>3778932</v>
      </c>
      <c r="Z82" s="67" t="s">
        <v>1132</v>
      </c>
      <c r="AA82" s="345"/>
      <c r="AB82" s="345"/>
      <c r="AC82" s="345"/>
    </row>
    <row r="83" spans="1:29" s="106" customFormat="1" ht="50.1" customHeight="1" x14ac:dyDescent="0.25">
      <c r="A83" s="105">
        <v>82</v>
      </c>
      <c r="B83" s="67" t="s">
        <v>1124</v>
      </c>
      <c r="C83" s="67" t="s">
        <v>1178</v>
      </c>
      <c r="D83" s="67" t="s">
        <v>1126</v>
      </c>
      <c r="E83" s="67" t="s">
        <v>1179</v>
      </c>
      <c r="F83" s="67" t="s">
        <v>27</v>
      </c>
      <c r="G83" s="67" t="s">
        <v>31</v>
      </c>
      <c r="H83" s="67" t="s">
        <v>1136</v>
      </c>
      <c r="I83" s="67" t="s">
        <v>1137</v>
      </c>
      <c r="J83" s="105">
        <v>80111600</v>
      </c>
      <c r="K83" s="105" t="s">
        <v>1184</v>
      </c>
      <c r="L83" s="105">
        <v>1</v>
      </c>
      <c r="M83" s="105">
        <v>1</v>
      </c>
      <c r="N83" s="105">
        <v>11</v>
      </c>
      <c r="O83" s="105">
        <v>1</v>
      </c>
      <c r="P83" s="105" t="s">
        <v>28</v>
      </c>
      <c r="Q83" s="67">
        <v>0</v>
      </c>
      <c r="R83" s="351">
        <v>51920000</v>
      </c>
      <c r="S83" s="354">
        <v>51920000</v>
      </c>
      <c r="T83" s="67">
        <v>0</v>
      </c>
      <c r="U83" s="67">
        <v>0</v>
      </c>
      <c r="V83" s="67" t="s">
        <v>84</v>
      </c>
      <c r="W83" s="67" t="s">
        <v>29</v>
      </c>
      <c r="X83" s="67" t="s">
        <v>1131</v>
      </c>
      <c r="Y83" s="67">
        <v>3778932</v>
      </c>
      <c r="Z83" s="67" t="s">
        <v>1132</v>
      </c>
      <c r="AA83" s="345"/>
      <c r="AB83" s="345"/>
      <c r="AC83" s="345"/>
    </row>
    <row r="84" spans="1:29" s="106" customFormat="1" ht="50.1" customHeight="1" x14ac:dyDescent="0.25">
      <c r="A84" s="105">
        <v>83</v>
      </c>
      <c r="B84" s="67" t="s">
        <v>1124</v>
      </c>
      <c r="C84" s="67" t="s">
        <v>1178</v>
      </c>
      <c r="D84" s="67" t="s">
        <v>1126</v>
      </c>
      <c r="E84" s="67" t="s">
        <v>1179</v>
      </c>
      <c r="F84" s="67" t="s">
        <v>27</v>
      </c>
      <c r="G84" s="67" t="s">
        <v>31</v>
      </c>
      <c r="H84" s="67" t="s">
        <v>1136</v>
      </c>
      <c r="I84" s="67" t="s">
        <v>1137</v>
      </c>
      <c r="J84" s="105">
        <v>80111600</v>
      </c>
      <c r="K84" s="105" t="s">
        <v>1185</v>
      </c>
      <c r="L84" s="105">
        <v>1</v>
      </c>
      <c r="M84" s="105">
        <v>1</v>
      </c>
      <c r="N84" s="105">
        <v>11</v>
      </c>
      <c r="O84" s="105">
        <v>1</v>
      </c>
      <c r="P84" s="105" t="s">
        <v>28</v>
      </c>
      <c r="Q84" s="67">
        <v>0</v>
      </c>
      <c r="R84" s="351">
        <v>51920000</v>
      </c>
      <c r="S84" s="354">
        <v>51920000</v>
      </c>
      <c r="T84" s="67">
        <v>0</v>
      </c>
      <c r="U84" s="67">
        <v>0</v>
      </c>
      <c r="V84" s="67" t="s">
        <v>84</v>
      </c>
      <c r="W84" s="67" t="s">
        <v>29</v>
      </c>
      <c r="X84" s="67" t="s">
        <v>1131</v>
      </c>
      <c r="Y84" s="67">
        <v>3778932</v>
      </c>
      <c r="Z84" s="67" t="s">
        <v>1132</v>
      </c>
      <c r="AA84" s="345"/>
      <c r="AB84" s="345"/>
      <c r="AC84" s="345"/>
    </row>
    <row r="85" spans="1:29" s="106" customFormat="1" ht="50.1" customHeight="1" x14ac:dyDescent="0.25">
      <c r="A85" s="105">
        <v>84</v>
      </c>
      <c r="B85" s="67" t="s">
        <v>1124</v>
      </c>
      <c r="C85" s="67" t="s">
        <v>1178</v>
      </c>
      <c r="D85" s="67" t="s">
        <v>1126</v>
      </c>
      <c r="E85" s="67" t="s">
        <v>1179</v>
      </c>
      <c r="F85" s="67" t="s">
        <v>27</v>
      </c>
      <c r="G85" s="67" t="s">
        <v>31</v>
      </c>
      <c r="H85" s="67" t="s">
        <v>1136</v>
      </c>
      <c r="I85" s="67" t="s">
        <v>1137</v>
      </c>
      <c r="J85" s="105">
        <v>80111600</v>
      </c>
      <c r="K85" s="105" t="s">
        <v>1186</v>
      </c>
      <c r="L85" s="105">
        <v>1</v>
      </c>
      <c r="M85" s="105">
        <v>1</v>
      </c>
      <c r="N85" s="105">
        <v>11</v>
      </c>
      <c r="O85" s="105">
        <v>1</v>
      </c>
      <c r="P85" s="105" t="s">
        <v>28</v>
      </c>
      <c r="Q85" s="67">
        <v>0</v>
      </c>
      <c r="R85" s="351">
        <v>51920000</v>
      </c>
      <c r="S85" s="354">
        <v>51920000</v>
      </c>
      <c r="T85" s="67">
        <v>0</v>
      </c>
      <c r="U85" s="67">
        <v>0</v>
      </c>
      <c r="V85" s="67" t="s">
        <v>84</v>
      </c>
      <c r="W85" s="67" t="s">
        <v>29</v>
      </c>
      <c r="X85" s="67" t="s">
        <v>1131</v>
      </c>
      <c r="Y85" s="67">
        <v>3778932</v>
      </c>
      <c r="Z85" s="67" t="s">
        <v>1132</v>
      </c>
      <c r="AA85" s="345"/>
      <c r="AB85" s="345"/>
      <c r="AC85" s="345"/>
    </row>
    <row r="86" spans="1:29" s="106" customFormat="1" ht="50.1" customHeight="1" x14ac:dyDescent="0.25">
      <c r="A86" s="105">
        <v>85</v>
      </c>
      <c r="B86" s="67" t="s">
        <v>1124</v>
      </c>
      <c r="C86" s="67" t="s">
        <v>1178</v>
      </c>
      <c r="D86" s="67" t="s">
        <v>1126</v>
      </c>
      <c r="E86" s="67" t="s">
        <v>1179</v>
      </c>
      <c r="F86" s="67" t="s">
        <v>27</v>
      </c>
      <c r="G86" s="67" t="s">
        <v>31</v>
      </c>
      <c r="H86" s="67" t="s">
        <v>1136</v>
      </c>
      <c r="I86" s="67" t="s">
        <v>1137</v>
      </c>
      <c r="J86" s="105">
        <v>80111600</v>
      </c>
      <c r="K86" s="105" t="s">
        <v>1187</v>
      </c>
      <c r="L86" s="105">
        <v>1</v>
      </c>
      <c r="M86" s="105">
        <v>1</v>
      </c>
      <c r="N86" s="105">
        <v>11</v>
      </c>
      <c r="O86" s="105">
        <v>1</v>
      </c>
      <c r="P86" s="105" t="s">
        <v>28</v>
      </c>
      <c r="Q86" s="67">
        <v>0</v>
      </c>
      <c r="R86" s="351">
        <v>51920000</v>
      </c>
      <c r="S86" s="354">
        <v>51920000</v>
      </c>
      <c r="T86" s="67">
        <v>0</v>
      </c>
      <c r="U86" s="67">
        <v>0</v>
      </c>
      <c r="V86" s="67" t="s">
        <v>84</v>
      </c>
      <c r="W86" s="67" t="s">
        <v>29</v>
      </c>
      <c r="X86" s="67" t="s">
        <v>1131</v>
      </c>
      <c r="Y86" s="67">
        <v>3778932</v>
      </c>
      <c r="Z86" s="67" t="s">
        <v>1132</v>
      </c>
      <c r="AA86" s="345"/>
      <c r="AB86" s="345"/>
      <c r="AC86" s="345"/>
    </row>
    <row r="87" spans="1:29" s="106" customFormat="1" ht="50.1" customHeight="1" x14ac:dyDescent="0.25">
      <c r="A87" s="105">
        <v>86</v>
      </c>
      <c r="B87" s="67" t="s">
        <v>1124</v>
      </c>
      <c r="C87" s="67" t="s">
        <v>1178</v>
      </c>
      <c r="D87" s="67" t="s">
        <v>1126</v>
      </c>
      <c r="E87" s="67" t="s">
        <v>1179</v>
      </c>
      <c r="F87" s="67" t="s">
        <v>27</v>
      </c>
      <c r="G87" s="67" t="s">
        <v>31</v>
      </c>
      <c r="H87" s="67" t="s">
        <v>1136</v>
      </c>
      <c r="I87" s="67" t="s">
        <v>1137</v>
      </c>
      <c r="J87" s="105">
        <v>80111600</v>
      </c>
      <c r="K87" s="105" t="s">
        <v>1188</v>
      </c>
      <c r="L87" s="105">
        <v>1</v>
      </c>
      <c r="M87" s="105">
        <v>1</v>
      </c>
      <c r="N87" s="105">
        <v>11</v>
      </c>
      <c r="O87" s="105">
        <v>1</v>
      </c>
      <c r="P87" s="105" t="s">
        <v>28</v>
      </c>
      <c r="Q87" s="67">
        <v>0</v>
      </c>
      <c r="R87" s="351">
        <v>45089000</v>
      </c>
      <c r="S87" s="354">
        <v>45089000</v>
      </c>
      <c r="T87" s="67">
        <v>0</v>
      </c>
      <c r="U87" s="67">
        <v>0</v>
      </c>
      <c r="V87" s="67" t="s">
        <v>84</v>
      </c>
      <c r="W87" s="67" t="s">
        <v>29</v>
      </c>
      <c r="X87" s="67" t="s">
        <v>1131</v>
      </c>
      <c r="Y87" s="67">
        <v>3778932</v>
      </c>
      <c r="Z87" s="67" t="s">
        <v>1132</v>
      </c>
      <c r="AA87" s="345"/>
      <c r="AB87" s="345"/>
      <c r="AC87" s="345"/>
    </row>
    <row r="88" spans="1:29" s="106" customFormat="1" ht="50.1" customHeight="1" x14ac:dyDescent="0.25">
      <c r="A88" s="105">
        <v>87</v>
      </c>
      <c r="B88" s="67" t="s">
        <v>1124</v>
      </c>
      <c r="C88" s="67" t="s">
        <v>1178</v>
      </c>
      <c r="D88" s="67" t="s">
        <v>1126</v>
      </c>
      <c r="E88" s="67" t="s">
        <v>1179</v>
      </c>
      <c r="F88" s="67" t="s">
        <v>27</v>
      </c>
      <c r="G88" s="67" t="s">
        <v>31</v>
      </c>
      <c r="H88" s="67" t="s">
        <v>1136</v>
      </c>
      <c r="I88" s="67" t="s">
        <v>1137</v>
      </c>
      <c r="J88" s="105">
        <v>80111600</v>
      </c>
      <c r="K88" s="105" t="s">
        <v>1189</v>
      </c>
      <c r="L88" s="105">
        <v>1</v>
      </c>
      <c r="M88" s="105">
        <v>1</v>
      </c>
      <c r="N88" s="105">
        <v>11</v>
      </c>
      <c r="O88" s="105">
        <v>1</v>
      </c>
      <c r="P88" s="105" t="s">
        <v>28</v>
      </c>
      <c r="Q88" s="67">
        <v>0</v>
      </c>
      <c r="R88" s="351">
        <v>35849000</v>
      </c>
      <c r="S88" s="354">
        <v>35849000</v>
      </c>
      <c r="T88" s="67">
        <v>0</v>
      </c>
      <c r="U88" s="67">
        <v>0</v>
      </c>
      <c r="V88" s="67" t="s">
        <v>84</v>
      </c>
      <c r="W88" s="67" t="s">
        <v>29</v>
      </c>
      <c r="X88" s="67" t="s">
        <v>1131</v>
      </c>
      <c r="Y88" s="67">
        <v>3778932</v>
      </c>
      <c r="Z88" s="67" t="s">
        <v>1132</v>
      </c>
      <c r="AA88" s="345"/>
      <c r="AB88" s="345"/>
      <c r="AC88" s="345"/>
    </row>
    <row r="89" spans="1:29" s="106" customFormat="1" ht="50.1" customHeight="1" x14ac:dyDescent="0.25">
      <c r="A89" s="105">
        <v>88</v>
      </c>
      <c r="B89" s="67" t="s">
        <v>1124</v>
      </c>
      <c r="C89" s="67" t="s">
        <v>1178</v>
      </c>
      <c r="D89" s="67" t="s">
        <v>1126</v>
      </c>
      <c r="E89" s="67" t="s">
        <v>1179</v>
      </c>
      <c r="F89" s="67" t="s">
        <v>27</v>
      </c>
      <c r="G89" s="67" t="s">
        <v>31</v>
      </c>
      <c r="H89" s="67" t="s">
        <v>1136</v>
      </c>
      <c r="I89" s="67" t="s">
        <v>1137</v>
      </c>
      <c r="J89" s="105">
        <v>80111600</v>
      </c>
      <c r="K89" s="105" t="s">
        <v>1190</v>
      </c>
      <c r="L89" s="105">
        <v>1</v>
      </c>
      <c r="M89" s="105">
        <v>1</v>
      </c>
      <c r="N89" s="105">
        <v>11</v>
      </c>
      <c r="O89" s="105">
        <v>1</v>
      </c>
      <c r="P89" s="105" t="s">
        <v>28</v>
      </c>
      <c r="Q89" s="67">
        <v>0</v>
      </c>
      <c r="R89" s="351">
        <v>35849000</v>
      </c>
      <c r="S89" s="354">
        <v>35849000</v>
      </c>
      <c r="T89" s="67">
        <v>0</v>
      </c>
      <c r="U89" s="67">
        <v>0</v>
      </c>
      <c r="V89" s="67" t="s">
        <v>84</v>
      </c>
      <c r="W89" s="67" t="s">
        <v>29</v>
      </c>
      <c r="X89" s="67" t="s">
        <v>1131</v>
      </c>
      <c r="Y89" s="67">
        <v>3778932</v>
      </c>
      <c r="Z89" s="67" t="s">
        <v>1132</v>
      </c>
      <c r="AA89" s="345"/>
      <c r="AB89" s="345"/>
      <c r="AC89" s="345"/>
    </row>
    <row r="90" spans="1:29" s="106" customFormat="1" ht="50.1" customHeight="1" x14ac:dyDescent="0.25">
      <c r="A90" s="105">
        <v>89</v>
      </c>
      <c r="B90" s="67" t="s">
        <v>1124</v>
      </c>
      <c r="C90" s="67" t="s">
        <v>1178</v>
      </c>
      <c r="D90" s="67" t="s">
        <v>1126</v>
      </c>
      <c r="E90" s="67" t="s">
        <v>1179</v>
      </c>
      <c r="F90" s="67" t="s">
        <v>27</v>
      </c>
      <c r="G90" s="67" t="s">
        <v>31</v>
      </c>
      <c r="H90" s="67" t="s">
        <v>1136</v>
      </c>
      <c r="I90" s="67" t="s">
        <v>1137</v>
      </c>
      <c r="J90" s="105">
        <v>80111600</v>
      </c>
      <c r="K90" s="105" t="s">
        <v>1191</v>
      </c>
      <c r="L90" s="105">
        <v>1</v>
      </c>
      <c r="M90" s="105">
        <v>1</v>
      </c>
      <c r="N90" s="105">
        <v>11</v>
      </c>
      <c r="O90" s="105">
        <v>1</v>
      </c>
      <c r="P90" s="105" t="s">
        <v>28</v>
      </c>
      <c r="Q90" s="67">
        <v>0</v>
      </c>
      <c r="R90" s="351">
        <v>35849000</v>
      </c>
      <c r="S90" s="354">
        <v>35849000</v>
      </c>
      <c r="T90" s="67">
        <v>0</v>
      </c>
      <c r="U90" s="67">
        <v>0</v>
      </c>
      <c r="V90" s="67" t="s">
        <v>84</v>
      </c>
      <c r="W90" s="67" t="s">
        <v>29</v>
      </c>
      <c r="X90" s="67" t="s">
        <v>1131</v>
      </c>
      <c r="Y90" s="67">
        <v>3778932</v>
      </c>
      <c r="Z90" s="67" t="s">
        <v>1132</v>
      </c>
      <c r="AA90" s="345"/>
      <c r="AB90" s="345"/>
      <c r="AC90" s="345"/>
    </row>
    <row r="91" spans="1:29" s="106" customFormat="1" ht="50.1" customHeight="1" x14ac:dyDescent="0.25">
      <c r="A91" s="105">
        <v>90</v>
      </c>
      <c r="B91" s="67" t="s">
        <v>1124</v>
      </c>
      <c r="C91" s="67" t="s">
        <v>1178</v>
      </c>
      <c r="D91" s="67" t="s">
        <v>1126</v>
      </c>
      <c r="E91" s="67" t="s">
        <v>1179</v>
      </c>
      <c r="F91" s="67" t="s">
        <v>27</v>
      </c>
      <c r="G91" s="67" t="s">
        <v>31</v>
      </c>
      <c r="H91" s="67" t="s">
        <v>1136</v>
      </c>
      <c r="I91" s="67" t="s">
        <v>1137</v>
      </c>
      <c r="J91" s="105">
        <v>80111600</v>
      </c>
      <c r="K91" s="105" t="s">
        <v>1189</v>
      </c>
      <c r="L91" s="105">
        <v>1</v>
      </c>
      <c r="M91" s="105">
        <v>1</v>
      </c>
      <c r="N91" s="105">
        <v>11</v>
      </c>
      <c r="O91" s="105">
        <v>1</v>
      </c>
      <c r="P91" s="105" t="s">
        <v>28</v>
      </c>
      <c r="Q91" s="67">
        <v>0</v>
      </c>
      <c r="R91" s="351">
        <v>35849000</v>
      </c>
      <c r="S91" s="354">
        <v>35849000</v>
      </c>
      <c r="T91" s="67">
        <v>0</v>
      </c>
      <c r="U91" s="67">
        <v>0</v>
      </c>
      <c r="V91" s="67" t="s">
        <v>84</v>
      </c>
      <c r="W91" s="67" t="s">
        <v>29</v>
      </c>
      <c r="X91" s="67" t="s">
        <v>1131</v>
      </c>
      <c r="Y91" s="67">
        <v>3778932</v>
      </c>
      <c r="Z91" s="67" t="s">
        <v>1132</v>
      </c>
      <c r="AA91" s="345"/>
      <c r="AB91" s="345"/>
      <c r="AC91" s="345"/>
    </row>
    <row r="92" spans="1:29" s="106" customFormat="1" ht="50.1" customHeight="1" x14ac:dyDescent="0.25">
      <c r="A92" s="105">
        <v>91</v>
      </c>
      <c r="B92" s="67" t="s">
        <v>1124</v>
      </c>
      <c r="C92" s="67" t="s">
        <v>1178</v>
      </c>
      <c r="D92" s="67" t="s">
        <v>1126</v>
      </c>
      <c r="E92" s="67" t="s">
        <v>1179</v>
      </c>
      <c r="F92" s="67" t="s">
        <v>27</v>
      </c>
      <c r="G92" s="67" t="s">
        <v>31</v>
      </c>
      <c r="H92" s="67" t="s">
        <v>1136</v>
      </c>
      <c r="I92" s="67" t="s">
        <v>1137</v>
      </c>
      <c r="J92" s="105">
        <v>80111600</v>
      </c>
      <c r="K92" s="105" t="s">
        <v>1192</v>
      </c>
      <c r="L92" s="105">
        <v>1</v>
      </c>
      <c r="M92" s="105">
        <v>1</v>
      </c>
      <c r="N92" s="105">
        <v>11</v>
      </c>
      <c r="O92" s="105">
        <v>1</v>
      </c>
      <c r="P92" s="105" t="s">
        <v>28</v>
      </c>
      <c r="Q92" s="67">
        <v>0</v>
      </c>
      <c r="R92" s="351">
        <v>35849000</v>
      </c>
      <c r="S92" s="354">
        <v>35849000</v>
      </c>
      <c r="T92" s="67">
        <v>0</v>
      </c>
      <c r="U92" s="67">
        <v>0</v>
      </c>
      <c r="V92" s="67" t="s">
        <v>84</v>
      </c>
      <c r="W92" s="67" t="s">
        <v>29</v>
      </c>
      <c r="X92" s="67" t="s">
        <v>1131</v>
      </c>
      <c r="Y92" s="67">
        <v>3778932</v>
      </c>
      <c r="Z92" s="67" t="s">
        <v>1132</v>
      </c>
      <c r="AA92" s="345"/>
      <c r="AB92" s="345"/>
      <c r="AC92" s="345"/>
    </row>
    <row r="93" spans="1:29" s="106" customFormat="1" ht="50.1" customHeight="1" x14ac:dyDescent="0.25">
      <c r="A93" s="105">
        <v>92</v>
      </c>
      <c r="B93" s="67" t="s">
        <v>1124</v>
      </c>
      <c r="C93" s="67" t="s">
        <v>1178</v>
      </c>
      <c r="D93" s="67" t="s">
        <v>1126</v>
      </c>
      <c r="E93" s="67" t="s">
        <v>1179</v>
      </c>
      <c r="F93" s="67" t="s">
        <v>27</v>
      </c>
      <c r="G93" s="67" t="s">
        <v>31</v>
      </c>
      <c r="H93" s="67" t="s">
        <v>1136</v>
      </c>
      <c r="I93" s="67" t="s">
        <v>1137</v>
      </c>
      <c r="J93" s="105">
        <v>80111600</v>
      </c>
      <c r="K93" s="105" t="s">
        <v>1192</v>
      </c>
      <c r="L93" s="105">
        <v>1</v>
      </c>
      <c r="M93" s="105">
        <v>1</v>
      </c>
      <c r="N93" s="105">
        <v>11</v>
      </c>
      <c r="O93" s="105">
        <v>1</v>
      </c>
      <c r="P93" s="105" t="s">
        <v>28</v>
      </c>
      <c r="Q93" s="67">
        <v>0</v>
      </c>
      <c r="R93" s="351">
        <v>35849000</v>
      </c>
      <c r="S93" s="354">
        <v>35849000</v>
      </c>
      <c r="T93" s="67">
        <v>0</v>
      </c>
      <c r="U93" s="67">
        <v>0</v>
      </c>
      <c r="V93" s="67" t="s">
        <v>84</v>
      </c>
      <c r="W93" s="67" t="s">
        <v>29</v>
      </c>
      <c r="X93" s="67" t="s">
        <v>1131</v>
      </c>
      <c r="Y93" s="67">
        <v>3778932</v>
      </c>
      <c r="Z93" s="67" t="s">
        <v>1132</v>
      </c>
      <c r="AA93" s="345"/>
      <c r="AB93" s="345"/>
      <c r="AC93" s="345"/>
    </row>
    <row r="94" spans="1:29" s="106" customFormat="1" ht="50.1" customHeight="1" x14ac:dyDescent="0.25">
      <c r="A94" s="105">
        <v>93</v>
      </c>
      <c r="B94" s="67" t="s">
        <v>1124</v>
      </c>
      <c r="C94" s="67" t="s">
        <v>1178</v>
      </c>
      <c r="D94" s="67" t="s">
        <v>1126</v>
      </c>
      <c r="E94" s="67" t="s">
        <v>1179</v>
      </c>
      <c r="F94" s="67" t="s">
        <v>27</v>
      </c>
      <c r="G94" s="67" t="s">
        <v>31</v>
      </c>
      <c r="H94" s="67" t="s">
        <v>1136</v>
      </c>
      <c r="I94" s="67" t="s">
        <v>1137</v>
      </c>
      <c r="J94" s="105">
        <v>80111600</v>
      </c>
      <c r="K94" s="105" t="s">
        <v>1192</v>
      </c>
      <c r="L94" s="105">
        <v>1</v>
      </c>
      <c r="M94" s="105">
        <v>1</v>
      </c>
      <c r="N94" s="105">
        <v>11</v>
      </c>
      <c r="O94" s="105">
        <v>1</v>
      </c>
      <c r="P94" s="105" t="s">
        <v>28</v>
      </c>
      <c r="Q94" s="67">
        <v>0</v>
      </c>
      <c r="R94" s="351">
        <v>35849000</v>
      </c>
      <c r="S94" s="354">
        <v>35849000</v>
      </c>
      <c r="T94" s="67">
        <v>0</v>
      </c>
      <c r="U94" s="67">
        <v>0</v>
      </c>
      <c r="V94" s="67" t="s">
        <v>84</v>
      </c>
      <c r="W94" s="67" t="s">
        <v>29</v>
      </c>
      <c r="X94" s="67" t="s">
        <v>1131</v>
      </c>
      <c r="Y94" s="67">
        <v>3778932</v>
      </c>
      <c r="Z94" s="67" t="s">
        <v>1132</v>
      </c>
      <c r="AA94" s="345"/>
      <c r="AB94" s="345"/>
      <c r="AC94" s="345"/>
    </row>
    <row r="95" spans="1:29" s="106" customFormat="1" ht="50.1" customHeight="1" x14ac:dyDescent="0.25">
      <c r="A95" s="105">
        <v>94</v>
      </c>
      <c r="B95" s="67" t="s">
        <v>1124</v>
      </c>
      <c r="C95" s="67" t="s">
        <v>1178</v>
      </c>
      <c r="D95" s="67" t="s">
        <v>1126</v>
      </c>
      <c r="E95" s="67" t="s">
        <v>1179</v>
      </c>
      <c r="F95" s="67" t="s">
        <v>27</v>
      </c>
      <c r="G95" s="67" t="s">
        <v>31</v>
      </c>
      <c r="H95" s="67" t="s">
        <v>1136</v>
      </c>
      <c r="I95" s="67" t="s">
        <v>1137</v>
      </c>
      <c r="J95" s="105">
        <v>80111600</v>
      </c>
      <c r="K95" s="105" t="s">
        <v>1192</v>
      </c>
      <c r="L95" s="105">
        <v>1</v>
      </c>
      <c r="M95" s="105">
        <v>1</v>
      </c>
      <c r="N95" s="105">
        <v>11</v>
      </c>
      <c r="O95" s="105">
        <v>1</v>
      </c>
      <c r="P95" s="105" t="s">
        <v>28</v>
      </c>
      <c r="Q95" s="67">
        <v>0</v>
      </c>
      <c r="R95" s="351">
        <v>35849000</v>
      </c>
      <c r="S95" s="354">
        <v>35849000</v>
      </c>
      <c r="T95" s="67">
        <v>0</v>
      </c>
      <c r="U95" s="67">
        <v>0</v>
      </c>
      <c r="V95" s="67" t="s">
        <v>84</v>
      </c>
      <c r="W95" s="67" t="s">
        <v>29</v>
      </c>
      <c r="X95" s="67" t="s">
        <v>1131</v>
      </c>
      <c r="Y95" s="67">
        <v>3778932</v>
      </c>
      <c r="Z95" s="67" t="s">
        <v>1132</v>
      </c>
      <c r="AA95" s="345"/>
      <c r="AB95" s="345"/>
      <c r="AC95" s="345"/>
    </row>
    <row r="96" spans="1:29" s="106" customFormat="1" ht="50.1" customHeight="1" x14ac:dyDescent="0.25">
      <c r="A96" s="105">
        <v>95</v>
      </c>
      <c r="B96" s="67" t="s">
        <v>1124</v>
      </c>
      <c r="C96" s="67" t="s">
        <v>1178</v>
      </c>
      <c r="D96" s="67" t="s">
        <v>1126</v>
      </c>
      <c r="E96" s="67" t="s">
        <v>1179</v>
      </c>
      <c r="F96" s="67" t="s">
        <v>27</v>
      </c>
      <c r="G96" s="67" t="s">
        <v>31</v>
      </c>
      <c r="H96" s="67" t="s">
        <v>1136</v>
      </c>
      <c r="I96" s="67" t="s">
        <v>1137</v>
      </c>
      <c r="J96" s="105">
        <v>80111600</v>
      </c>
      <c r="K96" s="105" t="s">
        <v>1193</v>
      </c>
      <c r="L96" s="105">
        <v>1</v>
      </c>
      <c r="M96" s="105">
        <v>1</v>
      </c>
      <c r="N96" s="105">
        <v>11</v>
      </c>
      <c r="O96" s="105">
        <v>1</v>
      </c>
      <c r="P96" s="105" t="s">
        <v>28</v>
      </c>
      <c r="Q96" s="67">
        <v>0</v>
      </c>
      <c r="R96" s="351">
        <v>35849000</v>
      </c>
      <c r="S96" s="354">
        <v>35849000</v>
      </c>
      <c r="T96" s="67">
        <v>0</v>
      </c>
      <c r="U96" s="67">
        <v>0</v>
      </c>
      <c r="V96" s="67" t="s">
        <v>84</v>
      </c>
      <c r="W96" s="67" t="s">
        <v>29</v>
      </c>
      <c r="X96" s="67" t="s">
        <v>1131</v>
      </c>
      <c r="Y96" s="67">
        <v>3778932</v>
      </c>
      <c r="Z96" s="67" t="s">
        <v>1132</v>
      </c>
      <c r="AA96" s="345"/>
      <c r="AB96" s="345"/>
      <c r="AC96" s="345"/>
    </row>
    <row r="97" spans="1:29" s="106" customFormat="1" ht="50.1" customHeight="1" x14ac:dyDescent="0.25">
      <c r="A97" s="105">
        <v>96</v>
      </c>
      <c r="B97" s="67" t="s">
        <v>1124</v>
      </c>
      <c r="C97" s="67" t="s">
        <v>1178</v>
      </c>
      <c r="D97" s="67" t="s">
        <v>1126</v>
      </c>
      <c r="E97" s="67" t="s">
        <v>1179</v>
      </c>
      <c r="F97" s="67" t="s">
        <v>27</v>
      </c>
      <c r="G97" s="67" t="s">
        <v>31</v>
      </c>
      <c r="H97" s="67" t="s">
        <v>1136</v>
      </c>
      <c r="I97" s="67" t="s">
        <v>1137</v>
      </c>
      <c r="J97" s="105">
        <v>80111600</v>
      </c>
      <c r="K97" s="105" t="s">
        <v>1194</v>
      </c>
      <c r="L97" s="105">
        <v>1</v>
      </c>
      <c r="M97" s="105">
        <v>1</v>
      </c>
      <c r="N97" s="105">
        <v>11</v>
      </c>
      <c r="O97" s="105">
        <v>1</v>
      </c>
      <c r="P97" s="105" t="s">
        <v>28</v>
      </c>
      <c r="Q97" s="67">
        <v>0</v>
      </c>
      <c r="R97" s="351">
        <v>33044000</v>
      </c>
      <c r="S97" s="354">
        <v>33044000</v>
      </c>
      <c r="T97" s="67">
        <v>0</v>
      </c>
      <c r="U97" s="67">
        <v>0</v>
      </c>
      <c r="V97" s="67" t="s">
        <v>84</v>
      </c>
      <c r="W97" s="67" t="s">
        <v>29</v>
      </c>
      <c r="X97" s="67" t="s">
        <v>1131</v>
      </c>
      <c r="Y97" s="67">
        <v>3778932</v>
      </c>
      <c r="Z97" s="67" t="s">
        <v>1132</v>
      </c>
      <c r="AA97" s="345"/>
      <c r="AB97" s="345"/>
      <c r="AC97" s="345"/>
    </row>
    <row r="98" spans="1:29" s="106" customFormat="1" ht="50.1" customHeight="1" x14ac:dyDescent="0.25">
      <c r="A98" s="105">
        <v>97</v>
      </c>
      <c r="B98" s="67" t="s">
        <v>1124</v>
      </c>
      <c r="C98" s="67" t="s">
        <v>1178</v>
      </c>
      <c r="D98" s="67" t="s">
        <v>1126</v>
      </c>
      <c r="E98" s="67" t="s">
        <v>1179</v>
      </c>
      <c r="F98" s="67" t="s">
        <v>27</v>
      </c>
      <c r="G98" s="67" t="s">
        <v>31</v>
      </c>
      <c r="H98" s="67" t="s">
        <v>1136</v>
      </c>
      <c r="I98" s="67" t="s">
        <v>1137</v>
      </c>
      <c r="J98" s="105">
        <v>80111600</v>
      </c>
      <c r="K98" s="105" t="s">
        <v>1195</v>
      </c>
      <c r="L98" s="105">
        <v>1</v>
      </c>
      <c r="M98" s="105">
        <v>1</v>
      </c>
      <c r="N98" s="105">
        <v>11</v>
      </c>
      <c r="O98" s="105">
        <v>1</v>
      </c>
      <c r="P98" s="105" t="s">
        <v>28</v>
      </c>
      <c r="Q98" s="67">
        <v>0</v>
      </c>
      <c r="R98" s="351">
        <v>33044000</v>
      </c>
      <c r="S98" s="354">
        <v>33044000</v>
      </c>
      <c r="T98" s="67">
        <v>0</v>
      </c>
      <c r="U98" s="67">
        <v>0</v>
      </c>
      <c r="V98" s="67" t="s">
        <v>84</v>
      </c>
      <c r="W98" s="67" t="s">
        <v>29</v>
      </c>
      <c r="X98" s="67" t="s">
        <v>1131</v>
      </c>
      <c r="Y98" s="67">
        <v>3778932</v>
      </c>
      <c r="Z98" s="67" t="s">
        <v>1132</v>
      </c>
      <c r="AA98" s="345"/>
      <c r="AB98" s="345"/>
      <c r="AC98" s="345"/>
    </row>
    <row r="99" spans="1:29" s="106" customFormat="1" ht="50.1" customHeight="1" x14ac:dyDescent="0.25">
      <c r="A99" s="105">
        <v>98</v>
      </c>
      <c r="B99" s="67" t="s">
        <v>1124</v>
      </c>
      <c r="C99" s="67" t="s">
        <v>1178</v>
      </c>
      <c r="D99" s="67" t="s">
        <v>1126</v>
      </c>
      <c r="E99" s="67" t="s">
        <v>1179</v>
      </c>
      <c r="F99" s="67" t="s">
        <v>27</v>
      </c>
      <c r="G99" s="67" t="s">
        <v>31</v>
      </c>
      <c r="H99" s="67" t="s">
        <v>1136</v>
      </c>
      <c r="I99" s="67" t="s">
        <v>1137</v>
      </c>
      <c r="J99" s="105">
        <v>80111600</v>
      </c>
      <c r="K99" s="105" t="s">
        <v>1196</v>
      </c>
      <c r="L99" s="105">
        <v>1</v>
      </c>
      <c r="M99" s="105">
        <v>1</v>
      </c>
      <c r="N99" s="105">
        <v>11</v>
      </c>
      <c r="O99" s="105">
        <v>1</v>
      </c>
      <c r="P99" s="105" t="s">
        <v>28</v>
      </c>
      <c r="Q99" s="67">
        <v>0</v>
      </c>
      <c r="R99" s="351">
        <v>33044000</v>
      </c>
      <c r="S99" s="354">
        <v>33044000</v>
      </c>
      <c r="T99" s="67">
        <v>0</v>
      </c>
      <c r="U99" s="67">
        <v>0</v>
      </c>
      <c r="V99" s="67" t="s">
        <v>84</v>
      </c>
      <c r="W99" s="67" t="s">
        <v>29</v>
      </c>
      <c r="X99" s="67" t="s">
        <v>1131</v>
      </c>
      <c r="Y99" s="67">
        <v>3778932</v>
      </c>
      <c r="Z99" s="67" t="s">
        <v>1132</v>
      </c>
      <c r="AA99" s="345"/>
      <c r="AB99" s="345"/>
      <c r="AC99" s="345"/>
    </row>
    <row r="100" spans="1:29" s="106" customFormat="1" ht="50.1" customHeight="1" x14ac:dyDescent="0.25">
      <c r="A100" s="105">
        <v>99</v>
      </c>
      <c r="B100" s="67" t="s">
        <v>1124</v>
      </c>
      <c r="C100" s="67" t="s">
        <v>1178</v>
      </c>
      <c r="D100" s="67" t="s">
        <v>1126</v>
      </c>
      <c r="E100" s="67" t="s">
        <v>1179</v>
      </c>
      <c r="F100" s="67" t="s">
        <v>27</v>
      </c>
      <c r="G100" s="67" t="s">
        <v>31</v>
      </c>
      <c r="H100" s="67" t="s">
        <v>1136</v>
      </c>
      <c r="I100" s="67" t="s">
        <v>1137</v>
      </c>
      <c r="J100" s="105">
        <v>80111600</v>
      </c>
      <c r="K100" s="105" t="s">
        <v>1194</v>
      </c>
      <c r="L100" s="105">
        <v>1</v>
      </c>
      <c r="M100" s="105">
        <v>1</v>
      </c>
      <c r="N100" s="105">
        <v>11</v>
      </c>
      <c r="O100" s="105">
        <v>1</v>
      </c>
      <c r="P100" s="105" t="s">
        <v>28</v>
      </c>
      <c r="Q100" s="67">
        <v>0</v>
      </c>
      <c r="R100" s="351">
        <v>33044000</v>
      </c>
      <c r="S100" s="354">
        <v>33044000</v>
      </c>
      <c r="T100" s="67">
        <v>0</v>
      </c>
      <c r="U100" s="67">
        <v>0</v>
      </c>
      <c r="V100" s="67" t="s">
        <v>84</v>
      </c>
      <c r="W100" s="67" t="s">
        <v>29</v>
      </c>
      <c r="X100" s="67" t="s">
        <v>1131</v>
      </c>
      <c r="Y100" s="67">
        <v>3778932</v>
      </c>
      <c r="Z100" s="67" t="s">
        <v>1132</v>
      </c>
      <c r="AA100" s="345"/>
      <c r="AB100" s="345"/>
      <c r="AC100" s="345"/>
    </row>
    <row r="101" spans="1:29" s="106" customFormat="1" ht="50.1" customHeight="1" x14ac:dyDescent="0.25">
      <c r="A101" s="105">
        <v>100</v>
      </c>
      <c r="B101" s="67" t="s">
        <v>1124</v>
      </c>
      <c r="C101" s="67" t="s">
        <v>1178</v>
      </c>
      <c r="D101" s="67" t="s">
        <v>1126</v>
      </c>
      <c r="E101" s="67" t="s">
        <v>1179</v>
      </c>
      <c r="F101" s="67" t="s">
        <v>27</v>
      </c>
      <c r="G101" s="67" t="s">
        <v>31</v>
      </c>
      <c r="H101" s="67" t="s">
        <v>1136</v>
      </c>
      <c r="I101" s="67" t="s">
        <v>1137</v>
      </c>
      <c r="J101" s="105">
        <v>80111600</v>
      </c>
      <c r="K101" s="105" t="s">
        <v>1197</v>
      </c>
      <c r="L101" s="105">
        <v>1</v>
      </c>
      <c r="M101" s="105">
        <v>1</v>
      </c>
      <c r="N101" s="105">
        <v>11</v>
      </c>
      <c r="O101" s="105">
        <v>1</v>
      </c>
      <c r="P101" s="105" t="s">
        <v>28</v>
      </c>
      <c r="Q101" s="67">
        <v>0</v>
      </c>
      <c r="R101" s="351">
        <v>22209000</v>
      </c>
      <c r="S101" s="354">
        <v>22209000</v>
      </c>
      <c r="T101" s="67">
        <v>0</v>
      </c>
      <c r="U101" s="67">
        <v>0</v>
      </c>
      <c r="V101" s="67" t="s">
        <v>84</v>
      </c>
      <c r="W101" s="67" t="s">
        <v>29</v>
      </c>
      <c r="X101" s="67" t="s">
        <v>1131</v>
      </c>
      <c r="Y101" s="67">
        <v>3778932</v>
      </c>
      <c r="Z101" s="67" t="s">
        <v>1132</v>
      </c>
      <c r="AA101" s="345"/>
      <c r="AB101" s="345"/>
      <c r="AC101" s="345"/>
    </row>
    <row r="102" spans="1:29" s="106" customFormat="1" ht="50.1" customHeight="1" x14ac:dyDescent="0.25">
      <c r="A102" s="105">
        <v>101</v>
      </c>
      <c r="B102" s="67" t="s">
        <v>1124</v>
      </c>
      <c r="C102" s="67" t="s">
        <v>1178</v>
      </c>
      <c r="D102" s="67" t="s">
        <v>1126</v>
      </c>
      <c r="E102" s="67" t="s">
        <v>1179</v>
      </c>
      <c r="F102" s="67" t="s">
        <v>27</v>
      </c>
      <c r="G102" s="67" t="s">
        <v>31</v>
      </c>
      <c r="H102" s="67" t="s">
        <v>1136</v>
      </c>
      <c r="I102" s="67" t="s">
        <v>1137</v>
      </c>
      <c r="J102" s="105">
        <v>80111600</v>
      </c>
      <c r="K102" s="105" t="s">
        <v>1198</v>
      </c>
      <c r="L102" s="105">
        <v>1</v>
      </c>
      <c r="M102" s="105">
        <v>1</v>
      </c>
      <c r="N102" s="105">
        <v>11</v>
      </c>
      <c r="O102" s="105">
        <v>1</v>
      </c>
      <c r="P102" s="105" t="s">
        <v>28</v>
      </c>
      <c r="Q102" s="67">
        <v>0</v>
      </c>
      <c r="R102" s="351">
        <v>22209000</v>
      </c>
      <c r="S102" s="354">
        <v>22209000</v>
      </c>
      <c r="T102" s="67">
        <v>0</v>
      </c>
      <c r="U102" s="67">
        <v>0</v>
      </c>
      <c r="V102" s="67" t="s">
        <v>84</v>
      </c>
      <c r="W102" s="67" t="s">
        <v>29</v>
      </c>
      <c r="X102" s="67" t="s">
        <v>1131</v>
      </c>
      <c r="Y102" s="67">
        <v>3778932</v>
      </c>
      <c r="Z102" s="67" t="s">
        <v>1132</v>
      </c>
      <c r="AA102" s="345"/>
      <c r="AB102" s="345"/>
      <c r="AC102" s="345"/>
    </row>
    <row r="103" spans="1:29" s="106" customFormat="1" ht="50.1" customHeight="1" x14ac:dyDescent="0.25">
      <c r="A103" s="105">
        <v>102</v>
      </c>
      <c r="B103" s="67" t="s">
        <v>1124</v>
      </c>
      <c r="C103" s="67" t="s">
        <v>1178</v>
      </c>
      <c r="D103" s="67" t="s">
        <v>1126</v>
      </c>
      <c r="E103" s="67" t="s">
        <v>1179</v>
      </c>
      <c r="F103" s="67" t="s">
        <v>27</v>
      </c>
      <c r="G103" s="67" t="s">
        <v>30</v>
      </c>
      <c r="H103" s="67" t="s">
        <v>1128</v>
      </c>
      <c r="I103" s="67" t="s">
        <v>167</v>
      </c>
      <c r="J103" s="105">
        <v>81141504</v>
      </c>
      <c r="K103" s="105" t="s">
        <v>1199</v>
      </c>
      <c r="L103" s="105">
        <v>1</v>
      </c>
      <c r="M103" s="105">
        <v>1</v>
      </c>
      <c r="N103" s="105">
        <v>4</v>
      </c>
      <c r="O103" s="105">
        <v>1</v>
      </c>
      <c r="P103" s="105" t="s">
        <v>28</v>
      </c>
      <c r="Q103" s="67">
        <v>0</v>
      </c>
      <c r="R103" s="351">
        <v>52717000</v>
      </c>
      <c r="S103" s="354">
        <v>52717000</v>
      </c>
      <c r="T103" s="67">
        <v>0</v>
      </c>
      <c r="U103" s="67">
        <v>0</v>
      </c>
      <c r="V103" s="67" t="s">
        <v>84</v>
      </c>
      <c r="W103" s="67" t="s">
        <v>29</v>
      </c>
      <c r="X103" s="67" t="s">
        <v>1131</v>
      </c>
      <c r="Y103" s="67">
        <v>3778932</v>
      </c>
      <c r="Z103" s="67" t="s">
        <v>1132</v>
      </c>
      <c r="AA103" s="345"/>
      <c r="AB103" s="345"/>
      <c r="AC103" s="345"/>
    </row>
    <row r="104" spans="1:29" s="106" customFormat="1" ht="50.1" customHeight="1" x14ac:dyDescent="0.25">
      <c r="A104" s="105">
        <v>103</v>
      </c>
      <c r="B104" s="67" t="s">
        <v>1124</v>
      </c>
      <c r="C104" s="67" t="s">
        <v>1178</v>
      </c>
      <c r="D104" s="67" t="s">
        <v>1126</v>
      </c>
      <c r="E104" s="67" t="s">
        <v>1179</v>
      </c>
      <c r="F104" s="67" t="s">
        <v>1170</v>
      </c>
      <c r="G104" s="67" t="s">
        <v>30</v>
      </c>
      <c r="H104" s="67" t="s">
        <v>1128</v>
      </c>
      <c r="I104" s="67" t="s">
        <v>167</v>
      </c>
      <c r="J104" s="105" t="s">
        <v>1200</v>
      </c>
      <c r="K104" s="105" t="s">
        <v>1201</v>
      </c>
      <c r="L104" s="105">
        <v>1</v>
      </c>
      <c r="M104" s="105">
        <v>1</v>
      </c>
      <c r="N104" s="105">
        <v>4</v>
      </c>
      <c r="O104" s="105">
        <v>1</v>
      </c>
      <c r="P104" s="105" t="s">
        <v>69</v>
      </c>
      <c r="Q104" s="67">
        <v>0</v>
      </c>
      <c r="R104" s="351">
        <v>126186000</v>
      </c>
      <c r="S104" s="354">
        <v>126186000</v>
      </c>
      <c r="T104" s="67">
        <v>0</v>
      </c>
      <c r="U104" s="67">
        <v>0</v>
      </c>
      <c r="V104" s="67" t="s">
        <v>84</v>
      </c>
      <c r="W104" s="67" t="s">
        <v>29</v>
      </c>
      <c r="X104" s="67" t="s">
        <v>1131</v>
      </c>
      <c r="Y104" s="67">
        <v>3778932</v>
      </c>
      <c r="Z104" s="67" t="s">
        <v>1132</v>
      </c>
      <c r="AA104" s="345"/>
      <c r="AB104" s="345"/>
      <c r="AC104" s="345"/>
    </row>
    <row r="105" spans="1:29" s="106" customFormat="1" ht="50.1" customHeight="1" x14ac:dyDescent="0.25">
      <c r="A105" s="105">
        <v>104</v>
      </c>
      <c r="B105" s="67" t="s">
        <v>1124</v>
      </c>
      <c r="C105" s="67" t="s">
        <v>1178</v>
      </c>
      <c r="D105" s="67" t="s">
        <v>1126</v>
      </c>
      <c r="E105" s="67" t="s">
        <v>1179</v>
      </c>
      <c r="F105" s="67" t="s">
        <v>27</v>
      </c>
      <c r="G105" s="67" t="s">
        <v>30</v>
      </c>
      <c r="H105" s="67" t="s">
        <v>1128</v>
      </c>
      <c r="I105" s="67" t="s">
        <v>167</v>
      </c>
      <c r="J105" s="105">
        <v>46180000</v>
      </c>
      <c r="K105" s="105" t="s">
        <v>1202</v>
      </c>
      <c r="L105" s="105">
        <v>1</v>
      </c>
      <c r="M105" s="105">
        <v>1</v>
      </c>
      <c r="N105" s="105">
        <v>2</v>
      </c>
      <c r="O105" s="105">
        <v>1</v>
      </c>
      <c r="P105" s="105" t="s">
        <v>33</v>
      </c>
      <c r="Q105" s="67">
        <v>0</v>
      </c>
      <c r="R105" s="351">
        <v>58000000</v>
      </c>
      <c r="S105" s="354">
        <v>58000000</v>
      </c>
      <c r="T105" s="67">
        <v>0</v>
      </c>
      <c r="U105" s="67">
        <v>0</v>
      </c>
      <c r="V105" s="67" t="s">
        <v>84</v>
      </c>
      <c r="W105" s="67" t="s">
        <v>29</v>
      </c>
      <c r="X105" s="67" t="s">
        <v>1131</v>
      </c>
      <c r="Y105" s="67">
        <v>3778932</v>
      </c>
      <c r="Z105" s="67" t="s">
        <v>1132</v>
      </c>
      <c r="AA105" s="345"/>
      <c r="AB105" s="345"/>
      <c r="AC105" s="345"/>
    </row>
    <row r="106" spans="1:29" s="106" customFormat="1" ht="50.1" customHeight="1" x14ac:dyDescent="0.25">
      <c r="A106" s="105">
        <v>105</v>
      </c>
      <c r="B106" s="67" t="s">
        <v>1124</v>
      </c>
      <c r="C106" s="67" t="s">
        <v>1178</v>
      </c>
      <c r="D106" s="67" t="s">
        <v>1126</v>
      </c>
      <c r="E106" s="67" t="s">
        <v>1179</v>
      </c>
      <c r="F106" s="67" t="s">
        <v>27</v>
      </c>
      <c r="G106" s="67" t="s">
        <v>30</v>
      </c>
      <c r="H106" s="67" t="s">
        <v>1128</v>
      </c>
      <c r="I106" s="67" t="s">
        <v>167</v>
      </c>
      <c r="J106" s="105">
        <v>84131605</v>
      </c>
      <c r="K106" s="105" t="s">
        <v>1203</v>
      </c>
      <c r="L106" s="105">
        <v>1</v>
      </c>
      <c r="M106" s="105">
        <v>1</v>
      </c>
      <c r="N106" s="105">
        <v>11</v>
      </c>
      <c r="O106" s="105">
        <v>1</v>
      </c>
      <c r="P106" s="105" t="s">
        <v>28</v>
      </c>
      <c r="Q106" s="67">
        <v>0</v>
      </c>
      <c r="R106" s="351">
        <v>60000000</v>
      </c>
      <c r="S106" s="354">
        <v>60000000</v>
      </c>
      <c r="T106" s="67">
        <v>0</v>
      </c>
      <c r="U106" s="67">
        <v>0</v>
      </c>
      <c r="V106" s="67" t="s">
        <v>84</v>
      </c>
      <c r="W106" s="67" t="s">
        <v>29</v>
      </c>
      <c r="X106" s="67" t="s">
        <v>1131</v>
      </c>
      <c r="Y106" s="67">
        <v>3778932</v>
      </c>
      <c r="Z106" s="67" t="s">
        <v>1132</v>
      </c>
      <c r="AA106" s="345"/>
      <c r="AB106" s="345"/>
      <c r="AC106" s="345"/>
    </row>
    <row r="107" spans="1:29" s="106" customFormat="1" ht="50.1" customHeight="1" x14ac:dyDescent="0.25">
      <c r="A107" s="105">
        <v>106</v>
      </c>
      <c r="B107" s="67" t="s">
        <v>1124</v>
      </c>
      <c r="C107" s="67" t="s">
        <v>1204</v>
      </c>
      <c r="D107" s="67" t="s">
        <v>1126</v>
      </c>
      <c r="E107" s="67" t="s">
        <v>1205</v>
      </c>
      <c r="F107" s="67" t="s">
        <v>1170</v>
      </c>
      <c r="G107" s="67" t="s">
        <v>31</v>
      </c>
      <c r="H107" s="67" t="s">
        <v>1136</v>
      </c>
      <c r="I107" s="67" t="s">
        <v>1137</v>
      </c>
      <c r="J107" s="105">
        <v>80111600</v>
      </c>
      <c r="K107" s="67" t="s">
        <v>1206</v>
      </c>
      <c r="L107" s="105">
        <v>1</v>
      </c>
      <c r="M107" s="105">
        <v>1</v>
      </c>
      <c r="N107" s="105">
        <v>11</v>
      </c>
      <c r="O107" s="105">
        <v>1</v>
      </c>
      <c r="P107" s="105" t="s">
        <v>28</v>
      </c>
      <c r="Q107" s="67">
        <v>0</v>
      </c>
      <c r="R107" s="351">
        <v>77616000</v>
      </c>
      <c r="S107" s="354">
        <v>77616000</v>
      </c>
      <c r="T107" s="67">
        <v>0</v>
      </c>
      <c r="U107" s="67">
        <v>0</v>
      </c>
      <c r="V107" s="67" t="s">
        <v>84</v>
      </c>
      <c r="W107" s="67" t="s">
        <v>29</v>
      </c>
      <c r="X107" s="67" t="s">
        <v>1131</v>
      </c>
      <c r="Y107" s="67">
        <v>3778932</v>
      </c>
      <c r="Z107" s="67" t="s">
        <v>1132</v>
      </c>
      <c r="AA107" s="345"/>
      <c r="AB107" s="345"/>
      <c r="AC107" s="345"/>
    </row>
    <row r="108" spans="1:29" s="106" customFormat="1" ht="50.1" customHeight="1" x14ac:dyDescent="0.25">
      <c r="A108" s="105">
        <v>107</v>
      </c>
      <c r="B108" s="67" t="s">
        <v>1124</v>
      </c>
      <c r="C108" s="67" t="s">
        <v>1204</v>
      </c>
      <c r="D108" s="67" t="s">
        <v>1126</v>
      </c>
      <c r="E108" s="67" t="s">
        <v>1205</v>
      </c>
      <c r="F108" s="67" t="s">
        <v>1170</v>
      </c>
      <c r="G108" s="67" t="s">
        <v>31</v>
      </c>
      <c r="H108" s="67" t="s">
        <v>1136</v>
      </c>
      <c r="I108" s="67" t="s">
        <v>1137</v>
      </c>
      <c r="J108" s="105">
        <v>80111600</v>
      </c>
      <c r="K108" s="67" t="s">
        <v>1207</v>
      </c>
      <c r="L108" s="105">
        <v>1</v>
      </c>
      <c r="M108" s="105">
        <v>1</v>
      </c>
      <c r="N108" s="105">
        <v>11</v>
      </c>
      <c r="O108" s="105">
        <v>1</v>
      </c>
      <c r="P108" s="105" t="s">
        <v>28</v>
      </c>
      <c r="Q108" s="67">
        <v>0</v>
      </c>
      <c r="R108" s="351">
        <v>72380000</v>
      </c>
      <c r="S108" s="354">
        <v>72380000</v>
      </c>
      <c r="T108" s="67">
        <v>0</v>
      </c>
      <c r="U108" s="67">
        <v>0</v>
      </c>
      <c r="V108" s="67" t="s">
        <v>84</v>
      </c>
      <c r="W108" s="67" t="s">
        <v>29</v>
      </c>
      <c r="X108" s="67" t="s">
        <v>1131</v>
      </c>
      <c r="Y108" s="67">
        <v>3778932</v>
      </c>
      <c r="Z108" s="67" t="s">
        <v>1132</v>
      </c>
      <c r="AA108" s="345"/>
      <c r="AB108" s="345"/>
      <c r="AC108" s="345"/>
    </row>
    <row r="109" spans="1:29" s="106" customFormat="1" ht="50.1" customHeight="1" x14ac:dyDescent="0.25">
      <c r="A109" s="105">
        <v>108</v>
      </c>
      <c r="B109" s="67" t="s">
        <v>1124</v>
      </c>
      <c r="C109" s="67" t="s">
        <v>1204</v>
      </c>
      <c r="D109" s="67" t="s">
        <v>1126</v>
      </c>
      <c r="E109" s="67" t="s">
        <v>1205</v>
      </c>
      <c r="F109" s="67" t="s">
        <v>1170</v>
      </c>
      <c r="G109" s="67" t="s">
        <v>31</v>
      </c>
      <c r="H109" s="67" t="s">
        <v>1136</v>
      </c>
      <c r="I109" s="67" t="s">
        <v>1137</v>
      </c>
      <c r="J109" s="105">
        <v>80111600</v>
      </c>
      <c r="K109" s="67" t="s">
        <v>1208</v>
      </c>
      <c r="L109" s="105">
        <v>1</v>
      </c>
      <c r="M109" s="105">
        <v>1</v>
      </c>
      <c r="N109" s="105">
        <v>11</v>
      </c>
      <c r="O109" s="105">
        <v>1</v>
      </c>
      <c r="P109" s="105" t="s">
        <v>28</v>
      </c>
      <c r="Q109" s="67">
        <v>0</v>
      </c>
      <c r="R109" s="351">
        <v>51920000</v>
      </c>
      <c r="S109" s="354">
        <v>51920000</v>
      </c>
      <c r="T109" s="67">
        <v>0</v>
      </c>
      <c r="U109" s="67">
        <v>0</v>
      </c>
      <c r="V109" s="67" t="s">
        <v>84</v>
      </c>
      <c r="W109" s="67" t="s">
        <v>29</v>
      </c>
      <c r="X109" s="67" t="s">
        <v>1131</v>
      </c>
      <c r="Y109" s="67">
        <v>3778932</v>
      </c>
      <c r="Z109" s="67" t="s">
        <v>1132</v>
      </c>
      <c r="AA109" s="345"/>
      <c r="AB109" s="345"/>
      <c r="AC109" s="345"/>
    </row>
    <row r="110" spans="1:29" s="106" customFormat="1" ht="50.1" customHeight="1" x14ac:dyDescent="0.25">
      <c r="A110" s="105">
        <v>109</v>
      </c>
      <c r="B110" s="67" t="s">
        <v>1124</v>
      </c>
      <c r="C110" s="67" t="s">
        <v>1204</v>
      </c>
      <c r="D110" s="67" t="s">
        <v>1126</v>
      </c>
      <c r="E110" s="67" t="s">
        <v>1205</v>
      </c>
      <c r="F110" s="67" t="s">
        <v>1170</v>
      </c>
      <c r="G110" s="67" t="s">
        <v>31</v>
      </c>
      <c r="H110" s="67" t="s">
        <v>1136</v>
      </c>
      <c r="I110" s="67" t="s">
        <v>1137</v>
      </c>
      <c r="J110" s="105">
        <v>80111600</v>
      </c>
      <c r="K110" s="67" t="s">
        <v>1208</v>
      </c>
      <c r="L110" s="105">
        <v>1</v>
      </c>
      <c r="M110" s="105">
        <v>1</v>
      </c>
      <c r="N110" s="105">
        <v>11</v>
      </c>
      <c r="O110" s="105">
        <v>1</v>
      </c>
      <c r="P110" s="105" t="s">
        <v>28</v>
      </c>
      <c r="Q110" s="67">
        <v>0</v>
      </c>
      <c r="R110" s="351">
        <v>51920000</v>
      </c>
      <c r="S110" s="354">
        <v>51920000</v>
      </c>
      <c r="T110" s="67">
        <v>0</v>
      </c>
      <c r="U110" s="67">
        <v>0</v>
      </c>
      <c r="V110" s="67" t="s">
        <v>84</v>
      </c>
      <c r="W110" s="67" t="s">
        <v>29</v>
      </c>
      <c r="X110" s="67" t="s">
        <v>1131</v>
      </c>
      <c r="Y110" s="67">
        <v>3778932</v>
      </c>
      <c r="Z110" s="67" t="s">
        <v>1132</v>
      </c>
      <c r="AA110" s="345"/>
      <c r="AB110" s="345"/>
      <c r="AC110" s="345"/>
    </row>
    <row r="111" spans="1:29" s="106" customFormat="1" ht="50.1" customHeight="1" x14ac:dyDescent="0.25">
      <c r="A111" s="105">
        <v>110</v>
      </c>
      <c r="B111" s="67" t="s">
        <v>1124</v>
      </c>
      <c r="C111" s="67" t="s">
        <v>1204</v>
      </c>
      <c r="D111" s="67" t="s">
        <v>1126</v>
      </c>
      <c r="E111" s="67" t="s">
        <v>1205</v>
      </c>
      <c r="F111" s="67" t="s">
        <v>1170</v>
      </c>
      <c r="G111" s="67" t="s">
        <v>31</v>
      </c>
      <c r="H111" s="67" t="s">
        <v>1136</v>
      </c>
      <c r="I111" s="67" t="s">
        <v>1137</v>
      </c>
      <c r="J111" s="105">
        <v>80111600</v>
      </c>
      <c r="K111" s="67" t="s">
        <v>1208</v>
      </c>
      <c r="L111" s="105">
        <v>1</v>
      </c>
      <c r="M111" s="105">
        <v>1</v>
      </c>
      <c r="N111" s="105">
        <v>11</v>
      </c>
      <c r="O111" s="105">
        <v>1</v>
      </c>
      <c r="P111" s="105" t="s">
        <v>28</v>
      </c>
      <c r="Q111" s="67">
        <v>0</v>
      </c>
      <c r="R111" s="351">
        <v>51920000</v>
      </c>
      <c r="S111" s="354">
        <v>51920000</v>
      </c>
      <c r="T111" s="67">
        <v>0</v>
      </c>
      <c r="U111" s="67">
        <v>0</v>
      </c>
      <c r="V111" s="67" t="s">
        <v>84</v>
      </c>
      <c r="W111" s="67" t="s">
        <v>29</v>
      </c>
      <c r="X111" s="67" t="s">
        <v>1131</v>
      </c>
      <c r="Y111" s="67">
        <v>3778932</v>
      </c>
      <c r="Z111" s="67" t="s">
        <v>1132</v>
      </c>
      <c r="AA111" s="345"/>
      <c r="AB111" s="345"/>
      <c r="AC111" s="345"/>
    </row>
    <row r="112" spans="1:29" s="106" customFormat="1" ht="50.1" customHeight="1" x14ac:dyDescent="0.25">
      <c r="A112" s="105">
        <v>111</v>
      </c>
      <c r="B112" s="67" t="s">
        <v>1124</v>
      </c>
      <c r="C112" s="67" t="s">
        <v>1204</v>
      </c>
      <c r="D112" s="67" t="s">
        <v>1126</v>
      </c>
      <c r="E112" s="67" t="s">
        <v>1205</v>
      </c>
      <c r="F112" s="67" t="s">
        <v>1170</v>
      </c>
      <c r="G112" s="67" t="s">
        <v>31</v>
      </c>
      <c r="H112" s="67" t="s">
        <v>1136</v>
      </c>
      <c r="I112" s="67" t="s">
        <v>1137</v>
      </c>
      <c r="J112" s="105">
        <v>80111600</v>
      </c>
      <c r="K112" s="67" t="s">
        <v>1208</v>
      </c>
      <c r="L112" s="105">
        <v>1</v>
      </c>
      <c r="M112" s="105">
        <v>1</v>
      </c>
      <c r="N112" s="105">
        <v>11</v>
      </c>
      <c r="O112" s="105">
        <v>1</v>
      </c>
      <c r="P112" s="105" t="s">
        <v>28</v>
      </c>
      <c r="Q112" s="67">
        <v>0</v>
      </c>
      <c r="R112" s="351">
        <v>51920000</v>
      </c>
      <c r="S112" s="354">
        <v>51920000</v>
      </c>
      <c r="T112" s="67">
        <v>0</v>
      </c>
      <c r="U112" s="67">
        <v>0</v>
      </c>
      <c r="V112" s="67" t="s">
        <v>84</v>
      </c>
      <c r="W112" s="67" t="s">
        <v>29</v>
      </c>
      <c r="X112" s="67" t="s">
        <v>1131</v>
      </c>
      <c r="Y112" s="67">
        <v>3778932</v>
      </c>
      <c r="Z112" s="67" t="s">
        <v>1132</v>
      </c>
      <c r="AA112" s="345"/>
      <c r="AB112" s="345"/>
      <c r="AC112" s="345"/>
    </row>
    <row r="113" spans="1:29" s="106" customFormat="1" ht="50.1" customHeight="1" x14ac:dyDescent="0.25">
      <c r="A113" s="105">
        <v>112</v>
      </c>
      <c r="B113" s="67" t="s">
        <v>1124</v>
      </c>
      <c r="C113" s="67" t="s">
        <v>1204</v>
      </c>
      <c r="D113" s="67" t="s">
        <v>1126</v>
      </c>
      <c r="E113" s="67" t="s">
        <v>1205</v>
      </c>
      <c r="F113" s="67" t="s">
        <v>1170</v>
      </c>
      <c r="G113" s="67" t="s">
        <v>31</v>
      </c>
      <c r="H113" s="67" t="s">
        <v>1136</v>
      </c>
      <c r="I113" s="67" t="s">
        <v>1137</v>
      </c>
      <c r="J113" s="105">
        <v>80111600</v>
      </c>
      <c r="K113" s="67" t="s">
        <v>1209</v>
      </c>
      <c r="L113" s="105">
        <v>1</v>
      </c>
      <c r="M113" s="105">
        <v>1</v>
      </c>
      <c r="N113" s="105">
        <v>11</v>
      </c>
      <c r="O113" s="105">
        <v>1</v>
      </c>
      <c r="P113" s="105" t="s">
        <v>28</v>
      </c>
      <c r="Q113" s="67">
        <v>0</v>
      </c>
      <c r="R113" s="351">
        <v>35849000</v>
      </c>
      <c r="S113" s="354">
        <v>35849000</v>
      </c>
      <c r="T113" s="67">
        <v>0</v>
      </c>
      <c r="U113" s="67">
        <v>0</v>
      </c>
      <c r="V113" s="67" t="s">
        <v>84</v>
      </c>
      <c r="W113" s="67" t="s">
        <v>29</v>
      </c>
      <c r="X113" s="67" t="s">
        <v>1131</v>
      </c>
      <c r="Y113" s="67">
        <v>3778932</v>
      </c>
      <c r="Z113" s="67" t="s">
        <v>1132</v>
      </c>
      <c r="AA113" s="345"/>
      <c r="AB113" s="345"/>
      <c r="AC113" s="345"/>
    </row>
    <row r="114" spans="1:29" s="106" customFormat="1" ht="50.1" customHeight="1" x14ac:dyDescent="0.25">
      <c r="A114" s="105">
        <v>113</v>
      </c>
      <c r="B114" s="67" t="s">
        <v>1124</v>
      </c>
      <c r="C114" s="67" t="s">
        <v>1204</v>
      </c>
      <c r="D114" s="67" t="s">
        <v>1126</v>
      </c>
      <c r="E114" s="67" t="s">
        <v>1205</v>
      </c>
      <c r="F114" s="67" t="s">
        <v>1170</v>
      </c>
      <c r="G114" s="67" t="s">
        <v>31</v>
      </c>
      <c r="H114" s="67" t="s">
        <v>1136</v>
      </c>
      <c r="I114" s="67" t="s">
        <v>1137</v>
      </c>
      <c r="J114" s="105">
        <v>80111600</v>
      </c>
      <c r="K114" s="67" t="s">
        <v>1209</v>
      </c>
      <c r="L114" s="105">
        <v>1</v>
      </c>
      <c r="M114" s="105">
        <v>1</v>
      </c>
      <c r="N114" s="105">
        <v>11</v>
      </c>
      <c r="O114" s="105">
        <v>1</v>
      </c>
      <c r="P114" s="105" t="s">
        <v>28</v>
      </c>
      <c r="Q114" s="67">
        <v>0</v>
      </c>
      <c r="R114" s="351">
        <v>35849000</v>
      </c>
      <c r="S114" s="354">
        <v>35849000</v>
      </c>
      <c r="T114" s="67">
        <v>0</v>
      </c>
      <c r="U114" s="67">
        <v>0</v>
      </c>
      <c r="V114" s="67" t="s">
        <v>84</v>
      </c>
      <c r="W114" s="67" t="s">
        <v>29</v>
      </c>
      <c r="X114" s="67" t="s">
        <v>1131</v>
      </c>
      <c r="Y114" s="67">
        <v>3778932</v>
      </c>
      <c r="Z114" s="67" t="s">
        <v>1132</v>
      </c>
      <c r="AA114" s="345"/>
      <c r="AB114" s="345"/>
      <c r="AC114" s="345"/>
    </row>
    <row r="115" spans="1:29" s="106" customFormat="1" ht="50.1" customHeight="1" x14ac:dyDescent="0.25">
      <c r="A115" s="105">
        <v>114</v>
      </c>
      <c r="B115" s="67" t="s">
        <v>1124</v>
      </c>
      <c r="C115" s="67" t="s">
        <v>1204</v>
      </c>
      <c r="D115" s="67" t="s">
        <v>1126</v>
      </c>
      <c r="E115" s="67" t="s">
        <v>1205</v>
      </c>
      <c r="F115" s="67" t="s">
        <v>1170</v>
      </c>
      <c r="G115" s="67" t="s">
        <v>31</v>
      </c>
      <c r="H115" s="67" t="s">
        <v>1136</v>
      </c>
      <c r="I115" s="67" t="s">
        <v>1137</v>
      </c>
      <c r="J115" s="105">
        <v>80111600</v>
      </c>
      <c r="K115" s="67" t="s">
        <v>1209</v>
      </c>
      <c r="L115" s="105">
        <v>1</v>
      </c>
      <c r="M115" s="105">
        <v>1</v>
      </c>
      <c r="N115" s="105">
        <v>11</v>
      </c>
      <c r="O115" s="105">
        <v>1</v>
      </c>
      <c r="P115" s="105" t="s">
        <v>28</v>
      </c>
      <c r="Q115" s="67">
        <v>0</v>
      </c>
      <c r="R115" s="351">
        <v>35849000</v>
      </c>
      <c r="S115" s="354">
        <v>35849000</v>
      </c>
      <c r="T115" s="67">
        <v>0</v>
      </c>
      <c r="U115" s="67">
        <v>0</v>
      </c>
      <c r="V115" s="67" t="s">
        <v>84</v>
      </c>
      <c r="W115" s="67" t="s">
        <v>29</v>
      </c>
      <c r="X115" s="67" t="s">
        <v>1131</v>
      </c>
      <c r="Y115" s="67">
        <v>3778932</v>
      </c>
      <c r="Z115" s="67" t="s">
        <v>1132</v>
      </c>
      <c r="AA115" s="345"/>
      <c r="AB115" s="345"/>
      <c r="AC115" s="345"/>
    </row>
    <row r="116" spans="1:29" s="106" customFormat="1" ht="50.1" customHeight="1" x14ac:dyDescent="0.25">
      <c r="A116" s="105">
        <v>115</v>
      </c>
      <c r="B116" s="67" t="s">
        <v>1124</v>
      </c>
      <c r="C116" s="67" t="s">
        <v>1204</v>
      </c>
      <c r="D116" s="67" t="s">
        <v>1126</v>
      </c>
      <c r="E116" s="67" t="s">
        <v>1205</v>
      </c>
      <c r="F116" s="67" t="s">
        <v>1170</v>
      </c>
      <c r="G116" s="67" t="s">
        <v>31</v>
      </c>
      <c r="H116" s="67" t="s">
        <v>1136</v>
      </c>
      <c r="I116" s="67" t="s">
        <v>1137</v>
      </c>
      <c r="J116" s="105">
        <v>80111600</v>
      </c>
      <c r="K116" s="67" t="s">
        <v>1209</v>
      </c>
      <c r="L116" s="105">
        <v>1</v>
      </c>
      <c r="M116" s="105">
        <v>1</v>
      </c>
      <c r="N116" s="105">
        <v>11</v>
      </c>
      <c r="O116" s="105">
        <v>1</v>
      </c>
      <c r="P116" s="105" t="s">
        <v>28</v>
      </c>
      <c r="Q116" s="67">
        <v>0</v>
      </c>
      <c r="R116" s="351">
        <v>35849000</v>
      </c>
      <c r="S116" s="354">
        <v>35849000</v>
      </c>
      <c r="T116" s="67">
        <v>0</v>
      </c>
      <c r="U116" s="67">
        <v>0</v>
      </c>
      <c r="V116" s="67" t="s">
        <v>84</v>
      </c>
      <c r="W116" s="67" t="s">
        <v>29</v>
      </c>
      <c r="X116" s="67" t="s">
        <v>1131</v>
      </c>
      <c r="Y116" s="67">
        <v>3778932</v>
      </c>
      <c r="Z116" s="67" t="s">
        <v>1132</v>
      </c>
      <c r="AA116" s="345"/>
      <c r="AB116" s="345"/>
      <c r="AC116" s="345"/>
    </row>
    <row r="117" spans="1:29" s="106" customFormat="1" ht="50.1" customHeight="1" x14ac:dyDescent="0.25">
      <c r="A117" s="105">
        <v>116</v>
      </c>
      <c r="B117" s="67" t="s">
        <v>1124</v>
      </c>
      <c r="C117" s="67" t="s">
        <v>1204</v>
      </c>
      <c r="D117" s="67" t="s">
        <v>1126</v>
      </c>
      <c r="E117" s="67" t="s">
        <v>1205</v>
      </c>
      <c r="F117" s="67" t="s">
        <v>1170</v>
      </c>
      <c r="G117" s="67" t="s">
        <v>31</v>
      </c>
      <c r="H117" s="67" t="s">
        <v>1136</v>
      </c>
      <c r="I117" s="67" t="s">
        <v>1137</v>
      </c>
      <c r="J117" s="105">
        <v>80111600</v>
      </c>
      <c r="K117" s="67" t="s">
        <v>1209</v>
      </c>
      <c r="L117" s="105">
        <v>1</v>
      </c>
      <c r="M117" s="105">
        <v>1</v>
      </c>
      <c r="N117" s="105">
        <v>11</v>
      </c>
      <c r="O117" s="105">
        <v>1</v>
      </c>
      <c r="P117" s="105" t="s">
        <v>28</v>
      </c>
      <c r="Q117" s="67">
        <v>0</v>
      </c>
      <c r="R117" s="351">
        <v>35849000</v>
      </c>
      <c r="S117" s="354">
        <v>35849000</v>
      </c>
      <c r="T117" s="67">
        <v>0</v>
      </c>
      <c r="U117" s="67">
        <v>0</v>
      </c>
      <c r="V117" s="67" t="s">
        <v>84</v>
      </c>
      <c r="W117" s="67" t="s">
        <v>29</v>
      </c>
      <c r="X117" s="67" t="s">
        <v>1131</v>
      </c>
      <c r="Y117" s="67">
        <v>3778932</v>
      </c>
      <c r="Z117" s="67" t="s">
        <v>1132</v>
      </c>
      <c r="AA117" s="345"/>
      <c r="AB117" s="345"/>
      <c r="AC117" s="345"/>
    </row>
    <row r="118" spans="1:29" s="106" customFormat="1" ht="50.1" customHeight="1" x14ac:dyDescent="0.25">
      <c r="A118" s="105">
        <v>117</v>
      </c>
      <c r="B118" s="67" t="s">
        <v>1124</v>
      </c>
      <c r="C118" s="67" t="s">
        <v>1204</v>
      </c>
      <c r="D118" s="67" t="s">
        <v>1126</v>
      </c>
      <c r="E118" s="67" t="s">
        <v>1205</v>
      </c>
      <c r="F118" s="67" t="s">
        <v>1170</v>
      </c>
      <c r="G118" s="67" t="s">
        <v>31</v>
      </c>
      <c r="H118" s="67" t="s">
        <v>1136</v>
      </c>
      <c r="I118" s="67" t="s">
        <v>1137</v>
      </c>
      <c r="J118" s="105">
        <v>80111600</v>
      </c>
      <c r="K118" s="67" t="s">
        <v>1209</v>
      </c>
      <c r="L118" s="105">
        <v>1</v>
      </c>
      <c r="M118" s="105">
        <v>1</v>
      </c>
      <c r="N118" s="105">
        <v>11</v>
      </c>
      <c r="O118" s="105">
        <v>1</v>
      </c>
      <c r="P118" s="105" t="s">
        <v>28</v>
      </c>
      <c r="Q118" s="67">
        <v>0</v>
      </c>
      <c r="R118" s="351">
        <v>35849000</v>
      </c>
      <c r="S118" s="354">
        <v>35849000</v>
      </c>
      <c r="T118" s="67">
        <v>0</v>
      </c>
      <c r="U118" s="67">
        <v>0</v>
      </c>
      <c r="V118" s="67" t="s">
        <v>84</v>
      </c>
      <c r="W118" s="67" t="s">
        <v>29</v>
      </c>
      <c r="X118" s="67" t="s">
        <v>1131</v>
      </c>
      <c r="Y118" s="67">
        <v>3778932</v>
      </c>
      <c r="Z118" s="67" t="s">
        <v>1132</v>
      </c>
      <c r="AA118" s="345"/>
      <c r="AB118" s="345"/>
      <c r="AC118" s="345"/>
    </row>
    <row r="119" spans="1:29" s="106" customFormat="1" ht="50.1" customHeight="1" x14ac:dyDescent="0.25">
      <c r="A119" s="105">
        <v>118</v>
      </c>
      <c r="B119" s="67" t="s">
        <v>1124</v>
      </c>
      <c r="C119" s="67" t="s">
        <v>1204</v>
      </c>
      <c r="D119" s="67" t="s">
        <v>1126</v>
      </c>
      <c r="E119" s="67" t="s">
        <v>1205</v>
      </c>
      <c r="F119" s="67" t="s">
        <v>1170</v>
      </c>
      <c r="G119" s="67" t="s">
        <v>31</v>
      </c>
      <c r="H119" s="67" t="s">
        <v>1136</v>
      </c>
      <c r="I119" s="67" t="s">
        <v>1137</v>
      </c>
      <c r="J119" s="105">
        <v>80111600</v>
      </c>
      <c r="K119" s="67" t="s">
        <v>1209</v>
      </c>
      <c r="L119" s="105">
        <v>1</v>
      </c>
      <c r="M119" s="105">
        <v>1</v>
      </c>
      <c r="N119" s="105">
        <v>11</v>
      </c>
      <c r="O119" s="105">
        <v>1</v>
      </c>
      <c r="P119" s="105" t="s">
        <v>28</v>
      </c>
      <c r="Q119" s="67">
        <v>0</v>
      </c>
      <c r="R119" s="351">
        <v>35849000</v>
      </c>
      <c r="S119" s="354">
        <v>35849000</v>
      </c>
      <c r="T119" s="67">
        <v>0</v>
      </c>
      <c r="U119" s="67">
        <v>0</v>
      </c>
      <c r="V119" s="67" t="s">
        <v>84</v>
      </c>
      <c r="W119" s="67" t="s">
        <v>29</v>
      </c>
      <c r="X119" s="67" t="s">
        <v>1131</v>
      </c>
      <c r="Y119" s="67">
        <v>3778932</v>
      </c>
      <c r="Z119" s="67" t="s">
        <v>1132</v>
      </c>
      <c r="AA119" s="345"/>
      <c r="AB119" s="345"/>
      <c r="AC119" s="345"/>
    </row>
    <row r="120" spans="1:29" s="106" customFormat="1" ht="50.1" customHeight="1" x14ac:dyDescent="0.25">
      <c r="A120" s="105">
        <v>119</v>
      </c>
      <c r="B120" s="67" t="s">
        <v>1124</v>
      </c>
      <c r="C120" s="67" t="s">
        <v>1204</v>
      </c>
      <c r="D120" s="67" t="s">
        <v>1126</v>
      </c>
      <c r="E120" s="67" t="s">
        <v>1205</v>
      </c>
      <c r="F120" s="67" t="s">
        <v>1170</v>
      </c>
      <c r="G120" s="67" t="s">
        <v>31</v>
      </c>
      <c r="H120" s="67" t="s">
        <v>1136</v>
      </c>
      <c r="I120" s="67" t="s">
        <v>1137</v>
      </c>
      <c r="J120" s="105">
        <v>80111600</v>
      </c>
      <c r="K120" s="67" t="s">
        <v>1209</v>
      </c>
      <c r="L120" s="105">
        <v>1</v>
      </c>
      <c r="M120" s="105">
        <v>1</v>
      </c>
      <c r="N120" s="105">
        <v>11</v>
      </c>
      <c r="O120" s="105">
        <v>1</v>
      </c>
      <c r="P120" s="105" t="s">
        <v>28</v>
      </c>
      <c r="Q120" s="67">
        <v>0</v>
      </c>
      <c r="R120" s="351">
        <v>35849000</v>
      </c>
      <c r="S120" s="354">
        <v>35849000</v>
      </c>
      <c r="T120" s="67">
        <v>0</v>
      </c>
      <c r="U120" s="67">
        <v>0</v>
      </c>
      <c r="V120" s="67" t="s">
        <v>84</v>
      </c>
      <c r="W120" s="67" t="s">
        <v>29</v>
      </c>
      <c r="X120" s="67" t="s">
        <v>1131</v>
      </c>
      <c r="Y120" s="67">
        <v>3778932</v>
      </c>
      <c r="Z120" s="67" t="s">
        <v>1132</v>
      </c>
      <c r="AA120" s="345"/>
      <c r="AB120" s="345"/>
      <c r="AC120" s="345"/>
    </row>
    <row r="121" spans="1:29" s="106" customFormat="1" ht="50.1" customHeight="1" x14ac:dyDescent="0.25">
      <c r="A121" s="105">
        <v>120</v>
      </c>
      <c r="B121" s="67" t="s">
        <v>1124</v>
      </c>
      <c r="C121" s="67" t="s">
        <v>1204</v>
      </c>
      <c r="D121" s="67" t="s">
        <v>1126</v>
      </c>
      <c r="E121" s="67" t="s">
        <v>1205</v>
      </c>
      <c r="F121" s="67" t="s">
        <v>1170</v>
      </c>
      <c r="G121" s="67" t="s">
        <v>31</v>
      </c>
      <c r="H121" s="67" t="s">
        <v>1136</v>
      </c>
      <c r="I121" s="67" t="s">
        <v>1137</v>
      </c>
      <c r="J121" s="105">
        <v>80111600</v>
      </c>
      <c r="K121" s="67" t="s">
        <v>1210</v>
      </c>
      <c r="L121" s="105">
        <v>1</v>
      </c>
      <c r="M121" s="105">
        <v>1</v>
      </c>
      <c r="N121" s="105">
        <v>11</v>
      </c>
      <c r="O121" s="105">
        <v>1</v>
      </c>
      <c r="P121" s="105" t="s">
        <v>28</v>
      </c>
      <c r="Q121" s="67">
        <v>0</v>
      </c>
      <c r="R121" s="351">
        <v>22209000</v>
      </c>
      <c r="S121" s="354">
        <v>22209000</v>
      </c>
      <c r="T121" s="67">
        <v>0</v>
      </c>
      <c r="U121" s="67">
        <v>0</v>
      </c>
      <c r="V121" s="67" t="s">
        <v>84</v>
      </c>
      <c r="W121" s="67" t="s">
        <v>29</v>
      </c>
      <c r="X121" s="67" t="s">
        <v>1131</v>
      </c>
      <c r="Y121" s="67">
        <v>3778932</v>
      </c>
      <c r="Z121" s="67" t="s">
        <v>1132</v>
      </c>
      <c r="AA121" s="345"/>
      <c r="AB121" s="345"/>
      <c r="AC121" s="345"/>
    </row>
    <row r="122" spans="1:29" s="106" customFormat="1" ht="50.1" customHeight="1" x14ac:dyDescent="0.25">
      <c r="A122" s="105">
        <v>121</v>
      </c>
      <c r="B122" s="67" t="s">
        <v>1124</v>
      </c>
      <c r="C122" s="67" t="s">
        <v>1204</v>
      </c>
      <c r="D122" s="67" t="s">
        <v>1126</v>
      </c>
      <c r="E122" s="67" t="s">
        <v>1205</v>
      </c>
      <c r="F122" s="67" t="s">
        <v>1170</v>
      </c>
      <c r="G122" s="67" t="s">
        <v>31</v>
      </c>
      <c r="H122" s="67" t="s">
        <v>1136</v>
      </c>
      <c r="I122" s="67" t="s">
        <v>1137</v>
      </c>
      <c r="J122" s="105">
        <v>80111600</v>
      </c>
      <c r="K122" s="67" t="s">
        <v>1211</v>
      </c>
      <c r="L122" s="105">
        <v>1</v>
      </c>
      <c r="M122" s="105">
        <v>1</v>
      </c>
      <c r="N122" s="105">
        <v>11</v>
      </c>
      <c r="O122" s="105">
        <v>1</v>
      </c>
      <c r="P122" s="105" t="s">
        <v>28</v>
      </c>
      <c r="Q122" s="67">
        <v>0</v>
      </c>
      <c r="R122" s="351">
        <v>22209000</v>
      </c>
      <c r="S122" s="354">
        <v>22209000</v>
      </c>
      <c r="T122" s="67">
        <v>0</v>
      </c>
      <c r="U122" s="67">
        <v>0</v>
      </c>
      <c r="V122" s="67" t="s">
        <v>84</v>
      </c>
      <c r="W122" s="67" t="s">
        <v>29</v>
      </c>
      <c r="X122" s="67" t="s">
        <v>1131</v>
      </c>
      <c r="Y122" s="67">
        <v>3778932</v>
      </c>
      <c r="Z122" s="67" t="s">
        <v>1132</v>
      </c>
      <c r="AA122" s="345"/>
      <c r="AB122" s="345"/>
      <c r="AC122" s="345"/>
    </row>
    <row r="123" spans="1:29" s="106" customFormat="1" ht="50.1" customHeight="1" x14ac:dyDescent="0.25">
      <c r="A123" s="105">
        <v>122</v>
      </c>
      <c r="B123" s="67" t="s">
        <v>1124</v>
      </c>
      <c r="C123" s="67" t="s">
        <v>1204</v>
      </c>
      <c r="D123" s="67" t="s">
        <v>1126</v>
      </c>
      <c r="E123" s="67" t="s">
        <v>1205</v>
      </c>
      <c r="F123" s="67" t="s">
        <v>27</v>
      </c>
      <c r="G123" s="67" t="s">
        <v>31</v>
      </c>
      <c r="H123" s="67" t="s">
        <v>1136</v>
      </c>
      <c r="I123" s="67" t="s">
        <v>1137</v>
      </c>
      <c r="J123" s="105">
        <v>80111600</v>
      </c>
      <c r="K123" s="67" t="s">
        <v>1212</v>
      </c>
      <c r="L123" s="105">
        <v>1</v>
      </c>
      <c r="M123" s="105">
        <v>1</v>
      </c>
      <c r="N123" s="105">
        <v>11</v>
      </c>
      <c r="O123" s="105">
        <v>1</v>
      </c>
      <c r="P123" s="105" t="s">
        <v>28</v>
      </c>
      <c r="Q123" s="67">
        <v>0</v>
      </c>
      <c r="R123" s="351">
        <v>35849000</v>
      </c>
      <c r="S123" s="354">
        <v>35849000</v>
      </c>
      <c r="T123" s="67">
        <v>0</v>
      </c>
      <c r="U123" s="67">
        <v>0</v>
      </c>
      <c r="V123" s="67" t="s">
        <v>84</v>
      </c>
      <c r="W123" s="67" t="s">
        <v>29</v>
      </c>
      <c r="X123" s="67" t="s">
        <v>1131</v>
      </c>
      <c r="Y123" s="67">
        <v>3778932</v>
      </c>
      <c r="Z123" s="67" t="s">
        <v>1132</v>
      </c>
      <c r="AA123" s="345"/>
      <c r="AB123" s="345"/>
      <c r="AC123" s="345"/>
    </row>
    <row r="124" spans="1:29" s="106" customFormat="1" ht="50.1" customHeight="1" x14ac:dyDescent="0.25">
      <c r="A124" s="105">
        <v>123</v>
      </c>
      <c r="B124" s="67" t="s">
        <v>1124</v>
      </c>
      <c r="C124" s="67" t="s">
        <v>1204</v>
      </c>
      <c r="D124" s="67" t="s">
        <v>1126</v>
      </c>
      <c r="E124" s="67" t="s">
        <v>1205</v>
      </c>
      <c r="F124" s="67" t="s">
        <v>27</v>
      </c>
      <c r="G124" s="67" t="s">
        <v>31</v>
      </c>
      <c r="H124" s="67" t="s">
        <v>1136</v>
      </c>
      <c r="I124" s="67" t="s">
        <v>1137</v>
      </c>
      <c r="J124" s="105">
        <v>80111600</v>
      </c>
      <c r="K124" s="67" t="s">
        <v>1213</v>
      </c>
      <c r="L124" s="105">
        <v>1</v>
      </c>
      <c r="M124" s="105">
        <v>1</v>
      </c>
      <c r="N124" s="105">
        <v>11</v>
      </c>
      <c r="O124" s="105">
        <v>1</v>
      </c>
      <c r="P124" s="105" t="s">
        <v>28</v>
      </c>
      <c r="Q124" s="67">
        <v>0</v>
      </c>
      <c r="R124" s="351">
        <v>35849000</v>
      </c>
      <c r="S124" s="354">
        <v>35849000</v>
      </c>
      <c r="T124" s="67">
        <v>0</v>
      </c>
      <c r="U124" s="67">
        <v>0</v>
      </c>
      <c r="V124" s="67" t="s">
        <v>84</v>
      </c>
      <c r="W124" s="67" t="s">
        <v>29</v>
      </c>
      <c r="X124" s="67" t="s">
        <v>1131</v>
      </c>
      <c r="Y124" s="67">
        <v>3778932</v>
      </c>
      <c r="Z124" s="67" t="s">
        <v>1132</v>
      </c>
      <c r="AA124" s="345"/>
      <c r="AB124" s="345"/>
      <c r="AC124" s="345"/>
    </row>
    <row r="125" spans="1:29" s="106" customFormat="1" ht="50.1" customHeight="1" x14ac:dyDescent="0.25">
      <c r="A125" s="105">
        <v>124</v>
      </c>
      <c r="B125" s="67" t="s">
        <v>1124</v>
      </c>
      <c r="C125" s="67" t="s">
        <v>1204</v>
      </c>
      <c r="D125" s="67" t="s">
        <v>1126</v>
      </c>
      <c r="E125" s="67" t="s">
        <v>1205</v>
      </c>
      <c r="F125" s="67" t="s">
        <v>27</v>
      </c>
      <c r="G125" s="67" t="s">
        <v>31</v>
      </c>
      <c r="H125" s="67" t="s">
        <v>1136</v>
      </c>
      <c r="I125" s="67" t="s">
        <v>1137</v>
      </c>
      <c r="J125" s="105">
        <v>80111600</v>
      </c>
      <c r="K125" s="67" t="s">
        <v>1214</v>
      </c>
      <c r="L125" s="105">
        <v>1</v>
      </c>
      <c r="M125" s="105">
        <v>1</v>
      </c>
      <c r="N125" s="105">
        <v>11</v>
      </c>
      <c r="O125" s="105">
        <v>1</v>
      </c>
      <c r="P125" s="105" t="s">
        <v>28</v>
      </c>
      <c r="Q125" s="67">
        <v>0</v>
      </c>
      <c r="R125" s="351">
        <v>51920000</v>
      </c>
      <c r="S125" s="354">
        <v>51920000</v>
      </c>
      <c r="T125" s="67">
        <v>0</v>
      </c>
      <c r="U125" s="67">
        <v>0</v>
      </c>
      <c r="V125" s="67" t="s">
        <v>84</v>
      </c>
      <c r="W125" s="67" t="s">
        <v>29</v>
      </c>
      <c r="X125" s="67" t="s">
        <v>1131</v>
      </c>
      <c r="Y125" s="67">
        <v>3778932</v>
      </c>
      <c r="Z125" s="67" t="s">
        <v>1132</v>
      </c>
      <c r="AA125" s="345"/>
      <c r="AB125" s="345"/>
      <c r="AC125" s="345"/>
    </row>
    <row r="126" spans="1:29" s="106" customFormat="1" ht="50.1" customHeight="1" x14ac:dyDescent="0.25">
      <c r="A126" s="105">
        <v>125</v>
      </c>
      <c r="B126" s="67" t="s">
        <v>1124</v>
      </c>
      <c r="C126" s="67" t="s">
        <v>1204</v>
      </c>
      <c r="D126" s="67" t="s">
        <v>1126</v>
      </c>
      <c r="E126" s="67" t="s">
        <v>1205</v>
      </c>
      <c r="F126" s="67" t="s">
        <v>27</v>
      </c>
      <c r="G126" s="67" t="s">
        <v>31</v>
      </c>
      <c r="H126" s="67" t="s">
        <v>1136</v>
      </c>
      <c r="I126" s="67" t="s">
        <v>1137</v>
      </c>
      <c r="J126" s="105">
        <v>80111600</v>
      </c>
      <c r="K126" s="67" t="s">
        <v>1215</v>
      </c>
      <c r="L126" s="105">
        <v>1</v>
      </c>
      <c r="M126" s="105">
        <v>1</v>
      </c>
      <c r="N126" s="105">
        <v>11</v>
      </c>
      <c r="O126" s="105">
        <v>1</v>
      </c>
      <c r="P126" s="105" t="s">
        <v>28</v>
      </c>
      <c r="Q126" s="67">
        <v>0</v>
      </c>
      <c r="R126" s="351">
        <v>45089000</v>
      </c>
      <c r="S126" s="354">
        <v>45089000</v>
      </c>
      <c r="T126" s="67">
        <v>0</v>
      </c>
      <c r="U126" s="67">
        <v>0</v>
      </c>
      <c r="V126" s="67" t="s">
        <v>84</v>
      </c>
      <c r="W126" s="67" t="s">
        <v>29</v>
      </c>
      <c r="X126" s="67" t="s">
        <v>1131</v>
      </c>
      <c r="Y126" s="67">
        <v>3778932</v>
      </c>
      <c r="Z126" s="67" t="s">
        <v>1132</v>
      </c>
      <c r="AA126" s="345"/>
      <c r="AB126" s="345"/>
      <c r="AC126" s="345"/>
    </row>
    <row r="127" spans="1:29" s="106" customFormat="1" ht="50.1" customHeight="1" x14ac:dyDescent="0.25">
      <c r="A127" s="105">
        <v>126</v>
      </c>
      <c r="B127" s="67" t="s">
        <v>1124</v>
      </c>
      <c r="C127" s="67" t="s">
        <v>1204</v>
      </c>
      <c r="D127" s="67" t="s">
        <v>1126</v>
      </c>
      <c r="E127" s="67" t="s">
        <v>1205</v>
      </c>
      <c r="F127" s="67" t="s">
        <v>27</v>
      </c>
      <c r="G127" s="67" t="s">
        <v>31</v>
      </c>
      <c r="H127" s="67" t="s">
        <v>1136</v>
      </c>
      <c r="I127" s="67" t="s">
        <v>1137</v>
      </c>
      <c r="J127" s="105">
        <v>80111600</v>
      </c>
      <c r="K127" s="67" t="s">
        <v>1216</v>
      </c>
      <c r="L127" s="105">
        <v>1</v>
      </c>
      <c r="M127" s="105">
        <v>1</v>
      </c>
      <c r="N127" s="105">
        <v>11</v>
      </c>
      <c r="O127" s="105">
        <v>1</v>
      </c>
      <c r="P127" s="105" t="s">
        <v>28</v>
      </c>
      <c r="Q127" s="67">
        <v>0</v>
      </c>
      <c r="R127" s="351">
        <v>45089000</v>
      </c>
      <c r="S127" s="354">
        <v>45089000</v>
      </c>
      <c r="T127" s="67">
        <v>0</v>
      </c>
      <c r="U127" s="67">
        <v>0</v>
      </c>
      <c r="V127" s="67" t="s">
        <v>84</v>
      </c>
      <c r="W127" s="67" t="s">
        <v>29</v>
      </c>
      <c r="X127" s="67" t="s">
        <v>1131</v>
      </c>
      <c r="Y127" s="67">
        <v>3778932</v>
      </c>
      <c r="Z127" s="67" t="s">
        <v>1132</v>
      </c>
      <c r="AA127" s="345"/>
      <c r="AB127" s="345"/>
      <c r="AC127" s="345"/>
    </row>
    <row r="128" spans="1:29" s="106" customFormat="1" ht="50.1" customHeight="1" x14ac:dyDescent="0.25">
      <c r="A128" s="105">
        <v>127</v>
      </c>
      <c r="B128" s="67" t="s">
        <v>1124</v>
      </c>
      <c r="C128" s="67" t="s">
        <v>1204</v>
      </c>
      <c r="D128" s="67" t="s">
        <v>1126</v>
      </c>
      <c r="E128" s="67" t="s">
        <v>1205</v>
      </c>
      <c r="F128" s="67" t="s">
        <v>27</v>
      </c>
      <c r="G128" s="67" t="s">
        <v>31</v>
      </c>
      <c r="H128" s="67" t="s">
        <v>1136</v>
      </c>
      <c r="I128" s="67" t="s">
        <v>1137</v>
      </c>
      <c r="J128" s="105">
        <v>80111600</v>
      </c>
      <c r="K128" s="67" t="s">
        <v>1216</v>
      </c>
      <c r="L128" s="105">
        <v>1</v>
      </c>
      <c r="M128" s="105">
        <v>1</v>
      </c>
      <c r="N128" s="105">
        <v>11</v>
      </c>
      <c r="O128" s="105">
        <v>1</v>
      </c>
      <c r="P128" s="105" t="s">
        <v>28</v>
      </c>
      <c r="Q128" s="67">
        <v>0</v>
      </c>
      <c r="R128" s="351">
        <v>45089000</v>
      </c>
      <c r="S128" s="354">
        <v>45089000</v>
      </c>
      <c r="T128" s="67">
        <v>0</v>
      </c>
      <c r="U128" s="67">
        <v>0</v>
      </c>
      <c r="V128" s="67" t="s">
        <v>84</v>
      </c>
      <c r="W128" s="67" t="s">
        <v>29</v>
      </c>
      <c r="X128" s="67" t="s">
        <v>1131</v>
      </c>
      <c r="Y128" s="67">
        <v>3778932</v>
      </c>
      <c r="Z128" s="67" t="s">
        <v>1132</v>
      </c>
      <c r="AA128" s="345"/>
      <c r="AB128" s="345"/>
      <c r="AC128" s="345"/>
    </row>
    <row r="129" spans="1:29" s="106" customFormat="1" ht="50.1" customHeight="1" x14ac:dyDescent="0.25">
      <c r="A129" s="105">
        <v>128</v>
      </c>
      <c r="B129" s="67" t="s">
        <v>1124</v>
      </c>
      <c r="C129" s="67" t="s">
        <v>1204</v>
      </c>
      <c r="D129" s="67" t="s">
        <v>1126</v>
      </c>
      <c r="E129" s="67" t="s">
        <v>1205</v>
      </c>
      <c r="F129" s="67" t="s">
        <v>27</v>
      </c>
      <c r="G129" s="67" t="s">
        <v>31</v>
      </c>
      <c r="H129" s="67" t="s">
        <v>1136</v>
      </c>
      <c r="I129" s="67" t="s">
        <v>1137</v>
      </c>
      <c r="J129" s="105">
        <v>80111600</v>
      </c>
      <c r="K129" s="67" t="s">
        <v>1216</v>
      </c>
      <c r="L129" s="105">
        <v>1</v>
      </c>
      <c r="M129" s="105">
        <v>1</v>
      </c>
      <c r="N129" s="105">
        <v>11</v>
      </c>
      <c r="O129" s="105">
        <v>1</v>
      </c>
      <c r="P129" s="105" t="s">
        <v>28</v>
      </c>
      <c r="Q129" s="67">
        <v>0</v>
      </c>
      <c r="R129" s="351">
        <v>45089000</v>
      </c>
      <c r="S129" s="354">
        <v>45089000</v>
      </c>
      <c r="T129" s="67">
        <v>0</v>
      </c>
      <c r="U129" s="67">
        <v>0</v>
      </c>
      <c r="V129" s="67" t="s">
        <v>84</v>
      </c>
      <c r="W129" s="67" t="s">
        <v>29</v>
      </c>
      <c r="X129" s="67" t="s">
        <v>1131</v>
      </c>
      <c r="Y129" s="67">
        <v>3778932</v>
      </c>
      <c r="Z129" s="67" t="s">
        <v>1132</v>
      </c>
      <c r="AA129" s="345"/>
      <c r="AB129" s="345"/>
      <c r="AC129" s="345"/>
    </row>
    <row r="130" spans="1:29" s="106" customFormat="1" ht="50.1" customHeight="1" x14ac:dyDescent="0.25">
      <c r="A130" s="105">
        <v>129</v>
      </c>
      <c r="B130" s="67" t="s">
        <v>1124</v>
      </c>
      <c r="C130" s="67" t="s">
        <v>1204</v>
      </c>
      <c r="D130" s="67" t="s">
        <v>1126</v>
      </c>
      <c r="E130" s="67" t="s">
        <v>1205</v>
      </c>
      <c r="F130" s="67" t="s">
        <v>27</v>
      </c>
      <c r="G130" s="67" t="s">
        <v>31</v>
      </c>
      <c r="H130" s="67" t="s">
        <v>1136</v>
      </c>
      <c r="I130" s="67" t="s">
        <v>1137</v>
      </c>
      <c r="J130" s="105">
        <v>80111600</v>
      </c>
      <c r="K130" s="67" t="s">
        <v>1217</v>
      </c>
      <c r="L130" s="105">
        <v>1</v>
      </c>
      <c r="M130" s="105">
        <v>1</v>
      </c>
      <c r="N130" s="105">
        <v>11</v>
      </c>
      <c r="O130" s="105">
        <v>1</v>
      </c>
      <c r="P130" s="105" t="s">
        <v>28</v>
      </c>
      <c r="Q130" s="67">
        <v>0</v>
      </c>
      <c r="R130" s="351">
        <v>30646000</v>
      </c>
      <c r="S130" s="354">
        <v>30646000</v>
      </c>
      <c r="T130" s="67">
        <v>0</v>
      </c>
      <c r="U130" s="67">
        <v>0</v>
      </c>
      <c r="V130" s="67" t="s">
        <v>84</v>
      </c>
      <c r="W130" s="67" t="s">
        <v>29</v>
      </c>
      <c r="X130" s="67" t="s">
        <v>1131</v>
      </c>
      <c r="Y130" s="67">
        <v>3778932</v>
      </c>
      <c r="Z130" s="67" t="s">
        <v>1132</v>
      </c>
      <c r="AA130" s="345"/>
      <c r="AB130" s="345"/>
      <c r="AC130" s="345"/>
    </row>
    <row r="131" spans="1:29" s="106" customFormat="1" ht="50.1" customHeight="1" x14ac:dyDescent="0.25">
      <c r="A131" s="105">
        <v>130</v>
      </c>
      <c r="B131" s="67" t="s">
        <v>1124</v>
      </c>
      <c r="C131" s="67" t="s">
        <v>1204</v>
      </c>
      <c r="D131" s="67" t="s">
        <v>1126</v>
      </c>
      <c r="E131" s="67" t="s">
        <v>1205</v>
      </c>
      <c r="F131" s="67" t="s">
        <v>27</v>
      </c>
      <c r="G131" s="67" t="s">
        <v>31</v>
      </c>
      <c r="H131" s="67" t="s">
        <v>1136</v>
      </c>
      <c r="I131" s="67" t="s">
        <v>1137</v>
      </c>
      <c r="J131" s="105">
        <v>80111600</v>
      </c>
      <c r="K131" s="67" t="s">
        <v>1217</v>
      </c>
      <c r="L131" s="105">
        <v>1</v>
      </c>
      <c r="M131" s="105">
        <v>1</v>
      </c>
      <c r="N131" s="105">
        <v>11</v>
      </c>
      <c r="O131" s="105">
        <v>1</v>
      </c>
      <c r="P131" s="105" t="s">
        <v>28</v>
      </c>
      <c r="Q131" s="67">
        <v>0</v>
      </c>
      <c r="R131" s="351">
        <v>30646000</v>
      </c>
      <c r="S131" s="354">
        <v>30646000</v>
      </c>
      <c r="T131" s="67">
        <v>0</v>
      </c>
      <c r="U131" s="67">
        <v>0</v>
      </c>
      <c r="V131" s="67" t="s">
        <v>84</v>
      </c>
      <c r="W131" s="67" t="s">
        <v>29</v>
      </c>
      <c r="X131" s="67" t="s">
        <v>1131</v>
      </c>
      <c r="Y131" s="67">
        <v>3778932</v>
      </c>
      <c r="Z131" s="67" t="s">
        <v>1132</v>
      </c>
      <c r="AA131" s="345"/>
      <c r="AB131" s="345"/>
      <c r="AC131" s="345"/>
    </row>
    <row r="132" spans="1:29" s="106" customFormat="1" ht="50.1" customHeight="1" x14ac:dyDescent="0.25">
      <c r="A132" s="105">
        <v>131</v>
      </c>
      <c r="B132" s="67" t="s">
        <v>1124</v>
      </c>
      <c r="C132" s="67" t="s">
        <v>1204</v>
      </c>
      <c r="D132" s="67" t="s">
        <v>1126</v>
      </c>
      <c r="E132" s="67" t="s">
        <v>1205</v>
      </c>
      <c r="F132" s="67" t="s">
        <v>27</v>
      </c>
      <c r="G132" s="67" t="s">
        <v>31</v>
      </c>
      <c r="H132" s="67" t="s">
        <v>1136</v>
      </c>
      <c r="I132" s="67" t="s">
        <v>1137</v>
      </c>
      <c r="J132" s="105">
        <v>80111600</v>
      </c>
      <c r="K132" s="67" t="s">
        <v>1217</v>
      </c>
      <c r="L132" s="105">
        <v>1</v>
      </c>
      <c r="M132" s="105">
        <v>1</v>
      </c>
      <c r="N132" s="105">
        <v>11</v>
      </c>
      <c r="O132" s="105">
        <v>1</v>
      </c>
      <c r="P132" s="105" t="s">
        <v>28</v>
      </c>
      <c r="Q132" s="67">
        <v>0</v>
      </c>
      <c r="R132" s="351">
        <v>30646000</v>
      </c>
      <c r="S132" s="354">
        <v>30646000</v>
      </c>
      <c r="T132" s="67">
        <v>0</v>
      </c>
      <c r="U132" s="67">
        <v>0</v>
      </c>
      <c r="V132" s="67" t="s">
        <v>84</v>
      </c>
      <c r="W132" s="67" t="s">
        <v>29</v>
      </c>
      <c r="X132" s="67" t="s">
        <v>1131</v>
      </c>
      <c r="Y132" s="67">
        <v>3778932</v>
      </c>
      <c r="Z132" s="67" t="s">
        <v>1132</v>
      </c>
      <c r="AA132" s="345"/>
      <c r="AB132" s="345"/>
      <c r="AC132" s="345"/>
    </row>
    <row r="133" spans="1:29" s="106" customFormat="1" ht="50.1" customHeight="1" x14ac:dyDescent="0.25">
      <c r="A133" s="105">
        <v>132</v>
      </c>
      <c r="B133" s="67" t="s">
        <v>1124</v>
      </c>
      <c r="C133" s="67" t="s">
        <v>1204</v>
      </c>
      <c r="D133" s="67" t="s">
        <v>1126</v>
      </c>
      <c r="E133" s="67" t="s">
        <v>1205</v>
      </c>
      <c r="F133" s="67" t="s">
        <v>27</v>
      </c>
      <c r="G133" s="67" t="s">
        <v>31</v>
      </c>
      <c r="H133" s="67" t="s">
        <v>1136</v>
      </c>
      <c r="I133" s="67" t="s">
        <v>1137</v>
      </c>
      <c r="J133" s="105">
        <v>80111600</v>
      </c>
      <c r="K133" s="67" t="s">
        <v>1217</v>
      </c>
      <c r="L133" s="105">
        <v>1</v>
      </c>
      <c r="M133" s="105">
        <v>1</v>
      </c>
      <c r="N133" s="105">
        <v>11</v>
      </c>
      <c r="O133" s="105">
        <v>1</v>
      </c>
      <c r="P133" s="105" t="s">
        <v>28</v>
      </c>
      <c r="Q133" s="67">
        <v>0</v>
      </c>
      <c r="R133" s="351">
        <v>30646000</v>
      </c>
      <c r="S133" s="354">
        <v>30646000</v>
      </c>
      <c r="T133" s="67">
        <v>0</v>
      </c>
      <c r="U133" s="67">
        <v>0</v>
      </c>
      <c r="V133" s="67" t="s">
        <v>84</v>
      </c>
      <c r="W133" s="67" t="s">
        <v>29</v>
      </c>
      <c r="X133" s="67" t="s">
        <v>1131</v>
      </c>
      <c r="Y133" s="67">
        <v>3778932</v>
      </c>
      <c r="Z133" s="67" t="s">
        <v>1132</v>
      </c>
      <c r="AA133" s="345"/>
      <c r="AB133" s="345"/>
      <c r="AC133" s="345"/>
    </row>
    <row r="134" spans="1:29" s="106" customFormat="1" ht="50.1" customHeight="1" x14ac:dyDescent="0.25">
      <c r="A134" s="105">
        <v>133</v>
      </c>
      <c r="B134" s="67" t="s">
        <v>1124</v>
      </c>
      <c r="C134" s="67" t="s">
        <v>1204</v>
      </c>
      <c r="D134" s="67" t="s">
        <v>1126</v>
      </c>
      <c r="E134" s="67" t="s">
        <v>1205</v>
      </c>
      <c r="F134" s="67" t="s">
        <v>27</v>
      </c>
      <c r="G134" s="67" t="s">
        <v>31</v>
      </c>
      <c r="H134" s="67" t="s">
        <v>1136</v>
      </c>
      <c r="I134" s="67" t="s">
        <v>1137</v>
      </c>
      <c r="J134" s="105">
        <v>80111600</v>
      </c>
      <c r="K134" s="67" t="s">
        <v>1218</v>
      </c>
      <c r="L134" s="105">
        <v>1</v>
      </c>
      <c r="M134" s="105">
        <v>1</v>
      </c>
      <c r="N134" s="105">
        <v>11</v>
      </c>
      <c r="O134" s="105">
        <v>1</v>
      </c>
      <c r="P134" s="105" t="s">
        <v>28</v>
      </c>
      <c r="Q134" s="67">
        <v>0</v>
      </c>
      <c r="R134" s="351">
        <v>33044000</v>
      </c>
      <c r="S134" s="354">
        <v>33044000</v>
      </c>
      <c r="T134" s="67">
        <v>0</v>
      </c>
      <c r="U134" s="67">
        <v>0</v>
      </c>
      <c r="V134" s="67" t="s">
        <v>84</v>
      </c>
      <c r="W134" s="67" t="s">
        <v>29</v>
      </c>
      <c r="X134" s="67" t="s">
        <v>1131</v>
      </c>
      <c r="Y134" s="67">
        <v>3778932</v>
      </c>
      <c r="Z134" s="67" t="s">
        <v>1132</v>
      </c>
      <c r="AA134" s="345"/>
      <c r="AB134" s="345"/>
      <c r="AC134" s="345"/>
    </row>
    <row r="135" spans="1:29" s="106" customFormat="1" ht="50.1" customHeight="1" x14ac:dyDescent="0.25">
      <c r="A135" s="105">
        <v>134</v>
      </c>
      <c r="B135" s="67" t="s">
        <v>1124</v>
      </c>
      <c r="C135" s="67" t="s">
        <v>1204</v>
      </c>
      <c r="D135" s="67" t="s">
        <v>1126</v>
      </c>
      <c r="E135" s="67" t="s">
        <v>1205</v>
      </c>
      <c r="F135" s="67" t="s">
        <v>27</v>
      </c>
      <c r="G135" s="67" t="s">
        <v>31</v>
      </c>
      <c r="H135" s="67" t="s">
        <v>1136</v>
      </c>
      <c r="I135" s="67" t="s">
        <v>1137</v>
      </c>
      <c r="J135" s="105">
        <v>80111600</v>
      </c>
      <c r="K135" s="67" t="s">
        <v>1218</v>
      </c>
      <c r="L135" s="105">
        <v>1</v>
      </c>
      <c r="M135" s="105">
        <v>1</v>
      </c>
      <c r="N135" s="105">
        <v>11</v>
      </c>
      <c r="O135" s="105">
        <v>1</v>
      </c>
      <c r="P135" s="105" t="s">
        <v>28</v>
      </c>
      <c r="Q135" s="67">
        <v>0</v>
      </c>
      <c r="R135" s="351">
        <v>33044000</v>
      </c>
      <c r="S135" s="354">
        <v>33044000</v>
      </c>
      <c r="T135" s="67">
        <v>0</v>
      </c>
      <c r="U135" s="67">
        <v>0</v>
      </c>
      <c r="V135" s="67" t="s">
        <v>84</v>
      </c>
      <c r="W135" s="67" t="s">
        <v>29</v>
      </c>
      <c r="X135" s="67" t="s">
        <v>1131</v>
      </c>
      <c r="Y135" s="67">
        <v>3778932</v>
      </c>
      <c r="Z135" s="67" t="s">
        <v>1132</v>
      </c>
      <c r="AA135" s="345"/>
      <c r="AB135" s="345"/>
      <c r="AC135" s="345"/>
    </row>
    <row r="136" spans="1:29" s="106" customFormat="1" ht="50.1" customHeight="1" x14ac:dyDescent="0.25">
      <c r="A136" s="105">
        <v>135</v>
      </c>
      <c r="B136" s="67" t="s">
        <v>1124</v>
      </c>
      <c r="C136" s="67" t="s">
        <v>1204</v>
      </c>
      <c r="D136" s="67" t="s">
        <v>1126</v>
      </c>
      <c r="E136" s="67" t="s">
        <v>1205</v>
      </c>
      <c r="F136" s="67" t="s">
        <v>27</v>
      </c>
      <c r="G136" s="67" t="s">
        <v>31</v>
      </c>
      <c r="H136" s="67" t="s">
        <v>1136</v>
      </c>
      <c r="I136" s="67" t="s">
        <v>1137</v>
      </c>
      <c r="J136" s="105">
        <v>80111600</v>
      </c>
      <c r="K136" s="67" t="s">
        <v>1218</v>
      </c>
      <c r="L136" s="105">
        <v>1</v>
      </c>
      <c r="M136" s="105">
        <v>1</v>
      </c>
      <c r="N136" s="105">
        <v>11</v>
      </c>
      <c r="O136" s="105">
        <v>1</v>
      </c>
      <c r="P136" s="105" t="s">
        <v>28</v>
      </c>
      <c r="Q136" s="67">
        <v>0</v>
      </c>
      <c r="R136" s="351">
        <v>33044000</v>
      </c>
      <c r="S136" s="354">
        <v>33044000</v>
      </c>
      <c r="T136" s="67">
        <v>0</v>
      </c>
      <c r="U136" s="67">
        <v>0</v>
      </c>
      <c r="V136" s="67" t="s">
        <v>84</v>
      </c>
      <c r="W136" s="67" t="s">
        <v>29</v>
      </c>
      <c r="X136" s="67" t="s">
        <v>1131</v>
      </c>
      <c r="Y136" s="67">
        <v>3778932</v>
      </c>
      <c r="Z136" s="67" t="s">
        <v>1132</v>
      </c>
      <c r="AA136" s="345"/>
      <c r="AB136" s="345"/>
      <c r="AC136" s="345"/>
    </row>
    <row r="137" spans="1:29" s="106" customFormat="1" ht="50.1" customHeight="1" x14ac:dyDescent="0.25">
      <c r="A137" s="105">
        <v>136</v>
      </c>
      <c r="B137" s="67" t="s">
        <v>1124</v>
      </c>
      <c r="C137" s="67" t="s">
        <v>1204</v>
      </c>
      <c r="D137" s="67" t="s">
        <v>1126</v>
      </c>
      <c r="E137" s="67" t="s">
        <v>1205</v>
      </c>
      <c r="F137" s="67" t="s">
        <v>27</v>
      </c>
      <c r="G137" s="67" t="s">
        <v>31</v>
      </c>
      <c r="H137" s="67" t="s">
        <v>1136</v>
      </c>
      <c r="I137" s="67" t="s">
        <v>1137</v>
      </c>
      <c r="J137" s="105">
        <v>80111600</v>
      </c>
      <c r="K137" s="67" t="s">
        <v>1218</v>
      </c>
      <c r="L137" s="105">
        <v>1</v>
      </c>
      <c r="M137" s="105">
        <v>1</v>
      </c>
      <c r="N137" s="105">
        <v>11</v>
      </c>
      <c r="O137" s="105">
        <v>1</v>
      </c>
      <c r="P137" s="105" t="s">
        <v>28</v>
      </c>
      <c r="Q137" s="67">
        <v>0</v>
      </c>
      <c r="R137" s="351">
        <v>33044000</v>
      </c>
      <c r="S137" s="354">
        <v>33044000</v>
      </c>
      <c r="T137" s="67">
        <v>0</v>
      </c>
      <c r="U137" s="67">
        <v>0</v>
      </c>
      <c r="V137" s="67" t="s">
        <v>84</v>
      </c>
      <c r="W137" s="67" t="s">
        <v>29</v>
      </c>
      <c r="X137" s="67" t="s">
        <v>1131</v>
      </c>
      <c r="Y137" s="67">
        <v>3778932</v>
      </c>
      <c r="Z137" s="67" t="s">
        <v>1132</v>
      </c>
      <c r="AA137" s="345"/>
      <c r="AB137" s="345"/>
      <c r="AC137" s="345"/>
    </row>
    <row r="138" spans="1:29" s="106" customFormat="1" ht="50.1" customHeight="1" x14ac:dyDescent="0.25">
      <c r="A138" s="105">
        <v>137</v>
      </c>
      <c r="B138" s="67" t="s">
        <v>1124</v>
      </c>
      <c r="C138" s="67" t="s">
        <v>1204</v>
      </c>
      <c r="D138" s="67" t="s">
        <v>1126</v>
      </c>
      <c r="E138" s="67" t="s">
        <v>1205</v>
      </c>
      <c r="F138" s="67" t="s">
        <v>27</v>
      </c>
      <c r="G138" s="67" t="s">
        <v>31</v>
      </c>
      <c r="H138" s="67" t="s">
        <v>1136</v>
      </c>
      <c r="I138" s="67" t="s">
        <v>1137</v>
      </c>
      <c r="J138" s="105">
        <v>80111600</v>
      </c>
      <c r="K138" s="67" t="s">
        <v>1218</v>
      </c>
      <c r="L138" s="105">
        <v>1</v>
      </c>
      <c r="M138" s="105">
        <v>1</v>
      </c>
      <c r="N138" s="105">
        <v>11</v>
      </c>
      <c r="O138" s="105">
        <v>1</v>
      </c>
      <c r="P138" s="105" t="s">
        <v>28</v>
      </c>
      <c r="Q138" s="67">
        <v>0</v>
      </c>
      <c r="R138" s="351">
        <v>33044000</v>
      </c>
      <c r="S138" s="354">
        <v>33044000</v>
      </c>
      <c r="T138" s="67">
        <v>0</v>
      </c>
      <c r="U138" s="67">
        <v>0</v>
      </c>
      <c r="V138" s="67" t="s">
        <v>84</v>
      </c>
      <c r="W138" s="67" t="s">
        <v>29</v>
      </c>
      <c r="X138" s="67" t="s">
        <v>1131</v>
      </c>
      <c r="Y138" s="67">
        <v>3778932</v>
      </c>
      <c r="Z138" s="67" t="s">
        <v>1132</v>
      </c>
      <c r="AA138" s="345"/>
      <c r="AB138" s="345"/>
      <c r="AC138" s="345"/>
    </row>
    <row r="139" spans="1:29" s="106" customFormat="1" ht="50.1" customHeight="1" x14ac:dyDescent="0.25">
      <c r="A139" s="105">
        <v>138</v>
      </c>
      <c r="B139" s="67" t="s">
        <v>1124</v>
      </c>
      <c r="C139" s="67" t="s">
        <v>1204</v>
      </c>
      <c r="D139" s="67" t="s">
        <v>1126</v>
      </c>
      <c r="E139" s="67" t="s">
        <v>1205</v>
      </c>
      <c r="F139" s="67" t="s">
        <v>27</v>
      </c>
      <c r="G139" s="67" t="s">
        <v>31</v>
      </c>
      <c r="H139" s="67" t="s">
        <v>1136</v>
      </c>
      <c r="I139" s="67" t="s">
        <v>1137</v>
      </c>
      <c r="J139" s="105">
        <v>80111600</v>
      </c>
      <c r="K139" s="67" t="s">
        <v>1218</v>
      </c>
      <c r="L139" s="105">
        <v>1</v>
      </c>
      <c r="M139" s="105">
        <v>1</v>
      </c>
      <c r="N139" s="105">
        <v>11</v>
      </c>
      <c r="O139" s="105">
        <v>1</v>
      </c>
      <c r="P139" s="105" t="s">
        <v>28</v>
      </c>
      <c r="Q139" s="67">
        <v>0</v>
      </c>
      <c r="R139" s="351">
        <v>33044000</v>
      </c>
      <c r="S139" s="354">
        <v>33044000</v>
      </c>
      <c r="T139" s="67">
        <v>0</v>
      </c>
      <c r="U139" s="67">
        <v>0</v>
      </c>
      <c r="V139" s="67" t="s">
        <v>84</v>
      </c>
      <c r="W139" s="67" t="s">
        <v>29</v>
      </c>
      <c r="X139" s="67" t="s">
        <v>1131</v>
      </c>
      <c r="Y139" s="67">
        <v>3778932</v>
      </c>
      <c r="Z139" s="67" t="s">
        <v>1132</v>
      </c>
      <c r="AA139" s="345"/>
      <c r="AB139" s="345"/>
      <c r="AC139" s="345"/>
    </row>
    <row r="140" spans="1:29" s="106" customFormat="1" ht="50.1" customHeight="1" x14ac:dyDescent="0.25">
      <c r="A140" s="105">
        <v>139</v>
      </c>
      <c r="B140" s="67" t="s">
        <v>1124</v>
      </c>
      <c r="C140" s="67" t="s">
        <v>1204</v>
      </c>
      <c r="D140" s="67" t="s">
        <v>1126</v>
      </c>
      <c r="E140" s="67" t="s">
        <v>1205</v>
      </c>
      <c r="F140" s="67" t="s">
        <v>27</v>
      </c>
      <c r="G140" s="67" t="s">
        <v>31</v>
      </c>
      <c r="H140" s="67" t="s">
        <v>1136</v>
      </c>
      <c r="I140" s="67" t="s">
        <v>1137</v>
      </c>
      <c r="J140" s="105">
        <v>80111600</v>
      </c>
      <c r="K140" s="67" t="s">
        <v>1219</v>
      </c>
      <c r="L140" s="105">
        <v>1</v>
      </c>
      <c r="M140" s="105">
        <v>1</v>
      </c>
      <c r="N140" s="105">
        <v>11</v>
      </c>
      <c r="O140" s="105">
        <v>1</v>
      </c>
      <c r="P140" s="105" t="s">
        <v>28</v>
      </c>
      <c r="Q140" s="67">
        <v>0</v>
      </c>
      <c r="R140" s="351">
        <v>33044000</v>
      </c>
      <c r="S140" s="354">
        <v>33044000</v>
      </c>
      <c r="T140" s="67">
        <v>0</v>
      </c>
      <c r="U140" s="67">
        <v>0</v>
      </c>
      <c r="V140" s="67" t="s">
        <v>84</v>
      </c>
      <c r="W140" s="67" t="s">
        <v>29</v>
      </c>
      <c r="X140" s="67" t="s">
        <v>1131</v>
      </c>
      <c r="Y140" s="67">
        <v>3778932</v>
      </c>
      <c r="Z140" s="67" t="s">
        <v>1132</v>
      </c>
      <c r="AA140" s="345"/>
      <c r="AB140" s="345"/>
      <c r="AC140" s="345"/>
    </row>
    <row r="141" spans="1:29" s="106" customFormat="1" ht="50.1" customHeight="1" x14ac:dyDescent="0.25">
      <c r="A141" s="105">
        <v>140</v>
      </c>
      <c r="B141" s="67" t="s">
        <v>1124</v>
      </c>
      <c r="C141" s="67" t="s">
        <v>1204</v>
      </c>
      <c r="D141" s="67" t="s">
        <v>1126</v>
      </c>
      <c r="E141" s="67" t="s">
        <v>1205</v>
      </c>
      <c r="F141" s="67" t="s">
        <v>27</v>
      </c>
      <c r="G141" s="67" t="s">
        <v>31</v>
      </c>
      <c r="H141" s="67" t="s">
        <v>1136</v>
      </c>
      <c r="I141" s="67" t="s">
        <v>1137</v>
      </c>
      <c r="J141" s="105">
        <v>80111600</v>
      </c>
      <c r="K141" s="67" t="s">
        <v>1219</v>
      </c>
      <c r="L141" s="105">
        <v>1</v>
      </c>
      <c r="M141" s="105">
        <v>1</v>
      </c>
      <c r="N141" s="105">
        <v>11</v>
      </c>
      <c r="O141" s="105">
        <v>1</v>
      </c>
      <c r="P141" s="105" t="s">
        <v>28</v>
      </c>
      <c r="Q141" s="67">
        <v>0</v>
      </c>
      <c r="R141" s="351">
        <v>33044000</v>
      </c>
      <c r="S141" s="354">
        <v>33044000</v>
      </c>
      <c r="T141" s="67">
        <v>0</v>
      </c>
      <c r="U141" s="67">
        <v>0</v>
      </c>
      <c r="V141" s="67" t="s">
        <v>84</v>
      </c>
      <c r="W141" s="67" t="s">
        <v>29</v>
      </c>
      <c r="X141" s="67" t="s">
        <v>1131</v>
      </c>
      <c r="Y141" s="67">
        <v>3778932</v>
      </c>
      <c r="Z141" s="67" t="s">
        <v>1132</v>
      </c>
      <c r="AA141" s="345"/>
      <c r="AB141" s="345"/>
      <c r="AC141" s="345"/>
    </row>
    <row r="142" spans="1:29" s="106" customFormat="1" ht="50.1" customHeight="1" x14ac:dyDescent="0.25">
      <c r="A142" s="105">
        <v>141</v>
      </c>
      <c r="B142" s="67" t="s">
        <v>1124</v>
      </c>
      <c r="C142" s="67" t="s">
        <v>1204</v>
      </c>
      <c r="D142" s="67" t="s">
        <v>1126</v>
      </c>
      <c r="E142" s="67" t="s">
        <v>1205</v>
      </c>
      <c r="F142" s="67" t="s">
        <v>27</v>
      </c>
      <c r="G142" s="67" t="s">
        <v>31</v>
      </c>
      <c r="H142" s="67" t="s">
        <v>1136</v>
      </c>
      <c r="I142" s="67" t="s">
        <v>1137</v>
      </c>
      <c r="J142" s="105">
        <v>80111600</v>
      </c>
      <c r="K142" s="67" t="s">
        <v>1211</v>
      </c>
      <c r="L142" s="105">
        <v>1</v>
      </c>
      <c r="M142" s="105">
        <v>1</v>
      </c>
      <c r="N142" s="105">
        <v>11</v>
      </c>
      <c r="O142" s="105">
        <v>1</v>
      </c>
      <c r="P142" s="105" t="s">
        <v>28</v>
      </c>
      <c r="Q142" s="67">
        <v>0</v>
      </c>
      <c r="R142" s="351">
        <v>22209000</v>
      </c>
      <c r="S142" s="354">
        <v>22209000</v>
      </c>
      <c r="T142" s="67">
        <v>0</v>
      </c>
      <c r="U142" s="67">
        <v>0</v>
      </c>
      <c r="V142" s="67" t="s">
        <v>84</v>
      </c>
      <c r="W142" s="67" t="s">
        <v>29</v>
      </c>
      <c r="X142" s="67" t="s">
        <v>1131</v>
      </c>
      <c r="Y142" s="67">
        <v>3778932</v>
      </c>
      <c r="Z142" s="67" t="s">
        <v>1132</v>
      </c>
      <c r="AA142" s="345"/>
      <c r="AB142" s="345"/>
      <c r="AC142" s="345"/>
    </row>
    <row r="143" spans="1:29" s="106" customFormat="1" ht="50.1" customHeight="1" x14ac:dyDescent="0.25">
      <c r="A143" s="105">
        <v>142</v>
      </c>
      <c r="B143" s="67" t="s">
        <v>1124</v>
      </c>
      <c r="C143" s="67" t="s">
        <v>1204</v>
      </c>
      <c r="D143" s="67" t="s">
        <v>1126</v>
      </c>
      <c r="E143" s="67" t="s">
        <v>1205</v>
      </c>
      <c r="F143" s="67" t="s">
        <v>27</v>
      </c>
      <c r="G143" s="67" t="s">
        <v>31</v>
      </c>
      <c r="H143" s="67" t="s">
        <v>1136</v>
      </c>
      <c r="I143" s="67" t="s">
        <v>1137</v>
      </c>
      <c r="J143" s="105">
        <v>80111600</v>
      </c>
      <c r="K143" s="105" t="s">
        <v>1220</v>
      </c>
      <c r="L143" s="105">
        <v>1</v>
      </c>
      <c r="M143" s="105">
        <v>1</v>
      </c>
      <c r="N143" s="105">
        <v>11</v>
      </c>
      <c r="O143" s="105">
        <v>1</v>
      </c>
      <c r="P143" s="105" t="s">
        <v>28</v>
      </c>
      <c r="Q143" s="67">
        <v>0</v>
      </c>
      <c r="R143" s="351">
        <v>45089000</v>
      </c>
      <c r="S143" s="354">
        <v>45089000</v>
      </c>
      <c r="T143" s="67">
        <v>0</v>
      </c>
      <c r="U143" s="67">
        <v>0</v>
      </c>
      <c r="V143" s="67" t="s">
        <v>84</v>
      </c>
      <c r="W143" s="67" t="s">
        <v>29</v>
      </c>
      <c r="X143" s="67" t="s">
        <v>1131</v>
      </c>
      <c r="Y143" s="67">
        <v>3778932</v>
      </c>
      <c r="Z143" s="67" t="s">
        <v>1132</v>
      </c>
      <c r="AA143" s="345"/>
      <c r="AB143" s="345"/>
      <c r="AC143" s="345"/>
    </row>
    <row r="144" spans="1:29" s="106" customFormat="1" ht="50.1" customHeight="1" x14ac:dyDescent="0.25">
      <c r="A144" s="105">
        <v>143</v>
      </c>
      <c r="B144" s="67" t="s">
        <v>1124</v>
      </c>
      <c r="C144" s="67" t="s">
        <v>1204</v>
      </c>
      <c r="D144" s="67" t="s">
        <v>1126</v>
      </c>
      <c r="E144" s="67" t="s">
        <v>1205</v>
      </c>
      <c r="F144" s="67" t="s">
        <v>27</v>
      </c>
      <c r="G144" s="67" t="s">
        <v>31</v>
      </c>
      <c r="H144" s="67" t="s">
        <v>1136</v>
      </c>
      <c r="I144" s="67" t="s">
        <v>1137</v>
      </c>
      <c r="J144" s="105">
        <v>80111600</v>
      </c>
      <c r="K144" s="105" t="s">
        <v>1221</v>
      </c>
      <c r="L144" s="105">
        <v>1</v>
      </c>
      <c r="M144" s="105">
        <v>1</v>
      </c>
      <c r="N144" s="105">
        <v>11</v>
      </c>
      <c r="O144" s="105">
        <v>1</v>
      </c>
      <c r="P144" s="105" t="s">
        <v>28</v>
      </c>
      <c r="Q144" s="67">
        <v>0</v>
      </c>
      <c r="R144" s="351">
        <v>40007000</v>
      </c>
      <c r="S144" s="354">
        <v>40007000</v>
      </c>
      <c r="T144" s="67">
        <v>0</v>
      </c>
      <c r="U144" s="67">
        <v>0</v>
      </c>
      <c r="V144" s="67" t="s">
        <v>84</v>
      </c>
      <c r="W144" s="67" t="s">
        <v>29</v>
      </c>
      <c r="X144" s="67" t="s">
        <v>1131</v>
      </c>
      <c r="Y144" s="67">
        <v>3778932</v>
      </c>
      <c r="Z144" s="67" t="s">
        <v>1132</v>
      </c>
      <c r="AA144" s="345"/>
      <c r="AB144" s="345"/>
      <c r="AC144" s="345"/>
    </row>
    <row r="145" spans="1:29" s="106" customFormat="1" ht="50.1" customHeight="1" x14ac:dyDescent="0.25">
      <c r="A145" s="105">
        <v>144</v>
      </c>
      <c r="B145" s="67" t="s">
        <v>1124</v>
      </c>
      <c r="C145" s="67" t="s">
        <v>1204</v>
      </c>
      <c r="D145" s="67" t="s">
        <v>1126</v>
      </c>
      <c r="E145" s="67" t="s">
        <v>1205</v>
      </c>
      <c r="F145" s="67" t="s">
        <v>27</v>
      </c>
      <c r="G145" s="67" t="s">
        <v>31</v>
      </c>
      <c r="H145" s="67" t="s">
        <v>1136</v>
      </c>
      <c r="I145" s="67" t="s">
        <v>1137</v>
      </c>
      <c r="J145" s="105">
        <v>80111600</v>
      </c>
      <c r="K145" s="67" t="s">
        <v>1222</v>
      </c>
      <c r="L145" s="105">
        <v>1</v>
      </c>
      <c r="M145" s="105">
        <v>1</v>
      </c>
      <c r="N145" s="105">
        <v>11</v>
      </c>
      <c r="O145" s="105">
        <v>1</v>
      </c>
      <c r="P145" s="105" t="s">
        <v>28</v>
      </c>
      <c r="Q145" s="67">
        <v>0</v>
      </c>
      <c r="R145" s="351">
        <v>30646000</v>
      </c>
      <c r="S145" s="354">
        <v>30646000</v>
      </c>
      <c r="T145" s="67">
        <v>0</v>
      </c>
      <c r="U145" s="67">
        <v>0</v>
      </c>
      <c r="V145" s="67" t="s">
        <v>84</v>
      </c>
      <c r="W145" s="67" t="s">
        <v>29</v>
      </c>
      <c r="X145" s="67" t="s">
        <v>1131</v>
      </c>
      <c r="Y145" s="67">
        <v>3778932</v>
      </c>
      <c r="Z145" s="67" t="s">
        <v>1132</v>
      </c>
      <c r="AA145" s="345"/>
      <c r="AB145" s="345"/>
      <c r="AC145" s="345"/>
    </row>
    <row r="146" spans="1:29" s="106" customFormat="1" ht="50.1" customHeight="1" x14ac:dyDescent="0.25">
      <c r="A146" s="105">
        <v>145</v>
      </c>
      <c r="B146" s="67" t="s">
        <v>1124</v>
      </c>
      <c r="C146" s="67" t="s">
        <v>1204</v>
      </c>
      <c r="D146" s="67" t="s">
        <v>1126</v>
      </c>
      <c r="E146" s="67" t="s">
        <v>1205</v>
      </c>
      <c r="F146" s="67" t="s">
        <v>27</v>
      </c>
      <c r="G146" s="67" t="s">
        <v>31</v>
      </c>
      <c r="H146" s="67" t="s">
        <v>1136</v>
      </c>
      <c r="I146" s="67" t="s">
        <v>1137</v>
      </c>
      <c r="J146" s="105">
        <v>80111600</v>
      </c>
      <c r="K146" s="67" t="s">
        <v>1223</v>
      </c>
      <c r="L146" s="105">
        <v>1</v>
      </c>
      <c r="M146" s="105">
        <v>1</v>
      </c>
      <c r="N146" s="105">
        <v>11</v>
      </c>
      <c r="O146" s="105">
        <v>1</v>
      </c>
      <c r="P146" s="105" t="s">
        <v>28</v>
      </c>
      <c r="Q146" s="67">
        <v>0</v>
      </c>
      <c r="R146" s="351">
        <v>22209000</v>
      </c>
      <c r="S146" s="354">
        <v>22209000</v>
      </c>
      <c r="T146" s="67">
        <v>0</v>
      </c>
      <c r="U146" s="67">
        <v>0</v>
      </c>
      <c r="V146" s="67" t="s">
        <v>84</v>
      </c>
      <c r="W146" s="67" t="s">
        <v>29</v>
      </c>
      <c r="X146" s="67" t="s">
        <v>1131</v>
      </c>
      <c r="Y146" s="67">
        <v>3778932</v>
      </c>
      <c r="Z146" s="67" t="s">
        <v>1132</v>
      </c>
      <c r="AA146" s="345"/>
      <c r="AB146" s="345"/>
      <c r="AC146" s="345"/>
    </row>
    <row r="147" spans="1:29" s="106" customFormat="1" ht="50.1" customHeight="1" x14ac:dyDescent="0.25">
      <c r="A147" s="105">
        <v>146</v>
      </c>
      <c r="B147" s="67" t="s">
        <v>1124</v>
      </c>
      <c r="C147" s="67" t="s">
        <v>1204</v>
      </c>
      <c r="D147" s="67" t="s">
        <v>1126</v>
      </c>
      <c r="E147" s="67" t="s">
        <v>1205</v>
      </c>
      <c r="F147" s="67" t="s">
        <v>1170</v>
      </c>
      <c r="G147" s="67" t="s">
        <v>30</v>
      </c>
      <c r="H147" s="67" t="s">
        <v>1128</v>
      </c>
      <c r="I147" s="67" t="s">
        <v>167</v>
      </c>
      <c r="J147" s="105">
        <v>46180000</v>
      </c>
      <c r="K147" s="105" t="s">
        <v>1224</v>
      </c>
      <c r="L147" s="105">
        <v>1</v>
      </c>
      <c r="M147" s="105">
        <v>1</v>
      </c>
      <c r="N147" s="105">
        <v>11</v>
      </c>
      <c r="O147" s="105">
        <v>1</v>
      </c>
      <c r="P147" s="105" t="s">
        <v>33</v>
      </c>
      <c r="Q147" s="67">
        <v>0</v>
      </c>
      <c r="R147" s="351">
        <v>11114000</v>
      </c>
      <c r="S147" s="354">
        <v>11114000</v>
      </c>
      <c r="T147" s="67">
        <v>0</v>
      </c>
      <c r="U147" s="67">
        <v>0</v>
      </c>
      <c r="V147" s="67" t="s">
        <v>84</v>
      </c>
      <c r="W147" s="67" t="s">
        <v>29</v>
      </c>
      <c r="X147" s="67" t="s">
        <v>1131</v>
      </c>
      <c r="Y147" s="67">
        <v>3778932</v>
      </c>
      <c r="Z147" s="67" t="s">
        <v>1132</v>
      </c>
      <c r="AA147" s="345"/>
      <c r="AB147" s="345"/>
      <c r="AC147" s="345"/>
    </row>
    <row r="148" spans="1:29" s="106" customFormat="1" ht="50.1" customHeight="1" x14ac:dyDescent="0.25">
      <c r="A148" s="105">
        <v>147</v>
      </c>
      <c r="B148" s="67" t="s">
        <v>1124</v>
      </c>
      <c r="C148" s="67" t="s">
        <v>1204</v>
      </c>
      <c r="D148" s="67" t="s">
        <v>1126</v>
      </c>
      <c r="E148" s="67" t="s">
        <v>1205</v>
      </c>
      <c r="F148" s="67" t="s">
        <v>1170</v>
      </c>
      <c r="G148" s="67" t="s">
        <v>30</v>
      </c>
      <c r="H148" s="67" t="s">
        <v>1128</v>
      </c>
      <c r="I148" s="67" t="s">
        <v>167</v>
      </c>
      <c r="J148" s="105" t="s">
        <v>1225</v>
      </c>
      <c r="K148" s="105" t="s">
        <v>1226</v>
      </c>
      <c r="L148" s="105">
        <v>1</v>
      </c>
      <c r="M148" s="105">
        <v>1</v>
      </c>
      <c r="N148" s="105">
        <v>11</v>
      </c>
      <c r="O148" s="105">
        <v>1</v>
      </c>
      <c r="P148" s="105" t="s">
        <v>33</v>
      </c>
      <c r="Q148" s="67">
        <v>0</v>
      </c>
      <c r="R148" s="351">
        <v>400000000</v>
      </c>
      <c r="S148" s="354">
        <v>400000000</v>
      </c>
      <c r="T148" s="67">
        <v>0</v>
      </c>
      <c r="U148" s="67">
        <v>0</v>
      </c>
      <c r="V148" s="67" t="s">
        <v>84</v>
      </c>
      <c r="W148" s="67" t="s">
        <v>29</v>
      </c>
      <c r="X148" s="67" t="s">
        <v>1131</v>
      </c>
      <c r="Y148" s="67">
        <v>3778932</v>
      </c>
      <c r="Z148" s="67" t="s">
        <v>1132</v>
      </c>
      <c r="AA148" s="345"/>
      <c r="AB148" s="345"/>
      <c r="AC148" s="345"/>
    </row>
    <row r="149" spans="1:29" s="106" customFormat="1" ht="50.1" customHeight="1" x14ac:dyDescent="0.25">
      <c r="A149" s="105">
        <v>148</v>
      </c>
      <c r="B149" s="67" t="s">
        <v>1124</v>
      </c>
      <c r="C149" s="105" t="s">
        <v>1125</v>
      </c>
      <c r="D149" s="67" t="s">
        <v>1126</v>
      </c>
      <c r="E149" s="105" t="s">
        <v>1127</v>
      </c>
      <c r="F149" s="67" t="s">
        <v>27</v>
      </c>
      <c r="G149" s="67" t="s">
        <v>31</v>
      </c>
      <c r="H149" s="67" t="s">
        <v>1136</v>
      </c>
      <c r="I149" s="67" t="s">
        <v>1137</v>
      </c>
      <c r="J149" s="105">
        <v>80111600</v>
      </c>
      <c r="K149" s="67" t="s">
        <v>1227</v>
      </c>
      <c r="L149" s="105">
        <v>1</v>
      </c>
      <c r="M149" s="105">
        <v>1</v>
      </c>
      <c r="N149" s="105">
        <v>11</v>
      </c>
      <c r="O149" s="105">
        <v>1</v>
      </c>
      <c r="P149" s="105" t="s">
        <v>28</v>
      </c>
      <c r="Q149" s="67">
        <v>0</v>
      </c>
      <c r="R149" s="351">
        <v>22209000</v>
      </c>
      <c r="S149" s="354">
        <v>22209000</v>
      </c>
      <c r="T149" s="67">
        <v>0</v>
      </c>
      <c r="U149" s="67">
        <v>0</v>
      </c>
      <c r="V149" s="67" t="s">
        <v>84</v>
      </c>
      <c r="W149" s="67" t="s">
        <v>29</v>
      </c>
      <c r="X149" s="67" t="s">
        <v>1131</v>
      </c>
      <c r="Y149" s="67">
        <v>3778932</v>
      </c>
      <c r="Z149" s="67" t="s">
        <v>1132</v>
      </c>
      <c r="AA149" s="345"/>
      <c r="AB149" s="345"/>
      <c r="AC149" s="345"/>
    </row>
    <row r="150" spans="1:29" s="106" customFormat="1" ht="50.1" customHeight="1" x14ac:dyDescent="0.25">
      <c r="A150" s="105">
        <v>149</v>
      </c>
      <c r="B150" s="67" t="s">
        <v>1124</v>
      </c>
      <c r="C150" s="67" t="s">
        <v>1178</v>
      </c>
      <c r="D150" s="67" t="s">
        <v>1126</v>
      </c>
      <c r="E150" s="105" t="s">
        <v>1179</v>
      </c>
      <c r="F150" s="67" t="s">
        <v>27</v>
      </c>
      <c r="G150" s="67" t="s">
        <v>31</v>
      </c>
      <c r="H150" s="67" t="s">
        <v>1136</v>
      </c>
      <c r="I150" s="67" t="s">
        <v>1137</v>
      </c>
      <c r="J150" s="105">
        <v>80111600</v>
      </c>
      <c r="K150" s="105" t="s">
        <v>1228</v>
      </c>
      <c r="L150" s="105">
        <v>1</v>
      </c>
      <c r="M150" s="105">
        <v>1</v>
      </c>
      <c r="N150" s="105">
        <v>11</v>
      </c>
      <c r="O150" s="105">
        <v>1</v>
      </c>
      <c r="P150" s="105" t="s">
        <v>28</v>
      </c>
      <c r="Q150" s="67">
        <v>0</v>
      </c>
      <c r="R150" s="351">
        <v>28226000</v>
      </c>
      <c r="S150" s="354">
        <v>28226000</v>
      </c>
      <c r="T150" s="67">
        <v>0</v>
      </c>
      <c r="U150" s="67">
        <v>0</v>
      </c>
      <c r="V150" s="67" t="s">
        <v>84</v>
      </c>
      <c r="W150" s="67" t="s">
        <v>29</v>
      </c>
      <c r="X150" s="67" t="s">
        <v>1131</v>
      </c>
      <c r="Y150" s="67">
        <v>3778932</v>
      </c>
      <c r="Z150" s="67" t="s">
        <v>1132</v>
      </c>
      <c r="AA150" s="345"/>
      <c r="AB150" s="345"/>
      <c r="AC150" s="345"/>
    </row>
    <row r="151" spans="1:29" s="106" customFormat="1" ht="50.1" customHeight="1" x14ac:dyDescent="0.25">
      <c r="A151" s="105">
        <v>150</v>
      </c>
      <c r="B151" s="67" t="s">
        <v>1124</v>
      </c>
      <c r="C151" s="67" t="s">
        <v>1178</v>
      </c>
      <c r="D151" s="67" t="s">
        <v>1126</v>
      </c>
      <c r="E151" s="105" t="s">
        <v>1179</v>
      </c>
      <c r="F151" s="67" t="s">
        <v>27</v>
      </c>
      <c r="G151" s="67" t="s">
        <v>31</v>
      </c>
      <c r="H151" s="67" t="s">
        <v>1136</v>
      </c>
      <c r="I151" s="67" t="s">
        <v>1137</v>
      </c>
      <c r="J151" s="105">
        <v>80111600</v>
      </c>
      <c r="K151" s="105" t="s">
        <v>1229</v>
      </c>
      <c r="L151" s="105">
        <v>1</v>
      </c>
      <c r="M151" s="105">
        <v>1</v>
      </c>
      <c r="N151" s="105">
        <v>11</v>
      </c>
      <c r="O151" s="105">
        <v>1</v>
      </c>
      <c r="P151" s="105" t="s">
        <v>28</v>
      </c>
      <c r="Q151" s="67">
        <v>0</v>
      </c>
      <c r="R151" s="351">
        <v>68981000</v>
      </c>
      <c r="S151" s="354">
        <v>68981000</v>
      </c>
      <c r="T151" s="67">
        <v>0</v>
      </c>
      <c r="U151" s="67">
        <v>0</v>
      </c>
      <c r="V151" s="67" t="s">
        <v>84</v>
      </c>
      <c r="W151" s="67" t="s">
        <v>29</v>
      </c>
      <c r="X151" s="67" t="s">
        <v>1131</v>
      </c>
      <c r="Y151" s="67">
        <v>3778932</v>
      </c>
      <c r="Z151" s="67" t="s">
        <v>1132</v>
      </c>
      <c r="AA151" s="345"/>
      <c r="AB151" s="345"/>
      <c r="AC151" s="345"/>
    </row>
    <row r="152" spans="1:29" s="106" customFormat="1" ht="50.1" customHeight="1" x14ac:dyDescent="0.25">
      <c r="A152" s="105">
        <v>151</v>
      </c>
      <c r="B152" s="67" t="s">
        <v>1124</v>
      </c>
      <c r="C152" s="67" t="s">
        <v>1178</v>
      </c>
      <c r="D152" s="67" t="s">
        <v>1126</v>
      </c>
      <c r="E152" s="105" t="s">
        <v>1179</v>
      </c>
      <c r="F152" s="67" t="s">
        <v>27</v>
      </c>
      <c r="G152" s="67" t="s">
        <v>31</v>
      </c>
      <c r="H152" s="67" t="s">
        <v>1136</v>
      </c>
      <c r="I152" s="67" t="s">
        <v>1137</v>
      </c>
      <c r="J152" s="105">
        <v>80111600</v>
      </c>
      <c r="K152" s="67" t="s">
        <v>1230</v>
      </c>
      <c r="L152" s="105">
        <v>1</v>
      </c>
      <c r="M152" s="105">
        <v>1</v>
      </c>
      <c r="N152" s="105">
        <v>11</v>
      </c>
      <c r="O152" s="105">
        <v>1</v>
      </c>
      <c r="P152" s="105" t="s">
        <v>28</v>
      </c>
      <c r="Q152" s="67">
        <v>0</v>
      </c>
      <c r="R152" s="351">
        <v>84304000</v>
      </c>
      <c r="S152" s="354">
        <v>84304000</v>
      </c>
      <c r="T152" s="67">
        <v>0</v>
      </c>
      <c r="U152" s="67">
        <v>0</v>
      </c>
      <c r="V152" s="67" t="s">
        <v>84</v>
      </c>
      <c r="W152" s="67" t="s">
        <v>29</v>
      </c>
      <c r="X152" s="67" t="s">
        <v>1131</v>
      </c>
      <c r="Y152" s="67">
        <v>3778932</v>
      </c>
      <c r="Z152" s="67" t="s">
        <v>1132</v>
      </c>
      <c r="AA152" s="345"/>
      <c r="AB152" s="345"/>
      <c r="AC152" s="345"/>
    </row>
    <row r="153" spans="1:29" s="106" customFormat="1" ht="50.1" customHeight="1" x14ac:dyDescent="0.25">
      <c r="A153" s="105">
        <v>152</v>
      </c>
      <c r="B153" s="67" t="s">
        <v>1124</v>
      </c>
      <c r="C153" s="67" t="s">
        <v>1125</v>
      </c>
      <c r="D153" s="67" t="s">
        <v>1126</v>
      </c>
      <c r="E153" s="105" t="s">
        <v>1148</v>
      </c>
      <c r="F153" s="67" t="s">
        <v>27</v>
      </c>
      <c r="G153" s="67" t="s">
        <v>31</v>
      </c>
      <c r="H153" s="67" t="s">
        <v>1136</v>
      </c>
      <c r="I153" s="67" t="s">
        <v>1137</v>
      </c>
      <c r="J153" s="105">
        <v>80111600</v>
      </c>
      <c r="K153" s="105" t="s">
        <v>1231</v>
      </c>
      <c r="L153" s="105">
        <v>1</v>
      </c>
      <c r="M153" s="105">
        <v>1</v>
      </c>
      <c r="N153" s="105">
        <v>11</v>
      </c>
      <c r="O153" s="105">
        <v>1</v>
      </c>
      <c r="P153" s="105" t="s">
        <v>28</v>
      </c>
      <c r="Q153" s="67">
        <v>0</v>
      </c>
      <c r="R153" s="351">
        <v>90992000</v>
      </c>
      <c r="S153" s="354">
        <v>90992000</v>
      </c>
      <c r="T153" s="67">
        <v>0</v>
      </c>
      <c r="U153" s="67">
        <v>0</v>
      </c>
      <c r="V153" s="67" t="s">
        <v>84</v>
      </c>
      <c r="W153" s="67" t="s">
        <v>29</v>
      </c>
      <c r="X153" s="67" t="s">
        <v>1131</v>
      </c>
      <c r="Y153" s="67">
        <v>3778932</v>
      </c>
      <c r="Z153" s="67" t="s">
        <v>1132</v>
      </c>
      <c r="AA153" s="345"/>
      <c r="AB153" s="345"/>
      <c r="AC153" s="345"/>
    </row>
    <row r="154" spans="1:29" s="106" customFormat="1" ht="50.1" customHeight="1" x14ac:dyDescent="0.25">
      <c r="A154" s="105">
        <v>153</v>
      </c>
      <c r="B154" s="67" t="s">
        <v>1124</v>
      </c>
      <c r="C154" s="67" t="s">
        <v>1204</v>
      </c>
      <c r="D154" s="67" t="s">
        <v>1126</v>
      </c>
      <c r="E154" s="105" t="s">
        <v>1205</v>
      </c>
      <c r="F154" s="67" t="s">
        <v>27</v>
      </c>
      <c r="G154" s="67" t="s">
        <v>31</v>
      </c>
      <c r="H154" s="67" t="s">
        <v>1136</v>
      </c>
      <c r="I154" s="67" t="s">
        <v>1137</v>
      </c>
      <c r="J154" s="105">
        <v>80111600</v>
      </c>
      <c r="K154" s="67" t="s">
        <v>1232</v>
      </c>
      <c r="L154" s="105">
        <v>1</v>
      </c>
      <c r="M154" s="105">
        <v>1</v>
      </c>
      <c r="N154" s="105">
        <v>11</v>
      </c>
      <c r="O154" s="105">
        <v>1</v>
      </c>
      <c r="P154" s="105" t="s">
        <v>28</v>
      </c>
      <c r="Q154" s="67">
        <v>0</v>
      </c>
      <c r="R154" s="351">
        <v>72380000</v>
      </c>
      <c r="S154" s="354">
        <v>72380000</v>
      </c>
      <c r="T154" s="67">
        <v>0</v>
      </c>
      <c r="U154" s="67">
        <v>0</v>
      </c>
      <c r="V154" s="67" t="s">
        <v>84</v>
      </c>
      <c r="W154" s="67" t="s">
        <v>29</v>
      </c>
      <c r="X154" s="67" t="s">
        <v>1131</v>
      </c>
      <c r="Y154" s="67">
        <v>3778932</v>
      </c>
      <c r="Z154" s="67" t="s">
        <v>1132</v>
      </c>
      <c r="AA154" s="345"/>
      <c r="AB154" s="345"/>
      <c r="AC154" s="345"/>
    </row>
    <row r="155" spans="1:29" s="106" customFormat="1" ht="50.1" customHeight="1" x14ac:dyDescent="0.25">
      <c r="A155" s="105">
        <v>154</v>
      </c>
      <c r="B155" s="67" t="s">
        <v>1124</v>
      </c>
      <c r="C155" s="67" t="s">
        <v>1204</v>
      </c>
      <c r="D155" s="67" t="s">
        <v>1126</v>
      </c>
      <c r="E155" s="105" t="s">
        <v>1205</v>
      </c>
      <c r="F155" s="67" t="s">
        <v>27</v>
      </c>
      <c r="G155" s="67" t="s">
        <v>31</v>
      </c>
      <c r="H155" s="67" t="s">
        <v>1136</v>
      </c>
      <c r="I155" s="67" t="s">
        <v>1137</v>
      </c>
      <c r="J155" s="105">
        <v>80111600</v>
      </c>
      <c r="K155" s="67" t="s">
        <v>1233</v>
      </c>
      <c r="L155" s="105">
        <v>1</v>
      </c>
      <c r="M155" s="105">
        <v>1</v>
      </c>
      <c r="N155" s="105">
        <v>11</v>
      </c>
      <c r="O155" s="105">
        <v>1</v>
      </c>
      <c r="P155" s="105" t="s">
        <v>28</v>
      </c>
      <c r="Q155" s="67">
        <v>0</v>
      </c>
      <c r="R155" s="351">
        <v>22209000</v>
      </c>
      <c r="S155" s="354">
        <v>22209000</v>
      </c>
      <c r="T155" s="67">
        <v>0</v>
      </c>
      <c r="U155" s="67">
        <v>0</v>
      </c>
      <c r="V155" s="67" t="s">
        <v>84</v>
      </c>
      <c r="W155" s="67" t="s">
        <v>29</v>
      </c>
      <c r="X155" s="67" t="s">
        <v>1131</v>
      </c>
      <c r="Y155" s="67">
        <v>3778932</v>
      </c>
      <c r="Z155" s="67" t="s">
        <v>1132</v>
      </c>
      <c r="AA155" s="345"/>
      <c r="AB155" s="345"/>
      <c r="AC155" s="345"/>
    </row>
    <row r="156" spans="1:29" s="106" customFormat="1" ht="50.1" customHeight="1" x14ac:dyDescent="0.25">
      <c r="A156" s="105">
        <v>155</v>
      </c>
      <c r="B156" s="67" t="s">
        <v>1124</v>
      </c>
      <c r="C156" s="67" t="s">
        <v>1125</v>
      </c>
      <c r="D156" s="67" t="s">
        <v>1126</v>
      </c>
      <c r="E156" s="105" t="s">
        <v>1127</v>
      </c>
      <c r="F156" s="67" t="s">
        <v>27</v>
      </c>
      <c r="G156" s="67" t="s">
        <v>31</v>
      </c>
      <c r="H156" s="67" t="s">
        <v>1136</v>
      </c>
      <c r="I156" s="67" t="s">
        <v>1137</v>
      </c>
      <c r="J156" s="105">
        <v>80111600</v>
      </c>
      <c r="K156" s="67" t="s">
        <v>1234</v>
      </c>
      <c r="L156" s="105">
        <v>1</v>
      </c>
      <c r="M156" s="105">
        <v>1</v>
      </c>
      <c r="N156" s="105">
        <v>11</v>
      </c>
      <c r="O156" s="105">
        <v>1</v>
      </c>
      <c r="P156" s="105" t="s">
        <v>28</v>
      </c>
      <c r="Q156" s="67">
        <v>0</v>
      </c>
      <c r="R156" s="351">
        <v>30646000</v>
      </c>
      <c r="S156" s="354">
        <v>30646000</v>
      </c>
      <c r="T156" s="67">
        <v>0</v>
      </c>
      <c r="U156" s="67">
        <v>0</v>
      </c>
      <c r="V156" s="67" t="s">
        <v>84</v>
      </c>
      <c r="W156" s="67" t="s">
        <v>29</v>
      </c>
      <c r="X156" s="67" t="s">
        <v>1131</v>
      </c>
      <c r="Y156" s="67">
        <v>3778932</v>
      </c>
      <c r="Z156" s="67" t="s">
        <v>1132</v>
      </c>
      <c r="AA156" s="345"/>
      <c r="AB156" s="345"/>
      <c r="AC156" s="345"/>
    </row>
    <row r="157" spans="1:29" s="106" customFormat="1" ht="50.1" customHeight="1" x14ac:dyDescent="0.25">
      <c r="A157" s="105">
        <v>156</v>
      </c>
      <c r="B157" s="67" t="s">
        <v>1124</v>
      </c>
      <c r="C157" s="67" t="s">
        <v>1204</v>
      </c>
      <c r="D157" s="67" t="s">
        <v>1126</v>
      </c>
      <c r="E157" s="105" t="s">
        <v>1205</v>
      </c>
      <c r="F157" s="67" t="s">
        <v>27</v>
      </c>
      <c r="G157" s="67" t="s">
        <v>31</v>
      </c>
      <c r="H157" s="67" t="s">
        <v>1136</v>
      </c>
      <c r="I157" s="67" t="s">
        <v>1137</v>
      </c>
      <c r="J157" s="105">
        <v>80111600</v>
      </c>
      <c r="K157" s="67" t="s">
        <v>1235</v>
      </c>
      <c r="L157" s="105">
        <v>1</v>
      </c>
      <c r="M157" s="105">
        <v>1</v>
      </c>
      <c r="N157" s="105">
        <v>11</v>
      </c>
      <c r="O157" s="105">
        <v>1</v>
      </c>
      <c r="P157" s="105" t="s">
        <v>28</v>
      </c>
      <c r="Q157" s="67">
        <v>0</v>
      </c>
      <c r="R157" s="351">
        <v>30646000</v>
      </c>
      <c r="S157" s="354">
        <v>30646000</v>
      </c>
      <c r="T157" s="67">
        <v>0</v>
      </c>
      <c r="U157" s="67">
        <v>0</v>
      </c>
      <c r="V157" s="67" t="s">
        <v>84</v>
      </c>
      <c r="W157" s="67" t="s">
        <v>29</v>
      </c>
      <c r="X157" s="67" t="s">
        <v>1131</v>
      </c>
      <c r="Y157" s="67">
        <v>3778932</v>
      </c>
      <c r="Z157" s="67" t="s">
        <v>1132</v>
      </c>
      <c r="AA157" s="345"/>
      <c r="AB157" s="345"/>
      <c r="AC157" s="345"/>
    </row>
    <row r="158" spans="1:29" s="106" customFormat="1" ht="50.1" customHeight="1" x14ac:dyDescent="0.25">
      <c r="A158" s="105">
        <v>157</v>
      </c>
      <c r="B158" s="67" t="s">
        <v>1124</v>
      </c>
      <c r="C158" s="67" t="s">
        <v>1125</v>
      </c>
      <c r="D158" s="67" t="s">
        <v>1126</v>
      </c>
      <c r="E158" s="105" t="s">
        <v>1127</v>
      </c>
      <c r="F158" s="67" t="s">
        <v>27</v>
      </c>
      <c r="G158" s="67" t="s">
        <v>31</v>
      </c>
      <c r="H158" s="67" t="s">
        <v>1136</v>
      </c>
      <c r="I158" s="67" t="s">
        <v>1137</v>
      </c>
      <c r="J158" s="105">
        <v>80111600</v>
      </c>
      <c r="K158" s="67" t="s">
        <v>1234</v>
      </c>
      <c r="L158" s="105">
        <v>1</v>
      </c>
      <c r="M158" s="105">
        <v>1</v>
      </c>
      <c r="N158" s="105">
        <v>11</v>
      </c>
      <c r="O158" s="105">
        <v>1</v>
      </c>
      <c r="P158" s="105" t="s">
        <v>28</v>
      </c>
      <c r="Q158" s="67">
        <v>0</v>
      </c>
      <c r="R158" s="351">
        <v>30646000</v>
      </c>
      <c r="S158" s="354">
        <v>30646000</v>
      </c>
      <c r="T158" s="67">
        <v>0</v>
      </c>
      <c r="U158" s="67">
        <v>0</v>
      </c>
      <c r="V158" s="67" t="s">
        <v>84</v>
      </c>
      <c r="W158" s="67" t="s">
        <v>29</v>
      </c>
      <c r="X158" s="67" t="s">
        <v>1131</v>
      </c>
      <c r="Y158" s="67">
        <v>3778932</v>
      </c>
      <c r="Z158" s="67" t="s">
        <v>1132</v>
      </c>
      <c r="AA158" s="345"/>
      <c r="AB158" s="345"/>
      <c r="AC158" s="345"/>
    </row>
    <row r="159" spans="1:29" s="106" customFormat="1" ht="50.1" customHeight="1" x14ac:dyDescent="0.25">
      <c r="A159" s="105">
        <v>158</v>
      </c>
      <c r="B159" s="67" t="s">
        <v>1124</v>
      </c>
      <c r="C159" s="67" t="s">
        <v>1178</v>
      </c>
      <c r="D159" s="67" t="s">
        <v>1126</v>
      </c>
      <c r="E159" s="105" t="s">
        <v>1179</v>
      </c>
      <c r="F159" s="67" t="s">
        <v>27</v>
      </c>
      <c r="G159" s="67" t="s">
        <v>31</v>
      </c>
      <c r="H159" s="67" t="s">
        <v>1136</v>
      </c>
      <c r="I159" s="67" t="s">
        <v>1137</v>
      </c>
      <c r="J159" s="105">
        <v>80111600</v>
      </c>
      <c r="K159" s="105" t="s">
        <v>1231</v>
      </c>
      <c r="L159" s="105">
        <v>1</v>
      </c>
      <c r="M159" s="105">
        <v>1</v>
      </c>
      <c r="N159" s="105">
        <v>11</v>
      </c>
      <c r="O159" s="105">
        <v>1</v>
      </c>
      <c r="P159" s="105" t="s">
        <v>28</v>
      </c>
      <c r="Q159" s="67">
        <v>0</v>
      </c>
      <c r="R159" s="351">
        <v>30646000</v>
      </c>
      <c r="S159" s="354">
        <v>30646000</v>
      </c>
      <c r="T159" s="67">
        <v>0</v>
      </c>
      <c r="U159" s="67">
        <v>0</v>
      </c>
      <c r="V159" s="67" t="s">
        <v>84</v>
      </c>
      <c r="W159" s="67" t="s">
        <v>29</v>
      </c>
      <c r="X159" s="67" t="s">
        <v>1131</v>
      </c>
      <c r="Y159" s="67">
        <v>3778932</v>
      </c>
      <c r="Z159" s="67" t="s">
        <v>1132</v>
      </c>
      <c r="AA159" s="345"/>
      <c r="AB159" s="345"/>
      <c r="AC159" s="345"/>
    </row>
    <row r="160" spans="1:29" s="106" customFormat="1" ht="50.1" customHeight="1" x14ac:dyDescent="0.25">
      <c r="A160" s="105">
        <v>159</v>
      </c>
      <c r="B160" s="67" t="s">
        <v>1124</v>
      </c>
      <c r="C160" s="67" t="s">
        <v>1178</v>
      </c>
      <c r="D160" s="67" t="s">
        <v>1126</v>
      </c>
      <c r="E160" s="105" t="s">
        <v>1179</v>
      </c>
      <c r="F160" s="67" t="s">
        <v>27</v>
      </c>
      <c r="G160" s="67" t="s">
        <v>31</v>
      </c>
      <c r="H160" s="67" t="s">
        <v>1136</v>
      </c>
      <c r="I160" s="67" t="s">
        <v>1137</v>
      </c>
      <c r="J160" s="105">
        <v>80111600</v>
      </c>
      <c r="K160" s="105" t="s">
        <v>1231</v>
      </c>
      <c r="L160" s="105">
        <v>1</v>
      </c>
      <c r="M160" s="105">
        <v>1</v>
      </c>
      <c r="N160" s="105">
        <v>11</v>
      </c>
      <c r="O160" s="105">
        <v>1</v>
      </c>
      <c r="P160" s="105" t="s">
        <v>28</v>
      </c>
      <c r="Q160" s="67">
        <v>0</v>
      </c>
      <c r="R160" s="351">
        <v>30646000</v>
      </c>
      <c r="S160" s="354">
        <v>30646000</v>
      </c>
      <c r="T160" s="67">
        <v>0</v>
      </c>
      <c r="U160" s="67">
        <v>0</v>
      </c>
      <c r="V160" s="67" t="s">
        <v>84</v>
      </c>
      <c r="W160" s="67" t="s">
        <v>29</v>
      </c>
      <c r="X160" s="67" t="s">
        <v>1131</v>
      </c>
      <c r="Y160" s="67">
        <v>3778932</v>
      </c>
      <c r="Z160" s="67" t="s">
        <v>1132</v>
      </c>
      <c r="AA160" s="345"/>
      <c r="AB160" s="345"/>
      <c r="AC160" s="345"/>
    </row>
    <row r="161" spans="1:29" s="106" customFormat="1" ht="50.1" customHeight="1" x14ac:dyDescent="0.25">
      <c r="A161" s="105">
        <v>160</v>
      </c>
      <c r="B161" s="67" t="s">
        <v>1124</v>
      </c>
      <c r="C161" s="67" t="s">
        <v>1204</v>
      </c>
      <c r="D161" s="67" t="s">
        <v>1126</v>
      </c>
      <c r="E161" s="105" t="s">
        <v>1205</v>
      </c>
      <c r="F161" s="67" t="s">
        <v>27</v>
      </c>
      <c r="G161" s="67" t="s">
        <v>30</v>
      </c>
      <c r="H161" s="67" t="s">
        <v>1128</v>
      </c>
      <c r="I161" s="67" t="s">
        <v>1236</v>
      </c>
      <c r="J161" s="105" t="s">
        <v>708</v>
      </c>
      <c r="K161" s="105" t="s">
        <v>1237</v>
      </c>
      <c r="L161" s="105">
        <v>1</v>
      </c>
      <c r="M161" s="105">
        <v>1</v>
      </c>
      <c r="N161" s="105">
        <v>10</v>
      </c>
      <c r="O161" s="105">
        <v>1</v>
      </c>
      <c r="P161" s="105" t="s">
        <v>28</v>
      </c>
      <c r="Q161" s="67">
        <v>0</v>
      </c>
      <c r="R161" s="351">
        <v>25000000</v>
      </c>
      <c r="S161" s="354">
        <v>25000000</v>
      </c>
      <c r="T161" s="67">
        <v>0</v>
      </c>
      <c r="U161" s="67">
        <v>0</v>
      </c>
      <c r="V161" s="67" t="s">
        <v>84</v>
      </c>
      <c r="W161" s="67" t="s">
        <v>29</v>
      </c>
      <c r="X161" s="67" t="s">
        <v>1131</v>
      </c>
      <c r="Y161" s="67">
        <v>3778932</v>
      </c>
      <c r="Z161" s="67" t="s">
        <v>1132</v>
      </c>
      <c r="AA161" s="345"/>
      <c r="AB161" s="345"/>
      <c r="AC161" s="345"/>
    </row>
    <row r="162" spans="1:29" s="106" customFormat="1" ht="50.1" customHeight="1" x14ac:dyDescent="0.25">
      <c r="A162" s="105">
        <v>161</v>
      </c>
      <c r="B162" s="67" t="s">
        <v>1124</v>
      </c>
      <c r="C162" s="67" t="s">
        <v>1125</v>
      </c>
      <c r="D162" s="67" t="s">
        <v>1126</v>
      </c>
      <c r="E162" s="105" t="s">
        <v>1148</v>
      </c>
      <c r="F162" s="67" t="s">
        <v>27</v>
      </c>
      <c r="G162" s="67" t="s">
        <v>30</v>
      </c>
      <c r="H162" s="67" t="s">
        <v>1128</v>
      </c>
      <c r="I162" s="67" t="s">
        <v>167</v>
      </c>
      <c r="J162" s="105">
        <v>81111508</v>
      </c>
      <c r="K162" s="105" t="s">
        <v>1238</v>
      </c>
      <c r="L162" s="105">
        <v>1</v>
      </c>
      <c r="M162" s="105">
        <v>1</v>
      </c>
      <c r="N162" s="105">
        <v>10</v>
      </c>
      <c r="O162" s="105">
        <v>1</v>
      </c>
      <c r="P162" s="105" t="s">
        <v>28</v>
      </c>
      <c r="Q162" s="67">
        <v>0</v>
      </c>
      <c r="R162" s="351">
        <v>20000000</v>
      </c>
      <c r="S162" s="354">
        <v>20000000</v>
      </c>
      <c r="T162" s="67">
        <v>0</v>
      </c>
      <c r="U162" s="67">
        <v>0</v>
      </c>
      <c r="V162" s="67" t="s">
        <v>84</v>
      </c>
      <c r="W162" s="67" t="s">
        <v>29</v>
      </c>
      <c r="X162" s="67" t="s">
        <v>1131</v>
      </c>
      <c r="Y162" s="67">
        <v>3778932</v>
      </c>
      <c r="Z162" s="67" t="s">
        <v>1132</v>
      </c>
      <c r="AA162" s="345"/>
      <c r="AB162" s="345"/>
      <c r="AC162" s="345"/>
    </row>
    <row r="163" spans="1:29" s="106" customFormat="1" ht="50.1" customHeight="1" x14ac:dyDescent="0.25">
      <c r="A163" s="105">
        <v>162</v>
      </c>
      <c r="B163" s="67" t="s">
        <v>1124</v>
      </c>
      <c r="C163" s="67" t="s">
        <v>1178</v>
      </c>
      <c r="D163" s="67" t="s">
        <v>1126</v>
      </c>
      <c r="E163" s="67" t="s">
        <v>1179</v>
      </c>
      <c r="F163" s="67" t="s">
        <v>27</v>
      </c>
      <c r="G163" s="67" t="s">
        <v>30</v>
      </c>
      <c r="H163" s="67" t="s">
        <v>1239</v>
      </c>
      <c r="I163" s="67" t="s">
        <v>1240</v>
      </c>
      <c r="J163" s="67" t="s">
        <v>1241</v>
      </c>
      <c r="K163" s="67" t="s">
        <v>1242</v>
      </c>
      <c r="L163" s="67">
        <v>1</v>
      </c>
      <c r="M163" s="67">
        <v>1</v>
      </c>
      <c r="N163" s="70">
        <v>11</v>
      </c>
      <c r="O163" s="67">
        <v>1</v>
      </c>
      <c r="P163" s="67" t="s">
        <v>40</v>
      </c>
      <c r="Q163" s="67">
        <v>0</v>
      </c>
      <c r="R163" s="352">
        <v>165000000</v>
      </c>
      <c r="S163" s="355">
        <v>165000000</v>
      </c>
      <c r="T163" s="67">
        <v>0</v>
      </c>
      <c r="U163" s="67">
        <v>0</v>
      </c>
      <c r="V163" s="67" t="s">
        <v>84</v>
      </c>
      <c r="W163" s="67" t="s">
        <v>29</v>
      </c>
      <c r="X163" s="67" t="s">
        <v>1131</v>
      </c>
      <c r="Y163" s="67">
        <v>3778932</v>
      </c>
      <c r="Z163" s="67" t="s">
        <v>1132</v>
      </c>
      <c r="AA163" s="345"/>
      <c r="AB163" s="345"/>
      <c r="AC163" s="345"/>
    </row>
    <row r="164" spans="1:29" s="106" customFormat="1" ht="50.1" customHeight="1" x14ac:dyDescent="0.25">
      <c r="A164" s="105">
        <v>163</v>
      </c>
      <c r="B164" s="67" t="s">
        <v>1124</v>
      </c>
      <c r="C164" s="67" t="s">
        <v>1125</v>
      </c>
      <c r="D164" s="67" t="s">
        <v>1126</v>
      </c>
      <c r="E164" s="67" t="s">
        <v>1148</v>
      </c>
      <c r="F164" s="67" t="s">
        <v>27</v>
      </c>
      <c r="G164" s="67" t="s">
        <v>30</v>
      </c>
      <c r="H164" s="67" t="s">
        <v>1239</v>
      </c>
      <c r="I164" s="67" t="s">
        <v>1240</v>
      </c>
      <c r="J164" s="67" t="s">
        <v>1241</v>
      </c>
      <c r="K164" s="67" t="s">
        <v>1242</v>
      </c>
      <c r="L164" s="67">
        <v>1</v>
      </c>
      <c r="M164" s="67">
        <v>1</v>
      </c>
      <c r="N164" s="70">
        <v>11</v>
      </c>
      <c r="O164" s="67">
        <v>1</v>
      </c>
      <c r="P164" s="67" t="s">
        <v>40</v>
      </c>
      <c r="Q164" s="67">
        <v>0</v>
      </c>
      <c r="R164" s="352">
        <v>165000000</v>
      </c>
      <c r="S164" s="355">
        <v>165000000</v>
      </c>
      <c r="T164" s="67">
        <v>0</v>
      </c>
      <c r="U164" s="67">
        <v>0</v>
      </c>
      <c r="V164" s="67" t="s">
        <v>84</v>
      </c>
      <c r="W164" s="67" t="s">
        <v>29</v>
      </c>
      <c r="X164" s="67" t="s">
        <v>1131</v>
      </c>
      <c r="Y164" s="67">
        <v>3778932</v>
      </c>
      <c r="Z164" s="67" t="s">
        <v>1132</v>
      </c>
      <c r="AA164" s="345"/>
      <c r="AB164" s="345"/>
      <c r="AC164" s="345"/>
    </row>
    <row r="165" spans="1:29" s="106" customFormat="1" ht="50.1" customHeight="1" x14ac:dyDescent="0.25">
      <c r="A165" s="105">
        <v>164</v>
      </c>
      <c r="B165" s="67" t="s">
        <v>1124</v>
      </c>
      <c r="C165" s="67" t="s">
        <v>1204</v>
      </c>
      <c r="D165" s="67" t="s">
        <v>1126</v>
      </c>
      <c r="E165" s="67" t="s">
        <v>1205</v>
      </c>
      <c r="F165" s="67" t="s">
        <v>27</v>
      </c>
      <c r="G165" s="67" t="s">
        <v>30</v>
      </c>
      <c r="H165" s="67" t="s">
        <v>1239</v>
      </c>
      <c r="I165" s="67" t="s">
        <v>1240</v>
      </c>
      <c r="J165" s="67" t="s">
        <v>1241</v>
      </c>
      <c r="K165" s="67" t="s">
        <v>1242</v>
      </c>
      <c r="L165" s="67">
        <v>1</v>
      </c>
      <c r="M165" s="67">
        <v>1</v>
      </c>
      <c r="N165" s="70">
        <v>11</v>
      </c>
      <c r="O165" s="67">
        <v>1</v>
      </c>
      <c r="P165" s="67" t="s">
        <v>40</v>
      </c>
      <c r="Q165" s="67">
        <v>0</v>
      </c>
      <c r="R165" s="352">
        <v>165000000</v>
      </c>
      <c r="S165" s="355">
        <v>165000000</v>
      </c>
      <c r="T165" s="67">
        <v>0</v>
      </c>
      <c r="U165" s="67">
        <v>0</v>
      </c>
      <c r="V165" s="67" t="s">
        <v>84</v>
      </c>
      <c r="W165" s="67" t="s">
        <v>29</v>
      </c>
      <c r="X165" s="67" t="s">
        <v>1131</v>
      </c>
      <c r="Y165" s="67">
        <v>3778932</v>
      </c>
      <c r="Z165" s="67" t="s">
        <v>1132</v>
      </c>
      <c r="AA165" s="345"/>
      <c r="AB165" s="345"/>
      <c r="AC165" s="345"/>
    </row>
    <row r="166" spans="1:29" s="106" customFormat="1" ht="50.1" customHeight="1" x14ac:dyDescent="0.25">
      <c r="A166" s="105">
        <v>165</v>
      </c>
      <c r="B166" s="67" t="s">
        <v>1124</v>
      </c>
      <c r="C166" s="67" t="s">
        <v>1125</v>
      </c>
      <c r="D166" s="67" t="s">
        <v>1126</v>
      </c>
      <c r="E166" s="67" t="s">
        <v>1127</v>
      </c>
      <c r="F166" s="67" t="s">
        <v>27</v>
      </c>
      <c r="G166" s="67" t="s">
        <v>30</v>
      </c>
      <c r="H166" s="67" t="s">
        <v>1239</v>
      </c>
      <c r="I166" s="67" t="s">
        <v>1240</v>
      </c>
      <c r="J166" s="67" t="s">
        <v>1241</v>
      </c>
      <c r="K166" s="67" t="s">
        <v>1242</v>
      </c>
      <c r="L166" s="67">
        <v>1</v>
      </c>
      <c r="M166" s="67">
        <v>1</v>
      </c>
      <c r="N166" s="70">
        <v>11</v>
      </c>
      <c r="O166" s="67">
        <v>1</v>
      </c>
      <c r="P166" s="67" t="s">
        <v>40</v>
      </c>
      <c r="Q166" s="67">
        <v>0</v>
      </c>
      <c r="R166" s="352">
        <v>165000000</v>
      </c>
      <c r="S166" s="355">
        <v>165000000</v>
      </c>
      <c r="T166" s="67">
        <v>0</v>
      </c>
      <c r="U166" s="67">
        <v>0</v>
      </c>
      <c r="V166" s="67" t="s">
        <v>84</v>
      </c>
      <c r="W166" s="67" t="s">
        <v>29</v>
      </c>
      <c r="X166" s="67" t="s">
        <v>1131</v>
      </c>
      <c r="Y166" s="67">
        <v>3778932</v>
      </c>
      <c r="Z166" s="67" t="s">
        <v>1132</v>
      </c>
      <c r="AA166" s="345"/>
      <c r="AB166" s="345"/>
      <c r="AC166" s="345"/>
    </row>
    <row r="167" spans="1:29" s="106" customFormat="1" ht="50.1" customHeight="1" x14ac:dyDescent="0.25">
      <c r="A167" s="105">
        <v>166</v>
      </c>
      <c r="B167" s="67" t="s">
        <v>1124</v>
      </c>
      <c r="C167" s="67" t="s">
        <v>1178</v>
      </c>
      <c r="D167" s="67" t="s">
        <v>1126</v>
      </c>
      <c r="E167" s="67" t="s">
        <v>1179</v>
      </c>
      <c r="F167" s="67" t="s">
        <v>27</v>
      </c>
      <c r="G167" s="67" t="s">
        <v>30</v>
      </c>
      <c r="H167" s="67" t="s">
        <v>1128</v>
      </c>
      <c r="I167" s="67" t="s">
        <v>1243</v>
      </c>
      <c r="J167" s="67"/>
      <c r="K167" s="67" t="s">
        <v>346</v>
      </c>
      <c r="L167" s="67">
        <v>1</v>
      </c>
      <c r="M167" s="67">
        <v>1</v>
      </c>
      <c r="N167" s="70">
        <v>12</v>
      </c>
      <c r="O167" s="67">
        <v>1</v>
      </c>
      <c r="P167" s="67" t="s">
        <v>40</v>
      </c>
      <c r="Q167" s="67">
        <v>0</v>
      </c>
      <c r="R167" s="352">
        <v>3000000</v>
      </c>
      <c r="S167" s="355">
        <v>3000000</v>
      </c>
      <c r="T167" s="67">
        <v>0</v>
      </c>
      <c r="U167" s="67">
        <v>0</v>
      </c>
      <c r="V167" s="67" t="s">
        <v>84</v>
      </c>
      <c r="W167" s="67" t="s">
        <v>29</v>
      </c>
      <c r="X167" s="67" t="s">
        <v>1131</v>
      </c>
      <c r="Y167" s="67">
        <v>3778932</v>
      </c>
      <c r="Z167" s="67" t="s">
        <v>1132</v>
      </c>
      <c r="AA167" s="345"/>
      <c r="AB167" s="345"/>
      <c r="AC167" s="345"/>
    </row>
    <row r="168" spans="1:29" s="106" customFormat="1" ht="50.1" customHeight="1" x14ac:dyDescent="0.25">
      <c r="A168" s="105">
        <v>167</v>
      </c>
      <c r="B168" s="67" t="s">
        <v>1124</v>
      </c>
      <c r="C168" s="67" t="s">
        <v>1204</v>
      </c>
      <c r="D168" s="67" t="s">
        <v>1126</v>
      </c>
      <c r="E168" s="67" t="s">
        <v>1205</v>
      </c>
      <c r="F168" s="67" t="s">
        <v>27</v>
      </c>
      <c r="G168" s="67" t="s">
        <v>30</v>
      </c>
      <c r="H168" s="67" t="s">
        <v>1128</v>
      </c>
      <c r="I168" s="67" t="s">
        <v>1243</v>
      </c>
      <c r="J168" s="67"/>
      <c r="K168" s="67" t="s">
        <v>346</v>
      </c>
      <c r="L168" s="67">
        <v>1</v>
      </c>
      <c r="M168" s="67">
        <v>1</v>
      </c>
      <c r="N168" s="70">
        <v>12</v>
      </c>
      <c r="O168" s="67">
        <v>1</v>
      </c>
      <c r="P168" s="67" t="s">
        <v>40</v>
      </c>
      <c r="Q168" s="67">
        <v>0</v>
      </c>
      <c r="R168" s="352">
        <v>3900000</v>
      </c>
      <c r="S168" s="355">
        <v>3900000</v>
      </c>
      <c r="T168" s="67">
        <v>0</v>
      </c>
      <c r="U168" s="67">
        <v>0</v>
      </c>
      <c r="V168" s="67" t="s">
        <v>84</v>
      </c>
      <c r="W168" s="67" t="s">
        <v>29</v>
      </c>
      <c r="X168" s="67" t="s">
        <v>1131</v>
      </c>
      <c r="Y168" s="67">
        <v>3778932</v>
      </c>
      <c r="Z168" s="67" t="s">
        <v>1132</v>
      </c>
      <c r="AA168" s="345"/>
      <c r="AB168" s="345"/>
      <c r="AC168" s="345"/>
    </row>
    <row r="169" spans="1:29" s="106" customFormat="1" ht="50.1" customHeight="1" x14ac:dyDescent="0.25">
      <c r="A169" s="105">
        <v>168</v>
      </c>
      <c r="B169" s="67" t="s">
        <v>1124</v>
      </c>
      <c r="C169" s="67" t="s">
        <v>1125</v>
      </c>
      <c r="D169" s="67" t="s">
        <v>1126</v>
      </c>
      <c r="E169" s="67" t="s">
        <v>1127</v>
      </c>
      <c r="F169" s="67" t="s">
        <v>1244</v>
      </c>
      <c r="G169" s="67" t="s">
        <v>30</v>
      </c>
      <c r="H169" s="67" t="s">
        <v>1128</v>
      </c>
      <c r="I169" s="67" t="s">
        <v>1243</v>
      </c>
      <c r="J169" s="67"/>
      <c r="K169" s="67" t="s">
        <v>346</v>
      </c>
      <c r="L169" s="67">
        <v>1</v>
      </c>
      <c r="M169" s="67">
        <v>1</v>
      </c>
      <c r="N169" s="70">
        <v>12</v>
      </c>
      <c r="O169" s="67">
        <v>1</v>
      </c>
      <c r="P169" s="67" t="s">
        <v>40</v>
      </c>
      <c r="Q169" s="67">
        <v>0</v>
      </c>
      <c r="R169" s="352">
        <v>2579000</v>
      </c>
      <c r="S169" s="355">
        <v>2579000</v>
      </c>
      <c r="T169" s="67">
        <v>0</v>
      </c>
      <c r="U169" s="67">
        <v>0</v>
      </c>
      <c r="V169" s="67" t="s">
        <v>84</v>
      </c>
      <c r="W169" s="67" t="s">
        <v>29</v>
      </c>
      <c r="X169" s="67" t="s">
        <v>1131</v>
      </c>
      <c r="Y169" s="67">
        <v>3778932</v>
      </c>
      <c r="Z169" s="67" t="s">
        <v>1132</v>
      </c>
      <c r="AA169" s="345"/>
      <c r="AB169" s="345"/>
      <c r="AC169" s="345"/>
    </row>
    <row r="170" spans="1:29" s="106" customFormat="1" ht="50.1" customHeight="1" x14ac:dyDescent="0.25">
      <c r="A170" s="105">
        <v>169</v>
      </c>
      <c r="B170" s="67" t="s">
        <v>1124</v>
      </c>
      <c r="C170" s="67" t="s">
        <v>1125</v>
      </c>
      <c r="D170" s="67" t="s">
        <v>1126</v>
      </c>
      <c r="E170" s="67" t="s">
        <v>1148</v>
      </c>
      <c r="F170" s="67" t="s">
        <v>27</v>
      </c>
      <c r="G170" s="67" t="s">
        <v>30</v>
      </c>
      <c r="H170" s="67" t="s">
        <v>1128</v>
      </c>
      <c r="I170" s="67" t="s">
        <v>1243</v>
      </c>
      <c r="J170" s="67"/>
      <c r="K170" s="67" t="s">
        <v>346</v>
      </c>
      <c r="L170" s="67">
        <v>1</v>
      </c>
      <c r="M170" s="67">
        <v>1</v>
      </c>
      <c r="N170" s="70">
        <v>12</v>
      </c>
      <c r="O170" s="67">
        <v>1</v>
      </c>
      <c r="P170" s="67" t="s">
        <v>40</v>
      </c>
      <c r="Q170" s="67">
        <v>0</v>
      </c>
      <c r="R170" s="352">
        <v>3700000</v>
      </c>
      <c r="S170" s="355">
        <v>3700000</v>
      </c>
      <c r="T170" s="67">
        <v>0</v>
      </c>
      <c r="U170" s="67">
        <v>0</v>
      </c>
      <c r="V170" s="67" t="s">
        <v>84</v>
      </c>
      <c r="W170" s="67" t="s">
        <v>29</v>
      </c>
      <c r="X170" s="67" t="s">
        <v>1131</v>
      </c>
      <c r="Y170" s="67">
        <v>3778932</v>
      </c>
      <c r="Z170" s="67" t="s">
        <v>1132</v>
      </c>
      <c r="AA170" s="345"/>
      <c r="AB170" s="345"/>
      <c r="AC170" s="345"/>
    </row>
    <row r="171" spans="1:29" s="106" customFormat="1" ht="50.1" customHeight="1" x14ac:dyDescent="0.25">
      <c r="A171" s="105">
        <v>170</v>
      </c>
      <c r="B171" s="67" t="s">
        <v>1124</v>
      </c>
      <c r="C171" s="67" t="s">
        <v>1245</v>
      </c>
      <c r="D171" s="67" t="s">
        <v>1246</v>
      </c>
      <c r="E171" s="67" t="s">
        <v>1247</v>
      </c>
      <c r="F171" s="67" t="s">
        <v>1248</v>
      </c>
      <c r="G171" s="67" t="s">
        <v>31</v>
      </c>
      <c r="H171" s="67" t="s">
        <v>1136</v>
      </c>
      <c r="I171" s="67" t="s">
        <v>1249</v>
      </c>
      <c r="J171" s="67">
        <v>80111600</v>
      </c>
      <c r="K171" s="67" t="s">
        <v>1250</v>
      </c>
      <c r="L171" s="67">
        <v>2</v>
      </c>
      <c r="M171" s="67">
        <v>2</v>
      </c>
      <c r="N171" s="70">
        <v>10</v>
      </c>
      <c r="O171" s="67">
        <v>1</v>
      </c>
      <c r="P171" s="67" t="s">
        <v>28</v>
      </c>
      <c r="Q171" s="67">
        <v>0</v>
      </c>
      <c r="R171" s="352">
        <v>18732000</v>
      </c>
      <c r="S171" s="355">
        <v>18732000</v>
      </c>
      <c r="T171" s="67">
        <v>0</v>
      </c>
      <c r="U171" s="67">
        <v>0</v>
      </c>
      <c r="V171" s="67" t="s">
        <v>84</v>
      </c>
      <c r="W171" s="67" t="s">
        <v>29</v>
      </c>
      <c r="X171" s="67" t="s">
        <v>1131</v>
      </c>
      <c r="Y171" s="67">
        <v>3778932</v>
      </c>
      <c r="Z171" s="67" t="s">
        <v>1132</v>
      </c>
      <c r="AA171" s="345"/>
      <c r="AB171" s="345"/>
      <c r="AC171" s="345"/>
    </row>
    <row r="172" spans="1:29" s="106" customFormat="1" ht="50.1" customHeight="1" x14ac:dyDescent="0.25">
      <c r="A172" s="105">
        <v>171</v>
      </c>
      <c r="B172" s="67" t="s">
        <v>1124</v>
      </c>
      <c r="C172" s="67" t="s">
        <v>1245</v>
      </c>
      <c r="D172" s="67" t="s">
        <v>1246</v>
      </c>
      <c r="E172" s="67" t="s">
        <v>1251</v>
      </c>
      <c r="F172" s="67" t="s">
        <v>27</v>
      </c>
      <c r="G172" s="67" t="s">
        <v>31</v>
      </c>
      <c r="H172" s="67" t="s">
        <v>1136</v>
      </c>
      <c r="I172" s="67" t="s">
        <v>1249</v>
      </c>
      <c r="J172" s="67">
        <v>80111600</v>
      </c>
      <c r="K172" s="67" t="s">
        <v>1252</v>
      </c>
      <c r="L172" s="67">
        <v>2</v>
      </c>
      <c r="M172" s="67">
        <v>2</v>
      </c>
      <c r="N172" s="70">
        <v>11</v>
      </c>
      <c r="O172" s="67">
        <v>1</v>
      </c>
      <c r="P172" s="67" t="s">
        <v>28</v>
      </c>
      <c r="Q172" s="67">
        <v>0</v>
      </c>
      <c r="R172" s="352">
        <v>84303450</v>
      </c>
      <c r="S172" s="355">
        <v>84303450</v>
      </c>
      <c r="T172" s="67">
        <v>0</v>
      </c>
      <c r="U172" s="67">
        <v>0</v>
      </c>
      <c r="V172" s="67" t="s">
        <v>84</v>
      </c>
      <c r="W172" s="67" t="s">
        <v>29</v>
      </c>
      <c r="X172" s="67" t="s">
        <v>1131</v>
      </c>
      <c r="Y172" s="67">
        <v>3778932</v>
      </c>
      <c r="Z172" s="67" t="s">
        <v>1132</v>
      </c>
      <c r="AA172" s="345"/>
      <c r="AB172" s="345"/>
      <c r="AC172" s="345"/>
    </row>
    <row r="173" spans="1:29" s="106" customFormat="1" ht="50.1" customHeight="1" x14ac:dyDescent="0.25">
      <c r="A173" s="105">
        <v>172</v>
      </c>
      <c r="B173" s="67" t="s">
        <v>1124</v>
      </c>
      <c r="C173" s="67" t="s">
        <v>1253</v>
      </c>
      <c r="D173" s="67" t="s">
        <v>1246</v>
      </c>
      <c r="E173" s="67" t="s">
        <v>1254</v>
      </c>
      <c r="F173" s="67" t="s">
        <v>27</v>
      </c>
      <c r="G173" s="67" t="s">
        <v>31</v>
      </c>
      <c r="H173" s="67" t="s">
        <v>1136</v>
      </c>
      <c r="I173" s="67" t="s">
        <v>1249</v>
      </c>
      <c r="J173" s="67">
        <v>80111600</v>
      </c>
      <c r="K173" s="67" t="s">
        <v>1255</v>
      </c>
      <c r="L173" s="67">
        <v>2</v>
      </c>
      <c r="M173" s="67">
        <v>2</v>
      </c>
      <c r="N173" s="70">
        <v>10</v>
      </c>
      <c r="O173" s="67">
        <v>1</v>
      </c>
      <c r="P173" s="67" t="s">
        <v>28</v>
      </c>
      <c r="Q173" s="67">
        <v>0</v>
      </c>
      <c r="R173" s="352">
        <v>47197500</v>
      </c>
      <c r="S173" s="355">
        <v>47197500</v>
      </c>
      <c r="T173" s="67">
        <v>0</v>
      </c>
      <c r="U173" s="67">
        <v>0</v>
      </c>
      <c r="V173" s="67" t="s">
        <v>84</v>
      </c>
      <c r="W173" s="67" t="s">
        <v>29</v>
      </c>
      <c r="X173" s="67" t="s">
        <v>1131</v>
      </c>
      <c r="Y173" s="67">
        <v>3778932</v>
      </c>
      <c r="Z173" s="67" t="s">
        <v>1132</v>
      </c>
      <c r="AA173" s="345"/>
      <c r="AB173" s="345"/>
      <c r="AC173" s="345"/>
    </row>
    <row r="174" spans="1:29" s="106" customFormat="1" ht="50.1" customHeight="1" x14ac:dyDescent="0.25">
      <c r="A174" s="105">
        <v>173</v>
      </c>
      <c r="B174" s="67" t="s">
        <v>1124</v>
      </c>
      <c r="C174" s="67" t="s">
        <v>1253</v>
      </c>
      <c r="D174" s="67" t="s">
        <v>1246</v>
      </c>
      <c r="E174" s="67" t="s">
        <v>1254</v>
      </c>
      <c r="F174" s="67" t="s">
        <v>27</v>
      </c>
      <c r="G174" s="67" t="s">
        <v>31</v>
      </c>
      <c r="H174" s="67" t="s">
        <v>1136</v>
      </c>
      <c r="I174" s="67" t="s">
        <v>1249</v>
      </c>
      <c r="J174" s="67">
        <v>80111600</v>
      </c>
      <c r="K174" s="67" t="s">
        <v>1256</v>
      </c>
      <c r="L174" s="67">
        <v>2</v>
      </c>
      <c r="M174" s="67">
        <v>2</v>
      </c>
      <c r="N174" s="70">
        <v>10</v>
      </c>
      <c r="O174" s="67">
        <v>1</v>
      </c>
      <c r="P174" s="67" t="s">
        <v>28</v>
      </c>
      <c r="Q174" s="67">
        <v>0</v>
      </c>
      <c r="R174" s="352">
        <v>59598000</v>
      </c>
      <c r="S174" s="355">
        <v>59598000</v>
      </c>
      <c r="T174" s="67">
        <v>0</v>
      </c>
      <c r="U174" s="67">
        <v>0</v>
      </c>
      <c r="V174" s="67" t="s">
        <v>84</v>
      </c>
      <c r="W174" s="67" t="s">
        <v>29</v>
      </c>
      <c r="X174" s="67" t="s">
        <v>1131</v>
      </c>
      <c r="Y174" s="67">
        <v>3778932</v>
      </c>
      <c r="Z174" s="67" t="s">
        <v>1132</v>
      </c>
      <c r="AA174" s="345"/>
      <c r="AB174" s="345"/>
      <c r="AC174" s="345"/>
    </row>
    <row r="175" spans="1:29" s="106" customFormat="1" ht="50.1" customHeight="1" x14ac:dyDescent="0.25">
      <c r="A175" s="105">
        <v>174</v>
      </c>
      <c r="B175" s="67" t="s">
        <v>1124</v>
      </c>
      <c r="C175" s="67" t="s">
        <v>1253</v>
      </c>
      <c r="D175" s="67" t="s">
        <v>1246</v>
      </c>
      <c r="E175" s="67" t="s">
        <v>1254</v>
      </c>
      <c r="F175" s="67" t="s">
        <v>27</v>
      </c>
      <c r="G175" s="67" t="s">
        <v>843</v>
      </c>
      <c r="H175" s="67" t="s">
        <v>844</v>
      </c>
      <c r="I175" s="67" t="s">
        <v>1249</v>
      </c>
      <c r="J175" s="67">
        <v>80111600</v>
      </c>
      <c r="K175" s="67" t="s">
        <v>1257</v>
      </c>
      <c r="L175" s="67">
        <v>2</v>
      </c>
      <c r="M175" s="67">
        <v>2</v>
      </c>
      <c r="N175" s="70">
        <v>10</v>
      </c>
      <c r="O175" s="67">
        <v>1</v>
      </c>
      <c r="P175" s="67" t="s">
        <v>28</v>
      </c>
      <c r="Q175" s="67">
        <v>0</v>
      </c>
      <c r="R175" s="352">
        <v>53403000</v>
      </c>
      <c r="S175" s="355">
        <v>53403000</v>
      </c>
      <c r="T175" s="67">
        <v>0</v>
      </c>
      <c r="U175" s="67">
        <v>0</v>
      </c>
      <c r="V175" s="67" t="s">
        <v>84</v>
      </c>
      <c r="W175" s="67" t="s">
        <v>29</v>
      </c>
      <c r="X175" s="67" t="s">
        <v>1131</v>
      </c>
      <c r="Y175" s="67">
        <v>3778932</v>
      </c>
      <c r="Z175" s="67" t="s">
        <v>1132</v>
      </c>
      <c r="AA175" s="345"/>
      <c r="AB175" s="345"/>
      <c r="AC175" s="345"/>
    </row>
    <row r="176" spans="1:29" s="106" customFormat="1" ht="50.1" customHeight="1" x14ac:dyDescent="0.25">
      <c r="A176" s="105">
        <v>175</v>
      </c>
      <c r="B176" s="67" t="s">
        <v>1124</v>
      </c>
      <c r="C176" s="67" t="s">
        <v>1253</v>
      </c>
      <c r="D176" s="67" t="s">
        <v>1246</v>
      </c>
      <c r="E176" s="67" t="s">
        <v>1254</v>
      </c>
      <c r="F176" s="67" t="s">
        <v>27</v>
      </c>
      <c r="G176" s="67" t="s">
        <v>31</v>
      </c>
      <c r="H176" s="67" t="s">
        <v>1136</v>
      </c>
      <c r="I176" s="67" t="s">
        <v>1249</v>
      </c>
      <c r="J176" s="67">
        <v>80111600</v>
      </c>
      <c r="K176" s="67" t="s">
        <v>1258</v>
      </c>
      <c r="L176" s="67">
        <v>2</v>
      </c>
      <c r="M176" s="67">
        <v>2</v>
      </c>
      <c r="N176" s="70">
        <v>10</v>
      </c>
      <c r="O176" s="67">
        <v>1</v>
      </c>
      <c r="P176" s="67" t="s">
        <v>28</v>
      </c>
      <c r="Q176" s="67">
        <v>0</v>
      </c>
      <c r="R176" s="352">
        <v>47197500</v>
      </c>
      <c r="S176" s="355">
        <v>47197500</v>
      </c>
      <c r="T176" s="67">
        <v>0</v>
      </c>
      <c r="U176" s="67">
        <v>0</v>
      </c>
      <c r="V176" s="67" t="s">
        <v>84</v>
      </c>
      <c r="W176" s="67" t="s">
        <v>29</v>
      </c>
      <c r="X176" s="67" t="s">
        <v>1131</v>
      </c>
      <c r="Y176" s="67">
        <v>3778932</v>
      </c>
      <c r="Z176" s="67" t="s">
        <v>1132</v>
      </c>
      <c r="AA176" s="345"/>
      <c r="AB176" s="345"/>
      <c r="AC176" s="345"/>
    </row>
    <row r="177" spans="1:29" s="106" customFormat="1" ht="50.1" customHeight="1" x14ac:dyDescent="0.25">
      <c r="A177" s="105">
        <v>176</v>
      </c>
      <c r="B177" s="67" t="s">
        <v>1124</v>
      </c>
      <c r="C177" s="67" t="s">
        <v>1253</v>
      </c>
      <c r="D177" s="67" t="s">
        <v>1246</v>
      </c>
      <c r="E177" s="67" t="s">
        <v>1254</v>
      </c>
      <c r="F177" s="67" t="s">
        <v>27</v>
      </c>
      <c r="G177" s="67" t="s">
        <v>31</v>
      </c>
      <c r="H177" s="67" t="s">
        <v>1136</v>
      </c>
      <c r="I177" s="67" t="s">
        <v>1249</v>
      </c>
      <c r="J177" s="67">
        <v>80111600</v>
      </c>
      <c r="K177" s="67" t="s">
        <v>1259</v>
      </c>
      <c r="L177" s="67">
        <v>2</v>
      </c>
      <c r="M177" s="67">
        <v>2</v>
      </c>
      <c r="N177" s="70">
        <v>10</v>
      </c>
      <c r="O177" s="67">
        <v>1</v>
      </c>
      <c r="P177" s="67" t="s">
        <v>28</v>
      </c>
      <c r="Q177" s="67">
        <v>0</v>
      </c>
      <c r="R177" s="352">
        <v>27856500</v>
      </c>
      <c r="S177" s="355">
        <v>27856500</v>
      </c>
      <c r="T177" s="67">
        <v>0</v>
      </c>
      <c r="U177" s="67">
        <v>0</v>
      </c>
      <c r="V177" s="67" t="s">
        <v>84</v>
      </c>
      <c r="W177" s="67" t="s">
        <v>29</v>
      </c>
      <c r="X177" s="67" t="s">
        <v>1131</v>
      </c>
      <c r="Y177" s="67">
        <v>3778932</v>
      </c>
      <c r="Z177" s="67" t="s">
        <v>1132</v>
      </c>
      <c r="AA177" s="345"/>
      <c r="AB177" s="345"/>
      <c r="AC177" s="345"/>
    </row>
    <row r="178" spans="1:29" s="106" customFormat="1" ht="50.1" customHeight="1" x14ac:dyDescent="0.25">
      <c r="A178" s="105">
        <v>177</v>
      </c>
      <c r="B178" s="67" t="s">
        <v>1124</v>
      </c>
      <c r="C178" s="67" t="s">
        <v>1253</v>
      </c>
      <c r="D178" s="67" t="s">
        <v>1246</v>
      </c>
      <c r="E178" s="67" t="s">
        <v>1254</v>
      </c>
      <c r="F178" s="67" t="s">
        <v>27</v>
      </c>
      <c r="G178" s="67" t="s">
        <v>31</v>
      </c>
      <c r="H178" s="67" t="s">
        <v>1136</v>
      </c>
      <c r="I178" s="67" t="s">
        <v>1249</v>
      </c>
      <c r="J178" s="67">
        <v>80111600</v>
      </c>
      <c r="K178" s="67" t="s">
        <v>1260</v>
      </c>
      <c r="L178" s="67">
        <v>2</v>
      </c>
      <c r="M178" s="67">
        <v>2</v>
      </c>
      <c r="N178" s="70">
        <v>10</v>
      </c>
      <c r="O178" s="67">
        <v>1</v>
      </c>
      <c r="P178" s="67" t="s">
        <v>28</v>
      </c>
      <c r="Q178" s="67">
        <v>0</v>
      </c>
      <c r="R178" s="352">
        <v>32592000</v>
      </c>
      <c r="S178" s="355">
        <v>32592000</v>
      </c>
      <c r="T178" s="67">
        <v>0</v>
      </c>
      <c r="U178" s="67">
        <v>0</v>
      </c>
      <c r="V178" s="67" t="s">
        <v>84</v>
      </c>
      <c r="W178" s="67" t="s">
        <v>29</v>
      </c>
      <c r="X178" s="67" t="s">
        <v>1131</v>
      </c>
      <c r="Y178" s="67">
        <v>3778932</v>
      </c>
      <c r="Z178" s="67" t="s">
        <v>1132</v>
      </c>
      <c r="AA178" s="345"/>
      <c r="AB178" s="345"/>
      <c r="AC178" s="345"/>
    </row>
    <row r="179" spans="1:29" s="106" customFormat="1" ht="50.1" customHeight="1" x14ac:dyDescent="0.25">
      <c r="A179" s="105">
        <v>178</v>
      </c>
      <c r="B179" s="67" t="s">
        <v>1124</v>
      </c>
      <c r="C179" s="67" t="s">
        <v>1253</v>
      </c>
      <c r="D179" s="67" t="s">
        <v>1246</v>
      </c>
      <c r="E179" s="67" t="s">
        <v>1254</v>
      </c>
      <c r="F179" s="67" t="s">
        <v>27</v>
      </c>
      <c r="G179" s="67" t="s">
        <v>31</v>
      </c>
      <c r="H179" s="67" t="s">
        <v>1136</v>
      </c>
      <c r="I179" s="67" t="s">
        <v>1249</v>
      </c>
      <c r="J179" s="67">
        <v>80111600</v>
      </c>
      <c r="K179" s="67" t="s">
        <v>1261</v>
      </c>
      <c r="L179" s="67">
        <v>2</v>
      </c>
      <c r="M179" s="67">
        <v>2</v>
      </c>
      <c r="N179" s="70">
        <v>10</v>
      </c>
      <c r="O179" s="67">
        <v>1</v>
      </c>
      <c r="P179" s="67" t="s">
        <v>28</v>
      </c>
      <c r="Q179" s="67">
        <v>0</v>
      </c>
      <c r="R179" s="352">
        <v>32592000</v>
      </c>
      <c r="S179" s="355">
        <v>32592000</v>
      </c>
      <c r="T179" s="67">
        <v>0</v>
      </c>
      <c r="U179" s="67">
        <v>0</v>
      </c>
      <c r="V179" s="67" t="s">
        <v>84</v>
      </c>
      <c r="W179" s="67" t="s">
        <v>29</v>
      </c>
      <c r="X179" s="67" t="s">
        <v>1131</v>
      </c>
      <c r="Y179" s="67">
        <v>3778932</v>
      </c>
      <c r="Z179" s="67" t="s">
        <v>1132</v>
      </c>
      <c r="AA179" s="345"/>
      <c r="AB179" s="345"/>
      <c r="AC179" s="345"/>
    </row>
    <row r="180" spans="1:29" s="106" customFormat="1" ht="50.1" customHeight="1" x14ac:dyDescent="0.25">
      <c r="A180" s="105">
        <v>179</v>
      </c>
      <c r="B180" s="67" t="s">
        <v>1124</v>
      </c>
      <c r="C180" s="67" t="s">
        <v>1253</v>
      </c>
      <c r="D180" s="67" t="s">
        <v>1246</v>
      </c>
      <c r="E180" s="67" t="s">
        <v>1254</v>
      </c>
      <c r="F180" s="67" t="s">
        <v>27</v>
      </c>
      <c r="G180" s="67" t="s">
        <v>31</v>
      </c>
      <c r="H180" s="67" t="s">
        <v>1136</v>
      </c>
      <c r="I180" s="67" t="s">
        <v>1249</v>
      </c>
      <c r="J180" s="67">
        <v>80111600</v>
      </c>
      <c r="K180" s="67" t="s">
        <v>1262</v>
      </c>
      <c r="L180" s="67">
        <v>2</v>
      </c>
      <c r="M180" s="67">
        <v>2</v>
      </c>
      <c r="N180" s="70">
        <v>10</v>
      </c>
      <c r="O180" s="67">
        <v>0</v>
      </c>
      <c r="P180" s="67" t="s">
        <v>28</v>
      </c>
      <c r="Q180" s="67">
        <v>0</v>
      </c>
      <c r="R180" s="352">
        <v>20191500</v>
      </c>
      <c r="S180" s="355">
        <v>20191500</v>
      </c>
      <c r="T180" s="67">
        <v>0</v>
      </c>
      <c r="U180" s="67">
        <v>0</v>
      </c>
      <c r="V180" s="67" t="s">
        <v>84</v>
      </c>
      <c r="W180" s="67" t="s">
        <v>29</v>
      </c>
      <c r="X180" s="67" t="s">
        <v>1131</v>
      </c>
      <c r="Y180" s="67">
        <v>3778932</v>
      </c>
      <c r="Z180" s="67" t="s">
        <v>1132</v>
      </c>
      <c r="AA180" s="345"/>
      <c r="AB180" s="345"/>
      <c r="AC180" s="345"/>
    </row>
    <row r="181" spans="1:29" s="106" customFormat="1" ht="50.1" customHeight="1" x14ac:dyDescent="0.25">
      <c r="A181" s="105">
        <v>180</v>
      </c>
      <c r="B181" s="67" t="s">
        <v>1124</v>
      </c>
      <c r="C181" s="67" t="s">
        <v>1253</v>
      </c>
      <c r="D181" s="67" t="s">
        <v>1246</v>
      </c>
      <c r="E181" s="67" t="s">
        <v>1254</v>
      </c>
      <c r="F181" s="67" t="s">
        <v>27</v>
      </c>
      <c r="G181" s="67" t="s">
        <v>31</v>
      </c>
      <c r="H181" s="67" t="s">
        <v>1136</v>
      </c>
      <c r="I181" s="67" t="s">
        <v>1249</v>
      </c>
      <c r="J181" s="67">
        <v>80111600</v>
      </c>
      <c r="K181" s="67" t="s">
        <v>1262</v>
      </c>
      <c r="L181" s="67">
        <v>2</v>
      </c>
      <c r="M181" s="67">
        <v>2</v>
      </c>
      <c r="N181" s="70">
        <v>10</v>
      </c>
      <c r="O181" s="67">
        <v>0</v>
      </c>
      <c r="P181" s="67" t="s">
        <v>28</v>
      </c>
      <c r="Q181" s="67">
        <v>0</v>
      </c>
      <c r="R181" s="352">
        <v>20191500</v>
      </c>
      <c r="S181" s="355">
        <v>20191500</v>
      </c>
      <c r="T181" s="67">
        <v>0</v>
      </c>
      <c r="U181" s="67">
        <v>0</v>
      </c>
      <c r="V181" s="67" t="s">
        <v>84</v>
      </c>
      <c r="W181" s="67" t="s">
        <v>29</v>
      </c>
      <c r="X181" s="67" t="s">
        <v>1131</v>
      </c>
      <c r="Y181" s="67">
        <v>3778932</v>
      </c>
      <c r="Z181" s="67" t="s">
        <v>1132</v>
      </c>
      <c r="AA181" s="345"/>
      <c r="AB181" s="345"/>
      <c r="AC181" s="345"/>
    </row>
    <row r="182" spans="1:29" s="106" customFormat="1" ht="50.1" customHeight="1" x14ac:dyDescent="0.25">
      <c r="A182" s="105">
        <v>181</v>
      </c>
      <c r="B182" s="67" t="s">
        <v>1124</v>
      </c>
      <c r="C182" s="67" t="s">
        <v>1263</v>
      </c>
      <c r="D182" s="67" t="s">
        <v>1264</v>
      </c>
      <c r="E182" s="67" t="s">
        <v>1265</v>
      </c>
      <c r="F182" s="67" t="s">
        <v>1266</v>
      </c>
      <c r="G182" s="67" t="s">
        <v>31</v>
      </c>
      <c r="H182" s="67" t="s">
        <v>1136</v>
      </c>
      <c r="I182" s="67" t="s">
        <v>1249</v>
      </c>
      <c r="J182" s="67">
        <v>80111600</v>
      </c>
      <c r="K182" s="67" t="s">
        <v>1260</v>
      </c>
      <c r="L182" s="67">
        <v>2</v>
      </c>
      <c r="M182" s="67">
        <v>2</v>
      </c>
      <c r="N182" s="70">
        <v>11</v>
      </c>
      <c r="O182" s="67">
        <v>1</v>
      </c>
      <c r="P182" s="67" t="s">
        <v>28</v>
      </c>
      <c r="Q182" s="67">
        <v>0</v>
      </c>
      <c r="R182" s="352">
        <v>35851200</v>
      </c>
      <c r="S182" s="355">
        <v>35851200</v>
      </c>
      <c r="T182" s="67">
        <v>0</v>
      </c>
      <c r="U182" s="67">
        <v>0</v>
      </c>
      <c r="V182" s="67" t="s">
        <v>84</v>
      </c>
      <c r="W182" s="67" t="s">
        <v>29</v>
      </c>
      <c r="X182" s="67" t="s">
        <v>1131</v>
      </c>
      <c r="Y182" s="67">
        <v>3778932</v>
      </c>
      <c r="Z182" s="67" t="s">
        <v>1132</v>
      </c>
      <c r="AA182" s="345"/>
      <c r="AB182" s="345"/>
      <c r="AC182" s="345"/>
    </row>
    <row r="183" spans="1:29" s="106" customFormat="1" ht="50.1" customHeight="1" x14ac:dyDescent="0.25">
      <c r="A183" s="105">
        <v>182</v>
      </c>
      <c r="B183" s="67" t="s">
        <v>1124</v>
      </c>
      <c r="C183" s="67" t="s">
        <v>1263</v>
      </c>
      <c r="D183" s="67" t="s">
        <v>1264</v>
      </c>
      <c r="E183" s="67" t="s">
        <v>1265</v>
      </c>
      <c r="F183" s="67" t="s">
        <v>1266</v>
      </c>
      <c r="G183" s="67" t="s">
        <v>31</v>
      </c>
      <c r="H183" s="67" t="s">
        <v>1136</v>
      </c>
      <c r="I183" s="67" t="s">
        <v>1249</v>
      </c>
      <c r="J183" s="67">
        <v>80111600</v>
      </c>
      <c r="K183" s="67" t="s">
        <v>1267</v>
      </c>
      <c r="L183" s="67">
        <v>2</v>
      </c>
      <c r="M183" s="67">
        <v>2</v>
      </c>
      <c r="N183" s="70">
        <v>11</v>
      </c>
      <c r="O183" s="67">
        <v>1</v>
      </c>
      <c r="P183" s="67" t="s">
        <v>28</v>
      </c>
      <c r="Q183" s="67">
        <v>0</v>
      </c>
      <c r="R183" s="352">
        <v>30642150</v>
      </c>
      <c r="S183" s="355">
        <v>30642150</v>
      </c>
      <c r="T183" s="67">
        <v>0</v>
      </c>
      <c r="U183" s="67">
        <v>0</v>
      </c>
      <c r="V183" s="67" t="s">
        <v>84</v>
      </c>
      <c r="W183" s="67" t="s">
        <v>29</v>
      </c>
      <c r="X183" s="67" t="s">
        <v>1131</v>
      </c>
      <c r="Y183" s="67">
        <v>3778932</v>
      </c>
      <c r="Z183" s="67" t="s">
        <v>1132</v>
      </c>
      <c r="AA183" s="345"/>
      <c r="AB183" s="345"/>
      <c r="AC183" s="345"/>
    </row>
    <row r="184" spans="1:29" s="106" customFormat="1" ht="50.1" customHeight="1" x14ac:dyDescent="0.25">
      <c r="A184" s="105">
        <v>183</v>
      </c>
      <c r="B184" s="67" t="s">
        <v>1124</v>
      </c>
      <c r="C184" s="67" t="s">
        <v>1245</v>
      </c>
      <c r="D184" s="67" t="s">
        <v>1246</v>
      </c>
      <c r="E184" s="67" t="s">
        <v>1247</v>
      </c>
      <c r="F184" s="67" t="s">
        <v>1248</v>
      </c>
      <c r="G184" s="67" t="s">
        <v>31</v>
      </c>
      <c r="H184" s="67" t="s">
        <v>1136</v>
      </c>
      <c r="I184" s="67" t="s">
        <v>1249</v>
      </c>
      <c r="J184" s="67">
        <v>80111600</v>
      </c>
      <c r="K184" s="67" t="s">
        <v>879</v>
      </c>
      <c r="L184" s="67">
        <v>2</v>
      </c>
      <c r="M184" s="67">
        <v>2</v>
      </c>
      <c r="N184" s="70">
        <v>10</v>
      </c>
      <c r="O184" s="67">
        <v>1</v>
      </c>
      <c r="P184" s="67" t="s">
        <v>28</v>
      </c>
      <c r="Q184" s="67">
        <v>0</v>
      </c>
      <c r="R184" s="352">
        <v>149462500</v>
      </c>
      <c r="S184" s="355">
        <v>149462500</v>
      </c>
      <c r="T184" s="67">
        <v>0</v>
      </c>
      <c r="U184" s="67">
        <v>0</v>
      </c>
      <c r="V184" s="67" t="s">
        <v>84</v>
      </c>
      <c r="W184" s="67" t="s">
        <v>29</v>
      </c>
      <c r="X184" s="67" t="s">
        <v>1131</v>
      </c>
      <c r="Y184" s="67">
        <v>3778932</v>
      </c>
      <c r="Z184" s="67" t="s">
        <v>1132</v>
      </c>
      <c r="AA184" s="345"/>
      <c r="AB184" s="345"/>
      <c r="AC184" s="345"/>
    </row>
    <row r="185" spans="1:29" s="106" customFormat="1" ht="50.1" customHeight="1" x14ac:dyDescent="0.25">
      <c r="A185" s="105">
        <v>184</v>
      </c>
      <c r="B185" s="67" t="s">
        <v>1124</v>
      </c>
      <c r="C185" s="67" t="s">
        <v>1245</v>
      </c>
      <c r="D185" s="67" t="s">
        <v>1246</v>
      </c>
      <c r="E185" s="67" t="s">
        <v>1268</v>
      </c>
      <c r="F185" s="67" t="s">
        <v>27</v>
      </c>
      <c r="G185" s="67" t="s">
        <v>31</v>
      </c>
      <c r="H185" s="67" t="s">
        <v>1136</v>
      </c>
      <c r="I185" s="67" t="s">
        <v>1249</v>
      </c>
      <c r="J185" s="67">
        <v>80111600</v>
      </c>
      <c r="K185" s="67" t="s">
        <v>1269</v>
      </c>
      <c r="L185" s="67">
        <v>2</v>
      </c>
      <c r="M185" s="67">
        <v>2</v>
      </c>
      <c r="N185" s="70">
        <v>10</v>
      </c>
      <c r="O185" s="67">
        <v>1</v>
      </c>
      <c r="P185" s="67" t="s">
        <v>28</v>
      </c>
      <c r="Q185" s="67">
        <v>0</v>
      </c>
      <c r="R185" s="352">
        <v>47197500</v>
      </c>
      <c r="S185" s="355">
        <v>47197500</v>
      </c>
      <c r="T185" s="67">
        <v>0</v>
      </c>
      <c r="U185" s="67">
        <v>0</v>
      </c>
      <c r="V185" s="67" t="s">
        <v>84</v>
      </c>
      <c r="W185" s="67" t="s">
        <v>29</v>
      </c>
      <c r="X185" s="67" t="s">
        <v>1131</v>
      </c>
      <c r="Y185" s="67">
        <v>3778932</v>
      </c>
      <c r="Z185" s="67" t="s">
        <v>1132</v>
      </c>
      <c r="AA185" s="345"/>
      <c r="AB185" s="345"/>
      <c r="AC185" s="345"/>
    </row>
    <row r="186" spans="1:29" s="106" customFormat="1" ht="50.1" customHeight="1" x14ac:dyDescent="0.25">
      <c r="A186" s="105">
        <v>185</v>
      </c>
      <c r="B186" s="67" t="s">
        <v>1124</v>
      </c>
      <c r="C186" s="67" t="s">
        <v>1253</v>
      </c>
      <c r="D186" s="67" t="s">
        <v>1264</v>
      </c>
      <c r="E186" s="67" t="s">
        <v>1270</v>
      </c>
      <c r="F186" s="67" t="s">
        <v>1248</v>
      </c>
      <c r="G186" s="67" t="s">
        <v>31</v>
      </c>
      <c r="H186" s="67" t="s">
        <v>1136</v>
      </c>
      <c r="I186" s="67" t="s">
        <v>1249</v>
      </c>
      <c r="J186" s="67">
        <v>80111600</v>
      </c>
      <c r="K186" s="67" t="s">
        <v>1271</v>
      </c>
      <c r="L186" s="67">
        <v>2</v>
      </c>
      <c r="M186" s="67">
        <v>2</v>
      </c>
      <c r="N186" s="70">
        <v>10</v>
      </c>
      <c r="O186" s="67">
        <v>1</v>
      </c>
      <c r="P186" s="67" t="s">
        <v>28</v>
      </c>
      <c r="Q186" s="67">
        <v>0</v>
      </c>
      <c r="R186" s="352">
        <v>32592000</v>
      </c>
      <c r="S186" s="355">
        <v>32592000</v>
      </c>
      <c r="T186" s="67">
        <v>0</v>
      </c>
      <c r="U186" s="67">
        <v>0</v>
      </c>
      <c r="V186" s="67" t="s">
        <v>84</v>
      </c>
      <c r="W186" s="67" t="s">
        <v>29</v>
      </c>
      <c r="X186" s="67" t="s">
        <v>1131</v>
      </c>
      <c r="Y186" s="67">
        <v>3778932</v>
      </c>
      <c r="Z186" s="67" t="s">
        <v>1132</v>
      </c>
      <c r="AA186" s="345"/>
      <c r="AB186" s="345"/>
      <c r="AC186" s="345"/>
    </row>
    <row r="187" spans="1:29" s="106" customFormat="1" ht="50.1" customHeight="1" x14ac:dyDescent="0.25">
      <c r="A187" s="105">
        <v>186</v>
      </c>
      <c r="B187" s="67" t="s">
        <v>1124</v>
      </c>
      <c r="C187" s="67" t="s">
        <v>1272</v>
      </c>
      <c r="D187" s="67" t="s">
        <v>1246</v>
      </c>
      <c r="E187" s="67" t="s">
        <v>1273</v>
      </c>
      <c r="F187" s="67" t="s">
        <v>1274</v>
      </c>
      <c r="G187" s="67" t="s">
        <v>31</v>
      </c>
      <c r="H187" s="67" t="s">
        <v>1136</v>
      </c>
      <c r="I187" s="67" t="s">
        <v>1249</v>
      </c>
      <c r="J187" s="67">
        <v>80111600</v>
      </c>
      <c r="K187" s="67" t="s">
        <v>1275</v>
      </c>
      <c r="L187" s="67">
        <v>2</v>
      </c>
      <c r="M187" s="67">
        <v>2</v>
      </c>
      <c r="N187" s="70">
        <v>10</v>
      </c>
      <c r="O187" s="67">
        <v>1</v>
      </c>
      <c r="P187" s="67" t="s">
        <v>28</v>
      </c>
      <c r="Q187" s="67">
        <v>0</v>
      </c>
      <c r="R187" s="352">
        <v>26818500</v>
      </c>
      <c r="S187" s="355">
        <v>26818500</v>
      </c>
      <c r="T187" s="67">
        <v>0</v>
      </c>
      <c r="U187" s="67">
        <v>0</v>
      </c>
      <c r="V187" s="67" t="s">
        <v>84</v>
      </c>
      <c r="W187" s="67" t="s">
        <v>29</v>
      </c>
      <c r="X187" s="67" t="s">
        <v>1131</v>
      </c>
      <c r="Y187" s="67">
        <v>3778932</v>
      </c>
      <c r="Z187" s="67" t="s">
        <v>1132</v>
      </c>
      <c r="AA187" s="345"/>
      <c r="AB187" s="345"/>
      <c r="AC187" s="345"/>
    </row>
    <row r="188" spans="1:29" s="106" customFormat="1" ht="50.1" customHeight="1" x14ac:dyDescent="0.25">
      <c r="A188" s="105">
        <v>187</v>
      </c>
      <c r="B188" s="67" t="s">
        <v>1124</v>
      </c>
      <c r="C188" s="67" t="s">
        <v>1263</v>
      </c>
      <c r="D188" s="67" t="s">
        <v>1264</v>
      </c>
      <c r="E188" s="67" t="s">
        <v>1265</v>
      </c>
      <c r="F188" s="67" t="s">
        <v>1266</v>
      </c>
      <c r="G188" s="67" t="s">
        <v>31</v>
      </c>
      <c r="H188" s="67" t="s">
        <v>1136</v>
      </c>
      <c r="I188" s="67" t="s">
        <v>1249</v>
      </c>
      <c r="J188" s="67">
        <v>80111600</v>
      </c>
      <c r="K188" s="67" t="s">
        <v>1267</v>
      </c>
      <c r="L188" s="67">
        <v>2</v>
      </c>
      <c r="M188" s="67">
        <v>2</v>
      </c>
      <c r="N188" s="70">
        <v>11</v>
      </c>
      <c r="O188" s="67">
        <v>1</v>
      </c>
      <c r="P188" s="67" t="s">
        <v>28</v>
      </c>
      <c r="Q188" s="67">
        <v>0</v>
      </c>
      <c r="R188" s="352">
        <v>30642150</v>
      </c>
      <c r="S188" s="355">
        <v>30642150</v>
      </c>
      <c r="T188" s="67">
        <v>0</v>
      </c>
      <c r="U188" s="67">
        <v>0</v>
      </c>
      <c r="V188" s="67" t="s">
        <v>84</v>
      </c>
      <c r="W188" s="67" t="s">
        <v>29</v>
      </c>
      <c r="X188" s="67" t="s">
        <v>1131</v>
      </c>
      <c r="Y188" s="67">
        <v>3778932</v>
      </c>
      <c r="Z188" s="67" t="s">
        <v>1132</v>
      </c>
      <c r="AA188" s="345"/>
      <c r="AB188" s="345"/>
      <c r="AC188" s="345"/>
    </row>
    <row r="189" spans="1:29" s="106" customFormat="1" ht="50.1" customHeight="1" x14ac:dyDescent="0.25">
      <c r="A189" s="105">
        <v>188</v>
      </c>
      <c r="B189" s="67" t="s">
        <v>1124</v>
      </c>
      <c r="C189" s="67" t="s">
        <v>1263</v>
      </c>
      <c r="D189" s="67" t="s">
        <v>1264</v>
      </c>
      <c r="E189" s="67" t="s">
        <v>1265</v>
      </c>
      <c r="F189" s="67" t="s">
        <v>1266</v>
      </c>
      <c r="G189" s="67" t="s">
        <v>31</v>
      </c>
      <c r="H189" s="67" t="s">
        <v>1136</v>
      </c>
      <c r="I189" s="67" t="s">
        <v>1249</v>
      </c>
      <c r="J189" s="67">
        <v>80111600</v>
      </c>
      <c r="K189" s="67" t="s">
        <v>1267</v>
      </c>
      <c r="L189" s="67">
        <v>2</v>
      </c>
      <c r="M189" s="67">
        <v>2</v>
      </c>
      <c r="N189" s="70">
        <v>11</v>
      </c>
      <c r="O189" s="67">
        <v>1</v>
      </c>
      <c r="P189" s="67" t="s">
        <v>28</v>
      </c>
      <c r="Q189" s="67">
        <v>0</v>
      </c>
      <c r="R189" s="352">
        <v>20605200</v>
      </c>
      <c r="S189" s="355">
        <v>20605200</v>
      </c>
      <c r="T189" s="67">
        <v>0</v>
      </c>
      <c r="U189" s="67">
        <v>0</v>
      </c>
      <c r="V189" s="67" t="s">
        <v>84</v>
      </c>
      <c r="W189" s="67" t="s">
        <v>29</v>
      </c>
      <c r="X189" s="67" t="s">
        <v>1131</v>
      </c>
      <c r="Y189" s="67">
        <v>3778932</v>
      </c>
      <c r="Z189" s="67" t="s">
        <v>1132</v>
      </c>
      <c r="AA189" s="345"/>
      <c r="AB189" s="345"/>
      <c r="AC189" s="345"/>
    </row>
    <row r="190" spans="1:29" s="106" customFormat="1" ht="50.1" customHeight="1" x14ac:dyDescent="0.25">
      <c r="A190" s="105">
        <v>189</v>
      </c>
      <c r="B190" s="67" t="s">
        <v>1124</v>
      </c>
      <c r="C190" s="67" t="s">
        <v>1263</v>
      </c>
      <c r="D190" s="67" t="s">
        <v>1264</v>
      </c>
      <c r="E190" s="67" t="s">
        <v>1265</v>
      </c>
      <c r="F190" s="67" t="s">
        <v>1266</v>
      </c>
      <c r="G190" s="67" t="s">
        <v>31</v>
      </c>
      <c r="H190" s="67" t="s">
        <v>1136</v>
      </c>
      <c r="I190" s="67" t="s">
        <v>1249</v>
      </c>
      <c r="J190" s="67">
        <v>80111600</v>
      </c>
      <c r="K190" s="67" t="s">
        <v>1276</v>
      </c>
      <c r="L190" s="67">
        <v>2</v>
      </c>
      <c r="M190" s="67">
        <v>2</v>
      </c>
      <c r="N190" s="70">
        <v>11</v>
      </c>
      <c r="O190" s="67">
        <v>1</v>
      </c>
      <c r="P190" s="67" t="s">
        <v>28</v>
      </c>
      <c r="Q190" s="67">
        <v>0</v>
      </c>
      <c r="R190" s="352">
        <v>20605200</v>
      </c>
      <c r="S190" s="355">
        <v>20605200</v>
      </c>
      <c r="T190" s="67">
        <v>0</v>
      </c>
      <c r="U190" s="67">
        <v>0</v>
      </c>
      <c r="V190" s="67" t="s">
        <v>84</v>
      </c>
      <c r="W190" s="67" t="s">
        <v>29</v>
      </c>
      <c r="X190" s="67" t="s">
        <v>1131</v>
      </c>
      <c r="Y190" s="67">
        <v>3778932</v>
      </c>
      <c r="Z190" s="67" t="s">
        <v>1132</v>
      </c>
      <c r="AA190" s="345"/>
      <c r="AB190" s="345"/>
      <c r="AC190" s="345"/>
    </row>
    <row r="191" spans="1:29" s="106" customFormat="1" ht="50.1" customHeight="1" x14ac:dyDescent="0.25">
      <c r="A191" s="105">
        <v>190</v>
      </c>
      <c r="B191" s="67" t="s">
        <v>1124</v>
      </c>
      <c r="C191" s="67" t="s">
        <v>1263</v>
      </c>
      <c r="D191" s="67" t="s">
        <v>1264</v>
      </c>
      <c r="E191" s="67" t="s">
        <v>1265</v>
      </c>
      <c r="F191" s="67" t="s">
        <v>1266</v>
      </c>
      <c r="G191" s="67" t="s">
        <v>31</v>
      </c>
      <c r="H191" s="67" t="s">
        <v>1136</v>
      </c>
      <c r="I191" s="67" t="s">
        <v>1249</v>
      </c>
      <c r="J191" s="67">
        <v>80111600</v>
      </c>
      <c r="K191" s="67" t="s">
        <v>1277</v>
      </c>
      <c r="L191" s="67">
        <v>2</v>
      </c>
      <c r="M191" s="67">
        <v>2</v>
      </c>
      <c r="N191" s="70">
        <v>11</v>
      </c>
      <c r="O191" s="67">
        <v>1</v>
      </c>
      <c r="P191" s="67" t="s">
        <v>28</v>
      </c>
      <c r="Q191" s="67">
        <v>0</v>
      </c>
      <c r="R191" s="352">
        <v>28228200</v>
      </c>
      <c r="S191" s="355">
        <v>28228200</v>
      </c>
      <c r="T191" s="67">
        <v>0</v>
      </c>
      <c r="U191" s="67">
        <v>0</v>
      </c>
      <c r="V191" s="67" t="s">
        <v>84</v>
      </c>
      <c r="W191" s="67" t="s">
        <v>29</v>
      </c>
      <c r="X191" s="67" t="s">
        <v>1131</v>
      </c>
      <c r="Y191" s="67">
        <v>3778932</v>
      </c>
      <c r="Z191" s="67" t="s">
        <v>1132</v>
      </c>
      <c r="AA191" s="345"/>
      <c r="AB191" s="345"/>
      <c r="AC191" s="345"/>
    </row>
    <row r="192" spans="1:29" s="106" customFormat="1" ht="50.1" customHeight="1" x14ac:dyDescent="0.25">
      <c r="A192" s="105">
        <v>191</v>
      </c>
      <c r="B192" s="67" t="s">
        <v>1124</v>
      </c>
      <c r="C192" s="67" t="s">
        <v>1263</v>
      </c>
      <c r="D192" s="67" t="s">
        <v>1264</v>
      </c>
      <c r="E192" s="67" t="s">
        <v>1265</v>
      </c>
      <c r="F192" s="67" t="s">
        <v>1266</v>
      </c>
      <c r="G192" s="67" t="s">
        <v>31</v>
      </c>
      <c r="H192" s="67" t="s">
        <v>1136</v>
      </c>
      <c r="I192" s="67" t="s">
        <v>1249</v>
      </c>
      <c r="J192" s="67">
        <v>80111600</v>
      </c>
      <c r="K192" s="67" t="s">
        <v>1278</v>
      </c>
      <c r="L192" s="67">
        <v>2</v>
      </c>
      <c r="M192" s="67">
        <v>2</v>
      </c>
      <c r="N192" s="70">
        <v>11</v>
      </c>
      <c r="O192" s="67">
        <v>1</v>
      </c>
      <c r="P192" s="67" t="s">
        <v>28</v>
      </c>
      <c r="Q192" s="67">
        <v>0</v>
      </c>
      <c r="R192" s="352">
        <v>65557800</v>
      </c>
      <c r="S192" s="355">
        <v>65557800</v>
      </c>
      <c r="T192" s="67">
        <v>0</v>
      </c>
      <c r="U192" s="67">
        <v>0</v>
      </c>
      <c r="V192" s="67" t="s">
        <v>84</v>
      </c>
      <c r="W192" s="67" t="s">
        <v>29</v>
      </c>
      <c r="X192" s="67" t="s">
        <v>1131</v>
      </c>
      <c r="Y192" s="67">
        <v>3778932</v>
      </c>
      <c r="Z192" s="67" t="s">
        <v>1132</v>
      </c>
      <c r="AA192" s="345"/>
      <c r="AB192" s="345"/>
      <c r="AC192" s="345"/>
    </row>
    <row r="193" spans="1:29" s="106" customFormat="1" ht="50.1" customHeight="1" x14ac:dyDescent="0.25">
      <c r="A193" s="105">
        <v>192</v>
      </c>
      <c r="B193" s="67" t="s">
        <v>1124</v>
      </c>
      <c r="C193" s="67" t="s">
        <v>1245</v>
      </c>
      <c r="D193" s="67" t="s">
        <v>1246</v>
      </c>
      <c r="E193" s="67" t="s">
        <v>1247</v>
      </c>
      <c r="F193" s="67" t="s">
        <v>1248</v>
      </c>
      <c r="G193" s="67" t="s">
        <v>31</v>
      </c>
      <c r="H193" s="67" t="s">
        <v>1136</v>
      </c>
      <c r="I193" s="67" t="s">
        <v>1249</v>
      </c>
      <c r="J193" s="67">
        <v>80111600</v>
      </c>
      <c r="K193" s="67" t="s">
        <v>1279</v>
      </c>
      <c r="L193" s="67">
        <v>2</v>
      </c>
      <c r="M193" s="67">
        <v>2</v>
      </c>
      <c r="N193" s="70">
        <v>10</v>
      </c>
      <c r="O193" s="67">
        <v>1</v>
      </c>
      <c r="P193" s="67" t="s">
        <v>28</v>
      </c>
      <c r="Q193" s="67">
        <v>0</v>
      </c>
      <c r="R193" s="352">
        <v>59598000</v>
      </c>
      <c r="S193" s="355">
        <v>59598000</v>
      </c>
      <c r="T193" s="67">
        <v>0</v>
      </c>
      <c r="U193" s="67">
        <v>0</v>
      </c>
      <c r="V193" s="67" t="s">
        <v>84</v>
      </c>
      <c r="W193" s="67" t="s">
        <v>29</v>
      </c>
      <c r="X193" s="67" t="s">
        <v>1131</v>
      </c>
      <c r="Y193" s="67">
        <v>3778932</v>
      </c>
      <c r="Z193" s="67" t="s">
        <v>1132</v>
      </c>
      <c r="AA193" s="345"/>
      <c r="AB193" s="345"/>
      <c r="AC193" s="345"/>
    </row>
    <row r="194" spans="1:29" s="106" customFormat="1" ht="50.1" customHeight="1" x14ac:dyDescent="0.25">
      <c r="A194" s="105">
        <v>193</v>
      </c>
      <c r="B194" s="67" t="s">
        <v>1124</v>
      </c>
      <c r="C194" s="67" t="s">
        <v>1253</v>
      </c>
      <c r="D194" s="67" t="s">
        <v>1246</v>
      </c>
      <c r="E194" s="67" t="s">
        <v>1254</v>
      </c>
      <c r="F194" s="67" t="s">
        <v>1266</v>
      </c>
      <c r="G194" s="67" t="s">
        <v>31</v>
      </c>
      <c r="H194" s="67" t="s">
        <v>1136</v>
      </c>
      <c r="I194" s="67" t="s">
        <v>1249</v>
      </c>
      <c r="J194" s="67">
        <v>80111600</v>
      </c>
      <c r="K194" s="67" t="s">
        <v>1280</v>
      </c>
      <c r="L194" s="67">
        <v>2</v>
      </c>
      <c r="M194" s="67">
        <v>2</v>
      </c>
      <c r="N194" s="70">
        <v>11</v>
      </c>
      <c r="O194" s="67">
        <v>1</v>
      </c>
      <c r="P194" s="67" t="s">
        <v>28</v>
      </c>
      <c r="Q194" s="67">
        <v>0</v>
      </c>
      <c r="R194" s="352">
        <v>35851200</v>
      </c>
      <c r="S194" s="355">
        <v>35851200</v>
      </c>
      <c r="T194" s="67">
        <v>0</v>
      </c>
      <c r="U194" s="67">
        <v>0</v>
      </c>
      <c r="V194" s="67" t="s">
        <v>84</v>
      </c>
      <c r="W194" s="67" t="s">
        <v>29</v>
      </c>
      <c r="X194" s="67" t="s">
        <v>1131</v>
      </c>
      <c r="Y194" s="67">
        <v>3778932</v>
      </c>
      <c r="Z194" s="67" t="s">
        <v>1132</v>
      </c>
      <c r="AA194" s="345"/>
      <c r="AB194" s="345"/>
      <c r="AC194" s="345"/>
    </row>
    <row r="195" spans="1:29" s="106" customFormat="1" ht="50.1" customHeight="1" x14ac:dyDescent="0.25">
      <c r="A195" s="105">
        <v>194</v>
      </c>
      <c r="B195" s="67" t="s">
        <v>1124</v>
      </c>
      <c r="C195" s="67" t="s">
        <v>1263</v>
      </c>
      <c r="D195" s="67" t="s">
        <v>1264</v>
      </c>
      <c r="E195" s="67" t="s">
        <v>1265</v>
      </c>
      <c r="F195" s="67" t="s">
        <v>1266</v>
      </c>
      <c r="G195" s="67" t="s">
        <v>31</v>
      </c>
      <c r="H195" s="67" t="s">
        <v>1136</v>
      </c>
      <c r="I195" s="67" t="s">
        <v>1249</v>
      </c>
      <c r="J195" s="67">
        <v>80111600</v>
      </c>
      <c r="K195" s="67" t="s">
        <v>1281</v>
      </c>
      <c r="L195" s="67">
        <v>2</v>
      </c>
      <c r="M195" s="67">
        <v>2</v>
      </c>
      <c r="N195" s="70">
        <v>11</v>
      </c>
      <c r="O195" s="67">
        <v>1</v>
      </c>
      <c r="P195" s="67" t="s">
        <v>28</v>
      </c>
      <c r="Q195" s="67">
        <v>0</v>
      </c>
      <c r="R195" s="352">
        <v>45091200</v>
      </c>
      <c r="S195" s="355">
        <v>45091200</v>
      </c>
      <c r="T195" s="67">
        <v>0</v>
      </c>
      <c r="U195" s="67">
        <v>0</v>
      </c>
      <c r="V195" s="67" t="s">
        <v>84</v>
      </c>
      <c r="W195" s="67" t="s">
        <v>29</v>
      </c>
      <c r="X195" s="67" t="s">
        <v>1131</v>
      </c>
      <c r="Y195" s="67">
        <v>3778932</v>
      </c>
      <c r="Z195" s="67" t="s">
        <v>1132</v>
      </c>
      <c r="AA195" s="345"/>
      <c r="AB195" s="345"/>
      <c r="AC195" s="345"/>
    </row>
    <row r="196" spans="1:29" s="106" customFormat="1" ht="50.1" customHeight="1" x14ac:dyDescent="0.25">
      <c r="A196" s="105">
        <v>195</v>
      </c>
      <c r="B196" s="67" t="s">
        <v>1124</v>
      </c>
      <c r="C196" s="67" t="s">
        <v>1263</v>
      </c>
      <c r="D196" s="67" t="s">
        <v>1264</v>
      </c>
      <c r="E196" s="67" t="s">
        <v>1265</v>
      </c>
      <c r="F196" s="67" t="s">
        <v>1266</v>
      </c>
      <c r="G196" s="67" t="s">
        <v>31</v>
      </c>
      <c r="H196" s="67" t="s">
        <v>1136</v>
      </c>
      <c r="I196" s="67" t="s">
        <v>1249</v>
      </c>
      <c r="J196" s="67">
        <v>80111600</v>
      </c>
      <c r="K196" s="67" t="s">
        <v>1281</v>
      </c>
      <c r="L196" s="67">
        <v>2</v>
      </c>
      <c r="M196" s="67">
        <v>2</v>
      </c>
      <c r="N196" s="70">
        <v>11</v>
      </c>
      <c r="O196" s="67">
        <v>1</v>
      </c>
      <c r="P196" s="67" t="s">
        <v>28</v>
      </c>
      <c r="Q196" s="67">
        <v>0</v>
      </c>
      <c r="R196" s="352">
        <v>45091200</v>
      </c>
      <c r="S196" s="355">
        <v>45091200</v>
      </c>
      <c r="T196" s="67">
        <v>0</v>
      </c>
      <c r="U196" s="67">
        <v>0</v>
      </c>
      <c r="V196" s="67" t="s">
        <v>84</v>
      </c>
      <c r="W196" s="67" t="s">
        <v>29</v>
      </c>
      <c r="X196" s="67" t="s">
        <v>1131</v>
      </c>
      <c r="Y196" s="67">
        <v>3778932</v>
      </c>
      <c r="Z196" s="67" t="s">
        <v>1132</v>
      </c>
      <c r="AA196" s="345"/>
      <c r="AB196" s="345"/>
      <c r="AC196" s="345"/>
    </row>
    <row r="197" spans="1:29" s="106" customFormat="1" ht="50.1" customHeight="1" x14ac:dyDescent="0.25">
      <c r="A197" s="105">
        <v>196</v>
      </c>
      <c r="B197" s="67" t="s">
        <v>1124</v>
      </c>
      <c r="C197" s="67" t="s">
        <v>1263</v>
      </c>
      <c r="D197" s="67" t="s">
        <v>1264</v>
      </c>
      <c r="E197" s="67" t="s">
        <v>1265</v>
      </c>
      <c r="F197" s="67" t="s">
        <v>1266</v>
      </c>
      <c r="G197" s="67" t="s">
        <v>31</v>
      </c>
      <c r="H197" s="67" t="s">
        <v>1136</v>
      </c>
      <c r="I197" s="67" t="s">
        <v>1249</v>
      </c>
      <c r="J197" s="67">
        <v>80111600</v>
      </c>
      <c r="K197" s="67" t="s">
        <v>1282</v>
      </c>
      <c r="L197" s="67">
        <v>2</v>
      </c>
      <c r="M197" s="67">
        <v>2</v>
      </c>
      <c r="N197" s="70">
        <v>11</v>
      </c>
      <c r="O197" s="67">
        <v>1</v>
      </c>
      <c r="P197" s="67" t="s">
        <v>28</v>
      </c>
      <c r="Q197" s="67">
        <v>0</v>
      </c>
      <c r="R197" s="352">
        <v>35851200</v>
      </c>
      <c r="S197" s="355">
        <v>35851200</v>
      </c>
      <c r="T197" s="67">
        <v>0</v>
      </c>
      <c r="U197" s="67">
        <v>0</v>
      </c>
      <c r="V197" s="67" t="s">
        <v>84</v>
      </c>
      <c r="W197" s="67" t="s">
        <v>29</v>
      </c>
      <c r="X197" s="67" t="s">
        <v>1131</v>
      </c>
      <c r="Y197" s="67">
        <v>3778932</v>
      </c>
      <c r="Z197" s="67" t="s">
        <v>1132</v>
      </c>
      <c r="AA197" s="345"/>
      <c r="AB197" s="345"/>
      <c r="AC197" s="345"/>
    </row>
    <row r="198" spans="1:29" s="106" customFormat="1" ht="50.1" customHeight="1" x14ac:dyDescent="0.25">
      <c r="A198" s="105">
        <v>197</v>
      </c>
      <c r="B198" s="67" t="s">
        <v>1124</v>
      </c>
      <c r="C198" s="67" t="s">
        <v>1253</v>
      </c>
      <c r="D198" s="67" t="s">
        <v>1246</v>
      </c>
      <c r="E198" s="67" t="s">
        <v>1254</v>
      </c>
      <c r="F198" s="67" t="s">
        <v>1266</v>
      </c>
      <c r="G198" s="67" t="s">
        <v>31</v>
      </c>
      <c r="H198" s="67" t="s">
        <v>1136</v>
      </c>
      <c r="I198" s="67" t="s">
        <v>1249</v>
      </c>
      <c r="J198" s="67">
        <v>80111600</v>
      </c>
      <c r="K198" s="67" t="s">
        <v>1280</v>
      </c>
      <c r="L198" s="67">
        <v>2</v>
      </c>
      <c r="M198" s="67">
        <v>2</v>
      </c>
      <c r="N198" s="70">
        <v>11</v>
      </c>
      <c r="O198" s="67">
        <v>1</v>
      </c>
      <c r="P198" s="67" t="s">
        <v>28</v>
      </c>
      <c r="Q198" s="67">
        <v>0</v>
      </c>
      <c r="R198" s="352">
        <v>35851200</v>
      </c>
      <c r="S198" s="355">
        <v>35851200</v>
      </c>
      <c r="T198" s="67">
        <v>0</v>
      </c>
      <c r="U198" s="67">
        <v>0</v>
      </c>
      <c r="V198" s="67" t="s">
        <v>84</v>
      </c>
      <c r="W198" s="67" t="s">
        <v>29</v>
      </c>
      <c r="X198" s="67" t="s">
        <v>1131</v>
      </c>
      <c r="Y198" s="67">
        <v>3778932</v>
      </c>
      <c r="Z198" s="67" t="s">
        <v>1132</v>
      </c>
      <c r="AA198" s="345"/>
      <c r="AB198" s="345"/>
      <c r="AC198" s="345"/>
    </row>
    <row r="199" spans="1:29" s="106" customFormat="1" ht="50.1" customHeight="1" x14ac:dyDescent="0.25">
      <c r="A199" s="105">
        <v>198</v>
      </c>
      <c r="B199" s="67" t="s">
        <v>1124</v>
      </c>
      <c r="C199" s="67" t="s">
        <v>1272</v>
      </c>
      <c r="D199" s="67" t="s">
        <v>1246</v>
      </c>
      <c r="E199" s="67" t="s">
        <v>1273</v>
      </c>
      <c r="F199" s="67" t="s">
        <v>1266</v>
      </c>
      <c r="G199" s="67" t="s">
        <v>31</v>
      </c>
      <c r="H199" s="67" t="s">
        <v>1136</v>
      </c>
      <c r="I199" s="67" t="s">
        <v>1249</v>
      </c>
      <c r="J199" s="67">
        <v>80111600</v>
      </c>
      <c r="K199" s="67" t="s">
        <v>1283</v>
      </c>
      <c r="L199" s="67">
        <v>2</v>
      </c>
      <c r="M199" s="67">
        <v>2</v>
      </c>
      <c r="N199" s="70">
        <v>10</v>
      </c>
      <c r="O199" s="67">
        <v>1</v>
      </c>
      <c r="P199" s="67" t="s">
        <v>28</v>
      </c>
      <c r="Q199" s="67">
        <v>0</v>
      </c>
      <c r="R199" s="352">
        <v>40992000</v>
      </c>
      <c r="S199" s="355">
        <v>40992000</v>
      </c>
      <c r="T199" s="67">
        <v>0</v>
      </c>
      <c r="U199" s="67">
        <v>0</v>
      </c>
      <c r="V199" s="67" t="s">
        <v>84</v>
      </c>
      <c r="W199" s="67" t="s">
        <v>29</v>
      </c>
      <c r="X199" s="67" t="s">
        <v>1131</v>
      </c>
      <c r="Y199" s="67">
        <v>3778932</v>
      </c>
      <c r="Z199" s="67" t="s">
        <v>1132</v>
      </c>
      <c r="AA199" s="345"/>
      <c r="AB199" s="345"/>
      <c r="AC199" s="345"/>
    </row>
    <row r="200" spans="1:29" s="106" customFormat="1" ht="50.1" customHeight="1" x14ac:dyDescent="0.25">
      <c r="A200" s="105">
        <v>199</v>
      </c>
      <c r="B200" s="67" t="s">
        <v>1124</v>
      </c>
      <c r="C200" s="67" t="s">
        <v>1245</v>
      </c>
      <c r="D200" s="67" t="s">
        <v>1246</v>
      </c>
      <c r="E200" s="67" t="s">
        <v>1268</v>
      </c>
      <c r="F200" s="67" t="s">
        <v>27</v>
      </c>
      <c r="G200" s="67" t="s">
        <v>31</v>
      </c>
      <c r="H200" s="67" t="s">
        <v>1136</v>
      </c>
      <c r="I200" s="67" t="s">
        <v>1249</v>
      </c>
      <c r="J200" s="67">
        <v>80111600</v>
      </c>
      <c r="K200" s="67" t="s">
        <v>1284</v>
      </c>
      <c r="L200" s="67">
        <v>2</v>
      </c>
      <c r="M200" s="67">
        <v>2</v>
      </c>
      <c r="N200" s="70">
        <v>11</v>
      </c>
      <c r="O200" s="67">
        <v>1</v>
      </c>
      <c r="P200" s="67" t="s">
        <v>28</v>
      </c>
      <c r="Q200" s="67">
        <v>0</v>
      </c>
      <c r="R200" s="352">
        <v>84303450</v>
      </c>
      <c r="S200" s="355">
        <v>84303450</v>
      </c>
      <c r="T200" s="67">
        <v>0</v>
      </c>
      <c r="U200" s="67">
        <v>0</v>
      </c>
      <c r="V200" s="67" t="s">
        <v>84</v>
      </c>
      <c r="W200" s="67" t="s">
        <v>29</v>
      </c>
      <c r="X200" s="67" t="s">
        <v>1131</v>
      </c>
      <c r="Y200" s="67">
        <v>3778932</v>
      </c>
      <c r="Z200" s="67" t="s">
        <v>1132</v>
      </c>
      <c r="AA200" s="345"/>
      <c r="AB200" s="345"/>
      <c r="AC200" s="345"/>
    </row>
    <row r="201" spans="1:29" s="106" customFormat="1" ht="50.1" customHeight="1" x14ac:dyDescent="0.25">
      <c r="A201" s="105">
        <v>200</v>
      </c>
      <c r="B201" s="67" t="s">
        <v>1124</v>
      </c>
      <c r="C201" s="67" t="s">
        <v>1245</v>
      </c>
      <c r="D201" s="67" t="s">
        <v>1246</v>
      </c>
      <c r="E201" s="67" t="s">
        <v>1268</v>
      </c>
      <c r="F201" s="67" t="s">
        <v>27</v>
      </c>
      <c r="G201" s="67" t="s">
        <v>31</v>
      </c>
      <c r="H201" s="67" t="s">
        <v>1136</v>
      </c>
      <c r="I201" s="67" t="s">
        <v>1249</v>
      </c>
      <c r="J201" s="67">
        <v>80111600</v>
      </c>
      <c r="K201" s="67" t="s">
        <v>1285</v>
      </c>
      <c r="L201" s="67">
        <v>2</v>
      </c>
      <c r="M201" s="67">
        <v>2</v>
      </c>
      <c r="N201" s="70">
        <v>11</v>
      </c>
      <c r="O201" s="67">
        <v>1</v>
      </c>
      <c r="P201" s="67" t="s">
        <v>28</v>
      </c>
      <c r="Q201" s="67">
        <v>0</v>
      </c>
      <c r="R201" s="352">
        <v>51917250</v>
      </c>
      <c r="S201" s="355">
        <v>51917250</v>
      </c>
      <c r="T201" s="67">
        <v>0</v>
      </c>
      <c r="U201" s="67">
        <v>0</v>
      </c>
      <c r="V201" s="67" t="s">
        <v>84</v>
      </c>
      <c r="W201" s="67" t="s">
        <v>29</v>
      </c>
      <c r="X201" s="67" t="s">
        <v>1131</v>
      </c>
      <c r="Y201" s="67">
        <v>3778932</v>
      </c>
      <c r="Z201" s="67" t="s">
        <v>1132</v>
      </c>
      <c r="AA201" s="345"/>
      <c r="AB201" s="345"/>
      <c r="AC201" s="345"/>
    </row>
    <row r="202" spans="1:29" s="106" customFormat="1" ht="50.1" customHeight="1" x14ac:dyDescent="0.25">
      <c r="A202" s="105">
        <v>201</v>
      </c>
      <c r="B202" s="67" t="s">
        <v>1124</v>
      </c>
      <c r="C202" s="67" t="s">
        <v>1245</v>
      </c>
      <c r="D202" s="67" t="s">
        <v>1246</v>
      </c>
      <c r="E202" s="67" t="s">
        <v>1268</v>
      </c>
      <c r="F202" s="67" t="s">
        <v>27</v>
      </c>
      <c r="G202" s="67" t="s">
        <v>31</v>
      </c>
      <c r="H202" s="67" t="s">
        <v>1136</v>
      </c>
      <c r="I202" s="67" t="s">
        <v>1249</v>
      </c>
      <c r="J202" s="67">
        <v>80111600</v>
      </c>
      <c r="K202" s="67" t="s">
        <v>1286</v>
      </c>
      <c r="L202" s="67">
        <v>2</v>
      </c>
      <c r="M202" s="67">
        <v>2</v>
      </c>
      <c r="N202" s="70">
        <v>11</v>
      </c>
      <c r="O202" s="67">
        <v>1</v>
      </c>
      <c r="P202" s="67" t="s">
        <v>28</v>
      </c>
      <c r="Q202" s="67">
        <v>0</v>
      </c>
      <c r="R202" s="352">
        <v>45091200</v>
      </c>
      <c r="S202" s="355">
        <v>45091200</v>
      </c>
      <c r="T202" s="67">
        <v>0</v>
      </c>
      <c r="U202" s="67">
        <v>0</v>
      </c>
      <c r="V202" s="67" t="s">
        <v>84</v>
      </c>
      <c r="W202" s="67" t="s">
        <v>29</v>
      </c>
      <c r="X202" s="67" t="s">
        <v>1131</v>
      </c>
      <c r="Y202" s="67">
        <v>3778932</v>
      </c>
      <c r="Z202" s="67" t="s">
        <v>1132</v>
      </c>
      <c r="AA202" s="345"/>
      <c r="AB202" s="345"/>
      <c r="AC202" s="345"/>
    </row>
    <row r="203" spans="1:29" s="106" customFormat="1" ht="50.1" customHeight="1" x14ac:dyDescent="0.25">
      <c r="A203" s="105">
        <v>202</v>
      </c>
      <c r="B203" s="67" t="s">
        <v>1124</v>
      </c>
      <c r="C203" s="67" t="s">
        <v>1263</v>
      </c>
      <c r="D203" s="67" t="s">
        <v>1264</v>
      </c>
      <c r="E203" s="67" t="s">
        <v>1265</v>
      </c>
      <c r="F203" s="67" t="s">
        <v>1266</v>
      </c>
      <c r="G203" s="67" t="s">
        <v>31</v>
      </c>
      <c r="H203" s="67" t="s">
        <v>1136</v>
      </c>
      <c r="I203" s="67" t="s">
        <v>1249</v>
      </c>
      <c r="J203" s="67">
        <v>80111600</v>
      </c>
      <c r="K203" s="67" t="s">
        <v>1267</v>
      </c>
      <c r="L203" s="67">
        <v>2</v>
      </c>
      <c r="M203" s="67">
        <v>2</v>
      </c>
      <c r="N203" s="70">
        <v>11</v>
      </c>
      <c r="O203" s="67">
        <v>1</v>
      </c>
      <c r="P203" s="67" t="s">
        <v>28</v>
      </c>
      <c r="Q203" s="67">
        <v>0</v>
      </c>
      <c r="R203" s="352">
        <v>45091200</v>
      </c>
      <c r="S203" s="355">
        <v>45091200</v>
      </c>
      <c r="T203" s="67">
        <v>0</v>
      </c>
      <c r="U203" s="67">
        <v>0</v>
      </c>
      <c r="V203" s="67" t="s">
        <v>84</v>
      </c>
      <c r="W203" s="67" t="s">
        <v>29</v>
      </c>
      <c r="X203" s="67" t="s">
        <v>1131</v>
      </c>
      <c r="Y203" s="67">
        <v>3778932</v>
      </c>
      <c r="Z203" s="67" t="s">
        <v>1132</v>
      </c>
      <c r="AA203" s="345"/>
      <c r="AB203" s="345"/>
      <c r="AC203" s="345"/>
    </row>
    <row r="204" spans="1:29" s="106" customFormat="1" ht="50.1" customHeight="1" x14ac:dyDescent="0.25">
      <c r="A204" s="105">
        <v>203</v>
      </c>
      <c r="B204" s="67" t="s">
        <v>1124</v>
      </c>
      <c r="C204" s="67" t="s">
        <v>1263</v>
      </c>
      <c r="D204" s="67" t="s">
        <v>1264</v>
      </c>
      <c r="E204" s="67" t="s">
        <v>1265</v>
      </c>
      <c r="F204" s="67" t="s">
        <v>1266</v>
      </c>
      <c r="G204" s="67" t="s">
        <v>31</v>
      </c>
      <c r="H204" s="67" t="s">
        <v>1136</v>
      </c>
      <c r="I204" s="67" t="s">
        <v>1249</v>
      </c>
      <c r="J204" s="67">
        <v>80111600</v>
      </c>
      <c r="K204" s="67" t="s">
        <v>1260</v>
      </c>
      <c r="L204" s="67">
        <v>2</v>
      </c>
      <c r="M204" s="67">
        <v>2</v>
      </c>
      <c r="N204" s="70">
        <v>11</v>
      </c>
      <c r="O204" s="67">
        <v>1</v>
      </c>
      <c r="P204" s="67" t="s">
        <v>28</v>
      </c>
      <c r="Q204" s="67">
        <v>0</v>
      </c>
      <c r="R204" s="352">
        <v>35851200</v>
      </c>
      <c r="S204" s="355">
        <v>35851200</v>
      </c>
      <c r="T204" s="67">
        <v>0</v>
      </c>
      <c r="U204" s="67">
        <v>0</v>
      </c>
      <c r="V204" s="67" t="s">
        <v>84</v>
      </c>
      <c r="W204" s="67" t="s">
        <v>29</v>
      </c>
      <c r="X204" s="67" t="s">
        <v>1131</v>
      </c>
      <c r="Y204" s="67">
        <v>3778932</v>
      </c>
      <c r="Z204" s="67" t="s">
        <v>1132</v>
      </c>
      <c r="AA204" s="345"/>
      <c r="AB204" s="345"/>
      <c r="AC204" s="345"/>
    </row>
    <row r="205" spans="1:29" s="106" customFormat="1" ht="50.1" customHeight="1" x14ac:dyDescent="0.25">
      <c r="A205" s="105">
        <v>204</v>
      </c>
      <c r="B205" s="67" t="s">
        <v>1124</v>
      </c>
      <c r="C205" s="67" t="s">
        <v>1263</v>
      </c>
      <c r="D205" s="67" t="s">
        <v>1264</v>
      </c>
      <c r="E205" s="67" t="s">
        <v>1265</v>
      </c>
      <c r="F205" s="67" t="s">
        <v>1266</v>
      </c>
      <c r="G205" s="67" t="s">
        <v>31</v>
      </c>
      <c r="H205" s="67" t="s">
        <v>1136</v>
      </c>
      <c r="I205" s="67" t="s">
        <v>1249</v>
      </c>
      <c r="J205" s="67">
        <v>80111600</v>
      </c>
      <c r="K205" s="67" t="s">
        <v>1267</v>
      </c>
      <c r="L205" s="67">
        <v>2</v>
      </c>
      <c r="M205" s="67">
        <v>2</v>
      </c>
      <c r="N205" s="70">
        <v>11</v>
      </c>
      <c r="O205" s="67">
        <v>1</v>
      </c>
      <c r="P205" s="67" t="s">
        <v>28</v>
      </c>
      <c r="Q205" s="67">
        <v>0</v>
      </c>
      <c r="R205" s="352">
        <v>30642150</v>
      </c>
      <c r="S205" s="355">
        <v>30642150</v>
      </c>
      <c r="T205" s="67">
        <v>0</v>
      </c>
      <c r="U205" s="67">
        <v>0</v>
      </c>
      <c r="V205" s="67" t="s">
        <v>84</v>
      </c>
      <c r="W205" s="67" t="s">
        <v>29</v>
      </c>
      <c r="X205" s="67" t="s">
        <v>1131</v>
      </c>
      <c r="Y205" s="67">
        <v>3778932</v>
      </c>
      <c r="Z205" s="67" t="s">
        <v>1132</v>
      </c>
      <c r="AA205" s="345"/>
      <c r="AB205" s="345"/>
      <c r="AC205" s="345"/>
    </row>
    <row r="206" spans="1:29" s="106" customFormat="1" ht="50.1" customHeight="1" x14ac:dyDescent="0.25">
      <c r="A206" s="105">
        <v>205</v>
      </c>
      <c r="B206" s="67" t="s">
        <v>1124</v>
      </c>
      <c r="C206" s="67" t="s">
        <v>1272</v>
      </c>
      <c r="D206" s="67" t="s">
        <v>1246</v>
      </c>
      <c r="E206" s="67" t="s">
        <v>1273</v>
      </c>
      <c r="F206" s="67" t="s">
        <v>1274</v>
      </c>
      <c r="G206" s="67" t="s">
        <v>31</v>
      </c>
      <c r="H206" s="67" t="s">
        <v>1136</v>
      </c>
      <c r="I206" s="67" t="s">
        <v>1249</v>
      </c>
      <c r="J206" s="67">
        <v>80111600</v>
      </c>
      <c r="K206" s="67" t="s">
        <v>1275</v>
      </c>
      <c r="L206" s="67">
        <v>2</v>
      </c>
      <c r="M206" s="67">
        <v>2</v>
      </c>
      <c r="N206" s="70">
        <v>10</v>
      </c>
      <c r="O206" s="67">
        <v>1</v>
      </c>
      <c r="P206" s="67" t="s">
        <v>28</v>
      </c>
      <c r="Q206" s="67">
        <v>0</v>
      </c>
      <c r="R206" s="352">
        <v>20191500</v>
      </c>
      <c r="S206" s="355">
        <v>20191500</v>
      </c>
      <c r="T206" s="67">
        <v>0</v>
      </c>
      <c r="U206" s="67">
        <v>0</v>
      </c>
      <c r="V206" s="67" t="s">
        <v>84</v>
      </c>
      <c r="W206" s="67" t="s">
        <v>29</v>
      </c>
      <c r="X206" s="67" t="s">
        <v>1131</v>
      </c>
      <c r="Y206" s="67">
        <v>3778932</v>
      </c>
      <c r="Z206" s="67" t="s">
        <v>1132</v>
      </c>
      <c r="AA206" s="345"/>
      <c r="AB206" s="345"/>
      <c r="AC206" s="345"/>
    </row>
    <row r="207" spans="1:29" s="106" customFormat="1" ht="50.1" customHeight="1" x14ac:dyDescent="0.25">
      <c r="A207" s="105">
        <v>206</v>
      </c>
      <c r="B207" s="67" t="s">
        <v>1124</v>
      </c>
      <c r="C207" s="67" t="s">
        <v>1245</v>
      </c>
      <c r="D207" s="67" t="s">
        <v>1246</v>
      </c>
      <c r="E207" s="67" t="s">
        <v>1268</v>
      </c>
      <c r="F207" s="67" t="s">
        <v>27</v>
      </c>
      <c r="G207" s="67" t="s">
        <v>31</v>
      </c>
      <c r="H207" s="67" t="s">
        <v>1136</v>
      </c>
      <c r="I207" s="67" t="s">
        <v>1249</v>
      </c>
      <c r="J207" s="67">
        <v>80111600</v>
      </c>
      <c r="K207" s="67" t="s">
        <v>1287</v>
      </c>
      <c r="L207" s="67">
        <v>2</v>
      </c>
      <c r="M207" s="67">
        <v>2</v>
      </c>
      <c r="N207" s="70">
        <v>11</v>
      </c>
      <c r="O207" s="67">
        <v>1</v>
      </c>
      <c r="P207" s="67" t="s">
        <v>28</v>
      </c>
      <c r="Q207" s="67">
        <v>0</v>
      </c>
      <c r="R207" s="352">
        <v>84303450</v>
      </c>
      <c r="S207" s="355">
        <v>84303450</v>
      </c>
      <c r="T207" s="67">
        <v>0</v>
      </c>
      <c r="U207" s="67">
        <v>0</v>
      </c>
      <c r="V207" s="67" t="s">
        <v>84</v>
      </c>
      <c r="W207" s="67" t="s">
        <v>29</v>
      </c>
      <c r="X207" s="67" t="s">
        <v>1131</v>
      </c>
      <c r="Y207" s="67">
        <v>3778932</v>
      </c>
      <c r="Z207" s="67" t="s">
        <v>1132</v>
      </c>
      <c r="AA207" s="345"/>
      <c r="AB207" s="345"/>
      <c r="AC207" s="345"/>
    </row>
    <row r="208" spans="1:29" s="106" customFormat="1" ht="50.1" customHeight="1" x14ac:dyDescent="0.25">
      <c r="A208" s="105">
        <v>207</v>
      </c>
      <c r="B208" s="67" t="s">
        <v>1124</v>
      </c>
      <c r="C208" s="67" t="s">
        <v>1245</v>
      </c>
      <c r="D208" s="67" t="s">
        <v>1246</v>
      </c>
      <c r="E208" s="67" t="s">
        <v>1247</v>
      </c>
      <c r="F208" s="67" t="s">
        <v>1248</v>
      </c>
      <c r="G208" s="67" t="s">
        <v>31</v>
      </c>
      <c r="H208" s="67" t="s">
        <v>1136</v>
      </c>
      <c r="I208" s="67" t="s">
        <v>1249</v>
      </c>
      <c r="J208" s="67">
        <v>80111600</v>
      </c>
      <c r="K208" s="67" t="s">
        <v>1250</v>
      </c>
      <c r="L208" s="67">
        <v>2</v>
      </c>
      <c r="M208" s="67">
        <v>2</v>
      </c>
      <c r="N208" s="70">
        <v>10</v>
      </c>
      <c r="O208" s="67">
        <v>1</v>
      </c>
      <c r="P208" s="67" t="s">
        <v>28</v>
      </c>
      <c r="Q208" s="67">
        <v>0</v>
      </c>
      <c r="R208" s="352">
        <v>18732000</v>
      </c>
      <c r="S208" s="355">
        <v>18732000</v>
      </c>
      <c r="T208" s="67">
        <v>0</v>
      </c>
      <c r="U208" s="67">
        <v>0</v>
      </c>
      <c r="V208" s="67" t="s">
        <v>84</v>
      </c>
      <c r="W208" s="67" t="s">
        <v>29</v>
      </c>
      <c r="X208" s="67" t="s">
        <v>1131</v>
      </c>
      <c r="Y208" s="67">
        <v>3778932</v>
      </c>
      <c r="Z208" s="67" t="s">
        <v>1132</v>
      </c>
      <c r="AA208" s="345"/>
      <c r="AB208" s="345"/>
      <c r="AC208" s="345"/>
    </row>
    <row r="209" spans="1:29" s="106" customFormat="1" ht="50.1" customHeight="1" x14ac:dyDescent="0.25">
      <c r="A209" s="105">
        <v>208</v>
      </c>
      <c r="B209" s="67" t="s">
        <v>1124</v>
      </c>
      <c r="C209" s="67" t="s">
        <v>1272</v>
      </c>
      <c r="D209" s="67" t="s">
        <v>1246</v>
      </c>
      <c r="E209" s="67" t="s">
        <v>1273</v>
      </c>
      <c r="F209" s="67" t="s">
        <v>1274</v>
      </c>
      <c r="G209" s="67" t="s">
        <v>31</v>
      </c>
      <c r="H209" s="67" t="s">
        <v>1136</v>
      </c>
      <c r="I209" s="67" t="s">
        <v>1249</v>
      </c>
      <c r="J209" s="67">
        <v>80111600</v>
      </c>
      <c r="K209" s="67" t="s">
        <v>1288</v>
      </c>
      <c r="L209" s="67">
        <v>2</v>
      </c>
      <c r="M209" s="67">
        <v>2</v>
      </c>
      <c r="N209" s="70">
        <v>10</v>
      </c>
      <c r="O209" s="67">
        <v>1</v>
      </c>
      <c r="P209" s="67" t="s">
        <v>28</v>
      </c>
      <c r="Q209" s="67">
        <v>0</v>
      </c>
      <c r="R209" s="352">
        <v>40992000</v>
      </c>
      <c r="S209" s="355">
        <v>40992000</v>
      </c>
      <c r="T209" s="67">
        <v>0</v>
      </c>
      <c r="U209" s="67">
        <v>0</v>
      </c>
      <c r="V209" s="67" t="s">
        <v>84</v>
      </c>
      <c r="W209" s="67" t="s">
        <v>29</v>
      </c>
      <c r="X209" s="67" t="s">
        <v>1131</v>
      </c>
      <c r="Y209" s="67">
        <v>3778932</v>
      </c>
      <c r="Z209" s="67" t="s">
        <v>1132</v>
      </c>
      <c r="AA209" s="345"/>
      <c r="AB209" s="345"/>
      <c r="AC209" s="345"/>
    </row>
    <row r="210" spans="1:29" s="106" customFormat="1" ht="50.1" customHeight="1" x14ac:dyDescent="0.25">
      <c r="A210" s="105">
        <v>209</v>
      </c>
      <c r="B210" s="67" t="s">
        <v>1124</v>
      </c>
      <c r="C210" s="67" t="s">
        <v>1263</v>
      </c>
      <c r="D210" s="67" t="s">
        <v>1264</v>
      </c>
      <c r="E210" s="67" t="s">
        <v>1265</v>
      </c>
      <c r="F210" s="67" t="s">
        <v>1266</v>
      </c>
      <c r="G210" s="67" t="s">
        <v>31</v>
      </c>
      <c r="H210" s="67" t="s">
        <v>1136</v>
      </c>
      <c r="I210" s="67" t="s">
        <v>1249</v>
      </c>
      <c r="J210" s="67">
        <v>80111600</v>
      </c>
      <c r="K210" s="67" t="s">
        <v>1289</v>
      </c>
      <c r="L210" s="67">
        <v>2</v>
      </c>
      <c r="M210" s="67">
        <v>2</v>
      </c>
      <c r="N210" s="70">
        <v>11</v>
      </c>
      <c r="O210" s="67">
        <v>1</v>
      </c>
      <c r="P210" s="67" t="s">
        <v>28</v>
      </c>
      <c r="Q210" s="67">
        <v>0</v>
      </c>
      <c r="R210" s="352">
        <v>84303450</v>
      </c>
      <c r="S210" s="355">
        <v>84303450</v>
      </c>
      <c r="T210" s="67">
        <v>0</v>
      </c>
      <c r="U210" s="67">
        <v>0</v>
      </c>
      <c r="V210" s="67" t="s">
        <v>84</v>
      </c>
      <c r="W210" s="67" t="s">
        <v>29</v>
      </c>
      <c r="X210" s="67" t="s">
        <v>1131</v>
      </c>
      <c r="Y210" s="67">
        <v>3778932</v>
      </c>
      <c r="Z210" s="67" t="s">
        <v>1132</v>
      </c>
      <c r="AA210" s="345"/>
      <c r="AB210" s="345"/>
      <c r="AC210" s="345"/>
    </row>
    <row r="211" spans="1:29" s="106" customFormat="1" ht="50.1" customHeight="1" x14ac:dyDescent="0.25">
      <c r="A211" s="105">
        <v>210</v>
      </c>
      <c r="B211" s="67" t="s">
        <v>1124</v>
      </c>
      <c r="C211" s="67" t="s">
        <v>1253</v>
      </c>
      <c r="D211" s="67" t="s">
        <v>1246</v>
      </c>
      <c r="E211" s="67" t="s">
        <v>1254</v>
      </c>
      <c r="F211" s="67" t="s">
        <v>1266</v>
      </c>
      <c r="G211" s="67" t="s">
        <v>31</v>
      </c>
      <c r="H211" s="67" t="s">
        <v>1136</v>
      </c>
      <c r="I211" s="67" t="s">
        <v>1249</v>
      </c>
      <c r="J211" s="67">
        <v>80111600</v>
      </c>
      <c r="K211" s="67" t="s">
        <v>1255</v>
      </c>
      <c r="L211" s="67">
        <v>2</v>
      </c>
      <c r="M211" s="67">
        <v>2</v>
      </c>
      <c r="N211" s="70">
        <v>11</v>
      </c>
      <c r="O211" s="67">
        <v>1</v>
      </c>
      <c r="P211" s="67" t="s">
        <v>28</v>
      </c>
      <c r="Q211" s="67">
        <v>0</v>
      </c>
      <c r="R211" s="352">
        <v>51917250</v>
      </c>
      <c r="S211" s="355">
        <v>51917250</v>
      </c>
      <c r="T211" s="67">
        <v>0</v>
      </c>
      <c r="U211" s="67">
        <v>0</v>
      </c>
      <c r="V211" s="67" t="s">
        <v>84</v>
      </c>
      <c r="W211" s="67" t="s">
        <v>29</v>
      </c>
      <c r="X211" s="67" t="s">
        <v>1131</v>
      </c>
      <c r="Y211" s="67">
        <v>3778932</v>
      </c>
      <c r="Z211" s="67" t="s">
        <v>1132</v>
      </c>
      <c r="AA211" s="345"/>
      <c r="AB211" s="345"/>
      <c r="AC211" s="345"/>
    </row>
    <row r="212" spans="1:29" s="106" customFormat="1" ht="50.1" customHeight="1" x14ac:dyDescent="0.25">
      <c r="A212" s="105">
        <v>211</v>
      </c>
      <c r="B212" s="67" t="s">
        <v>1124</v>
      </c>
      <c r="C212" s="67" t="s">
        <v>1263</v>
      </c>
      <c r="D212" s="67" t="s">
        <v>1264</v>
      </c>
      <c r="E212" s="67" t="s">
        <v>1265</v>
      </c>
      <c r="F212" s="67" t="s">
        <v>1266</v>
      </c>
      <c r="G212" s="67" t="s">
        <v>31</v>
      </c>
      <c r="H212" s="67" t="s">
        <v>1136</v>
      </c>
      <c r="I212" s="67" t="s">
        <v>1249</v>
      </c>
      <c r="J212" s="67">
        <v>80111600</v>
      </c>
      <c r="K212" s="67" t="s">
        <v>1290</v>
      </c>
      <c r="L212" s="67">
        <v>2</v>
      </c>
      <c r="M212" s="67">
        <v>2</v>
      </c>
      <c r="N212" s="70">
        <v>11</v>
      </c>
      <c r="O212" s="67">
        <v>1</v>
      </c>
      <c r="P212" s="67" t="s">
        <v>28</v>
      </c>
      <c r="Q212" s="67">
        <v>0</v>
      </c>
      <c r="R212" s="352">
        <v>51917250</v>
      </c>
      <c r="S212" s="355">
        <v>51917250</v>
      </c>
      <c r="T212" s="67">
        <v>0</v>
      </c>
      <c r="U212" s="67">
        <v>0</v>
      </c>
      <c r="V212" s="67" t="s">
        <v>84</v>
      </c>
      <c r="W212" s="67" t="s">
        <v>29</v>
      </c>
      <c r="X212" s="67" t="s">
        <v>1131</v>
      </c>
      <c r="Y212" s="67">
        <v>3778932</v>
      </c>
      <c r="Z212" s="67" t="s">
        <v>1132</v>
      </c>
      <c r="AA212" s="345"/>
      <c r="AB212" s="345"/>
      <c r="AC212" s="345"/>
    </row>
    <row r="213" spans="1:29" s="106" customFormat="1" ht="50.1" customHeight="1" x14ac:dyDescent="0.25">
      <c r="A213" s="105">
        <v>212</v>
      </c>
      <c r="B213" s="67" t="s">
        <v>1124</v>
      </c>
      <c r="C213" s="67" t="s">
        <v>1253</v>
      </c>
      <c r="D213" s="67" t="s">
        <v>1246</v>
      </c>
      <c r="E213" s="67" t="s">
        <v>1254</v>
      </c>
      <c r="F213" s="67" t="s">
        <v>1266</v>
      </c>
      <c r="G213" s="67" t="s">
        <v>31</v>
      </c>
      <c r="H213" s="67" t="s">
        <v>1136</v>
      </c>
      <c r="I213" s="67" t="s">
        <v>1249</v>
      </c>
      <c r="J213" s="67">
        <v>80111600</v>
      </c>
      <c r="K213" s="67" t="s">
        <v>1291</v>
      </c>
      <c r="L213" s="67">
        <v>2</v>
      </c>
      <c r="M213" s="67">
        <v>2</v>
      </c>
      <c r="N213" s="70">
        <v>11</v>
      </c>
      <c r="O213" s="67">
        <v>1</v>
      </c>
      <c r="P213" s="67" t="s">
        <v>28</v>
      </c>
      <c r="Q213" s="67">
        <v>0</v>
      </c>
      <c r="R213" s="352">
        <v>35851200</v>
      </c>
      <c r="S213" s="355">
        <v>35851200</v>
      </c>
      <c r="T213" s="67">
        <v>0</v>
      </c>
      <c r="U213" s="67">
        <v>0</v>
      </c>
      <c r="V213" s="67" t="s">
        <v>84</v>
      </c>
      <c r="W213" s="67" t="s">
        <v>29</v>
      </c>
      <c r="X213" s="67" t="s">
        <v>1131</v>
      </c>
      <c r="Y213" s="67">
        <v>3778932</v>
      </c>
      <c r="Z213" s="67" t="s">
        <v>1132</v>
      </c>
      <c r="AA213" s="345"/>
      <c r="AB213" s="345"/>
      <c r="AC213" s="345"/>
    </row>
    <row r="214" spans="1:29" s="106" customFormat="1" ht="50.1" customHeight="1" x14ac:dyDescent="0.25">
      <c r="A214" s="105">
        <v>213</v>
      </c>
      <c r="B214" s="67" t="s">
        <v>1124</v>
      </c>
      <c r="C214" s="67" t="s">
        <v>1263</v>
      </c>
      <c r="D214" s="67" t="s">
        <v>1264</v>
      </c>
      <c r="E214" s="67" t="s">
        <v>1265</v>
      </c>
      <c r="F214" s="67" t="s">
        <v>1266</v>
      </c>
      <c r="G214" s="67" t="s">
        <v>31</v>
      </c>
      <c r="H214" s="67" t="s">
        <v>1136</v>
      </c>
      <c r="I214" s="67" t="s">
        <v>1249</v>
      </c>
      <c r="J214" s="67">
        <v>80111600</v>
      </c>
      <c r="K214" s="67" t="s">
        <v>1282</v>
      </c>
      <c r="L214" s="67">
        <v>2</v>
      </c>
      <c r="M214" s="67">
        <v>2</v>
      </c>
      <c r="N214" s="70">
        <v>11</v>
      </c>
      <c r="O214" s="67">
        <v>1</v>
      </c>
      <c r="P214" s="67" t="s">
        <v>28</v>
      </c>
      <c r="Q214" s="67">
        <v>0</v>
      </c>
      <c r="R214" s="352">
        <v>35851200</v>
      </c>
      <c r="S214" s="355">
        <v>35851200</v>
      </c>
      <c r="T214" s="67">
        <v>0</v>
      </c>
      <c r="U214" s="67">
        <v>0</v>
      </c>
      <c r="V214" s="67" t="s">
        <v>84</v>
      </c>
      <c r="W214" s="67" t="s">
        <v>29</v>
      </c>
      <c r="X214" s="67" t="s">
        <v>1131</v>
      </c>
      <c r="Y214" s="67">
        <v>3778932</v>
      </c>
      <c r="Z214" s="67" t="s">
        <v>1132</v>
      </c>
      <c r="AA214" s="345"/>
      <c r="AB214" s="345"/>
      <c r="AC214" s="345"/>
    </row>
    <row r="215" spans="1:29" s="106" customFormat="1" ht="50.1" customHeight="1" x14ac:dyDescent="0.25">
      <c r="A215" s="105">
        <v>214</v>
      </c>
      <c r="B215" s="67" t="s">
        <v>1124</v>
      </c>
      <c r="C215" s="67" t="s">
        <v>1263</v>
      </c>
      <c r="D215" s="67" t="s">
        <v>1264</v>
      </c>
      <c r="E215" s="67" t="s">
        <v>1265</v>
      </c>
      <c r="F215" s="67" t="s">
        <v>1266</v>
      </c>
      <c r="G215" s="67" t="s">
        <v>31</v>
      </c>
      <c r="H215" s="67" t="s">
        <v>1136</v>
      </c>
      <c r="I215" s="67" t="s">
        <v>1249</v>
      </c>
      <c r="J215" s="67">
        <v>80111600</v>
      </c>
      <c r="K215" s="67" t="s">
        <v>1292</v>
      </c>
      <c r="L215" s="67">
        <v>2</v>
      </c>
      <c r="M215" s="67">
        <v>2</v>
      </c>
      <c r="N215" s="70">
        <v>11</v>
      </c>
      <c r="O215" s="67">
        <v>1</v>
      </c>
      <c r="P215" s="67" t="s">
        <v>28</v>
      </c>
      <c r="Q215" s="67">
        <v>0</v>
      </c>
      <c r="R215" s="352">
        <v>84303450</v>
      </c>
      <c r="S215" s="355">
        <v>84303450</v>
      </c>
      <c r="T215" s="67">
        <v>0</v>
      </c>
      <c r="U215" s="67">
        <v>0</v>
      </c>
      <c r="V215" s="67" t="s">
        <v>84</v>
      </c>
      <c r="W215" s="67" t="s">
        <v>29</v>
      </c>
      <c r="X215" s="67" t="s">
        <v>1131</v>
      </c>
      <c r="Y215" s="67">
        <v>3778932</v>
      </c>
      <c r="Z215" s="67" t="s">
        <v>1132</v>
      </c>
      <c r="AA215" s="345"/>
      <c r="AB215" s="345"/>
      <c r="AC215" s="345"/>
    </row>
    <row r="216" spans="1:29" s="106" customFormat="1" ht="50.1" customHeight="1" x14ac:dyDescent="0.25">
      <c r="A216" s="105">
        <v>215</v>
      </c>
      <c r="B216" s="67" t="s">
        <v>1124</v>
      </c>
      <c r="C216" s="67" t="s">
        <v>1245</v>
      </c>
      <c r="D216" s="67" t="s">
        <v>1246</v>
      </c>
      <c r="E216" s="67" t="s">
        <v>1247</v>
      </c>
      <c r="F216" s="67" t="s">
        <v>1248</v>
      </c>
      <c r="G216" s="67" t="s">
        <v>31</v>
      </c>
      <c r="H216" s="67" t="s">
        <v>1136</v>
      </c>
      <c r="I216" s="67" t="s">
        <v>1249</v>
      </c>
      <c r="J216" s="67">
        <v>80111600</v>
      </c>
      <c r="K216" s="67" t="s">
        <v>1293</v>
      </c>
      <c r="L216" s="67">
        <v>2</v>
      </c>
      <c r="M216" s="67">
        <v>2</v>
      </c>
      <c r="N216" s="70">
        <v>10</v>
      </c>
      <c r="O216" s="67">
        <v>1</v>
      </c>
      <c r="P216" s="67" t="s">
        <v>28</v>
      </c>
      <c r="Q216" s="67">
        <v>0</v>
      </c>
      <c r="R216" s="352">
        <v>53403000</v>
      </c>
      <c r="S216" s="355">
        <v>53403000</v>
      </c>
      <c r="T216" s="67">
        <v>0</v>
      </c>
      <c r="U216" s="67">
        <v>0</v>
      </c>
      <c r="V216" s="67" t="s">
        <v>84</v>
      </c>
      <c r="W216" s="67" t="s">
        <v>29</v>
      </c>
      <c r="X216" s="67" t="s">
        <v>1131</v>
      </c>
      <c r="Y216" s="67">
        <v>3778932</v>
      </c>
      <c r="Z216" s="67" t="s">
        <v>1132</v>
      </c>
      <c r="AA216" s="345"/>
      <c r="AB216" s="345"/>
      <c r="AC216" s="345"/>
    </row>
    <row r="217" spans="1:29" s="106" customFormat="1" ht="50.1" customHeight="1" x14ac:dyDescent="0.25">
      <c r="A217" s="105">
        <v>216</v>
      </c>
      <c r="B217" s="67" t="s">
        <v>1124</v>
      </c>
      <c r="C217" s="67" t="s">
        <v>1245</v>
      </c>
      <c r="D217" s="67" t="s">
        <v>1246</v>
      </c>
      <c r="E217" s="67" t="s">
        <v>1247</v>
      </c>
      <c r="F217" s="67" t="s">
        <v>1248</v>
      </c>
      <c r="G217" s="67" t="s">
        <v>31</v>
      </c>
      <c r="H217" s="67" t="s">
        <v>1136</v>
      </c>
      <c r="I217" s="67" t="s">
        <v>1249</v>
      </c>
      <c r="J217" s="67">
        <v>80111600</v>
      </c>
      <c r="K217" s="67" t="s">
        <v>1250</v>
      </c>
      <c r="L217" s="67">
        <v>2</v>
      </c>
      <c r="M217" s="67">
        <v>2</v>
      </c>
      <c r="N217" s="70">
        <v>10</v>
      </c>
      <c r="O217" s="67">
        <v>1</v>
      </c>
      <c r="P217" s="67" t="s">
        <v>28</v>
      </c>
      <c r="Q217" s="67">
        <v>0</v>
      </c>
      <c r="R217" s="352">
        <v>18732000</v>
      </c>
      <c r="S217" s="355">
        <v>18732000</v>
      </c>
      <c r="T217" s="67">
        <v>0</v>
      </c>
      <c r="U217" s="67">
        <v>0</v>
      </c>
      <c r="V217" s="67" t="s">
        <v>84</v>
      </c>
      <c r="W217" s="67" t="s">
        <v>29</v>
      </c>
      <c r="X217" s="67" t="s">
        <v>1131</v>
      </c>
      <c r="Y217" s="67">
        <v>3778932</v>
      </c>
      <c r="Z217" s="67" t="s">
        <v>1132</v>
      </c>
      <c r="AA217" s="345"/>
      <c r="AB217" s="345"/>
      <c r="AC217" s="345"/>
    </row>
    <row r="218" spans="1:29" s="106" customFormat="1" ht="50.1" customHeight="1" x14ac:dyDescent="0.25">
      <c r="A218" s="105">
        <v>217</v>
      </c>
      <c r="B218" s="67" t="s">
        <v>1124</v>
      </c>
      <c r="C218" s="67" t="s">
        <v>1253</v>
      </c>
      <c r="D218" s="67" t="s">
        <v>1246</v>
      </c>
      <c r="E218" s="67" t="s">
        <v>1294</v>
      </c>
      <c r="F218" s="67" t="s">
        <v>27</v>
      </c>
      <c r="G218" s="67" t="s">
        <v>31</v>
      </c>
      <c r="H218" s="67" t="s">
        <v>1136</v>
      </c>
      <c r="I218" s="67" t="s">
        <v>1249</v>
      </c>
      <c r="J218" s="67">
        <v>80111600</v>
      </c>
      <c r="K218" s="67" t="s">
        <v>1295</v>
      </c>
      <c r="L218" s="67">
        <v>2</v>
      </c>
      <c r="M218" s="67">
        <v>2</v>
      </c>
      <c r="N218" s="70">
        <v>10</v>
      </c>
      <c r="O218" s="67">
        <v>1</v>
      </c>
      <c r="P218" s="67" t="s">
        <v>28</v>
      </c>
      <c r="Q218" s="67">
        <v>0</v>
      </c>
      <c r="R218" s="352">
        <v>47197500</v>
      </c>
      <c r="S218" s="355">
        <v>47197500</v>
      </c>
      <c r="T218" s="67">
        <v>0</v>
      </c>
      <c r="U218" s="67">
        <v>0</v>
      </c>
      <c r="V218" s="67" t="s">
        <v>84</v>
      </c>
      <c r="W218" s="67" t="s">
        <v>29</v>
      </c>
      <c r="X218" s="67" t="s">
        <v>1131</v>
      </c>
      <c r="Y218" s="67">
        <v>3778932</v>
      </c>
      <c r="Z218" s="67" t="s">
        <v>1132</v>
      </c>
      <c r="AA218" s="345"/>
      <c r="AB218" s="345"/>
      <c r="AC218" s="345"/>
    </row>
    <row r="219" spans="1:29" s="106" customFormat="1" ht="50.1" customHeight="1" x14ac:dyDescent="0.25">
      <c r="A219" s="105">
        <v>218</v>
      </c>
      <c r="B219" s="67" t="s">
        <v>1124</v>
      </c>
      <c r="C219" s="67" t="s">
        <v>1253</v>
      </c>
      <c r="D219" s="67" t="s">
        <v>1246</v>
      </c>
      <c r="E219" s="67" t="s">
        <v>1294</v>
      </c>
      <c r="F219" s="67" t="s">
        <v>1266</v>
      </c>
      <c r="G219" s="67" t="s">
        <v>31</v>
      </c>
      <c r="H219" s="67" t="s">
        <v>1136</v>
      </c>
      <c r="I219" s="67" t="s">
        <v>1249</v>
      </c>
      <c r="J219" s="67">
        <v>80111600</v>
      </c>
      <c r="K219" s="67" t="s">
        <v>1295</v>
      </c>
      <c r="L219" s="67">
        <v>2</v>
      </c>
      <c r="M219" s="67">
        <v>2</v>
      </c>
      <c r="N219" s="70">
        <v>10</v>
      </c>
      <c r="O219" s="67">
        <v>1</v>
      </c>
      <c r="P219" s="67" t="s">
        <v>28</v>
      </c>
      <c r="Q219" s="67">
        <v>0</v>
      </c>
      <c r="R219" s="352">
        <v>47197500</v>
      </c>
      <c r="S219" s="355">
        <v>47197500</v>
      </c>
      <c r="T219" s="67">
        <v>0</v>
      </c>
      <c r="U219" s="67">
        <v>0</v>
      </c>
      <c r="V219" s="67" t="s">
        <v>84</v>
      </c>
      <c r="W219" s="67" t="s">
        <v>29</v>
      </c>
      <c r="X219" s="67" t="s">
        <v>1131</v>
      </c>
      <c r="Y219" s="67">
        <v>3778932</v>
      </c>
      <c r="Z219" s="67" t="s">
        <v>1132</v>
      </c>
      <c r="AA219" s="345"/>
      <c r="AB219" s="345"/>
      <c r="AC219" s="345"/>
    </row>
    <row r="220" spans="1:29" s="106" customFormat="1" ht="50.1" customHeight="1" x14ac:dyDescent="0.25">
      <c r="A220" s="105">
        <v>219</v>
      </c>
      <c r="B220" s="67" t="s">
        <v>1124</v>
      </c>
      <c r="C220" s="67" t="s">
        <v>1272</v>
      </c>
      <c r="D220" s="67" t="s">
        <v>1246</v>
      </c>
      <c r="E220" s="67" t="s">
        <v>1273</v>
      </c>
      <c r="F220" s="67" t="s">
        <v>1248</v>
      </c>
      <c r="G220" s="67" t="s">
        <v>31</v>
      </c>
      <c r="H220" s="67" t="s">
        <v>1136</v>
      </c>
      <c r="I220" s="67" t="s">
        <v>1249</v>
      </c>
      <c r="J220" s="67">
        <v>80111600</v>
      </c>
      <c r="K220" s="67" t="s">
        <v>1296</v>
      </c>
      <c r="L220" s="67">
        <v>2</v>
      </c>
      <c r="M220" s="67">
        <v>2</v>
      </c>
      <c r="N220" s="70">
        <v>10</v>
      </c>
      <c r="O220" s="67">
        <v>1</v>
      </c>
      <c r="P220" s="67" t="s">
        <v>28</v>
      </c>
      <c r="Q220" s="67">
        <v>0</v>
      </c>
      <c r="R220" s="352">
        <v>35368500</v>
      </c>
      <c r="S220" s="355">
        <f>R220</f>
        <v>35368500</v>
      </c>
      <c r="T220" s="67">
        <v>0</v>
      </c>
      <c r="U220" s="67">
        <v>0</v>
      </c>
      <c r="V220" s="67" t="s">
        <v>84</v>
      </c>
      <c r="W220" s="67" t="s">
        <v>29</v>
      </c>
      <c r="X220" s="67" t="s">
        <v>1131</v>
      </c>
      <c r="Y220" s="67">
        <v>3778932</v>
      </c>
      <c r="Z220" s="67" t="s">
        <v>1132</v>
      </c>
      <c r="AA220" s="345"/>
      <c r="AB220" s="345"/>
      <c r="AC220" s="345"/>
    </row>
    <row r="221" spans="1:29" s="106" customFormat="1" ht="50.1" customHeight="1" x14ac:dyDescent="0.25">
      <c r="A221" s="105">
        <v>220</v>
      </c>
      <c r="B221" s="67" t="s">
        <v>1124</v>
      </c>
      <c r="C221" s="67" t="s">
        <v>1263</v>
      </c>
      <c r="D221" s="67" t="s">
        <v>1264</v>
      </c>
      <c r="E221" s="67" t="s">
        <v>1265</v>
      </c>
      <c r="F221" s="67" t="s">
        <v>1266</v>
      </c>
      <c r="G221" s="67" t="s">
        <v>31</v>
      </c>
      <c r="H221" s="67" t="s">
        <v>1136</v>
      </c>
      <c r="I221" s="67" t="s">
        <v>1249</v>
      </c>
      <c r="J221" s="67">
        <v>80111600</v>
      </c>
      <c r="K221" s="67" t="s">
        <v>1297</v>
      </c>
      <c r="L221" s="67">
        <v>2</v>
      </c>
      <c r="M221" s="67">
        <v>2</v>
      </c>
      <c r="N221" s="70">
        <v>11</v>
      </c>
      <c r="O221" s="67">
        <v>1</v>
      </c>
      <c r="P221" s="67" t="s">
        <v>28</v>
      </c>
      <c r="Q221" s="67">
        <v>0</v>
      </c>
      <c r="R221" s="352">
        <v>84303450</v>
      </c>
      <c r="S221" s="355">
        <v>84303450</v>
      </c>
      <c r="T221" s="67">
        <v>0</v>
      </c>
      <c r="U221" s="67">
        <v>0</v>
      </c>
      <c r="V221" s="67" t="s">
        <v>84</v>
      </c>
      <c r="W221" s="67" t="s">
        <v>29</v>
      </c>
      <c r="X221" s="67" t="s">
        <v>1131</v>
      </c>
      <c r="Y221" s="67">
        <v>3778932</v>
      </c>
      <c r="Z221" s="67" t="s">
        <v>1132</v>
      </c>
      <c r="AA221" s="345"/>
      <c r="AB221" s="345"/>
      <c r="AC221" s="345"/>
    </row>
    <row r="222" spans="1:29" s="106" customFormat="1" ht="50.1" customHeight="1" x14ac:dyDescent="0.25">
      <c r="A222" s="105">
        <v>221</v>
      </c>
      <c r="B222" s="67" t="s">
        <v>1124</v>
      </c>
      <c r="C222" s="67" t="s">
        <v>1245</v>
      </c>
      <c r="D222" s="67" t="s">
        <v>1246</v>
      </c>
      <c r="E222" s="67" t="s">
        <v>1247</v>
      </c>
      <c r="F222" s="67" t="s">
        <v>1248</v>
      </c>
      <c r="G222" s="67" t="s">
        <v>31</v>
      </c>
      <c r="H222" s="67" t="s">
        <v>1136</v>
      </c>
      <c r="I222" s="67" t="s">
        <v>1249</v>
      </c>
      <c r="J222" s="67">
        <v>80111600</v>
      </c>
      <c r="K222" s="67" t="s">
        <v>1298</v>
      </c>
      <c r="L222" s="67">
        <v>2</v>
      </c>
      <c r="M222" s="67">
        <v>2</v>
      </c>
      <c r="N222" s="70">
        <v>10</v>
      </c>
      <c r="O222" s="67">
        <v>1</v>
      </c>
      <c r="P222" s="67" t="s">
        <v>28</v>
      </c>
      <c r="Q222" s="67">
        <v>0</v>
      </c>
      <c r="R222" s="352">
        <v>27856500</v>
      </c>
      <c r="S222" s="355">
        <v>27856500</v>
      </c>
      <c r="T222" s="67">
        <v>0</v>
      </c>
      <c r="U222" s="67">
        <v>0</v>
      </c>
      <c r="V222" s="67" t="s">
        <v>84</v>
      </c>
      <c r="W222" s="67" t="s">
        <v>29</v>
      </c>
      <c r="X222" s="67" t="s">
        <v>1131</v>
      </c>
      <c r="Y222" s="67">
        <v>3778932</v>
      </c>
      <c r="Z222" s="67" t="s">
        <v>1132</v>
      </c>
      <c r="AA222" s="345"/>
      <c r="AB222" s="345"/>
      <c r="AC222" s="345"/>
    </row>
    <row r="223" spans="1:29" s="106" customFormat="1" ht="50.1" customHeight="1" x14ac:dyDescent="0.25">
      <c r="A223" s="105">
        <v>222</v>
      </c>
      <c r="B223" s="67" t="s">
        <v>1124</v>
      </c>
      <c r="C223" s="67" t="s">
        <v>1245</v>
      </c>
      <c r="D223" s="67" t="s">
        <v>1246</v>
      </c>
      <c r="E223" s="67" t="s">
        <v>1247</v>
      </c>
      <c r="F223" s="67" t="s">
        <v>1248</v>
      </c>
      <c r="G223" s="67" t="s">
        <v>31</v>
      </c>
      <c r="H223" s="67" t="s">
        <v>1136</v>
      </c>
      <c r="I223" s="67" t="s">
        <v>1249</v>
      </c>
      <c r="J223" s="67">
        <v>80111600</v>
      </c>
      <c r="K223" s="67" t="s">
        <v>1299</v>
      </c>
      <c r="L223" s="67">
        <v>2</v>
      </c>
      <c r="M223" s="67">
        <v>2</v>
      </c>
      <c r="N223" s="70">
        <v>10</v>
      </c>
      <c r="O223" s="67">
        <v>1</v>
      </c>
      <c r="P223" s="67" t="s">
        <v>28</v>
      </c>
      <c r="Q223" s="67">
        <v>0</v>
      </c>
      <c r="R223" s="352">
        <v>47197500</v>
      </c>
      <c r="S223" s="355">
        <v>47197500</v>
      </c>
      <c r="T223" s="67">
        <v>0</v>
      </c>
      <c r="U223" s="67">
        <v>0</v>
      </c>
      <c r="V223" s="67" t="s">
        <v>84</v>
      </c>
      <c r="W223" s="67" t="s">
        <v>29</v>
      </c>
      <c r="X223" s="67" t="s">
        <v>1131</v>
      </c>
      <c r="Y223" s="67">
        <v>3778932</v>
      </c>
      <c r="Z223" s="67" t="s">
        <v>1132</v>
      </c>
      <c r="AA223" s="345"/>
      <c r="AB223" s="345"/>
      <c r="AC223" s="345"/>
    </row>
    <row r="224" spans="1:29" s="106" customFormat="1" ht="50.1" customHeight="1" x14ac:dyDescent="0.25">
      <c r="A224" s="105">
        <v>223</v>
      </c>
      <c r="B224" s="67" t="s">
        <v>1124</v>
      </c>
      <c r="C224" s="67" t="s">
        <v>1263</v>
      </c>
      <c r="D224" s="67" t="s">
        <v>1264</v>
      </c>
      <c r="E224" s="67" t="s">
        <v>1265</v>
      </c>
      <c r="F224" s="67" t="s">
        <v>1266</v>
      </c>
      <c r="G224" s="67" t="s">
        <v>31</v>
      </c>
      <c r="H224" s="67" t="s">
        <v>1136</v>
      </c>
      <c r="I224" s="67" t="s">
        <v>1249</v>
      </c>
      <c r="J224" s="67">
        <v>80111600</v>
      </c>
      <c r="K224" s="67" t="s">
        <v>1297</v>
      </c>
      <c r="L224" s="67">
        <v>2</v>
      </c>
      <c r="M224" s="67">
        <v>2</v>
      </c>
      <c r="N224" s="70">
        <v>11</v>
      </c>
      <c r="O224" s="67">
        <v>1</v>
      </c>
      <c r="P224" s="67" t="s">
        <v>28</v>
      </c>
      <c r="Q224" s="67">
        <v>0</v>
      </c>
      <c r="R224" s="352">
        <v>84303450</v>
      </c>
      <c r="S224" s="355">
        <v>84303450</v>
      </c>
      <c r="T224" s="67">
        <v>0</v>
      </c>
      <c r="U224" s="67">
        <v>0</v>
      </c>
      <c r="V224" s="67" t="s">
        <v>84</v>
      </c>
      <c r="W224" s="67" t="s">
        <v>29</v>
      </c>
      <c r="X224" s="67" t="s">
        <v>1131</v>
      </c>
      <c r="Y224" s="67">
        <v>3778932</v>
      </c>
      <c r="Z224" s="67" t="s">
        <v>1132</v>
      </c>
      <c r="AA224" s="345"/>
      <c r="AB224" s="345"/>
      <c r="AC224" s="345"/>
    </row>
    <row r="225" spans="1:29" s="106" customFormat="1" ht="50.1" customHeight="1" x14ac:dyDescent="0.25">
      <c r="A225" s="105">
        <v>224</v>
      </c>
      <c r="B225" s="67" t="s">
        <v>1124</v>
      </c>
      <c r="C225" s="67" t="s">
        <v>1245</v>
      </c>
      <c r="D225" s="67" t="s">
        <v>1246</v>
      </c>
      <c r="E225" s="67" t="s">
        <v>1247</v>
      </c>
      <c r="F225" s="67" t="s">
        <v>1248</v>
      </c>
      <c r="G225" s="67" t="s">
        <v>31</v>
      </c>
      <c r="H225" s="67" t="s">
        <v>1136</v>
      </c>
      <c r="I225" s="67" t="s">
        <v>1249</v>
      </c>
      <c r="J225" s="67">
        <v>80111600</v>
      </c>
      <c r="K225" s="67" t="s">
        <v>1250</v>
      </c>
      <c r="L225" s="67">
        <v>2</v>
      </c>
      <c r="M225" s="67">
        <v>2</v>
      </c>
      <c r="N225" s="70">
        <v>10</v>
      </c>
      <c r="O225" s="67">
        <v>1</v>
      </c>
      <c r="P225" s="67" t="s">
        <v>28</v>
      </c>
      <c r="Q225" s="67">
        <v>0</v>
      </c>
      <c r="R225" s="352">
        <v>18732000</v>
      </c>
      <c r="S225" s="355">
        <v>18732000</v>
      </c>
      <c r="T225" s="67">
        <v>0</v>
      </c>
      <c r="U225" s="67">
        <v>0</v>
      </c>
      <c r="V225" s="67" t="s">
        <v>84</v>
      </c>
      <c r="W225" s="67" t="s">
        <v>29</v>
      </c>
      <c r="X225" s="67" t="s">
        <v>1131</v>
      </c>
      <c r="Y225" s="67">
        <v>3778932</v>
      </c>
      <c r="Z225" s="67" t="s">
        <v>1132</v>
      </c>
      <c r="AA225" s="345"/>
      <c r="AB225" s="345"/>
      <c r="AC225" s="345"/>
    </row>
    <row r="226" spans="1:29" s="106" customFormat="1" ht="50.1" customHeight="1" x14ac:dyDescent="0.25">
      <c r="A226" s="105">
        <v>225</v>
      </c>
      <c r="B226" s="67" t="s">
        <v>1124</v>
      </c>
      <c r="C226" s="67" t="s">
        <v>1253</v>
      </c>
      <c r="D226" s="67" t="s">
        <v>1246</v>
      </c>
      <c r="E226" s="67" t="s">
        <v>1254</v>
      </c>
      <c r="F226" s="67" t="s">
        <v>1266</v>
      </c>
      <c r="G226" s="67" t="s">
        <v>31</v>
      </c>
      <c r="H226" s="67" t="s">
        <v>1136</v>
      </c>
      <c r="I226" s="67" t="s">
        <v>1249</v>
      </c>
      <c r="J226" s="67">
        <v>80111600</v>
      </c>
      <c r="K226" s="67" t="s">
        <v>1280</v>
      </c>
      <c r="L226" s="67">
        <v>2</v>
      </c>
      <c r="M226" s="67">
        <v>2</v>
      </c>
      <c r="N226" s="70">
        <v>10</v>
      </c>
      <c r="O226" s="67">
        <v>1</v>
      </c>
      <c r="P226" s="67" t="s">
        <v>28</v>
      </c>
      <c r="Q226" s="67">
        <v>0</v>
      </c>
      <c r="R226" s="352">
        <v>32592000</v>
      </c>
      <c r="S226" s="355">
        <v>32592000</v>
      </c>
      <c r="T226" s="67">
        <v>0</v>
      </c>
      <c r="U226" s="67">
        <v>0</v>
      </c>
      <c r="V226" s="67" t="s">
        <v>84</v>
      </c>
      <c r="W226" s="67" t="s">
        <v>29</v>
      </c>
      <c r="X226" s="67" t="s">
        <v>1131</v>
      </c>
      <c r="Y226" s="67">
        <v>3778932</v>
      </c>
      <c r="Z226" s="67" t="s">
        <v>1132</v>
      </c>
      <c r="AA226" s="345"/>
      <c r="AB226" s="345"/>
      <c r="AC226" s="345"/>
    </row>
    <row r="227" spans="1:29" s="106" customFormat="1" ht="50.1" customHeight="1" x14ac:dyDescent="0.25">
      <c r="A227" s="105">
        <v>226</v>
      </c>
      <c r="B227" s="67" t="s">
        <v>1124</v>
      </c>
      <c r="C227" s="67" t="s">
        <v>1253</v>
      </c>
      <c r="D227" s="67" t="s">
        <v>1246</v>
      </c>
      <c r="E227" s="67" t="s">
        <v>1270</v>
      </c>
      <c r="F227" s="67" t="s">
        <v>1248</v>
      </c>
      <c r="G227" s="67" t="s">
        <v>31</v>
      </c>
      <c r="H227" s="67" t="s">
        <v>1136</v>
      </c>
      <c r="I227" s="67" t="s">
        <v>1249</v>
      </c>
      <c r="J227" s="67">
        <v>80111601</v>
      </c>
      <c r="K227" s="67" t="s">
        <v>1271</v>
      </c>
      <c r="L227" s="67">
        <v>2</v>
      </c>
      <c r="M227" s="67">
        <v>2</v>
      </c>
      <c r="N227" s="70">
        <v>10</v>
      </c>
      <c r="O227" s="67">
        <v>1</v>
      </c>
      <c r="P227" s="67" t="s">
        <v>28</v>
      </c>
      <c r="Q227" s="67">
        <v>0</v>
      </c>
      <c r="R227" s="352">
        <v>32592000</v>
      </c>
      <c r="S227" s="355">
        <v>32592000</v>
      </c>
      <c r="T227" s="67">
        <v>0</v>
      </c>
      <c r="U227" s="67">
        <v>0</v>
      </c>
      <c r="V227" s="67" t="s">
        <v>84</v>
      </c>
      <c r="W227" s="67" t="s">
        <v>29</v>
      </c>
      <c r="X227" s="67" t="s">
        <v>1131</v>
      </c>
      <c r="Y227" s="67">
        <v>3778932</v>
      </c>
      <c r="Z227" s="67" t="s">
        <v>1132</v>
      </c>
      <c r="AA227" s="345"/>
      <c r="AB227" s="345"/>
      <c r="AC227" s="345"/>
    </row>
    <row r="228" spans="1:29" s="106" customFormat="1" ht="50.1" customHeight="1" x14ac:dyDescent="0.25">
      <c r="A228" s="105">
        <v>227</v>
      </c>
      <c r="B228" s="67" t="s">
        <v>1124</v>
      </c>
      <c r="C228" s="67" t="s">
        <v>1245</v>
      </c>
      <c r="D228" s="67" t="s">
        <v>1246</v>
      </c>
      <c r="E228" s="67" t="s">
        <v>1247</v>
      </c>
      <c r="F228" s="67" t="s">
        <v>1248</v>
      </c>
      <c r="G228" s="67" t="s">
        <v>31</v>
      </c>
      <c r="H228" s="67" t="s">
        <v>1136</v>
      </c>
      <c r="I228" s="67" t="s">
        <v>1249</v>
      </c>
      <c r="J228" s="67">
        <v>80111600</v>
      </c>
      <c r="K228" s="67" t="s">
        <v>1300</v>
      </c>
      <c r="L228" s="67">
        <v>2</v>
      </c>
      <c r="M228" s="67">
        <v>2</v>
      </c>
      <c r="N228" s="70">
        <v>10</v>
      </c>
      <c r="O228" s="67">
        <v>1</v>
      </c>
      <c r="P228" s="67" t="s">
        <v>28</v>
      </c>
      <c r="Q228" s="67">
        <v>0</v>
      </c>
      <c r="R228" s="352">
        <v>32592000</v>
      </c>
      <c r="S228" s="355">
        <v>32592000</v>
      </c>
      <c r="T228" s="67">
        <v>0</v>
      </c>
      <c r="U228" s="67">
        <v>0</v>
      </c>
      <c r="V228" s="67" t="s">
        <v>84</v>
      </c>
      <c r="W228" s="67" t="s">
        <v>29</v>
      </c>
      <c r="X228" s="67" t="s">
        <v>1131</v>
      </c>
      <c r="Y228" s="67">
        <v>3778932</v>
      </c>
      <c r="Z228" s="67" t="s">
        <v>1132</v>
      </c>
      <c r="AA228" s="345"/>
      <c r="AB228" s="345"/>
      <c r="AC228" s="345"/>
    </row>
    <row r="229" spans="1:29" s="106" customFormat="1" ht="50.1" customHeight="1" x14ac:dyDescent="0.25">
      <c r="A229" s="105">
        <v>228</v>
      </c>
      <c r="B229" s="67" t="s">
        <v>1124</v>
      </c>
      <c r="C229" s="67" t="s">
        <v>1263</v>
      </c>
      <c r="D229" s="67" t="s">
        <v>1264</v>
      </c>
      <c r="E229" s="67" t="s">
        <v>1265</v>
      </c>
      <c r="F229" s="67" t="s">
        <v>1266</v>
      </c>
      <c r="G229" s="67" t="s">
        <v>31</v>
      </c>
      <c r="H229" s="67" t="s">
        <v>1136</v>
      </c>
      <c r="I229" s="67" t="s">
        <v>1249</v>
      </c>
      <c r="J229" s="67">
        <v>80111600</v>
      </c>
      <c r="K229" s="67" t="s">
        <v>1267</v>
      </c>
      <c r="L229" s="67">
        <v>2</v>
      </c>
      <c r="M229" s="67">
        <v>2</v>
      </c>
      <c r="N229" s="70">
        <v>11</v>
      </c>
      <c r="O229" s="67">
        <v>1</v>
      </c>
      <c r="P229" s="67" t="s">
        <v>28</v>
      </c>
      <c r="Q229" s="67">
        <v>0</v>
      </c>
      <c r="R229" s="352">
        <v>45091200</v>
      </c>
      <c r="S229" s="355">
        <v>45091200</v>
      </c>
      <c r="T229" s="67">
        <v>0</v>
      </c>
      <c r="U229" s="67">
        <v>0</v>
      </c>
      <c r="V229" s="67" t="s">
        <v>84</v>
      </c>
      <c r="W229" s="67" t="s">
        <v>29</v>
      </c>
      <c r="X229" s="67" t="s">
        <v>1131</v>
      </c>
      <c r="Y229" s="67">
        <v>3778932</v>
      </c>
      <c r="Z229" s="67" t="s">
        <v>1132</v>
      </c>
      <c r="AA229" s="345"/>
      <c r="AB229" s="345"/>
      <c r="AC229" s="345"/>
    </row>
    <row r="230" spans="1:29" s="106" customFormat="1" ht="50.1" customHeight="1" x14ac:dyDescent="0.25">
      <c r="A230" s="105">
        <v>229</v>
      </c>
      <c r="B230" s="67" t="s">
        <v>1124</v>
      </c>
      <c r="C230" s="67" t="s">
        <v>1245</v>
      </c>
      <c r="D230" s="67" t="s">
        <v>1246</v>
      </c>
      <c r="E230" s="67" t="s">
        <v>1251</v>
      </c>
      <c r="F230" s="67" t="s">
        <v>27</v>
      </c>
      <c r="G230" s="67" t="s">
        <v>31</v>
      </c>
      <c r="H230" s="67" t="s">
        <v>1136</v>
      </c>
      <c r="I230" s="67" t="s">
        <v>1249</v>
      </c>
      <c r="J230" s="67">
        <v>80111600</v>
      </c>
      <c r="K230" s="67" t="s">
        <v>1301</v>
      </c>
      <c r="L230" s="67">
        <v>2</v>
      </c>
      <c r="M230" s="67">
        <v>2</v>
      </c>
      <c r="N230" s="70">
        <v>10</v>
      </c>
      <c r="O230" s="67">
        <v>1</v>
      </c>
      <c r="P230" s="67" t="s">
        <v>28</v>
      </c>
      <c r="Q230" s="67">
        <v>0</v>
      </c>
      <c r="R230" s="352">
        <v>76639500</v>
      </c>
      <c r="S230" s="355">
        <v>76639500</v>
      </c>
      <c r="T230" s="67">
        <v>0</v>
      </c>
      <c r="U230" s="67">
        <v>0</v>
      </c>
      <c r="V230" s="67" t="s">
        <v>84</v>
      </c>
      <c r="W230" s="67" t="s">
        <v>29</v>
      </c>
      <c r="X230" s="67" t="s">
        <v>1131</v>
      </c>
      <c r="Y230" s="67">
        <v>3778932</v>
      </c>
      <c r="Z230" s="67" t="s">
        <v>1132</v>
      </c>
      <c r="AA230" s="345"/>
      <c r="AB230" s="345"/>
      <c r="AC230" s="345"/>
    </row>
    <row r="231" spans="1:29" s="106" customFormat="1" ht="50.1" customHeight="1" x14ac:dyDescent="0.25">
      <c r="A231" s="105">
        <v>230</v>
      </c>
      <c r="B231" s="67" t="s">
        <v>1124</v>
      </c>
      <c r="C231" s="67" t="s">
        <v>1263</v>
      </c>
      <c r="D231" s="67" t="s">
        <v>1264</v>
      </c>
      <c r="E231" s="67" t="s">
        <v>1265</v>
      </c>
      <c r="F231" s="67" t="s">
        <v>1266</v>
      </c>
      <c r="G231" s="67" t="s">
        <v>31</v>
      </c>
      <c r="H231" s="67" t="s">
        <v>1136</v>
      </c>
      <c r="I231" s="67" t="s">
        <v>1249</v>
      </c>
      <c r="J231" s="67">
        <v>80111600</v>
      </c>
      <c r="K231" s="67" t="s">
        <v>1302</v>
      </c>
      <c r="L231" s="67">
        <v>2</v>
      </c>
      <c r="M231" s="67">
        <v>2</v>
      </c>
      <c r="N231" s="70">
        <v>11</v>
      </c>
      <c r="O231" s="67">
        <v>1</v>
      </c>
      <c r="P231" s="67" t="s">
        <v>28</v>
      </c>
      <c r="Q231" s="67">
        <v>0</v>
      </c>
      <c r="R231" s="352">
        <v>72383850</v>
      </c>
      <c r="S231" s="355">
        <v>72383850</v>
      </c>
      <c r="T231" s="67">
        <v>0</v>
      </c>
      <c r="U231" s="67">
        <v>0</v>
      </c>
      <c r="V231" s="67" t="s">
        <v>84</v>
      </c>
      <c r="W231" s="67" t="s">
        <v>29</v>
      </c>
      <c r="X231" s="67" t="s">
        <v>1131</v>
      </c>
      <c r="Y231" s="67">
        <v>3778932</v>
      </c>
      <c r="Z231" s="67" t="s">
        <v>1132</v>
      </c>
      <c r="AA231" s="345"/>
      <c r="AB231" s="345"/>
      <c r="AC231" s="345"/>
    </row>
    <row r="232" spans="1:29" s="106" customFormat="1" ht="50.1" customHeight="1" x14ac:dyDescent="0.25">
      <c r="A232" s="105">
        <v>231</v>
      </c>
      <c r="B232" s="67" t="s">
        <v>1124</v>
      </c>
      <c r="C232" s="67" t="s">
        <v>1253</v>
      </c>
      <c r="D232" s="67" t="s">
        <v>1246</v>
      </c>
      <c r="E232" s="67" t="s">
        <v>1254</v>
      </c>
      <c r="F232" s="67" t="s">
        <v>1266</v>
      </c>
      <c r="G232" s="67" t="s">
        <v>31</v>
      </c>
      <c r="H232" s="67" t="s">
        <v>1136</v>
      </c>
      <c r="I232" s="67" t="s">
        <v>1249</v>
      </c>
      <c r="J232" s="67">
        <v>80111600</v>
      </c>
      <c r="K232" s="67" t="s">
        <v>1255</v>
      </c>
      <c r="L232" s="67">
        <v>2</v>
      </c>
      <c r="M232" s="67">
        <v>2</v>
      </c>
      <c r="N232" s="70">
        <v>11</v>
      </c>
      <c r="O232" s="67">
        <v>1</v>
      </c>
      <c r="P232" s="67" t="s">
        <v>28</v>
      </c>
      <c r="Q232" s="67">
        <v>0</v>
      </c>
      <c r="R232" s="352">
        <v>51917250</v>
      </c>
      <c r="S232" s="355">
        <v>51917250</v>
      </c>
      <c r="T232" s="67">
        <v>0</v>
      </c>
      <c r="U232" s="67">
        <v>0</v>
      </c>
      <c r="V232" s="67" t="s">
        <v>84</v>
      </c>
      <c r="W232" s="67" t="s">
        <v>29</v>
      </c>
      <c r="X232" s="67" t="s">
        <v>1131</v>
      </c>
      <c r="Y232" s="67">
        <v>3778932</v>
      </c>
      <c r="Z232" s="67" t="s">
        <v>1132</v>
      </c>
      <c r="AA232" s="345"/>
      <c r="AB232" s="345"/>
      <c r="AC232" s="345"/>
    </row>
    <row r="233" spans="1:29" s="106" customFormat="1" ht="50.1" customHeight="1" x14ac:dyDescent="0.25">
      <c r="A233" s="105">
        <v>232</v>
      </c>
      <c r="B233" s="67" t="s">
        <v>1124</v>
      </c>
      <c r="C233" s="67" t="s">
        <v>1245</v>
      </c>
      <c r="D233" s="67" t="s">
        <v>1246</v>
      </c>
      <c r="E233" s="67" t="s">
        <v>1247</v>
      </c>
      <c r="F233" s="67" t="s">
        <v>1248</v>
      </c>
      <c r="G233" s="67" t="s">
        <v>31</v>
      </c>
      <c r="H233" s="67" t="s">
        <v>1136</v>
      </c>
      <c r="I233" s="67" t="s">
        <v>1249</v>
      </c>
      <c r="J233" s="67">
        <v>80111600</v>
      </c>
      <c r="K233" s="67" t="s">
        <v>1299</v>
      </c>
      <c r="L233" s="67">
        <v>2</v>
      </c>
      <c r="M233" s="67">
        <v>2</v>
      </c>
      <c r="N233" s="70">
        <v>10</v>
      </c>
      <c r="O233" s="67">
        <v>1</v>
      </c>
      <c r="P233" s="67" t="s">
        <v>28</v>
      </c>
      <c r="Q233" s="67">
        <v>0</v>
      </c>
      <c r="R233" s="352">
        <v>47197500</v>
      </c>
      <c r="S233" s="355">
        <v>47197500</v>
      </c>
      <c r="T233" s="67">
        <v>0</v>
      </c>
      <c r="U233" s="67">
        <v>0</v>
      </c>
      <c r="V233" s="67" t="s">
        <v>84</v>
      </c>
      <c r="W233" s="67" t="s">
        <v>29</v>
      </c>
      <c r="X233" s="67" t="s">
        <v>1131</v>
      </c>
      <c r="Y233" s="67">
        <v>3778932</v>
      </c>
      <c r="Z233" s="67" t="s">
        <v>1132</v>
      </c>
      <c r="AA233" s="345"/>
      <c r="AB233" s="345"/>
      <c r="AC233" s="345"/>
    </row>
    <row r="234" spans="1:29" s="106" customFormat="1" ht="50.1" customHeight="1" x14ac:dyDescent="0.25">
      <c r="A234" s="105">
        <v>233</v>
      </c>
      <c r="B234" s="67" t="s">
        <v>1124</v>
      </c>
      <c r="C234" s="67" t="s">
        <v>1245</v>
      </c>
      <c r="D234" s="67" t="s">
        <v>1246</v>
      </c>
      <c r="E234" s="67" t="s">
        <v>1247</v>
      </c>
      <c r="F234" s="67" t="s">
        <v>1248</v>
      </c>
      <c r="G234" s="67" t="s">
        <v>31</v>
      </c>
      <c r="H234" s="67" t="s">
        <v>1136</v>
      </c>
      <c r="I234" s="67" t="s">
        <v>1249</v>
      </c>
      <c r="J234" s="67">
        <v>80111600</v>
      </c>
      <c r="K234" s="67" t="s">
        <v>1299</v>
      </c>
      <c r="L234" s="67">
        <v>2</v>
      </c>
      <c r="M234" s="67">
        <v>2</v>
      </c>
      <c r="N234" s="70">
        <v>10</v>
      </c>
      <c r="O234" s="67">
        <v>1</v>
      </c>
      <c r="P234" s="67" t="s">
        <v>28</v>
      </c>
      <c r="Q234" s="67">
        <v>0</v>
      </c>
      <c r="R234" s="352">
        <v>47197500</v>
      </c>
      <c r="S234" s="355">
        <v>47197500</v>
      </c>
      <c r="T234" s="67">
        <v>0</v>
      </c>
      <c r="U234" s="67">
        <v>0</v>
      </c>
      <c r="V234" s="67" t="s">
        <v>84</v>
      </c>
      <c r="W234" s="67" t="s">
        <v>29</v>
      </c>
      <c r="X234" s="67" t="s">
        <v>1131</v>
      </c>
      <c r="Y234" s="67">
        <v>3778932</v>
      </c>
      <c r="Z234" s="67" t="s">
        <v>1132</v>
      </c>
      <c r="AA234" s="345"/>
      <c r="AB234" s="345"/>
      <c r="AC234" s="345"/>
    </row>
    <row r="235" spans="1:29" s="106" customFormat="1" ht="50.1" customHeight="1" x14ac:dyDescent="0.25">
      <c r="A235" s="105">
        <v>234</v>
      </c>
      <c r="B235" s="67" t="s">
        <v>1124</v>
      </c>
      <c r="C235" s="67" t="s">
        <v>1245</v>
      </c>
      <c r="D235" s="67" t="s">
        <v>1246</v>
      </c>
      <c r="E235" s="67" t="s">
        <v>1268</v>
      </c>
      <c r="F235" s="67" t="s">
        <v>1266</v>
      </c>
      <c r="G235" s="67" t="s">
        <v>31</v>
      </c>
      <c r="H235" s="67" t="s">
        <v>1136</v>
      </c>
      <c r="I235" s="67" t="s">
        <v>1249</v>
      </c>
      <c r="J235" s="67">
        <v>80111600</v>
      </c>
      <c r="K235" s="67" t="s">
        <v>1303</v>
      </c>
      <c r="L235" s="67">
        <v>2</v>
      </c>
      <c r="M235" s="67">
        <v>2</v>
      </c>
      <c r="N235" s="70">
        <v>11</v>
      </c>
      <c r="O235" s="67">
        <v>1</v>
      </c>
      <c r="P235" s="67" t="s">
        <v>28</v>
      </c>
      <c r="Q235" s="67">
        <v>0</v>
      </c>
      <c r="R235" s="352">
        <v>45091200</v>
      </c>
      <c r="S235" s="355">
        <v>45091200</v>
      </c>
      <c r="T235" s="67">
        <v>0</v>
      </c>
      <c r="U235" s="67">
        <v>0</v>
      </c>
      <c r="V235" s="67" t="s">
        <v>84</v>
      </c>
      <c r="W235" s="67" t="s">
        <v>29</v>
      </c>
      <c r="X235" s="67" t="s">
        <v>1131</v>
      </c>
      <c r="Y235" s="67">
        <v>3778932</v>
      </c>
      <c r="Z235" s="67" t="s">
        <v>1132</v>
      </c>
      <c r="AA235" s="345"/>
      <c r="AB235" s="345"/>
      <c r="AC235" s="345"/>
    </row>
    <row r="236" spans="1:29" s="106" customFormat="1" ht="50.1" customHeight="1" x14ac:dyDescent="0.25">
      <c r="A236" s="105">
        <v>235</v>
      </c>
      <c r="B236" s="67" t="s">
        <v>1124</v>
      </c>
      <c r="C236" s="67" t="s">
        <v>1272</v>
      </c>
      <c r="D236" s="67" t="s">
        <v>1246</v>
      </c>
      <c r="E236" s="67" t="s">
        <v>1273</v>
      </c>
      <c r="F236" s="67" t="s">
        <v>1274</v>
      </c>
      <c r="G236" s="67" t="s">
        <v>31</v>
      </c>
      <c r="H236" s="67" t="s">
        <v>1136</v>
      </c>
      <c r="I236" s="67" t="s">
        <v>1249</v>
      </c>
      <c r="J236" s="67">
        <v>80111600</v>
      </c>
      <c r="K236" s="67" t="s">
        <v>1283</v>
      </c>
      <c r="L236" s="67">
        <v>2</v>
      </c>
      <c r="M236" s="67">
        <v>2</v>
      </c>
      <c r="N236" s="70">
        <v>10</v>
      </c>
      <c r="O236" s="67">
        <v>1</v>
      </c>
      <c r="P236" s="67" t="s">
        <v>28</v>
      </c>
      <c r="Q236" s="67">
        <v>0</v>
      </c>
      <c r="R236" s="352">
        <v>32592000</v>
      </c>
      <c r="S236" s="355">
        <v>32592000</v>
      </c>
      <c r="T236" s="67">
        <v>0</v>
      </c>
      <c r="U236" s="67">
        <v>0</v>
      </c>
      <c r="V236" s="67" t="s">
        <v>84</v>
      </c>
      <c r="W236" s="67" t="s">
        <v>29</v>
      </c>
      <c r="X236" s="67" t="s">
        <v>1131</v>
      </c>
      <c r="Y236" s="67">
        <v>3778932</v>
      </c>
      <c r="Z236" s="67" t="s">
        <v>1132</v>
      </c>
      <c r="AA236" s="345"/>
      <c r="AB236" s="345"/>
      <c r="AC236" s="345"/>
    </row>
    <row r="237" spans="1:29" s="106" customFormat="1" ht="50.1" customHeight="1" x14ac:dyDescent="0.25">
      <c r="A237" s="105">
        <v>236</v>
      </c>
      <c r="B237" s="67" t="s">
        <v>1124</v>
      </c>
      <c r="C237" s="67" t="s">
        <v>1245</v>
      </c>
      <c r="D237" s="67" t="s">
        <v>1246</v>
      </c>
      <c r="E237" s="67" t="s">
        <v>1247</v>
      </c>
      <c r="F237" s="67" t="s">
        <v>1248</v>
      </c>
      <c r="G237" s="67" t="s">
        <v>31</v>
      </c>
      <c r="H237" s="67" t="s">
        <v>1136</v>
      </c>
      <c r="I237" s="67" t="s">
        <v>1249</v>
      </c>
      <c r="J237" s="67">
        <v>80111600</v>
      </c>
      <c r="K237" s="67" t="s">
        <v>1304</v>
      </c>
      <c r="L237" s="67">
        <v>2</v>
      </c>
      <c r="M237" s="67">
        <v>2</v>
      </c>
      <c r="N237" s="70">
        <v>10</v>
      </c>
      <c r="O237" s="67">
        <v>1</v>
      </c>
      <c r="P237" s="67" t="s">
        <v>28</v>
      </c>
      <c r="Q237" s="67">
        <v>0</v>
      </c>
      <c r="R237" s="352">
        <v>40992000</v>
      </c>
      <c r="S237" s="355">
        <v>40992000</v>
      </c>
      <c r="T237" s="67">
        <v>0</v>
      </c>
      <c r="U237" s="67">
        <v>0</v>
      </c>
      <c r="V237" s="67" t="s">
        <v>84</v>
      </c>
      <c r="W237" s="67" t="s">
        <v>29</v>
      </c>
      <c r="X237" s="67" t="s">
        <v>1131</v>
      </c>
      <c r="Y237" s="67">
        <v>3778932</v>
      </c>
      <c r="Z237" s="67" t="s">
        <v>1132</v>
      </c>
      <c r="AA237" s="345"/>
      <c r="AB237" s="345"/>
      <c r="AC237" s="345"/>
    </row>
    <row r="238" spans="1:29" s="106" customFormat="1" ht="50.1" customHeight="1" x14ac:dyDescent="0.25">
      <c r="A238" s="105">
        <v>237</v>
      </c>
      <c r="B238" s="67" t="s">
        <v>1124</v>
      </c>
      <c r="C238" s="67" t="s">
        <v>1263</v>
      </c>
      <c r="D238" s="67" t="s">
        <v>1264</v>
      </c>
      <c r="E238" s="67" t="s">
        <v>1265</v>
      </c>
      <c r="F238" s="67" t="s">
        <v>1266</v>
      </c>
      <c r="G238" s="67" t="s">
        <v>31</v>
      </c>
      <c r="H238" s="67" t="s">
        <v>1136</v>
      </c>
      <c r="I238" s="67" t="s">
        <v>1249</v>
      </c>
      <c r="J238" s="67">
        <v>80111600</v>
      </c>
      <c r="K238" s="67" t="s">
        <v>1276</v>
      </c>
      <c r="L238" s="67">
        <v>2</v>
      </c>
      <c r="M238" s="67">
        <v>2</v>
      </c>
      <c r="N238" s="70">
        <v>11</v>
      </c>
      <c r="O238" s="67">
        <v>1</v>
      </c>
      <c r="P238" s="67" t="s">
        <v>28</v>
      </c>
      <c r="Q238" s="67">
        <v>0</v>
      </c>
      <c r="R238" s="352">
        <v>51917250</v>
      </c>
      <c r="S238" s="355">
        <v>51917250</v>
      </c>
      <c r="T238" s="67">
        <v>0</v>
      </c>
      <c r="U238" s="67">
        <v>0</v>
      </c>
      <c r="V238" s="67" t="s">
        <v>84</v>
      </c>
      <c r="W238" s="67" t="s">
        <v>29</v>
      </c>
      <c r="X238" s="67" t="s">
        <v>1131</v>
      </c>
      <c r="Y238" s="67">
        <v>3778932</v>
      </c>
      <c r="Z238" s="67" t="s">
        <v>1132</v>
      </c>
      <c r="AA238" s="345"/>
      <c r="AB238" s="345"/>
      <c r="AC238" s="345"/>
    </row>
    <row r="239" spans="1:29" s="106" customFormat="1" ht="50.1" customHeight="1" x14ac:dyDescent="0.25">
      <c r="A239" s="105">
        <v>238</v>
      </c>
      <c r="B239" s="67" t="s">
        <v>1124</v>
      </c>
      <c r="C239" s="67" t="s">
        <v>1263</v>
      </c>
      <c r="D239" s="67" t="s">
        <v>1264</v>
      </c>
      <c r="E239" s="67" t="s">
        <v>1265</v>
      </c>
      <c r="F239" s="67" t="s">
        <v>1266</v>
      </c>
      <c r="G239" s="67" t="s">
        <v>31</v>
      </c>
      <c r="H239" s="67" t="s">
        <v>1136</v>
      </c>
      <c r="I239" s="67" t="s">
        <v>1249</v>
      </c>
      <c r="J239" s="67">
        <v>80111600</v>
      </c>
      <c r="K239" s="67" t="s">
        <v>1276</v>
      </c>
      <c r="L239" s="67">
        <v>2</v>
      </c>
      <c r="M239" s="67">
        <v>2</v>
      </c>
      <c r="N239" s="70">
        <v>11</v>
      </c>
      <c r="O239" s="67">
        <v>1</v>
      </c>
      <c r="P239" s="67" t="s">
        <v>28</v>
      </c>
      <c r="Q239" s="67">
        <v>0</v>
      </c>
      <c r="R239" s="352">
        <v>51917250</v>
      </c>
      <c r="S239" s="355">
        <v>51917250</v>
      </c>
      <c r="T239" s="67">
        <v>0</v>
      </c>
      <c r="U239" s="67">
        <v>0</v>
      </c>
      <c r="V239" s="67" t="s">
        <v>84</v>
      </c>
      <c r="W239" s="67" t="s">
        <v>29</v>
      </c>
      <c r="X239" s="67" t="s">
        <v>1131</v>
      </c>
      <c r="Y239" s="67">
        <v>3778932</v>
      </c>
      <c r="Z239" s="67" t="s">
        <v>1132</v>
      </c>
      <c r="AA239" s="345"/>
      <c r="AB239" s="345"/>
      <c r="AC239" s="345"/>
    </row>
    <row r="240" spans="1:29" s="106" customFormat="1" ht="50.1" customHeight="1" x14ac:dyDescent="0.25">
      <c r="A240" s="105">
        <v>239</v>
      </c>
      <c r="B240" s="67" t="s">
        <v>1124</v>
      </c>
      <c r="C240" s="67" t="s">
        <v>1245</v>
      </c>
      <c r="D240" s="67" t="s">
        <v>1246</v>
      </c>
      <c r="E240" s="67" t="s">
        <v>1247</v>
      </c>
      <c r="F240" s="67" t="s">
        <v>1248</v>
      </c>
      <c r="G240" s="67" t="s">
        <v>31</v>
      </c>
      <c r="H240" s="67" t="s">
        <v>1136</v>
      </c>
      <c r="I240" s="67" t="s">
        <v>1249</v>
      </c>
      <c r="J240" s="67">
        <v>80111600</v>
      </c>
      <c r="K240" s="67" t="s">
        <v>1304</v>
      </c>
      <c r="L240" s="67">
        <v>2</v>
      </c>
      <c r="M240" s="67">
        <v>2</v>
      </c>
      <c r="N240" s="70">
        <v>10</v>
      </c>
      <c r="O240" s="67">
        <v>1</v>
      </c>
      <c r="P240" s="67" t="s">
        <v>28</v>
      </c>
      <c r="Q240" s="67">
        <v>0</v>
      </c>
      <c r="R240" s="352">
        <v>40992000</v>
      </c>
      <c r="S240" s="355">
        <v>40992000</v>
      </c>
      <c r="T240" s="67">
        <v>0</v>
      </c>
      <c r="U240" s="67">
        <v>0</v>
      </c>
      <c r="V240" s="67" t="s">
        <v>84</v>
      </c>
      <c r="W240" s="67" t="s">
        <v>29</v>
      </c>
      <c r="X240" s="67" t="s">
        <v>1131</v>
      </c>
      <c r="Y240" s="67">
        <v>3778932</v>
      </c>
      <c r="Z240" s="67" t="s">
        <v>1132</v>
      </c>
      <c r="AA240" s="345"/>
      <c r="AB240" s="345"/>
      <c r="AC240" s="345"/>
    </row>
    <row r="241" spans="1:29" s="106" customFormat="1" ht="50.1" customHeight="1" x14ac:dyDescent="0.25">
      <c r="A241" s="105">
        <v>240</v>
      </c>
      <c r="B241" s="67" t="s">
        <v>1124</v>
      </c>
      <c r="C241" s="67" t="s">
        <v>1263</v>
      </c>
      <c r="D241" s="67" t="s">
        <v>1264</v>
      </c>
      <c r="E241" s="67" t="s">
        <v>1265</v>
      </c>
      <c r="F241" s="67" t="s">
        <v>1266</v>
      </c>
      <c r="G241" s="67" t="s">
        <v>31</v>
      </c>
      <c r="H241" s="67" t="s">
        <v>1136</v>
      </c>
      <c r="I241" s="67" t="s">
        <v>1249</v>
      </c>
      <c r="J241" s="67">
        <v>80111600</v>
      </c>
      <c r="K241" s="67" t="s">
        <v>1290</v>
      </c>
      <c r="L241" s="67">
        <v>2</v>
      </c>
      <c r="M241" s="67">
        <v>2</v>
      </c>
      <c r="N241" s="70">
        <v>11</v>
      </c>
      <c r="O241" s="67">
        <v>1</v>
      </c>
      <c r="P241" s="67" t="s">
        <v>28</v>
      </c>
      <c r="Q241" s="67">
        <v>0</v>
      </c>
      <c r="R241" s="352">
        <v>45091200</v>
      </c>
      <c r="S241" s="355">
        <v>45091200</v>
      </c>
      <c r="T241" s="67">
        <v>0</v>
      </c>
      <c r="U241" s="67">
        <v>0</v>
      </c>
      <c r="V241" s="67" t="s">
        <v>84</v>
      </c>
      <c r="W241" s="67" t="s">
        <v>29</v>
      </c>
      <c r="X241" s="67" t="s">
        <v>1131</v>
      </c>
      <c r="Y241" s="67">
        <v>3778932</v>
      </c>
      <c r="Z241" s="67" t="s">
        <v>1132</v>
      </c>
      <c r="AA241" s="345"/>
      <c r="AB241" s="345"/>
      <c r="AC241" s="345"/>
    </row>
    <row r="242" spans="1:29" s="106" customFormat="1" ht="50.1" customHeight="1" x14ac:dyDescent="0.25">
      <c r="A242" s="105">
        <v>241</v>
      </c>
      <c r="B242" s="67" t="s">
        <v>1124</v>
      </c>
      <c r="C242" s="67" t="s">
        <v>1253</v>
      </c>
      <c r="D242" s="67" t="s">
        <v>1246</v>
      </c>
      <c r="E242" s="67" t="s">
        <v>1254</v>
      </c>
      <c r="F242" s="67" t="s">
        <v>1266</v>
      </c>
      <c r="G242" s="67" t="s">
        <v>31</v>
      </c>
      <c r="H242" s="67" t="s">
        <v>1136</v>
      </c>
      <c r="I242" s="67" t="s">
        <v>1249</v>
      </c>
      <c r="J242" s="67">
        <v>80111600</v>
      </c>
      <c r="K242" s="67" t="s">
        <v>1259</v>
      </c>
      <c r="L242" s="67">
        <v>2</v>
      </c>
      <c r="M242" s="67">
        <v>2</v>
      </c>
      <c r="N242" s="70">
        <v>11</v>
      </c>
      <c r="O242" s="67">
        <v>1</v>
      </c>
      <c r="P242" s="67" t="s">
        <v>28</v>
      </c>
      <c r="Q242" s="67">
        <v>0</v>
      </c>
      <c r="R242" s="352">
        <v>45091200</v>
      </c>
      <c r="S242" s="355">
        <v>45091200</v>
      </c>
      <c r="T242" s="67">
        <v>0</v>
      </c>
      <c r="U242" s="67">
        <v>0</v>
      </c>
      <c r="V242" s="67" t="s">
        <v>84</v>
      </c>
      <c r="W242" s="67" t="s">
        <v>29</v>
      </c>
      <c r="X242" s="67" t="s">
        <v>1131</v>
      </c>
      <c r="Y242" s="67">
        <v>3778932</v>
      </c>
      <c r="Z242" s="67" t="s">
        <v>1132</v>
      </c>
      <c r="AA242" s="345"/>
      <c r="AB242" s="345"/>
      <c r="AC242" s="345"/>
    </row>
    <row r="243" spans="1:29" s="106" customFormat="1" ht="50.1" customHeight="1" x14ac:dyDescent="0.25">
      <c r="A243" s="105">
        <v>242</v>
      </c>
      <c r="B243" s="67" t="s">
        <v>1124</v>
      </c>
      <c r="C243" s="67" t="s">
        <v>1253</v>
      </c>
      <c r="D243" s="67" t="s">
        <v>1246</v>
      </c>
      <c r="E243" s="67" t="s">
        <v>1254</v>
      </c>
      <c r="F243" s="67" t="s">
        <v>1266</v>
      </c>
      <c r="G243" s="67" t="s">
        <v>31</v>
      </c>
      <c r="H243" s="67" t="s">
        <v>1136</v>
      </c>
      <c r="I243" s="67" t="s">
        <v>1249</v>
      </c>
      <c r="J243" s="67">
        <v>80111600</v>
      </c>
      <c r="K243" s="67" t="s">
        <v>1259</v>
      </c>
      <c r="L243" s="67">
        <v>2</v>
      </c>
      <c r="M243" s="67">
        <v>2</v>
      </c>
      <c r="N243" s="70">
        <v>10</v>
      </c>
      <c r="O243" s="67">
        <v>1</v>
      </c>
      <c r="P243" s="67" t="s">
        <v>28</v>
      </c>
      <c r="Q243" s="67">
        <v>0</v>
      </c>
      <c r="R243" s="352">
        <v>40992000</v>
      </c>
      <c r="S243" s="355">
        <v>40992000</v>
      </c>
      <c r="T243" s="67">
        <v>0</v>
      </c>
      <c r="U243" s="67">
        <v>0</v>
      </c>
      <c r="V243" s="67" t="s">
        <v>84</v>
      </c>
      <c r="W243" s="67" t="s">
        <v>29</v>
      </c>
      <c r="X243" s="67" t="s">
        <v>1131</v>
      </c>
      <c r="Y243" s="67">
        <v>3778932</v>
      </c>
      <c r="Z243" s="67" t="s">
        <v>1132</v>
      </c>
      <c r="AA243" s="345"/>
      <c r="AB243" s="345"/>
      <c r="AC243" s="345"/>
    </row>
    <row r="244" spans="1:29" s="106" customFormat="1" ht="50.1" customHeight="1" x14ac:dyDescent="0.25">
      <c r="A244" s="105">
        <v>243</v>
      </c>
      <c r="B244" s="67" t="s">
        <v>1124</v>
      </c>
      <c r="C244" s="67" t="s">
        <v>1253</v>
      </c>
      <c r="D244" s="67" t="s">
        <v>1246</v>
      </c>
      <c r="E244" s="67" t="s">
        <v>1254</v>
      </c>
      <c r="F244" s="67" t="s">
        <v>1266</v>
      </c>
      <c r="G244" s="67" t="s">
        <v>31</v>
      </c>
      <c r="H244" s="67" t="s">
        <v>1136</v>
      </c>
      <c r="I244" s="67" t="s">
        <v>1249</v>
      </c>
      <c r="J244" s="67">
        <v>80111600</v>
      </c>
      <c r="K244" s="67" t="s">
        <v>1291</v>
      </c>
      <c r="L244" s="67">
        <v>2</v>
      </c>
      <c r="M244" s="67">
        <v>2</v>
      </c>
      <c r="N244" s="70">
        <v>11</v>
      </c>
      <c r="O244" s="67">
        <v>1</v>
      </c>
      <c r="P244" s="67" t="s">
        <v>28</v>
      </c>
      <c r="Q244" s="67">
        <v>0</v>
      </c>
      <c r="R244" s="352">
        <v>35851200</v>
      </c>
      <c r="S244" s="355">
        <v>35851200</v>
      </c>
      <c r="T244" s="67">
        <v>0</v>
      </c>
      <c r="U244" s="67">
        <v>0</v>
      </c>
      <c r="V244" s="67" t="s">
        <v>84</v>
      </c>
      <c r="W244" s="67" t="s">
        <v>29</v>
      </c>
      <c r="X244" s="67" t="s">
        <v>1131</v>
      </c>
      <c r="Y244" s="67">
        <v>3778932</v>
      </c>
      <c r="Z244" s="67" t="s">
        <v>1132</v>
      </c>
      <c r="AA244" s="345"/>
      <c r="AB244" s="345"/>
      <c r="AC244" s="345"/>
    </row>
    <row r="245" spans="1:29" s="106" customFormat="1" ht="50.1" customHeight="1" x14ac:dyDescent="0.25">
      <c r="A245" s="105">
        <v>244</v>
      </c>
      <c r="B245" s="67" t="s">
        <v>1124</v>
      </c>
      <c r="C245" s="67" t="s">
        <v>1253</v>
      </c>
      <c r="D245" s="67" t="s">
        <v>1246</v>
      </c>
      <c r="E245" s="67" t="s">
        <v>1254</v>
      </c>
      <c r="F245" s="67" t="s">
        <v>1274</v>
      </c>
      <c r="G245" s="67" t="s">
        <v>31</v>
      </c>
      <c r="H245" s="67" t="s">
        <v>1136</v>
      </c>
      <c r="I245" s="67" t="s">
        <v>1249</v>
      </c>
      <c r="J245" s="67">
        <v>80111600</v>
      </c>
      <c r="K245" s="67" t="s">
        <v>1291</v>
      </c>
      <c r="L245" s="67">
        <v>2</v>
      </c>
      <c r="M245" s="67">
        <v>2</v>
      </c>
      <c r="N245" s="70">
        <v>10</v>
      </c>
      <c r="O245" s="67">
        <v>1</v>
      </c>
      <c r="P245" s="67" t="s">
        <v>28</v>
      </c>
      <c r="Q245" s="67">
        <v>0</v>
      </c>
      <c r="R245" s="352">
        <v>32592000</v>
      </c>
      <c r="S245" s="355">
        <v>32592000</v>
      </c>
      <c r="T245" s="67">
        <v>0</v>
      </c>
      <c r="U245" s="67">
        <v>0</v>
      </c>
      <c r="V245" s="67" t="s">
        <v>84</v>
      </c>
      <c r="W245" s="67" t="s">
        <v>29</v>
      </c>
      <c r="X245" s="67" t="s">
        <v>1131</v>
      </c>
      <c r="Y245" s="67">
        <v>3778932</v>
      </c>
      <c r="Z245" s="67" t="s">
        <v>1132</v>
      </c>
      <c r="AA245" s="345"/>
      <c r="AB245" s="345"/>
      <c r="AC245" s="345"/>
    </row>
    <row r="246" spans="1:29" s="106" customFormat="1" ht="50.1" customHeight="1" x14ac:dyDescent="0.25">
      <c r="A246" s="105">
        <v>245</v>
      </c>
      <c r="B246" s="67" t="s">
        <v>1124</v>
      </c>
      <c r="C246" s="67" t="s">
        <v>1263</v>
      </c>
      <c r="D246" s="67" t="s">
        <v>1264</v>
      </c>
      <c r="E246" s="67" t="s">
        <v>1265</v>
      </c>
      <c r="F246" s="67" t="s">
        <v>1266</v>
      </c>
      <c r="G246" s="67" t="s">
        <v>31</v>
      </c>
      <c r="H246" s="67" t="s">
        <v>1136</v>
      </c>
      <c r="I246" s="67" t="s">
        <v>1249</v>
      </c>
      <c r="J246" s="67">
        <v>80111600</v>
      </c>
      <c r="K246" s="67" t="s">
        <v>1267</v>
      </c>
      <c r="L246" s="67">
        <v>2</v>
      </c>
      <c r="M246" s="67">
        <v>2</v>
      </c>
      <c r="N246" s="70">
        <v>11</v>
      </c>
      <c r="O246" s="67">
        <v>1</v>
      </c>
      <c r="P246" s="67" t="s">
        <v>28</v>
      </c>
      <c r="Q246" s="67">
        <v>0</v>
      </c>
      <c r="R246" s="352">
        <v>16193100</v>
      </c>
      <c r="S246" s="355">
        <v>16193100</v>
      </c>
      <c r="T246" s="67">
        <v>0</v>
      </c>
      <c r="U246" s="67">
        <v>0</v>
      </c>
      <c r="V246" s="67" t="s">
        <v>84</v>
      </c>
      <c r="W246" s="67" t="s">
        <v>29</v>
      </c>
      <c r="X246" s="67" t="s">
        <v>1131</v>
      </c>
      <c r="Y246" s="67">
        <v>3778932</v>
      </c>
      <c r="Z246" s="67" t="s">
        <v>1132</v>
      </c>
      <c r="AA246" s="345"/>
      <c r="AB246" s="345"/>
      <c r="AC246" s="345"/>
    </row>
    <row r="247" spans="1:29" s="106" customFormat="1" ht="50.1" customHeight="1" x14ac:dyDescent="0.25">
      <c r="A247" s="105">
        <v>246</v>
      </c>
      <c r="B247" s="67" t="s">
        <v>1124</v>
      </c>
      <c r="C247" s="67" t="s">
        <v>1263</v>
      </c>
      <c r="D247" s="67" t="s">
        <v>1264</v>
      </c>
      <c r="E247" s="67" t="s">
        <v>1265</v>
      </c>
      <c r="F247" s="67" t="s">
        <v>1266</v>
      </c>
      <c r="G247" s="67" t="s">
        <v>31</v>
      </c>
      <c r="H247" s="67" t="s">
        <v>1136</v>
      </c>
      <c r="I247" s="67" t="s">
        <v>1249</v>
      </c>
      <c r="J247" s="67">
        <v>80111600</v>
      </c>
      <c r="K247" s="67" t="s">
        <v>1260</v>
      </c>
      <c r="L247" s="67">
        <v>2</v>
      </c>
      <c r="M247" s="67">
        <v>2</v>
      </c>
      <c r="N247" s="70">
        <v>11</v>
      </c>
      <c r="O247" s="67">
        <v>1</v>
      </c>
      <c r="P247" s="67" t="s">
        <v>28</v>
      </c>
      <c r="Q247" s="67">
        <v>0</v>
      </c>
      <c r="R247" s="352">
        <v>35851200</v>
      </c>
      <c r="S247" s="355">
        <v>35851200</v>
      </c>
      <c r="T247" s="67">
        <v>0</v>
      </c>
      <c r="U247" s="67">
        <v>0</v>
      </c>
      <c r="V247" s="67" t="s">
        <v>84</v>
      </c>
      <c r="W247" s="67" t="s">
        <v>29</v>
      </c>
      <c r="X247" s="67" t="s">
        <v>1131</v>
      </c>
      <c r="Y247" s="67">
        <v>3778932</v>
      </c>
      <c r="Z247" s="67" t="s">
        <v>1132</v>
      </c>
      <c r="AA247" s="345"/>
      <c r="AB247" s="345"/>
      <c r="AC247" s="345"/>
    </row>
    <row r="248" spans="1:29" s="106" customFormat="1" ht="50.1" customHeight="1" x14ac:dyDescent="0.25">
      <c r="A248" s="105">
        <v>247</v>
      </c>
      <c r="B248" s="67" t="s">
        <v>1124</v>
      </c>
      <c r="C248" s="67" t="s">
        <v>1263</v>
      </c>
      <c r="D248" s="67" t="s">
        <v>1264</v>
      </c>
      <c r="E248" s="67" t="s">
        <v>1265</v>
      </c>
      <c r="F248" s="67" t="s">
        <v>1266</v>
      </c>
      <c r="G248" s="67" t="s">
        <v>31</v>
      </c>
      <c r="H248" s="67" t="s">
        <v>1136</v>
      </c>
      <c r="I248" s="67" t="s">
        <v>1249</v>
      </c>
      <c r="J248" s="67">
        <v>80111600</v>
      </c>
      <c r="K248" s="67" t="s">
        <v>1267</v>
      </c>
      <c r="L248" s="67">
        <v>2</v>
      </c>
      <c r="M248" s="67">
        <v>2</v>
      </c>
      <c r="N248" s="70">
        <v>11</v>
      </c>
      <c r="O248" s="67">
        <v>1</v>
      </c>
      <c r="P248" s="67" t="s">
        <v>28</v>
      </c>
      <c r="Q248" s="67">
        <v>0</v>
      </c>
      <c r="R248" s="352">
        <v>45091200</v>
      </c>
      <c r="S248" s="355">
        <v>45091200</v>
      </c>
      <c r="T248" s="67">
        <v>0</v>
      </c>
      <c r="U248" s="67">
        <v>0</v>
      </c>
      <c r="V248" s="67" t="s">
        <v>84</v>
      </c>
      <c r="W248" s="67" t="s">
        <v>29</v>
      </c>
      <c r="X248" s="67" t="s">
        <v>1131</v>
      </c>
      <c r="Y248" s="67">
        <v>3778932</v>
      </c>
      <c r="Z248" s="67" t="s">
        <v>1132</v>
      </c>
      <c r="AA248" s="345"/>
      <c r="AB248" s="345"/>
      <c r="AC248" s="345"/>
    </row>
    <row r="249" spans="1:29" s="106" customFormat="1" ht="50.1" customHeight="1" x14ac:dyDescent="0.25">
      <c r="A249" s="105">
        <v>248</v>
      </c>
      <c r="B249" s="67" t="s">
        <v>1124</v>
      </c>
      <c r="C249" s="67" t="s">
        <v>1272</v>
      </c>
      <c r="D249" s="67" t="s">
        <v>1246</v>
      </c>
      <c r="E249" s="67" t="s">
        <v>1273</v>
      </c>
      <c r="F249" s="67" t="s">
        <v>1274</v>
      </c>
      <c r="G249" s="67" t="s">
        <v>31</v>
      </c>
      <c r="H249" s="67" t="s">
        <v>1136</v>
      </c>
      <c r="I249" s="67" t="s">
        <v>1249</v>
      </c>
      <c r="J249" s="67">
        <v>80111600</v>
      </c>
      <c r="K249" s="67" t="s">
        <v>1305</v>
      </c>
      <c r="L249" s="67">
        <v>2</v>
      </c>
      <c r="M249" s="67">
        <v>2</v>
      </c>
      <c r="N249" s="70">
        <v>10</v>
      </c>
      <c r="O249" s="67">
        <v>1</v>
      </c>
      <c r="P249" s="67" t="s">
        <v>28</v>
      </c>
      <c r="Q249" s="67">
        <v>0</v>
      </c>
      <c r="R249" s="352">
        <v>27856500</v>
      </c>
      <c r="S249" s="355">
        <v>27856500</v>
      </c>
      <c r="T249" s="67">
        <v>0</v>
      </c>
      <c r="U249" s="67">
        <v>0</v>
      </c>
      <c r="V249" s="67" t="s">
        <v>84</v>
      </c>
      <c r="W249" s="67" t="s">
        <v>29</v>
      </c>
      <c r="X249" s="67" t="s">
        <v>1131</v>
      </c>
      <c r="Y249" s="67">
        <v>3778932</v>
      </c>
      <c r="Z249" s="67" t="s">
        <v>1132</v>
      </c>
      <c r="AA249" s="345"/>
      <c r="AB249" s="345"/>
      <c r="AC249" s="345"/>
    </row>
    <row r="250" spans="1:29" s="106" customFormat="1" ht="50.1" customHeight="1" x14ac:dyDescent="0.25">
      <c r="A250" s="105">
        <v>249</v>
      </c>
      <c r="B250" s="67" t="s">
        <v>1124</v>
      </c>
      <c r="C250" s="67" t="s">
        <v>1306</v>
      </c>
      <c r="D250" s="67" t="s">
        <v>1246</v>
      </c>
      <c r="E250" s="67" t="s">
        <v>1307</v>
      </c>
      <c r="F250" s="67" t="s">
        <v>1266</v>
      </c>
      <c r="G250" s="67" t="s">
        <v>31</v>
      </c>
      <c r="H250" s="67" t="s">
        <v>1136</v>
      </c>
      <c r="I250" s="67" t="s">
        <v>1249</v>
      </c>
      <c r="J250" s="67">
        <v>80111600</v>
      </c>
      <c r="K250" s="67" t="s">
        <v>1261</v>
      </c>
      <c r="L250" s="67">
        <v>2</v>
      </c>
      <c r="M250" s="67">
        <v>2</v>
      </c>
      <c r="N250" s="70">
        <v>11</v>
      </c>
      <c r="O250" s="67">
        <v>1</v>
      </c>
      <c r="P250" s="67" t="s">
        <v>28</v>
      </c>
      <c r="Q250" s="67">
        <v>0</v>
      </c>
      <c r="R250" s="352">
        <v>35851200</v>
      </c>
      <c r="S250" s="355">
        <v>35851200</v>
      </c>
      <c r="T250" s="67">
        <v>0</v>
      </c>
      <c r="U250" s="67">
        <v>0</v>
      </c>
      <c r="V250" s="67" t="s">
        <v>84</v>
      </c>
      <c r="W250" s="67" t="s">
        <v>29</v>
      </c>
      <c r="X250" s="67" t="s">
        <v>1131</v>
      </c>
      <c r="Y250" s="67">
        <v>3778932</v>
      </c>
      <c r="Z250" s="67" t="s">
        <v>1132</v>
      </c>
      <c r="AA250" s="345"/>
      <c r="AB250" s="345"/>
      <c r="AC250" s="345"/>
    </row>
    <row r="251" spans="1:29" s="106" customFormat="1" ht="50.1" customHeight="1" x14ac:dyDescent="0.25">
      <c r="A251" s="105">
        <v>250</v>
      </c>
      <c r="B251" s="67" t="s">
        <v>1124</v>
      </c>
      <c r="C251" s="67" t="s">
        <v>1306</v>
      </c>
      <c r="D251" s="67" t="s">
        <v>1246</v>
      </c>
      <c r="E251" s="67" t="s">
        <v>1307</v>
      </c>
      <c r="F251" s="67" t="s">
        <v>1266</v>
      </c>
      <c r="G251" s="67" t="s">
        <v>31</v>
      </c>
      <c r="H251" s="67" t="s">
        <v>1136</v>
      </c>
      <c r="I251" s="67" t="s">
        <v>1249</v>
      </c>
      <c r="J251" s="67">
        <v>80111600</v>
      </c>
      <c r="K251" s="67" t="s">
        <v>1261</v>
      </c>
      <c r="L251" s="67">
        <v>2</v>
      </c>
      <c r="M251" s="67">
        <v>2</v>
      </c>
      <c r="N251" s="70">
        <v>11</v>
      </c>
      <c r="O251" s="67">
        <v>1</v>
      </c>
      <c r="P251" s="67" t="s">
        <v>28</v>
      </c>
      <c r="Q251" s="67">
        <v>0</v>
      </c>
      <c r="R251" s="352">
        <v>35851200</v>
      </c>
      <c r="S251" s="355">
        <v>35851200</v>
      </c>
      <c r="T251" s="67">
        <v>0</v>
      </c>
      <c r="U251" s="67">
        <v>0</v>
      </c>
      <c r="V251" s="67" t="s">
        <v>84</v>
      </c>
      <c r="W251" s="67" t="s">
        <v>29</v>
      </c>
      <c r="X251" s="67" t="s">
        <v>1131</v>
      </c>
      <c r="Y251" s="67">
        <v>3778932</v>
      </c>
      <c r="Z251" s="67" t="s">
        <v>1132</v>
      </c>
      <c r="AA251" s="345"/>
      <c r="AB251" s="345"/>
      <c r="AC251" s="345"/>
    </row>
    <row r="252" spans="1:29" s="106" customFormat="1" ht="50.1" customHeight="1" x14ac:dyDescent="0.25">
      <c r="A252" s="105">
        <v>251</v>
      </c>
      <c r="B252" s="67" t="s">
        <v>1124</v>
      </c>
      <c r="C252" s="67" t="s">
        <v>1253</v>
      </c>
      <c r="D252" s="67" t="s">
        <v>1246</v>
      </c>
      <c r="E252" s="67" t="s">
        <v>1254</v>
      </c>
      <c r="F252" s="67" t="s">
        <v>1274</v>
      </c>
      <c r="G252" s="67" t="s">
        <v>31</v>
      </c>
      <c r="H252" s="67" t="s">
        <v>1136</v>
      </c>
      <c r="I252" s="67" t="s">
        <v>1249</v>
      </c>
      <c r="J252" s="67">
        <v>80111600</v>
      </c>
      <c r="K252" s="67" t="s">
        <v>1280</v>
      </c>
      <c r="L252" s="67">
        <v>2</v>
      </c>
      <c r="M252" s="67">
        <v>2</v>
      </c>
      <c r="N252" s="70">
        <v>10</v>
      </c>
      <c r="O252" s="67">
        <v>1</v>
      </c>
      <c r="P252" s="67" t="s">
        <v>28</v>
      </c>
      <c r="Q252" s="67">
        <v>0</v>
      </c>
      <c r="R252" s="352">
        <v>32592000</v>
      </c>
      <c r="S252" s="355">
        <v>32592000</v>
      </c>
      <c r="T252" s="67">
        <v>0</v>
      </c>
      <c r="U252" s="67">
        <v>0</v>
      </c>
      <c r="V252" s="67" t="s">
        <v>84</v>
      </c>
      <c r="W252" s="67" t="s">
        <v>29</v>
      </c>
      <c r="X252" s="67" t="s">
        <v>1131</v>
      </c>
      <c r="Y252" s="67">
        <v>3778932</v>
      </c>
      <c r="Z252" s="67" t="s">
        <v>1132</v>
      </c>
      <c r="AA252" s="345"/>
      <c r="AB252" s="345"/>
      <c r="AC252" s="345"/>
    </row>
    <row r="253" spans="1:29" s="106" customFormat="1" ht="50.1" customHeight="1" x14ac:dyDescent="0.25">
      <c r="A253" s="105">
        <v>252</v>
      </c>
      <c r="B253" s="67" t="s">
        <v>1124</v>
      </c>
      <c r="C253" s="67" t="s">
        <v>1253</v>
      </c>
      <c r="D253" s="67" t="s">
        <v>1246</v>
      </c>
      <c r="E253" s="67" t="s">
        <v>1254</v>
      </c>
      <c r="F253" s="67" t="s">
        <v>1274</v>
      </c>
      <c r="G253" s="67" t="s">
        <v>31</v>
      </c>
      <c r="H253" s="67" t="s">
        <v>1136</v>
      </c>
      <c r="I253" s="67" t="s">
        <v>1249</v>
      </c>
      <c r="J253" s="67">
        <v>80111600</v>
      </c>
      <c r="K253" s="67" t="s">
        <v>1308</v>
      </c>
      <c r="L253" s="67">
        <v>2</v>
      </c>
      <c r="M253" s="67">
        <v>2</v>
      </c>
      <c r="N253" s="70">
        <v>10</v>
      </c>
      <c r="O253" s="67">
        <v>1</v>
      </c>
      <c r="P253" s="67" t="s">
        <v>28</v>
      </c>
      <c r="Q253" s="67">
        <v>0</v>
      </c>
      <c r="R253" s="352">
        <v>40992000</v>
      </c>
      <c r="S253" s="355">
        <v>40992000</v>
      </c>
      <c r="T253" s="67">
        <v>0</v>
      </c>
      <c r="U253" s="67">
        <v>0</v>
      </c>
      <c r="V253" s="67" t="s">
        <v>84</v>
      </c>
      <c r="W253" s="67" t="s">
        <v>29</v>
      </c>
      <c r="X253" s="67" t="s">
        <v>1131</v>
      </c>
      <c r="Y253" s="67">
        <v>3778932</v>
      </c>
      <c r="Z253" s="67" t="s">
        <v>1132</v>
      </c>
      <c r="AA253" s="345"/>
      <c r="AB253" s="345"/>
      <c r="AC253" s="345"/>
    </row>
    <row r="254" spans="1:29" s="106" customFormat="1" ht="50.1" customHeight="1" x14ac:dyDescent="0.25">
      <c r="A254" s="105">
        <v>253</v>
      </c>
      <c r="B254" s="67" t="s">
        <v>1124</v>
      </c>
      <c r="C254" s="67" t="s">
        <v>1253</v>
      </c>
      <c r="D254" s="67" t="s">
        <v>1246</v>
      </c>
      <c r="E254" s="67" t="s">
        <v>1254</v>
      </c>
      <c r="F254" s="67" t="s">
        <v>1274</v>
      </c>
      <c r="G254" s="67" t="s">
        <v>31</v>
      </c>
      <c r="H254" s="67" t="s">
        <v>1136</v>
      </c>
      <c r="I254" s="67" t="s">
        <v>1249</v>
      </c>
      <c r="J254" s="67">
        <v>80111600</v>
      </c>
      <c r="K254" s="67" t="s">
        <v>1309</v>
      </c>
      <c r="L254" s="67">
        <v>2</v>
      </c>
      <c r="M254" s="67">
        <v>2</v>
      </c>
      <c r="N254" s="70">
        <v>10</v>
      </c>
      <c r="O254" s="67">
        <v>1</v>
      </c>
      <c r="P254" s="67" t="s">
        <v>28</v>
      </c>
      <c r="Q254" s="67">
        <v>0</v>
      </c>
      <c r="R254" s="352">
        <v>20191500</v>
      </c>
      <c r="S254" s="355">
        <v>20191500</v>
      </c>
      <c r="T254" s="67">
        <v>0</v>
      </c>
      <c r="U254" s="67">
        <v>0</v>
      </c>
      <c r="V254" s="67" t="s">
        <v>84</v>
      </c>
      <c r="W254" s="67" t="s">
        <v>29</v>
      </c>
      <c r="X254" s="67" t="s">
        <v>1131</v>
      </c>
      <c r="Y254" s="67">
        <v>3778932</v>
      </c>
      <c r="Z254" s="67" t="s">
        <v>1132</v>
      </c>
      <c r="AA254" s="345"/>
      <c r="AB254" s="345"/>
      <c r="AC254" s="345"/>
    </row>
    <row r="255" spans="1:29" s="106" customFormat="1" ht="50.1" customHeight="1" x14ac:dyDescent="0.25">
      <c r="A255" s="105">
        <v>254</v>
      </c>
      <c r="B255" s="67" t="s">
        <v>1124</v>
      </c>
      <c r="C255" s="67" t="s">
        <v>1253</v>
      </c>
      <c r="D255" s="67" t="s">
        <v>1246</v>
      </c>
      <c r="E255" s="67" t="s">
        <v>1270</v>
      </c>
      <c r="F255" s="67" t="s">
        <v>1248</v>
      </c>
      <c r="G255" s="67" t="s">
        <v>31</v>
      </c>
      <c r="H255" s="67" t="s">
        <v>1136</v>
      </c>
      <c r="I255" s="67" t="s">
        <v>1249</v>
      </c>
      <c r="J255" s="67">
        <v>80111600</v>
      </c>
      <c r="K255" s="67" t="s">
        <v>1310</v>
      </c>
      <c r="L255" s="67">
        <v>2</v>
      </c>
      <c r="M255" s="67">
        <v>2</v>
      </c>
      <c r="N255" s="70">
        <v>10</v>
      </c>
      <c r="O255" s="67">
        <v>1</v>
      </c>
      <c r="P255" s="67" t="s">
        <v>28</v>
      </c>
      <c r="Q255" s="67">
        <v>0</v>
      </c>
      <c r="R255" s="352">
        <v>47197500</v>
      </c>
      <c r="S255" s="355">
        <v>47197500</v>
      </c>
      <c r="T255" s="67">
        <v>0</v>
      </c>
      <c r="U255" s="67">
        <v>0</v>
      </c>
      <c r="V255" s="67" t="s">
        <v>84</v>
      </c>
      <c r="W255" s="67" t="s">
        <v>29</v>
      </c>
      <c r="X255" s="67" t="s">
        <v>1131</v>
      </c>
      <c r="Y255" s="67">
        <v>3778932</v>
      </c>
      <c r="Z255" s="67" t="s">
        <v>1132</v>
      </c>
      <c r="AA255" s="345"/>
      <c r="AB255" s="345"/>
      <c r="AC255" s="345"/>
    </row>
    <row r="256" spans="1:29" s="106" customFormat="1" ht="50.1" customHeight="1" x14ac:dyDescent="0.25">
      <c r="A256" s="105">
        <v>255</v>
      </c>
      <c r="B256" s="67" t="s">
        <v>1124</v>
      </c>
      <c r="C256" s="67" t="s">
        <v>1263</v>
      </c>
      <c r="D256" s="67" t="s">
        <v>1264</v>
      </c>
      <c r="E256" s="67" t="s">
        <v>1265</v>
      </c>
      <c r="F256" s="67" t="s">
        <v>1266</v>
      </c>
      <c r="G256" s="67" t="s">
        <v>31</v>
      </c>
      <c r="H256" s="67" t="s">
        <v>1136</v>
      </c>
      <c r="I256" s="67" t="s">
        <v>1249</v>
      </c>
      <c r="J256" s="67">
        <v>80111600</v>
      </c>
      <c r="K256" s="67" t="s">
        <v>1282</v>
      </c>
      <c r="L256" s="67">
        <v>2</v>
      </c>
      <c r="M256" s="67">
        <v>2</v>
      </c>
      <c r="N256" s="70">
        <v>11</v>
      </c>
      <c r="O256" s="67">
        <v>1</v>
      </c>
      <c r="P256" s="67" t="s">
        <v>28</v>
      </c>
      <c r="Q256" s="67">
        <v>0</v>
      </c>
      <c r="R256" s="352">
        <v>40009200</v>
      </c>
      <c r="S256" s="355">
        <v>40009200</v>
      </c>
      <c r="T256" s="67">
        <v>0</v>
      </c>
      <c r="U256" s="67">
        <v>0</v>
      </c>
      <c r="V256" s="67" t="s">
        <v>84</v>
      </c>
      <c r="W256" s="67" t="s">
        <v>29</v>
      </c>
      <c r="X256" s="67" t="s">
        <v>1131</v>
      </c>
      <c r="Y256" s="67">
        <v>3778932</v>
      </c>
      <c r="Z256" s="67" t="s">
        <v>1132</v>
      </c>
      <c r="AA256" s="345"/>
      <c r="AB256" s="345"/>
      <c r="AC256" s="345"/>
    </row>
    <row r="257" spans="1:29" s="106" customFormat="1" ht="50.1" customHeight="1" x14ac:dyDescent="0.25">
      <c r="A257" s="105">
        <v>256</v>
      </c>
      <c r="B257" s="67" t="s">
        <v>1124</v>
      </c>
      <c r="C257" s="67" t="s">
        <v>1245</v>
      </c>
      <c r="D257" s="67" t="s">
        <v>1246</v>
      </c>
      <c r="E257" s="67" t="s">
        <v>1247</v>
      </c>
      <c r="F257" s="67" t="s">
        <v>1248</v>
      </c>
      <c r="G257" s="67" t="s">
        <v>31</v>
      </c>
      <c r="H257" s="67" t="s">
        <v>1136</v>
      </c>
      <c r="I257" s="67" t="s">
        <v>1249</v>
      </c>
      <c r="J257" s="67">
        <v>80111600</v>
      </c>
      <c r="K257" s="67" t="s">
        <v>1275</v>
      </c>
      <c r="L257" s="67">
        <v>2</v>
      </c>
      <c r="M257" s="67">
        <v>2</v>
      </c>
      <c r="N257" s="70">
        <v>10</v>
      </c>
      <c r="O257" s="67">
        <v>1</v>
      </c>
      <c r="P257" s="67" t="s">
        <v>28</v>
      </c>
      <c r="Q257" s="67">
        <v>0</v>
      </c>
      <c r="R257" s="352">
        <v>23845500</v>
      </c>
      <c r="S257" s="355">
        <v>23845500</v>
      </c>
      <c r="T257" s="67">
        <v>0</v>
      </c>
      <c r="U257" s="67">
        <v>0</v>
      </c>
      <c r="V257" s="67" t="s">
        <v>84</v>
      </c>
      <c r="W257" s="67" t="s">
        <v>29</v>
      </c>
      <c r="X257" s="67" t="s">
        <v>1131</v>
      </c>
      <c r="Y257" s="67">
        <v>3778932</v>
      </c>
      <c r="Z257" s="67" t="s">
        <v>1132</v>
      </c>
      <c r="AA257" s="345"/>
      <c r="AB257" s="345"/>
      <c r="AC257" s="345"/>
    </row>
    <row r="258" spans="1:29" s="106" customFormat="1" ht="50.1" customHeight="1" x14ac:dyDescent="0.25">
      <c r="A258" s="105">
        <v>257</v>
      </c>
      <c r="B258" s="67" t="s">
        <v>1124</v>
      </c>
      <c r="C258" s="67" t="s">
        <v>1245</v>
      </c>
      <c r="D258" s="67" t="s">
        <v>1246</v>
      </c>
      <c r="E258" s="67" t="s">
        <v>1251</v>
      </c>
      <c r="F258" s="67" t="s">
        <v>27</v>
      </c>
      <c r="G258" s="67" t="s">
        <v>31</v>
      </c>
      <c r="H258" s="67" t="s">
        <v>1136</v>
      </c>
      <c r="I258" s="67" t="s">
        <v>1249</v>
      </c>
      <c r="J258" s="67">
        <v>80111600</v>
      </c>
      <c r="K258" s="67" t="s">
        <v>1311</v>
      </c>
      <c r="L258" s="67">
        <v>2</v>
      </c>
      <c r="M258" s="67">
        <v>2</v>
      </c>
      <c r="N258" s="70">
        <v>10</v>
      </c>
      <c r="O258" s="67">
        <v>1</v>
      </c>
      <c r="P258" s="67" t="s">
        <v>28</v>
      </c>
      <c r="Q258" s="67">
        <v>0</v>
      </c>
      <c r="R258" s="352">
        <v>32592000</v>
      </c>
      <c r="S258" s="355">
        <v>32592000</v>
      </c>
      <c r="T258" s="67">
        <v>0</v>
      </c>
      <c r="U258" s="67">
        <v>0</v>
      </c>
      <c r="V258" s="67" t="s">
        <v>84</v>
      </c>
      <c r="W258" s="67" t="s">
        <v>29</v>
      </c>
      <c r="X258" s="67" t="s">
        <v>1131</v>
      </c>
      <c r="Y258" s="67">
        <v>3778932</v>
      </c>
      <c r="Z258" s="67" t="s">
        <v>1132</v>
      </c>
      <c r="AA258" s="345"/>
      <c r="AB258" s="345"/>
      <c r="AC258" s="345"/>
    </row>
    <row r="259" spans="1:29" s="106" customFormat="1" ht="50.1" customHeight="1" x14ac:dyDescent="0.25">
      <c r="A259" s="105">
        <v>258</v>
      </c>
      <c r="B259" s="67" t="s">
        <v>1124</v>
      </c>
      <c r="C259" s="67" t="s">
        <v>1245</v>
      </c>
      <c r="D259" s="67" t="s">
        <v>1246</v>
      </c>
      <c r="E259" s="67" t="s">
        <v>1251</v>
      </c>
      <c r="F259" s="67" t="s">
        <v>27</v>
      </c>
      <c r="G259" s="67" t="s">
        <v>31</v>
      </c>
      <c r="H259" s="67" t="s">
        <v>1136</v>
      </c>
      <c r="I259" s="67" t="s">
        <v>1249</v>
      </c>
      <c r="J259" s="67">
        <v>80111600</v>
      </c>
      <c r="K259" s="67" t="s">
        <v>1312</v>
      </c>
      <c r="L259" s="67">
        <v>2</v>
      </c>
      <c r="M259" s="67">
        <v>2</v>
      </c>
      <c r="N259" s="70">
        <v>10</v>
      </c>
      <c r="O259" s="67">
        <v>1</v>
      </c>
      <c r="P259" s="67" t="s">
        <v>28</v>
      </c>
      <c r="Q259" s="67">
        <v>0</v>
      </c>
      <c r="R259" s="352">
        <v>32592000</v>
      </c>
      <c r="S259" s="355">
        <v>32592000</v>
      </c>
      <c r="T259" s="67">
        <v>0</v>
      </c>
      <c r="U259" s="67">
        <v>0</v>
      </c>
      <c r="V259" s="67" t="s">
        <v>84</v>
      </c>
      <c r="W259" s="67" t="s">
        <v>29</v>
      </c>
      <c r="X259" s="67" t="s">
        <v>1131</v>
      </c>
      <c r="Y259" s="67">
        <v>3778932</v>
      </c>
      <c r="Z259" s="67" t="s">
        <v>1132</v>
      </c>
      <c r="AA259" s="345"/>
      <c r="AB259" s="345"/>
      <c r="AC259" s="345"/>
    </row>
    <row r="260" spans="1:29" s="106" customFormat="1" ht="50.1" customHeight="1" x14ac:dyDescent="0.25">
      <c r="A260" s="105">
        <v>259</v>
      </c>
      <c r="B260" s="67" t="s">
        <v>1124</v>
      </c>
      <c r="C260" s="67" t="s">
        <v>1306</v>
      </c>
      <c r="D260" s="67" t="s">
        <v>1246</v>
      </c>
      <c r="E260" s="67" t="s">
        <v>1307</v>
      </c>
      <c r="F260" s="67" t="s">
        <v>1266</v>
      </c>
      <c r="G260" s="67" t="s">
        <v>31</v>
      </c>
      <c r="H260" s="67" t="s">
        <v>1136</v>
      </c>
      <c r="I260" s="67" t="s">
        <v>1249</v>
      </c>
      <c r="J260" s="67">
        <v>80111600</v>
      </c>
      <c r="K260" s="67" t="s">
        <v>1313</v>
      </c>
      <c r="L260" s="67">
        <v>2</v>
      </c>
      <c r="M260" s="67">
        <v>2</v>
      </c>
      <c r="N260" s="70">
        <v>11</v>
      </c>
      <c r="O260" s="67">
        <v>1</v>
      </c>
      <c r="P260" s="67" t="s">
        <v>28</v>
      </c>
      <c r="Q260" s="67">
        <v>0</v>
      </c>
      <c r="R260" s="352">
        <v>35851200</v>
      </c>
      <c r="S260" s="355">
        <v>35851200</v>
      </c>
      <c r="T260" s="67">
        <v>0</v>
      </c>
      <c r="U260" s="67">
        <v>0</v>
      </c>
      <c r="V260" s="67" t="s">
        <v>84</v>
      </c>
      <c r="W260" s="67" t="s">
        <v>29</v>
      </c>
      <c r="X260" s="67" t="s">
        <v>1131</v>
      </c>
      <c r="Y260" s="67">
        <v>3778932</v>
      </c>
      <c r="Z260" s="67" t="s">
        <v>1132</v>
      </c>
      <c r="AA260" s="345"/>
      <c r="AB260" s="345"/>
      <c r="AC260" s="345"/>
    </row>
    <row r="261" spans="1:29" s="106" customFormat="1" ht="50.1" customHeight="1" x14ac:dyDescent="0.25">
      <c r="A261" s="105">
        <v>260</v>
      </c>
      <c r="B261" s="67" t="s">
        <v>1124</v>
      </c>
      <c r="C261" s="67" t="s">
        <v>1306</v>
      </c>
      <c r="D261" s="67" t="s">
        <v>1246</v>
      </c>
      <c r="E261" s="67" t="s">
        <v>1307</v>
      </c>
      <c r="F261" s="67" t="s">
        <v>1266</v>
      </c>
      <c r="G261" s="67" t="s">
        <v>31</v>
      </c>
      <c r="H261" s="67" t="s">
        <v>1136</v>
      </c>
      <c r="I261" s="67" t="s">
        <v>1249</v>
      </c>
      <c r="J261" s="67">
        <v>80111600</v>
      </c>
      <c r="K261" s="67" t="s">
        <v>1314</v>
      </c>
      <c r="L261" s="67">
        <v>2</v>
      </c>
      <c r="M261" s="67">
        <v>2</v>
      </c>
      <c r="N261" s="70">
        <v>11</v>
      </c>
      <c r="O261" s="67">
        <v>1</v>
      </c>
      <c r="P261" s="67" t="s">
        <v>28</v>
      </c>
      <c r="Q261" s="67">
        <v>0</v>
      </c>
      <c r="R261" s="352">
        <v>40007000</v>
      </c>
      <c r="S261" s="355">
        <v>40007000</v>
      </c>
      <c r="T261" s="67">
        <v>0</v>
      </c>
      <c r="U261" s="67">
        <v>0</v>
      </c>
      <c r="V261" s="67" t="s">
        <v>84</v>
      </c>
      <c r="W261" s="67" t="s">
        <v>29</v>
      </c>
      <c r="X261" s="67" t="s">
        <v>1131</v>
      </c>
      <c r="Y261" s="67">
        <v>3778932</v>
      </c>
      <c r="Z261" s="67" t="s">
        <v>1132</v>
      </c>
      <c r="AA261" s="345"/>
      <c r="AB261" s="345"/>
      <c r="AC261" s="345"/>
    </row>
    <row r="262" spans="1:29" s="106" customFormat="1" ht="50.1" customHeight="1" x14ac:dyDescent="0.25">
      <c r="A262" s="105">
        <v>261</v>
      </c>
      <c r="B262" s="67" t="s">
        <v>1124</v>
      </c>
      <c r="C262" s="67" t="s">
        <v>1306</v>
      </c>
      <c r="D262" s="67" t="s">
        <v>1246</v>
      </c>
      <c r="E262" s="67" t="s">
        <v>1307</v>
      </c>
      <c r="F262" s="67" t="s">
        <v>1266</v>
      </c>
      <c r="G262" s="67" t="s">
        <v>31</v>
      </c>
      <c r="H262" s="67" t="s">
        <v>1136</v>
      </c>
      <c r="I262" s="67" t="s">
        <v>1249</v>
      </c>
      <c r="J262" s="67">
        <v>80111600</v>
      </c>
      <c r="K262" s="67" t="s">
        <v>1313</v>
      </c>
      <c r="L262" s="67">
        <v>2</v>
      </c>
      <c r="M262" s="67">
        <v>2</v>
      </c>
      <c r="N262" s="70">
        <v>11</v>
      </c>
      <c r="O262" s="67">
        <v>1</v>
      </c>
      <c r="P262" s="67" t="s">
        <v>28</v>
      </c>
      <c r="Q262" s="67">
        <v>0</v>
      </c>
      <c r="R262" s="352">
        <v>35851200</v>
      </c>
      <c r="S262" s="355">
        <v>35851200</v>
      </c>
      <c r="T262" s="67">
        <v>0</v>
      </c>
      <c r="U262" s="67">
        <v>0</v>
      </c>
      <c r="V262" s="67" t="s">
        <v>84</v>
      </c>
      <c r="W262" s="67" t="s">
        <v>29</v>
      </c>
      <c r="X262" s="67" t="s">
        <v>1131</v>
      </c>
      <c r="Y262" s="67">
        <v>3778932</v>
      </c>
      <c r="Z262" s="67" t="s">
        <v>1132</v>
      </c>
      <c r="AA262" s="345"/>
      <c r="AB262" s="345"/>
      <c r="AC262" s="345"/>
    </row>
    <row r="263" spans="1:29" s="106" customFormat="1" ht="50.1" customHeight="1" x14ac:dyDescent="0.25">
      <c r="A263" s="105">
        <v>262</v>
      </c>
      <c r="B263" s="67" t="s">
        <v>1124</v>
      </c>
      <c r="C263" s="67" t="s">
        <v>1306</v>
      </c>
      <c r="D263" s="67" t="s">
        <v>1246</v>
      </c>
      <c r="E263" s="67" t="s">
        <v>1307</v>
      </c>
      <c r="F263" s="67" t="s">
        <v>1266</v>
      </c>
      <c r="G263" s="67" t="s">
        <v>31</v>
      </c>
      <c r="H263" s="67" t="s">
        <v>1136</v>
      </c>
      <c r="I263" s="67" t="s">
        <v>1249</v>
      </c>
      <c r="J263" s="67">
        <v>80111600</v>
      </c>
      <c r="K263" s="67" t="s">
        <v>1313</v>
      </c>
      <c r="L263" s="67">
        <v>2</v>
      </c>
      <c r="M263" s="67">
        <v>2</v>
      </c>
      <c r="N263" s="70">
        <v>11</v>
      </c>
      <c r="O263" s="67">
        <v>1</v>
      </c>
      <c r="P263" s="67" t="s">
        <v>28</v>
      </c>
      <c r="Q263" s="67">
        <v>0</v>
      </c>
      <c r="R263" s="352">
        <v>51917250</v>
      </c>
      <c r="S263" s="355">
        <v>51917250</v>
      </c>
      <c r="T263" s="67">
        <v>0</v>
      </c>
      <c r="U263" s="67">
        <v>0</v>
      </c>
      <c r="V263" s="67" t="s">
        <v>84</v>
      </c>
      <c r="W263" s="67" t="s">
        <v>29</v>
      </c>
      <c r="X263" s="67" t="s">
        <v>1131</v>
      </c>
      <c r="Y263" s="67">
        <v>3778932</v>
      </c>
      <c r="Z263" s="67" t="s">
        <v>1132</v>
      </c>
      <c r="AA263" s="345"/>
      <c r="AB263" s="345"/>
      <c r="AC263" s="345"/>
    </row>
    <row r="264" spans="1:29" s="106" customFormat="1" ht="50.1" customHeight="1" x14ac:dyDescent="0.25">
      <c r="A264" s="105">
        <v>263</v>
      </c>
      <c r="B264" s="67" t="s">
        <v>1124</v>
      </c>
      <c r="C264" s="67" t="s">
        <v>1272</v>
      </c>
      <c r="D264" s="67" t="s">
        <v>1246</v>
      </c>
      <c r="E264" s="67" t="s">
        <v>1273</v>
      </c>
      <c r="F264" s="67" t="s">
        <v>1274</v>
      </c>
      <c r="G264" s="67" t="s">
        <v>31</v>
      </c>
      <c r="H264" s="67" t="s">
        <v>1136</v>
      </c>
      <c r="I264" s="67" t="s">
        <v>1249</v>
      </c>
      <c r="J264" s="67">
        <v>80111600</v>
      </c>
      <c r="K264" s="67" t="s">
        <v>1305</v>
      </c>
      <c r="L264" s="67">
        <v>2</v>
      </c>
      <c r="M264" s="67">
        <v>2</v>
      </c>
      <c r="N264" s="70">
        <v>10</v>
      </c>
      <c r="O264" s="67">
        <v>1</v>
      </c>
      <c r="P264" s="67" t="s">
        <v>28</v>
      </c>
      <c r="Q264" s="67">
        <v>0</v>
      </c>
      <c r="R264" s="352">
        <v>47197500</v>
      </c>
      <c r="S264" s="355">
        <v>47197500</v>
      </c>
      <c r="T264" s="67">
        <v>0</v>
      </c>
      <c r="U264" s="67">
        <v>0</v>
      </c>
      <c r="V264" s="67" t="s">
        <v>84</v>
      </c>
      <c r="W264" s="67" t="s">
        <v>29</v>
      </c>
      <c r="X264" s="67" t="s">
        <v>1131</v>
      </c>
      <c r="Y264" s="67">
        <v>3778932</v>
      </c>
      <c r="Z264" s="67" t="s">
        <v>1132</v>
      </c>
      <c r="AA264" s="345"/>
      <c r="AB264" s="345"/>
      <c r="AC264" s="345"/>
    </row>
    <row r="265" spans="1:29" s="106" customFormat="1" ht="50.1" customHeight="1" x14ac:dyDescent="0.25">
      <c r="A265" s="105">
        <v>264</v>
      </c>
      <c r="B265" s="67" t="s">
        <v>1124</v>
      </c>
      <c r="C265" s="67" t="s">
        <v>1272</v>
      </c>
      <c r="D265" s="67" t="s">
        <v>1246</v>
      </c>
      <c r="E265" s="67" t="s">
        <v>1273</v>
      </c>
      <c r="F265" s="67" t="s">
        <v>1248</v>
      </c>
      <c r="G265" s="67" t="s">
        <v>31</v>
      </c>
      <c r="H265" s="67" t="s">
        <v>1136</v>
      </c>
      <c r="I265" s="67" t="s">
        <v>1249</v>
      </c>
      <c r="J265" s="67">
        <v>80111600</v>
      </c>
      <c r="K265" s="67" t="s">
        <v>1305</v>
      </c>
      <c r="L265" s="67">
        <v>2</v>
      </c>
      <c r="M265" s="67">
        <v>2</v>
      </c>
      <c r="N265" s="70">
        <v>10</v>
      </c>
      <c r="O265" s="67">
        <v>1</v>
      </c>
      <c r="P265" s="67" t="s">
        <v>28</v>
      </c>
      <c r="Q265" s="67">
        <v>0</v>
      </c>
      <c r="R265" s="352">
        <v>47197500</v>
      </c>
      <c r="S265" s="355">
        <v>47197500</v>
      </c>
      <c r="T265" s="67">
        <v>0</v>
      </c>
      <c r="U265" s="67">
        <v>0</v>
      </c>
      <c r="V265" s="67" t="s">
        <v>84</v>
      </c>
      <c r="W265" s="67" t="s">
        <v>29</v>
      </c>
      <c r="X265" s="67" t="s">
        <v>1131</v>
      </c>
      <c r="Y265" s="67">
        <v>3778932</v>
      </c>
      <c r="Z265" s="67" t="s">
        <v>1132</v>
      </c>
      <c r="AA265" s="345"/>
      <c r="AB265" s="345"/>
      <c r="AC265" s="345"/>
    </row>
    <row r="266" spans="1:29" s="106" customFormat="1" ht="50.1" customHeight="1" x14ac:dyDescent="0.25">
      <c r="A266" s="105">
        <v>265</v>
      </c>
      <c r="B266" s="67" t="s">
        <v>1124</v>
      </c>
      <c r="C266" s="67" t="s">
        <v>1245</v>
      </c>
      <c r="D266" s="67" t="s">
        <v>1246</v>
      </c>
      <c r="E266" s="67" t="s">
        <v>1247</v>
      </c>
      <c r="F266" s="67" t="s">
        <v>1248</v>
      </c>
      <c r="G266" s="67" t="s">
        <v>31</v>
      </c>
      <c r="H266" s="67" t="s">
        <v>1136</v>
      </c>
      <c r="I266" s="67" t="s">
        <v>1249</v>
      </c>
      <c r="J266" s="67">
        <v>80111600</v>
      </c>
      <c r="K266" s="67" t="s">
        <v>1315</v>
      </c>
      <c r="L266" s="67">
        <v>2</v>
      </c>
      <c r="M266" s="67">
        <v>2</v>
      </c>
      <c r="N266" s="70">
        <v>10</v>
      </c>
      <c r="O266" s="67">
        <v>1</v>
      </c>
      <c r="P266" s="67" t="s">
        <v>28</v>
      </c>
      <c r="Q266" s="67">
        <v>0</v>
      </c>
      <c r="R266" s="352">
        <v>32592000</v>
      </c>
      <c r="S266" s="355">
        <v>32592000</v>
      </c>
      <c r="T266" s="67">
        <v>0</v>
      </c>
      <c r="U266" s="67">
        <v>0</v>
      </c>
      <c r="V266" s="67" t="s">
        <v>84</v>
      </c>
      <c r="W266" s="67" t="s">
        <v>29</v>
      </c>
      <c r="X266" s="67" t="s">
        <v>1131</v>
      </c>
      <c r="Y266" s="67">
        <v>3778932</v>
      </c>
      <c r="Z266" s="67" t="s">
        <v>1132</v>
      </c>
      <c r="AA266" s="345"/>
      <c r="AB266" s="345"/>
      <c r="AC266" s="345"/>
    </row>
    <row r="267" spans="1:29" s="106" customFormat="1" ht="50.1" customHeight="1" x14ac:dyDescent="0.25">
      <c r="A267" s="105">
        <v>266</v>
      </c>
      <c r="B267" s="67" t="s">
        <v>1124</v>
      </c>
      <c r="C267" s="67" t="s">
        <v>1263</v>
      </c>
      <c r="D267" s="67" t="s">
        <v>1264</v>
      </c>
      <c r="E267" s="67" t="s">
        <v>1265</v>
      </c>
      <c r="F267" s="67" t="s">
        <v>1266</v>
      </c>
      <c r="G267" s="67" t="s">
        <v>31</v>
      </c>
      <c r="H267" s="67" t="s">
        <v>1136</v>
      </c>
      <c r="I267" s="67" t="s">
        <v>1249</v>
      </c>
      <c r="J267" s="67">
        <v>80111600</v>
      </c>
      <c r="K267" s="67" t="s">
        <v>1267</v>
      </c>
      <c r="L267" s="67">
        <v>2</v>
      </c>
      <c r="M267" s="67">
        <v>2</v>
      </c>
      <c r="N267" s="70">
        <v>11</v>
      </c>
      <c r="O267" s="67">
        <v>1</v>
      </c>
      <c r="P267" s="67" t="s">
        <v>28</v>
      </c>
      <c r="Q267" s="67">
        <v>0</v>
      </c>
      <c r="R267" s="352">
        <v>45091200</v>
      </c>
      <c r="S267" s="355">
        <v>45091200</v>
      </c>
      <c r="T267" s="67">
        <v>0</v>
      </c>
      <c r="U267" s="67">
        <v>0</v>
      </c>
      <c r="V267" s="67" t="s">
        <v>84</v>
      </c>
      <c r="W267" s="67" t="s">
        <v>29</v>
      </c>
      <c r="X267" s="67" t="s">
        <v>1131</v>
      </c>
      <c r="Y267" s="67">
        <v>3778932</v>
      </c>
      <c r="Z267" s="67" t="s">
        <v>1132</v>
      </c>
      <c r="AA267" s="345"/>
      <c r="AB267" s="345"/>
      <c r="AC267" s="345"/>
    </row>
    <row r="268" spans="1:29" s="106" customFormat="1" ht="50.1" customHeight="1" x14ac:dyDescent="0.25">
      <c r="A268" s="105">
        <v>267</v>
      </c>
      <c r="B268" s="67" t="s">
        <v>1124</v>
      </c>
      <c r="C268" s="67" t="s">
        <v>1263</v>
      </c>
      <c r="D268" s="67" t="s">
        <v>1264</v>
      </c>
      <c r="E268" s="67" t="s">
        <v>1265</v>
      </c>
      <c r="F268" s="67" t="s">
        <v>1266</v>
      </c>
      <c r="G268" s="67" t="s">
        <v>31</v>
      </c>
      <c r="H268" s="67" t="s">
        <v>1136</v>
      </c>
      <c r="I268" s="67" t="s">
        <v>1249</v>
      </c>
      <c r="J268" s="67">
        <v>80111600</v>
      </c>
      <c r="K268" s="67" t="s">
        <v>1281</v>
      </c>
      <c r="L268" s="67">
        <v>2</v>
      </c>
      <c r="M268" s="67">
        <v>2</v>
      </c>
      <c r="N268" s="70">
        <v>11</v>
      </c>
      <c r="O268" s="67">
        <v>1</v>
      </c>
      <c r="P268" s="67" t="s">
        <v>28</v>
      </c>
      <c r="Q268" s="67">
        <v>0</v>
      </c>
      <c r="R268" s="352">
        <v>45091200</v>
      </c>
      <c r="S268" s="355">
        <v>45091200</v>
      </c>
      <c r="T268" s="67">
        <v>0</v>
      </c>
      <c r="U268" s="67">
        <v>0</v>
      </c>
      <c r="V268" s="67" t="s">
        <v>84</v>
      </c>
      <c r="W268" s="67" t="s">
        <v>29</v>
      </c>
      <c r="X268" s="67" t="s">
        <v>1131</v>
      </c>
      <c r="Y268" s="67">
        <v>3778932</v>
      </c>
      <c r="Z268" s="67" t="s">
        <v>1132</v>
      </c>
      <c r="AA268" s="345"/>
      <c r="AB268" s="345"/>
      <c r="AC268" s="345"/>
    </row>
    <row r="269" spans="1:29" s="106" customFormat="1" ht="50.1" customHeight="1" x14ac:dyDescent="0.25">
      <c r="A269" s="105">
        <v>268</v>
      </c>
      <c r="B269" s="67" t="s">
        <v>1124</v>
      </c>
      <c r="C269" s="67" t="s">
        <v>1306</v>
      </c>
      <c r="D269" s="67" t="s">
        <v>1246</v>
      </c>
      <c r="E269" s="67" t="s">
        <v>1307</v>
      </c>
      <c r="F269" s="67" t="s">
        <v>1266</v>
      </c>
      <c r="G269" s="67" t="s">
        <v>31</v>
      </c>
      <c r="H269" s="67" t="s">
        <v>1136</v>
      </c>
      <c r="I269" s="67" t="s">
        <v>1249</v>
      </c>
      <c r="J269" s="67">
        <v>80111600</v>
      </c>
      <c r="K269" s="67" t="s">
        <v>1316</v>
      </c>
      <c r="L269" s="67">
        <v>2</v>
      </c>
      <c r="M269" s="67">
        <v>2</v>
      </c>
      <c r="N269" s="70">
        <v>11</v>
      </c>
      <c r="O269" s="67">
        <v>1</v>
      </c>
      <c r="P269" s="67" t="s">
        <v>28</v>
      </c>
      <c r="Q269" s="67">
        <v>0</v>
      </c>
      <c r="R269" s="352">
        <v>16193100</v>
      </c>
      <c r="S269" s="355">
        <v>16193100</v>
      </c>
      <c r="T269" s="67">
        <v>0</v>
      </c>
      <c r="U269" s="67">
        <v>0</v>
      </c>
      <c r="V269" s="67" t="s">
        <v>84</v>
      </c>
      <c r="W269" s="67" t="s">
        <v>29</v>
      </c>
      <c r="X269" s="67" t="s">
        <v>1131</v>
      </c>
      <c r="Y269" s="67">
        <v>3778932</v>
      </c>
      <c r="Z269" s="67" t="s">
        <v>1132</v>
      </c>
      <c r="AA269" s="345"/>
      <c r="AB269" s="345"/>
      <c r="AC269" s="345"/>
    </row>
    <row r="270" spans="1:29" s="106" customFormat="1" ht="50.1" customHeight="1" x14ac:dyDescent="0.25">
      <c r="A270" s="105">
        <v>269</v>
      </c>
      <c r="B270" s="67" t="s">
        <v>1124</v>
      </c>
      <c r="C270" s="67" t="s">
        <v>1245</v>
      </c>
      <c r="D270" s="67" t="s">
        <v>1246</v>
      </c>
      <c r="E270" s="67" t="s">
        <v>1247</v>
      </c>
      <c r="F270" s="67" t="s">
        <v>1248</v>
      </c>
      <c r="G270" s="67" t="s">
        <v>31</v>
      </c>
      <c r="H270" s="67" t="s">
        <v>1136</v>
      </c>
      <c r="I270" s="67" t="s">
        <v>1249</v>
      </c>
      <c r="J270" s="67">
        <v>80111600</v>
      </c>
      <c r="K270" s="67" t="s">
        <v>1317</v>
      </c>
      <c r="L270" s="67">
        <v>2</v>
      </c>
      <c r="M270" s="67">
        <v>2</v>
      </c>
      <c r="N270" s="70">
        <v>10</v>
      </c>
      <c r="O270" s="67">
        <v>1</v>
      </c>
      <c r="P270" s="67" t="s">
        <v>28</v>
      </c>
      <c r="Q270" s="67">
        <v>0</v>
      </c>
      <c r="R270" s="352">
        <v>76639500</v>
      </c>
      <c r="S270" s="355">
        <v>76639500</v>
      </c>
      <c r="T270" s="67">
        <v>0</v>
      </c>
      <c r="U270" s="67">
        <v>0</v>
      </c>
      <c r="V270" s="67" t="s">
        <v>84</v>
      </c>
      <c r="W270" s="67" t="s">
        <v>29</v>
      </c>
      <c r="X270" s="67" t="s">
        <v>1131</v>
      </c>
      <c r="Y270" s="67">
        <v>3778932</v>
      </c>
      <c r="Z270" s="67" t="s">
        <v>1132</v>
      </c>
      <c r="AA270" s="345"/>
      <c r="AB270" s="345"/>
      <c r="AC270" s="345"/>
    </row>
    <row r="271" spans="1:29" s="106" customFormat="1" ht="50.1" customHeight="1" x14ac:dyDescent="0.25">
      <c r="A271" s="105">
        <v>270</v>
      </c>
      <c r="B271" s="67" t="s">
        <v>1124</v>
      </c>
      <c r="C271" s="67" t="s">
        <v>1263</v>
      </c>
      <c r="D271" s="67" t="s">
        <v>1264</v>
      </c>
      <c r="E271" s="67" t="s">
        <v>1265</v>
      </c>
      <c r="F271" s="67" t="s">
        <v>1266</v>
      </c>
      <c r="G271" s="67" t="s">
        <v>31</v>
      </c>
      <c r="H271" s="67" t="s">
        <v>1136</v>
      </c>
      <c r="I271" s="67" t="s">
        <v>1249</v>
      </c>
      <c r="J271" s="67">
        <v>80111600</v>
      </c>
      <c r="K271" s="67" t="s">
        <v>1260</v>
      </c>
      <c r="L271" s="67">
        <v>2</v>
      </c>
      <c r="M271" s="67">
        <v>2</v>
      </c>
      <c r="N271" s="70">
        <v>11</v>
      </c>
      <c r="O271" s="67">
        <v>1</v>
      </c>
      <c r="P271" s="67" t="s">
        <v>28</v>
      </c>
      <c r="Q271" s="67">
        <v>0</v>
      </c>
      <c r="R271" s="352">
        <v>35851200</v>
      </c>
      <c r="S271" s="355">
        <v>35851200</v>
      </c>
      <c r="T271" s="67">
        <v>0</v>
      </c>
      <c r="U271" s="67">
        <v>0</v>
      </c>
      <c r="V271" s="67" t="s">
        <v>84</v>
      </c>
      <c r="W271" s="67" t="s">
        <v>29</v>
      </c>
      <c r="X271" s="67" t="s">
        <v>1131</v>
      </c>
      <c r="Y271" s="67">
        <v>3778932</v>
      </c>
      <c r="Z271" s="67" t="s">
        <v>1132</v>
      </c>
      <c r="AA271" s="345"/>
      <c r="AB271" s="345"/>
      <c r="AC271" s="345"/>
    </row>
    <row r="272" spans="1:29" s="106" customFormat="1" ht="50.1" customHeight="1" x14ac:dyDescent="0.25">
      <c r="A272" s="105">
        <v>271</v>
      </c>
      <c r="B272" s="67" t="s">
        <v>1124</v>
      </c>
      <c r="C272" s="67" t="s">
        <v>1263</v>
      </c>
      <c r="D272" s="67" t="s">
        <v>1264</v>
      </c>
      <c r="E272" s="67" t="s">
        <v>1265</v>
      </c>
      <c r="F272" s="67" t="s">
        <v>1266</v>
      </c>
      <c r="G272" s="67" t="s">
        <v>31</v>
      </c>
      <c r="H272" s="67" t="s">
        <v>1136</v>
      </c>
      <c r="I272" s="67" t="s">
        <v>1249</v>
      </c>
      <c r="J272" s="67">
        <v>80111600</v>
      </c>
      <c r="K272" s="67" t="s">
        <v>1282</v>
      </c>
      <c r="L272" s="67">
        <v>2</v>
      </c>
      <c r="M272" s="67">
        <v>2</v>
      </c>
      <c r="N272" s="70">
        <v>11</v>
      </c>
      <c r="O272" s="67">
        <v>1</v>
      </c>
      <c r="P272" s="67" t="s">
        <v>28</v>
      </c>
      <c r="Q272" s="67">
        <v>0</v>
      </c>
      <c r="R272" s="352">
        <v>40009200</v>
      </c>
      <c r="S272" s="355">
        <v>40009200</v>
      </c>
      <c r="T272" s="67">
        <v>0</v>
      </c>
      <c r="U272" s="67">
        <v>0</v>
      </c>
      <c r="V272" s="67" t="s">
        <v>84</v>
      </c>
      <c r="W272" s="67" t="s">
        <v>29</v>
      </c>
      <c r="X272" s="67" t="s">
        <v>1131</v>
      </c>
      <c r="Y272" s="67">
        <v>3778932</v>
      </c>
      <c r="Z272" s="67" t="s">
        <v>1132</v>
      </c>
      <c r="AA272" s="345"/>
      <c r="AB272" s="345"/>
      <c r="AC272" s="345"/>
    </row>
    <row r="273" spans="1:29" s="106" customFormat="1" ht="50.1" customHeight="1" x14ac:dyDescent="0.25">
      <c r="A273" s="105">
        <v>272</v>
      </c>
      <c r="B273" s="67" t="s">
        <v>1124</v>
      </c>
      <c r="C273" s="67" t="s">
        <v>1263</v>
      </c>
      <c r="D273" s="67" t="s">
        <v>1264</v>
      </c>
      <c r="E273" s="67" t="s">
        <v>1265</v>
      </c>
      <c r="F273" s="67" t="s">
        <v>1266</v>
      </c>
      <c r="G273" s="67" t="s">
        <v>31</v>
      </c>
      <c r="H273" s="67" t="s">
        <v>1136</v>
      </c>
      <c r="I273" s="67" t="s">
        <v>1249</v>
      </c>
      <c r="J273" s="67">
        <v>80111600</v>
      </c>
      <c r="K273" s="67" t="s">
        <v>1267</v>
      </c>
      <c r="L273" s="67">
        <v>2</v>
      </c>
      <c r="M273" s="67">
        <v>2</v>
      </c>
      <c r="N273" s="70">
        <v>11</v>
      </c>
      <c r="O273" s="67">
        <v>1</v>
      </c>
      <c r="P273" s="67" t="s">
        <v>28</v>
      </c>
      <c r="Q273" s="67">
        <v>0</v>
      </c>
      <c r="R273" s="352">
        <v>20605200</v>
      </c>
      <c r="S273" s="355">
        <v>20605200</v>
      </c>
      <c r="T273" s="67">
        <v>0</v>
      </c>
      <c r="U273" s="67">
        <v>0</v>
      </c>
      <c r="V273" s="67" t="s">
        <v>84</v>
      </c>
      <c r="W273" s="67" t="s">
        <v>29</v>
      </c>
      <c r="X273" s="67" t="s">
        <v>1131</v>
      </c>
      <c r="Y273" s="67">
        <v>3778932</v>
      </c>
      <c r="Z273" s="67" t="s">
        <v>1132</v>
      </c>
      <c r="AA273" s="345"/>
      <c r="AB273" s="345"/>
      <c r="AC273" s="345"/>
    </row>
    <row r="274" spans="1:29" s="106" customFormat="1" ht="50.1" customHeight="1" x14ac:dyDescent="0.25">
      <c r="A274" s="105">
        <v>273</v>
      </c>
      <c r="B274" s="67" t="s">
        <v>1124</v>
      </c>
      <c r="C274" s="67" t="s">
        <v>1263</v>
      </c>
      <c r="D274" s="67" t="s">
        <v>1264</v>
      </c>
      <c r="E274" s="67" t="s">
        <v>1265</v>
      </c>
      <c r="F274" s="67" t="s">
        <v>1266</v>
      </c>
      <c r="G274" s="67" t="s">
        <v>31</v>
      </c>
      <c r="H274" s="67" t="s">
        <v>1136</v>
      </c>
      <c r="I274" s="67" t="s">
        <v>1249</v>
      </c>
      <c r="J274" s="67">
        <v>80111600</v>
      </c>
      <c r="K274" s="67" t="s">
        <v>1267</v>
      </c>
      <c r="L274" s="67">
        <v>2</v>
      </c>
      <c r="M274" s="67">
        <v>2</v>
      </c>
      <c r="N274" s="70">
        <v>11</v>
      </c>
      <c r="O274" s="67">
        <v>1</v>
      </c>
      <c r="P274" s="67" t="s">
        <v>28</v>
      </c>
      <c r="Q274" s="67">
        <v>0</v>
      </c>
      <c r="R274" s="352">
        <v>16193100</v>
      </c>
      <c r="S274" s="355">
        <v>16193100</v>
      </c>
      <c r="T274" s="67">
        <v>0</v>
      </c>
      <c r="U274" s="67">
        <v>0</v>
      </c>
      <c r="V274" s="67" t="s">
        <v>84</v>
      </c>
      <c r="W274" s="67" t="s">
        <v>29</v>
      </c>
      <c r="X274" s="67" t="s">
        <v>1131</v>
      </c>
      <c r="Y274" s="67">
        <v>3778932</v>
      </c>
      <c r="Z274" s="67" t="s">
        <v>1132</v>
      </c>
      <c r="AA274" s="345"/>
      <c r="AB274" s="345"/>
      <c r="AC274" s="345"/>
    </row>
    <row r="275" spans="1:29" s="106" customFormat="1" ht="50.1" customHeight="1" x14ac:dyDescent="0.25">
      <c r="A275" s="105">
        <v>274</v>
      </c>
      <c r="B275" s="67" t="s">
        <v>1124</v>
      </c>
      <c r="C275" s="67" t="s">
        <v>1263</v>
      </c>
      <c r="D275" s="67" t="s">
        <v>1264</v>
      </c>
      <c r="E275" s="67" t="s">
        <v>1265</v>
      </c>
      <c r="F275" s="67" t="s">
        <v>1266</v>
      </c>
      <c r="G275" s="67" t="s">
        <v>31</v>
      </c>
      <c r="H275" s="67" t="s">
        <v>1136</v>
      </c>
      <c r="I275" s="67" t="s">
        <v>1249</v>
      </c>
      <c r="J275" s="67">
        <v>80111600</v>
      </c>
      <c r="K275" s="67" t="s">
        <v>1267</v>
      </c>
      <c r="L275" s="67">
        <v>2</v>
      </c>
      <c r="M275" s="67">
        <v>2</v>
      </c>
      <c r="N275" s="70">
        <v>11</v>
      </c>
      <c r="O275" s="67">
        <v>1</v>
      </c>
      <c r="P275" s="67" t="s">
        <v>28</v>
      </c>
      <c r="Q275" s="67">
        <v>0</v>
      </c>
      <c r="R275" s="352">
        <v>16193100</v>
      </c>
      <c r="S275" s="355">
        <v>16193100</v>
      </c>
      <c r="T275" s="67">
        <v>0</v>
      </c>
      <c r="U275" s="67">
        <v>0</v>
      </c>
      <c r="V275" s="67" t="s">
        <v>84</v>
      </c>
      <c r="W275" s="67" t="s">
        <v>29</v>
      </c>
      <c r="X275" s="67" t="s">
        <v>1131</v>
      </c>
      <c r="Y275" s="67">
        <v>3778932</v>
      </c>
      <c r="Z275" s="67" t="s">
        <v>1132</v>
      </c>
      <c r="AA275" s="345"/>
      <c r="AB275" s="345"/>
      <c r="AC275" s="345"/>
    </row>
    <row r="276" spans="1:29" s="106" customFormat="1" ht="50.1" customHeight="1" x14ac:dyDescent="0.25">
      <c r="A276" s="105">
        <v>275</v>
      </c>
      <c r="B276" s="67" t="s">
        <v>1124</v>
      </c>
      <c r="C276" s="67" t="s">
        <v>1263</v>
      </c>
      <c r="D276" s="67" t="s">
        <v>1246</v>
      </c>
      <c r="E276" s="67" t="s">
        <v>1265</v>
      </c>
      <c r="F276" s="67" t="s">
        <v>1274</v>
      </c>
      <c r="G276" s="67" t="s">
        <v>31</v>
      </c>
      <c r="H276" s="67" t="s">
        <v>1136</v>
      </c>
      <c r="I276" s="67" t="s">
        <v>1249</v>
      </c>
      <c r="J276" s="67">
        <v>80111600</v>
      </c>
      <c r="K276" s="67" t="s">
        <v>1290</v>
      </c>
      <c r="L276" s="67">
        <v>2</v>
      </c>
      <c r="M276" s="67">
        <v>2</v>
      </c>
      <c r="N276" s="70">
        <v>11</v>
      </c>
      <c r="O276" s="67">
        <v>1</v>
      </c>
      <c r="P276" s="67" t="s">
        <v>28</v>
      </c>
      <c r="Q276" s="67">
        <v>0</v>
      </c>
      <c r="R276" s="352">
        <v>51917250</v>
      </c>
      <c r="S276" s="355">
        <v>51917250</v>
      </c>
      <c r="T276" s="67">
        <v>0</v>
      </c>
      <c r="U276" s="67">
        <v>0</v>
      </c>
      <c r="V276" s="67" t="s">
        <v>84</v>
      </c>
      <c r="W276" s="67" t="s">
        <v>29</v>
      </c>
      <c r="X276" s="67" t="s">
        <v>1131</v>
      </c>
      <c r="Y276" s="67">
        <v>3778932</v>
      </c>
      <c r="Z276" s="67" t="s">
        <v>1132</v>
      </c>
      <c r="AA276" s="345"/>
      <c r="AB276" s="345"/>
      <c r="AC276" s="345"/>
    </row>
    <row r="277" spans="1:29" s="106" customFormat="1" ht="50.1" customHeight="1" x14ac:dyDescent="0.25">
      <c r="A277" s="105">
        <v>276</v>
      </c>
      <c r="B277" s="67" t="s">
        <v>1124</v>
      </c>
      <c r="C277" s="67" t="s">
        <v>1245</v>
      </c>
      <c r="D277" s="67" t="s">
        <v>1246</v>
      </c>
      <c r="E277" s="67" t="s">
        <v>1247</v>
      </c>
      <c r="F277" s="67" t="s">
        <v>1248</v>
      </c>
      <c r="G277" s="67" t="s">
        <v>31</v>
      </c>
      <c r="H277" s="67" t="s">
        <v>1136</v>
      </c>
      <c r="I277" s="67" t="s">
        <v>1249</v>
      </c>
      <c r="J277" s="67">
        <v>80111600</v>
      </c>
      <c r="K277" s="67" t="s">
        <v>1300</v>
      </c>
      <c r="L277" s="67">
        <v>2</v>
      </c>
      <c r="M277" s="67">
        <v>2</v>
      </c>
      <c r="N277" s="70">
        <v>10</v>
      </c>
      <c r="O277" s="67">
        <v>1</v>
      </c>
      <c r="P277" s="67" t="s">
        <v>28</v>
      </c>
      <c r="Q277" s="67">
        <v>0</v>
      </c>
      <c r="R277" s="352">
        <v>14721000</v>
      </c>
      <c r="S277" s="355">
        <v>14721000</v>
      </c>
      <c r="T277" s="67">
        <v>0</v>
      </c>
      <c r="U277" s="67">
        <v>0</v>
      </c>
      <c r="V277" s="67" t="s">
        <v>84</v>
      </c>
      <c r="W277" s="67" t="s">
        <v>29</v>
      </c>
      <c r="X277" s="67" t="s">
        <v>1131</v>
      </c>
      <c r="Y277" s="67">
        <v>3778932</v>
      </c>
      <c r="Z277" s="67" t="s">
        <v>1132</v>
      </c>
      <c r="AA277" s="345"/>
      <c r="AB277" s="345"/>
      <c r="AC277" s="345"/>
    </row>
    <row r="278" spans="1:29" s="106" customFormat="1" ht="50.1" customHeight="1" x14ac:dyDescent="0.25">
      <c r="A278" s="105">
        <v>277</v>
      </c>
      <c r="B278" s="67" t="s">
        <v>1124</v>
      </c>
      <c r="C278" s="67" t="s">
        <v>1253</v>
      </c>
      <c r="D278" s="67" t="s">
        <v>1264</v>
      </c>
      <c r="E278" s="67" t="s">
        <v>1270</v>
      </c>
      <c r="F278" s="67" t="s">
        <v>1248</v>
      </c>
      <c r="G278" s="67" t="s">
        <v>31</v>
      </c>
      <c r="H278" s="67" t="s">
        <v>1136</v>
      </c>
      <c r="I278" s="67" t="s">
        <v>1249</v>
      </c>
      <c r="J278" s="67">
        <v>80111600</v>
      </c>
      <c r="K278" s="67" t="s">
        <v>1318</v>
      </c>
      <c r="L278" s="67">
        <v>1</v>
      </c>
      <c r="M278" s="67">
        <v>1</v>
      </c>
      <c r="N278" s="70">
        <v>10</v>
      </c>
      <c r="O278" s="67">
        <v>1</v>
      </c>
      <c r="P278" s="67" t="s">
        <v>28</v>
      </c>
      <c r="Q278" s="67">
        <v>0</v>
      </c>
      <c r="R278" s="352">
        <v>32592000</v>
      </c>
      <c r="S278" s="355">
        <v>32592000</v>
      </c>
      <c r="T278" s="67">
        <v>0</v>
      </c>
      <c r="U278" s="67">
        <v>0</v>
      </c>
      <c r="V278" s="67" t="s">
        <v>84</v>
      </c>
      <c r="W278" s="67" t="s">
        <v>29</v>
      </c>
      <c r="X278" s="67" t="s">
        <v>1131</v>
      </c>
      <c r="Y278" s="67">
        <v>3778932</v>
      </c>
      <c r="Z278" s="67" t="s">
        <v>1132</v>
      </c>
      <c r="AA278" s="345"/>
      <c r="AB278" s="345"/>
      <c r="AC278" s="345"/>
    </row>
    <row r="279" spans="1:29" s="106" customFormat="1" ht="50.1" customHeight="1" x14ac:dyDescent="0.25">
      <c r="A279" s="105">
        <v>278</v>
      </c>
      <c r="B279" s="67" t="s">
        <v>1124</v>
      </c>
      <c r="C279" s="67" t="s">
        <v>1245</v>
      </c>
      <c r="D279" s="67" t="s">
        <v>1246</v>
      </c>
      <c r="E279" s="67" t="s">
        <v>1251</v>
      </c>
      <c r="F279" s="67" t="s">
        <v>27</v>
      </c>
      <c r="G279" s="67" t="s">
        <v>31</v>
      </c>
      <c r="H279" s="67" t="s">
        <v>1136</v>
      </c>
      <c r="I279" s="67" t="s">
        <v>1249</v>
      </c>
      <c r="J279" s="67">
        <v>80111600</v>
      </c>
      <c r="K279" s="67" t="s">
        <v>1319</v>
      </c>
      <c r="L279" s="67">
        <v>2</v>
      </c>
      <c r="M279" s="67">
        <v>2</v>
      </c>
      <c r="N279" s="70">
        <v>10</v>
      </c>
      <c r="O279" s="67">
        <v>1</v>
      </c>
      <c r="P279" s="67" t="s">
        <v>28</v>
      </c>
      <c r="Q279" s="67">
        <v>0</v>
      </c>
      <c r="R279" s="352">
        <v>59598000</v>
      </c>
      <c r="S279" s="355">
        <v>59598000</v>
      </c>
      <c r="T279" s="67">
        <v>0</v>
      </c>
      <c r="U279" s="67">
        <v>0</v>
      </c>
      <c r="V279" s="67" t="s">
        <v>84</v>
      </c>
      <c r="W279" s="67" t="s">
        <v>29</v>
      </c>
      <c r="X279" s="67" t="s">
        <v>1131</v>
      </c>
      <c r="Y279" s="67">
        <v>3778932</v>
      </c>
      <c r="Z279" s="67" t="s">
        <v>1132</v>
      </c>
      <c r="AA279" s="345"/>
      <c r="AB279" s="345"/>
      <c r="AC279" s="345"/>
    </row>
    <row r="280" spans="1:29" s="106" customFormat="1" ht="50.1" customHeight="1" x14ac:dyDescent="0.25">
      <c r="A280" s="105">
        <v>279</v>
      </c>
      <c r="B280" s="67" t="s">
        <v>1124</v>
      </c>
      <c r="C280" s="67" t="s">
        <v>1306</v>
      </c>
      <c r="D280" s="67" t="s">
        <v>1246</v>
      </c>
      <c r="E280" s="67" t="s">
        <v>1307</v>
      </c>
      <c r="F280" s="67" t="s">
        <v>1266</v>
      </c>
      <c r="G280" s="67" t="s">
        <v>31</v>
      </c>
      <c r="H280" s="67" t="s">
        <v>1136</v>
      </c>
      <c r="I280" s="67" t="s">
        <v>1249</v>
      </c>
      <c r="J280" s="67">
        <v>80111600</v>
      </c>
      <c r="K280" s="67" t="s">
        <v>1320</v>
      </c>
      <c r="L280" s="67">
        <v>2</v>
      </c>
      <c r="M280" s="67">
        <v>2</v>
      </c>
      <c r="N280" s="70">
        <v>11</v>
      </c>
      <c r="O280" s="67">
        <v>1</v>
      </c>
      <c r="P280" s="67" t="s">
        <v>28</v>
      </c>
      <c r="Q280" s="67">
        <v>0</v>
      </c>
      <c r="R280" s="352">
        <v>84303450</v>
      </c>
      <c r="S280" s="355">
        <v>84303450</v>
      </c>
      <c r="T280" s="67">
        <v>0</v>
      </c>
      <c r="U280" s="67">
        <v>0</v>
      </c>
      <c r="V280" s="67" t="s">
        <v>84</v>
      </c>
      <c r="W280" s="67" t="s">
        <v>29</v>
      </c>
      <c r="X280" s="67" t="s">
        <v>1131</v>
      </c>
      <c r="Y280" s="67">
        <v>3778932</v>
      </c>
      <c r="Z280" s="67" t="s">
        <v>1132</v>
      </c>
      <c r="AA280" s="345"/>
      <c r="AB280" s="345"/>
      <c r="AC280" s="345"/>
    </row>
    <row r="281" spans="1:29" s="106" customFormat="1" ht="50.1" customHeight="1" x14ac:dyDescent="0.25">
      <c r="A281" s="105">
        <v>280</v>
      </c>
      <c r="B281" s="67" t="s">
        <v>1124</v>
      </c>
      <c r="C281" s="67" t="s">
        <v>1245</v>
      </c>
      <c r="D281" s="67" t="s">
        <v>1246</v>
      </c>
      <c r="E281" s="67" t="s">
        <v>1247</v>
      </c>
      <c r="F281" s="67" t="s">
        <v>1248</v>
      </c>
      <c r="G281" s="67" t="s">
        <v>31</v>
      </c>
      <c r="H281" s="67" t="s">
        <v>1136</v>
      </c>
      <c r="I281" s="67" t="s">
        <v>1249</v>
      </c>
      <c r="J281" s="67">
        <v>80111600</v>
      </c>
      <c r="K281" s="67" t="s">
        <v>1298</v>
      </c>
      <c r="L281" s="67">
        <v>2</v>
      </c>
      <c r="M281" s="67">
        <v>2</v>
      </c>
      <c r="N281" s="70">
        <v>10</v>
      </c>
      <c r="O281" s="67">
        <v>1</v>
      </c>
      <c r="P281" s="67" t="s">
        <v>28</v>
      </c>
      <c r="Q281" s="67">
        <v>0</v>
      </c>
      <c r="R281" s="352">
        <v>27856500</v>
      </c>
      <c r="S281" s="355">
        <v>27856500</v>
      </c>
      <c r="T281" s="67">
        <v>0</v>
      </c>
      <c r="U281" s="67">
        <v>0</v>
      </c>
      <c r="V281" s="67" t="s">
        <v>84</v>
      </c>
      <c r="W281" s="67" t="s">
        <v>29</v>
      </c>
      <c r="X281" s="67" t="s">
        <v>1131</v>
      </c>
      <c r="Y281" s="67">
        <v>3778932</v>
      </c>
      <c r="Z281" s="67" t="s">
        <v>1132</v>
      </c>
      <c r="AA281" s="345"/>
      <c r="AB281" s="345"/>
      <c r="AC281" s="345"/>
    </row>
    <row r="282" spans="1:29" s="106" customFormat="1" ht="50.1" customHeight="1" x14ac:dyDescent="0.25">
      <c r="A282" s="105">
        <v>281</v>
      </c>
      <c r="B282" s="67" t="s">
        <v>1124</v>
      </c>
      <c r="C282" s="67" t="s">
        <v>1245</v>
      </c>
      <c r="D282" s="67" t="s">
        <v>1246</v>
      </c>
      <c r="E282" s="67" t="s">
        <v>1247</v>
      </c>
      <c r="F282" s="67" t="s">
        <v>1248</v>
      </c>
      <c r="G282" s="67" t="s">
        <v>31</v>
      </c>
      <c r="H282" s="67" t="s">
        <v>1136</v>
      </c>
      <c r="I282" s="67" t="s">
        <v>1249</v>
      </c>
      <c r="J282" s="67">
        <v>80111600</v>
      </c>
      <c r="K282" s="67" t="s">
        <v>1321</v>
      </c>
      <c r="L282" s="67">
        <v>2</v>
      </c>
      <c r="M282" s="67">
        <v>2</v>
      </c>
      <c r="N282" s="70">
        <v>10</v>
      </c>
      <c r="O282" s="67">
        <v>1</v>
      </c>
      <c r="P282" s="67" t="s">
        <v>28</v>
      </c>
      <c r="Q282" s="67">
        <v>0</v>
      </c>
      <c r="R282" s="352">
        <v>59598000</v>
      </c>
      <c r="S282" s="355">
        <v>59598000</v>
      </c>
      <c r="T282" s="67">
        <v>0</v>
      </c>
      <c r="U282" s="67">
        <v>0</v>
      </c>
      <c r="V282" s="67" t="s">
        <v>84</v>
      </c>
      <c r="W282" s="67" t="s">
        <v>29</v>
      </c>
      <c r="X282" s="67" t="s">
        <v>1131</v>
      </c>
      <c r="Y282" s="67">
        <v>3778932</v>
      </c>
      <c r="Z282" s="67" t="s">
        <v>1132</v>
      </c>
      <c r="AA282" s="345"/>
      <c r="AB282" s="345"/>
      <c r="AC282" s="345"/>
    </row>
    <row r="283" spans="1:29" s="106" customFormat="1" ht="50.1" customHeight="1" x14ac:dyDescent="0.25">
      <c r="A283" s="105">
        <v>282</v>
      </c>
      <c r="B283" s="67" t="s">
        <v>1124</v>
      </c>
      <c r="C283" s="67" t="s">
        <v>1306</v>
      </c>
      <c r="D283" s="67" t="s">
        <v>1246</v>
      </c>
      <c r="E283" s="67" t="s">
        <v>1307</v>
      </c>
      <c r="F283" s="67" t="s">
        <v>1266</v>
      </c>
      <c r="G283" s="67" t="s">
        <v>31</v>
      </c>
      <c r="H283" s="67" t="s">
        <v>1136</v>
      </c>
      <c r="I283" s="67" t="s">
        <v>1249</v>
      </c>
      <c r="J283" s="67">
        <v>80111600</v>
      </c>
      <c r="K283" s="67" t="s">
        <v>1322</v>
      </c>
      <c r="L283" s="67">
        <v>2</v>
      </c>
      <c r="M283" s="67">
        <v>2</v>
      </c>
      <c r="N283" s="70">
        <v>11</v>
      </c>
      <c r="O283" s="67">
        <v>1</v>
      </c>
      <c r="P283" s="67" t="s">
        <v>28</v>
      </c>
      <c r="Q283" s="67">
        <v>0</v>
      </c>
      <c r="R283" s="352">
        <v>45091200</v>
      </c>
      <c r="S283" s="355">
        <v>45091200</v>
      </c>
      <c r="T283" s="67">
        <v>0</v>
      </c>
      <c r="U283" s="67">
        <v>0</v>
      </c>
      <c r="V283" s="67" t="s">
        <v>84</v>
      </c>
      <c r="W283" s="67" t="s">
        <v>29</v>
      </c>
      <c r="X283" s="67" t="s">
        <v>1131</v>
      </c>
      <c r="Y283" s="67">
        <v>3778932</v>
      </c>
      <c r="Z283" s="67" t="s">
        <v>1132</v>
      </c>
      <c r="AA283" s="345"/>
      <c r="AB283" s="345"/>
      <c r="AC283" s="345"/>
    </row>
    <row r="284" spans="1:29" s="106" customFormat="1" ht="50.1" customHeight="1" x14ac:dyDescent="0.25">
      <c r="A284" s="105">
        <v>283</v>
      </c>
      <c r="B284" s="67" t="s">
        <v>1124</v>
      </c>
      <c r="C284" s="67" t="s">
        <v>1253</v>
      </c>
      <c r="D284" s="67" t="s">
        <v>1264</v>
      </c>
      <c r="E284" s="67" t="s">
        <v>1270</v>
      </c>
      <c r="F284" s="67" t="s">
        <v>1248</v>
      </c>
      <c r="G284" s="67" t="s">
        <v>31</v>
      </c>
      <c r="H284" s="67" t="s">
        <v>1136</v>
      </c>
      <c r="I284" s="67" t="s">
        <v>1249</v>
      </c>
      <c r="J284" s="67">
        <v>80111600</v>
      </c>
      <c r="K284" s="67" t="s">
        <v>1318</v>
      </c>
      <c r="L284" s="67">
        <v>1</v>
      </c>
      <c r="M284" s="67">
        <v>1</v>
      </c>
      <c r="N284" s="70">
        <v>10</v>
      </c>
      <c r="O284" s="67">
        <v>1</v>
      </c>
      <c r="P284" s="67" t="s">
        <v>28</v>
      </c>
      <c r="Q284" s="67">
        <v>0</v>
      </c>
      <c r="R284" s="352">
        <v>32592000</v>
      </c>
      <c r="S284" s="355">
        <v>32592000</v>
      </c>
      <c r="T284" s="67">
        <v>0</v>
      </c>
      <c r="U284" s="67">
        <v>0</v>
      </c>
      <c r="V284" s="67" t="s">
        <v>84</v>
      </c>
      <c r="W284" s="67" t="s">
        <v>29</v>
      </c>
      <c r="X284" s="67" t="s">
        <v>1131</v>
      </c>
      <c r="Y284" s="67">
        <v>3778932</v>
      </c>
      <c r="Z284" s="67" t="s">
        <v>1132</v>
      </c>
      <c r="AA284" s="345"/>
      <c r="AB284" s="345"/>
      <c r="AC284" s="345"/>
    </row>
    <row r="285" spans="1:29" s="106" customFormat="1" ht="50.1" customHeight="1" x14ac:dyDescent="0.25">
      <c r="A285" s="105">
        <v>284</v>
      </c>
      <c r="B285" s="67" t="s">
        <v>1124</v>
      </c>
      <c r="C285" s="67" t="s">
        <v>1253</v>
      </c>
      <c r="D285" s="67" t="s">
        <v>1264</v>
      </c>
      <c r="E285" s="67" t="s">
        <v>1270</v>
      </c>
      <c r="F285" s="67" t="s">
        <v>1248</v>
      </c>
      <c r="G285" s="67" t="s">
        <v>31</v>
      </c>
      <c r="H285" s="67" t="s">
        <v>1136</v>
      </c>
      <c r="I285" s="67" t="s">
        <v>1249</v>
      </c>
      <c r="J285" s="67">
        <v>80111600</v>
      </c>
      <c r="K285" s="67" t="s">
        <v>1323</v>
      </c>
      <c r="L285" s="67">
        <v>1</v>
      </c>
      <c r="M285" s="67">
        <v>1</v>
      </c>
      <c r="N285" s="70">
        <v>10</v>
      </c>
      <c r="O285" s="67">
        <v>1</v>
      </c>
      <c r="P285" s="67" t="s">
        <v>28</v>
      </c>
      <c r="Q285" s="67">
        <v>0</v>
      </c>
      <c r="R285" s="352">
        <v>47197500</v>
      </c>
      <c r="S285" s="355">
        <v>47197500</v>
      </c>
      <c r="T285" s="67">
        <v>0</v>
      </c>
      <c r="U285" s="67">
        <v>0</v>
      </c>
      <c r="V285" s="67" t="s">
        <v>84</v>
      </c>
      <c r="W285" s="67" t="s">
        <v>29</v>
      </c>
      <c r="X285" s="67" t="s">
        <v>1131</v>
      </c>
      <c r="Y285" s="67">
        <v>3778932</v>
      </c>
      <c r="Z285" s="67" t="s">
        <v>1132</v>
      </c>
      <c r="AA285" s="345"/>
      <c r="AB285" s="345"/>
      <c r="AC285" s="345"/>
    </row>
    <row r="286" spans="1:29" s="106" customFormat="1" ht="50.1" customHeight="1" x14ac:dyDescent="0.25">
      <c r="A286" s="105">
        <v>285</v>
      </c>
      <c r="B286" s="67" t="s">
        <v>1124</v>
      </c>
      <c r="C286" s="67" t="s">
        <v>1253</v>
      </c>
      <c r="D286" s="67" t="s">
        <v>1246</v>
      </c>
      <c r="E286" s="67" t="s">
        <v>1254</v>
      </c>
      <c r="F286" s="67" t="s">
        <v>1266</v>
      </c>
      <c r="G286" s="67" t="s">
        <v>31</v>
      </c>
      <c r="H286" s="67" t="s">
        <v>1136</v>
      </c>
      <c r="I286" s="67" t="s">
        <v>1249</v>
      </c>
      <c r="J286" s="67">
        <v>80111600</v>
      </c>
      <c r="K286" s="67" t="s">
        <v>1324</v>
      </c>
      <c r="L286" s="67">
        <v>2</v>
      </c>
      <c r="M286" s="67">
        <v>2</v>
      </c>
      <c r="N286" s="70">
        <v>11</v>
      </c>
      <c r="O286" s="67">
        <v>1</v>
      </c>
      <c r="P286" s="67" t="s">
        <v>28</v>
      </c>
      <c r="Q286" s="67">
        <v>0</v>
      </c>
      <c r="R286" s="352">
        <v>40009200</v>
      </c>
      <c r="S286" s="355">
        <v>40009200</v>
      </c>
      <c r="T286" s="67">
        <v>0</v>
      </c>
      <c r="U286" s="67">
        <v>0</v>
      </c>
      <c r="V286" s="67" t="s">
        <v>84</v>
      </c>
      <c r="W286" s="67" t="s">
        <v>29</v>
      </c>
      <c r="X286" s="67" t="s">
        <v>1131</v>
      </c>
      <c r="Y286" s="67">
        <v>3778932</v>
      </c>
      <c r="Z286" s="67" t="s">
        <v>1132</v>
      </c>
      <c r="AA286" s="345"/>
      <c r="AB286" s="345"/>
      <c r="AC286" s="345"/>
    </row>
    <row r="287" spans="1:29" s="106" customFormat="1" ht="50.1" customHeight="1" x14ac:dyDescent="0.25">
      <c r="A287" s="105">
        <v>286</v>
      </c>
      <c r="B287" s="67" t="s">
        <v>1124</v>
      </c>
      <c r="C287" s="67" t="s">
        <v>1253</v>
      </c>
      <c r="D287" s="67" t="s">
        <v>1246</v>
      </c>
      <c r="E287" s="67" t="s">
        <v>1254</v>
      </c>
      <c r="F287" s="67" t="s">
        <v>1266</v>
      </c>
      <c r="G287" s="67" t="s">
        <v>31</v>
      </c>
      <c r="H287" s="67" t="s">
        <v>1136</v>
      </c>
      <c r="I287" s="67" t="s">
        <v>1249</v>
      </c>
      <c r="J287" s="67">
        <v>80111600</v>
      </c>
      <c r="K287" s="67" t="s">
        <v>1324</v>
      </c>
      <c r="L287" s="67">
        <v>2</v>
      </c>
      <c r="M287" s="67">
        <v>2</v>
      </c>
      <c r="N287" s="70">
        <v>10</v>
      </c>
      <c r="O287" s="67">
        <v>1</v>
      </c>
      <c r="P287" s="67" t="s">
        <v>28</v>
      </c>
      <c r="Q287" s="67">
        <v>0</v>
      </c>
      <c r="R287" s="352">
        <v>36372000</v>
      </c>
      <c r="S287" s="355">
        <v>36372000</v>
      </c>
      <c r="T287" s="67">
        <v>0</v>
      </c>
      <c r="U287" s="67">
        <v>0</v>
      </c>
      <c r="V287" s="67" t="s">
        <v>84</v>
      </c>
      <c r="W287" s="67" t="s">
        <v>29</v>
      </c>
      <c r="X287" s="67" t="s">
        <v>1131</v>
      </c>
      <c r="Y287" s="67">
        <v>3778932</v>
      </c>
      <c r="Z287" s="67" t="s">
        <v>1132</v>
      </c>
      <c r="AA287" s="345"/>
      <c r="AB287" s="345"/>
      <c r="AC287" s="345"/>
    </row>
    <row r="288" spans="1:29" s="106" customFormat="1" ht="50.1" customHeight="1" x14ac:dyDescent="0.25">
      <c r="A288" s="105">
        <v>287</v>
      </c>
      <c r="B288" s="67" t="s">
        <v>1124</v>
      </c>
      <c r="C288" s="67" t="s">
        <v>1253</v>
      </c>
      <c r="D288" s="67" t="s">
        <v>1246</v>
      </c>
      <c r="E288" s="67" t="s">
        <v>1294</v>
      </c>
      <c r="F288" s="67" t="s">
        <v>1266</v>
      </c>
      <c r="G288" s="67" t="s">
        <v>31</v>
      </c>
      <c r="H288" s="67" t="s">
        <v>1136</v>
      </c>
      <c r="I288" s="67" t="s">
        <v>1249</v>
      </c>
      <c r="J288" s="67">
        <v>80111600</v>
      </c>
      <c r="K288" s="67" t="s">
        <v>1325</v>
      </c>
      <c r="L288" s="67">
        <v>1</v>
      </c>
      <c r="M288" s="67">
        <v>1</v>
      </c>
      <c r="N288" s="70">
        <v>10</v>
      </c>
      <c r="O288" s="67">
        <v>1</v>
      </c>
      <c r="P288" s="67" t="s">
        <v>28</v>
      </c>
      <c r="Q288" s="67">
        <v>0</v>
      </c>
      <c r="R288" s="352">
        <v>40992000</v>
      </c>
      <c r="S288" s="355">
        <v>40992000</v>
      </c>
      <c r="T288" s="67">
        <v>0</v>
      </c>
      <c r="U288" s="67">
        <v>0</v>
      </c>
      <c r="V288" s="67" t="s">
        <v>84</v>
      </c>
      <c r="W288" s="67" t="s">
        <v>29</v>
      </c>
      <c r="X288" s="67" t="s">
        <v>1131</v>
      </c>
      <c r="Y288" s="67">
        <v>3778932</v>
      </c>
      <c r="Z288" s="67" t="s">
        <v>1132</v>
      </c>
      <c r="AA288" s="345"/>
      <c r="AB288" s="345"/>
      <c r="AC288" s="345"/>
    </row>
    <row r="289" spans="1:29" s="106" customFormat="1" ht="50.1" customHeight="1" x14ac:dyDescent="0.25">
      <c r="A289" s="105">
        <v>288</v>
      </c>
      <c r="B289" s="67" t="s">
        <v>1124</v>
      </c>
      <c r="C289" s="67" t="s">
        <v>1253</v>
      </c>
      <c r="D289" s="67" t="s">
        <v>1246</v>
      </c>
      <c r="E289" s="67" t="s">
        <v>1254</v>
      </c>
      <c r="F289" s="67" t="s">
        <v>1266</v>
      </c>
      <c r="G289" s="67" t="s">
        <v>31</v>
      </c>
      <c r="H289" s="67" t="s">
        <v>1136</v>
      </c>
      <c r="I289" s="67" t="s">
        <v>1249</v>
      </c>
      <c r="J289" s="67">
        <v>80111600</v>
      </c>
      <c r="K289" s="67" t="s">
        <v>1326</v>
      </c>
      <c r="L289" s="67">
        <v>2</v>
      </c>
      <c r="M289" s="67">
        <v>2</v>
      </c>
      <c r="N289" s="70">
        <v>11</v>
      </c>
      <c r="O289" s="67">
        <v>1</v>
      </c>
      <c r="P289" s="67" t="s">
        <v>28</v>
      </c>
      <c r="Q289" s="67">
        <v>0</v>
      </c>
      <c r="R289" s="352">
        <v>30642150</v>
      </c>
      <c r="S289" s="355">
        <v>30642150</v>
      </c>
      <c r="T289" s="67">
        <v>0</v>
      </c>
      <c r="U289" s="67">
        <v>0</v>
      </c>
      <c r="V289" s="67" t="s">
        <v>84</v>
      </c>
      <c r="W289" s="67" t="s">
        <v>29</v>
      </c>
      <c r="X289" s="67" t="s">
        <v>1131</v>
      </c>
      <c r="Y289" s="67">
        <v>3778932</v>
      </c>
      <c r="Z289" s="67" t="s">
        <v>1132</v>
      </c>
      <c r="AA289" s="345"/>
      <c r="AB289" s="345"/>
      <c r="AC289" s="345"/>
    </row>
    <row r="290" spans="1:29" s="106" customFormat="1" ht="50.1" customHeight="1" x14ac:dyDescent="0.25">
      <c r="A290" s="105">
        <v>289</v>
      </c>
      <c r="B290" s="67" t="s">
        <v>1124</v>
      </c>
      <c r="C290" s="67" t="s">
        <v>1253</v>
      </c>
      <c r="D290" s="67" t="s">
        <v>1246</v>
      </c>
      <c r="E290" s="67" t="s">
        <v>1254</v>
      </c>
      <c r="F290" s="67" t="s">
        <v>1266</v>
      </c>
      <c r="G290" s="67" t="s">
        <v>31</v>
      </c>
      <c r="H290" s="67" t="s">
        <v>1136</v>
      </c>
      <c r="I290" s="67" t="s">
        <v>1249</v>
      </c>
      <c r="J290" s="67">
        <v>80111600</v>
      </c>
      <c r="K290" s="67" t="s">
        <v>1255</v>
      </c>
      <c r="L290" s="67">
        <v>2</v>
      </c>
      <c r="M290" s="67">
        <v>2</v>
      </c>
      <c r="N290" s="70">
        <v>10</v>
      </c>
      <c r="O290" s="67">
        <v>1</v>
      </c>
      <c r="P290" s="67" t="s">
        <v>28</v>
      </c>
      <c r="Q290" s="67">
        <v>0</v>
      </c>
      <c r="R290" s="352">
        <v>47197500</v>
      </c>
      <c r="S290" s="355">
        <v>47197500</v>
      </c>
      <c r="T290" s="67">
        <v>0</v>
      </c>
      <c r="U290" s="67">
        <v>0</v>
      </c>
      <c r="V290" s="67" t="s">
        <v>84</v>
      </c>
      <c r="W290" s="67" t="s">
        <v>29</v>
      </c>
      <c r="X290" s="67" t="s">
        <v>1131</v>
      </c>
      <c r="Y290" s="67">
        <v>3778932</v>
      </c>
      <c r="Z290" s="67" t="s">
        <v>1132</v>
      </c>
      <c r="AA290" s="345"/>
      <c r="AB290" s="345"/>
      <c r="AC290" s="345"/>
    </row>
    <row r="291" spans="1:29" s="106" customFormat="1" ht="50.1" customHeight="1" x14ac:dyDescent="0.25">
      <c r="A291" s="105">
        <v>290</v>
      </c>
      <c r="B291" s="67" t="s">
        <v>1124</v>
      </c>
      <c r="C291" s="67" t="s">
        <v>1263</v>
      </c>
      <c r="D291" s="67" t="s">
        <v>1246</v>
      </c>
      <c r="E291" s="67" t="s">
        <v>1265</v>
      </c>
      <c r="F291" s="67" t="s">
        <v>1274</v>
      </c>
      <c r="G291" s="67" t="s">
        <v>31</v>
      </c>
      <c r="H291" s="67" t="s">
        <v>1136</v>
      </c>
      <c r="I291" s="67" t="s">
        <v>1249</v>
      </c>
      <c r="J291" s="67">
        <v>80111600</v>
      </c>
      <c r="K291" s="67" t="s">
        <v>1327</v>
      </c>
      <c r="L291" s="67">
        <v>2</v>
      </c>
      <c r="M291" s="67">
        <v>2</v>
      </c>
      <c r="N291" s="70">
        <v>11</v>
      </c>
      <c r="O291" s="67">
        <v>1</v>
      </c>
      <c r="P291" s="67" t="s">
        <v>28</v>
      </c>
      <c r="Q291" s="67">
        <v>0</v>
      </c>
      <c r="R291" s="352">
        <v>77604450</v>
      </c>
      <c r="S291" s="355">
        <v>77604450</v>
      </c>
      <c r="T291" s="67">
        <v>0</v>
      </c>
      <c r="U291" s="67">
        <v>0</v>
      </c>
      <c r="V291" s="67" t="s">
        <v>84</v>
      </c>
      <c r="W291" s="67" t="s">
        <v>29</v>
      </c>
      <c r="X291" s="67" t="s">
        <v>1131</v>
      </c>
      <c r="Y291" s="67">
        <v>3778932</v>
      </c>
      <c r="Z291" s="67" t="s">
        <v>1132</v>
      </c>
      <c r="AA291" s="345"/>
      <c r="AB291" s="345"/>
      <c r="AC291" s="345"/>
    </row>
    <row r="292" spans="1:29" s="106" customFormat="1" ht="50.1" customHeight="1" x14ac:dyDescent="0.25">
      <c r="A292" s="105">
        <v>291</v>
      </c>
      <c r="B292" s="67" t="s">
        <v>1124</v>
      </c>
      <c r="C292" s="67" t="s">
        <v>1263</v>
      </c>
      <c r="D292" s="67" t="s">
        <v>1246</v>
      </c>
      <c r="E292" s="67" t="s">
        <v>1265</v>
      </c>
      <c r="F292" s="67" t="s">
        <v>1274</v>
      </c>
      <c r="G292" s="67" t="s">
        <v>31</v>
      </c>
      <c r="H292" s="67" t="s">
        <v>1136</v>
      </c>
      <c r="I292" s="67" t="s">
        <v>1249</v>
      </c>
      <c r="J292" s="67">
        <v>80111600</v>
      </c>
      <c r="K292" s="67" t="s">
        <v>1276</v>
      </c>
      <c r="L292" s="67">
        <v>2</v>
      </c>
      <c r="M292" s="67">
        <v>2</v>
      </c>
      <c r="N292" s="70">
        <v>11</v>
      </c>
      <c r="O292" s="67">
        <v>1</v>
      </c>
      <c r="P292" s="67" t="s">
        <v>28</v>
      </c>
      <c r="Q292" s="67">
        <v>0</v>
      </c>
      <c r="R292" s="352">
        <v>51917250</v>
      </c>
      <c r="S292" s="355">
        <v>51917250</v>
      </c>
      <c r="T292" s="67">
        <v>0</v>
      </c>
      <c r="U292" s="67">
        <v>0</v>
      </c>
      <c r="V292" s="67" t="s">
        <v>84</v>
      </c>
      <c r="W292" s="67" t="s">
        <v>29</v>
      </c>
      <c r="X292" s="67" t="s">
        <v>1131</v>
      </c>
      <c r="Y292" s="67">
        <v>3778932</v>
      </c>
      <c r="Z292" s="67" t="s">
        <v>1132</v>
      </c>
      <c r="AA292" s="345"/>
      <c r="AB292" s="345"/>
      <c r="AC292" s="345"/>
    </row>
    <row r="293" spans="1:29" s="106" customFormat="1" ht="50.1" customHeight="1" x14ac:dyDescent="0.25">
      <c r="A293" s="105">
        <v>292</v>
      </c>
      <c r="B293" s="67" t="s">
        <v>1124</v>
      </c>
      <c r="C293" s="67" t="s">
        <v>1263</v>
      </c>
      <c r="D293" s="67" t="s">
        <v>1246</v>
      </c>
      <c r="E293" s="67" t="s">
        <v>1265</v>
      </c>
      <c r="F293" s="67" t="s">
        <v>1274</v>
      </c>
      <c r="G293" s="67" t="s">
        <v>31</v>
      </c>
      <c r="H293" s="67" t="s">
        <v>1136</v>
      </c>
      <c r="I293" s="67" t="s">
        <v>1249</v>
      </c>
      <c r="J293" s="67">
        <v>80111600</v>
      </c>
      <c r="K293" s="67" t="s">
        <v>1260</v>
      </c>
      <c r="L293" s="67">
        <v>2</v>
      </c>
      <c r="M293" s="67">
        <v>2</v>
      </c>
      <c r="N293" s="70">
        <v>11</v>
      </c>
      <c r="O293" s="67">
        <v>1</v>
      </c>
      <c r="P293" s="67" t="s">
        <v>28</v>
      </c>
      <c r="Q293" s="67">
        <v>0</v>
      </c>
      <c r="R293" s="352">
        <v>35851200</v>
      </c>
      <c r="S293" s="355">
        <v>35851200</v>
      </c>
      <c r="T293" s="67">
        <v>0</v>
      </c>
      <c r="U293" s="67">
        <v>0</v>
      </c>
      <c r="V293" s="67" t="s">
        <v>84</v>
      </c>
      <c r="W293" s="67" t="s">
        <v>29</v>
      </c>
      <c r="X293" s="67" t="s">
        <v>1131</v>
      </c>
      <c r="Y293" s="67">
        <v>3778932</v>
      </c>
      <c r="Z293" s="67" t="s">
        <v>1132</v>
      </c>
      <c r="AA293" s="345"/>
      <c r="AB293" s="345"/>
      <c r="AC293" s="345"/>
    </row>
    <row r="294" spans="1:29" s="106" customFormat="1" ht="50.1" customHeight="1" x14ac:dyDescent="0.25">
      <c r="A294" s="105">
        <v>293</v>
      </c>
      <c r="B294" s="67" t="s">
        <v>1124</v>
      </c>
      <c r="C294" s="67" t="s">
        <v>1263</v>
      </c>
      <c r="D294" s="67" t="s">
        <v>1246</v>
      </c>
      <c r="E294" s="67" t="s">
        <v>1265</v>
      </c>
      <c r="F294" s="67" t="s">
        <v>1274</v>
      </c>
      <c r="G294" s="67" t="s">
        <v>31</v>
      </c>
      <c r="H294" s="67" t="s">
        <v>1136</v>
      </c>
      <c r="I294" s="67" t="s">
        <v>1249</v>
      </c>
      <c r="J294" s="67">
        <v>80111600</v>
      </c>
      <c r="K294" s="67" t="s">
        <v>1290</v>
      </c>
      <c r="L294" s="67">
        <v>2</v>
      </c>
      <c r="M294" s="67">
        <v>2</v>
      </c>
      <c r="N294" s="70">
        <v>11</v>
      </c>
      <c r="O294" s="67">
        <v>1</v>
      </c>
      <c r="P294" s="67" t="s">
        <v>28</v>
      </c>
      <c r="Q294" s="67">
        <v>0</v>
      </c>
      <c r="R294" s="352">
        <v>45091200</v>
      </c>
      <c r="S294" s="355">
        <v>45091200</v>
      </c>
      <c r="T294" s="67">
        <v>0</v>
      </c>
      <c r="U294" s="67">
        <v>0</v>
      </c>
      <c r="V294" s="67" t="s">
        <v>84</v>
      </c>
      <c r="W294" s="67" t="s">
        <v>29</v>
      </c>
      <c r="X294" s="67" t="s">
        <v>1131</v>
      </c>
      <c r="Y294" s="67">
        <v>3778932</v>
      </c>
      <c r="Z294" s="67" t="s">
        <v>1132</v>
      </c>
      <c r="AA294" s="345"/>
      <c r="AB294" s="345"/>
      <c r="AC294" s="345"/>
    </row>
    <row r="295" spans="1:29" s="106" customFormat="1" ht="50.1" customHeight="1" x14ac:dyDescent="0.25">
      <c r="A295" s="105">
        <v>294</v>
      </c>
      <c r="B295" s="67" t="s">
        <v>1124</v>
      </c>
      <c r="C295" s="67" t="s">
        <v>1245</v>
      </c>
      <c r="D295" s="67" t="s">
        <v>1246</v>
      </c>
      <c r="E295" s="67" t="s">
        <v>1251</v>
      </c>
      <c r="F295" s="67" t="s">
        <v>27</v>
      </c>
      <c r="G295" s="67" t="s">
        <v>31</v>
      </c>
      <c r="H295" s="67" t="s">
        <v>1136</v>
      </c>
      <c r="I295" s="67" t="s">
        <v>1249</v>
      </c>
      <c r="J295" s="67">
        <v>80111600</v>
      </c>
      <c r="K295" s="67" t="s">
        <v>1328</v>
      </c>
      <c r="L295" s="67">
        <v>2</v>
      </c>
      <c r="M295" s="67">
        <v>2</v>
      </c>
      <c r="N295" s="70">
        <v>10</v>
      </c>
      <c r="O295" s="67">
        <v>1</v>
      </c>
      <c r="P295" s="67" t="s">
        <v>28</v>
      </c>
      <c r="Q295" s="67">
        <v>0</v>
      </c>
      <c r="R295" s="352">
        <v>76639500</v>
      </c>
      <c r="S295" s="355">
        <v>76639500</v>
      </c>
      <c r="T295" s="67">
        <v>0</v>
      </c>
      <c r="U295" s="67">
        <v>0</v>
      </c>
      <c r="V295" s="67" t="s">
        <v>84</v>
      </c>
      <c r="W295" s="67" t="s">
        <v>29</v>
      </c>
      <c r="X295" s="67" t="s">
        <v>1131</v>
      </c>
      <c r="Y295" s="67">
        <v>3778932</v>
      </c>
      <c r="Z295" s="67" t="s">
        <v>1132</v>
      </c>
      <c r="AA295" s="345"/>
      <c r="AB295" s="345"/>
      <c r="AC295" s="345"/>
    </row>
    <row r="296" spans="1:29" s="106" customFormat="1" ht="50.1" customHeight="1" x14ac:dyDescent="0.25">
      <c r="A296" s="105">
        <v>295</v>
      </c>
      <c r="B296" s="67" t="s">
        <v>1124</v>
      </c>
      <c r="C296" s="67" t="s">
        <v>1245</v>
      </c>
      <c r="D296" s="67" t="s">
        <v>1246</v>
      </c>
      <c r="E296" s="67" t="s">
        <v>1268</v>
      </c>
      <c r="F296" s="67" t="s">
        <v>1266</v>
      </c>
      <c r="G296" s="67" t="s">
        <v>31</v>
      </c>
      <c r="H296" s="67" t="s">
        <v>1136</v>
      </c>
      <c r="I296" s="67" t="s">
        <v>1249</v>
      </c>
      <c r="J296" s="67">
        <v>80111600</v>
      </c>
      <c r="K296" s="67" t="s">
        <v>1285</v>
      </c>
      <c r="L296" s="67">
        <v>2</v>
      </c>
      <c r="M296" s="67">
        <v>2</v>
      </c>
      <c r="N296" s="70">
        <v>11</v>
      </c>
      <c r="O296" s="67">
        <v>1</v>
      </c>
      <c r="P296" s="67" t="s">
        <v>28</v>
      </c>
      <c r="Q296" s="67">
        <v>0</v>
      </c>
      <c r="R296" s="352">
        <v>51917250</v>
      </c>
      <c r="S296" s="355">
        <v>51917250</v>
      </c>
      <c r="T296" s="67">
        <v>0</v>
      </c>
      <c r="U296" s="67">
        <v>0</v>
      </c>
      <c r="V296" s="67" t="s">
        <v>84</v>
      </c>
      <c r="W296" s="67" t="s">
        <v>29</v>
      </c>
      <c r="X296" s="67" t="s">
        <v>1131</v>
      </c>
      <c r="Y296" s="67">
        <v>3778932</v>
      </c>
      <c r="Z296" s="67" t="s">
        <v>1132</v>
      </c>
      <c r="AA296" s="345"/>
      <c r="AB296" s="345"/>
      <c r="AC296" s="345"/>
    </row>
    <row r="297" spans="1:29" s="106" customFormat="1" ht="50.1" customHeight="1" x14ac:dyDescent="0.25">
      <c r="A297" s="105">
        <v>296</v>
      </c>
      <c r="B297" s="67" t="s">
        <v>1124</v>
      </c>
      <c r="C297" s="67" t="s">
        <v>1263</v>
      </c>
      <c r="D297" s="67" t="s">
        <v>1246</v>
      </c>
      <c r="E297" s="67" t="s">
        <v>1265</v>
      </c>
      <c r="F297" s="67" t="s">
        <v>1274</v>
      </c>
      <c r="G297" s="67" t="s">
        <v>31</v>
      </c>
      <c r="H297" s="67" t="s">
        <v>1136</v>
      </c>
      <c r="I297" s="67" t="s">
        <v>1249</v>
      </c>
      <c r="J297" s="67">
        <v>80111600</v>
      </c>
      <c r="K297" s="67" t="s">
        <v>1289</v>
      </c>
      <c r="L297" s="67">
        <v>2</v>
      </c>
      <c r="M297" s="67">
        <v>2</v>
      </c>
      <c r="N297" s="70">
        <v>11</v>
      </c>
      <c r="O297" s="67">
        <v>1</v>
      </c>
      <c r="P297" s="67" t="s">
        <v>28</v>
      </c>
      <c r="Q297" s="67">
        <v>0</v>
      </c>
      <c r="R297" s="352">
        <v>84303450</v>
      </c>
      <c r="S297" s="355">
        <v>84303450</v>
      </c>
      <c r="T297" s="67">
        <v>0</v>
      </c>
      <c r="U297" s="67">
        <v>0</v>
      </c>
      <c r="V297" s="67" t="s">
        <v>84</v>
      </c>
      <c r="W297" s="67" t="s">
        <v>29</v>
      </c>
      <c r="X297" s="67" t="s">
        <v>1131</v>
      </c>
      <c r="Y297" s="67">
        <v>3778932</v>
      </c>
      <c r="Z297" s="67" t="s">
        <v>1132</v>
      </c>
      <c r="AA297" s="345"/>
      <c r="AB297" s="345"/>
      <c r="AC297" s="345"/>
    </row>
    <row r="298" spans="1:29" s="106" customFormat="1" ht="50.1" customHeight="1" x14ac:dyDescent="0.25">
      <c r="A298" s="105">
        <v>297</v>
      </c>
      <c r="B298" s="67" t="s">
        <v>1124</v>
      </c>
      <c r="C298" s="67" t="s">
        <v>1263</v>
      </c>
      <c r="D298" s="67" t="s">
        <v>1246</v>
      </c>
      <c r="E298" s="67" t="s">
        <v>1265</v>
      </c>
      <c r="F298" s="67" t="s">
        <v>1274</v>
      </c>
      <c r="G298" s="67" t="s">
        <v>31</v>
      </c>
      <c r="H298" s="67" t="s">
        <v>1136</v>
      </c>
      <c r="I298" s="67" t="s">
        <v>1249</v>
      </c>
      <c r="J298" s="67">
        <v>80111600</v>
      </c>
      <c r="K298" s="67" t="s">
        <v>1329</v>
      </c>
      <c r="L298" s="67">
        <v>2</v>
      </c>
      <c r="M298" s="67">
        <v>2</v>
      </c>
      <c r="N298" s="70">
        <v>11</v>
      </c>
      <c r="O298" s="67">
        <v>1</v>
      </c>
      <c r="P298" s="67" t="s">
        <v>28</v>
      </c>
      <c r="Q298" s="67">
        <v>0</v>
      </c>
      <c r="R298" s="352">
        <v>45091200</v>
      </c>
      <c r="S298" s="355">
        <v>45091200</v>
      </c>
      <c r="T298" s="67">
        <v>0</v>
      </c>
      <c r="U298" s="67">
        <v>0</v>
      </c>
      <c r="V298" s="67" t="s">
        <v>84</v>
      </c>
      <c r="W298" s="67" t="s">
        <v>29</v>
      </c>
      <c r="X298" s="67" t="s">
        <v>1131</v>
      </c>
      <c r="Y298" s="67">
        <v>3778932</v>
      </c>
      <c r="Z298" s="67" t="s">
        <v>1132</v>
      </c>
      <c r="AA298" s="345"/>
      <c r="AB298" s="345"/>
      <c r="AC298" s="345"/>
    </row>
    <row r="299" spans="1:29" s="106" customFormat="1" ht="50.1" customHeight="1" x14ac:dyDescent="0.25">
      <c r="A299" s="105">
        <v>298</v>
      </c>
      <c r="B299" s="67" t="s">
        <v>1124</v>
      </c>
      <c r="C299" s="67" t="s">
        <v>1245</v>
      </c>
      <c r="D299" s="67" t="s">
        <v>1246</v>
      </c>
      <c r="E299" s="67" t="s">
        <v>1251</v>
      </c>
      <c r="F299" s="67" t="s">
        <v>27</v>
      </c>
      <c r="G299" s="67" t="s">
        <v>31</v>
      </c>
      <c r="H299" s="67" t="s">
        <v>1136</v>
      </c>
      <c r="I299" s="67" t="s">
        <v>1249</v>
      </c>
      <c r="J299" s="67">
        <v>80111600</v>
      </c>
      <c r="K299" s="67" t="s">
        <v>1330</v>
      </c>
      <c r="L299" s="67">
        <v>2</v>
      </c>
      <c r="M299" s="67">
        <v>2</v>
      </c>
      <c r="N299" s="70">
        <v>10</v>
      </c>
      <c r="O299" s="67">
        <v>1</v>
      </c>
      <c r="P299" s="67" t="s">
        <v>28</v>
      </c>
      <c r="Q299" s="67">
        <v>0</v>
      </c>
      <c r="R299" s="352">
        <v>36372000</v>
      </c>
      <c r="S299" s="355">
        <v>36372000</v>
      </c>
      <c r="T299" s="67">
        <v>0</v>
      </c>
      <c r="U299" s="67">
        <v>0</v>
      </c>
      <c r="V299" s="67" t="s">
        <v>84</v>
      </c>
      <c r="W299" s="67" t="s">
        <v>29</v>
      </c>
      <c r="X299" s="67" t="s">
        <v>1131</v>
      </c>
      <c r="Y299" s="67">
        <v>3778932</v>
      </c>
      <c r="Z299" s="67" t="s">
        <v>1132</v>
      </c>
      <c r="AA299" s="345"/>
      <c r="AB299" s="345"/>
      <c r="AC299" s="345"/>
    </row>
    <row r="300" spans="1:29" s="106" customFormat="1" ht="50.1" customHeight="1" x14ac:dyDescent="0.25">
      <c r="A300" s="105">
        <v>299</v>
      </c>
      <c r="B300" s="67" t="s">
        <v>1124</v>
      </c>
      <c r="C300" s="67" t="s">
        <v>1306</v>
      </c>
      <c r="D300" s="67" t="s">
        <v>1246</v>
      </c>
      <c r="E300" s="67" t="s">
        <v>1307</v>
      </c>
      <c r="F300" s="67" t="s">
        <v>1266</v>
      </c>
      <c r="G300" s="67" t="s">
        <v>31</v>
      </c>
      <c r="H300" s="67" t="s">
        <v>1136</v>
      </c>
      <c r="I300" s="67" t="s">
        <v>1249</v>
      </c>
      <c r="J300" s="67">
        <v>80111600</v>
      </c>
      <c r="K300" s="67" t="s">
        <v>1322</v>
      </c>
      <c r="L300" s="67">
        <v>2</v>
      </c>
      <c r="M300" s="67">
        <v>2</v>
      </c>
      <c r="N300" s="70">
        <v>11</v>
      </c>
      <c r="O300" s="67">
        <v>1</v>
      </c>
      <c r="P300" s="67" t="s">
        <v>28</v>
      </c>
      <c r="Q300" s="67">
        <v>0</v>
      </c>
      <c r="R300" s="352">
        <v>58743300</v>
      </c>
      <c r="S300" s="355">
        <v>58743300</v>
      </c>
      <c r="T300" s="67">
        <v>0</v>
      </c>
      <c r="U300" s="67">
        <v>0</v>
      </c>
      <c r="V300" s="67" t="s">
        <v>84</v>
      </c>
      <c r="W300" s="67" t="s">
        <v>29</v>
      </c>
      <c r="X300" s="67" t="s">
        <v>1131</v>
      </c>
      <c r="Y300" s="67">
        <v>3778932</v>
      </c>
      <c r="Z300" s="67" t="s">
        <v>1132</v>
      </c>
      <c r="AA300" s="345"/>
      <c r="AB300" s="345"/>
      <c r="AC300" s="345"/>
    </row>
    <row r="301" spans="1:29" s="106" customFormat="1" ht="50.1" customHeight="1" x14ac:dyDescent="0.25">
      <c r="A301" s="105">
        <v>300</v>
      </c>
      <c r="B301" s="67" t="s">
        <v>1124</v>
      </c>
      <c r="C301" s="67" t="s">
        <v>1253</v>
      </c>
      <c r="D301" s="67" t="s">
        <v>1264</v>
      </c>
      <c r="E301" s="67" t="s">
        <v>1270</v>
      </c>
      <c r="F301" s="67" t="s">
        <v>27</v>
      </c>
      <c r="G301" s="67" t="s">
        <v>30</v>
      </c>
      <c r="H301" s="67" t="s">
        <v>1128</v>
      </c>
      <c r="I301" s="67" t="s">
        <v>1243</v>
      </c>
      <c r="J301" s="67"/>
      <c r="K301" s="67" t="s">
        <v>346</v>
      </c>
      <c r="L301" s="67">
        <v>1</v>
      </c>
      <c r="M301" s="67">
        <v>1</v>
      </c>
      <c r="N301" s="70">
        <v>10</v>
      </c>
      <c r="O301" s="67">
        <v>1</v>
      </c>
      <c r="P301" s="67" t="s">
        <v>40</v>
      </c>
      <c r="Q301" s="67">
        <v>0</v>
      </c>
      <c r="R301" s="352">
        <v>3000000</v>
      </c>
      <c r="S301" s="355">
        <v>3000000</v>
      </c>
      <c r="T301" s="67">
        <v>0</v>
      </c>
      <c r="U301" s="67">
        <v>0</v>
      </c>
      <c r="V301" s="67" t="s">
        <v>84</v>
      </c>
      <c r="W301" s="67" t="s">
        <v>29</v>
      </c>
      <c r="X301" s="67" t="s">
        <v>1131</v>
      </c>
      <c r="Y301" s="67">
        <v>3778932</v>
      </c>
      <c r="Z301" s="67" t="s">
        <v>1132</v>
      </c>
      <c r="AA301" s="345"/>
      <c r="AB301" s="345"/>
      <c r="AC301" s="345"/>
    </row>
    <row r="302" spans="1:29" s="106" customFormat="1" ht="50.1" customHeight="1" x14ac:dyDescent="0.25">
      <c r="A302" s="105">
        <v>301</v>
      </c>
      <c r="B302" s="67" t="s">
        <v>1124</v>
      </c>
      <c r="C302" s="67" t="s">
        <v>1253</v>
      </c>
      <c r="D302" s="67" t="s">
        <v>1264</v>
      </c>
      <c r="E302" s="67" t="s">
        <v>1270</v>
      </c>
      <c r="F302" s="67" t="s">
        <v>1248</v>
      </c>
      <c r="G302" s="67" t="s">
        <v>31</v>
      </c>
      <c r="H302" s="67" t="s">
        <v>1136</v>
      </c>
      <c r="I302" s="67" t="s">
        <v>1249</v>
      </c>
      <c r="J302" s="67">
        <v>80111600</v>
      </c>
      <c r="K302" s="67" t="s">
        <v>1318</v>
      </c>
      <c r="L302" s="67">
        <v>1</v>
      </c>
      <c r="M302" s="67">
        <v>1</v>
      </c>
      <c r="N302" s="70">
        <v>10</v>
      </c>
      <c r="O302" s="67">
        <v>1</v>
      </c>
      <c r="P302" s="67" t="s">
        <v>28</v>
      </c>
      <c r="Q302" s="67">
        <v>0</v>
      </c>
      <c r="R302" s="352">
        <v>22473000</v>
      </c>
      <c r="S302" s="355">
        <v>22473000</v>
      </c>
      <c r="T302" s="67">
        <v>0</v>
      </c>
      <c r="U302" s="67">
        <v>0</v>
      </c>
      <c r="V302" s="67" t="s">
        <v>84</v>
      </c>
      <c r="W302" s="67" t="s">
        <v>29</v>
      </c>
      <c r="X302" s="67" t="s">
        <v>1131</v>
      </c>
      <c r="Y302" s="67">
        <v>3778932</v>
      </c>
      <c r="Z302" s="67" t="s">
        <v>1132</v>
      </c>
      <c r="AA302" s="345"/>
      <c r="AB302" s="345"/>
      <c r="AC302" s="345"/>
    </row>
    <row r="303" spans="1:29" s="106" customFormat="1" ht="50.1" customHeight="1" x14ac:dyDescent="0.25">
      <c r="A303" s="105">
        <v>302</v>
      </c>
      <c r="B303" s="67" t="s">
        <v>1124</v>
      </c>
      <c r="C303" s="67" t="s">
        <v>1245</v>
      </c>
      <c r="D303" s="67" t="s">
        <v>1246</v>
      </c>
      <c r="E303" s="67" t="s">
        <v>1247</v>
      </c>
      <c r="F303" s="67" t="s">
        <v>27</v>
      </c>
      <c r="G303" s="67" t="s">
        <v>30</v>
      </c>
      <c r="H303" s="67" t="s">
        <v>1128</v>
      </c>
      <c r="I303" s="67" t="s">
        <v>1243</v>
      </c>
      <c r="J303" s="67"/>
      <c r="K303" s="67" t="s">
        <v>346</v>
      </c>
      <c r="L303" s="67">
        <v>1</v>
      </c>
      <c r="M303" s="67">
        <v>1</v>
      </c>
      <c r="N303" s="70">
        <v>10</v>
      </c>
      <c r="O303" s="67">
        <v>1</v>
      </c>
      <c r="P303" s="67" t="s">
        <v>40</v>
      </c>
      <c r="Q303" s="67">
        <v>0</v>
      </c>
      <c r="R303" s="352">
        <v>2300000</v>
      </c>
      <c r="S303" s="355">
        <v>2300000</v>
      </c>
      <c r="T303" s="67">
        <v>0</v>
      </c>
      <c r="U303" s="67">
        <v>0</v>
      </c>
      <c r="V303" s="67" t="s">
        <v>84</v>
      </c>
      <c r="W303" s="67" t="s">
        <v>29</v>
      </c>
      <c r="X303" s="67" t="s">
        <v>1131</v>
      </c>
      <c r="Y303" s="67">
        <v>3778932</v>
      </c>
      <c r="Z303" s="67" t="s">
        <v>1132</v>
      </c>
      <c r="AA303" s="345"/>
      <c r="AB303" s="345"/>
      <c r="AC303" s="345"/>
    </row>
    <row r="304" spans="1:29" s="106" customFormat="1" ht="50.1" customHeight="1" x14ac:dyDescent="0.25">
      <c r="A304" s="105">
        <v>303</v>
      </c>
      <c r="B304" s="67" t="s">
        <v>1124</v>
      </c>
      <c r="C304" s="67" t="s">
        <v>1245</v>
      </c>
      <c r="D304" s="67" t="s">
        <v>1246</v>
      </c>
      <c r="E304" s="67" t="s">
        <v>1247</v>
      </c>
      <c r="F304" s="67" t="s">
        <v>27</v>
      </c>
      <c r="G304" s="67" t="s">
        <v>30</v>
      </c>
      <c r="H304" s="67" t="s">
        <v>1239</v>
      </c>
      <c r="I304" s="67" t="s">
        <v>1240</v>
      </c>
      <c r="J304" s="67" t="s">
        <v>1241</v>
      </c>
      <c r="K304" s="67" t="s">
        <v>1242</v>
      </c>
      <c r="L304" s="67">
        <v>1</v>
      </c>
      <c r="M304" s="67">
        <v>1</v>
      </c>
      <c r="N304" s="70">
        <v>10</v>
      </c>
      <c r="O304" s="67">
        <v>1</v>
      </c>
      <c r="P304" s="67" t="s">
        <v>40</v>
      </c>
      <c r="Q304" s="67">
        <v>0</v>
      </c>
      <c r="R304" s="352">
        <v>82500000</v>
      </c>
      <c r="S304" s="355">
        <v>82500000</v>
      </c>
      <c r="T304" s="67">
        <v>0</v>
      </c>
      <c r="U304" s="67">
        <v>0</v>
      </c>
      <c r="V304" s="67" t="s">
        <v>84</v>
      </c>
      <c r="W304" s="67" t="s">
        <v>29</v>
      </c>
      <c r="X304" s="67" t="s">
        <v>1131</v>
      </c>
      <c r="Y304" s="67">
        <v>3778932</v>
      </c>
      <c r="Z304" s="67" t="s">
        <v>1132</v>
      </c>
      <c r="AA304" s="345"/>
      <c r="AB304" s="345"/>
      <c r="AC304" s="345"/>
    </row>
    <row r="305" spans="1:29" s="106" customFormat="1" ht="50.1" customHeight="1" x14ac:dyDescent="0.25">
      <c r="A305" s="105">
        <v>304</v>
      </c>
      <c r="B305" s="67" t="s">
        <v>1124</v>
      </c>
      <c r="C305" s="67" t="s">
        <v>1253</v>
      </c>
      <c r="D305" s="67" t="s">
        <v>1246</v>
      </c>
      <c r="E305" s="67" t="s">
        <v>1254</v>
      </c>
      <c r="F305" s="67" t="s">
        <v>27</v>
      </c>
      <c r="G305" s="67" t="s">
        <v>30</v>
      </c>
      <c r="H305" s="67" t="s">
        <v>1128</v>
      </c>
      <c r="I305" s="67" t="s">
        <v>1243</v>
      </c>
      <c r="J305" s="67"/>
      <c r="K305" s="67" t="s">
        <v>346</v>
      </c>
      <c r="L305" s="67">
        <v>1</v>
      </c>
      <c r="M305" s="67">
        <v>1</v>
      </c>
      <c r="N305" s="70">
        <v>10</v>
      </c>
      <c r="O305" s="67">
        <v>1</v>
      </c>
      <c r="P305" s="67" t="s">
        <v>40</v>
      </c>
      <c r="Q305" s="67">
        <v>0</v>
      </c>
      <c r="R305" s="352">
        <v>3100000</v>
      </c>
      <c r="S305" s="355">
        <v>3100000</v>
      </c>
      <c r="T305" s="67">
        <v>0</v>
      </c>
      <c r="U305" s="67">
        <v>0</v>
      </c>
      <c r="V305" s="67" t="s">
        <v>84</v>
      </c>
      <c r="W305" s="67" t="s">
        <v>29</v>
      </c>
      <c r="X305" s="67" t="s">
        <v>1131</v>
      </c>
      <c r="Y305" s="67">
        <v>3778932</v>
      </c>
      <c r="Z305" s="67" t="s">
        <v>1132</v>
      </c>
      <c r="AA305" s="345"/>
      <c r="AB305" s="345"/>
      <c r="AC305" s="345"/>
    </row>
    <row r="306" spans="1:29" s="106" customFormat="1" ht="50.1" customHeight="1" x14ac:dyDescent="0.25">
      <c r="A306" s="105">
        <v>305</v>
      </c>
      <c r="B306" s="67" t="s">
        <v>1124</v>
      </c>
      <c r="C306" s="67" t="s">
        <v>1253</v>
      </c>
      <c r="D306" s="67" t="s">
        <v>1246</v>
      </c>
      <c r="E306" s="67" t="s">
        <v>1254</v>
      </c>
      <c r="F306" s="67" t="s">
        <v>1266</v>
      </c>
      <c r="G306" s="67" t="s">
        <v>854</v>
      </c>
      <c r="H306" s="67" t="s">
        <v>865</v>
      </c>
      <c r="I306" s="67" t="s">
        <v>866</v>
      </c>
      <c r="J306" s="67">
        <v>82101500</v>
      </c>
      <c r="K306" s="67" t="s">
        <v>1331</v>
      </c>
      <c r="L306" s="67">
        <v>1</v>
      </c>
      <c r="M306" s="67">
        <v>1</v>
      </c>
      <c r="N306" s="70">
        <v>10</v>
      </c>
      <c r="O306" s="67">
        <v>1</v>
      </c>
      <c r="P306" s="67" t="s">
        <v>28</v>
      </c>
      <c r="Q306" s="67">
        <v>0</v>
      </c>
      <c r="R306" s="352">
        <v>90000000</v>
      </c>
      <c r="S306" s="355">
        <v>90000000</v>
      </c>
      <c r="T306" s="67">
        <v>0</v>
      </c>
      <c r="U306" s="67">
        <v>0</v>
      </c>
      <c r="V306" s="67" t="s">
        <v>84</v>
      </c>
      <c r="W306" s="67" t="s">
        <v>29</v>
      </c>
      <c r="X306" s="67" t="s">
        <v>1131</v>
      </c>
      <c r="Y306" s="67">
        <v>3778932</v>
      </c>
      <c r="Z306" s="67" t="s">
        <v>1132</v>
      </c>
      <c r="AA306" s="345"/>
      <c r="AB306" s="345"/>
      <c r="AC306" s="345"/>
    </row>
    <row r="307" spans="1:29" s="106" customFormat="1" ht="50.1" customHeight="1" x14ac:dyDescent="0.25">
      <c r="A307" s="105">
        <v>306</v>
      </c>
      <c r="B307" s="67" t="s">
        <v>1124</v>
      </c>
      <c r="C307" s="67" t="s">
        <v>1253</v>
      </c>
      <c r="D307" s="67" t="s">
        <v>1246</v>
      </c>
      <c r="E307" s="67" t="s">
        <v>1254</v>
      </c>
      <c r="F307" s="67" t="s">
        <v>27</v>
      </c>
      <c r="G307" s="67" t="s">
        <v>30</v>
      </c>
      <c r="H307" s="67" t="s">
        <v>1239</v>
      </c>
      <c r="I307" s="67" t="s">
        <v>1240</v>
      </c>
      <c r="J307" s="67" t="s">
        <v>1241</v>
      </c>
      <c r="K307" s="67" t="s">
        <v>1242</v>
      </c>
      <c r="L307" s="67">
        <v>1</v>
      </c>
      <c r="M307" s="67">
        <v>1</v>
      </c>
      <c r="N307" s="70">
        <v>10</v>
      </c>
      <c r="O307" s="67">
        <v>1</v>
      </c>
      <c r="P307" s="67" t="s">
        <v>40</v>
      </c>
      <c r="Q307" s="67">
        <v>0</v>
      </c>
      <c r="R307" s="352">
        <v>165000000</v>
      </c>
      <c r="S307" s="355">
        <v>165000000</v>
      </c>
      <c r="T307" s="67">
        <v>0</v>
      </c>
      <c r="U307" s="67">
        <v>0</v>
      </c>
      <c r="V307" s="67" t="s">
        <v>84</v>
      </c>
      <c r="W307" s="67" t="s">
        <v>29</v>
      </c>
      <c r="X307" s="67" t="s">
        <v>1131</v>
      </c>
      <c r="Y307" s="67">
        <v>3778932</v>
      </c>
      <c r="Z307" s="67" t="s">
        <v>1132</v>
      </c>
      <c r="AA307" s="345"/>
      <c r="AB307" s="345"/>
      <c r="AC307" s="345"/>
    </row>
    <row r="308" spans="1:29" s="106" customFormat="1" ht="50.1" customHeight="1" x14ac:dyDescent="0.25">
      <c r="A308" s="105">
        <v>307</v>
      </c>
      <c r="B308" s="67" t="s">
        <v>1124</v>
      </c>
      <c r="C308" s="67" t="s">
        <v>1253</v>
      </c>
      <c r="D308" s="67" t="s">
        <v>1246</v>
      </c>
      <c r="E308" s="67" t="s">
        <v>1254</v>
      </c>
      <c r="F308" s="67" t="s">
        <v>27</v>
      </c>
      <c r="G308" s="67" t="s">
        <v>854</v>
      </c>
      <c r="H308" s="67" t="s">
        <v>865</v>
      </c>
      <c r="I308" s="67" t="s">
        <v>866</v>
      </c>
      <c r="J308" s="67">
        <v>82101500</v>
      </c>
      <c r="K308" s="67" t="s">
        <v>662</v>
      </c>
      <c r="L308" s="67">
        <v>1</v>
      </c>
      <c r="M308" s="67">
        <v>1</v>
      </c>
      <c r="N308" s="70">
        <v>10</v>
      </c>
      <c r="O308" s="67">
        <v>1</v>
      </c>
      <c r="P308" s="67" t="s">
        <v>28</v>
      </c>
      <c r="Q308" s="67">
        <v>0</v>
      </c>
      <c r="R308" s="352">
        <v>5500000</v>
      </c>
      <c r="S308" s="355">
        <v>5500000</v>
      </c>
      <c r="T308" s="67">
        <v>0</v>
      </c>
      <c r="U308" s="67">
        <v>0</v>
      </c>
      <c r="V308" s="67" t="s">
        <v>84</v>
      </c>
      <c r="W308" s="67" t="s">
        <v>29</v>
      </c>
      <c r="X308" s="67" t="s">
        <v>1131</v>
      </c>
      <c r="Y308" s="67">
        <v>3778932</v>
      </c>
      <c r="Z308" s="67" t="s">
        <v>1132</v>
      </c>
      <c r="AA308" s="345"/>
      <c r="AB308" s="345"/>
      <c r="AC308" s="345"/>
    </row>
    <row r="309" spans="1:29" s="106" customFormat="1" ht="50.1" customHeight="1" x14ac:dyDescent="0.25">
      <c r="A309" s="105">
        <v>308</v>
      </c>
      <c r="B309" s="67" t="s">
        <v>1124</v>
      </c>
      <c r="C309" s="67" t="s">
        <v>1253</v>
      </c>
      <c r="D309" s="67" t="s">
        <v>1246</v>
      </c>
      <c r="E309" s="67" t="s">
        <v>1254</v>
      </c>
      <c r="F309" s="67" t="s">
        <v>27</v>
      </c>
      <c r="G309" s="67" t="s">
        <v>31</v>
      </c>
      <c r="H309" s="67" t="s">
        <v>1136</v>
      </c>
      <c r="I309" s="67" t="s">
        <v>1249</v>
      </c>
      <c r="J309" s="67">
        <v>80111600</v>
      </c>
      <c r="K309" s="67" t="s">
        <v>1262</v>
      </c>
      <c r="L309" s="67">
        <v>2</v>
      </c>
      <c r="M309" s="67">
        <v>2</v>
      </c>
      <c r="N309" s="70">
        <v>10</v>
      </c>
      <c r="O309" s="67">
        <v>0</v>
      </c>
      <c r="P309" s="67" t="s">
        <v>28</v>
      </c>
      <c r="Q309" s="67">
        <v>0</v>
      </c>
      <c r="R309" s="352">
        <v>20191500</v>
      </c>
      <c r="S309" s="355">
        <v>20191500</v>
      </c>
      <c r="T309" s="67">
        <v>0</v>
      </c>
      <c r="U309" s="67">
        <v>0</v>
      </c>
      <c r="V309" s="67" t="s">
        <v>84</v>
      </c>
      <c r="W309" s="67" t="s">
        <v>29</v>
      </c>
      <c r="X309" s="67" t="s">
        <v>1131</v>
      </c>
      <c r="Y309" s="67">
        <v>3778932</v>
      </c>
      <c r="Z309" s="67" t="s">
        <v>1132</v>
      </c>
      <c r="AA309" s="345"/>
      <c r="AB309" s="345"/>
      <c r="AC309" s="345"/>
    </row>
    <row r="310" spans="1:29" s="106" customFormat="1" ht="50.1" customHeight="1" x14ac:dyDescent="0.25">
      <c r="A310" s="105">
        <v>309</v>
      </c>
      <c r="B310" s="67" t="s">
        <v>1124</v>
      </c>
      <c r="C310" s="67" t="s">
        <v>1253</v>
      </c>
      <c r="D310" s="67" t="s">
        <v>1246</v>
      </c>
      <c r="E310" s="67" t="s">
        <v>1294</v>
      </c>
      <c r="F310" s="67" t="s">
        <v>27</v>
      </c>
      <c r="G310" s="67" t="s">
        <v>30</v>
      </c>
      <c r="H310" s="67" t="s">
        <v>1128</v>
      </c>
      <c r="I310" s="67" t="s">
        <v>1243</v>
      </c>
      <c r="J310" s="67"/>
      <c r="K310" s="67" t="s">
        <v>346</v>
      </c>
      <c r="L310" s="67">
        <v>1</v>
      </c>
      <c r="M310" s="67">
        <v>1</v>
      </c>
      <c r="N310" s="70">
        <v>10</v>
      </c>
      <c r="O310" s="67">
        <v>1</v>
      </c>
      <c r="P310" s="67" t="s">
        <v>40</v>
      </c>
      <c r="Q310" s="67">
        <v>0</v>
      </c>
      <c r="R310" s="352">
        <v>600000</v>
      </c>
      <c r="S310" s="355">
        <v>600000</v>
      </c>
      <c r="T310" s="67">
        <v>0</v>
      </c>
      <c r="U310" s="67">
        <v>0</v>
      </c>
      <c r="V310" s="67" t="s">
        <v>84</v>
      </c>
      <c r="W310" s="67" t="s">
        <v>29</v>
      </c>
      <c r="X310" s="67" t="s">
        <v>1131</v>
      </c>
      <c r="Y310" s="67">
        <v>3778932</v>
      </c>
      <c r="Z310" s="67" t="s">
        <v>1132</v>
      </c>
      <c r="AA310" s="345"/>
      <c r="AB310" s="345"/>
      <c r="AC310" s="345"/>
    </row>
    <row r="311" spans="1:29" s="106" customFormat="1" ht="50.1" customHeight="1" x14ac:dyDescent="0.25">
      <c r="A311" s="105">
        <v>310</v>
      </c>
      <c r="B311" s="67" t="s">
        <v>1124</v>
      </c>
      <c r="C311" s="67" t="s">
        <v>1253</v>
      </c>
      <c r="D311" s="67" t="s">
        <v>1246</v>
      </c>
      <c r="E311" s="67" t="s">
        <v>1294</v>
      </c>
      <c r="F311" s="67" t="s">
        <v>27</v>
      </c>
      <c r="G311" s="67" t="s">
        <v>30</v>
      </c>
      <c r="H311" s="67" t="s">
        <v>1239</v>
      </c>
      <c r="I311" s="67" t="s">
        <v>1240</v>
      </c>
      <c r="J311" s="67" t="s">
        <v>1241</v>
      </c>
      <c r="K311" s="67" t="s">
        <v>1242</v>
      </c>
      <c r="L311" s="67">
        <v>1</v>
      </c>
      <c r="M311" s="67">
        <v>1</v>
      </c>
      <c r="N311" s="70">
        <v>10</v>
      </c>
      <c r="O311" s="67">
        <v>1</v>
      </c>
      <c r="P311" s="67" t="s">
        <v>40</v>
      </c>
      <c r="Q311" s="67">
        <v>0</v>
      </c>
      <c r="R311" s="352">
        <v>82500000</v>
      </c>
      <c r="S311" s="355">
        <v>82500000</v>
      </c>
      <c r="T311" s="67">
        <v>0</v>
      </c>
      <c r="U311" s="67">
        <v>0</v>
      </c>
      <c r="V311" s="67" t="s">
        <v>84</v>
      </c>
      <c r="W311" s="67" t="s">
        <v>29</v>
      </c>
      <c r="X311" s="67" t="s">
        <v>1131</v>
      </c>
      <c r="Y311" s="67">
        <v>3778932</v>
      </c>
      <c r="Z311" s="67" t="s">
        <v>1132</v>
      </c>
      <c r="AA311" s="345"/>
      <c r="AB311" s="345"/>
      <c r="AC311" s="345"/>
    </row>
    <row r="312" spans="1:29" s="106" customFormat="1" ht="50.1" customHeight="1" x14ac:dyDescent="0.25">
      <c r="A312" s="105">
        <v>311</v>
      </c>
      <c r="B312" s="67" t="s">
        <v>1124</v>
      </c>
      <c r="C312" s="67" t="s">
        <v>1253</v>
      </c>
      <c r="D312" s="67" t="s">
        <v>1246</v>
      </c>
      <c r="E312" s="67" t="s">
        <v>1294</v>
      </c>
      <c r="F312" s="67" t="s">
        <v>1266</v>
      </c>
      <c r="G312" s="67" t="s">
        <v>31</v>
      </c>
      <c r="H312" s="67" t="s">
        <v>1136</v>
      </c>
      <c r="I312" s="67" t="s">
        <v>1249</v>
      </c>
      <c r="J312" s="67">
        <v>80111600</v>
      </c>
      <c r="K312" s="67" t="s">
        <v>1325</v>
      </c>
      <c r="L312" s="67">
        <v>1</v>
      </c>
      <c r="M312" s="67">
        <v>1</v>
      </c>
      <c r="N312" s="70">
        <v>10</v>
      </c>
      <c r="O312" s="67">
        <v>1</v>
      </c>
      <c r="P312" s="67" t="s">
        <v>28</v>
      </c>
      <c r="Q312" s="67">
        <v>0</v>
      </c>
      <c r="R312" s="352">
        <v>15650500</v>
      </c>
      <c r="S312" s="355">
        <v>15650500</v>
      </c>
      <c r="T312" s="67">
        <v>0</v>
      </c>
      <c r="U312" s="67">
        <v>0</v>
      </c>
      <c r="V312" s="67" t="s">
        <v>84</v>
      </c>
      <c r="W312" s="67" t="s">
        <v>29</v>
      </c>
      <c r="X312" s="67" t="s">
        <v>1131</v>
      </c>
      <c r="Y312" s="67">
        <v>3778932</v>
      </c>
      <c r="Z312" s="67" t="s">
        <v>1132</v>
      </c>
      <c r="AA312" s="345"/>
      <c r="AB312" s="345"/>
      <c r="AC312" s="345"/>
    </row>
    <row r="313" spans="1:29" s="106" customFormat="1" ht="50.1" customHeight="1" x14ac:dyDescent="0.25">
      <c r="A313" s="105">
        <v>312</v>
      </c>
      <c r="B313" s="67" t="s">
        <v>1124</v>
      </c>
      <c r="C313" s="67" t="s">
        <v>1253</v>
      </c>
      <c r="D313" s="67" t="s">
        <v>1246</v>
      </c>
      <c r="E313" s="67" t="s">
        <v>1294</v>
      </c>
      <c r="F313" s="67" t="s">
        <v>27</v>
      </c>
      <c r="G313" s="67" t="s">
        <v>31</v>
      </c>
      <c r="H313" s="67" t="s">
        <v>1136</v>
      </c>
      <c r="I313" s="67" t="s">
        <v>1249</v>
      </c>
      <c r="J313" s="67">
        <v>80111600</v>
      </c>
      <c r="K313" s="67" t="s">
        <v>1325</v>
      </c>
      <c r="L313" s="67">
        <v>1</v>
      </c>
      <c r="M313" s="67">
        <v>1</v>
      </c>
      <c r="N313" s="70">
        <v>9</v>
      </c>
      <c r="O313" s="67">
        <v>1</v>
      </c>
      <c r="P313" s="67" t="s">
        <v>28</v>
      </c>
      <c r="Q313" s="67">
        <v>0</v>
      </c>
      <c r="R313" s="352">
        <v>36892800</v>
      </c>
      <c r="S313" s="355">
        <v>36892800</v>
      </c>
      <c r="T313" s="67">
        <v>0</v>
      </c>
      <c r="U313" s="67">
        <v>0</v>
      </c>
      <c r="V313" s="67" t="s">
        <v>84</v>
      </c>
      <c r="W313" s="67" t="s">
        <v>29</v>
      </c>
      <c r="X313" s="67" t="s">
        <v>1131</v>
      </c>
      <c r="Y313" s="67">
        <v>3778932</v>
      </c>
      <c r="Z313" s="67" t="s">
        <v>1132</v>
      </c>
      <c r="AA313" s="345"/>
      <c r="AB313" s="345"/>
      <c r="AC313" s="345"/>
    </row>
    <row r="314" spans="1:29" s="106" customFormat="1" ht="50.1" customHeight="1" x14ac:dyDescent="0.25">
      <c r="A314" s="105">
        <v>313</v>
      </c>
      <c r="B314" s="67" t="s">
        <v>1124</v>
      </c>
      <c r="C314" s="67" t="s">
        <v>1245</v>
      </c>
      <c r="D314" s="67" t="s">
        <v>1264</v>
      </c>
      <c r="E314" s="67" t="s">
        <v>1251</v>
      </c>
      <c r="F314" s="67" t="s">
        <v>27</v>
      </c>
      <c r="G314" s="67" t="s">
        <v>30</v>
      </c>
      <c r="H314" s="67" t="s">
        <v>1128</v>
      </c>
      <c r="I314" s="67" t="s">
        <v>1243</v>
      </c>
      <c r="J314" s="67"/>
      <c r="K314" s="67" t="s">
        <v>346</v>
      </c>
      <c r="L314" s="67">
        <v>1</v>
      </c>
      <c r="M314" s="67">
        <v>1</v>
      </c>
      <c r="N314" s="70">
        <v>10</v>
      </c>
      <c r="O314" s="67">
        <v>1</v>
      </c>
      <c r="P314" s="67" t="s">
        <v>40</v>
      </c>
      <c r="Q314" s="67">
        <v>0</v>
      </c>
      <c r="R314" s="352">
        <v>800000</v>
      </c>
      <c r="S314" s="355">
        <v>800000</v>
      </c>
      <c r="T314" s="67">
        <v>0</v>
      </c>
      <c r="U314" s="67">
        <v>0</v>
      </c>
      <c r="V314" s="67" t="s">
        <v>84</v>
      </c>
      <c r="W314" s="67" t="s">
        <v>29</v>
      </c>
      <c r="X314" s="67" t="s">
        <v>1131</v>
      </c>
      <c r="Y314" s="67">
        <v>3778932</v>
      </c>
      <c r="Z314" s="67" t="s">
        <v>1132</v>
      </c>
      <c r="AA314" s="345"/>
      <c r="AB314" s="345"/>
      <c r="AC314" s="345"/>
    </row>
    <row r="315" spans="1:29" s="106" customFormat="1" ht="50.1" customHeight="1" x14ac:dyDescent="0.25">
      <c r="A315" s="105">
        <v>314</v>
      </c>
      <c r="B315" s="67" t="s">
        <v>1124</v>
      </c>
      <c r="C315" s="67" t="s">
        <v>1245</v>
      </c>
      <c r="D315" s="67" t="s">
        <v>1246</v>
      </c>
      <c r="E315" s="67" t="s">
        <v>1251</v>
      </c>
      <c r="F315" s="67" t="s">
        <v>27</v>
      </c>
      <c r="G315" s="67" t="s">
        <v>30</v>
      </c>
      <c r="H315" s="67" t="s">
        <v>1128</v>
      </c>
      <c r="I315" s="67" t="s">
        <v>1332</v>
      </c>
      <c r="J315" s="67">
        <v>80111600</v>
      </c>
      <c r="K315" s="67" t="s">
        <v>1333</v>
      </c>
      <c r="L315" s="67">
        <v>1</v>
      </c>
      <c r="M315" s="67">
        <v>1</v>
      </c>
      <c r="N315" s="70">
        <v>10</v>
      </c>
      <c r="O315" s="67">
        <v>1</v>
      </c>
      <c r="P315" s="67" t="s">
        <v>28</v>
      </c>
      <c r="Q315" s="67">
        <v>0</v>
      </c>
      <c r="R315" s="352">
        <v>38000000</v>
      </c>
      <c r="S315" s="355">
        <v>38000000</v>
      </c>
      <c r="T315" s="67">
        <v>0</v>
      </c>
      <c r="U315" s="67">
        <v>0</v>
      </c>
      <c r="V315" s="67" t="s">
        <v>84</v>
      </c>
      <c r="W315" s="67" t="s">
        <v>29</v>
      </c>
      <c r="X315" s="67" t="s">
        <v>1131</v>
      </c>
      <c r="Y315" s="67">
        <v>3778932</v>
      </c>
      <c r="Z315" s="67" t="s">
        <v>1132</v>
      </c>
      <c r="AA315" s="345"/>
      <c r="AB315" s="345"/>
      <c r="AC315" s="345"/>
    </row>
    <row r="316" spans="1:29" s="106" customFormat="1" ht="50.1" customHeight="1" x14ac:dyDescent="0.25">
      <c r="A316" s="105">
        <v>315</v>
      </c>
      <c r="B316" s="67" t="s">
        <v>1124</v>
      </c>
      <c r="C316" s="67" t="s">
        <v>1245</v>
      </c>
      <c r="D316" s="67" t="s">
        <v>1246</v>
      </c>
      <c r="E316" s="67" t="s">
        <v>1251</v>
      </c>
      <c r="F316" s="67" t="s">
        <v>1266</v>
      </c>
      <c r="G316" s="67" t="s">
        <v>30</v>
      </c>
      <c r="H316" s="67" t="s">
        <v>1239</v>
      </c>
      <c r="I316" s="67" t="s">
        <v>1240</v>
      </c>
      <c r="J316" s="67" t="s">
        <v>1241</v>
      </c>
      <c r="K316" s="67" t="s">
        <v>1242</v>
      </c>
      <c r="L316" s="67">
        <v>1</v>
      </c>
      <c r="M316" s="67">
        <v>1</v>
      </c>
      <c r="N316" s="70">
        <v>10</v>
      </c>
      <c r="O316" s="67">
        <v>1</v>
      </c>
      <c r="P316" s="67" t="s">
        <v>40</v>
      </c>
      <c r="Q316" s="67">
        <v>0</v>
      </c>
      <c r="R316" s="352">
        <v>177644000</v>
      </c>
      <c r="S316" s="355">
        <v>177644000</v>
      </c>
      <c r="T316" s="67">
        <v>0</v>
      </c>
      <c r="U316" s="67">
        <v>0</v>
      </c>
      <c r="V316" s="67" t="s">
        <v>84</v>
      </c>
      <c r="W316" s="67" t="s">
        <v>29</v>
      </c>
      <c r="X316" s="67" t="s">
        <v>1131</v>
      </c>
      <c r="Y316" s="67">
        <v>3778932</v>
      </c>
      <c r="Z316" s="67" t="s">
        <v>1132</v>
      </c>
      <c r="AA316" s="345"/>
      <c r="AB316" s="345"/>
      <c r="AC316" s="345"/>
    </row>
    <row r="317" spans="1:29" s="106" customFormat="1" ht="50.1" customHeight="1" x14ac:dyDescent="0.25">
      <c r="A317" s="105">
        <v>316</v>
      </c>
      <c r="B317" s="67" t="s">
        <v>1124</v>
      </c>
      <c r="C317" s="67" t="s">
        <v>1306</v>
      </c>
      <c r="D317" s="67" t="s">
        <v>1246</v>
      </c>
      <c r="E317" s="67" t="s">
        <v>1307</v>
      </c>
      <c r="F317" s="67" t="s">
        <v>1266</v>
      </c>
      <c r="G317" s="67" t="s">
        <v>31</v>
      </c>
      <c r="H317" s="67" t="s">
        <v>1136</v>
      </c>
      <c r="I317" s="67" t="s">
        <v>1249</v>
      </c>
      <c r="J317" s="67">
        <v>80111600</v>
      </c>
      <c r="K317" s="67" t="s">
        <v>1322</v>
      </c>
      <c r="L317" s="67">
        <v>2</v>
      </c>
      <c r="M317" s="67">
        <v>2</v>
      </c>
      <c r="N317" s="70">
        <v>11</v>
      </c>
      <c r="O317" s="67">
        <v>1</v>
      </c>
      <c r="P317" s="67" t="s">
        <v>28</v>
      </c>
      <c r="Q317" s="67">
        <v>0</v>
      </c>
      <c r="R317" s="352">
        <v>28228200</v>
      </c>
      <c r="S317" s="355">
        <v>28228200</v>
      </c>
      <c r="T317" s="67">
        <v>0</v>
      </c>
      <c r="U317" s="67">
        <v>0</v>
      </c>
      <c r="V317" s="67" t="s">
        <v>84</v>
      </c>
      <c r="W317" s="67" t="s">
        <v>29</v>
      </c>
      <c r="X317" s="67" t="s">
        <v>1131</v>
      </c>
      <c r="Y317" s="67">
        <v>3778932</v>
      </c>
      <c r="Z317" s="67" t="s">
        <v>1132</v>
      </c>
      <c r="AA317" s="345"/>
      <c r="AB317" s="345"/>
      <c r="AC317" s="345"/>
    </row>
    <row r="318" spans="1:29" s="106" customFormat="1" ht="50.1" customHeight="1" x14ac:dyDescent="0.25">
      <c r="A318" s="105">
        <v>317</v>
      </c>
      <c r="B318" s="67" t="s">
        <v>1124</v>
      </c>
      <c r="C318" s="67" t="s">
        <v>1245</v>
      </c>
      <c r="D318" s="67" t="s">
        <v>1246</v>
      </c>
      <c r="E318" s="67" t="s">
        <v>1251</v>
      </c>
      <c r="F318" s="67" t="s">
        <v>27</v>
      </c>
      <c r="G318" s="67" t="s">
        <v>31</v>
      </c>
      <c r="H318" s="67" t="s">
        <v>1136</v>
      </c>
      <c r="I318" s="67" t="s">
        <v>1249</v>
      </c>
      <c r="J318" s="67">
        <v>80111600</v>
      </c>
      <c r="K318" s="67" t="s">
        <v>1330</v>
      </c>
      <c r="L318" s="67">
        <v>2</v>
      </c>
      <c r="M318" s="67">
        <v>2</v>
      </c>
      <c r="N318" s="70">
        <v>10</v>
      </c>
      <c r="O318" s="67">
        <v>1</v>
      </c>
      <c r="P318" s="67" t="s">
        <v>28</v>
      </c>
      <c r="Q318" s="67">
        <v>0</v>
      </c>
      <c r="R318" s="352">
        <v>16789550</v>
      </c>
      <c r="S318" s="355">
        <v>16789550</v>
      </c>
      <c r="T318" s="67">
        <v>0</v>
      </c>
      <c r="U318" s="67">
        <v>0</v>
      </c>
      <c r="V318" s="67" t="s">
        <v>84</v>
      </c>
      <c r="W318" s="67" t="s">
        <v>29</v>
      </c>
      <c r="X318" s="67" t="s">
        <v>1131</v>
      </c>
      <c r="Y318" s="67">
        <v>3778932</v>
      </c>
      <c r="Z318" s="67" t="s">
        <v>1132</v>
      </c>
      <c r="AA318" s="345"/>
      <c r="AB318" s="345"/>
      <c r="AC318" s="345"/>
    </row>
    <row r="319" spans="1:29" s="106" customFormat="1" ht="50.1" customHeight="1" x14ac:dyDescent="0.25">
      <c r="A319" s="105">
        <v>318</v>
      </c>
      <c r="B319" s="67" t="s">
        <v>1124</v>
      </c>
      <c r="C319" s="67" t="s">
        <v>1306</v>
      </c>
      <c r="D319" s="67" t="s">
        <v>1246</v>
      </c>
      <c r="E319" s="67" t="s">
        <v>1307</v>
      </c>
      <c r="F319" s="67" t="s">
        <v>1266</v>
      </c>
      <c r="G319" s="67" t="s">
        <v>30</v>
      </c>
      <c r="H319" s="67" t="s">
        <v>1239</v>
      </c>
      <c r="I319" s="67" t="s">
        <v>1240</v>
      </c>
      <c r="J319" s="67" t="s">
        <v>1241</v>
      </c>
      <c r="K319" s="67" t="s">
        <v>1242</v>
      </c>
      <c r="L319" s="67">
        <v>1</v>
      </c>
      <c r="M319" s="67">
        <v>1</v>
      </c>
      <c r="N319" s="70">
        <v>10</v>
      </c>
      <c r="O319" s="67">
        <v>1</v>
      </c>
      <c r="P319" s="67" t="s">
        <v>40</v>
      </c>
      <c r="Q319" s="67">
        <v>0</v>
      </c>
      <c r="R319" s="352">
        <v>165000000</v>
      </c>
      <c r="S319" s="355">
        <v>165000000</v>
      </c>
      <c r="T319" s="67">
        <v>0</v>
      </c>
      <c r="U319" s="67">
        <v>0</v>
      </c>
      <c r="V319" s="67" t="s">
        <v>84</v>
      </c>
      <c r="W319" s="67" t="s">
        <v>29</v>
      </c>
      <c r="X319" s="67" t="s">
        <v>1131</v>
      </c>
      <c r="Y319" s="67">
        <v>3778932</v>
      </c>
      <c r="Z319" s="67" t="s">
        <v>1132</v>
      </c>
      <c r="AA319" s="345"/>
      <c r="AB319" s="345"/>
      <c r="AC319" s="345"/>
    </row>
    <row r="320" spans="1:29" s="106" customFormat="1" ht="50.1" customHeight="1" x14ac:dyDescent="0.25">
      <c r="A320" s="105">
        <v>319</v>
      </c>
      <c r="B320" s="67" t="s">
        <v>1124</v>
      </c>
      <c r="C320" s="67" t="s">
        <v>1306</v>
      </c>
      <c r="D320" s="67" t="s">
        <v>1246</v>
      </c>
      <c r="E320" s="67" t="s">
        <v>1307</v>
      </c>
      <c r="F320" s="67" t="s">
        <v>27</v>
      </c>
      <c r="G320" s="67" t="s">
        <v>30</v>
      </c>
      <c r="H320" s="67" t="s">
        <v>1128</v>
      </c>
      <c r="I320" s="67" t="s">
        <v>1243</v>
      </c>
      <c r="J320" s="67"/>
      <c r="K320" s="67" t="s">
        <v>346</v>
      </c>
      <c r="L320" s="67">
        <v>1</v>
      </c>
      <c r="M320" s="67">
        <v>1</v>
      </c>
      <c r="N320" s="70">
        <v>10</v>
      </c>
      <c r="O320" s="67">
        <v>1</v>
      </c>
      <c r="P320" s="67" t="s">
        <v>40</v>
      </c>
      <c r="Q320" s="67">
        <v>0</v>
      </c>
      <c r="R320" s="352">
        <v>1300000</v>
      </c>
      <c r="S320" s="355">
        <v>1300000</v>
      </c>
      <c r="T320" s="67">
        <v>0</v>
      </c>
      <c r="U320" s="67">
        <v>0</v>
      </c>
      <c r="V320" s="67" t="s">
        <v>84</v>
      </c>
      <c r="W320" s="67" t="s">
        <v>29</v>
      </c>
      <c r="X320" s="67" t="s">
        <v>1131</v>
      </c>
      <c r="Y320" s="67">
        <v>3778932</v>
      </c>
      <c r="Z320" s="67" t="s">
        <v>1132</v>
      </c>
      <c r="AA320" s="345"/>
      <c r="AB320" s="345"/>
      <c r="AC320" s="345"/>
    </row>
    <row r="321" spans="1:29" s="106" customFormat="1" ht="50.1" customHeight="1" x14ac:dyDescent="0.25">
      <c r="A321" s="105">
        <v>320</v>
      </c>
      <c r="B321" s="67" t="s">
        <v>1124</v>
      </c>
      <c r="C321" s="67" t="s">
        <v>1245</v>
      </c>
      <c r="D321" s="67" t="s">
        <v>1246</v>
      </c>
      <c r="E321" s="67" t="s">
        <v>1268</v>
      </c>
      <c r="F321" s="67" t="s">
        <v>1266</v>
      </c>
      <c r="G321" s="67" t="s">
        <v>30</v>
      </c>
      <c r="H321" s="67" t="s">
        <v>1239</v>
      </c>
      <c r="I321" s="67" t="s">
        <v>1240</v>
      </c>
      <c r="J321" s="67" t="s">
        <v>1241</v>
      </c>
      <c r="K321" s="67" t="s">
        <v>1242</v>
      </c>
      <c r="L321" s="67">
        <v>1</v>
      </c>
      <c r="M321" s="67">
        <v>1</v>
      </c>
      <c r="N321" s="70">
        <v>10</v>
      </c>
      <c r="O321" s="67">
        <v>1</v>
      </c>
      <c r="P321" s="67" t="s">
        <v>40</v>
      </c>
      <c r="Q321" s="67">
        <v>0</v>
      </c>
      <c r="R321" s="352">
        <v>165000000</v>
      </c>
      <c r="S321" s="355">
        <v>165000000</v>
      </c>
      <c r="T321" s="67">
        <v>0</v>
      </c>
      <c r="U321" s="67">
        <v>0</v>
      </c>
      <c r="V321" s="67" t="s">
        <v>84</v>
      </c>
      <c r="W321" s="67" t="s">
        <v>29</v>
      </c>
      <c r="X321" s="67" t="s">
        <v>1131</v>
      </c>
      <c r="Y321" s="67">
        <v>3778932</v>
      </c>
      <c r="Z321" s="67" t="s">
        <v>1132</v>
      </c>
      <c r="AA321" s="345"/>
      <c r="AB321" s="345"/>
      <c r="AC321" s="345"/>
    </row>
    <row r="322" spans="1:29" s="106" customFormat="1" ht="50.1" customHeight="1" x14ac:dyDescent="0.25">
      <c r="A322" s="105">
        <v>321</v>
      </c>
      <c r="B322" s="67" t="s">
        <v>1124</v>
      </c>
      <c r="C322" s="67" t="s">
        <v>1245</v>
      </c>
      <c r="D322" s="67" t="s">
        <v>1246</v>
      </c>
      <c r="E322" s="67" t="s">
        <v>1268</v>
      </c>
      <c r="F322" s="67" t="s">
        <v>27</v>
      </c>
      <c r="G322" s="67" t="s">
        <v>30</v>
      </c>
      <c r="H322" s="67" t="s">
        <v>1128</v>
      </c>
      <c r="I322" s="67" t="s">
        <v>1243</v>
      </c>
      <c r="J322" s="67"/>
      <c r="K322" s="67" t="s">
        <v>346</v>
      </c>
      <c r="L322" s="67">
        <v>1</v>
      </c>
      <c r="M322" s="67">
        <v>1</v>
      </c>
      <c r="N322" s="70">
        <v>10</v>
      </c>
      <c r="O322" s="67">
        <v>1</v>
      </c>
      <c r="P322" s="67" t="s">
        <v>40</v>
      </c>
      <c r="Q322" s="67">
        <v>0</v>
      </c>
      <c r="R322" s="352">
        <v>900000</v>
      </c>
      <c r="S322" s="355">
        <v>900000</v>
      </c>
      <c r="T322" s="67">
        <v>0</v>
      </c>
      <c r="U322" s="67">
        <v>0</v>
      </c>
      <c r="V322" s="67" t="s">
        <v>84</v>
      </c>
      <c r="W322" s="67" t="s">
        <v>29</v>
      </c>
      <c r="X322" s="67" t="s">
        <v>1131</v>
      </c>
      <c r="Y322" s="67">
        <v>3778932</v>
      </c>
      <c r="Z322" s="67" t="s">
        <v>1132</v>
      </c>
      <c r="AA322" s="345"/>
      <c r="AB322" s="345"/>
      <c r="AC322" s="345"/>
    </row>
    <row r="323" spans="1:29" s="106" customFormat="1" ht="50.1" customHeight="1" x14ac:dyDescent="0.25">
      <c r="A323" s="105">
        <v>322</v>
      </c>
      <c r="B323" s="67" t="s">
        <v>1124</v>
      </c>
      <c r="C323" s="67" t="s">
        <v>1245</v>
      </c>
      <c r="D323" s="67" t="s">
        <v>1246</v>
      </c>
      <c r="E323" s="67" t="s">
        <v>1268</v>
      </c>
      <c r="F323" s="67" t="s">
        <v>27</v>
      </c>
      <c r="G323" s="67" t="s">
        <v>30</v>
      </c>
      <c r="H323" s="67" t="s">
        <v>1128</v>
      </c>
      <c r="I323" s="67" t="s">
        <v>1332</v>
      </c>
      <c r="J323" s="67">
        <v>41111603</v>
      </c>
      <c r="K323" s="67" t="s">
        <v>1334</v>
      </c>
      <c r="L323" s="67">
        <v>1</v>
      </c>
      <c r="M323" s="67">
        <v>1</v>
      </c>
      <c r="N323" s="70">
        <v>10</v>
      </c>
      <c r="O323" s="67">
        <v>1</v>
      </c>
      <c r="P323" s="67" t="s">
        <v>28</v>
      </c>
      <c r="Q323" s="67">
        <v>0</v>
      </c>
      <c r="R323" s="352">
        <v>20000000</v>
      </c>
      <c r="S323" s="355">
        <v>20000000</v>
      </c>
      <c r="T323" s="67">
        <v>0</v>
      </c>
      <c r="U323" s="67">
        <v>0</v>
      </c>
      <c r="V323" s="67" t="s">
        <v>84</v>
      </c>
      <c r="W323" s="67" t="s">
        <v>29</v>
      </c>
      <c r="X323" s="67" t="s">
        <v>1131</v>
      </c>
      <c r="Y323" s="67">
        <v>3778932</v>
      </c>
      <c r="Z323" s="67" t="s">
        <v>1132</v>
      </c>
      <c r="AA323" s="345"/>
      <c r="AB323" s="345"/>
      <c r="AC323" s="345"/>
    </row>
    <row r="324" spans="1:29" s="106" customFormat="1" ht="50.1" customHeight="1" x14ac:dyDescent="0.25">
      <c r="A324" s="105">
        <v>323</v>
      </c>
      <c r="B324" s="67" t="s">
        <v>1124</v>
      </c>
      <c r="C324" s="67" t="s">
        <v>1245</v>
      </c>
      <c r="D324" s="67" t="s">
        <v>1246</v>
      </c>
      <c r="E324" s="67" t="s">
        <v>1268</v>
      </c>
      <c r="F324" s="67" t="s">
        <v>1266</v>
      </c>
      <c r="G324" s="67" t="s">
        <v>31</v>
      </c>
      <c r="H324" s="67" t="s">
        <v>1136</v>
      </c>
      <c r="I324" s="67" t="s">
        <v>1249</v>
      </c>
      <c r="J324" s="67">
        <v>80111600</v>
      </c>
      <c r="K324" s="67" t="s">
        <v>1285</v>
      </c>
      <c r="L324" s="67">
        <v>1</v>
      </c>
      <c r="M324" s="67">
        <v>1</v>
      </c>
      <c r="N324" s="70">
        <v>11</v>
      </c>
      <c r="O324" s="67">
        <v>1</v>
      </c>
      <c r="P324" s="67" t="s">
        <v>28</v>
      </c>
      <c r="Q324" s="67">
        <v>0</v>
      </c>
      <c r="R324" s="352">
        <v>6831550</v>
      </c>
      <c r="S324" s="355">
        <v>6831550</v>
      </c>
      <c r="T324" s="67">
        <v>0</v>
      </c>
      <c r="U324" s="67">
        <v>0</v>
      </c>
      <c r="V324" s="67" t="s">
        <v>84</v>
      </c>
      <c r="W324" s="67" t="s">
        <v>29</v>
      </c>
      <c r="X324" s="67" t="s">
        <v>1131</v>
      </c>
      <c r="Y324" s="67">
        <v>3778932</v>
      </c>
      <c r="Z324" s="67" t="s">
        <v>1132</v>
      </c>
      <c r="AA324" s="345"/>
      <c r="AB324" s="345"/>
      <c r="AC324" s="345"/>
    </row>
    <row r="325" spans="1:29" s="106" customFormat="1" ht="50.1" customHeight="1" x14ac:dyDescent="0.25">
      <c r="A325" s="105">
        <v>324</v>
      </c>
      <c r="B325" s="67" t="s">
        <v>1124</v>
      </c>
      <c r="C325" s="67" t="s">
        <v>1245</v>
      </c>
      <c r="D325" s="67" t="s">
        <v>1246</v>
      </c>
      <c r="E325" s="67" t="s">
        <v>1268</v>
      </c>
      <c r="F325" s="67" t="s">
        <v>27</v>
      </c>
      <c r="G325" s="67" t="s">
        <v>31</v>
      </c>
      <c r="H325" s="67" t="s">
        <v>1136</v>
      </c>
      <c r="I325" s="67" t="s">
        <v>1249</v>
      </c>
      <c r="J325" s="67">
        <v>80111600</v>
      </c>
      <c r="K325" s="67" t="s">
        <v>879</v>
      </c>
      <c r="L325" s="67">
        <v>2</v>
      </c>
      <c r="M325" s="67">
        <v>2</v>
      </c>
      <c r="N325" s="70">
        <v>10</v>
      </c>
      <c r="O325" s="67">
        <v>1</v>
      </c>
      <c r="P325" s="67" t="s">
        <v>28</v>
      </c>
      <c r="Q325" s="67">
        <v>0</v>
      </c>
      <c r="R325" s="352">
        <v>1189850</v>
      </c>
      <c r="S325" s="355">
        <v>1189850</v>
      </c>
      <c r="T325" s="67">
        <v>0</v>
      </c>
      <c r="U325" s="67">
        <v>0</v>
      </c>
      <c r="V325" s="67" t="s">
        <v>84</v>
      </c>
      <c r="W325" s="67" t="s">
        <v>29</v>
      </c>
      <c r="X325" s="67" t="s">
        <v>1131</v>
      </c>
      <c r="Y325" s="67">
        <v>3778932</v>
      </c>
      <c r="Z325" s="67" t="s">
        <v>1132</v>
      </c>
      <c r="AA325" s="345"/>
      <c r="AB325" s="345"/>
      <c r="AC325" s="345"/>
    </row>
    <row r="326" spans="1:29" s="106" customFormat="1" ht="50.1" customHeight="1" x14ac:dyDescent="0.25">
      <c r="A326" s="105">
        <v>325</v>
      </c>
      <c r="B326" s="67" t="s">
        <v>1124</v>
      </c>
      <c r="C326" s="67" t="s">
        <v>1245</v>
      </c>
      <c r="D326" s="67" t="s">
        <v>1246</v>
      </c>
      <c r="E326" s="67" t="s">
        <v>1247</v>
      </c>
      <c r="F326" s="67" t="s">
        <v>1248</v>
      </c>
      <c r="G326" s="67" t="s">
        <v>31</v>
      </c>
      <c r="H326" s="67" t="s">
        <v>1136</v>
      </c>
      <c r="I326" s="67" t="s">
        <v>1249</v>
      </c>
      <c r="J326" s="67">
        <v>80111600</v>
      </c>
      <c r="K326" s="67" t="s">
        <v>1321</v>
      </c>
      <c r="L326" s="67">
        <v>2</v>
      </c>
      <c r="M326" s="67">
        <v>2</v>
      </c>
      <c r="N326" s="70">
        <v>10</v>
      </c>
      <c r="O326" s="67">
        <v>1</v>
      </c>
      <c r="P326" s="67" t="s">
        <v>28</v>
      </c>
      <c r="Q326" s="67">
        <v>0</v>
      </c>
      <c r="R326" s="352">
        <v>59598000</v>
      </c>
      <c r="S326" s="355">
        <v>59598000</v>
      </c>
      <c r="T326" s="67">
        <v>0</v>
      </c>
      <c r="U326" s="67">
        <v>0</v>
      </c>
      <c r="V326" s="67" t="s">
        <v>84</v>
      </c>
      <c r="W326" s="67" t="s">
        <v>29</v>
      </c>
      <c r="X326" s="67" t="s">
        <v>1131</v>
      </c>
      <c r="Y326" s="67">
        <v>3778932</v>
      </c>
      <c r="Z326" s="67" t="s">
        <v>1132</v>
      </c>
      <c r="AA326" s="345"/>
      <c r="AB326" s="345"/>
      <c r="AC326" s="345"/>
    </row>
    <row r="327" spans="1:29" s="106" customFormat="1" ht="50.1" customHeight="1" x14ac:dyDescent="0.25">
      <c r="A327" s="105">
        <v>326</v>
      </c>
      <c r="B327" s="67" t="s">
        <v>1124</v>
      </c>
      <c r="C327" s="67" t="s">
        <v>1272</v>
      </c>
      <c r="D327" s="67" t="s">
        <v>1246</v>
      </c>
      <c r="E327" s="67" t="s">
        <v>1273</v>
      </c>
      <c r="F327" s="67" t="s">
        <v>1335</v>
      </c>
      <c r="G327" s="67" t="s">
        <v>30</v>
      </c>
      <c r="H327" s="67" t="s">
        <v>1239</v>
      </c>
      <c r="I327" s="67" t="s">
        <v>1240</v>
      </c>
      <c r="J327" s="67" t="s">
        <v>1241</v>
      </c>
      <c r="K327" s="67" t="s">
        <v>1242</v>
      </c>
      <c r="L327" s="67">
        <v>1</v>
      </c>
      <c r="M327" s="67">
        <v>1</v>
      </c>
      <c r="N327" s="70">
        <v>10</v>
      </c>
      <c r="O327" s="67">
        <v>1</v>
      </c>
      <c r="P327" s="67" t="s">
        <v>40</v>
      </c>
      <c r="Q327" s="67">
        <v>0</v>
      </c>
      <c r="R327" s="352">
        <v>71709000</v>
      </c>
      <c r="S327" s="355">
        <v>71709000</v>
      </c>
      <c r="T327" s="67">
        <v>0</v>
      </c>
      <c r="U327" s="67">
        <v>0</v>
      </c>
      <c r="V327" s="67" t="s">
        <v>84</v>
      </c>
      <c r="W327" s="67" t="s">
        <v>29</v>
      </c>
      <c r="X327" s="67" t="s">
        <v>1131</v>
      </c>
      <c r="Y327" s="67">
        <v>3778932</v>
      </c>
      <c r="Z327" s="67" t="s">
        <v>1132</v>
      </c>
      <c r="AA327" s="345"/>
      <c r="AB327" s="345"/>
      <c r="AC327" s="345"/>
    </row>
    <row r="328" spans="1:29" s="106" customFormat="1" ht="50.1" customHeight="1" x14ac:dyDescent="0.25">
      <c r="A328" s="105">
        <v>327</v>
      </c>
      <c r="B328" s="67" t="s">
        <v>1124</v>
      </c>
      <c r="C328" s="67" t="s">
        <v>1272</v>
      </c>
      <c r="D328" s="67" t="s">
        <v>1246</v>
      </c>
      <c r="E328" s="67" t="s">
        <v>1273</v>
      </c>
      <c r="F328" s="67" t="s">
        <v>27</v>
      </c>
      <c r="G328" s="67" t="s">
        <v>30</v>
      </c>
      <c r="H328" s="67" t="s">
        <v>1128</v>
      </c>
      <c r="I328" s="67" t="s">
        <v>1243</v>
      </c>
      <c r="J328" s="67"/>
      <c r="K328" s="67" t="s">
        <v>346</v>
      </c>
      <c r="L328" s="67">
        <v>1</v>
      </c>
      <c r="M328" s="67">
        <v>1</v>
      </c>
      <c r="N328" s="70">
        <v>10</v>
      </c>
      <c r="O328" s="67">
        <v>1</v>
      </c>
      <c r="P328" s="67" t="s">
        <v>40</v>
      </c>
      <c r="Q328" s="67">
        <v>0</v>
      </c>
      <c r="R328" s="352">
        <v>1100000</v>
      </c>
      <c r="S328" s="355">
        <v>1100000</v>
      </c>
      <c r="T328" s="67">
        <v>0</v>
      </c>
      <c r="U328" s="67">
        <v>0</v>
      </c>
      <c r="V328" s="67" t="s">
        <v>84</v>
      </c>
      <c r="W328" s="67" t="s">
        <v>29</v>
      </c>
      <c r="X328" s="67" t="s">
        <v>1131</v>
      </c>
      <c r="Y328" s="67">
        <v>3778932</v>
      </c>
      <c r="Z328" s="67" t="s">
        <v>1132</v>
      </c>
      <c r="AA328" s="345"/>
      <c r="AB328" s="345"/>
      <c r="AC328" s="345"/>
    </row>
    <row r="329" spans="1:29" s="106" customFormat="1" ht="50.1" customHeight="1" x14ac:dyDescent="0.25">
      <c r="A329" s="105">
        <v>328</v>
      </c>
      <c r="B329" s="67" t="s">
        <v>1124</v>
      </c>
      <c r="C329" s="67" t="s">
        <v>1272</v>
      </c>
      <c r="D329" s="67" t="s">
        <v>1246</v>
      </c>
      <c r="E329" s="67" t="s">
        <v>1273</v>
      </c>
      <c r="F329" s="67" t="s">
        <v>1248</v>
      </c>
      <c r="G329" s="67" t="s">
        <v>30</v>
      </c>
      <c r="H329" s="67" t="s">
        <v>1128</v>
      </c>
      <c r="I329" s="67" t="s">
        <v>1332</v>
      </c>
      <c r="J329" s="67">
        <v>41113000</v>
      </c>
      <c r="K329" s="67" t="s">
        <v>1336</v>
      </c>
      <c r="L329" s="67">
        <v>1</v>
      </c>
      <c r="M329" s="67">
        <v>1</v>
      </c>
      <c r="N329" s="70">
        <v>10</v>
      </c>
      <c r="O329" s="67">
        <v>1</v>
      </c>
      <c r="P329" s="67" t="s">
        <v>32</v>
      </c>
      <c r="Q329" s="67">
        <v>0</v>
      </c>
      <c r="R329" s="352">
        <v>10754000</v>
      </c>
      <c r="S329" s="355">
        <v>10754000</v>
      </c>
      <c r="T329" s="67">
        <v>0</v>
      </c>
      <c r="U329" s="67">
        <v>0</v>
      </c>
      <c r="V329" s="67" t="s">
        <v>84</v>
      </c>
      <c r="W329" s="67" t="s">
        <v>29</v>
      </c>
      <c r="X329" s="67" t="s">
        <v>1131</v>
      </c>
      <c r="Y329" s="67">
        <v>3778932</v>
      </c>
      <c r="Z329" s="67" t="s">
        <v>1132</v>
      </c>
      <c r="AA329" s="345"/>
      <c r="AB329" s="345"/>
      <c r="AC329" s="345"/>
    </row>
    <row r="330" spans="1:29" s="106" customFormat="1" ht="50.1" customHeight="1" x14ac:dyDescent="0.25">
      <c r="A330" s="105">
        <v>329</v>
      </c>
      <c r="B330" s="67" t="s">
        <v>1124</v>
      </c>
      <c r="C330" s="67" t="s">
        <v>1272</v>
      </c>
      <c r="D330" s="67" t="s">
        <v>1246</v>
      </c>
      <c r="E330" s="67" t="s">
        <v>1273</v>
      </c>
      <c r="F330" s="67" t="s">
        <v>1266</v>
      </c>
      <c r="G330" s="67" t="s">
        <v>31</v>
      </c>
      <c r="H330" s="67" t="s">
        <v>1136</v>
      </c>
      <c r="I330" s="67" t="s">
        <v>1249</v>
      </c>
      <c r="J330" s="67">
        <v>80111600</v>
      </c>
      <c r="K330" s="67" t="s">
        <v>1283</v>
      </c>
      <c r="L330" s="67">
        <v>2</v>
      </c>
      <c r="M330" s="67">
        <v>2</v>
      </c>
      <c r="N330" s="70">
        <v>10</v>
      </c>
      <c r="O330" s="67">
        <v>1</v>
      </c>
      <c r="P330" s="67" t="s">
        <v>28</v>
      </c>
      <c r="Q330" s="67">
        <v>0</v>
      </c>
      <c r="R330" s="352">
        <v>41574000</v>
      </c>
      <c r="S330" s="355">
        <f>R330</f>
        <v>41574000</v>
      </c>
      <c r="T330" s="67">
        <v>0</v>
      </c>
      <c r="U330" s="67">
        <v>0</v>
      </c>
      <c r="V330" s="67" t="s">
        <v>84</v>
      </c>
      <c r="W330" s="67" t="s">
        <v>29</v>
      </c>
      <c r="X330" s="67" t="s">
        <v>1131</v>
      </c>
      <c r="Y330" s="67">
        <v>3778932</v>
      </c>
      <c r="Z330" s="67" t="s">
        <v>1132</v>
      </c>
      <c r="AA330" s="345"/>
      <c r="AB330" s="345"/>
      <c r="AC330" s="345"/>
    </row>
    <row r="331" spans="1:29" s="106" customFormat="1" ht="50.1" customHeight="1" x14ac:dyDescent="0.25">
      <c r="A331" s="105">
        <v>330</v>
      </c>
      <c r="B331" s="67" t="s">
        <v>1124</v>
      </c>
      <c r="C331" s="67" t="s">
        <v>1272</v>
      </c>
      <c r="D331" s="67" t="s">
        <v>1246</v>
      </c>
      <c r="E331" s="67" t="s">
        <v>1273</v>
      </c>
      <c r="F331" s="67" t="s">
        <v>1274</v>
      </c>
      <c r="G331" s="67" t="s">
        <v>31</v>
      </c>
      <c r="H331" s="67" t="s">
        <v>1136</v>
      </c>
      <c r="I331" s="67" t="s">
        <v>1249</v>
      </c>
      <c r="J331" s="67">
        <v>80111600</v>
      </c>
      <c r="K331" s="67" t="s">
        <v>1283</v>
      </c>
      <c r="L331" s="67">
        <v>2</v>
      </c>
      <c r="M331" s="67">
        <v>2</v>
      </c>
      <c r="N331" s="70">
        <v>10</v>
      </c>
      <c r="O331" s="67">
        <v>1</v>
      </c>
      <c r="P331" s="67" t="s">
        <v>28</v>
      </c>
      <c r="Q331" s="67">
        <v>0</v>
      </c>
      <c r="R331" s="352">
        <v>36892000</v>
      </c>
      <c r="S331" s="355">
        <v>36892000</v>
      </c>
      <c r="T331" s="67">
        <v>0</v>
      </c>
      <c r="U331" s="67">
        <v>0</v>
      </c>
      <c r="V331" s="67" t="s">
        <v>84</v>
      </c>
      <c r="W331" s="67" t="s">
        <v>29</v>
      </c>
      <c r="X331" s="67" t="s">
        <v>1131</v>
      </c>
      <c r="Y331" s="67">
        <v>3778932</v>
      </c>
      <c r="Z331" s="67" t="s">
        <v>1132</v>
      </c>
      <c r="AA331" s="345"/>
      <c r="AB331" s="345"/>
      <c r="AC331" s="345"/>
    </row>
    <row r="332" spans="1:29" s="106" customFormat="1" ht="50.1" customHeight="1" x14ac:dyDescent="0.25">
      <c r="A332" s="105">
        <v>331</v>
      </c>
      <c r="B332" s="67" t="s">
        <v>1124</v>
      </c>
      <c r="C332" s="67" t="s">
        <v>1263</v>
      </c>
      <c r="D332" s="67" t="s">
        <v>1246</v>
      </c>
      <c r="E332" s="67" t="s">
        <v>1265</v>
      </c>
      <c r="F332" s="67" t="s">
        <v>1266</v>
      </c>
      <c r="G332" s="67" t="s">
        <v>30</v>
      </c>
      <c r="H332" s="67" t="s">
        <v>1239</v>
      </c>
      <c r="I332" s="67" t="s">
        <v>1240</v>
      </c>
      <c r="J332" s="67" t="s">
        <v>1241</v>
      </c>
      <c r="K332" s="67" t="s">
        <v>1242</v>
      </c>
      <c r="L332" s="67">
        <v>1</v>
      </c>
      <c r="M332" s="67">
        <v>1</v>
      </c>
      <c r="N332" s="70">
        <v>10</v>
      </c>
      <c r="O332" s="67">
        <v>1</v>
      </c>
      <c r="P332" s="67" t="s">
        <v>40</v>
      </c>
      <c r="Q332" s="67">
        <v>0</v>
      </c>
      <c r="R332" s="352">
        <v>412500000</v>
      </c>
      <c r="S332" s="355">
        <v>412500000</v>
      </c>
      <c r="T332" s="67">
        <v>0</v>
      </c>
      <c r="U332" s="67">
        <v>0</v>
      </c>
      <c r="V332" s="67" t="s">
        <v>84</v>
      </c>
      <c r="W332" s="67" t="s">
        <v>29</v>
      </c>
      <c r="X332" s="67" t="s">
        <v>1131</v>
      </c>
      <c r="Y332" s="67">
        <v>3778932</v>
      </c>
      <c r="Z332" s="67" t="s">
        <v>1132</v>
      </c>
      <c r="AA332" s="345"/>
      <c r="AB332" s="345"/>
      <c r="AC332" s="345"/>
    </row>
    <row r="333" spans="1:29" s="106" customFormat="1" ht="50.1" customHeight="1" x14ac:dyDescent="0.25">
      <c r="A333" s="105">
        <v>332</v>
      </c>
      <c r="B333" s="67" t="s">
        <v>1124</v>
      </c>
      <c r="C333" s="67" t="s">
        <v>1263</v>
      </c>
      <c r="D333" s="67" t="s">
        <v>1246</v>
      </c>
      <c r="E333" s="67" t="s">
        <v>1265</v>
      </c>
      <c r="F333" s="67" t="s">
        <v>27</v>
      </c>
      <c r="G333" s="67" t="s">
        <v>1337</v>
      </c>
      <c r="H333" s="67" t="s">
        <v>1128</v>
      </c>
      <c r="I333" s="67" t="s">
        <v>1243</v>
      </c>
      <c r="J333" s="67"/>
      <c r="K333" s="67" t="s">
        <v>346</v>
      </c>
      <c r="L333" s="67">
        <v>1</v>
      </c>
      <c r="M333" s="67">
        <v>1</v>
      </c>
      <c r="N333" s="70">
        <v>10</v>
      </c>
      <c r="O333" s="67">
        <v>1</v>
      </c>
      <c r="P333" s="67" t="s">
        <v>40</v>
      </c>
      <c r="Q333" s="67">
        <v>0</v>
      </c>
      <c r="R333" s="352">
        <v>6700000</v>
      </c>
      <c r="S333" s="355">
        <v>6700000</v>
      </c>
      <c r="T333" s="67">
        <v>0</v>
      </c>
      <c r="U333" s="67">
        <v>0</v>
      </c>
      <c r="V333" s="67" t="s">
        <v>84</v>
      </c>
      <c r="W333" s="67" t="s">
        <v>29</v>
      </c>
      <c r="X333" s="67" t="s">
        <v>1131</v>
      </c>
      <c r="Y333" s="67">
        <v>3778932</v>
      </c>
      <c r="Z333" s="67" t="s">
        <v>1132</v>
      </c>
      <c r="AA333" s="345"/>
      <c r="AB333" s="345"/>
      <c r="AC333" s="345"/>
    </row>
    <row r="334" spans="1:29" s="106" customFormat="1" ht="50.1" customHeight="1" x14ac:dyDescent="0.25">
      <c r="A334" s="105">
        <v>333</v>
      </c>
      <c r="B334" s="67" t="s">
        <v>1124</v>
      </c>
      <c r="C334" s="67" t="s">
        <v>1263</v>
      </c>
      <c r="D334" s="67" t="s">
        <v>1264</v>
      </c>
      <c r="E334" s="67" t="s">
        <v>1265</v>
      </c>
      <c r="F334" s="67" t="s">
        <v>1266</v>
      </c>
      <c r="G334" s="67" t="s">
        <v>31</v>
      </c>
      <c r="H334" s="67" t="s">
        <v>1136</v>
      </c>
      <c r="I334" s="67" t="s">
        <v>1249</v>
      </c>
      <c r="J334" s="67">
        <v>80111600</v>
      </c>
      <c r="K334" s="67" t="s">
        <v>1267</v>
      </c>
      <c r="L334" s="67">
        <v>2</v>
      </c>
      <c r="M334" s="67">
        <v>2</v>
      </c>
      <c r="N334" s="70">
        <v>11</v>
      </c>
      <c r="O334" s="67">
        <v>1</v>
      </c>
      <c r="P334" s="67" t="s">
        <v>28</v>
      </c>
      <c r="Q334" s="67">
        <v>0</v>
      </c>
      <c r="R334" s="352">
        <v>618624050</v>
      </c>
      <c r="S334" s="355">
        <v>618624050</v>
      </c>
      <c r="T334" s="67">
        <v>0</v>
      </c>
      <c r="U334" s="67">
        <v>0</v>
      </c>
      <c r="V334" s="67" t="s">
        <v>84</v>
      </c>
      <c r="W334" s="67" t="s">
        <v>29</v>
      </c>
      <c r="X334" s="67" t="s">
        <v>1131</v>
      </c>
      <c r="Y334" s="67">
        <v>3778932</v>
      </c>
      <c r="Z334" s="67" t="s">
        <v>1132</v>
      </c>
      <c r="AA334" s="345"/>
      <c r="AB334" s="345"/>
      <c r="AC334" s="345"/>
    </row>
    <row r="335" spans="1:29" s="106" customFormat="1" ht="50.1" customHeight="1" x14ac:dyDescent="0.25">
      <c r="A335" s="105">
        <v>334</v>
      </c>
      <c r="B335" s="67" t="s">
        <v>1124</v>
      </c>
      <c r="C335" s="67" t="s">
        <v>1263</v>
      </c>
      <c r="D335" s="67" t="s">
        <v>1246</v>
      </c>
      <c r="E335" s="67" t="s">
        <v>1265</v>
      </c>
      <c r="F335" s="67" t="s">
        <v>1274</v>
      </c>
      <c r="G335" s="67" t="s">
        <v>31</v>
      </c>
      <c r="H335" s="67" t="s">
        <v>1136</v>
      </c>
      <c r="I335" s="67" t="s">
        <v>1249</v>
      </c>
      <c r="J335" s="67">
        <v>80111600</v>
      </c>
      <c r="K335" s="67" t="s">
        <v>1329</v>
      </c>
      <c r="L335" s="67">
        <v>2</v>
      </c>
      <c r="M335" s="67">
        <v>2</v>
      </c>
      <c r="N335" s="70">
        <v>11</v>
      </c>
      <c r="O335" s="67">
        <v>1</v>
      </c>
      <c r="P335" s="67" t="s">
        <v>28</v>
      </c>
      <c r="Q335" s="67">
        <v>0</v>
      </c>
      <c r="R335" s="352">
        <v>328761750</v>
      </c>
      <c r="S335" s="355">
        <v>328761750</v>
      </c>
      <c r="T335" s="67">
        <v>0</v>
      </c>
      <c r="U335" s="67">
        <v>0</v>
      </c>
      <c r="V335" s="67" t="s">
        <v>84</v>
      </c>
      <c r="W335" s="67" t="s">
        <v>29</v>
      </c>
      <c r="X335" s="67" t="s">
        <v>1131</v>
      </c>
      <c r="Y335" s="67">
        <v>3778932</v>
      </c>
      <c r="Z335" s="67" t="s">
        <v>1132</v>
      </c>
      <c r="AA335" s="345"/>
      <c r="AB335" s="345"/>
      <c r="AC335" s="345"/>
    </row>
    <row r="336" spans="1:29" s="106" customFormat="1" ht="50.1" customHeight="1" x14ac:dyDescent="0.25">
      <c r="A336" s="105">
        <v>335</v>
      </c>
      <c r="B336" s="67" t="s">
        <v>1124</v>
      </c>
      <c r="C336" s="67" t="s">
        <v>1263</v>
      </c>
      <c r="D336" s="67" t="s">
        <v>1246</v>
      </c>
      <c r="E336" s="67" t="s">
        <v>1265</v>
      </c>
      <c r="F336" s="67" t="s">
        <v>1274</v>
      </c>
      <c r="G336" s="67" t="s">
        <v>31</v>
      </c>
      <c r="H336" s="67" t="s">
        <v>1136</v>
      </c>
      <c r="I336" s="67" t="s">
        <v>1249</v>
      </c>
      <c r="J336" s="67">
        <v>80111600</v>
      </c>
      <c r="K336" s="67" t="s">
        <v>1290</v>
      </c>
      <c r="L336" s="67">
        <v>2</v>
      </c>
      <c r="M336" s="67">
        <v>2</v>
      </c>
      <c r="N336" s="70">
        <v>11</v>
      </c>
      <c r="O336" s="67">
        <v>1</v>
      </c>
      <c r="P336" s="67" t="s">
        <v>28</v>
      </c>
      <c r="Q336" s="67">
        <v>0</v>
      </c>
      <c r="R336" s="352">
        <v>51917250</v>
      </c>
      <c r="S336" s="355">
        <v>51917250</v>
      </c>
      <c r="T336" s="67">
        <v>0</v>
      </c>
      <c r="U336" s="67">
        <v>0</v>
      </c>
      <c r="V336" s="67" t="s">
        <v>84</v>
      </c>
      <c r="W336" s="67" t="s">
        <v>29</v>
      </c>
      <c r="X336" s="67" t="s">
        <v>1131</v>
      </c>
      <c r="Y336" s="67">
        <v>3778932</v>
      </c>
      <c r="Z336" s="67" t="s">
        <v>1132</v>
      </c>
      <c r="AA336" s="345"/>
      <c r="AB336" s="345"/>
      <c r="AC336" s="345"/>
    </row>
    <row r="337" spans="1:29" s="106" customFormat="1" ht="50.1" customHeight="1" x14ac:dyDescent="0.25">
      <c r="A337" s="105">
        <v>336</v>
      </c>
      <c r="B337" s="67" t="s">
        <v>1124</v>
      </c>
      <c r="C337" s="67" t="s">
        <v>1263</v>
      </c>
      <c r="D337" s="67" t="s">
        <v>1246</v>
      </c>
      <c r="E337" s="67" t="s">
        <v>1254</v>
      </c>
      <c r="F337" s="67" t="s">
        <v>27</v>
      </c>
      <c r="G337" s="67" t="s">
        <v>31</v>
      </c>
      <c r="H337" s="67" t="s">
        <v>1136</v>
      </c>
      <c r="I337" s="67" t="s">
        <v>1249</v>
      </c>
      <c r="J337" s="67">
        <v>80111601</v>
      </c>
      <c r="K337" s="67" t="s">
        <v>1262</v>
      </c>
      <c r="L337" s="67">
        <v>2</v>
      </c>
      <c r="M337" s="67">
        <v>2</v>
      </c>
      <c r="N337" s="70">
        <v>10</v>
      </c>
      <c r="O337" s="67">
        <v>1</v>
      </c>
      <c r="P337" s="67" t="s">
        <v>69</v>
      </c>
      <c r="Q337" s="67">
        <v>0</v>
      </c>
      <c r="R337" s="352">
        <v>58969000</v>
      </c>
      <c r="S337" s="355">
        <v>58969000</v>
      </c>
      <c r="T337" s="67">
        <v>0</v>
      </c>
      <c r="U337" s="67">
        <v>0</v>
      </c>
      <c r="V337" s="67" t="s">
        <v>84</v>
      </c>
      <c r="W337" s="67" t="s">
        <v>242</v>
      </c>
      <c r="X337" s="67" t="s">
        <v>1131</v>
      </c>
      <c r="Y337" s="67">
        <v>3778933</v>
      </c>
      <c r="Z337" s="67" t="s">
        <v>1132</v>
      </c>
      <c r="AA337" s="345"/>
      <c r="AB337" s="345"/>
      <c r="AC337" s="345"/>
    </row>
    <row r="338" spans="1:29" s="106" customFormat="1" ht="50.1" customHeight="1" x14ac:dyDescent="0.25">
      <c r="A338" s="105">
        <v>337</v>
      </c>
      <c r="B338" s="67" t="s">
        <v>1124</v>
      </c>
      <c r="C338" s="67" t="s">
        <v>1263</v>
      </c>
      <c r="D338" s="67" t="s">
        <v>1246</v>
      </c>
      <c r="E338" s="67" t="s">
        <v>1254</v>
      </c>
      <c r="F338" s="67" t="s">
        <v>1266</v>
      </c>
      <c r="G338" s="67" t="s">
        <v>31</v>
      </c>
      <c r="H338" s="67" t="s">
        <v>1136</v>
      </c>
      <c r="I338" s="67" t="s">
        <v>1249</v>
      </c>
      <c r="J338" s="67">
        <v>80111602</v>
      </c>
      <c r="K338" s="67" t="s">
        <v>1255</v>
      </c>
      <c r="L338" s="67">
        <v>2</v>
      </c>
      <c r="M338" s="67">
        <v>2</v>
      </c>
      <c r="N338" s="70">
        <v>10</v>
      </c>
      <c r="O338" s="67">
        <v>1</v>
      </c>
      <c r="P338" s="67" t="s">
        <v>33</v>
      </c>
      <c r="Q338" s="67">
        <v>0</v>
      </c>
      <c r="R338" s="352">
        <v>1132650</v>
      </c>
      <c r="S338" s="355">
        <v>1132650</v>
      </c>
      <c r="T338" s="67">
        <v>0</v>
      </c>
      <c r="U338" s="67">
        <v>0</v>
      </c>
      <c r="V338" s="67" t="s">
        <v>84</v>
      </c>
      <c r="W338" s="67" t="s">
        <v>241</v>
      </c>
      <c r="X338" s="67" t="s">
        <v>1131</v>
      </c>
      <c r="Y338" s="67">
        <v>3778934</v>
      </c>
      <c r="Z338" s="67" t="s">
        <v>1132</v>
      </c>
      <c r="AA338" s="345"/>
      <c r="AB338" s="345"/>
      <c r="AC338" s="345"/>
    </row>
    <row r="339" spans="1:29" s="106" customFormat="1" ht="50.1" customHeight="1" x14ac:dyDescent="0.25">
      <c r="A339" s="105">
        <v>338</v>
      </c>
      <c r="B339" s="67" t="s">
        <v>1124</v>
      </c>
      <c r="C339" s="67" t="s">
        <v>1263</v>
      </c>
      <c r="D339" s="67" t="s">
        <v>1246</v>
      </c>
      <c r="E339" s="67" t="s">
        <v>1294</v>
      </c>
      <c r="F339" s="67" t="s">
        <v>27</v>
      </c>
      <c r="G339" s="67" t="s">
        <v>31</v>
      </c>
      <c r="H339" s="67" t="s">
        <v>1136</v>
      </c>
      <c r="I339" s="67" t="s">
        <v>1249</v>
      </c>
      <c r="J339" s="67">
        <v>80111603</v>
      </c>
      <c r="K339" s="67" t="s">
        <v>1295</v>
      </c>
      <c r="L339" s="67">
        <v>2</v>
      </c>
      <c r="M339" s="67">
        <v>2</v>
      </c>
      <c r="N339" s="70">
        <v>9</v>
      </c>
      <c r="O339" s="67">
        <v>1</v>
      </c>
      <c r="P339" s="67" t="s">
        <v>1338</v>
      </c>
      <c r="Q339" s="67">
        <v>0</v>
      </c>
      <c r="R339" s="352">
        <v>42477750</v>
      </c>
      <c r="S339" s="355">
        <v>42477750</v>
      </c>
      <c r="T339" s="67">
        <v>0</v>
      </c>
      <c r="U339" s="67">
        <v>0</v>
      </c>
      <c r="V339" s="67" t="s">
        <v>84</v>
      </c>
      <c r="W339" s="67" t="s">
        <v>1339</v>
      </c>
      <c r="X339" s="67" t="s">
        <v>1131</v>
      </c>
      <c r="Y339" s="67">
        <v>3778935</v>
      </c>
      <c r="Z339" s="67" t="s">
        <v>1132</v>
      </c>
      <c r="AA339" s="345"/>
      <c r="AB339" s="345"/>
      <c r="AC339" s="345"/>
    </row>
    <row r="340" spans="1:29" s="106" customFormat="1" ht="50.1" customHeight="1" x14ac:dyDescent="0.25">
      <c r="A340" s="105">
        <v>339</v>
      </c>
      <c r="B340" s="67" t="s">
        <v>1124</v>
      </c>
      <c r="C340" s="67" t="s">
        <v>1263</v>
      </c>
      <c r="D340" s="67" t="s">
        <v>1246</v>
      </c>
      <c r="E340" s="67" t="s">
        <v>1294</v>
      </c>
      <c r="F340" s="67" t="s">
        <v>27</v>
      </c>
      <c r="G340" s="67" t="s">
        <v>31</v>
      </c>
      <c r="H340" s="67" t="s">
        <v>1136</v>
      </c>
      <c r="I340" s="67" t="s">
        <v>1249</v>
      </c>
      <c r="J340" s="67">
        <v>80111604</v>
      </c>
      <c r="K340" s="67" t="s">
        <v>1295</v>
      </c>
      <c r="L340" s="67">
        <v>2</v>
      </c>
      <c r="M340" s="67">
        <v>2</v>
      </c>
      <c r="N340" s="70">
        <v>9</v>
      </c>
      <c r="O340" s="67">
        <v>1</v>
      </c>
      <c r="P340" s="67" t="s">
        <v>1340</v>
      </c>
      <c r="Q340" s="67">
        <v>0</v>
      </c>
      <c r="R340" s="352">
        <v>42477750</v>
      </c>
      <c r="S340" s="355">
        <v>42477750</v>
      </c>
      <c r="T340" s="67">
        <v>0</v>
      </c>
      <c r="U340" s="67">
        <v>0</v>
      </c>
      <c r="V340" s="67" t="s">
        <v>84</v>
      </c>
      <c r="W340" s="67" t="s">
        <v>1341</v>
      </c>
      <c r="X340" s="67" t="s">
        <v>1131</v>
      </c>
      <c r="Y340" s="67">
        <v>3778936</v>
      </c>
      <c r="Z340" s="67" t="s">
        <v>1132</v>
      </c>
      <c r="AA340" s="345"/>
      <c r="AB340" s="345"/>
      <c r="AC340" s="345"/>
    </row>
    <row r="341" spans="1:29" s="106" customFormat="1" ht="50.1" customHeight="1" x14ac:dyDescent="0.25">
      <c r="A341" s="105">
        <v>340</v>
      </c>
      <c r="B341" s="67" t="s">
        <v>1124</v>
      </c>
      <c r="C341" s="67" t="s">
        <v>1263</v>
      </c>
      <c r="D341" s="67" t="s">
        <v>1246</v>
      </c>
      <c r="E341" s="67" t="s">
        <v>1251</v>
      </c>
      <c r="F341" s="67" t="s">
        <v>27</v>
      </c>
      <c r="G341" s="67" t="s">
        <v>31</v>
      </c>
      <c r="H341" s="67" t="s">
        <v>1136</v>
      </c>
      <c r="I341" s="67" t="s">
        <v>1249</v>
      </c>
      <c r="J341" s="67">
        <v>80111605</v>
      </c>
      <c r="K341" s="67" t="s">
        <v>1312</v>
      </c>
      <c r="L341" s="67">
        <v>2</v>
      </c>
      <c r="M341" s="67">
        <v>2</v>
      </c>
      <c r="N341" s="70">
        <v>10</v>
      </c>
      <c r="O341" s="67">
        <v>1</v>
      </c>
      <c r="P341" s="67" t="s">
        <v>32</v>
      </c>
      <c r="Q341" s="67">
        <v>0</v>
      </c>
      <c r="R341" s="352">
        <v>32592000</v>
      </c>
      <c r="S341" s="355">
        <v>32592000</v>
      </c>
      <c r="T341" s="67">
        <v>0</v>
      </c>
      <c r="U341" s="67">
        <v>0</v>
      </c>
      <c r="V341" s="67" t="s">
        <v>84</v>
      </c>
      <c r="W341" s="67" t="s">
        <v>1342</v>
      </c>
      <c r="X341" s="67" t="s">
        <v>1131</v>
      </c>
      <c r="Y341" s="67">
        <v>3778937</v>
      </c>
      <c r="Z341" s="67" t="s">
        <v>1132</v>
      </c>
      <c r="AA341" s="345"/>
      <c r="AB341" s="345"/>
      <c r="AC341" s="345"/>
    </row>
    <row r="342" spans="1:29" s="106" customFormat="1" ht="50.1" customHeight="1" x14ac:dyDescent="0.25">
      <c r="A342" s="105">
        <v>341</v>
      </c>
      <c r="B342" s="67" t="s">
        <v>1124</v>
      </c>
      <c r="C342" s="67" t="s">
        <v>1263</v>
      </c>
      <c r="D342" s="67" t="s">
        <v>1246</v>
      </c>
      <c r="E342" s="67" t="s">
        <v>1254</v>
      </c>
      <c r="F342" s="67" t="s">
        <v>1274</v>
      </c>
      <c r="G342" s="67" t="s">
        <v>31</v>
      </c>
      <c r="H342" s="67" t="s">
        <v>1136</v>
      </c>
      <c r="I342" s="67" t="s">
        <v>1249</v>
      </c>
      <c r="J342" s="67">
        <v>80111606</v>
      </c>
      <c r="K342" s="67" t="s">
        <v>1309</v>
      </c>
      <c r="L342" s="67">
        <v>2</v>
      </c>
      <c r="M342" s="67">
        <v>2</v>
      </c>
      <c r="N342" s="70">
        <v>10</v>
      </c>
      <c r="O342" s="67">
        <v>1</v>
      </c>
      <c r="P342" s="67" t="s">
        <v>1343</v>
      </c>
      <c r="Q342" s="67">
        <v>0</v>
      </c>
      <c r="R342" s="352">
        <v>97042500</v>
      </c>
      <c r="S342" s="356">
        <v>97042500</v>
      </c>
      <c r="T342" s="67">
        <v>0</v>
      </c>
      <c r="U342" s="67">
        <v>0</v>
      </c>
      <c r="V342" s="67" t="s">
        <v>84</v>
      </c>
      <c r="W342" s="67" t="s">
        <v>1344</v>
      </c>
      <c r="X342" s="67" t="s">
        <v>1131</v>
      </c>
      <c r="Y342" s="67">
        <v>3778938</v>
      </c>
      <c r="Z342" s="67" t="s">
        <v>1132</v>
      </c>
      <c r="AA342" s="345"/>
      <c r="AB342" s="345"/>
      <c r="AC342" s="345"/>
    </row>
    <row r="343" spans="1:29" s="106" customFormat="1" ht="50.1" customHeight="1" x14ac:dyDescent="0.25">
      <c r="A343" s="105">
        <v>342</v>
      </c>
      <c r="B343" s="67" t="s">
        <v>1124</v>
      </c>
      <c r="C343" s="67" t="s">
        <v>1263</v>
      </c>
      <c r="D343" s="67" t="s">
        <v>1246</v>
      </c>
      <c r="E343" s="67" t="s">
        <v>1294</v>
      </c>
      <c r="F343" s="67" t="s">
        <v>27</v>
      </c>
      <c r="G343" s="67" t="s">
        <v>31</v>
      </c>
      <c r="H343" s="67" t="s">
        <v>1136</v>
      </c>
      <c r="I343" s="67" t="s">
        <v>1249</v>
      </c>
      <c r="J343" s="67">
        <v>80111604</v>
      </c>
      <c r="K343" s="67" t="s">
        <v>1295</v>
      </c>
      <c r="L343" s="67">
        <v>2</v>
      </c>
      <c r="M343" s="67">
        <v>2</v>
      </c>
      <c r="N343" s="70">
        <v>9</v>
      </c>
      <c r="O343" s="67">
        <v>1</v>
      </c>
      <c r="P343" s="67" t="s">
        <v>1340</v>
      </c>
      <c r="Q343" s="67">
        <v>0</v>
      </c>
      <c r="R343" s="352">
        <v>2070200</v>
      </c>
      <c r="S343" s="355">
        <v>2070200</v>
      </c>
      <c r="T343" s="67">
        <v>0</v>
      </c>
      <c r="U343" s="67">
        <v>0</v>
      </c>
      <c r="V343" s="67" t="s">
        <v>84</v>
      </c>
      <c r="W343" s="67" t="s">
        <v>1341</v>
      </c>
      <c r="X343" s="67" t="s">
        <v>1131</v>
      </c>
      <c r="Y343" s="67">
        <v>3778936</v>
      </c>
      <c r="Z343" s="67" t="s">
        <v>1132</v>
      </c>
      <c r="AA343" s="345"/>
      <c r="AB343" s="345"/>
      <c r="AC343" s="345"/>
    </row>
    <row r="344" spans="1:29" s="106" customFormat="1" ht="50.1" customHeight="1" x14ac:dyDescent="0.25">
      <c r="A344" s="105">
        <v>343</v>
      </c>
      <c r="B344" s="67" t="s">
        <v>1124</v>
      </c>
      <c r="C344" s="67" t="s">
        <v>1306</v>
      </c>
      <c r="D344" s="67" t="s">
        <v>1246</v>
      </c>
      <c r="E344" s="67" t="s">
        <v>1307</v>
      </c>
      <c r="F344" s="67" t="s">
        <v>1266</v>
      </c>
      <c r="G344" s="67" t="s">
        <v>31</v>
      </c>
      <c r="H344" s="67" t="s">
        <v>1136</v>
      </c>
      <c r="I344" s="67" t="s">
        <v>1249</v>
      </c>
      <c r="J344" s="67">
        <v>80111600</v>
      </c>
      <c r="K344" s="67" t="s">
        <v>1322</v>
      </c>
      <c r="L344" s="67">
        <v>2</v>
      </c>
      <c r="M344" s="67">
        <v>2</v>
      </c>
      <c r="N344" s="70">
        <v>11</v>
      </c>
      <c r="O344" s="67">
        <v>1</v>
      </c>
      <c r="P344" s="67" t="s">
        <v>28</v>
      </c>
      <c r="Q344" s="67">
        <v>0</v>
      </c>
      <c r="R344" s="352">
        <v>67393700</v>
      </c>
      <c r="S344" s="355">
        <v>67393700</v>
      </c>
      <c r="T344" s="67">
        <v>0</v>
      </c>
      <c r="U344" s="67">
        <v>0</v>
      </c>
      <c r="V344" s="67" t="s">
        <v>84</v>
      </c>
      <c r="W344" s="67" t="s">
        <v>29</v>
      </c>
      <c r="X344" s="67" t="s">
        <v>1131</v>
      </c>
      <c r="Y344" s="67">
        <v>3778932</v>
      </c>
      <c r="Z344" s="67" t="s">
        <v>1132</v>
      </c>
      <c r="AA344" s="345"/>
      <c r="AB344" s="345"/>
      <c r="AC344" s="345"/>
    </row>
    <row r="345" spans="1:29" s="106" customFormat="1" ht="50.1" customHeight="1" x14ac:dyDescent="0.25">
      <c r="A345" s="105">
        <v>344</v>
      </c>
      <c r="B345" s="67" t="s">
        <v>1124</v>
      </c>
      <c r="C345" s="67" t="s">
        <v>1245</v>
      </c>
      <c r="D345" s="67" t="s">
        <v>1246</v>
      </c>
      <c r="E345" s="67" t="s">
        <v>1268</v>
      </c>
      <c r="F345" s="67" t="s">
        <v>27</v>
      </c>
      <c r="G345" s="67" t="s">
        <v>31</v>
      </c>
      <c r="H345" s="67" t="s">
        <v>1136</v>
      </c>
      <c r="I345" s="67" t="s">
        <v>1249</v>
      </c>
      <c r="J345" s="67">
        <v>80111600</v>
      </c>
      <c r="K345" s="67" t="s">
        <v>1286</v>
      </c>
      <c r="L345" s="67">
        <v>2</v>
      </c>
      <c r="M345" s="67">
        <v>2</v>
      </c>
      <c r="N345" s="70">
        <v>11</v>
      </c>
      <c r="O345" s="67">
        <v>1</v>
      </c>
      <c r="P345" s="67" t="s">
        <v>28</v>
      </c>
      <c r="Q345" s="67">
        <v>0</v>
      </c>
      <c r="R345" s="352">
        <v>22210650</v>
      </c>
      <c r="S345" s="355">
        <v>22210650</v>
      </c>
      <c r="T345" s="67">
        <v>0</v>
      </c>
      <c r="U345" s="67">
        <v>0</v>
      </c>
      <c r="V345" s="67" t="s">
        <v>84</v>
      </c>
      <c r="W345" s="67" t="s">
        <v>29</v>
      </c>
      <c r="X345" s="67" t="s">
        <v>1131</v>
      </c>
      <c r="Y345" s="67">
        <v>3778932</v>
      </c>
      <c r="Z345" s="67" t="s">
        <v>1132</v>
      </c>
      <c r="AA345" s="345"/>
      <c r="AB345" s="345"/>
      <c r="AC345" s="345"/>
    </row>
    <row r="346" spans="1:29" s="106" customFormat="1" ht="50.1" customHeight="1" x14ac:dyDescent="0.25">
      <c r="A346" s="105">
        <v>345</v>
      </c>
      <c r="B346" s="67" t="s">
        <v>1124</v>
      </c>
      <c r="C346" s="67" t="s">
        <v>1245</v>
      </c>
      <c r="D346" s="67" t="s">
        <v>1246</v>
      </c>
      <c r="E346" s="67" t="s">
        <v>1268</v>
      </c>
      <c r="F346" s="67" t="s">
        <v>27</v>
      </c>
      <c r="G346" s="67" t="s">
        <v>31</v>
      </c>
      <c r="H346" s="67" t="s">
        <v>1136</v>
      </c>
      <c r="I346" s="67" t="s">
        <v>1249</v>
      </c>
      <c r="J346" s="67">
        <v>80111600</v>
      </c>
      <c r="K346" s="67" t="s">
        <v>1286</v>
      </c>
      <c r="L346" s="67">
        <v>2</v>
      </c>
      <c r="M346" s="67">
        <v>2</v>
      </c>
      <c r="N346" s="70">
        <v>11</v>
      </c>
      <c r="O346" s="67">
        <v>1</v>
      </c>
      <c r="P346" s="67" t="s">
        <v>28</v>
      </c>
      <c r="Q346" s="67">
        <v>0</v>
      </c>
      <c r="R346" s="352">
        <v>22210650</v>
      </c>
      <c r="S346" s="355">
        <v>22210650</v>
      </c>
      <c r="T346" s="67">
        <v>0</v>
      </c>
      <c r="U346" s="67">
        <v>0</v>
      </c>
      <c r="V346" s="67" t="s">
        <v>84</v>
      </c>
      <c r="W346" s="67" t="s">
        <v>29</v>
      </c>
      <c r="X346" s="67" t="s">
        <v>1131</v>
      </c>
      <c r="Y346" s="67">
        <v>3778932</v>
      </c>
      <c r="Z346" s="67" t="s">
        <v>1132</v>
      </c>
      <c r="AA346" s="345"/>
      <c r="AB346" s="345"/>
      <c r="AC346" s="345"/>
    </row>
    <row r="347" spans="1:29" s="106" customFormat="1" ht="50.1" customHeight="1" x14ac:dyDescent="0.25">
      <c r="A347" s="105">
        <v>346</v>
      </c>
      <c r="B347" s="67" t="s">
        <v>1124</v>
      </c>
      <c r="C347" s="67" t="s">
        <v>1345</v>
      </c>
      <c r="D347" s="67" t="s">
        <v>1346</v>
      </c>
      <c r="E347" s="67" t="s">
        <v>1347</v>
      </c>
      <c r="F347" s="67" t="s">
        <v>27</v>
      </c>
      <c r="G347" s="67" t="s">
        <v>31</v>
      </c>
      <c r="H347" s="67" t="s">
        <v>1136</v>
      </c>
      <c r="I347" s="67" t="s">
        <v>1249</v>
      </c>
      <c r="J347" s="67">
        <v>80111600</v>
      </c>
      <c r="K347" s="67" t="s">
        <v>1348</v>
      </c>
      <c r="L347" s="67">
        <v>1</v>
      </c>
      <c r="M347" s="67">
        <v>1</v>
      </c>
      <c r="N347" s="70">
        <v>12</v>
      </c>
      <c r="O347" s="67">
        <v>1</v>
      </c>
      <c r="P347" s="67" t="s">
        <v>28</v>
      </c>
      <c r="Q347" s="67">
        <v>0</v>
      </c>
      <c r="R347" s="352">
        <v>78964200</v>
      </c>
      <c r="S347" s="355">
        <v>78964200</v>
      </c>
      <c r="T347" s="67">
        <v>0</v>
      </c>
      <c r="U347" s="67">
        <v>0</v>
      </c>
      <c r="V347" s="67" t="s">
        <v>84</v>
      </c>
      <c r="W347" s="67" t="s">
        <v>29</v>
      </c>
      <c r="X347" s="67" t="s">
        <v>1131</v>
      </c>
      <c r="Y347" s="67">
        <v>3778932</v>
      </c>
      <c r="Z347" s="67" t="s">
        <v>1132</v>
      </c>
      <c r="AA347" s="345">
        <v>6580350</v>
      </c>
      <c r="AB347" s="345" t="s">
        <v>1349</v>
      </c>
      <c r="AC347" s="345"/>
    </row>
    <row r="348" spans="1:29" s="106" customFormat="1" ht="50.1" customHeight="1" x14ac:dyDescent="0.25">
      <c r="A348" s="105">
        <v>347</v>
      </c>
      <c r="B348" s="67" t="s">
        <v>1124</v>
      </c>
      <c r="C348" s="67" t="s">
        <v>1345</v>
      </c>
      <c r="D348" s="67" t="s">
        <v>1346</v>
      </c>
      <c r="E348" s="67" t="s">
        <v>1347</v>
      </c>
      <c r="F348" s="67" t="s">
        <v>27</v>
      </c>
      <c r="G348" s="67" t="s">
        <v>31</v>
      </c>
      <c r="H348" s="67" t="s">
        <v>1136</v>
      </c>
      <c r="I348" s="67" t="s">
        <v>1249</v>
      </c>
      <c r="J348" s="67">
        <v>80111600</v>
      </c>
      <c r="K348" s="67" t="s">
        <v>1350</v>
      </c>
      <c r="L348" s="67">
        <v>1</v>
      </c>
      <c r="M348" s="67">
        <v>1</v>
      </c>
      <c r="N348" s="70">
        <v>11</v>
      </c>
      <c r="O348" s="67">
        <v>1</v>
      </c>
      <c r="P348" s="67" t="s">
        <v>28</v>
      </c>
      <c r="Q348" s="67">
        <v>0</v>
      </c>
      <c r="R348" s="352">
        <v>65557800</v>
      </c>
      <c r="S348" s="355">
        <v>65557800</v>
      </c>
      <c r="T348" s="67">
        <v>0</v>
      </c>
      <c r="U348" s="67">
        <v>0</v>
      </c>
      <c r="V348" s="67" t="s">
        <v>84</v>
      </c>
      <c r="W348" s="67" t="s">
        <v>29</v>
      </c>
      <c r="X348" s="67" t="s">
        <v>1131</v>
      </c>
      <c r="Y348" s="67">
        <v>3778932</v>
      </c>
      <c r="Z348" s="67" t="s">
        <v>1132</v>
      </c>
      <c r="AA348" s="345">
        <v>5959800</v>
      </c>
      <c r="AB348" s="345" t="s">
        <v>1349</v>
      </c>
      <c r="AC348" s="345"/>
    </row>
    <row r="349" spans="1:29" s="106" customFormat="1" ht="50.1" customHeight="1" x14ac:dyDescent="0.25">
      <c r="A349" s="105">
        <v>348</v>
      </c>
      <c r="B349" s="67" t="s">
        <v>1124</v>
      </c>
      <c r="C349" s="67" t="s">
        <v>1345</v>
      </c>
      <c r="D349" s="67" t="s">
        <v>1346</v>
      </c>
      <c r="E349" s="67" t="s">
        <v>1347</v>
      </c>
      <c r="F349" s="67" t="s">
        <v>27</v>
      </c>
      <c r="G349" s="67" t="s">
        <v>31</v>
      </c>
      <c r="H349" s="67" t="s">
        <v>1136</v>
      </c>
      <c r="I349" s="67" t="s">
        <v>1249</v>
      </c>
      <c r="J349" s="67">
        <v>80111600</v>
      </c>
      <c r="K349" s="67" t="s">
        <v>1350</v>
      </c>
      <c r="L349" s="67">
        <v>1</v>
      </c>
      <c r="M349" s="67">
        <v>1</v>
      </c>
      <c r="N349" s="70">
        <v>11</v>
      </c>
      <c r="O349" s="67">
        <v>1</v>
      </c>
      <c r="P349" s="67" t="s">
        <v>28</v>
      </c>
      <c r="Q349" s="67">
        <v>0</v>
      </c>
      <c r="R349" s="352">
        <v>65557800</v>
      </c>
      <c r="S349" s="355">
        <v>65557800</v>
      </c>
      <c r="T349" s="67">
        <v>0</v>
      </c>
      <c r="U349" s="67">
        <v>0</v>
      </c>
      <c r="V349" s="67" t="s">
        <v>84</v>
      </c>
      <c r="W349" s="67" t="s">
        <v>29</v>
      </c>
      <c r="X349" s="67" t="s">
        <v>1131</v>
      </c>
      <c r="Y349" s="67">
        <v>3778932</v>
      </c>
      <c r="Z349" s="67" t="s">
        <v>1132</v>
      </c>
      <c r="AA349" s="345">
        <v>5959800</v>
      </c>
      <c r="AB349" s="345" t="s">
        <v>1349</v>
      </c>
      <c r="AC349" s="345"/>
    </row>
    <row r="350" spans="1:29" s="106" customFormat="1" ht="50.1" customHeight="1" x14ac:dyDescent="0.25">
      <c r="A350" s="105">
        <v>349</v>
      </c>
      <c r="B350" s="67" t="s">
        <v>1124</v>
      </c>
      <c r="C350" s="67" t="s">
        <v>1345</v>
      </c>
      <c r="D350" s="67" t="s">
        <v>1346</v>
      </c>
      <c r="E350" s="67" t="s">
        <v>1347</v>
      </c>
      <c r="F350" s="67" t="s">
        <v>27</v>
      </c>
      <c r="G350" s="67" t="s">
        <v>31</v>
      </c>
      <c r="H350" s="67" t="s">
        <v>1136</v>
      </c>
      <c r="I350" s="67" t="s">
        <v>1249</v>
      </c>
      <c r="J350" s="67">
        <v>80111600</v>
      </c>
      <c r="K350" s="67" t="s">
        <v>1350</v>
      </c>
      <c r="L350" s="67">
        <v>1</v>
      </c>
      <c r="M350" s="67">
        <v>1</v>
      </c>
      <c r="N350" s="70">
        <v>11</v>
      </c>
      <c r="O350" s="67">
        <v>1</v>
      </c>
      <c r="P350" s="67" t="s">
        <v>28</v>
      </c>
      <c r="Q350" s="67">
        <v>0</v>
      </c>
      <c r="R350" s="352">
        <v>65557800</v>
      </c>
      <c r="S350" s="355">
        <v>65557800</v>
      </c>
      <c r="T350" s="67">
        <v>0</v>
      </c>
      <c r="U350" s="67">
        <v>0</v>
      </c>
      <c r="V350" s="67" t="s">
        <v>84</v>
      </c>
      <c r="W350" s="67" t="s">
        <v>29</v>
      </c>
      <c r="X350" s="67" t="s">
        <v>1131</v>
      </c>
      <c r="Y350" s="67">
        <v>3778932</v>
      </c>
      <c r="Z350" s="67" t="s">
        <v>1132</v>
      </c>
      <c r="AA350" s="345">
        <v>5959800</v>
      </c>
      <c r="AB350" s="345" t="s">
        <v>1349</v>
      </c>
      <c r="AC350" s="345"/>
    </row>
    <row r="351" spans="1:29" s="106" customFormat="1" ht="50.1" customHeight="1" x14ac:dyDescent="0.25">
      <c r="A351" s="105">
        <v>350</v>
      </c>
      <c r="B351" s="67" t="s">
        <v>1124</v>
      </c>
      <c r="C351" s="67" t="s">
        <v>1345</v>
      </c>
      <c r="D351" s="67" t="s">
        <v>1346</v>
      </c>
      <c r="E351" s="67" t="s">
        <v>1347</v>
      </c>
      <c r="F351" s="67" t="s">
        <v>27</v>
      </c>
      <c r="G351" s="67" t="s">
        <v>31</v>
      </c>
      <c r="H351" s="67" t="s">
        <v>1136</v>
      </c>
      <c r="I351" s="67" t="s">
        <v>1249</v>
      </c>
      <c r="J351" s="67">
        <v>80111600</v>
      </c>
      <c r="K351" s="67" t="s">
        <v>1350</v>
      </c>
      <c r="L351" s="67">
        <v>1</v>
      </c>
      <c r="M351" s="67">
        <v>1</v>
      </c>
      <c r="N351" s="70">
        <v>11</v>
      </c>
      <c r="O351" s="67">
        <v>1</v>
      </c>
      <c r="P351" s="67" t="s">
        <v>28</v>
      </c>
      <c r="Q351" s="67">
        <v>0</v>
      </c>
      <c r="R351" s="352">
        <v>65557800</v>
      </c>
      <c r="S351" s="355">
        <v>65557800</v>
      </c>
      <c r="T351" s="67">
        <v>0</v>
      </c>
      <c r="U351" s="67">
        <v>0</v>
      </c>
      <c r="V351" s="67" t="s">
        <v>84</v>
      </c>
      <c r="W351" s="67" t="s">
        <v>29</v>
      </c>
      <c r="X351" s="67" t="s">
        <v>1131</v>
      </c>
      <c r="Y351" s="67">
        <v>3778932</v>
      </c>
      <c r="Z351" s="67" t="s">
        <v>1132</v>
      </c>
      <c r="AA351" s="345">
        <v>5959800</v>
      </c>
      <c r="AB351" s="345" t="s">
        <v>1349</v>
      </c>
      <c r="AC351" s="345"/>
    </row>
    <row r="352" spans="1:29" s="106" customFormat="1" ht="50.1" customHeight="1" x14ac:dyDescent="0.25">
      <c r="A352" s="105">
        <v>351</v>
      </c>
      <c r="B352" s="67" t="s">
        <v>1124</v>
      </c>
      <c r="C352" s="67" t="s">
        <v>1345</v>
      </c>
      <c r="D352" s="67" t="s">
        <v>1346</v>
      </c>
      <c r="E352" s="67" t="s">
        <v>1347</v>
      </c>
      <c r="F352" s="67" t="s">
        <v>27</v>
      </c>
      <c r="G352" s="67" t="s">
        <v>31</v>
      </c>
      <c r="H352" s="67" t="s">
        <v>1136</v>
      </c>
      <c r="I352" s="67" t="s">
        <v>1249</v>
      </c>
      <c r="J352" s="67">
        <v>80111600</v>
      </c>
      <c r="K352" s="67" t="s">
        <v>1350</v>
      </c>
      <c r="L352" s="67">
        <v>1</v>
      </c>
      <c r="M352" s="67">
        <v>1</v>
      </c>
      <c r="N352" s="70">
        <v>11</v>
      </c>
      <c r="O352" s="67">
        <v>1</v>
      </c>
      <c r="P352" s="67" t="s">
        <v>28</v>
      </c>
      <c r="Q352" s="67">
        <v>0</v>
      </c>
      <c r="R352" s="352">
        <v>65557800</v>
      </c>
      <c r="S352" s="355">
        <v>65557800</v>
      </c>
      <c r="T352" s="67">
        <v>0</v>
      </c>
      <c r="U352" s="67">
        <v>0</v>
      </c>
      <c r="V352" s="67" t="s">
        <v>84</v>
      </c>
      <c r="W352" s="67" t="s">
        <v>29</v>
      </c>
      <c r="X352" s="67" t="s">
        <v>1131</v>
      </c>
      <c r="Y352" s="67">
        <v>3778932</v>
      </c>
      <c r="Z352" s="67" t="s">
        <v>1132</v>
      </c>
      <c r="AA352" s="345">
        <v>5959800</v>
      </c>
      <c r="AB352" s="345" t="s">
        <v>1349</v>
      </c>
      <c r="AC352" s="345"/>
    </row>
    <row r="353" spans="1:29" s="106" customFormat="1" ht="50.1" customHeight="1" x14ac:dyDescent="0.25">
      <c r="A353" s="105">
        <v>352</v>
      </c>
      <c r="B353" s="67" t="s">
        <v>1124</v>
      </c>
      <c r="C353" s="67" t="s">
        <v>1345</v>
      </c>
      <c r="D353" s="67" t="s">
        <v>1346</v>
      </c>
      <c r="E353" s="67" t="s">
        <v>1347</v>
      </c>
      <c r="F353" s="67" t="s">
        <v>27</v>
      </c>
      <c r="G353" s="67" t="s">
        <v>31</v>
      </c>
      <c r="H353" s="67" t="s">
        <v>1136</v>
      </c>
      <c r="I353" s="67" t="s">
        <v>1249</v>
      </c>
      <c r="J353" s="67">
        <v>80111600</v>
      </c>
      <c r="K353" s="67" t="s">
        <v>1351</v>
      </c>
      <c r="L353" s="67">
        <v>1</v>
      </c>
      <c r="M353" s="67">
        <v>1</v>
      </c>
      <c r="N353" s="70">
        <v>11</v>
      </c>
      <c r="O353" s="67">
        <v>1</v>
      </c>
      <c r="P353" s="67" t="s">
        <v>28</v>
      </c>
      <c r="Q353" s="67">
        <v>0</v>
      </c>
      <c r="R353" s="352">
        <v>65557800</v>
      </c>
      <c r="S353" s="355">
        <v>65557800</v>
      </c>
      <c r="T353" s="67">
        <v>0</v>
      </c>
      <c r="U353" s="67">
        <v>0</v>
      </c>
      <c r="V353" s="67" t="s">
        <v>84</v>
      </c>
      <c r="W353" s="67" t="s">
        <v>29</v>
      </c>
      <c r="X353" s="67" t="s">
        <v>1131</v>
      </c>
      <c r="Y353" s="67">
        <v>3778932</v>
      </c>
      <c r="Z353" s="67" t="s">
        <v>1132</v>
      </c>
      <c r="AA353" s="345">
        <v>5959800</v>
      </c>
      <c r="AB353" s="345" t="s">
        <v>1349</v>
      </c>
      <c r="AC353" s="345"/>
    </row>
    <row r="354" spans="1:29" s="106" customFormat="1" ht="50.1" customHeight="1" x14ac:dyDescent="0.25">
      <c r="A354" s="105">
        <v>353</v>
      </c>
      <c r="B354" s="67" t="s">
        <v>1124</v>
      </c>
      <c r="C354" s="67" t="s">
        <v>1345</v>
      </c>
      <c r="D354" s="67" t="s">
        <v>1346</v>
      </c>
      <c r="E354" s="67" t="s">
        <v>1347</v>
      </c>
      <c r="F354" s="67" t="s">
        <v>27</v>
      </c>
      <c r="G354" s="67" t="s">
        <v>31</v>
      </c>
      <c r="H354" s="67" t="s">
        <v>1136</v>
      </c>
      <c r="I354" s="67" t="s">
        <v>1249</v>
      </c>
      <c r="J354" s="67">
        <v>80111600</v>
      </c>
      <c r="K354" s="67" t="s">
        <v>1352</v>
      </c>
      <c r="L354" s="67">
        <v>1</v>
      </c>
      <c r="M354" s="67">
        <v>1</v>
      </c>
      <c r="N354" s="70">
        <v>12</v>
      </c>
      <c r="O354" s="67">
        <v>1</v>
      </c>
      <c r="P354" s="67" t="s">
        <v>28</v>
      </c>
      <c r="Q354" s="67">
        <v>0</v>
      </c>
      <c r="R354" s="352">
        <v>71517600</v>
      </c>
      <c r="S354" s="355">
        <v>71517600</v>
      </c>
      <c r="T354" s="67">
        <v>0</v>
      </c>
      <c r="U354" s="67">
        <v>0</v>
      </c>
      <c r="V354" s="67" t="s">
        <v>84</v>
      </c>
      <c r="W354" s="67" t="s">
        <v>29</v>
      </c>
      <c r="X354" s="67" t="s">
        <v>1131</v>
      </c>
      <c r="Y354" s="67">
        <v>3778932</v>
      </c>
      <c r="Z354" s="67" t="s">
        <v>1132</v>
      </c>
      <c r="AA354" s="345">
        <v>5959800</v>
      </c>
      <c r="AB354" s="345" t="s">
        <v>1353</v>
      </c>
      <c r="AC354" s="345"/>
    </row>
    <row r="355" spans="1:29" s="106" customFormat="1" ht="50.1" customHeight="1" x14ac:dyDescent="0.25">
      <c r="A355" s="105">
        <v>354</v>
      </c>
      <c r="B355" s="67" t="s">
        <v>1124</v>
      </c>
      <c r="C355" s="67" t="s">
        <v>1345</v>
      </c>
      <c r="D355" s="67" t="s">
        <v>1346</v>
      </c>
      <c r="E355" s="67" t="s">
        <v>1347</v>
      </c>
      <c r="F355" s="67" t="s">
        <v>27</v>
      </c>
      <c r="G355" s="67" t="s">
        <v>31</v>
      </c>
      <c r="H355" s="67" t="s">
        <v>1136</v>
      </c>
      <c r="I355" s="67" t="s">
        <v>1249</v>
      </c>
      <c r="J355" s="67">
        <v>80111600</v>
      </c>
      <c r="K355" s="67" t="s">
        <v>1354</v>
      </c>
      <c r="L355" s="67">
        <v>1</v>
      </c>
      <c r="M355" s="67">
        <v>1</v>
      </c>
      <c r="N355" s="70">
        <v>11</v>
      </c>
      <c r="O355" s="67">
        <v>1</v>
      </c>
      <c r="P355" s="67" t="s">
        <v>28</v>
      </c>
      <c r="Q355" s="67">
        <v>0</v>
      </c>
      <c r="R355" s="352">
        <v>51917250</v>
      </c>
      <c r="S355" s="355">
        <v>51917250</v>
      </c>
      <c r="T355" s="67">
        <v>0</v>
      </c>
      <c r="U355" s="67">
        <v>0</v>
      </c>
      <c r="V355" s="67" t="s">
        <v>84</v>
      </c>
      <c r="W355" s="67" t="s">
        <v>29</v>
      </c>
      <c r="X355" s="67" t="s">
        <v>1131</v>
      </c>
      <c r="Y355" s="67">
        <v>3778932</v>
      </c>
      <c r="Z355" s="67" t="s">
        <v>1132</v>
      </c>
      <c r="AA355" s="345">
        <v>4719750</v>
      </c>
      <c r="AB355" s="345" t="s">
        <v>1349</v>
      </c>
      <c r="AC355" s="345"/>
    </row>
    <row r="356" spans="1:29" s="106" customFormat="1" ht="50.1" customHeight="1" x14ac:dyDescent="0.25">
      <c r="A356" s="105">
        <v>355</v>
      </c>
      <c r="B356" s="67" t="s">
        <v>1124</v>
      </c>
      <c r="C356" s="67" t="s">
        <v>1345</v>
      </c>
      <c r="D356" s="67" t="s">
        <v>1346</v>
      </c>
      <c r="E356" s="67" t="s">
        <v>1347</v>
      </c>
      <c r="F356" s="67" t="s">
        <v>27</v>
      </c>
      <c r="G356" s="67" t="s">
        <v>31</v>
      </c>
      <c r="H356" s="67" t="s">
        <v>1136</v>
      </c>
      <c r="I356" s="67" t="s">
        <v>1249</v>
      </c>
      <c r="J356" s="67">
        <v>80111600</v>
      </c>
      <c r="K356" s="67" t="s">
        <v>1354</v>
      </c>
      <c r="L356" s="67">
        <v>1</v>
      </c>
      <c r="M356" s="67">
        <v>1</v>
      </c>
      <c r="N356" s="70">
        <v>11</v>
      </c>
      <c r="O356" s="67">
        <v>1</v>
      </c>
      <c r="P356" s="67" t="s">
        <v>28</v>
      </c>
      <c r="Q356" s="67">
        <v>0</v>
      </c>
      <c r="R356" s="352">
        <v>51917250</v>
      </c>
      <c r="S356" s="355">
        <v>51917250</v>
      </c>
      <c r="T356" s="67">
        <v>0</v>
      </c>
      <c r="U356" s="67">
        <v>0</v>
      </c>
      <c r="V356" s="67" t="s">
        <v>84</v>
      </c>
      <c r="W356" s="67" t="s">
        <v>29</v>
      </c>
      <c r="X356" s="67" t="s">
        <v>1131</v>
      </c>
      <c r="Y356" s="67">
        <v>3778932</v>
      </c>
      <c r="Z356" s="67" t="s">
        <v>1132</v>
      </c>
      <c r="AA356" s="345">
        <v>4719750</v>
      </c>
      <c r="AB356" s="345" t="s">
        <v>1349</v>
      </c>
      <c r="AC356" s="345"/>
    </row>
    <row r="357" spans="1:29" s="106" customFormat="1" ht="50.1" customHeight="1" x14ac:dyDescent="0.25">
      <c r="A357" s="105">
        <v>356</v>
      </c>
      <c r="B357" s="67" t="s">
        <v>1124</v>
      </c>
      <c r="C357" s="67" t="s">
        <v>1345</v>
      </c>
      <c r="D357" s="67" t="s">
        <v>1346</v>
      </c>
      <c r="E357" s="67" t="s">
        <v>1347</v>
      </c>
      <c r="F357" s="67" t="s">
        <v>27</v>
      </c>
      <c r="G357" s="67" t="s">
        <v>31</v>
      </c>
      <c r="H357" s="67" t="s">
        <v>1136</v>
      </c>
      <c r="I357" s="67" t="s">
        <v>1249</v>
      </c>
      <c r="J357" s="67">
        <v>80111600</v>
      </c>
      <c r="K357" s="67" t="s">
        <v>1354</v>
      </c>
      <c r="L357" s="67">
        <v>1</v>
      </c>
      <c r="M357" s="67">
        <v>1</v>
      </c>
      <c r="N357" s="70">
        <v>11</v>
      </c>
      <c r="O357" s="67">
        <v>1</v>
      </c>
      <c r="P357" s="67" t="s">
        <v>28</v>
      </c>
      <c r="Q357" s="67">
        <v>0</v>
      </c>
      <c r="R357" s="352">
        <v>51917250</v>
      </c>
      <c r="S357" s="355">
        <v>51917250</v>
      </c>
      <c r="T357" s="67">
        <v>0</v>
      </c>
      <c r="U357" s="67">
        <v>0</v>
      </c>
      <c r="V357" s="67" t="s">
        <v>84</v>
      </c>
      <c r="W357" s="67" t="s">
        <v>29</v>
      </c>
      <c r="X357" s="67" t="s">
        <v>1131</v>
      </c>
      <c r="Y357" s="67">
        <v>3778932</v>
      </c>
      <c r="Z357" s="67" t="s">
        <v>1132</v>
      </c>
      <c r="AA357" s="345">
        <v>4719750</v>
      </c>
      <c r="AB357" s="345" t="s">
        <v>1349</v>
      </c>
      <c r="AC357" s="345"/>
    </row>
    <row r="358" spans="1:29" s="106" customFormat="1" ht="50.1" customHeight="1" x14ac:dyDescent="0.25">
      <c r="A358" s="105">
        <v>357</v>
      </c>
      <c r="B358" s="67" t="s">
        <v>1124</v>
      </c>
      <c r="C358" s="67" t="s">
        <v>1345</v>
      </c>
      <c r="D358" s="67" t="s">
        <v>1346</v>
      </c>
      <c r="E358" s="67" t="s">
        <v>1347</v>
      </c>
      <c r="F358" s="67" t="s">
        <v>27</v>
      </c>
      <c r="G358" s="67" t="s">
        <v>31</v>
      </c>
      <c r="H358" s="67" t="s">
        <v>1136</v>
      </c>
      <c r="I358" s="67" t="s">
        <v>1249</v>
      </c>
      <c r="J358" s="67">
        <v>80111600</v>
      </c>
      <c r="K358" s="67" t="s">
        <v>1354</v>
      </c>
      <c r="L358" s="67">
        <v>1</v>
      </c>
      <c r="M358" s="67">
        <v>1</v>
      </c>
      <c r="N358" s="70">
        <v>11</v>
      </c>
      <c r="O358" s="67">
        <v>1</v>
      </c>
      <c r="P358" s="67" t="s">
        <v>28</v>
      </c>
      <c r="Q358" s="67">
        <v>0</v>
      </c>
      <c r="R358" s="352">
        <v>51917250</v>
      </c>
      <c r="S358" s="355">
        <v>51917250</v>
      </c>
      <c r="T358" s="67">
        <v>0</v>
      </c>
      <c r="U358" s="67">
        <v>0</v>
      </c>
      <c r="V358" s="67" t="s">
        <v>84</v>
      </c>
      <c r="W358" s="67" t="s">
        <v>29</v>
      </c>
      <c r="X358" s="67" t="s">
        <v>1131</v>
      </c>
      <c r="Y358" s="67">
        <v>3778932</v>
      </c>
      <c r="Z358" s="67" t="s">
        <v>1132</v>
      </c>
      <c r="AA358" s="345">
        <v>4719750</v>
      </c>
      <c r="AB358" s="345" t="s">
        <v>1349</v>
      </c>
      <c r="AC358" s="345"/>
    </row>
    <row r="359" spans="1:29" s="106" customFormat="1" ht="50.1" customHeight="1" x14ac:dyDescent="0.25">
      <c r="A359" s="105">
        <v>358</v>
      </c>
      <c r="B359" s="67" t="s">
        <v>1124</v>
      </c>
      <c r="C359" s="67" t="s">
        <v>1345</v>
      </c>
      <c r="D359" s="67" t="s">
        <v>1346</v>
      </c>
      <c r="E359" s="67" t="s">
        <v>1347</v>
      </c>
      <c r="F359" s="67" t="s">
        <v>27</v>
      </c>
      <c r="G359" s="67" t="s">
        <v>31</v>
      </c>
      <c r="H359" s="67" t="s">
        <v>1136</v>
      </c>
      <c r="I359" s="67" t="s">
        <v>1249</v>
      </c>
      <c r="J359" s="67">
        <v>80111600</v>
      </c>
      <c r="K359" s="67" t="s">
        <v>1354</v>
      </c>
      <c r="L359" s="67">
        <v>1</v>
      </c>
      <c r="M359" s="67">
        <v>1</v>
      </c>
      <c r="N359" s="70">
        <v>11</v>
      </c>
      <c r="O359" s="67">
        <v>1</v>
      </c>
      <c r="P359" s="67" t="s">
        <v>28</v>
      </c>
      <c r="Q359" s="67">
        <v>0</v>
      </c>
      <c r="R359" s="352">
        <v>51917250</v>
      </c>
      <c r="S359" s="355">
        <v>51917250</v>
      </c>
      <c r="T359" s="67">
        <v>0</v>
      </c>
      <c r="U359" s="67">
        <v>0</v>
      </c>
      <c r="V359" s="67" t="s">
        <v>84</v>
      </c>
      <c r="W359" s="67" t="s">
        <v>29</v>
      </c>
      <c r="X359" s="67" t="s">
        <v>1131</v>
      </c>
      <c r="Y359" s="67">
        <v>3778932</v>
      </c>
      <c r="Z359" s="67" t="s">
        <v>1132</v>
      </c>
      <c r="AA359" s="345">
        <v>4719750</v>
      </c>
      <c r="AB359" s="345" t="s">
        <v>1349</v>
      </c>
      <c r="AC359" s="345"/>
    </row>
    <row r="360" spans="1:29" s="106" customFormat="1" ht="50.1" customHeight="1" x14ac:dyDescent="0.25">
      <c r="A360" s="105">
        <v>359</v>
      </c>
      <c r="B360" s="67" t="s">
        <v>1124</v>
      </c>
      <c r="C360" s="67" t="s">
        <v>1345</v>
      </c>
      <c r="D360" s="67" t="s">
        <v>1346</v>
      </c>
      <c r="E360" s="67" t="s">
        <v>1347</v>
      </c>
      <c r="F360" s="67" t="s">
        <v>27</v>
      </c>
      <c r="G360" s="67" t="s">
        <v>31</v>
      </c>
      <c r="H360" s="67" t="s">
        <v>1136</v>
      </c>
      <c r="I360" s="67" t="s">
        <v>1249</v>
      </c>
      <c r="J360" s="67">
        <v>80111600</v>
      </c>
      <c r="K360" s="67" t="s">
        <v>1354</v>
      </c>
      <c r="L360" s="67">
        <v>1</v>
      </c>
      <c r="M360" s="67">
        <v>1</v>
      </c>
      <c r="N360" s="70">
        <v>11</v>
      </c>
      <c r="O360" s="67">
        <v>1</v>
      </c>
      <c r="P360" s="67" t="s">
        <v>28</v>
      </c>
      <c r="Q360" s="67">
        <v>0</v>
      </c>
      <c r="R360" s="352">
        <v>51917250</v>
      </c>
      <c r="S360" s="355">
        <v>51917250</v>
      </c>
      <c r="T360" s="67">
        <v>0</v>
      </c>
      <c r="U360" s="67">
        <v>0</v>
      </c>
      <c r="V360" s="67" t="s">
        <v>84</v>
      </c>
      <c r="W360" s="67" t="s">
        <v>29</v>
      </c>
      <c r="X360" s="67" t="s">
        <v>1131</v>
      </c>
      <c r="Y360" s="67">
        <v>3778932</v>
      </c>
      <c r="Z360" s="67" t="s">
        <v>1132</v>
      </c>
      <c r="AA360" s="345">
        <v>4719750</v>
      </c>
      <c r="AB360" s="345" t="s">
        <v>1349</v>
      </c>
      <c r="AC360" s="345"/>
    </row>
    <row r="361" spans="1:29" s="106" customFormat="1" ht="50.1" customHeight="1" x14ac:dyDescent="0.25">
      <c r="A361" s="105">
        <v>360</v>
      </c>
      <c r="B361" s="67" t="s">
        <v>1124</v>
      </c>
      <c r="C361" s="67" t="s">
        <v>1345</v>
      </c>
      <c r="D361" s="67" t="s">
        <v>1346</v>
      </c>
      <c r="E361" s="67" t="s">
        <v>1347</v>
      </c>
      <c r="F361" s="67" t="s">
        <v>27</v>
      </c>
      <c r="G361" s="67" t="s">
        <v>31</v>
      </c>
      <c r="H361" s="67" t="s">
        <v>1136</v>
      </c>
      <c r="I361" s="67" t="s">
        <v>1249</v>
      </c>
      <c r="J361" s="67">
        <v>80111600</v>
      </c>
      <c r="K361" s="67" t="s">
        <v>1354</v>
      </c>
      <c r="L361" s="67">
        <v>1</v>
      </c>
      <c r="M361" s="67">
        <v>1</v>
      </c>
      <c r="N361" s="70">
        <v>11</v>
      </c>
      <c r="O361" s="67">
        <v>1</v>
      </c>
      <c r="P361" s="67" t="s">
        <v>28</v>
      </c>
      <c r="Q361" s="67">
        <v>0</v>
      </c>
      <c r="R361" s="352">
        <v>51917250</v>
      </c>
      <c r="S361" s="355">
        <v>51917250</v>
      </c>
      <c r="T361" s="67">
        <v>0</v>
      </c>
      <c r="U361" s="67">
        <v>0</v>
      </c>
      <c r="V361" s="67" t="s">
        <v>84</v>
      </c>
      <c r="W361" s="67" t="s">
        <v>29</v>
      </c>
      <c r="X361" s="67" t="s">
        <v>1131</v>
      </c>
      <c r="Y361" s="67">
        <v>3778932</v>
      </c>
      <c r="Z361" s="67" t="s">
        <v>1132</v>
      </c>
      <c r="AA361" s="345">
        <v>4719750</v>
      </c>
      <c r="AB361" s="345" t="s">
        <v>1349</v>
      </c>
      <c r="AC361" s="345"/>
    </row>
    <row r="362" spans="1:29" s="106" customFormat="1" ht="50.1" customHeight="1" x14ac:dyDescent="0.25">
      <c r="A362" s="105">
        <v>361</v>
      </c>
      <c r="B362" s="67" t="s">
        <v>1124</v>
      </c>
      <c r="C362" s="67" t="s">
        <v>1345</v>
      </c>
      <c r="D362" s="67" t="s">
        <v>1346</v>
      </c>
      <c r="E362" s="67" t="s">
        <v>1347</v>
      </c>
      <c r="F362" s="67" t="s">
        <v>27</v>
      </c>
      <c r="G362" s="67" t="s">
        <v>31</v>
      </c>
      <c r="H362" s="67" t="s">
        <v>1136</v>
      </c>
      <c r="I362" s="67" t="s">
        <v>1249</v>
      </c>
      <c r="J362" s="67">
        <v>80111600</v>
      </c>
      <c r="K362" s="67" t="s">
        <v>1354</v>
      </c>
      <c r="L362" s="67">
        <v>1</v>
      </c>
      <c r="M362" s="67">
        <v>1</v>
      </c>
      <c r="N362" s="70">
        <v>11</v>
      </c>
      <c r="O362" s="67">
        <v>1</v>
      </c>
      <c r="P362" s="67" t="s">
        <v>28</v>
      </c>
      <c r="Q362" s="67">
        <v>0</v>
      </c>
      <c r="R362" s="352">
        <v>51917250</v>
      </c>
      <c r="S362" s="355">
        <v>51917250</v>
      </c>
      <c r="T362" s="67">
        <v>0</v>
      </c>
      <c r="U362" s="67">
        <v>0</v>
      </c>
      <c r="V362" s="67" t="s">
        <v>84</v>
      </c>
      <c r="W362" s="67" t="s">
        <v>29</v>
      </c>
      <c r="X362" s="67" t="s">
        <v>1131</v>
      </c>
      <c r="Y362" s="67">
        <v>3778932</v>
      </c>
      <c r="Z362" s="67" t="s">
        <v>1132</v>
      </c>
      <c r="AA362" s="345">
        <v>4719750</v>
      </c>
      <c r="AB362" s="345" t="s">
        <v>1349</v>
      </c>
      <c r="AC362" s="345"/>
    </row>
    <row r="363" spans="1:29" s="106" customFormat="1" ht="50.1" customHeight="1" x14ac:dyDescent="0.25">
      <c r="A363" s="105">
        <v>362</v>
      </c>
      <c r="B363" s="67" t="s">
        <v>1124</v>
      </c>
      <c r="C363" s="67" t="s">
        <v>1345</v>
      </c>
      <c r="D363" s="67" t="s">
        <v>1346</v>
      </c>
      <c r="E363" s="67" t="s">
        <v>1347</v>
      </c>
      <c r="F363" s="67" t="s">
        <v>27</v>
      </c>
      <c r="G363" s="67" t="s">
        <v>31</v>
      </c>
      <c r="H363" s="67" t="s">
        <v>1136</v>
      </c>
      <c r="I363" s="67" t="s">
        <v>1249</v>
      </c>
      <c r="J363" s="67">
        <v>80111600</v>
      </c>
      <c r="K363" s="67" t="s">
        <v>1354</v>
      </c>
      <c r="L363" s="67">
        <v>1</v>
      </c>
      <c r="M363" s="67">
        <v>1</v>
      </c>
      <c r="N363" s="70">
        <v>11</v>
      </c>
      <c r="O363" s="67">
        <v>1</v>
      </c>
      <c r="P363" s="67" t="s">
        <v>28</v>
      </c>
      <c r="Q363" s="67">
        <v>0</v>
      </c>
      <c r="R363" s="352">
        <v>51917250</v>
      </c>
      <c r="S363" s="355">
        <v>51917250</v>
      </c>
      <c r="T363" s="67">
        <v>0</v>
      </c>
      <c r="U363" s="67">
        <v>0</v>
      </c>
      <c r="V363" s="67" t="s">
        <v>84</v>
      </c>
      <c r="W363" s="67" t="s">
        <v>29</v>
      </c>
      <c r="X363" s="67" t="s">
        <v>1131</v>
      </c>
      <c r="Y363" s="67">
        <v>3778932</v>
      </c>
      <c r="Z363" s="67" t="s">
        <v>1132</v>
      </c>
      <c r="AA363" s="345">
        <v>4719750</v>
      </c>
      <c r="AB363" s="345" t="s">
        <v>1349</v>
      </c>
      <c r="AC363" s="345"/>
    </row>
    <row r="364" spans="1:29" s="106" customFormat="1" ht="50.1" customHeight="1" x14ac:dyDescent="0.25">
      <c r="A364" s="105">
        <v>363</v>
      </c>
      <c r="B364" s="67" t="s">
        <v>1124</v>
      </c>
      <c r="C364" s="67" t="s">
        <v>1345</v>
      </c>
      <c r="D364" s="67" t="s">
        <v>1346</v>
      </c>
      <c r="E364" s="67" t="s">
        <v>1347</v>
      </c>
      <c r="F364" s="67" t="s">
        <v>27</v>
      </c>
      <c r="G364" s="67" t="s">
        <v>31</v>
      </c>
      <c r="H364" s="67" t="s">
        <v>1136</v>
      </c>
      <c r="I364" s="67" t="s">
        <v>1249</v>
      </c>
      <c r="J364" s="67">
        <v>80111600</v>
      </c>
      <c r="K364" s="67" t="s">
        <v>1355</v>
      </c>
      <c r="L364" s="67">
        <v>1</v>
      </c>
      <c r="M364" s="67">
        <v>1</v>
      </c>
      <c r="N364" s="70">
        <v>11</v>
      </c>
      <c r="O364" s="67">
        <v>1</v>
      </c>
      <c r="P364" s="67" t="s">
        <v>28</v>
      </c>
      <c r="Q364" s="67">
        <v>0</v>
      </c>
      <c r="R364" s="352">
        <v>51917250</v>
      </c>
      <c r="S364" s="355">
        <v>51917250</v>
      </c>
      <c r="T364" s="67">
        <v>0</v>
      </c>
      <c r="U364" s="67">
        <v>0</v>
      </c>
      <c r="V364" s="67" t="s">
        <v>84</v>
      </c>
      <c r="W364" s="67" t="s">
        <v>29</v>
      </c>
      <c r="X364" s="67" t="s">
        <v>1131</v>
      </c>
      <c r="Y364" s="67">
        <v>3778932</v>
      </c>
      <c r="Z364" s="67" t="s">
        <v>1132</v>
      </c>
      <c r="AA364" s="345">
        <v>4719750</v>
      </c>
      <c r="AB364" s="345" t="s">
        <v>1353</v>
      </c>
      <c r="AC364" s="345"/>
    </row>
    <row r="365" spans="1:29" s="106" customFormat="1" ht="50.1" customHeight="1" x14ac:dyDescent="0.25">
      <c r="A365" s="105">
        <v>364</v>
      </c>
      <c r="B365" s="67" t="s">
        <v>1124</v>
      </c>
      <c r="C365" s="67" t="s">
        <v>1345</v>
      </c>
      <c r="D365" s="67" t="s">
        <v>1346</v>
      </c>
      <c r="E365" s="67" t="s">
        <v>1347</v>
      </c>
      <c r="F365" s="67" t="s">
        <v>27</v>
      </c>
      <c r="G365" s="67" t="s">
        <v>31</v>
      </c>
      <c r="H365" s="67" t="s">
        <v>1136</v>
      </c>
      <c r="I365" s="67" t="s">
        <v>1249</v>
      </c>
      <c r="J365" s="67">
        <v>80111600</v>
      </c>
      <c r="K365" s="67" t="s">
        <v>1355</v>
      </c>
      <c r="L365" s="67">
        <v>1</v>
      </c>
      <c r="M365" s="67">
        <v>1</v>
      </c>
      <c r="N365" s="70">
        <v>11</v>
      </c>
      <c r="O365" s="67">
        <v>1</v>
      </c>
      <c r="P365" s="67" t="s">
        <v>28</v>
      </c>
      <c r="Q365" s="67">
        <v>0</v>
      </c>
      <c r="R365" s="352">
        <v>51917250</v>
      </c>
      <c r="S365" s="355">
        <v>51917250</v>
      </c>
      <c r="T365" s="67">
        <v>0</v>
      </c>
      <c r="U365" s="67">
        <v>0</v>
      </c>
      <c r="V365" s="67" t="s">
        <v>84</v>
      </c>
      <c r="W365" s="67" t="s">
        <v>29</v>
      </c>
      <c r="X365" s="67" t="s">
        <v>1131</v>
      </c>
      <c r="Y365" s="67">
        <v>3778932</v>
      </c>
      <c r="Z365" s="67" t="s">
        <v>1132</v>
      </c>
      <c r="AA365" s="345">
        <v>4719750</v>
      </c>
      <c r="AB365" s="345" t="s">
        <v>1353</v>
      </c>
      <c r="AC365" s="345"/>
    </row>
    <row r="366" spans="1:29" s="106" customFormat="1" ht="50.1" customHeight="1" x14ac:dyDescent="0.25">
      <c r="A366" s="105">
        <v>365</v>
      </c>
      <c r="B366" s="67" t="s">
        <v>1124</v>
      </c>
      <c r="C366" s="67" t="s">
        <v>1345</v>
      </c>
      <c r="D366" s="67" t="s">
        <v>1346</v>
      </c>
      <c r="E366" s="67" t="s">
        <v>1347</v>
      </c>
      <c r="F366" s="67" t="s">
        <v>27</v>
      </c>
      <c r="G366" s="67" t="s">
        <v>31</v>
      </c>
      <c r="H366" s="67" t="s">
        <v>1136</v>
      </c>
      <c r="I366" s="67" t="s">
        <v>1249</v>
      </c>
      <c r="J366" s="67">
        <v>80111600</v>
      </c>
      <c r="K366" s="67" t="s">
        <v>1355</v>
      </c>
      <c r="L366" s="67">
        <v>1</v>
      </c>
      <c r="M366" s="67">
        <v>1</v>
      </c>
      <c r="N366" s="70">
        <v>11</v>
      </c>
      <c r="O366" s="67">
        <v>1</v>
      </c>
      <c r="P366" s="67" t="s">
        <v>28</v>
      </c>
      <c r="Q366" s="67">
        <v>0</v>
      </c>
      <c r="R366" s="352">
        <v>51917250</v>
      </c>
      <c r="S366" s="355">
        <v>51917250</v>
      </c>
      <c r="T366" s="67">
        <v>0</v>
      </c>
      <c r="U366" s="67">
        <v>0</v>
      </c>
      <c r="V366" s="67" t="s">
        <v>84</v>
      </c>
      <c r="W366" s="67" t="s">
        <v>29</v>
      </c>
      <c r="X366" s="67" t="s">
        <v>1131</v>
      </c>
      <c r="Y366" s="67">
        <v>3778932</v>
      </c>
      <c r="Z366" s="67" t="s">
        <v>1132</v>
      </c>
      <c r="AA366" s="345">
        <v>4719750</v>
      </c>
      <c r="AB366" s="345" t="s">
        <v>1353</v>
      </c>
      <c r="AC366" s="345"/>
    </row>
    <row r="367" spans="1:29" s="106" customFormat="1" ht="50.1" customHeight="1" x14ac:dyDescent="0.25">
      <c r="A367" s="105">
        <v>366</v>
      </c>
      <c r="B367" s="67" t="s">
        <v>1124</v>
      </c>
      <c r="C367" s="67" t="s">
        <v>1345</v>
      </c>
      <c r="D367" s="67" t="s">
        <v>1346</v>
      </c>
      <c r="E367" s="67" t="s">
        <v>1347</v>
      </c>
      <c r="F367" s="67" t="s">
        <v>27</v>
      </c>
      <c r="G367" s="67" t="s">
        <v>31</v>
      </c>
      <c r="H367" s="67" t="s">
        <v>1136</v>
      </c>
      <c r="I367" s="67" t="s">
        <v>1249</v>
      </c>
      <c r="J367" s="67">
        <v>80111600</v>
      </c>
      <c r="K367" s="67" t="s">
        <v>1355</v>
      </c>
      <c r="L367" s="67">
        <v>1</v>
      </c>
      <c r="M367" s="67">
        <v>1</v>
      </c>
      <c r="N367" s="70">
        <v>11</v>
      </c>
      <c r="O367" s="67">
        <v>1</v>
      </c>
      <c r="P367" s="67" t="s">
        <v>28</v>
      </c>
      <c r="Q367" s="67">
        <v>0</v>
      </c>
      <c r="R367" s="352">
        <v>51917250</v>
      </c>
      <c r="S367" s="355">
        <v>51917250</v>
      </c>
      <c r="T367" s="67">
        <v>0</v>
      </c>
      <c r="U367" s="67">
        <v>0</v>
      </c>
      <c r="V367" s="67" t="s">
        <v>84</v>
      </c>
      <c r="W367" s="67" t="s">
        <v>29</v>
      </c>
      <c r="X367" s="67" t="s">
        <v>1131</v>
      </c>
      <c r="Y367" s="67">
        <v>3778932</v>
      </c>
      <c r="Z367" s="67" t="s">
        <v>1132</v>
      </c>
      <c r="AA367" s="345">
        <v>4719750</v>
      </c>
      <c r="AB367" s="345" t="s">
        <v>1353</v>
      </c>
      <c r="AC367" s="345"/>
    </row>
    <row r="368" spans="1:29" s="106" customFormat="1" ht="50.1" customHeight="1" x14ac:dyDescent="0.25">
      <c r="A368" s="105">
        <v>367</v>
      </c>
      <c r="B368" s="67" t="s">
        <v>1124</v>
      </c>
      <c r="C368" s="67" t="s">
        <v>1345</v>
      </c>
      <c r="D368" s="67" t="s">
        <v>1346</v>
      </c>
      <c r="E368" s="67" t="s">
        <v>1347</v>
      </c>
      <c r="F368" s="67" t="s">
        <v>27</v>
      </c>
      <c r="G368" s="67" t="s">
        <v>31</v>
      </c>
      <c r="H368" s="67" t="s">
        <v>1136</v>
      </c>
      <c r="I368" s="67" t="s">
        <v>1249</v>
      </c>
      <c r="J368" s="67">
        <v>80111600</v>
      </c>
      <c r="K368" s="67" t="s">
        <v>1355</v>
      </c>
      <c r="L368" s="67">
        <v>1</v>
      </c>
      <c r="M368" s="67">
        <v>1</v>
      </c>
      <c r="N368" s="70">
        <v>11</v>
      </c>
      <c r="O368" s="67">
        <v>1</v>
      </c>
      <c r="P368" s="67" t="s">
        <v>28</v>
      </c>
      <c r="Q368" s="67">
        <v>0</v>
      </c>
      <c r="R368" s="352">
        <v>51917250</v>
      </c>
      <c r="S368" s="355">
        <v>51917250</v>
      </c>
      <c r="T368" s="67">
        <v>0</v>
      </c>
      <c r="U368" s="67">
        <v>0</v>
      </c>
      <c r="V368" s="67" t="s">
        <v>84</v>
      </c>
      <c r="W368" s="67" t="s">
        <v>29</v>
      </c>
      <c r="X368" s="67" t="s">
        <v>1131</v>
      </c>
      <c r="Y368" s="67">
        <v>3778932</v>
      </c>
      <c r="Z368" s="67" t="s">
        <v>1132</v>
      </c>
      <c r="AA368" s="345">
        <v>4719750</v>
      </c>
      <c r="AB368" s="345" t="s">
        <v>1353</v>
      </c>
      <c r="AC368" s="345"/>
    </row>
    <row r="369" spans="1:29" s="106" customFormat="1" ht="50.1" customHeight="1" x14ac:dyDescent="0.25">
      <c r="A369" s="105">
        <v>368</v>
      </c>
      <c r="B369" s="67" t="s">
        <v>1124</v>
      </c>
      <c r="C369" s="67" t="s">
        <v>1345</v>
      </c>
      <c r="D369" s="67" t="s">
        <v>1346</v>
      </c>
      <c r="E369" s="67" t="s">
        <v>1347</v>
      </c>
      <c r="F369" s="67" t="s">
        <v>27</v>
      </c>
      <c r="G369" s="67" t="s">
        <v>31</v>
      </c>
      <c r="H369" s="67" t="s">
        <v>1136</v>
      </c>
      <c r="I369" s="67" t="s">
        <v>1249</v>
      </c>
      <c r="J369" s="67">
        <v>80111600</v>
      </c>
      <c r="K369" s="67" t="s">
        <v>1356</v>
      </c>
      <c r="L369" s="67">
        <v>1</v>
      </c>
      <c r="M369" s="67">
        <v>1</v>
      </c>
      <c r="N369" s="70">
        <v>11</v>
      </c>
      <c r="O369" s="67">
        <v>1</v>
      </c>
      <c r="P369" s="67" t="s">
        <v>28</v>
      </c>
      <c r="Q369" s="67">
        <v>0</v>
      </c>
      <c r="R369" s="352">
        <v>40009200</v>
      </c>
      <c r="S369" s="355">
        <v>40009200</v>
      </c>
      <c r="T369" s="67">
        <v>0</v>
      </c>
      <c r="U369" s="67">
        <v>0</v>
      </c>
      <c r="V369" s="67" t="s">
        <v>84</v>
      </c>
      <c r="W369" s="67" t="s">
        <v>29</v>
      </c>
      <c r="X369" s="67" t="s">
        <v>1131</v>
      </c>
      <c r="Y369" s="67">
        <v>3778932</v>
      </c>
      <c r="Z369" s="67" t="s">
        <v>1132</v>
      </c>
      <c r="AA369" s="345">
        <v>3637200</v>
      </c>
      <c r="AB369" s="345" t="s">
        <v>1349</v>
      </c>
      <c r="AC369" s="345"/>
    </row>
    <row r="370" spans="1:29" s="106" customFormat="1" ht="50.1" customHeight="1" x14ac:dyDescent="0.25">
      <c r="A370" s="105">
        <v>369</v>
      </c>
      <c r="B370" s="67" t="s">
        <v>1124</v>
      </c>
      <c r="C370" s="67" t="s">
        <v>1345</v>
      </c>
      <c r="D370" s="67" t="s">
        <v>1346</v>
      </c>
      <c r="E370" s="67" t="s">
        <v>1347</v>
      </c>
      <c r="F370" s="67" t="s">
        <v>27</v>
      </c>
      <c r="G370" s="67" t="s">
        <v>31</v>
      </c>
      <c r="H370" s="67" t="s">
        <v>1136</v>
      </c>
      <c r="I370" s="67" t="s">
        <v>1249</v>
      </c>
      <c r="J370" s="67">
        <v>80111600</v>
      </c>
      <c r="K370" s="67" t="s">
        <v>1356</v>
      </c>
      <c r="L370" s="67">
        <v>1</v>
      </c>
      <c r="M370" s="67">
        <v>1</v>
      </c>
      <c r="N370" s="70">
        <v>11</v>
      </c>
      <c r="O370" s="67">
        <v>1</v>
      </c>
      <c r="P370" s="67" t="s">
        <v>28</v>
      </c>
      <c r="Q370" s="67">
        <v>0</v>
      </c>
      <c r="R370" s="352">
        <v>40009200</v>
      </c>
      <c r="S370" s="355">
        <v>40009200</v>
      </c>
      <c r="T370" s="67">
        <v>0</v>
      </c>
      <c r="U370" s="67">
        <v>0</v>
      </c>
      <c r="V370" s="67" t="s">
        <v>84</v>
      </c>
      <c r="W370" s="67" t="s">
        <v>29</v>
      </c>
      <c r="X370" s="67" t="s">
        <v>1131</v>
      </c>
      <c r="Y370" s="67">
        <v>3778932</v>
      </c>
      <c r="Z370" s="67" t="s">
        <v>1132</v>
      </c>
      <c r="AA370" s="345">
        <v>3637200</v>
      </c>
      <c r="AB370" s="345" t="s">
        <v>1349</v>
      </c>
      <c r="AC370" s="345"/>
    </row>
    <row r="371" spans="1:29" s="106" customFormat="1" ht="50.1" customHeight="1" x14ac:dyDescent="0.25">
      <c r="A371" s="105">
        <v>370</v>
      </c>
      <c r="B371" s="67" t="s">
        <v>1124</v>
      </c>
      <c r="C371" s="67" t="s">
        <v>1345</v>
      </c>
      <c r="D371" s="67" t="s">
        <v>1346</v>
      </c>
      <c r="E371" s="67" t="s">
        <v>1347</v>
      </c>
      <c r="F371" s="67" t="s">
        <v>27</v>
      </c>
      <c r="G371" s="67" t="s">
        <v>31</v>
      </c>
      <c r="H371" s="67" t="s">
        <v>1136</v>
      </c>
      <c r="I371" s="67" t="s">
        <v>1249</v>
      </c>
      <c r="J371" s="67">
        <v>80111600</v>
      </c>
      <c r="K371" s="67" t="s">
        <v>1356</v>
      </c>
      <c r="L371" s="67">
        <v>1</v>
      </c>
      <c r="M371" s="67">
        <v>1</v>
      </c>
      <c r="N371" s="70">
        <v>11</v>
      </c>
      <c r="O371" s="67">
        <v>1</v>
      </c>
      <c r="P371" s="67" t="s">
        <v>28</v>
      </c>
      <c r="Q371" s="67">
        <v>0</v>
      </c>
      <c r="R371" s="352">
        <v>40009200</v>
      </c>
      <c r="S371" s="355">
        <v>40009200</v>
      </c>
      <c r="T371" s="67">
        <v>0</v>
      </c>
      <c r="U371" s="67">
        <v>0</v>
      </c>
      <c r="V371" s="67" t="s">
        <v>84</v>
      </c>
      <c r="W371" s="67" t="s">
        <v>29</v>
      </c>
      <c r="X371" s="67" t="s">
        <v>1131</v>
      </c>
      <c r="Y371" s="67">
        <v>3778932</v>
      </c>
      <c r="Z371" s="67" t="s">
        <v>1132</v>
      </c>
      <c r="AA371" s="345">
        <v>3637200</v>
      </c>
      <c r="AB371" s="345" t="s">
        <v>1349</v>
      </c>
      <c r="AC371" s="345"/>
    </row>
    <row r="372" spans="1:29" s="106" customFormat="1" ht="50.1" customHeight="1" x14ac:dyDescent="0.25">
      <c r="A372" s="105">
        <v>371</v>
      </c>
      <c r="B372" s="67" t="s">
        <v>1124</v>
      </c>
      <c r="C372" s="67" t="s">
        <v>1345</v>
      </c>
      <c r="D372" s="67" t="s">
        <v>1346</v>
      </c>
      <c r="E372" s="67" t="s">
        <v>1347</v>
      </c>
      <c r="F372" s="67" t="s">
        <v>27</v>
      </c>
      <c r="G372" s="67" t="s">
        <v>31</v>
      </c>
      <c r="H372" s="67" t="s">
        <v>1136</v>
      </c>
      <c r="I372" s="67" t="s">
        <v>1249</v>
      </c>
      <c r="J372" s="67">
        <v>80111600</v>
      </c>
      <c r="K372" s="67" t="s">
        <v>1356</v>
      </c>
      <c r="L372" s="67">
        <v>1</v>
      </c>
      <c r="M372" s="67">
        <v>1</v>
      </c>
      <c r="N372" s="70">
        <v>11</v>
      </c>
      <c r="O372" s="67">
        <v>1</v>
      </c>
      <c r="P372" s="67" t="s">
        <v>28</v>
      </c>
      <c r="Q372" s="67">
        <v>0</v>
      </c>
      <c r="R372" s="352">
        <v>40009200</v>
      </c>
      <c r="S372" s="355">
        <v>40009200</v>
      </c>
      <c r="T372" s="67">
        <v>0</v>
      </c>
      <c r="U372" s="67">
        <v>0</v>
      </c>
      <c r="V372" s="67" t="s">
        <v>84</v>
      </c>
      <c r="W372" s="67" t="s">
        <v>29</v>
      </c>
      <c r="X372" s="67" t="s">
        <v>1131</v>
      </c>
      <c r="Y372" s="67">
        <v>3778932</v>
      </c>
      <c r="Z372" s="67" t="s">
        <v>1132</v>
      </c>
      <c r="AA372" s="345">
        <v>3637200</v>
      </c>
      <c r="AB372" s="345" t="s">
        <v>1349</v>
      </c>
      <c r="AC372" s="345"/>
    </row>
    <row r="373" spans="1:29" s="106" customFormat="1" ht="50.1" customHeight="1" x14ac:dyDescent="0.25">
      <c r="A373" s="105">
        <v>372</v>
      </c>
      <c r="B373" s="67" t="s">
        <v>1124</v>
      </c>
      <c r="C373" s="67" t="s">
        <v>1345</v>
      </c>
      <c r="D373" s="67" t="s">
        <v>1346</v>
      </c>
      <c r="E373" s="67" t="s">
        <v>1347</v>
      </c>
      <c r="F373" s="67" t="s">
        <v>27</v>
      </c>
      <c r="G373" s="67" t="s">
        <v>31</v>
      </c>
      <c r="H373" s="67" t="s">
        <v>1136</v>
      </c>
      <c r="I373" s="67" t="s">
        <v>1249</v>
      </c>
      <c r="J373" s="67">
        <v>80111600</v>
      </c>
      <c r="K373" s="67" t="s">
        <v>1356</v>
      </c>
      <c r="L373" s="67">
        <v>1</v>
      </c>
      <c r="M373" s="67">
        <v>1</v>
      </c>
      <c r="N373" s="70">
        <v>11</v>
      </c>
      <c r="O373" s="67">
        <v>1</v>
      </c>
      <c r="P373" s="67" t="s">
        <v>28</v>
      </c>
      <c r="Q373" s="67">
        <v>0</v>
      </c>
      <c r="R373" s="352">
        <v>40009200</v>
      </c>
      <c r="S373" s="355">
        <v>40009200</v>
      </c>
      <c r="T373" s="67">
        <v>0</v>
      </c>
      <c r="U373" s="67">
        <v>0</v>
      </c>
      <c r="V373" s="67" t="s">
        <v>84</v>
      </c>
      <c r="W373" s="67" t="s">
        <v>29</v>
      </c>
      <c r="X373" s="67" t="s">
        <v>1131</v>
      </c>
      <c r="Y373" s="67">
        <v>3778932</v>
      </c>
      <c r="Z373" s="67" t="s">
        <v>1132</v>
      </c>
      <c r="AA373" s="345">
        <v>3637200</v>
      </c>
      <c r="AB373" s="345" t="s">
        <v>1349</v>
      </c>
      <c r="AC373" s="345"/>
    </row>
    <row r="374" spans="1:29" s="106" customFormat="1" ht="50.1" customHeight="1" x14ac:dyDescent="0.25">
      <c r="A374" s="105">
        <v>373</v>
      </c>
      <c r="B374" s="67" t="s">
        <v>1124</v>
      </c>
      <c r="C374" s="67" t="s">
        <v>1345</v>
      </c>
      <c r="D374" s="67" t="s">
        <v>1346</v>
      </c>
      <c r="E374" s="67" t="s">
        <v>1347</v>
      </c>
      <c r="F374" s="67" t="s">
        <v>27</v>
      </c>
      <c r="G374" s="67" t="s">
        <v>31</v>
      </c>
      <c r="H374" s="67" t="s">
        <v>1136</v>
      </c>
      <c r="I374" s="67" t="s">
        <v>1249</v>
      </c>
      <c r="J374" s="67">
        <v>80111600</v>
      </c>
      <c r="K374" s="67" t="s">
        <v>1356</v>
      </c>
      <c r="L374" s="67">
        <v>1</v>
      </c>
      <c r="M374" s="67">
        <v>1</v>
      </c>
      <c r="N374" s="70">
        <v>11</v>
      </c>
      <c r="O374" s="67">
        <v>1</v>
      </c>
      <c r="P374" s="67" t="s">
        <v>28</v>
      </c>
      <c r="Q374" s="67">
        <v>0</v>
      </c>
      <c r="R374" s="352">
        <v>40009200</v>
      </c>
      <c r="S374" s="355">
        <v>40009200</v>
      </c>
      <c r="T374" s="67">
        <v>0</v>
      </c>
      <c r="U374" s="67">
        <v>0</v>
      </c>
      <c r="V374" s="67" t="s">
        <v>84</v>
      </c>
      <c r="W374" s="67" t="s">
        <v>29</v>
      </c>
      <c r="X374" s="67" t="s">
        <v>1131</v>
      </c>
      <c r="Y374" s="67">
        <v>3778932</v>
      </c>
      <c r="Z374" s="67" t="s">
        <v>1132</v>
      </c>
      <c r="AA374" s="345">
        <v>3637200</v>
      </c>
      <c r="AB374" s="345" t="s">
        <v>1349</v>
      </c>
      <c r="AC374" s="345"/>
    </row>
    <row r="375" spans="1:29" s="106" customFormat="1" ht="50.1" customHeight="1" x14ac:dyDescent="0.25">
      <c r="A375" s="105">
        <v>374</v>
      </c>
      <c r="B375" s="67" t="s">
        <v>1124</v>
      </c>
      <c r="C375" s="67" t="s">
        <v>1345</v>
      </c>
      <c r="D375" s="67" t="s">
        <v>1346</v>
      </c>
      <c r="E375" s="67" t="s">
        <v>1347</v>
      </c>
      <c r="F375" s="67" t="s">
        <v>27</v>
      </c>
      <c r="G375" s="67" t="s">
        <v>31</v>
      </c>
      <c r="H375" s="67" t="s">
        <v>1136</v>
      </c>
      <c r="I375" s="67" t="s">
        <v>1249</v>
      </c>
      <c r="J375" s="67">
        <v>80111600</v>
      </c>
      <c r="K375" s="67" t="s">
        <v>1357</v>
      </c>
      <c r="L375" s="67">
        <v>1</v>
      </c>
      <c r="M375" s="67">
        <v>1</v>
      </c>
      <c r="N375" s="70">
        <v>12</v>
      </c>
      <c r="O375" s="67">
        <v>1</v>
      </c>
      <c r="P375" s="67" t="s">
        <v>28</v>
      </c>
      <c r="Q375" s="67">
        <v>0</v>
      </c>
      <c r="R375" s="352">
        <v>43646400</v>
      </c>
      <c r="S375" s="355">
        <v>43646400</v>
      </c>
      <c r="T375" s="67">
        <v>0</v>
      </c>
      <c r="U375" s="67">
        <v>0</v>
      </c>
      <c r="V375" s="67" t="s">
        <v>84</v>
      </c>
      <c r="W375" s="67" t="s">
        <v>29</v>
      </c>
      <c r="X375" s="67" t="s">
        <v>1131</v>
      </c>
      <c r="Y375" s="67">
        <v>3778932</v>
      </c>
      <c r="Z375" s="67" t="s">
        <v>1132</v>
      </c>
      <c r="AA375" s="345">
        <v>3637200</v>
      </c>
      <c r="AB375" s="345" t="s">
        <v>1353</v>
      </c>
      <c r="AC375" s="345"/>
    </row>
    <row r="376" spans="1:29" s="106" customFormat="1" ht="50.1" customHeight="1" x14ac:dyDescent="0.25">
      <c r="A376" s="105">
        <v>375</v>
      </c>
      <c r="B376" s="67" t="s">
        <v>1124</v>
      </c>
      <c r="C376" s="67" t="s">
        <v>1345</v>
      </c>
      <c r="D376" s="67" t="s">
        <v>1346</v>
      </c>
      <c r="E376" s="67" t="s">
        <v>1347</v>
      </c>
      <c r="F376" s="67" t="s">
        <v>27</v>
      </c>
      <c r="G376" s="67" t="s">
        <v>31</v>
      </c>
      <c r="H376" s="67" t="s">
        <v>1136</v>
      </c>
      <c r="I376" s="67" t="s">
        <v>1249</v>
      </c>
      <c r="J376" s="67">
        <v>80111600</v>
      </c>
      <c r="K376" s="67" t="s">
        <v>1357</v>
      </c>
      <c r="L376" s="67">
        <v>1</v>
      </c>
      <c r="M376" s="67">
        <v>1</v>
      </c>
      <c r="N376" s="70">
        <v>12</v>
      </c>
      <c r="O376" s="67">
        <v>1</v>
      </c>
      <c r="P376" s="67" t="s">
        <v>28</v>
      </c>
      <c r="Q376" s="67">
        <v>0</v>
      </c>
      <c r="R376" s="352">
        <v>43646400</v>
      </c>
      <c r="S376" s="355">
        <v>43646400</v>
      </c>
      <c r="T376" s="67">
        <v>0</v>
      </c>
      <c r="U376" s="67">
        <v>0</v>
      </c>
      <c r="V376" s="67" t="s">
        <v>84</v>
      </c>
      <c r="W376" s="67" t="s">
        <v>29</v>
      </c>
      <c r="X376" s="67" t="s">
        <v>1131</v>
      </c>
      <c r="Y376" s="67">
        <v>3778932</v>
      </c>
      <c r="Z376" s="67" t="s">
        <v>1132</v>
      </c>
      <c r="AA376" s="345">
        <v>3637200</v>
      </c>
      <c r="AB376" s="345" t="s">
        <v>1353</v>
      </c>
      <c r="AC376" s="345"/>
    </row>
    <row r="377" spans="1:29" s="106" customFormat="1" ht="50.1" customHeight="1" x14ac:dyDescent="0.25">
      <c r="A377" s="105">
        <v>376</v>
      </c>
      <c r="B377" s="67" t="s">
        <v>1124</v>
      </c>
      <c r="C377" s="67" t="s">
        <v>1345</v>
      </c>
      <c r="D377" s="67" t="s">
        <v>1346</v>
      </c>
      <c r="E377" s="67" t="s">
        <v>1347</v>
      </c>
      <c r="F377" s="67" t="s">
        <v>27</v>
      </c>
      <c r="G377" s="67" t="s">
        <v>31</v>
      </c>
      <c r="H377" s="67" t="s">
        <v>1136</v>
      </c>
      <c r="I377" s="67" t="s">
        <v>1249</v>
      </c>
      <c r="J377" s="67">
        <v>80111600</v>
      </c>
      <c r="K377" s="67" t="s">
        <v>1357</v>
      </c>
      <c r="L377" s="67">
        <v>1</v>
      </c>
      <c r="M377" s="67">
        <v>1</v>
      </c>
      <c r="N377" s="70">
        <v>12</v>
      </c>
      <c r="O377" s="67">
        <v>1</v>
      </c>
      <c r="P377" s="67" t="s">
        <v>28</v>
      </c>
      <c r="Q377" s="67">
        <v>0</v>
      </c>
      <c r="R377" s="352">
        <v>43646400</v>
      </c>
      <c r="S377" s="355">
        <v>43646400</v>
      </c>
      <c r="T377" s="67">
        <v>0</v>
      </c>
      <c r="U377" s="67">
        <v>0</v>
      </c>
      <c r="V377" s="67" t="s">
        <v>84</v>
      </c>
      <c r="W377" s="67" t="s">
        <v>29</v>
      </c>
      <c r="X377" s="67" t="s">
        <v>1131</v>
      </c>
      <c r="Y377" s="67">
        <v>3778932</v>
      </c>
      <c r="Z377" s="67" t="s">
        <v>1132</v>
      </c>
      <c r="AA377" s="345">
        <v>3637200</v>
      </c>
      <c r="AB377" s="345" t="s">
        <v>1353</v>
      </c>
      <c r="AC377" s="345"/>
    </row>
    <row r="378" spans="1:29" s="106" customFormat="1" ht="50.1" customHeight="1" x14ac:dyDescent="0.25">
      <c r="A378" s="105">
        <v>377</v>
      </c>
      <c r="B378" s="67" t="s">
        <v>1124</v>
      </c>
      <c r="C378" s="67" t="s">
        <v>1345</v>
      </c>
      <c r="D378" s="67" t="s">
        <v>1346</v>
      </c>
      <c r="E378" s="67" t="s">
        <v>1347</v>
      </c>
      <c r="F378" s="67" t="s">
        <v>27</v>
      </c>
      <c r="G378" s="67" t="s">
        <v>31</v>
      </c>
      <c r="H378" s="67" t="s">
        <v>1136</v>
      </c>
      <c r="I378" s="67" t="s">
        <v>1249</v>
      </c>
      <c r="J378" s="67">
        <v>80111600</v>
      </c>
      <c r="K378" s="67" t="s">
        <v>1357</v>
      </c>
      <c r="L378" s="67">
        <v>1</v>
      </c>
      <c r="M378" s="67">
        <v>1</v>
      </c>
      <c r="N378" s="70">
        <v>11</v>
      </c>
      <c r="O378" s="67">
        <v>1</v>
      </c>
      <c r="P378" s="67" t="s">
        <v>28</v>
      </c>
      <c r="Q378" s="67">
        <v>0</v>
      </c>
      <c r="R378" s="352">
        <v>40009200</v>
      </c>
      <c r="S378" s="355">
        <v>40009200</v>
      </c>
      <c r="T378" s="67">
        <v>0</v>
      </c>
      <c r="U378" s="67">
        <v>0</v>
      </c>
      <c r="V378" s="67" t="s">
        <v>84</v>
      </c>
      <c r="W378" s="67" t="s">
        <v>29</v>
      </c>
      <c r="X378" s="67" t="s">
        <v>1131</v>
      </c>
      <c r="Y378" s="67">
        <v>3778932</v>
      </c>
      <c r="Z378" s="67" t="s">
        <v>1132</v>
      </c>
      <c r="AA378" s="345">
        <v>3637200</v>
      </c>
      <c r="AB378" s="345" t="s">
        <v>1353</v>
      </c>
      <c r="AC378" s="345"/>
    </row>
    <row r="379" spans="1:29" s="106" customFormat="1" ht="50.1" customHeight="1" x14ac:dyDescent="0.25">
      <c r="A379" s="105">
        <v>378</v>
      </c>
      <c r="B379" s="67" t="s">
        <v>1124</v>
      </c>
      <c r="C379" s="67" t="s">
        <v>1345</v>
      </c>
      <c r="D379" s="67" t="s">
        <v>1346</v>
      </c>
      <c r="E379" s="67" t="s">
        <v>1347</v>
      </c>
      <c r="F379" s="67" t="s">
        <v>27</v>
      </c>
      <c r="G379" s="67" t="s">
        <v>31</v>
      </c>
      <c r="H379" s="67" t="s">
        <v>1136</v>
      </c>
      <c r="I379" s="67" t="s">
        <v>1249</v>
      </c>
      <c r="J379" s="67">
        <v>80111600</v>
      </c>
      <c r="K379" s="67" t="s">
        <v>1357</v>
      </c>
      <c r="L379" s="67">
        <v>1</v>
      </c>
      <c r="M379" s="67">
        <v>1</v>
      </c>
      <c r="N379" s="70">
        <v>11</v>
      </c>
      <c r="O379" s="67">
        <v>1</v>
      </c>
      <c r="P379" s="67" t="s">
        <v>28</v>
      </c>
      <c r="Q379" s="67">
        <v>0</v>
      </c>
      <c r="R379" s="352">
        <v>40009200</v>
      </c>
      <c r="S379" s="355">
        <v>40009200</v>
      </c>
      <c r="T379" s="67">
        <v>0</v>
      </c>
      <c r="U379" s="67">
        <v>0</v>
      </c>
      <c r="V379" s="67" t="s">
        <v>84</v>
      </c>
      <c r="W379" s="67" t="s">
        <v>29</v>
      </c>
      <c r="X379" s="67" t="s">
        <v>1131</v>
      </c>
      <c r="Y379" s="67">
        <v>3778932</v>
      </c>
      <c r="Z379" s="67" t="s">
        <v>1132</v>
      </c>
      <c r="AA379" s="345">
        <v>3637200</v>
      </c>
      <c r="AB379" s="345" t="s">
        <v>1353</v>
      </c>
      <c r="AC379" s="345"/>
    </row>
    <row r="380" spans="1:29" s="106" customFormat="1" ht="50.1" customHeight="1" x14ac:dyDescent="0.25">
      <c r="A380" s="105">
        <v>379</v>
      </c>
      <c r="B380" s="67" t="s">
        <v>1124</v>
      </c>
      <c r="C380" s="67" t="s">
        <v>1345</v>
      </c>
      <c r="D380" s="67" t="s">
        <v>1346</v>
      </c>
      <c r="E380" s="67" t="s">
        <v>1347</v>
      </c>
      <c r="F380" s="67" t="s">
        <v>27</v>
      </c>
      <c r="G380" s="67" t="s">
        <v>31</v>
      </c>
      <c r="H380" s="67" t="s">
        <v>1136</v>
      </c>
      <c r="I380" s="67" t="s">
        <v>1249</v>
      </c>
      <c r="J380" s="67">
        <v>80111600</v>
      </c>
      <c r="K380" s="67" t="s">
        <v>1357</v>
      </c>
      <c r="L380" s="67">
        <v>1</v>
      </c>
      <c r="M380" s="67">
        <v>1</v>
      </c>
      <c r="N380" s="70">
        <v>11</v>
      </c>
      <c r="O380" s="67">
        <v>1</v>
      </c>
      <c r="P380" s="67" t="s">
        <v>28</v>
      </c>
      <c r="Q380" s="67">
        <v>0</v>
      </c>
      <c r="R380" s="352">
        <v>40009200</v>
      </c>
      <c r="S380" s="355">
        <v>40009200</v>
      </c>
      <c r="T380" s="67">
        <v>0</v>
      </c>
      <c r="U380" s="67">
        <v>0</v>
      </c>
      <c r="V380" s="67" t="s">
        <v>84</v>
      </c>
      <c r="W380" s="67" t="s">
        <v>29</v>
      </c>
      <c r="X380" s="67" t="s">
        <v>1131</v>
      </c>
      <c r="Y380" s="67">
        <v>3778932</v>
      </c>
      <c r="Z380" s="67" t="s">
        <v>1132</v>
      </c>
      <c r="AA380" s="345">
        <v>3637200</v>
      </c>
      <c r="AB380" s="345" t="s">
        <v>1353</v>
      </c>
      <c r="AC380" s="345"/>
    </row>
    <row r="381" spans="1:29" s="106" customFormat="1" ht="50.1" customHeight="1" x14ac:dyDescent="0.25">
      <c r="A381" s="105">
        <v>380</v>
      </c>
      <c r="B381" s="67" t="s">
        <v>1124</v>
      </c>
      <c r="C381" s="67" t="s">
        <v>1345</v>
      </c>
      <c r="D381" s="67" t="s">
        <v>1346</v>
      </c>
      <c r="E381" s="67" t="s">
        <v>1347</v>
      </c>
      <c r="F381" s="67" t="s">
        <v>27</v>
      </c>
      <c r="G381" s="67" t="s">
        <v>31</v>
      </c>
      <c r="H381" s="67" t="s">
        <v>1136</v>
      </c>
      <c r="I381" s="67" t="s">
        <v>1249</v>
      </c>
      <c r="J381" s="67">
        <v>80111600</v>
      </c>
      <c r="K381" s="67" t="s">
        <v>1357</v>
      </c>
      <c r="L381" s="67">
        <v>1</v>
      </c>
      <c r="M381" s="67">
        <v>1</v>
      </c>
      <c r="N381" s="70">
        <v>11</v>
      </c>
      <c r="O381" s="67">
        <v>1</v>
      </c>
      <c r="P381" s="67" t="s">
        <v>28</v>
      </c>
      <c r="Q381" s="67">
        <v>0</v>
      </c>
      <c r="R381" s="352">
        <v>40009200</v>
      </c>
      <c r="S381" s="355">
        <v>40009200</v>
      </c>
      <c r="T381" s="67">
        <v>0</v>
      </c>
      <c r="U381" s="67">
        <v>0</v>
      </c>
      <c r="V381" s="67" t="s">
        <v>84</v>
      </c>
      <c r="W381" s="67" t="s">
        <v>29</v>
      </c>
      <c r="X381" s="67" t="s">
        <v>1131</v>
      </c>
      <c r="Y381" s="67">
        <v>3778932</v>
      </c>
      <c r="Z381" s="67" t="s">
        <v>1132</v>
      </c>
      <c r="AA381" s="345">
        <v>3637200</v>
      </c>
      <c r="AB381" s="345" t="s">
        <v>1353</v>
      </c>
      <c r="AC381" s="345"/>
    </row>
    <row r="382" spans="1:29" s="106" customFormat="1" ht="50.1" customHeight="1" x14ac:dyDescent="0.25">
      <c r="A382" s="105">
        <v>381</v>
      </c>
      <c r="B382" s="67" t="s">
        <v>1124</v>
      </c>
      <c r="C382" s="67" t="s">
        <v>1345</v>
      </c>
      <c r="D382" s="67" t="s">
        <v>1346</v>
      </c>
      <c r="E382" s="67" t="s">
        <v>1347</v>
      </c>
      <c r="F382" s="67" t="s">
        <v>27</v>
      </c>
      <c r="G382" s="67" t="s">
        <v>31</v>
      </c>
      <c r="H382" s="67" t="s">
        <v>1136</v>
      </c>
      <c r="I382" s="67" t="s">
        <v>1249</v>
      </c>
      <c r="J382" s="67">
        <v>80111600</v>
      </c>
      <c r="K382" s="67" t="s">
        <v>1357</v>
      </c>
      <c r="L382" s="67">
        <v>1</v>
      </c>
      <c r="M382" s="67">
        <v>1</v>
      </c>
      <c r="N382" s="70">
        <v>11</v>
      </c>
      <c r="O382" s="67">
        <v>1</v>
      </c>
      <c r="P382" s="67" t="s">
        <v>28</v>
      </c>
      <c r="Q382" s="67">
        <v>0</v>
      </c>
      <c r="R382" s="352">
        <v>40009200</v>
      </c>
      <c r="S382" s="355">
        <v>40009200</v>
      </c>
      <c r="T382" s="67">
        <v>0</v>
      </c>
      <c r="U382" s="67">
        <v>0</v>
      </c>
      <c r="V382" s="67" t="s">
        <v>84</v>
      </c>
      <c r="W382" s="67" t="s">
        <v>29</v>
      </c>
      <c r="X382" s="67" t="s">
        <v>1131</v>
      </c>
      <c r="Y382" s="67">
        <v>3778932</v>
      </c>
      <c r="Z382" s="67" t="s">
        <v>1132</v>
      </c>
      <c r="AA382" s="345">
        <v>3637200</v>
      </c>
      <c r="AB382" s="345" t="s">
        <v>1353</v>
      </c>
      <c r="AC382" s="345"/>
    </row>
    <row r="383" spans="1:29" s="106" customFormat="1" ht="50.1" customHeight="1" x14ac:dyDescent="0.25">
      <c r="A383" s="105">
        <v>382</v>
      </c>
      <c r="B383" s="67" t="s">
        <v>1124</v>
      </c>
      <c r="C383" s="67" t="s">
        <v>1345</v>
      </c>
      <c r="D383" s="67" t="s">
        <v>1346</v>
      </c>
      <c r="E383" s="67" t="s">
        <v>1347</v>
      </c>
      <c r="F383" s="67" t="s">
        <v>27</v>
      </c>
      <c r="G383" s="67" t="s">
        <v>31</v>
      </c>
      <c r="H383" s="67" t="s">
        <v>1136</v>
      </c>
      <c r="I383" s="67" t="s">
        <v>1249</v>
      </c>
      <c r="J383" s="67">
        <v>80111600</v>
      </c>
      <c r="K383" s="67" t="s">
        <v>1357</v>
      </c>
      <c r="L383" s="67">
        <v>1</v>
      </c>
      <c r="M383" s="67">
        <v>1</v>
      </c>
      <c r="N383" s="70">
        <v>11</v>
      </c>
      <c r="O383" s="67">
        <v>1</v>
      </c>
      <c r="P383" s="67" t="s">
        <v>28</v>
      </c>
      <c r="Q383" s="67">
        <v>0</v>
      </c>
      <c r="R383" s="352">
        <v>40009200</v>
      </c>
      <c r="S383" s="355">
        <v>40009200</v>
      </c>
      <c r="T383" s="67">
        <v>0</v>
      </c>
      <c r="U383" s="67">
        <v>0</v>
      </c>
      <c r="V383" s="67" t="s">
        <v>84</v>
      </c>
      <c r="W383" s="67" t="s">
        <v>29</v>
      </c>
      <c r="X383" s="67" t="s">
        <v>1131</v>
      </c>
      <c r="Y383" s="67">
        <v>3778932</v>
      </c>
      <c r="Z383" s="67" t="s">
        <v>1132</v>
      </c>
      <c r="AA383" s="345">
        <v>3637200</v>
      </c>
      <c r="AB383" s="345" t="s">
        <v>1353</v>
      </c>
      <c r="AC383" s="345"/>
    </row>
    <row r="384" spans="1:29" s="106" customFormat="1" ht="50.1" customHeight="1" x14ac:dyDescent="0.25">
      <c r="A384" s="105">
        <v>383</v>
      </c>
      <c r="B384" s="67" t="s">
        <v>1124</v>
      </c>
      <c r="C384" s="67" t="s">
        <v>1345</v>
      </c>
      <c r="D384" s="67" t="s">
        <v>1346</v>
      </c>
      <c r="E384" s="67" t="s">
        <v>1347</v>
      </c>
      <c r="F384" s="67" t="s">
        <v>27</v>
      </c>
      <c r="G384" s="67" t="s">
        <v>31</v>
      </c>
      <c r="H384" s="67" t="s">
        <v>1136</v>
      </c>
      <c r="I384" s="67" t="s">
        <v>1249</v>
      </c>
      <c r="J384" s="67">
        <v>80111600</v>
      </c>
      <c r="K384" s="67" t="s">
        <v>1357</v>
      </c>
      <c r="L384" s="67">
        <v>1</v>
      </c>
      <c r="M384" s="67">
        <v>1</v>
      </c>
      <c r="N384" s="70">
        <v>11</v>
      </c>
      <c r="O384" s="67">
        <v>1</v>
      </c>
      <c r="P384" s="67" t="s">
        <v>28</v>
      </c>
      <c r="Q384" s="67">
        <v>0</v>
      </c>
      <c r="R384" s="352">
        <v>40009200</v>
      </c>
      <c r="S384" s="355">
        <v>40009200</v>
      </c>
      <c r="T384" s="67">
        <v>0</v>
      </c>
      <c r="U384" s="67">
        <v>0</v>
      </c>
      <c r="V384" s="67" t="s">
        <v>84</v>
      </c>
      <c r="W384" s="67" t="s">
        <v>29</v>
      </c>
      <c r="X384" s="67" t="s">
        <v>1131</v>
      </c>
      <c r="Y384" s="67">
        <v>3778932</v>
      </c>
      <c r="Z384" s="67" t="s">
        <v>1132</v>
      </c>
      <c r="AA384" s="345">
        <v>3637200</v>
      </c>
      <c r="AB384" s="345" t="s">
        <v>1353</v>
      </c>
      <c r="AC384" s="345"/>
    </row>
    <row r="385" spans="1:29" s="106" customFormat="1" ht="50.1" customHeight="1" x14ac:dyDescent="0.25">
      <c r="A385" s="105">
        <v>384</v>
      </c>
      <c r="B385" s="67" t="s">
        <v>1124</v>
      </c>
      <c r="C385" s="67" t="s">
        <v>1345</v>
      </c>
      <c r="D385" s="67" t="s">
        <v>1346</v>
      </c>
      <c r="E385" s="67" t="s">
        <v>1347</v>
      </c>
      <c r="F385" s="67" t="s">
        <v>27</v>
      </c>
      <c r="G385" s="67" t="s">
        <v>31</v>
      </c>
      <c r="H385" s="67" t="s">
        <v>1136</v>
      </c>
      <c r="I385" s="67" t="s">
        <v>1249</v>
      </c>
      <c r="J385" s="67">
        <v>80111600</v>
      </c>
      <c r="K385" s="67" t="s">
        <v>1357</v>
      </c>
      <c r="L385" s="67">
        <v>1</v>
      </c>
      <c r="M385" s="67">
        <v>1</v>
      </c>
      <c r="N385" s="70">
        <v>11</v>
      </c>
      <c r="O385" s="67">
        <v>1</v>
      </c>
      <c r="P385" s="67" t="s">
        <v>28</v>
      </c>
      <c r="Q385" s="67">
        <v>0</v>
      </c>
      <c r="R385" s="352">
        <v>40009200</v>
      </c>
      <c r="S385" s="355">
        <v>40009200</v>
      </c>
      <c r="T385" s="67">
        <v>0</v>
      </c>
      <c r="U385" s="67">
        <v>0</v>
      </c>
      <c r="V385" s="67" t="s">
        <v>84</v>
      </c>
      <c r="W385" s="67" t="s">
        <v>29</v>
      </c>
      <c r="X385" s="67" t="s">
        <v>1131</v>
      </c>
      <c r="Y385" s="67">
        <v>3778932</v>
      </c>
      <c r="Z385" s="67" t="s">
        <v>1132</v>
      </c>
      <c r="AA385" s="345">
        <v>3637200</v>
      </c>
      <c r="AB385" s="345" t="s">
        <v>1353</v>
      </c>
      <c r="AC385" s="345"/>
    </row>
    <row r="386" spans="1:29" s="106" customFormat="1" ht="50.1" customHeight="1" x14ac:dyDescent="0.25">
      <c r="A386" s="105">
        <v>385</v>
      </c>
      <c r="B386" s="67" t="s">
        <v>1124</v>
      </c>
      <c r="C386" s="67" t="s">
        <v>1345</v>
      </c>
      <c r="D386" s="67" t="s">
        <v>1346</v>
      </c>
      <c r="E386" s="67" t="s">
        <v>1347</v>
      </c>
      <c r="F386" s="67" t="s">
        <v>27</v>
      </c>
      <c r="G386" s="67" t="s">
        <v>31</v>
      </c>
      <c r="H386" s="67" t="s">
        <v>1136</v>
      </c>
      <c r="I386" s="67" t="s">
        <v>1249</v>
      </c>
      <c r="J386" s="67">
        <v>80111600</v>
      </c>
      <c r="K386" s="67" t="s">
        <v>1357</v>
      </c>
      <c r="L386" s="67">
        <v>1</v>
      </c>
      <c r="M386" s="67">
        <v>1</v>
      </c>
      <c r="N386" s="70">
        <v>11</v>
      </c>
      <c r="O386" s="67">
        <v>1</v>
      </c>
      <c r="P386" s="67" t="s">
        <v>28</v>
      </c>
      <c r="Q386" s="67">
        <v>0</v>
      </c>
      <c r="R386" s="352">
        <v>40009200</v>
      </c>
      <c r="S386" s="355">
        <v>40009200</v>
      </c>
      <c r="T386" s="67">
        <v>0</v>
      </c>
      <c r="U386" s="67">
        <v>0</v>
      </c>
      <c r="V386" s="67" t="s">
        <v>84</v>
      </c>
      <c r="W386" s="67" t="s">
        <v>29</v>
      </c>
      <c r="X386" s="67" t="s">
        <v>1131</v>
      </c>
      <c r="Y386" s="67">
        <v>3778932</v>
      </c>
      <c r="Z386" s="67" t="s">
        <v>1132</v>
      </c>
      <c r="AA386" s="345">
        <v>3637200</v>
      </c>
      <c r="AB386" s="345" t="s">
        <v>1353</v>
      </c>
      <c r="AC386" s="345"/>
    </row>
    <row r="387" spans="1:29" s="106" customFormat="1" ht="50.1" customHeight="1" x14ac:dyDescent="0.25">
      <c r="A387" s="105">
        <v>386</v>
      </c>
      <c r="B387" s="67" t="s">
        <v>1124</v>
      </c>
      <c r="C387" s="67" t="s">
        <v>1345</v>
      </c>
      <c r="D387" s="67" t="s">
        <v>1346</v>
      </c>
      <c r="E387" s="67" t="s">
        <v>1347</v>
      </c>
      <c r="F387" s="67" t="s">
        <v>27</v>
      </c>
      <c r="G387" s="67" t="s">
        <v>31</v>
      </c>
      <c r="H387" s="67" t="s">
        <v>1136</v>
      </c>
      <c r="I387" s="67" t="s">
        <v>1249</v>
      </c>
      <c r="J387" s="67">
        <v>80111600</v>
      </c>
      <c r="K387" s="67" t="s">
        <v>1357</v>
      </c>
      <c r="L387" s="67">
        <v>1</v>
      </c>
      <c r="M387" s="67">
        <v>1</v>
      </c>
      <c r="N387" s="70">
        <v>11</v>
      </c>
      <c r="O387" s="67">
        <v>1</v>
      </c>
      <c r="P387" s="67" t="s">
        <v>28</v>
      </c>
      <c r="Q387" s="67">
        <v>0</v>
      </c>
      <c r="R387" s="352">
        <v>40009200</v>
      </c>
      <c r="S387" s="355">
        <v>40009200</v>
      </c>
      <c r="T387" s="67">
        <v>0</v>
      </c>
      <c r="U387" s="67">
        <v>0</v>
      </c>
      <c r="V387" s="67" t="s">
        <v>84</v>
      </c>
      <c r="W387" s="67" t="s">
        <v>29</v>
      </c>
      <c r="X387" s="67" t="s">
        <v>1131</v>
      </c>
      <c r="Y387" s="67">
        <v>3778932</v>
      </c>
      <c r="Z387" s="67" t="s">
        <v>1132</v>
      </c>
      <c r="AA387" s="345">
        <v>3637200</v>
      </c>
      <c r="AB387" s="345" t="s">
        <v>1353</v>
      </c>
      <c r="AC387" s="345"/>
    </row>
    <row r="388" spans="1:29" s="106" customFormat="1" ht="50.1" customHeight="1" x14ac:dyDescent="0.25">
      <c r="A388" s="105">
        <v>387</v>
      </c>
      <c r="B388" s="67" t="s">
        <v>1124</v>
      </c>
      <c r="C388" s="67" t="s">
        <v>1345</v>
      </c>
      <c r="D388" s="67" t="s">
        <v>1346</v>
      </c>
      <c r="E388" s="67" t="s">
        <v>1347</v>
      </c>
      <c r="F388" s="67" t="s">
        <v>27</v>
      </c>
      <c r="G388" s="67" t="s">
        <v>31</v>
      </c>
      <c r="H388" s="67" t="s">
        <v>1136</v>
      </c>
      <c r="I388" s="67" t="s">
        <v>1249</v>
      </c>
      <c r="J388" s="67">
        <v>80111600</v>
      </c>
      <c r="K388" s="67" t="s">
        <v>1357</v>
      </c>
      <c r="L388" s="67">
        <v>1</v>
      </c>
      <c r="M388" s="67">
        <v>1</v>
      </c>
      <c r="N388" s="70">
        <v>11</v>
      </c>
      <c r="O388" s="67">
        <v>1</v>
      </c>
      <c r="P388" s="67" t="s">
        <v>28</v>
      </c>
      <c r="Q388" s="67">
        <v>0</v>
      </c>
      <c r="R388" s="352">
        <v>40009200</v>
      </c>
      <c r="S388" s="355">
        <v>40009200</v>
      </c>
      <c r="T388" s="67">
        <v>0</v>
      </c>
      <c r="U388" s="67">
        <v>0</v>
      </c>
      <c r="V388" s="67" t="s">
        <v>84</v>
      </c>
      <c r="W388" s="67" t="s">
        <v>29</v>
      </c>
      <c r="X388" s="67" t="s">
        <v>1131</v>
      </c>
      <c r="Y388" s="67">
        <v>3778932</v>
      </c>
      <c r="Z388" s="67" t="s">
        <v>1132</v>
      </c>
      <c r="AA388" s="345">
        <v>3637200</v>
      </c>
      <c r="AB388" s="345" t="s">
        <v>1353</v>
      </c>
      <c r="AC388" s="345"/>
    </row>
    <row r="389" spans="1:29" s="106" customFormat="1" ht="50.1" customHeight="1" x14ac:dyDescent="0.25">
      <c r="A389" s="105">
        <v>388</v>
      </c>
      <c r="B389" s="67" t="s">
        <v>1124</v>
      </c>
      <c r="C389" s="67" t="s">
        <v>1345</v>
      </c>
      <c r="D389" s="67" t="s">
        <v>1346</v>
      </c>
      <c r="E389" s="67" t="s">
        <v>1347</v>
      </c>
      <c r="F389" s="67" t="s">
        <v>27</v>
      </c>
      <c r="G389" s="67" t="s">
        <v>31</v>
      </c>
      <c r="H389" s="67" t="s">
        <v>1136</v>
      </c>
      <c r="I389" s="67" t="s">
        <v>1249</v>
      </c>
      <c r="J389" s="67">
        <v>80111600</v>
      </c>
      <c r="K389" s="67" t="s">
        <v>1357</v>
      </c>
      <c r="L389" s="67">
        <v>1</v>
      </c>
      <c r="M389" s="67">
        <v>1</v>
      </c>
      <c r="N389" s="70">
        <v>11</v>
      </c>
      <c r="O389" s="67">
        <v>1</v>
      </c>
      <c r="P389" s="67" t="s">
        <v>28</v>
      </c>
      <c r="Q389" s="67">
        <v>0</v>
      </c>
      <c r="R389" s="352">
        <v>40009200</v>
      </c>
      <c r="S389" s="355">
        <v>40009200</v>
      </c>
      <c r="T389" s="67">
        <v>0</v>
      </c>
      <c r="U389" s="67">
        <v>0</v>
      </c>
      <c r="V389" s="67" t="s">
        <v>84</v>
      </c>
      <c r="W389" s="67" t="s">
        <v>29</v>
      </c>
      <c r="X389" s="67" t="s">
        <v>1131</v>
      </c>
      <c r="Y389" s="67">
        <v>3778932</v>
      </c>
      <c r="Z389" s="67" t="s">
        <v>1132</v>
      </c>
      <c r="AA389" s="345">
        <v>3637200</v>
      </c>
      <c r="AB389" s="345" t="s">
        <v>1353</v>
      </c>
      <c r="AC389" s="345"/>
    </row>
    <row r="390" spans="1:29" s="106" customFormat="1" ht="50.1" customHeight="1" x14ac:dyDescent="0.25">
      <c r="A390" s="105">
        <v>389</v>
      </c>
      <c r="B390" s="67" t="s">
        <v>1124</v>
      </c>
      <c r="C390" s="67" t="s">
        <v>1345</v>
      </c>
      <c r="D390" s="67" t="s">
        <v>1346</v>
      </c>
      <c r="E390" s="67" t="s">
        <v>1347</v>
      </c>
      <c r="F390" s="67" t="s">
        <v>27</v>
      </c>
      <c r="G390" s="67" t="s">
        <v>31</v>
      </c>
      <c r="H390" s="67" t="s">
        <v>1136</v>
      </c>
      <c r="I390" s="67" t="s">
        <v>1249</v>
      </c>
      <c r="J390" s="67">
        <v>80111600</v>
      </c>
      <c r="K390" s="67" t="s">
        <v>1357</v>
      </c>
      <c r="L390" s="67">
        <v>1</v>
      </c>
      <c r="M390" s="67">
        <v>1</v>
      </c>
      <c r="N390" s="70">
        <v>11</v>
      </c>
      <c r="O390" s="67">
        <v>1</v>
      </c>
      <c r="P390" s="67" t="s">
        <v>28</v>
      </c>
      <c r="Q390" s="67">
        <v>0</v>
      </c>
      <c r="R390" s="352">
        <v>40009200</v>
      </c>
      <c r="S390" s="355">
        <v>40009200</v>
      </c>
      <c r="T390" s="67">
        <v>0</v>
      </c>
      <c r="U390" s="67">
        <v>0</v>
      </c>
      <c r="V390" s="67" t="s">
        <v>84</v>
      </c>
      <c r="W390" s="67" t="s">
        <v>29</v>
      </c>
      <c r="X390" s="67" t="s">
        <v>1131</v>
      </c>
      <c r="Y390" s="67">
        <v>3778932</v>
      </c>
      <c r="Z390" s="67" t="s">
        <v>1132</v>
      </c>
      <c r="AA390" s="345">
        <v>3637200</v>
      </c>
      <c r="AB390" s="345" t="s">
        <v>1353</v>
      </c>
      <c r="AC390" s="345"/>
    </row>
    <row r="391" spans="1:29" s="106" customFormat="1" ht="50.1" customHeight="1" x14ac:dyDescent="0.25">
      <c r="A391" s="105">
        <v>390</v>
      </c>
      <c r="B391" s="67" t="s">
        <v>1124</v>
      </c>
      <c r="C391" s="67" t="s">
        <v>1345</v>
      </c>
      <c r="D391" s="67" t="s">
        <v>1346</v>
      </c>
      <c r="E391" s="67" t="s">
        <v>1347</v>
      </c>
      <c r="F391" s="67" t="s">
        <v>27</v>
      </c>
      <c r="G391" s="67" t="s">
        <v>31</v>
      </c>
      <c r="H391" s="67" t="s">
        <v>1136</v>
      </c>
      <c r="I391" s="67" t="s">
        <v>1249</v>
      </c>
      <c r="J391" s="67">
        <v>80111600</v>
      </c>
      <c r="K391" s="67" t="s">
        <v>1357</v>
      </c>
      <c r="L391" s="67">
        <v>1</v>
      </c>
      <c r="M391" s="67">
        <v>1</v>
      </c>
      <c r="N391" s="70">
        <v>11</v>
      </c>
      <c r="O391" s="67">
        <v>1</v>
      </c>
      <c r="P391" s="67" t="s">
        <v>28</v>
      </c>
      <c r="Q391" s="67">
        <v>0</v>
      </c>
      <c r="R391" s="352">
        <v>40009200</v>
      </c>
      <c r="S391" s="355">
        <v>40009200</v>
      </c>
      <c r="T391" s="67">
        <v>0</v>
      </c>
      <c r="U391" s="67">
        <v>0</v>
      </c>
      <c r="V391" s="67" t="s">
        <v>84</v>
      </c>
      <c r="W391" s="67" t="s">
        <v>29</v>
      </c>
      <c r="X391" s="67" t="s">
        <v>1131</v>
      </c>
      <c r="Y391" s="67">
        <v>3778932</v>
      </c>
      <c r="Z391" s="67" t="s">
        <v>1132</v>
      </c>
      <c r="AA391" s="345">
        <v>3637200</v>
      </c>
      <c r="AB391" s="345" t="s">
        <v>1353</v>
      </c>
      <c r="AC391" s="345"/>
    </row>
    <row r="392" spans="1:29" s="106" customFormat="1" ht="50.1" customHeight="1" x14ac:dyDescent="0.25">
      <c r="A392" s="105">
        <v>391</v>
      </c>
      <c r="B392" s="67" t="s">
        <v>1124</v>
      </c>
      <c r="C392" s="67" t="s">
        <v>1345</v>
      </c>
      <c r="D392" s="67" t="s">
        <v>1346</v>
      </c>
      <c r="E392" s="67" t="s">
        <v>1347</v>
      </c>
      <c r="F392" s="67" t="s">
        <v>27</v>
      </c>
      <c r="G392" s="67" t="s">
        <v>31</v>
      </c>
      <c r="H392" s="67" t="s">
        <v>1136</v>
      </c>
      <c r="I392" s="67" t="s">
        <v>1249</v>
      </c>
      <c r="J392" s="67">
        <v>80111600</v>
      </c>
      <c r="K392" s="67" t="s">
        <v>1357</v>
      </c>
      <c r="L392" s="67">
        <v>1</v>
      </c>
      <c r="M392" s="67">
        <v>1</v>
      </c>
      <c r="N392" s="70">
        <v>11</v>
      </c>
      <c r="O392" s="67">
        <v>1</v>
      </c>
      <c r="P392" s="67" t="s">
        <v>28</v>
      </c>
      <c r="Q392" s="67">
        <v>0</v>
      </c>
      <c r="R392" s="352">
        <v>40009200</v>
      </c>
      <c r="S392" s="355">
        <v>40009200</v>
      </c>
      <c r="T392" s="67">
        <v>0</v>
      </c>
      <c r="U392" s="67">
        <v>0</v>
      </c>
      <c r="V392" s="67" t="s">
        <v>84</v>
      </c>
      <c r="W392" s="67" t="s">
        <v>29</v>
      </c>
      <c r="X392" s="67" t="s">
        <v>1131</v>
      </c>
      <c r="Y392" s="67">
        <v>3778932</v>
      </c>
      <c r="Z392" s="67" t="s">
        <v>1132</v>
      </c>
      <c r="AA392" s="345">
        <v>3637200</v>
      </c>
      <c r="AB392" s="345" t="s">
        <v>1353</v>
      </c>
      <c r="AC392" s="345"/>
    </row>
    <row r="393" spans="1:29" s="106" customFormat="1" ht="50.1" customHeight="1" x14ac:dyDescent="0.25">
      <c r="A393" s="105">
        <v>392</v>
      </c>
      <c r="B393" s="67" t="s">
        <v>1124</v>
      </c>
      <c r="C393" s="67" t="s">
        <v>1345</v>
      </c>
      <c r="D393" s="67" t="s">
        <v>1346</v>
      </c>
      <c r="E393" s="67" t="s">
        <v>1347</v>
      </c>
      <c r="F393" s="67" t="s">
        <v>27</v>
      </c>
      <c r="G393" s="67" t="s">
        <v>31</v>
      </c>
      <c r="H393" s="67" t="s">
        <v>1136</v>
      </c>
      <c r="I393" s="67" t="s">
        <v>1249</v>
      </c>
      <c r="J393" s="67">
        <v>80111600</v>
      </c>
      <c r="K393" s="67" t="s">
        <v>1357</v>
      </c>
      <c r="L393" s="67">
        <v>1</v>
      </c>
      <c r="M393" s="67">
        <v>1</v>
      </c>
      <c r="N393" s="70">
        <v>11</v>
      </c>
      <c r="O393" s="67">
        <v>1</v>
      </c>
      <c r="P393" s="67" t="s">
        <v>28</v>
      </c>
      <c r="Q393" s="67">
        <v>0</v>
      </c>
      <c r="R393" s="352">
        <v>40009200</v>
      </c>
      <c r="S393" s="355">
        <v>40009200</v>
      </c>
      <c r="T393" s="67">
        <v>0</v>
      </c>
      <c r="U393" s="67">
        <v>0</v>
      </c>
      <c r="V393" s="67" t="s">
        <v>84</v>
      </c>
      <c r="W393" s="67" t="s">
        <v>29</v>
      </c>
      <c r="X393" s="67" t="s">
        <v>1131</v>
      </c>
      <c r="Y393" s="67">
        <v>3778932</v>
      </c>
      <c r="Z393" s="67" t="s">
        <v>1132</v>
      </c>
      <c r="AA393" s="345">
        <v>3637200</v>
      </c>
      <c r="AB393" s="345" t="s">
        <v>1353</v>
      </c>
      <c r="AC393" s="345"/>
    </row>
    <row r="394" spans="1:29" s="106" customFormat="1" ht="50.1" customHeight="1" x14ac:dyDescent="0.25">
      <c r="A394" s="105">
        <v>393</v>
      </c>
      <c r="B394" s="67" t="s">
        <v>1124</v>
      </c>
      <c r="C394" s="67" t="s">
        <v>1345</v>
      </c>
      <c r="D394" s="67" t="s">
        <v>1346</v>
      </c>
      <c r="E394" s="67" t="s">
        <v>1347</v>
      </c>
      <c r="F394" s="67" t="s">
        <v>27</v>
      </c>
      <c r="G394" s="67" t="s">
        <v>31</v>
      </c>
      <c r="H394" s="67" t="s">
        <v>1136</v>
      </c>
      <c r="I394" s="67" t="s">
        <v>1249</v>
      </c>
      <c r="J394" s="67">
        <v>80111600</v>
      </c>
      <c r="K394" s="67" t="s">
        <v>1357</v>
      </c>
      <c r="L394" s="67">
        <v>1</v>
      </c>
      <c r="M394" s="67">
        <v>1</v>
      </c>
      <c r="N394" s="70">
        <v>11</v>
      </c>
      <c r="O394" s="67">
        <v>1</v>
      </c>
      <c r="P394" s="67" t="s">
        <v>28</v>
      </c>
      <c r="Q394" s="67">
        <v>0</v>
      </c>
      <c r="R394" s="352">
        <v>40009200</v>
      </c>
      <c r="S394" s="355">
        <v>40009200</v>
      </c>
      <c r="T394" s="67">
        <v>0</v>
      </c>
      <c r="U394" s="67">
        <v>0</v>
      </c>
      <c r="V394" s="67" t="s">
        <v>84</v>
      </c>
      <c r="W394" s="67" t="s">
        <v>29</v>
      </c>
      <c r="X394" s="67" t="s">
        <v>1131</v>
      </c>
      <c r="Y394" s="67">
        <v>3778932</v>
      </c>
      <c r="Z394" s="67" t="s">
        <v>1132</v>
      </c>
      <c r="AA394" s="345">
        <v>3637200</v>
      </c>
      <c r="AB394" s="345" t="s">
        <v>1353</v>
      </c>
      <c r="AC394" s="345"/>
    </row>
    <row r="395" spans="1:29" s="106" customFormat="1" ht="50.1" customHeight="1" x14ac:dyDescent="0.25">
      <c r="A395" s="105">
        <v>394</v>
      </c>
      <c r="B395" s="67" t="s">
        <v>1124</v>
      </c>
      <c r="C395" s="67" t="s">
        <v>1345</v>
      </c>
      <c r="D395" s="67" t="s">
        <v>1346</v>
      </c>
      <c r="E395" s="67" t="s">
        <v>1347</v>
      </c>
      <c r="F395" s="67" t="s">
        <v>27</v>
      </c>
      <c r="G395" s="67" t="s">
        <v>31</v>
      </c>
      <c r="H395" s="67" t="s">
        <v>1136</v>
      </c>
      <c r="I395" s="67" t="s">
        <v>1249</v>
      </c>
      <c r="J395" s="67">
        <v>80111600</v>
      </c>
      <c r="K395" s="67" t="s">
        <v>1358</v>
      </c>
      <c r="L395" s="67">
        <v>1</v>
      </c>
      <c r="M395" s="67">
        <v>1</v>
      </c>
      <c r="N395" s="70">
        <v>12</v>
      </c>
      <c r="O395" s="67">
        <v>1</v>
      </c>
      <c r="P395" s="67" t="s">
        <v>28</v>
      </c>
      <c r="Q395" s="67">
        <v>0</v>
      </c>
      <c r="R395" s="352">
        <v>36048600</v>
      </c>
      <c r="S395" s="355">
        <v>36048600</v>
      </c>
      <c r="T395" s="67">
        <v>0</v>
      </c>
      <c r="U395" s="67">
        <v>0</v>
      </c>
      <c r="V395" s="67" t="s">
        <v>84</v>
      </c>
      <c r="W395" s="67" t="s">
        <v>29</v>
      </c>
      <c r="X395" s="67" t="s">
        <v>1131</v>
      </c>
      <c r="Y395" s="67">
        <v>3778932</v>
      </c>
      <c r="Z395" s="67" t="s">
        <v>1132</v>
      </c>
      <c r="AA395" s="345">
        <v>3004050</v>
      </c>
      <c r="AB395" s="345" t="s">
        <v>1349</v>
      </c>
      <c r="AC395" s="345"/>
    </row>
    <row r="396" spans="1:29" s="106" customFormat="1" ht="50.1" customHeight="1" x14ac:dyDescent="0.25">
      <c r="A396" s="105">
        <v>395</v>
      </c>
      <c r="B396" s="67" t="s">
        <v>1124</v>
      </c>
      <c r="C396" s="67" t="s">
        <v>1345</v>
      </c>
      <c r="D396" s="67" t="s">
        <v>1346</v>
      </c>
      <c r="E396" s="67" t="s">
        <v>1347</v>
      </c>
      <c r="F396" s="67" t="s">
        <v>27</v>
      </c>
      <c r="G396" s="67" t="s">
        <v>31</v>
      </c>
      <c r="H396" s="67" t="s">
        <v>1136</v>
      </c>
      <c r="I396" s="67" t="s">
        <v>1249</v>
      </c>
      <c r="J396" s="67">
        <v>80111600</v>
      </c>
      <c r="K396" s="67" t="s">
        <v>1358</v>
      </c>
      <c r="L396" s="67">
        <v>1</v>
      </c>
      <c r="M396" s="67">
        <v>1</v>
      </c>
      <c r="N396" s="70">
        <v>12</v>
      </c>
      <c r="O396" s="67">
        <v>1</v>
      </c>
      <c r="P396" s="67" t="s">
        <v>28</v>
      </c>
      <c r="Q396" s="67">
        <v>0</v>
      </c>
      <c r="R396" s="352">
        <v>36048600</v>
      </c>
      <c r="S396" s="355">
        <v>36048600</v>
      </c>
      <c r="T396" s="67">
        <v>0</v>
      </c>
      <c r="U396" s="67">
        <v>0</v>
      </c>
      <c r="V396" s="67" t="s">
        <v>84</v>
      </c>
      <c r="W396" s="67" t="s">
        <v>29</v>
      </c>
      <c r="X396" s="67" t="s">
        <v>1131</v>
      </c>
      <c r="Y396" s="67">
        <v>3778932</v>
      </c>
      <c r="Z396" s="67" t="s">
        <v>1132</v>
      </c>
      <c r="AA396" s="345">
        <v>3004050</v>
      </c>
      <c r="AB396" s="345" t="s">
        <v>1349</v>
      </c>
      <c r="AC396" s="345"/>
    </row>
    <row r="397" spans="1:29" s="106" customFormat="1" ht="50.1" customHeight="1" x14ac:dyDescent="0.25">
      <c r="A397" s="105">
        <v>396</v>
      </c>
      <c r="B397" s="67" t="s">
        <v>1124</v>
      </c>
      <c r="C397" s="67" t="s">
        <v>1345</v>
      </c>
      <c r="D397" s="67" t="s">
        <v>1346</v>
      </c>
      <c r="E397" s="67" t="s">
        <v>1347</v>
      </c>
      <c r="F397" s="67" t="s">
        <v>27</v>
      </c>
      <c r="G397" s="67" t="s">
        <v>31</v>
      </c>
      <c r="H397" s="67" t="s">
        <v>1136</v>
      </c>
      <c r="I397" s="67" t="s">
        <v>1249</v>
      </c>
      <c r="J397" s="67">
        <v>80111600</v>
      </c>
      <c r="K397" s="67" t="s">
        <v>1358</v>
      </c>
      <c r="L397" s="67">
        <v>1</v>
      </c>
      <c r="M397" s="67">
        <v>1</v>
      </c>
      <c r="N397" s="70">
        <v>12</v>
      </c>
      <c r="O397" s="67">
        <v>1</v>
      </c>
      <c r="P397" s="67" t="s">
        <v>28</v>
      </c>
      <c r="Q397" s="67">
        <v>0</v>
      </c>
      <c r="R397" s="352">
        <v>36048600</v>
      </c>
      <c r="S397" s="355">
        <v>36048600</v>
      </c>
      <c r="T397" s="67">
        <v>0</v>
      </c>
      <c r="U397" s="67">
        <v>0</v>
      </c>
      <c r="V397" s="67" t="s">
        <v>84</v>
      </c>
      <c r="W397" s="67" t="s">
        <v>29</v>
      </c>
      <c r="X397" s="67" t="s">
        <v>1131</v>
      </c>
      <c r="Y397" s="67">
        <v>3778932</v>
      </c>
      <c r="Z397" s="67" t="s">
        <v>1132</v>
      </c>
      <c r="AA397" s="345">
        <v>3004050</v>
      </c>
      <c r="AB397" s="345" t="s">
        <v>1349</v>
      </c>
      <c r="AC397" s="345"/>
    </row>
    <row r="398" spans="1:29" s="106" customFormat="1" ht="50.1" customHeight="1" x14ac:dyDescent="0.25">
      <c r="A398" s="105">
        <v>397</v>
      </c>
      <c r="B398" s="67" t="s">
        <v>1124</v>
      </c>
      <c r="C398" s="67" t="s">
        <v>1345</v>
      </c>
      <c r="D398" s="67" t="s">
        <v>1346</v>
      </c>
      <c r="E398" s="67" t="s">
        <v>1347</v>
      </c>
      <c r="F398" s="67" t="s">
        <v>27</v>
      </c>
      <c r="G398" s="67" t="s">
        <v>31</v>
      </c>
      <c r="H398" s="67" t="s">
        <v>1136</v>
      </c>
      <c r="I398" s="67" t="s">
        <v>1249</v>
      </c>
      <c r="J398" s="67">
        <v>80111600</v>
      </c>
      <c r="K398" s="67" t="s">
        <v>1358</v>
      </c>
      <c r="L398" s="67">
        <v>1</v>
      </c>
      <c r="M398" s="67">
        <v>1</v>
      </c>
      <c r="N398" s="70">
        <v>12</v>
      </c>
      <c r="O398" s="67">
        <v>1</v>
      </c>
      <c r="P398" s="67" t="s">
        <v>28</v>
      </c>
      <c r="Q398" s="67">
        <v>0</v>
      </c>
      <c r="R398" s="352">
        <v>36048600</v>
      </c>
      <c r="S398" s="355">
        <v>36048600</v>
      </c>
      <c r="T398" s="67">
        <v>0</v>
      </c>
      <c r="U398" s="67">
        <v>0</v>
      </c>
      <c r="V398" s="67" t="s">
        <v>84</v>
      </c>
      <c r="W398" s="67" t="s">
        <v>29</v>
      </c>
      <c r="X398" s="67" t="s">
        <v>1131</v>
      </c>
      <c r="Y398" s="67">
        <v>3778932</v>
      </c>
      <c r="Z398" s="67" t="s">
        <v>1132</v>
      </c>
      <c r="AA398" s="345">
        <v>3004050</v>
      </c>
      <c r="AB398" s="345" t="s">
        <v>1349</v>
      </c>
      <c r="AC398" s="345"/>
    </row>
    <row r="399" spans="1:29" s="106" customFormat="1" ht="50.1" customHeight="1" x14ac:dyDescent="0.25">
      <c r="A399" s="105">
        <v>398</v>
      </c>
      <c r="B399" s="67" t="s">
        <v>1124</v>
      </c>
      <c r="C399" s="67" t="s">
        <v>1345</v>
      </c>
      <c r="D399" s="67" t="s">
        <v>1346</v>
      </c>
      <c r="E399" s="67" t="s">
        <v>1347</v>
      </c>
      <c r="F399" s="67" t="s">
        <v>27</v>
      </c>
      <c r="G399" s="67" t="s">
        <v>31</v>
      </c>
      <c r="H399" s="67" t="s">
        <v>1136</v>
      </c>
      <c r="I399" s="67" t="s">
        <v>1249</v>
      </c>
      <c r="J399" s="67">
        <v>80111600</v>
      </c>
      <c r="K399" s="67" t="s">
        <v>1358</v>
      </c>
      <c r="L399" s="67">
        <v>1</v>
      </c>
      <c r="M399" s="67">
        <v>1</v>
      </c>
      <c r="N399" s="70">
        <v>12</v>
      </c>
      <c r="O399" s="67">
        <v>1</v>
      </c>
      <c r="P399" s="67" t="s">
        <v>28</v>
      </c>
      <c r="Q399" s="67">
        <v>0</v>
      </c>
      <c r="R399" s="352">
        <v>36048600</v>
      </c>
      <c r="S399" s="355">
        <v>36048600</v>
      </c>
      <c r="T399" s="67">
        <v>0</v>
      </c>
      <c r="U399" s="67">
        <v>0</v>
      </c>
      <c r="V399" s="67" t="s">
        <v>84</v>
      </c>
      <c r="W399" s="67" t="s">
        <v>29</v>
      </c>
      <c r="X399" s="67" t="s">
        <v>1131</v>
      </c>
      <c r="Y399" s="67">
        <v>3778932</v>
      </c>
      <c r="Z399" s="67" t="s">
        <v>1132</v>
      </c>
      <c r="AA399" s="345">
        <v>3004050</v>
      </c>
      <c r="AB399" s="345" t="s">
        <v>1349</v>
      </c>
      <c r="AC399" s="345"/>
    </row>
    <row r="400" spans="1:29" s="106" customFormat="1" ht="50.1" customHeight="1" x14ac:dyDescent="0.25">
      <c r="A400" s="105">
        <v>399</v>
      </c>
      <c r="B400" s="67" t="s">
        <v>1124</v>
      </c>
      <c r="C400" s="67" t="s">
        <v>1345</v>
      </c>
      <c r="D400" s="67" t="s">
        <v>1346</v>
      </c>
      <c r="E400" s="67" t="s">
        <v>1347</v>
      </c>
      <c r="F400" s="67" t="s">
        <v>27</v>
      </c>
      <c r="G400" s="67" t="s">
        <v>31</v>
      </c>
      <c r="H400" s="67" t="s">
        <v>1136</v>
      </c>
      <c r="I400" s="67" t="s">
        <v>1249</v>
      </c>
      <c r="J400" s="67">
        <v>80111600</v>
      </c>
      <c r="K400" s="67" t="s">
        <v>1358</v>
      </c>
      <c r="L400" s="67">
        <v>1</v>
      </c>
      <c r="M400" s="67">
        <v>1</v>
      </c>
      <c r="N400" s="70">
        <v>11</v>
      </c>
      <c r="O400" s="67">
        <v>1</v>
      </c>
      <c r="P400" s="67" t="s">
        <v>28</v>
      </c>
      <c r="Q400" s="67">
        <v>0</v>
      </c>
      <c r="R400" s="352">
        <v>33044550</v>
      </c>
      <c r="S400" s="355">
        <v>33044550</v>
      </c>
      <c r="T400" s="67">
        <v>0</v>
      </c>
      <c r="U400" s="67">
        <v>0</v>
      </c>
      <c r="V400" s="67" t="s">
        <v>84</v>
      </c>
      <c r="W400" s="67" t="s">
        <v>29</v>
      </c>
      <c r="X400" s="67" t="s">
        <v>1131</v>
      </c>
      <c r="Y400" s="67">
        <v>3778932</v>
      </c>
      <c r="Z400" s="67" t="s">
        <v>1132</v>
      </c>
      <c r="AA400" s="345">
        <v>3004050</v>
      </c>
      <c r="AB400" s="345" t="s">
        <v>1349</v>
      </c>
      <c r="AC400" s="345"/>
    </row>
    <row r="401" spans="1:29" s="106" customFormat="1" ht="50.1" customHeight="1" x14ac:dyDescent="0.25">
      <c r="A401" s="105">
        <v>400</v>
      </c>
      <c r="B401" s="67" t="s">
        <v>1124</v>
      </c>
      <c r="C401" s="67" t="s">
        <v>1345</v>
      </c>
      <c r="D401" s="67" t="s">
        <v>1346</v>
      </c>
      <c r="E401" s="67" t="s">
        <v>1347</v>
      </c>
      <c r="F401" s="67" t="s">
        <v>27</v>
      </c>
      <c r="G401" s="67" t="s">
        <v>31</v>
      </c>
      <c r="H401" s="67" t="s">
        <v>1136</v>
      </c>
      <c r="I401" s="67" t="s">
        <v>1249</v>
      </c>
      <c r="J401" s="67">
        <v>80111600</v>
      </c>
      <c r="K401" s="67" t="s">
        <v>1358</v>
      </c>
      <c r="L401" s="67">
        <v>1</v>
      </c>
      <c r="M401" s="67">
        <v>1</v>
      </c>
      <c r="N401" s="70">
        <v>11</v>
      </c>
      <c r="O401" s="67">
        <v>1</v>
      </c>
      <c r="P401" s="67" t="s">
        <v>28</v>
      </c>
      <c r="Q401" s="67">
        <v>0</v>
      </c>
      <c r="R401" s="352">
        <v>33044550</v>
      </c>
      <c r="S401" s="355">
        <v>33044550</v>
      </c>
      <c r="T401" s="67">
        <v>0</v>
      </c>
      <c r="U401" s="67">
        <v>0</v>
      </c>
      <c r="V401" s="67" t="s">
        <v>84</v>
      </c>
      <c r="W401" s="67" t="s">
        <v>29</v>
      </c>
      <c r="X401" s="67" t="s">
        <v>1131</v>
      </c>
      <c r="Y401" s="67">
        <v>3778932</v>
      </c>
      <c r="Z401" s="67" t="s">
        <v>1132</v>
      </c>
      <c r="AA401" s="345">
        <v>3004050</v>
      </c>
      <c r="AB401" s="345" t="s">
        <v>1349</v>
      </c>
      <c r="AC401" s="345"/>
    </row>
    <row r="402" spans="1:29" s="106" customFormat="1" ht="50.1" customHeight="1" x14ac:dyDescent="0.25">
      <c r="A402" s="105">
        <v>401</v>
      </c>
      <c r="B402" s="67" t="s">
        <v>1124</v>
      </c>
      <c r="C402" s="67" t="s">
        <v>1345</v>
      </c>
      <c r="D402" s="67" t="s">
        <v>1346</v>
      </c>
      <c r="E402" s="67" t="s">
        <v>1347</v>
      </c>
      <c r="F402" s="67" t="s">
        <v>27</v>
      </c>
      <c r="G402" s="67" t="s">
        <v>31</v>
      </c>
      <c r="H402" s="67" t="s">
        <v>1136</v>
      </c>
      <c r="I402" s="67" t="s">
        <v>1249</v>
      </c>
      <c r="J402" s="67">
        <v>80111600</v>
      </c>
      <c r="K402" s="67" t="s">
        <v>1358</v>
      </c>
      <c r="L402" s="67">
        <v>1</v>
      </c>
      <c r="M402" s="67">
        <v>1</v>
      </c>
      <c r="N402" s="70">
        <v>11</v>
      </c>
      <c r="O402" s="67">
        <v>1</v>
      </c>
      <c r="P402" s="67" t="s">
        <v>28</v>
      </c>
      <c r="Q402" s="67">
        <v>0</v>
      </c>
      <c r="R402" s="352">
        <v>33044550</v>
      </c>
      <c r="S402" s="355">
        <v>33044550</v>
      </c>
      <c r="T402" s="67">
        <v>0</v>
      </c>
      <c r="U402" s="67">
        <v>0</v>
      </c>
      <c r="V402" s="67" t="s">
        <v>84</v>
      </c>
      <c r="W402" s="67" t="s">
        <v>29</v>
      </c>
      <c r="X402" s="67" t="s">
        <v>1131</v>
      </c>
      <c r="Y402" s="67">
        <v>3778932</v>
      </c>
      <c r="Z402" s="67" t="s">
        <v>1132</v>
      </c>
      <c r="AA402" s="345">
        <v>3004050</v>
      </c>
      <c r="AB402" s="345" t="s">
        <v>1349</v>
      </c>
      <c r="AC402" s="345"/>
    </row>
    <row r="403" spans="1:29" s="106" customFormat="1" ht="50.1" customHeight="1" x14ac:dyDescent="0.25">
      <c r="A403" s="105">
        <v>402</v>
      </c>
      <c r="B403" s="67" t="s">
        <v>1124</v>
      </c>
      <c r="C403" s="67" t="s">
        <v>1345</v>
      </c>
      <c r="D403" s="67" t="s">
        <v>1346</v>
      </c>
      <c r="E403" s="67" t="s">
        <v>1347</v>
      </c>
      <c r="F403" s="67" t="s">
        <v>27</v>
      </c>
      <c r="G403" s="67" t="s">
        <v>31</v>
      </c>
      <c r="H403" s="67" t="s">
        <v>1136</v>
      </c>
      <c r="I403" s="67" t="s">
        <v>1249</v>
      </c>
      <c r="J403" s="67">
        <v>80111600</v>
      </c>
      <c r="K403" s="67" t="s">
        <v>1358</v>
      </c>
      <c r="L403" s="67">
        <v>1</v>
      </c>
      <c r="M403" s="67">
        <v>1</v>
      </c>
      <c r="N403" s="70">
        <v>11</v>
      </c>
      <c r="O403" s="67">
        <v>1</v>
      </c>
      <c r="P403" s="67" t="s">
        <v>28</v>
      </c>
      <c r="Q403" s="67">
        <v>0</v>
      </c>
      <c r="R403" s="352">
        <v>33044550</v>
      </c>
      <c r="S403" s="355">
        <v>33044550</v>
      </c>
      <c r="T403" s="67">
        <v>0</v>
      </c>
      <c r="U403" s="67">
        <v>0</v>
      </c>
      <c r="V403" s="67" t="s">
        <v>84</v>
      </c>
      <c r="W403" s="67" t="s">
        <v>29</v>
      </c>
      <c r="X403" s="67" t="s">
        <v>1131</v>
      </c>
      <c r="Y403" s="67">
        <v>3778932</v>
      </c>
      <c r="Z403" s="67" t="s">
        <v>1132</v>
      </c>
      <c r="AA403" s="345">
        <v>3004050</v>
      </c>
      <c r="AB403" s="345" t="s">
        <v>1349</v>
      </c>
      <c r="AC403" s="345"/>
    </row>
    <row r="404" spans="1:29" s="106" customFormat="1" ht="50.1" customHeight="1" x14ac:dyDescent="0.25">
      <c r="A404" s="105">
        <v>403</v>
      </c>
      <c r="B404" s="67" t="s">
        <v>1124</v>
      </c>
      <c r="C404" s="67" t="s">
        <v>1345</v>
      </c>
      <c r="D404" s="67" t="s">
        <v>1346</v>
      </c>
      <c r="E404" s="67" t="s">
        <v>1347</v>
      </c>
      <c r="F404" s="67" t="s">
        <v>27</v>
      </c>
      <c r="G404" s="67" t="s">
        <v>31</v>
      </c>
      <c r="H404" s="67" t="s">
        <v>1136</v>
      </c>
      <c r="I404" s="67" t="s">
        <v>1249</v>
      </c>
      <c r="J404" s="67">
        <v>80111600</v>
      </c>
      <c r="K404" s="67" t="s">
        <v>1358</v>
      </c>
      <c r="L404" s="67">
        <v>1</v>
      </c>
      <c r="M404" s="67">
        <v>1</v>
      </c>
      <c r="N404" s="70">
        <v>11</v>
      </c>
      <c r="O404" s="67">
        <v>1</v>
      </c>
      <c r="P404" s="67" t="s">
        <v>28</v>
      </c>
      <c r="Q404" s="67">
        <v>0</v>
      </c>
      <c r="R404" s="352">
        <v>33044550</v>
      </c>
      <c r="S404" s="355">
        <v>33044550</v>
      </c>
      <c r="T404" s="67">
        <v>0</v>
      </c>
      <c r="U404" s="67">
        <v>0</v>
      </c>
      <c r="V404" s="67" t="s">
        <v>84</v>
      </c>
      <c r="W404" s="67" t="s">
        <v>29</v>
      </c>
      <c r="X404" s="67" t="s">
        <v>1131</v>
      </c>
      <c r="Y404" s="67">
        <v>3778932</v>
      </c>
      <c r="Z404" s="67" t="s">
        <v>1132</v>
      </c>
      <c r="AA404" s="345">
        <v>3004050</v>
      </c>
      <c r="AB404" s="345" t="s">
        <v>1349</v>
      </c>
      <c r="AC404" s="345"/>
    </row>
    <row r="405" spans="1:29" s="106" customFormat="1" ht="50.1" customHeight="1" x14ac:dyDescent="0.25">
      <c r="A405" s="105">
        <v>404</v>
      </c>
      <c r="B405" s="67" t="s">
        <v>1124</v>
      </c>
      <c r="C405" s="67" t="s">
        <v>1345</v>
      </c>
      <c r="D405" s="67" t="s">
        <v>1346</v>
      </c>
      <c r="E405" s="67" t="s">
        <v>1347</v>
      </c>
      <c r="F405" s="67" t="s">
        <v>27</v>
      </c>
      <c r="G405" s="67" t="s">
        <v>31</v>
      </c>
      <c r="H405" s="67" t="s">
        <v>1136</v>
      </c>
      <c r="I405" s="67" t="s">
        <v>1249</v>
      </c>
      <c r="J405" s="67">
        <v>80111600</v>
      </c>
      <c r="K405" s="67" t="s">
        <v>1358</v>
      </c>
      <c r="L405" s="67">
        <v>1</v>
      </c>
      <c r="M405" s="67">
        <v>1</v>
      </c>
      <c r="N405" s="70">
        <v>11</v>
      </c>
      <c r="O405" s="67">
        <v>1</v>
      </c>
      <c r="P405" s="67" t="s">
        <v>28</v>
      </c>
      <c r="Q405" s="67">
        <v>0</v>
      </c>
      <c r="R405" s="352">
        <v>33044550</v>
      </c>
      <c r="S405" s="355">
        <v>33044550</v>
      </c>
      <c r="T405" s="67">
        <v>0</v>
      </c>
      <c r="U405" s="67">
        <v>0</v>
      </c>
      <c r="V405" s="67" t="s">
        <v>84</v>
      </c>
      <c r="W405" s="67" t="s">
        <v>29</v>
      </c>
      <c r="X405" s="67" t="s">
        <v>1131</v>
      </c>
      <c r="Y405" s="67">
        <v>3778932</v>
      </c>
      <c r="Z405" s="67" t="s">
        <v>1132</v>
      </c>
      <c r="AA405" s="345">
        <v>3004050</v>
      </c>
      <c r="AB405" s="345" t="s">
        <v>1349</v>
      </c>
      <c r="AC405" s="345"/>
    </row>
    <row r="406" spans="1:29" s="106" customFormat="1" ht="50.1" customHeight="1" x14ac:dyDescent="0.25">
      <c r="A406" s="105">
        <v>405</v>
      </c>
      <c r="B406" s="67" t="s">
        <v>1124</v>
      </c>
      <c r="C406" s="67" t="s">
        <v>1345</v>
      </c>
      <c r="D406" s="67" t="s">
        <v>1346</v>
      </c>
      <c r="E406" s="67" t="s">
        <v>1347</v>
      </c>
      <c r="F406" s="67" t="s">
        <v>27</v>
      </c>
      <c r="G406" s="67" t="s">
        <v>31</v>
      </c>
      <c r="H406" s="67" t="s">
        <v>1136</v>
      </c>
      <c r="I406" s="67" t="s">
        <v>1249</v>
      </c>
      <c r="J406" s="67">
        <v>80111600</v>
      </c>
      <c r="K406" s="67" t="s">
        <v>1358</v>
      </c>
      <c r="L406" s="67">
        <v>1</v>
      </c>
      <c r="M406" s="67">
        <v>1</v>
      </c>
      <c r="N406" s="70">
        <v>11</v>
      </c>
      <c r="O406" s="67">
        <v>1</v>
      </c>
      <c r="P406" s="67" t="s">
        <v>28</v>
      </c>
      <c r="Q406" s="67">
        <v>0</v>
      </c>
      <c r="R406" s="352">
        <v>33044550</v>
      </c>
      <c r="S406" s="355">
        <v>33044550</v>
      </c>
      <c r="T406" s="67">
        <v>0</v>
      </c>
      <c r="U406" s="67">
        <v>0</v>
      </c>
      <c r="V406" s="67" t="s">
        <v>84</v>
      </c>
      <c r="W406" s="67" t="s">
        <v>29</v>
      </c>
      <c r="X406" s="67" t="s">
        <v>1131</v>
      </c>
      <c r="Y406" s="67">
        <v>3778932</v>
      </c>
      <c r="Z406" s="67" t="s">
        <v>1132</v>
      </c>
      <c r="AA406" s="345">
        <v>3004050</v>
      </c>
      <c r="AB406" s="345" t="s">
        <v>1349</v>
      </c>
      <c r="AC406" s="345"/>
    </row>
    <row r="407" spans="1:29" s="106" customFormat="1" ht="50.1" customHeight="1" x14ac:dyDescent="0.25">
      <c r="A407" s="105">
        <v>406</v>
      </c>
      <c r="B407" s="67" t="s">
        <v>1124</v>
      </c>
      <c r="C407" s="67" t="s">
        <v>1345</v>
      </c>
      <c r="D407" s="67" t="s">
        <v>1346</v>
      </c>
      <c r="E407" s="67" t="s">
        <v>1347</v>
      </c>
      <c r="F407" s="67" t="s">
        <v>27</v>
      </c>
      <c r="G407" s="67" t="s">
        <v>31</v>
      </c>
      <c r="H407" s="67" t="s">
        <v>1136</v>
      </c>
      <c r="I407" s="67" t="s">
        <v>1249</v>
      </c>
      <c r="J407" s="67">
        <v>80111600</v>
      </c>
      <c r="K407" s="67" t="s">
        <v>1358</v>
      </c>
      <c r="L407" s="67">
        <v>1</v>
      </c>
      <c r="M407" s="67">
        <v>1</v>
      </c>
      <c r="N407" s="70">
        <v>11</v>
      </c>
      <c r="O407" s="67">
        <v>1</v>
      </c>
      <c r="P407" s="67" t="s">
        <v>28</v>
      </c>
      <c r="Q407" s="67">
        <v>0</v>
      </c>
      <c r="R407" s="352">
        <v>33044550</v>
      </c>
      <c r="S407" s="355">
        <v>33044550</v>
      </c>
      <c r="T407" s="67">
        <v>0</v>
      </c>
      <c r="U407" s="67">
        <v>0</v>
      </c>
      <c r="V407" s="67" t="s">
        <v>84</v>
      </c>
      <c r="W407" s="67" t="s">
        <v>29</v>
      </c>
      <c r="X407" s="67" t="s">
        <v>1131</v>
      </c>
      <c r="Y407" s="67">
        <v>3778932</v>
      </c>
      <c r="Z407" s="67" t="s">
        <v>1132</v>
      </c>
      <c r="AA407" s="345">
        <v>3004050</v>
      </c>
      <c r="AB407" s="345" t="s">
        <v>1349</v>
      </c>
      <c r="AC407" s="345"/>
    </row>
    <row r="408" spans="1:29" s="106" customFormat="1" ht="50.1" customHeight="1" x14ac:dyDescent="0.25">
      <c r="A408" s="105">
        <v>407</v>
      </c>
      <c r="B408" s="67" t="s">
        <v>1124</v>
      </c>
      <c r="C408" s="67" t="s">
        <v>1345</v>
      </c>
      <c r="D408" s="67" t="s">
        <v>1346</v>
      </c>
      <c r="E408" s="67" t="s">
        <v>1347</v>
      </c>
      <c r="F408" s="67" t="s">
        <v>27</v>
      </c>
      <c r="G408" s="67" t="s">
        <v>31</v>
      </c>
      <c r="H408" s="67" t="s">
        <v>1136</v>
      </c>
      <c r="I408" s="67" t="s">
        <v>1249</v>
      </c>
      <c r="J408" s="67">
        <v>80111600</v>
      </c>
      <c r="K408" s="67" t="s">
        <v>1358</v>
      </c>
      <c r="L408" s="67">
        <v>1</v>
      </c>
      <c r="M408" s="67">
        <v>1</v>
      </c>
      <c r="N408" s="70">
        <v>11</v>
      </c>
      <c r="O408" s="67">
        <v>1</v>
      </c>
      <c r="P408" s="67" t="s">
        <v>28</v>
      </c>
      <c r="Q408" s="67">
        <v>0</v>
      </c>
      <c r="R408" s="352">
        <v>33044550</v>
      </c>
      <c r="S408" s="355">
        <v>33044550</v>
      </c>
      <c r="T408" s="67">
        <v>0</v>
      </c>
      <c r="U408" s="67">
        <v>0</v>
      </c>
      <c r="V408" s="67" t="s">
        <v>84</v>
      </c>
      <c r="W408" s="67" t="s">
        <v>29</v>
      </c>
      <c r="X408" s="67" t="s">
        <v>1131</v>
      </c>
      <c r="Y408" s="67">
        <v>3778932</v>
      </c>
      <c r="Z408" s="67" t="s">
        <v>1132</v>
      </c>
      <c r="AA408" s="345">
        <v>3004050</v>
      </c>
      <c r="AB408" s="345" t="s">
        <v>1349</v>
      </c>
      <c r="AC408" s="345"/>
    </row>
    <row r="409" spans="1:29" s="106" customFormat="1" ht="50.1" customHeight="1" x14ac:dyDescent="0.25">
      <c r="A409" s="105">
        <v>408</v>
      </c>
      <c r="B409" s="67" t="s">
        <v>1124</v>
      </c>
      <c r="C409" s="67" t="s">
        <v>1345</v>
      </c>
      <c r="D409" s="67" t="s">
        <v>1346</v>
      </c>
      <c r="E409" s="67" t="s">
        <v>1347</v>
      </c>
      <c r="F409" s="67" t="s">
        <v>27</v>
      </c>
      <c r="G409" s="67" t="s">
        <v>31</v>
      </c>
      <c r="H409" s="67" t="s">
        <v>1136</v>
      </c>
      <c r="I409" s="67" t="s">
        <v>1249</v>
      </c>
      <c r="J409" s="67">
        <v>80111600</v>
      </c>
      <c r="K409" s="67" t="s">
        <v>1358</v>
      </c>
      <c r="L409" s="67">
        <v>1</v>
      </c>
      <c r="M409" s="67">
        <v>1</v>
      </c>
      <c r="N409" s="70">
        <v>11</v>
      </c>
      <c r="O409" s="67">
        <v>1</v>
      </c>
      <c r="P409" s="67" t="s">
        <v>28</v>
      </c>
      <c r="Q409" s="67">
        <v>0</v>
      </c>
      <c r="R409" s="352">
        <v>33044550</v>
      </c>
      <c r="S409" s="355">
        <v>33044550</v>
      </c>
      <c r="T409" s="67">
        <v>0</v>
      </c>
      <c r="U409" s="67">
        <v>0</v>
      </c>
      <c r="V409" s="67" t="s">
        <v>84</v>
      </c>
      <c r="W409" s="67" t="s">
        <v>29</v>
      </c>
      <c r="X409" s="67" t="s">
        <v>1131</v>
      </c>
      <c r="Y409" s="67">
        <v>3778932</v>
      </c>
      <c r="Z409" s="67" t="s">
        <v>1132</v>
      </c>
      <c r="AA409" s="345">
        <v>3004050</v>
      </c>
      <c r="AB409" s="345" t="s">
        <v>1349</v>
      </c>
      <c r="AC409" s="345"/>
    </row>
    <row r="410" spans="1:29" s="106" customFormat="1" ht="50.1" customHeight="1" x14ac:dyDescent="0.25">
      <c r="A410" s="105">
        <v>409</v>
      </c>
      <c r="B410" s="67" t="s">
        <v>1124</v>
      </c>
      <c r="C410" s="67" t="s">
        <v>1345</v>
      </c>
      <c r="D410" s="67" t="s">
        <v>1346</v>
      </c>
      <c r="E410" s="67" t="s">
        <v>1347</v>
      </c>
      <c r="F410" s="67" t="s">
        <v>27</v>
      </c>
      <c r="G410" s="67" t="s">
        <v>31</v>
      </c>
      <c r="H410" s="67" t="s">
        <v>1136</v>
      </c>
      <c r="I410" s="67" t="s">
        <v>1249</v>
      </c>
      <c r="J410" s="67">
        <v>80111600</v>
      </c>
      <c r="K410" s="67" t="s">
        <v>1359</v>
      </c>
      <c r="L410" s="67">
        <v>1</v>
      </c>
      <c r="M410" s="67">
        <v>1</v>
      </c>
      <c r="N410" s="70">
        <v>12</v>
      </c>
      <c r="O410" s="67">
        <v>1</v>
      </c>
      <c r="P410" s="67" t="s">
        <v>28</v>
      </c>
      <c r="Q410" s="67">
        <v>0</v>
      </c>
      <c r="R410" s="352">
        <v>39482100</v>
      </c>
      <c r="S410" s="355">
        <v>39482100</v>
      </c>
      <c r="T410" s="67">
        <v>0</v>
      </c>
      <c r="U410" s="67">
        <v>0</v>
      </c>
      <c r="V410" s="67" t="s">
        <v>84</v>
      </c>
      <c r="W410" s="67" t="s">
        <v>29</v>
      </c>
      <c r="X410" s="67" t="s">
        <v>1131</v>
      </c>
      <c r="Y410" s="67">
        <v>3778932</v>
      </c>
      <c r="Z410" s="67" t="s">
        <v>1132</v>
      </c>
      <c r="AA410" s="345">
        <v>6580350</v>
      </c>
      <c r="AB410" s="345" t="s">
        <v>1360</v>
      </c>
      <c r="AC410" s="345"/>
    </row>
    <row r="411" spans="1:29" s="106" customFormat="1" ht="50.1" customHeight="1" x14ac:dyDescent="0.25">
      <c r="A411" s="105">
        <v>410</v>
      </c>
      <c r="B411" s="67" t="s">
        <v>1124</v>
      </c>
      <c r="C411" s="67" t="s">
        <v>1345</v>
      </c>
      <c r="D411" s="67" t="s">
        <v>1346</v>
      </c>
      <c r="E411" s="67" t="s">
        <v>1347</v>
      </c>
      <c r="F411" s="67" t="s">
        <v>27</v>
      </c>
      <c r="G411" s="67" t="s">
        <v>31</v>
      </c>
      <c r="H411" s="67" t="s">
        <v>1136</v>
      </c>
      <c r="I411" s="67" t="s">
        <v>1249</v>
      </c>
      <c r="J411" s="67">
        <v>80111600</v>
      </c>
      <c r="K411" s="67" t="s">
        <v>1361</v>
      </c>
      <c r="L411" s="67">
        <v>1</v>
      </c>
      <c r="M411" s="67">
        <v>1</v>
      </c>
      <c r="N411" s="70">
        <v>12</v>
      </c>
      <c r="O411" s="67">
        <v>1</v>
      </c>
      <c r="P411" s="67" t="s">
        <v>28</v>
      </c>
      <c r="Q411" s="67">
        <v>0</v>
      </c>
      <c r="R411" s="352">
        <v>78964200</v>
      </c>
      <c r="S411" s="355">
        <v>78964200</v>
      </c>
      <c r="T411" s="67">
        <v>0</v>
      </c>
      <c r="U411" s="67">
        <v>0</v>
      </c>
      <c r="V411" s="67" t="s">
        <v>84</v>
      </c>
      <c r="W411" s="67" t="s">
        <v>29</v>
      </c>
      <c r="X411" s="67" t="s">
        <v>1131</v>
      </c>
      <c r="Y411" s="67">
        <v>3778932</v>
      </c>
      <c r="Z411" s="67" t="s">
        <v>1132</v>
      </c>
      <c r="AA411" s="345">
        <v>6580350</v>
      </c>
      <c r="AB411" s="345" t="s">
        <v>1362</v>
      </c>
      <c r="AC411" s="345"/>
    </row>
    <row r="412" spans="1:29" s="106" customFormat="1" ht="50.1" customHeight="1" x14ac:dyDescent="0.25">
      <c r="A412" s="105">
        <v>411</v>
      </c>
      <c r="B412" s="67" t="s">
        <v>1124</v>
      </c>
      <c r="C412" s="67" t="s">
        <v>1345</v>
      </c>
      <c r="D412" s="67" t="s">
        <v>1346</v>
      </c>
      <c r="E412" s="67" t="s">
        <v>1347</v>
      </c>
      <c r="F412" s="67" t="s">
        <v>27</v>
      </c>
      <c r="G412" s="67" t="s">
        <v>31</v>
      </c>
      <c r="H412" s="67" t="s">
        <v>1136</v>
      </c>
      <c r="I412" s="67" t="s">
        <v>1249</v>
      </c>
      <c r="J412" s="67">
        <v>80111600</v>
      </c>
      <c r="K412" s="67" t="s">
        <v>1363</v>
      </c>
      <c r="L412" s="67">
        <v>1</v>
      </c>
      <c r="M412" s="67">
        <v>1</v>
      </c>
      <c r="N412" s="70">
        <v>11</v>
      </c>
      <c r="O412" s="67">
        <v>1</v>
      </c>
      <c r="P412" s="67" t="s">
        <v>28</v>
      </c>
      <c r="Q412" s="67">
        <v>0</v>
      </c>
      <c r="R412" s="352">
        <v>45091200</v>
      </c>
      <c r="S412" s="355">
        <v>45091200</v>
      </c>
      <c r="T412" s="67">
        <v>0</v>
      </c>
      <c r="U412" s="67">
        <v>0</v>
      </c>
      <c r="V412" s="67" t="s">
        <v>84</v>
      </c>
      <c r="W412" s="67" t="s">
        <v>29</v>
      </c>
      <c r="X412" s="67" t="s">
        <v>1131</v>
      </c>
      <c r="Y412" s="67">
        <v>3778932</v>
      </c>
      <c r="Z412" s="67" t="s">
        <v>1132</v>
      </c>
      <c r="AA412" s="345">
        <v>4099200</v>
      </c>
      <c r="AB412" s="345" t="s">
        <v>1362</v>
      </c>
      <c r="AC412" s="345"/>
    </row>
    <row r="413" spans="1:29" s="106" customFormat="1" ht="50.1" customHeight="1" x14ac:dyDescent="0.25">
      <c r="A413" s="105">
        <v>412</v>
      </c>
      <c r="B413" s="67" t="s">
        <v>1124</v>
      </c>
      <c r="C413" s="67" t="s">
        <v>1345</v>
      </c>
      <c r="D413" s="67" t="s">
        <v>1346</v>
      </c>
      <c r="E413" s="67" t="s">
        <v>1347</v>
      </c>
      <c r="F413" s="67" t="s">
        <v>27</v>
      </c>
      <c r="G413" s="67" t="s">
        <v>31</v>
      </c>
      <c r="H413" s="67" t="s">
        <v>1136</v>
      </c>
      <c r="I413" s="67" t="s">
        <v>1249</v>
      </c>
      <c r="J413" s="67">
        <v>80111600</v>
      </c>
      <c r="K413" s="67" t="s">
        <v>1363</v>
      </c>
      <c r="L413" s="67">
        <v>1</v>
      </c>
      <c r="M413" s="67">
        <v>1</v>
      </c>
      <c r="N413" s="70">
        <v>11</v>
      </c>
      <c r="O413" s="67">
        <v>1</v>
      </c>
      <c r="P413" s="67" t="s">
        <v>28</v>
      </c>
      <c r="Q413" s="67">
        <v>0</v>
      </c>
      <c r="R413" s="352">
        <v>45091200</v>
      </c>
      <c r="S413" s="355">
        <v>45091200</v>
      </c>
      <c r="T413" s="67">
        <v>0</v>
      </c>
      <c r="U413" s="67">
        <v>0</v>
      </c>
      <c r="V413" s="67" t="s">
        <v>84</v>
      </c>
      <c r="W413" s="67" t="s">
        <v>29</v>
      </c>
      <c r="X413" s="67" t="s">
        <v>1131</v>
      </c>
      <c r="Y413" s="67">
        <v>3778932</v>
      </c>
      <c r="Z413" s="67" t="s">
        <v>1132</v>
      </c>
      <c r="AA413" s="345">
        <v>4099200</v>
      </c>
      <c r="AB413" s="345" t="s">
        <v>1362</v>
      </c>
      <c r="AC413" s="345"/>
    </row>
    <row r="414" spans="1:29" s="106" customFormat="1" ht="50.1" customHeight="1" x14ac:dyDescent="0.25">
      <c r="A414" s="105">
        <v>413</v>
      </c>
      <c r="B414" s="67" t="s">
        <v>1124</v>
      </c>
      <c r="C414" s="67" t="s">
        <v>1345</v>
      </c>
      <c r="D414" s="67" t="s">
        <v>1346</v>
      </c>
      <c r="E414" s="67" t="s">
        <v>1347</v>
      </c>
      <c r="F414" s="67" t="s">
        <v>27</v>
      </c>
      <c r="G414" s="67" t="s">
        <v>31</v>
      </c>
      <c r="H414" s="67" t="s">
        <v>1136</v>
      </c>
      <c r="I414" s="67" t="s">
        <v>1249</v>
      </c>
      <c r="J414" s="67">
        <v>80111600</v>
      </c>
      <c r="K414" s="67" t="s">
        <v>1363</v>
      </c>
      <c r="L414" s="67">
        <v>1</v>
      </c>
      <c r="M414" s="67">
        <v>1</v>
      </c>
      <c r="N414" s="70">
        <v>11</v>
      </c>
      <c r="O414" s="67">
        <v>1</v>
      </c>
      <c r="P414" s="67" t="s">
        <v>28</v>
      </c>
      <c r="Q414" s="67">
        <v>0</v>
      </c>
      <c r="R414" s="352">
        <v>45091200</v>
      </c>
      <c r="S414" s="355">
        <v>45091200</v>
      </c>
      <c r="T414" s="67">
        <v>0</v>
      </c>
      <c r="U414" s="67">
        <v>0</v>
      </c>
      <c r="V414" s="67" t="s">
        <v>84</v>
      </c>
      <c r="W414" s="67" t="s">
        <v>29</v>
      </c>
      <c r="X414" s="67" t="s">
        <v>1131</v>
      </c>
      <c r="Y414" s="67">
        <v>3778932</v>
      </c>
      <c r="Z414" s="67" t="s">
        <v>1132</v>
      </c>
      <c r="AA414" s="345">
        <v>4099200</v>
      </c>
      <c r="AB414" s="345" t="s">
        <v>1362</v>
      </c>
      <c r="AC414" s="345"/>
    </row>
    <row r="415" spans="1:29" s="106" customFormat="1" ht="50.1" customHeight="1" x14ac:dyDescent="0.25">
      <c r="A415" s="105">
        <v>414</v>
      </c>
      <c r="B415" s="67" t="s">
        <v>1124</v>
      </c>
      <c r="C415" s="67" t="s">
        <v>1345</v>
      </c>
      <c r="D415" s="67" t="s">
        <v>1346</v>
      </c>
      <c r="E415" s="67" t="s">
        <v>1347</v>
      </c>
      <c r="F415" s="67" t="s">
        <v>27</v>
      </c>
      <c r="G415" s="67" t="s">
        <v>31</v>
      </c>
      <c r="H415" s="67" t="s">
        <v>1136</v>
      </c>
      <c r="I415" s="67" t="s">
        <v>1249</v>
      </c>
      <c r="J415" s="67">
        <v>80111600</v>
      </c>
      <c r="K415" s="67" t="s">
        <v>1363</v>
      </c>
      <c r="L415" s="67">
        <v>1</v>
      </c>
      <c r="M415" s="67">
        <v>1</v>
      </c>
      <c r="N415" s="70">
        <v>11</v>
      </c>
      <c r="O415" s="67">
        <v>1</v>
      </c>
      <c r="P415" s="67" t="s">
        <v>28</v>
      </c>
      <c r="Q415" s="67">
        <v>0</v>
      </c>
      <c r="R415" s="352">
        <v>45091200</v>
      </c>
      <c r="S415" s="355">
        <v>45091200</v>
      </c>
      <c r="T415" s="67">
        <v>0</v>
      </c>
      <c r="U415" s="67">
        <v>0</v>
      </c>
      <c r="V415" s="67" t="s">
        <v>84</v>
      </c>
      <c r="W415" s="67" t="s">
        <v>29</v>
      </c>
      <c r="X415" s="67" t="s">
        <v>1131</v>
      </c>
      <c r="Y415" s="67">
        <v>3778932</v>
      </c>
      <c r="Z415" s="67" t="s">
        <v>1132</v>
      </c>
      <c r="AA415" s="345">
        <v>4099200</v>
      </c>
      <c r="AB415" s="345" t="s">
        <v>1362</v>
      </c>
      <c r="AC415" s="345"/>
    </row>
    <row r="416" spans="1:29" s="106" customFormat="1" ht="50.1" customHeight="1" x14ac:dyDescent="0.25">
      <c r="A416" s="105">
        <v>415</v>
      </c>
      <c r="B416" s="67" t="s">
        <v>1124</v>
      </c>
      <c r="C416" s="67" t="s">
        <v>1345</v>
      </c>
      <c r="D416" s="67" t="s">
        <v>1346</v>
      </c>
      <c r="E416" s="67" t="s">
        <v>1347</v>
      </c>
      <c r="F416" s="67" t="s">
        <v>27</v>
      </c>
      <c r="G416" s="67" t="s">
        <v>31</v>
      </c>
      <c r="H416" s="67" t="s">
        <v>1136</v>
      </c>
      <c r="I416" s="67" t="s">
        <v>1249</v>
      </c>
      <c r="J416" s="67">
        <v>80111600</v>
      </c>
      <c r="K416" s="67" t="s">
        <v>1364</v>
      </c>
      <c r="L416" s="67">
        <v>1</v>
      </c>
      <c r="M416" s="67">
        <v>1</v>
      </c>
      <c r="N416" s="70">
        <v>11</v>
      </c>
      <c r="O416" s="67">
        <v>1</v>
      </c>
      <c r="P416" s="67" t="s">
        <v>28</v>
      </c>
      <c r="Q416" s="67">
        <v>0</v>
      </c>
      <c r="R416" s="352">
        <v>40009200</v>
      </c>
      <c r="S416" s="355">
        <v>40009200</v>
      </c>
      <c r="T416" s="67">
        <v>0</v>
      </c>
      <c r="U416" s="67">
        <v>0</v>
      </c>
      <c r="V416" s="67" t="s">
        <v>84</v>
      </c>
      <c r="W416" s="67" t="s">
        <v>29</v>
      </c>
      <c r="X416" s="67" t="s">
        <v>1131</v>
      </c>
      <c r="Y416" s="67">
        <v>3778932</v>
      </c>
      <c r="Z416" s="67" t="s">
        <v>1132</v>
      </c>
      <c r="AA416" s="345">
        <v>3637200</v>
      </c>
      <c r="AB416" s="345" t="s">
        <v>1362</v>
      </c>
      <c r="AC416" s="345"/>
    </row>
    <row r="417" spans="1:29" s="106" customFormat="1" ht="50.1" customHeight="1" x14ac:dyDescent="0.25">
      <c r="A417" s="105">
        <v>416</v>
      </c>
      <c r="B417" s="67" t="s">
        <v>1124</v>
      </c>
      <c r="C417" s="67" t="s">
        <v>1345</v>
      </c>
      <c r="D417" s="67" t="s">
        <v>1346</v>
      </c>
      <c r="E417" s="67" t="s">
        <v>1347</v>
      </c>
      <c r="F417" s="67" t="s">
        <v>27</v>
      </c>
      <c r="G417" s="67" t="s">
        <v>31</v>
      </c>
      <c r="H417" s="67" t="s">
        <v>1136</v>
      </c>
      <c r="I417" s="67" t="s">
        <v>1249</v>
      </c>
      <c r="J417" s="67">
        <v>80111600</v>
      </c>
      <c r="K417" s="67" t="s">
        <v>1364</v>
      </c>
      <c r="L417" s="67">
        <v>1</v>
      </c>
      <c r="M417" s="67">
        <v>1</v>
      </c>
      <c r="N417" s="70">
        <v>11</v>
      </c>
      <c r="O417" s="67">
        <v>1</v>
      </c>
      <c r="P417" s="67" t="s">
        <v>28</v>
      </c>
      <c r="Q417" s="67">
        <v>0</v>
      </c>
      <c r="R417" s="352">
        <v>40009200</v>
      </c>
      <c r="S417" s="355">
        <v>40009200</v>
      </c>
      <c r="T417" s="67">
        <v>0</v>
      </c>
      <c r="U417" s="67">
        <v>0</v>
      </c>
      <c r="V417" s="67" t="s">
        <v>84</v>
      </c>
      <c r="W417" s="67" t="s">
        <v>29</v>
      </c>
      <c r="X417" s="67" t="s">
        <v>1131</v>
      </c>
      <c r="Y417" s="67">
        <v>3778932</v>
      </c>
      <c r="Z417" s="67" t="s">
        <v>1132</v>
      </c>
      <c r="AA417" s="345">
        <v>3637200</v>
      </c>
      <c r="AB417" s="345" t="s">
        <v>1362</v>
      </c>
      <c r="AC417" s="345"/>
    </row>
    <row r="418" spans="1:29" s="106" customFormat="1" ht="50.1" customHeight="1" x14ac:dyDescent="0.25">
      <c r="A418" s="105">
        <v>417</v>
      </c>
      <c r="B418" s="67" t="s">
        <v>1124</v>
      </c>
      <c r="C418" s="67" t="s">
        <v>1345</v>
      </c>
      <c r="D418" s="67" t="s">
        <v>1346</v>
      </c>
      <c r="E418" s="67" t="s">
        <v>1347</v>
      </c>
      <c r="F418" s="67" t="s">
        <v>27</v>
      </c>
      <c r="G418" s="67" t="s">
        <v>31</v>
      </c>
      <c r="H418" s="67" t="s">
        <v>1136</v>
      </c>
      <c r="I418" s="67" t="s">
        <v>1249</v>
      </c>
      <c r="J418" s="67">
        <v>80111600</v>
      </c>
      <c r="K418" s="67" t="s">
        <v>1364</v>
      </c>
      <c r="L418" s="67">
        <v>1</v>
      </c>
      <c r="M418" s="67">
        <v>1</v>
      </c>
      <c r="N418" s="70">
        <v>11</v>
      </c>
      <c r="O418" s="67">
        <v>1</v>
      </c>
      <c r="P418" s="67" t="s">
        <v>28</v>
      </c>
      <c r="Q418" s="67">
        <v>0</v>
      </c>
      <c r="R418" s="352">
        <v>40009200</v>
      </c>
      <c r="S418" s="355">
        <v>40009200</v>
      </c>
      <c r="T418" s="67">
        <v>0</v>
      </c>
      <c r="U418" s="67">
        <v>0</v>
      </c>
      <c r="V418" s="67" t="s">
        <v>84</v>
      </c>
      <c r="W418" s="67" t="s">
        <v>29</v>
      </c>
      <c r="X418" s="67" t="s">
        <v>1131</v>
      </c>
      <c r="Y418" s="67">
        <v>3778932</v>
      </c>
      <c r="Z418" s="67" t="s">
        <v>1132</v>
      </c>
      <c r="AA418" s="345">
        <v>3637200</v>
      </c>
      <c r="AB418" s="345" t="s">
        <v>1362</v>
      </c>
      <c r="AC418" s="345"/>
    </row>
    <row r="419" spans="1:29" s="106" customFormat="1" ht="50.1" customHeight="1" x14ac:dyDescent="0.25">
      <c r="A419" s="105">
        <v>418</v>
      </c>
      <c r="B419" s="67" t="s">
        <v>1124</v>
      </c>
      <c r="C419" s="67" t="s">
        <v>1345</v>
      </c>
      <c r="D419" s="67" t="s">
        <v>1346</v>
      </c>
      <c r="E419" s="67" t="s">
        <v>1347</v>
      </c>
      <c r="F419" s="67" t="s">
        <v>27</v>
      </c>
      <c r="G419" s="67" t="s">
        <v>31</v>
      </c>
      <c r="H419" s="67" t="s">
        <v>1136</v>
      </c>
      <c r="I419" s="67" t="s">
        <v>1249</v>
      </c>
      <c r="J419" s="67">
        <v>80111600</v>
      </c>
      <c r="K419" s="67" t="s">
        <v>1364</v>
      </c>
      <c r="L419" s="67">
        <v>1</v>
      </c>
      <c r="M419" s="67">
        <v>1</v>
      </c>
      <c r="N419" s="70">
        <v>11</v>
      </c>
      <c r="O419" s="67">
        <v>1</v>
      </c>
      <c r="P419" s="67" t="s">
        <v>28</v>
      </c>
      <c r="Q419" s="67">
        <v>0</v>
      </c>
      <c r="R419" s="352">
        <v>40009200</v>
      </c>
      <c r="S419" s="355">
        <v>40009200</v>
      </c>
      <c r="T419" s="67">
        <v>0</v>
      </c>
      <c r="U419" s="67">
        <v>0</v>
      </c>
      <c r="V419" s="67" t="s">
        <v>84</v>
      </c>
      <c r="W419" s="67" t="s">
        <v>29</v>
      </c>
      <c r="X419" s="67" t="s">
        <v>1131</v>
      </c>
      <c r="Y419" s="67">
        <v>3778932</v>
      </c>
      <c r="Z419" s="67" t="s">
        <v>1132</v>
      </c>
      <c r="AA419" s="345">
        <v>3637200</v>
      </c>
      <c r="AB419" s="345" t="s">
        <v>1362</v>
      </c>
      <c r="AC419" s="345"/>
    </row>
    <row r="420" spans="1:29" s="106" customFormat="1" ht="50.1" customHeight="1" x14ac:dyDescent="0.25">
      <c r="A420" s="105">
        <v>419</v>
      </c>
      <c r="B420" s="67" t="s">
        <v>1124</v>
      </c>
      <c r="C420" s="67" t="s">
        <v>1345</v>
      </c>
      <c r="D420" s="67" t="s">
        <v>1346</v>
      </c>
      <c r="E420" s="67" t="s">
        <v>1347</v>
      </c>
      <c r="F420" s="67" t="s">
        <v>27</v>
      </c>
      <c r="G420" s="67" t="s">
        <v>31</v>
      </c>
      <c r="H420" s="67" t="s">
        <v>1136</v>
      </c>
      <c r="I420" s="67" t="s">
        <v>1249</v>
      </c>
      <c r="J420" s="67">
        <v>80111600</v>
      </c>
      <c r="K420" s="67" t="s">
        <v>1365</v>
      </c>
      <c r="L420" s="67">
        <v>1</v>
      </c>
      <c r="M420" s="67">
        <v>1</v>
      </c>
      <c r="N420" s="70">
        <v>11</v>
      </c>
      <c r="O420" s="67">
        <v>1</v>
      </c>
      <c r="P420" s="67" t="s">
        <v>28</v>
      </c>
      <c r="Q420" s="67">
        <v>0</v>
      </c>
      <c r="R420" s="352">
        <v>35851200</v>
      </c>
      <c r="S420" s="355">
        <v>35851200</v>
      </c>
      <c r="T420" s="67">
        <v>0</v>
      </c>
      <c r="U420" s="67">
        <v>0</v>
      </c>
      <c r="V420" s="67" t="s">
        <v>84</v>
      </c>
      <c r="W420" s="67" t="s">
        <v>29</v>
      </c>
      <c r="X420" s="67" t="s">
        <v>1131</v>
      </c>
      <c r="Y420" s="67">
        <v>3778932</v>
      </c>
      <c r="Z420" s="67" t="s">
        <v>1132</v>
      </c>
      <c r="AA420" s="345">
        <v>3259200</v>
      </c>
      <c r="AB420" s="345" t="s">
        <v>1362</v>
      </c>
      <c r="AC420" s="345"/>
    </row>
    <row r="421" spans="1:29" s="106" customFormat="1" ht="50.1" customHeight="1" x14ac:dyDescent="0.25">
      <c r="A421" s="105">
        <v>420</v>
      </c>
      <c r="B421" s="67" t="s">
        <v>1124</v>
      </c>
      <c r="C421" s="67" t="s">
        <v>1345</v>
      </c>
      <c r="D421" s="67" t="s">
        <v>1346</v>
      </c>
      <c r="E421" s="67" t="s">
        <v>1347</v>
      </c>
      <c r="F421" s="67" t="s">
        <v>27</v>
      </c>
      <c r="G421" s="67" t="s">
        <v>31</v>
      </c>
      <c r="H421" s="67" t="s">
        <v>1136</v>
      </c>
      <c r="I421" s="67" t="s">
        <v>1249</v>
      </c>
      <c r="J421" s="67">
        <v>80111600</v>
      </c>
      <c r="K421" s="67" t="s">
        <v>1365</v>
      </c>
      <c r="L421" s="67">
        <v>1</v>
      </c>
      <c r="M421" s="67">
        <v>1</v>
      </c>
      <c r="N421" s="70">
        <v>11</v>
      </c>
      <c r="O421" s="67">
        <v>1</v>
      </c>
      <c r="P421" s="67" t="s">
        <v>28</v>
      </c>
      <c r="Q421" s="67">
        <v>0</v>
      </c>
      <c r="R421" s="352">
        <v>35851200</v>
      </c>
      <c r="S421" s="355">
        <v>35851200</v>
      </c>
      <c r="T421" s="67">
        <v>0</v>
      </c>
      <c r="U421" s="67">
        <v>0</v>
      </c>
      <c r="V421" s="67" t="s">
        <v>84</v>
      </c>
      <c r="W421" s="67" t="s">
        <v>29</v>
      </c>
      <c r="X421" s="67" t="s">
        <v>1131</v>
      </c>
      <c r="Y421" s="67">
        <v>3778932</v>
      </c>
      <c r="Z421" s="67" t="s">
        <v>1132</v>
      </c>
      <c r="AA421" s="345">
        <v>3259200</v>
      </c>
      <c r="AB421" s="345" t="s">
        <v>1362</v>
      </c>
      <c r="AC421" s="345"/>
    </row>
    <row r="422" spans="1:29" s="106" customFormat="1" ht="50.1" customHeight="1" x14ac:dyDescent="0.25">
      <c r="A422" s="105">
        <v>421</v>
      </c>
      <c r="B422" s="67" t="s">
        <v>1124</v>
      </c>
      <c r="C422" s="67" t="s">
        <v>1345</v>
      </c>
      <c r="D422" s="67" t="s">
        <v>1346</v>
      </c>
      <c r="E422" s="67" t="s">
        <v>1347</v>
      </c>
      <c r="F422" s="67" t="s">
        <v>27</v>
      </c>
      <c r="G422" s="67" t="s">
        <v>31</v>
      </c>
      <c r="H422" s="67" t="s">
        <v>1136</v>
      </c>
      <c r="I422" s="67" t="s">
        <v>1249</v>
      </c>
      <c r="J422" s="67">
        <v>80111600</v>
      </c>
      <c r="K422" s="67" t="s">
        <v>1365</v>
      </c>
      <c r="L422" s="67">
        <v>1</v>
      </c>
      <c r="M422" s="67">
        <v>1</v>
      </c>
      <c r="N422" s="70">
        <v>11</v>
      </c>
      <c r="O422" s="67">
        <v>1</v>
      </c>
      <c r="P422" s="67" t="s">
        <v>28</v>
      </c>
      <c r="Q422" s="67">
        <v>0</v>
      </c>
      <c r="R422" s="352">
        <v>35851200</v>
      </c>
      <c r="S422" s="355">
        <v>35851200</v>
      </c>
      <c r="T422" s="67">
        <v>0</v>
      </c>
      <c r="U422" s="67">
        <v>0</v>
      </c>
      <c r="V422" s="67" t="s">
        <v>84</v>
      </c>
      <c r="W422" s="67" t="s">
        <v>29</v>
      </c>
      <c r="X422" s="67" t="s">
        <v>1131</v>
      </c>
      <c r="Y422" s="67">
        <v>3778932</v>
      </c>
      <c r="Z422" s="67" t="s">
        <v>1132</v>
      </c>
      <c r="AA422" s="345">
        <v>3259200</v>
      </c>
      <c r="AB422" s="345" t="s">
        <v>1362</v>
      </c>
      <c r="AC422" s="345"/>
    </row>
    <row r="423" spans="1:29" s="106" customFormat="1" ht="50.1" customHeight="1" x14ac:dyDescent="0.25">
      <c r="A423" s="105">
        <v>422</v>
      </c>
      <c r="B423" s="67" t="s">
        <v>1124</v>
      </c>
      <c r="C423" s="67" t="s">
        <v>1345</v>
      </c>
      <c r="D423" s="67" t="s">
        <v>1346</v>
      </c>
      <c r="E423" s="67" t="s">
        <v>1347</v>
      </c>
      <c r="F423" s="67" t="s">
        <v>27</v>
      </c>
      <c r="G423" s="67" t="s">
        <v>31</v>
      </c>
      <c r="H423" s="67" t="s">
        <v>1136</v>
      </c>
      <c r="I423" s="67" t="s">
        <v>1249</v>
      </c>
      <c r="J423" s="67">
        <v>80111600</v>
      </c>
      <c r="K423" s="67" t="s">
        <v>1365</v>
      </c>
      <c r="L423" s="67">
        <v>1</v>
      </c>
      <c r="M423" s="67">
        <v>1</v>
      </c>
      <c r="N423" s="70">
        <v>11</v>
      </c>
      <c r="O423" s="67">
        <v>1</v>
      </c>
      <c r="P423" s="67" t="s">
        <v>28</v>
      </c>
      <c r="Q423" s="67">
        <v>0</v>
      </c>
      <c r="R423" s="352">
        <v>35851200</v>
      </c>
      <c r="S423" s="355">
        <v>35851200</v>
      </c>
      <c r="T423" s="67">
        <v>0</v>
      </c>
      <c r="U423" s="67">
        <v>0</v>
      </c>
      <c r="V423" s="67" t="s">
        <v>84</v>
      </c>
      <c r="W423" s="67" t="s">
        <v>29</v>
      </c>
      <c r="X423" s="67" t="s">
        <v>1131</v>
      </c>
      <c r="Y423" s="67">
        <v>3778932</v>
      </c>
      <c r="Z423" s="67" t="s">
        <v>1132</v>
      </c>
      <c r="AA423" s="345">
        <v>3259200</v>
      </c>
      <c r="AB423" s="345" t="s">
        <v>1362</v>
      </c>
      <c r="AC423" s="345"/>
    </row>
    <row r="424" spans="1:29" s="106" customFormat="1" ht="50.1" customHeight="1" x14ac:dyDescent="0.25">
      <c r="A424" s="105">
        <v>423</v>
      </c>
      <c r="B424" s="67" t="s">
        <v>1124</v>
      </c>
      <c r="C424" s="67" t="s">
        <v>1345</v>
      </c>
      <c r="D424" s="67" t="s">
        <v>1346</v>
      </c>
      <c r="E424" s="67" t="s">
        <v>1347</v>
      </c>
      <c r="F424" s="67" t="s">
        <v>27</v>
      </c>
      <c r="G424" s="67" t="s">
        <v>31</v>
      </c>
      <c r="H424" s="67" t="s">
        <v>1136</v>
      </c>
      <c r="I424" s="67" t="s">
        <v>1249</v>
      </c>
      <c r="J424" s="67">
        <v>80111600</v>
      </c>
      <c r="K424" s="67" t="s">
        <v>1366</v>
      </c>
      <c r="L424" s="67">
        <v>1</v>
      </c>
      <c r="M424" s="67">
        <v>1</v>
      </c>
      <c r="N424" s="70">
        <v>12</v>
      </c>
      <c r="O424" s="67">
        <v>1</v>
      </c>
      <c r="P424" s="67" t="s">
        <v>28</v>
      </c>
      <c r="Q424" s="67">
        <v>0</v>
      </c>
      <c r="R424" s="352">
        <v>36048600</v>
      </c>
      <c r="S424" s="355">
        <v>36048600</v>
      </c>
      <c r="T424" s="67">
        <v>0</v>
      </c>
      <c r="U424" s="67">
        <v>0</v>
      </c>
      <c r="V424" s="67" t="s">
        <v>84</v>
      </c>
      <c r="W424" s="67" t="s">
        <v>29</v>
      </c>
      <c r="X424" s="67" t="s">
        <v>1131</v>
      </c>
      <c r="Y424" s="67">
        <v>3778932</v>
      </c>
      <c r="Z424" s="67" t="s">
        <v>1132</v>
      </c>
      <c r="AA424" s="345">
        <v>3004050</v>
      </c>
      <c r="AB424" s="345" t="s">
        <v>1362</v>
      </c>
      <c r="AC424" s="345"/>
    </row>
    <row r="425" spans="1:29" s="106" customFormat="1" ht="50.1" customHeight="1" x14ac:dyDescent="0.25">
      <c r="A425" s="105">
        <v>424</v>
      </c>
      <c r="B425" s="67" t="s">
        <v>1124</v>
      </c>
      <c r="C425" s="67" t="s">
        <v>1345</v>
      </c>
      <c r="D425" s="67" t="s">
        <v>1346</v>
      </c>
      <c r="E425" s="67" t="s">
        <v>1347</v>
      </c>
      <c r="F425" s="67" t="s">
        <v>27</v>
      </c>
      <c r="G425" s="67" t="s">
        <v>31</v>
      </c>
      <c r="H425" s="67" t="s">
        <v>1136</v>
      </c>
      <c r="I425" s="67" t="s">
        <v>1249</v>
      </c>
      <c r="J425" s="67">
        <v>80111600</v>
      </c>
      <c r="K425" s="67" t="s">
        <v>1366</v>
      </c>
      <c r="L425" s="67">
        <v>1</v>
      </c>
      <c r="M425" s="67">
        <v>1</v>
      </c>
      <c r="N425" s="70">
        <v>12</v>
      </c>
      <c r="O425" s="67">
        <v>1</v>
      </c>
      <c r="P425" s="67" t="s">
        <v>28</v>
      </c>
      <c r="Q425" s="67">
        <v>0</v>
      </c>
      <c r="R425" s="352">
        <v>36048600</v>
      </c>
      <c r="S425" s="355">
        <v>36048600</v>
      </c>
      <c r="T425" s="67">
        <v>0</v>
      </c>
      <c r="U425" s="67">
        <v>0</v>
      </c>
      <c r="V425" s="67" t="s">
        <v>84</v>
      </c>
      <c r="W425" s="67" t="s">
        <v>29</v>
      </c>
      <c r="X425" s="67" t="s">
        <v>1131</v>
      </c>
      <c r="Y425" s="67">
        <v>3778932</v>
      </c>
      <c r="Z425" s="67" t="s">
        <v>1132</v>
      </c>
      <c r="AA425" s="345">
        <v>3004050</v>
      </c>
      <c r="AB425" s="345" t="s">
        <v>1362</v>
      </c>
      <c r="AC425" s="345"/>
    </row>
    <row r="426" spans="1:29" s="106" customFormat="1" ht="50.1" customHeight="1" x14ac:dyDescent="0.25">
      <c r="A426" s="105">
        <v>425</v>
      </c>
      <c r="B426" s="67" t="s">
        <v>1124</v>
      </c>
      <c r="C426" s="67" t="s">
        <v>1345</v>
      </c>
      <c r="D426" s="67" t="s">
        <v>1346</v>
      </c>
      <c r="E426" s="67" t="s">
        <v>1347</v>
      </c>
      <c r="F426" s="67" t="s">
        <v>27</v>
      </c>
      <c r="G426" s="67" t="s">
        <v>31</v>
      </c>
      <c r="H426" s="67" t="s">
        <v>1136</v>
      </c>
      <c r="I426" s="67" t="s">
        <v>1249</v>
      </c>
      <c r="J426" s="67">
        <v>80111600</v>
      </c>
      <c r="K426" s="67" t="s">
        <v>1366</v>
      </c>
      <c r="L426" s="67">
        <v>1</v>
      </c>
      <c r="M426" s="67">
        <v>1</v>
      </c>
      <c r="N426" s="70">
        <v>12</v>
      </c>
      <c r="O426" s="67">
        <v>1</v>
      </c>
      <c r="P426" s="67" t="s">
        <v>28</v>
      </c>
      <c r="Q426" s="67">
        <v>0</v>
      </c>
      <c r="R426" s="352">
        <v>36048600</v>
      </c>
      <c r="S426" s="355">
        <v>36048600</v>
      </c>
      <c r="T426" s="67">
        <v>0</v>
      </c>
      <c r="U426" s="67">
        <v>0</v>
      </c>
      <c r="V426" s="67" t="s">
        <v>84</v>
      </c>
      <c r="W426" s="67" t="s">
        <v>29</v>
      </c>
      <c r="X426" s="67" t="s">
        <v>1131</v>
      </c>
      <c r="Y426" s="67">
        <v>3778932</v>
      </c>
      <c r="Z426" s="67" t="s">
        <v>1132</v>
      </c>
      <c r="AA426" s="345">
        <v>3004050</v>
      </c>
      <c r="AB426" s="345" t="s">
        <v>1362</v>
      </c>
      <c r="AC426" s="345"/>
    </row>
    <row r="427" spans="1:29" s="106" customFormat="1" ht="50.1" customHeight="1" x14ac:dyDescent="0.25">
      <c r="A427" s="105">
        <v>426</v>
      </c>
      <c r="B427" s="67" t="s">
        <v>1124</v>
      </c>
      <c r="C427" s="67" t="s">
        <v>1345</v>
      </c>
      <c r="D427" s="67" t="s">
        <v>1346</v>
      </c>
      <c r="E427" s="67" t="s">
        <v>1347</v>
      </c>
      <c r="F427" s="67" t="s">
        <v>27</v>
      </c>
      <c r="G427" s="67" t="s">
        <v>31</v>
      </c>
      <c r="H427" s="67" t="s">
        <v>1136</v>
      </c>
      <c r="I427" s="67" t="s">
        <v>1249</v>
      </c>
      <c r="J427" s="67">
        <v>80111600</v>
      </c>
      <c r="K427" s="67" t="s">
        <v>1366</v>
      </c>
      <c r="L427" s="67">
        <v>1</v>
      </c>
      <c r="M427" s="67">
        <v>1</v>
      </c>
      <c r="N427" s="70">
        <v>11</v>
      </c>
      <c r="O427" s="67">
        <v>1</v>
      </c>
      <c r="P427" s="67" t="s">
        <v>28</v>
      </c>
      <c r="Q427" s="67">
        <v>0</v>
      </c>
      <c r="R427" s="352">
        <v>33044550</v>
      </c>
      <c r="S427" s="355">
        <v>33044550</v>
      </c>
      <c r="T427" s="67">
        <v>0</v>
      </c>
      <c r="U427" s="67">
        <v>0</v>
      </c>
      <c r="V427" s="67" t="s">
        <v>84</v>
      </c>
      <c r="W427" s="67" t="s">
        <v>29</v>
      </c>
      <c r="X427" s="67" t="s">
        <v>1131</v>
      </c>
      <c r="Y427" s="67">
        <v>3778932</v>
      </c>
      <c r="Z427" s="67" t="s">
        <v>1132</v>
      </c>
      <c r="AA427" s="345">
        <v>3004050</v>
      </c>
      <c r="AB427" s="345" t="s">
        <v>1362</v>
      </c>
      <c r="AC427" s="345"/>
    </row>
    <row r="428" spans="1:29" s="106" customFormat="1" ht="50.1" customHeight="1" x14ac:dyDescent="0.25">
      <c r="A428" s="105">
        <v>427</v>
      </c>
      <c r="B428" s="67" t="s">
        <v>1124</v>
      </c>
      <c r="C428" s="67" t="s">
        <v>1345</v>
      </c>
      <c r="D428" s="67" t="s">
        <v>1346</v>
      </c>
      <c r="E428" s="67" t="s">
        <v>1347</v>
      </c>
      <c r="F428" s="67" t="s">
        <v>27</v>
      </c>
      <c r="G428" s="67" t="s">
        <v>31</v>
      </c>
      <c r="H428" s="67" t="s">
        <v>1136</v>
      </c>
      <c r="I428" s="67" t="s">
        <v>1249</v>
      </c>
      <c r="J428" s="67">
        <v>80111600</v>
      </c>
      <c r="K428" s="67" t="s">
        <v>1366</v>
      </c>
      <c r="L428" s="67">
        <v>1</v>
      </c>
      <c r="M428" s="67">
        <v>1</v>
      </c>
      <c r="N428" s="70">
        <v>11</v>
      </c>
      <c r="O428" s="67">
        <v>1</v>
      </c>
      <c r="P428" s="67" t="s">
        <v>28</v>
      </c>
      <c r="Q428" s="67">
        <v>0</v>
      </c>
      <c r="R428" s="352">
        <v>33044550</v>
      </c>
      <c r="S428" s="355">
        <v>33044550</v>
      </c>
      <c r="T428" s="67">
        <v>0</v>
      </c>
      <c r="U428" s="67">
        <v>0</v>
      </c>
      <c r="V428" s="67" t="s">
        <v>84</v>
      </c>
      <c r="W428" s="67" t="s">
        <v>29</v>
      </c>
      <c r="X428" s="67" t="s">
        <v>1131</v>
      </c>
      <c r="Y428" s="67">
        <v>3778932</v>
      </c>
      <c r="Z428" s="67" t="s">
        <v>1132</v>
      </c>
      <c r="AA428" s="345">
        <v>3004050</v>
      </c>
      <c r="AB428" s="345" t="s">
        <v>1362</v>
      </c>
      <c r="AC428" s="345"/>
    </row>
    <row r="429" spans="1:29" s="106" customFormat="1" ht="50.1" customHeight="1" x14ac:dyDescent="0.25">
      <c r="A429" s="105">
        <v>428</v>
      </c>
      <c r="B429" s="67" t="s">
        <v>1124</v>
      </c>
      <c r="C429" s="67" t="s">
        <v>1345</v>
      </c>
      <c r="D429" s="67" t="s">
        <v>1346</v>
      </c>
      <c r="E429" s="67" t="s">
        <v>1347</v>
      </c>
      <c r="F429" s="67" t="s">
        <v>27</v>
      </c>
      <c r="G429" s="67" t="s">
        <v>31</v>
      </c>
      <c r="H429" s="67" t="s">
        <v>1136</v>
      </c>
      <c r="I429" s="67" t="s">
        <v>1249</v>
      </c>
      <c r="J429" s="67">
        <v>80111600</v>
      </c>
      <c r="K429" s="67" t="s">
        <v>1366</v>
      </c>
      <c r="L429" s="67">
        <v>1</v>
      </c>
      <c r="M429" s="67">
        <v>1</v>
      </c>
      <c r="N429" s="70">
        <v>11</v>
      </c>
      <c r="O429" s="67">
        <v>1</v>
      </c>
      <c r="P429" s="67" t="s">
        <v>28</v>
      </c>
      <c r="Q429" s="67">
        <v>0</v>
      </c>
      <c r="R429" s="352">
        <v>33044550</v>
      </c>
      <c r="S429" s="355">
        <v>33044550</v>
      </c>
      <c r="T429" s="67">
        <v>0</v>
      </c>
      <c r="U429" s="67">
        <v>0</v>
      </c>
      <c r="V429" s="67" t="s">
        <v>84</v>
      </c>
      <c r="W429" s="67" t="s">
        <v>29</v>
      </c>
      <c r="X429" s="67" t="s">
        <v>1131</v>
      </c>
      <c r="Y429" s="67">
        <v>3778932</v>
      </c>
      <c r="Z429" s="67" t="s">
        <v>1132</v>
      </c>
      <c r="AA429" s="345">
        <v>3004050</v>
      </c>
      <c r="AB429" s="345" t="s">
        <v>1362</v>
      </c>
      <c r="AC429" s="345"/>
    </row>
    <row r="430" spans="1:29" s="106" customFormat="1" ht="50.1" customHeight="1" x14ac:dyDescent="0.25">
      <c r="A430" s="105">
        <v>429</v>
      </c>
      <c r="B430" s="67" t="s">
        <v>1124</v>
      </c>
      <c r="C430" s="67" t="s">
        <v>1345</v>
      </c>
      <c r="D430" s="67" t="s">
        <v>1346</v>
      </c>
      <c r="E430" s="67" t="s">
        <v>1347</v>
      </c>
      <c r="F430" s="67" t="s">
        <v>27</v>
      </c>
      <c r="G430" s="67" t="s">
        <v>31</v>
      </c>
      <c r="H430" s="67" t="s">
        <v>1136</v>
      </c>
      <c r="I430" s="67" t="s">
        <v>1249</v>
      </c>
      <c r="J430" s="67">
        <v>80111600</v>
      </c>
      <c r="K430" s="67" t="s">
        <v>1366</v>
      </c>
      <c r="L430" s="67">
        <v>1</v>
      </c>
      <c r="M430" s="67">
        <v>1</v>
      </c>
      <c r="N430" s="70">
        <v>11</v>
      </c>
      <c r="O430" s="67">
        <v>1</v>
      </c>
      <c r="P430" s="67" t="s">
        <v>28</v>
      </c>
      <c r="Q430" s="67">
        <v>0</v>
      </c>
      <c r="R430" s="352">
        <v>33044550</v>
      </c>
      <c r="S430" s="355">
        <v>33044550</v>
      </c>
      <c r="T430" s="67">
        <v>0</v>
      </c>
      <c r="U430" s="67">
        <v>0</v>
      </c>
      <c r="V430" s="67" t="s">
        <v>84</v>
      </c>
      <c r="W430" s="67" t="s">
        <v>29</v>
      </c>
      <c r="X430" s="67" t="s">
        <v>1131</v>
      </c>
      <c r="Y430" s="67">
        <v>3778932</v>
      </c>
      <c r="Z430" s="67" t="s">
        <v>1132</v>
      </c>
      <c r="AA430" s="345">
        <v>3004050</v>
      </c>
      <c r="AB430" s="345" t="s">
        <v>1362</v>
      </c>
      <c r="AC430" s="345"/>
    </row>
    <row r="431" spans="1:29" s="106" customFormat="1" ht="50.1" customHeight="1" x14ac:dyDescent="0.25">
      <c r="A431" s="105">
        <v>430</v>
      </c>
      <c r="B431" s="67" t="s">
        <v>1124</v>
      </c>
      <c r="C431" s="67" t="s">
        <v>1345</v>
      </c>
      <c r="D431" s="67" t="s">
        <v>1346</v>
      </c>
      <c r="E431" s="67" t="s">
        <v>1347</v>
      </c>
      <c r="F431" s="67" t="s">
        <v>27</v>
      </c>
      <c r="G431" s="67" t="s">
        <v>31</v>
      </c>
      <c r="H431" s="67" t="s">
        <v>1136</v>
      </c>
      <c r="I431" s="67" t="s">
        <v>1249</v>
      </c>
      <c r="J431" s="67">
        <v>80111600</v>
      </c>
      <c r="K431" s="67" t="s">
        <v>1366</v>
      </c>
      <c r="L431" s="67">
        <v>1</v>
      </c>
      <c r="M431" s="67">
        <v>1</v>
      </c>
      <c r="N431" s="70">
        <v>11</v>
      </c>
      <c r="O431" s="67">
        <v>1</v>
      </c>
      <c r="P431" s="67" t="s">
        <v>28</v>
      </c>
      <c r="Q431" s="67">
        <v>0</v>
      </c>
      <c r="R431" s="352">
        <v>33044550</v>
      </c>
      <c r="S431" s="355">
        <v>33044550</v>
      </c>
      <c r="T431" s="67">
        <v>0</v>
      </c>
      <c r="U431" s="67">
        <v>0</v>
      </c>
      <c r="V431" s="67" t="s">
        <v>84</v>
      </c>
      <c r="W431" s="67" t="s">
        <v>29</v>
      </c>
      <c r="X431" s="67" t="s">
        <v>1131</v>
      </c>
      <c r="Y431" s="67">
        <v>3778932</v>
      </c>
      <c r="Z431" s="67" t="s">
        <v>1132</v>
      </c>
      <c r="AA431" s="345">
        <v>3004050</v>
      </c>
      <c r="AB431" s="345" t="s">
        <v>1362</v>
      </c>
      <c r="AC431" s="345"/>
    </row>
    <row r="432" spans="1:29" s="106" customFormat="1" ht="50.1" customHeight="1" x14ac:dyDescent="0.25">
      <c r="A432" s="105">
        <v>431</v>
      </c>
      <c r="B432" s="67" t="s">
        <v>1124</v>
      </c>
      <c r="C432" s="67" t="s">
        <v>1345</v>
      </c>
      <c r="D432" s="67" t="s">
        <v>1346</v>
      </c>
      <c r="E432" s="67" t="s">
        <v>1347</v>
      </c>
      <c r="F432" s="67" t="s">
        <v>27</v>
      </c>
      <c r="G432" s="67" t="s">
        <v>31</v>
      </c>
      <c r="H432" s="67" t="s">
        <v>1136</v>
      </c>
      <c r="I432" s="67" t="s">
        <v>1249</v>
      </c>
      <c r="J432" s="67">
        <v>80111600</v>
      </c>
      <c r="K432" s="67" t="s">
        <v>1367</v>
      </c>
      <c r="L432" s="67">
        <v>1</v>
      </c>
      <c r="M432" s="67">
        <v>1</v>
      </c>
      <c r="N432" s="70">
        <v>11</v>
      </c>
      <c r="O432" s="67">
        <v>1</v>
      </c>
      <c r="P432" s="67" t="s">
        <v>28</v>
      </c>
      <c r="Q432" s="67">
        <v>0</v>
      </c>
      <c r="R432" s="352">
        <v>72383850</v>
      </c>
      <c r="S432" s="355">
        <v>72383850</v>
      </c>
      <c r="T432" s="67">
        <v>0</v>
      </c>
      <c r="U432" s="67">
        <v>0</v>
      </c>
      <c r="V432" s="67" t="s">
        <v>84</v>
      </c>
      <c r="W432" s="67" t="s">
        <v>29</v>
      </c>
      <c r="X432" s="67" t="s">
        <v>1131</v>
      </c>
      <c r="Y432" s="67">
        <v>3778932</v>
      </c>
      <c r="Z432" s="67" t="s">
        <v>1132</v>
      </c>
      <c r="AA432" s="345">
        <v>6580350</v>
      </c>
      <c r="AB432" s="345" t="s">
        <v>1368</v>
      </c>
      <c r="AC432" s="345"/>
    </row>
    <row r="433" spans="1:29" s="106" customFormat="1" ht="50.1" customHeight="1" x14ac:dyDescent="0.25">
      <c r="A433" s="105">
        <v>432</v>
      </c>
      <c r="B433" s="67" t="s">
        <v>1124</v>
      </c>
      <c r="C433" s="67" t="s">
        <v>1345</v>
      </c>
      <c r="D433" s="67" t="s">
        <v>1346</v>
      </c>
      <c r="E433" s="67" t="s">
        <v>1347</v>
      </c>
      <c r="F433" s="67" t="s">
        <v>27</v>
      </c>
      <c r="G433" s="67" t="s">
        <v>31</v>
      </c>
      <c r="H433" s="67" t="s">
        <v>1136</v>
      </c>
      <c r="I433" s="67" t="s">
        <v>1249</v>
      </c>
      <c r="J433" s="67">
        <v>80111600</v>
      </c>
      <c r="K433" s="67" t="s">
        <v>1369</v>
      </c>
      <c r="L433" s="67">
        <v>1</v>
      </c>
      <c r="M433" s="67">
        <v>1</v>
      </c>
      <c r="N433" s="70">
        <v>11</v>
      </c>
      <c r="O433" s="67">
        <v>1</v>
      </c>
      <c r="P433" s="67" t="s">
        <v>28</v>
      </c>
      <c r="Q433" s="67">
        <v>0</v>
      </c>
      <c r="R433" s="352">
        <v>72383850</v>
      </c>
      <c r="S433" s="355">
        <v>72383850</v>
      </c>
      <c r="T433" s="67">
        <v>0</v>
      </c>
      <c r="U433" s="67">
        <v>0</v>
      </c>
      <c r="V433" s="67" t="s">
        <v>84</v>
      </c>
      <c r="W433" s="67" t="s">
        <v>29</v>
      </c>
      <c r="X433" s="67" t="s">
        <v>1131</v>
      </c>
      <c r="Y433" s="67">
        <v>3778932</v>
      </c>
      <c r="Z433" s="67" t="s">
        <v>1132</v>
      </c>
      <c r="AA433" s="345">
        <v>6580350</v>
      </c>
      <c r="AB433" s="345" t="s">
        <v>1368</v>
      </c>
      <c r="AC433" s="345"/>
    </row>
    <row r="434" spans="1:29" s="106" customFormat="1" ht="50.1" customHeight="1" x14ac:dyDescent="0.25">
      <c r="A434" s="105">
        <v>433</v>
      </c>
      <c r="B434" s="67" t="s">
        <v>1124</v>
      </c>
      <c r="C434" s="67" t="s">
        <v>1345</v>
      </c>
      <c r="D434" s="67" t="s">
        <v>1346</v>
      </c>
      <c r="E434" s="67" t="s">
        <v>1347</v>
      </c>
      <c r="F434" s="67" t="s">
        <v>27</v>
      </c>
      <c r="G434" s="67" t="s">
        <v>31</v>
      </c>
      <c r="H434" s="67" t="s">
        <v>1136</v>
      </c>
      <c r="I434" s="67" t="s">
        <v>1249</v>
      </c>
      <c r="J434" s="67">
        <v>80111600</v>
      </c>
      <c r="K434" s="67" t="s">
        <v>1370</v>
      </c>
      <c r="L434" s="67">
        <v>1</v>
      </c>
      <c r="M434" s="67">
        <v>1</v>
      </c>
      <c r="N434" s="70">
        <v>12</v>
      </c>
      <c r="O434" s="67">
        <v>1</v>
      </c>
      <c r="P434" s="67" t="s">
        <v>28</v>
      </c>
      <c r="Q434" s="67">
        <v>0</v>
      </c>
      <c r="R434" s="352">
        <v>78964200</v>
      </c>
      <c r="S434" s="355">
        <v>78964200</v>
      </c>
      <c r="T434" s="67">
        <v>0</v>
      </c>
      <c r="U434" s="67">
        <v>0</v>
      </c>
      <c r="V434" s="67" t="s">
        <v>84</v>
      </c>
      <c r="W434" s="67" t="s">
        <v>29</v>
      </c>
      <c r="X434" s="67" t="s">
        <v>1131</v>
      </c>
      <c r="Y434" s="67">
        <v>3778932</v>
      </c>
      <c r="Z434" s="67" t="s">
        <v>1132</v>
      </c>
      <c r="AA434" s="345">
        <v>6580350</v>
      </c>
      <c r="AB434" s="345" t="s">
        <v>1368</v>
      </c>
      <c r="AC434" s="345"/>
    </row>
    <row r="435" spans="1:29" s="106" customFormat="1" ht="50.1" customHeight="1" x14ac:dyDescent="0.25">
      <c r="A435" s="105">
        <v>434</v>
      </c>
      <c r="B435" s="67" t="s">
        <v>1124</v>
      </c>
      <c r="C435" s="67" t="s">
        <v>1345</v>
      </c>
      <c r="D435" s="67" t="s">
        <v>1346</v>
      </c>
      <c r="E435" s="67" t="s">
        <v>1347</v>
      </c>
      <c r="F435" s="67" t="s">
        <v>27</v>
      </c>
      <c r="G435" s="67" t="s">
        <v>31</v>
      </c>
      <c r="H435" s="67" t="s">
        <v>1136</v>
      </c>
      <c r="I435" s="67" t="s">
        <v>1249</v>
      </c>
      <c r="J435" s="67">
        <v>80111600</v>
      </c>
      <c r="K435" s="67" t="s">
        <v>1371</v>
      </c>
      <c r="L435" s="67">
        <v>1</v>
      </c>
      <c r="M435" s="67">
        <v>1</v>
      </c>
      <c r="N435" s="70">
        <v>12</v>
      </c>
      <c r="O435" s="67">
        <v>1</v>
      </c>
      <c r="P435" s="67" t="s">
        <v>28</v>
      </c>
      <c r="Q435" s="67">
        <v>0</v>
      </c>
      <c r="R435" s="352">
        <v>78964200</v>
      </c>
      <c r="S435" s="355">
        <v>78964200</v>
      </c>
      <c r="T435" s="67">
        <v>0</v>
      </c>
      <c r="U435" s="67">
        <v>0</v>
      </c>
      <c r="V435" s="67" t="s">
        <v>84</v>
      </c>
      <c r="W435" s="67" t="s">
        <v>29</v>
      </c>
      <c r="X435" s="67" t="s">
        <v>1131</v>
      </c>
      <c r="Y435" s="67">
        <v>3778932</v>
      </c>
      <c r="Z435" s="67" t="s">
        <v>1132</v>
      </c>
      <c r="AA435" s="345">
        <v>6580350</v>
      </c>
      <c r="AB435" s="345" t="s">
        <v>1368</v>
      </c>
      <c r="AC435" s="345"/>
    </row>
    <row r="436" spans="1:29" s="106" customFormat="1" ht="50.1" customHeight="1" x14ac:dyDescent="0.25">
      <c r="A436" s="105">
        <v>435</v>
      </c>
      <c r="B436" s="67" t="s">
        <v>1124</v>
      </c>
      <c r="C436" s="67" t="s">
        <v>1345</v>
      </c>
      <c r="D436" s="67" t="s">
        <v>1346</v>
      </c>
      <c r="E436" s="67" t="s">
        <v>1347</v>
      </c>
      <c r="F436" s="67" t="s">
        <v>27</v>
      </c>
      <c r="G436" s="67" t="s">
        <v>31</v>
      </c>
      <c r="H436" s="67" t="s">
        <v>1136</v>
      </c>
      <c r="I436" s="67" t="s">
        <v>1249</v>
      </c>
      <c r="J436" s="67">
        <v>80111600</v>
      </c>
      <c r="K436" s="67" t="s">
        <v>1372</v>
      </c>
      <c r="L436" s="67">
        <v>1</v>
      </c>
      <c r="M436" s="67">
        <v>1</v>
      </c>
      <c r="N436" s="70">
        <v>11</v>
      </c>
      <c r="O436" s="67">
        <v>1</v>
      </c>
      <c r="P436" s="67" t="s">
        <v>28</v>
      </c>
      <c r="Q436" s="67">
        <v>0</v>
      </c>
      <c r="R436" s="352">
        <v>51917250</v>
      </c>
      <c r="S436" s="355">
        <v>51917250</v>
      </c>
      <c r="T436" s="67">
        <v>0</v>
      </c>
      <c r="U436" s="67">
        <v>0</v>
      </c>
      <c r="V436" s="67" t="s">
        <v>84</v>
      </c>
      <c r="W436" s="67" t="s">
        <v>29</v>
      </c>
      <c r="X436" s="67" t="s">
        <v>1131</v>
      </c>
      <c r="Y436" s="67">
        <v>3778932</v>
      </c>
      <c r="Z436" s="67" t="s">
        <v>1132</v>
      </c>
      <c r="AA436" s="345">
        <v>4719750</v>
      </c>
      <c r="AB436" s="345" t="s">
        <v>1368</v>
      </c>
      <c r="AC436" s="345"/>
    </row>
    <row r="437" spans="1:29" s="106" customFormat="1" ht="50.1" customHeight="1" x14ac:dyDescent="0.25">
      <c r="A437" s="105">
        <v>436</v>
      </c>
      <c r="B437" s="67" t="s">
        <v>1124</v>
      </c>
      <c r="C437" s="67" t="s">
        <v>1345</v>
      </c>
      <c r="D437" s="67" t="s">
        <v>1346</v>
      </c>
      <c r="E437" s="67" t="s">
        <v>1347</v>
      </c>
      <c r="F437" s="67" t="s">
        <v>27</v>
      </c>
      <c r="G437" s="67" t="s">
        <v>31</v>
      </c>
      <c r="H437" s="67" t="s">
        <v>1136</v>
      </c>
      <c r="I437" s="67" t="s">
        <v>1249</v>
      </c>
      <c r="J437" s="67">
        <v>80111600</v>
      </c>
      <c r="K437" s="67" t="s">
        <v>1373</v>
      </c>
      <c r="L437" s="67">
        <v>1</v>
      </c>
      <c r="M437" s="67">
        <v>1</v>
      </c>
      <c r="N437" s="70">
        <v>12</v>
      </c>
      <c r="O437" s="67">
        <v>1</v>
      </c>
      <c r="P437" s="67" t="s">
        <v>28</v>
      </c>
      <c r="Q437" s="67">
        <v>0</v>
      </c>
      <c r="R437" s="352">
        <v>39110400</v>
      </c>
      <c r="S437" s="355">
        <v>39110400</v>
      </c>
      <c r="T437" s="67">
        <v>0</v>
      </c>
      <c r="U437" s="67">
        <v>0</v>
      </c>
      <c r="V437" s="67" t="s">
        <v>84</v>
      </c>
      <c r="W437" s="67" t="s">
        <v>29</v>
      </c>
      <c r="X437" s="67" t="s">
        <v>1131</v>
      </c>
      <c r="Y437" s="67">
        <v>3778932</v>
      </c>
      <c r="Z437" s="67" t="s">
        <v>1132</v>
      </c>
      <c r="AA437" s="345">
        <v>3259200</v>
      </c>
      <c r="AB437" s="345" t="s">
        <v>1368</v>
      </c>
      <c r="AC437" s="345"/>
    </row>
    <row r="438" spans="1:29" s="106" customFormat="1" ht="50.1" customHeight="1" x14ac:dyDescent="0.25">
      <c r="A438" s="105">
        <v>437</v>
      </c>
      <c r="B438" s="67" t="s">
        <v>1124</v>
      </c>
      <c r="C438" s="67" t="s">
        <v>1345</v>
      </c>
      <c r="D438" s="67" t="s">
        <v>1346</v>
      </c>
      <c r="E438" s="67" t="s">
        <v>1347</v>
      </c>
      <c r="F438" s="67" t="s">
        <v>27</v>
      </c>
      <c r="G438" s="67" t="s">
        <v>31</v>
      </c>
      <c r="H438" s="67" t="s">
        <v>1136</v>
      </c>
      <c r="I438" s="67" t="s">
        <v>1249</v>
      </c>
      <c r="J438" s="67">
        <v>80111600</v>
      </c>
      <c r="K438" s="67" t="s">
        <v>1374</v>
      </c>
      <c r="L438" s="67">
        <v>1</v>
      </c>
      <c r="M438" s="67">
        <v>1</v>
      </c>
      <c r="N438" s="70">
        <v>11</v>
      </c>
      <c r="O438" s="67">
        <v>1</v>
      </c>
      <c r="P438" s="67" t="s">
        <v>28</v>
      </c>
      <c r="Q438" s="67">
        <v>0</v>
      </c>
      <c r="R438" s="352">
        <v>33044550</v>
      </c>
      <c r="S438" s="355">
        <v>33044550</v>
      </c>
      <c r="T438" s="67">
        <v>0</v>
      </c>
      <c r="U438" s="67">
        <v>0</v>
      </c>
      <c r="V438" s="67" t="s">
        <v>84</v>
      </c>
      <c r="W438" s="67" t="s">
        <v>29</v>
      </c>
      <c r="X438" s="67" t="s">
        <v>1131</v>
      </c>
      <c r="Y438" s="67">
        <v>3778932</v>
      </c>
      <c r="Z438" s="67" t="s">
        <v>1132</v>
      </c>
      <c r="AA438" s="345">
        <v>3004050</v>
      </c>
      <c r="AB438" s="345" t="s">
        <v>1368</v>
      </c>
      <c r="AC438" s="345"/>
    </row>
    <row r="439" spans="1:29" s="106" customFormat="1" ht="50.1" customHeight="1" x14ac:dyDescent="0.25">
      <c r="A439" s="105">
        <v>438</v>
      </c>
      <c r="B439" s="67" t="s">
        <v>1124</v>
      </c>
      <c r="C439" s="67" t="s">
        <v>1345</v>
      </c>
      <c r="D439" s="67" t="s">
        <v>1346</v>
      </c>
      <c r="E439" s="67" t="s">
        <v>1347</v>
      </c>
      <c r="F439" s="67" t="s">
        <v>27</v>
      </c>
      <c r="G439" s="67" t="s">
        <v>31</v>
      </c>
      <c r="H439" s="67" t="s">
        <v>1136</v>
      </c>
      <c r="I439" s="67" t="s">
        <v>1249</v>
      </c>
      <c r="J439" s="67">
        <v>80111600</v>
      </c>
      <c r="K439" s="67" t="s">
        <v>1375</v>
      </c>
      <c r="L439" s="67">
        <v>1</v>
      </c>
      <c r="M439" s="67">
        <v>1</v>
      </c>
      <c r="N439" s="70">
        <v>11</v>
      </c>
      <c r="O439" s="67">
        <v>1</v>
      </c>
      <c r="P439" s="67" t="s">
        <v>28</v>
      </c>
      <c r="Q439" s="67">
        <v>0</v>
      </c>
      <c r="R439" s="352">
        <v>27234900</v>
      </c>
      <c r="S439" s="355">
        <v>27234900</v>
      </c>
      <c r="T439" s="67">
        <v>0</v>
      </c>
      <c r="U439" s="67">
        <v>0</v>
      </c>
      <c r="V439" s="67" t="s">
        <v>84</v>
      </c>
      <c r="W439" s="67" t="s">
        <v>29</v>
      </c>
      <c r="X439" s="67" t="s">
        <v>1131</v>
      </c>
      <c r="Y439" s="67">
        <v>3778932</v>
      </c>
      <c r="Z439" s="67" t="s">
        <v>1132</v>
      </c>
      <c r="AA439" s="345">
        <v>2475900</v>
      </c>
      <c r="AB439" s="345" t="s">
        <v>1368</v>
      </c>
      <c r="AC439" s="345"/>
    </row>
    <row r="440" spans="1:29" s="106" customFormat="1" ht="50.1" customHeight="1" x14ac:dyDescent="0.25">
      <c r="A440" s="105">
        <v>439</v>
      </c>
      <c r="B440" s="67" t="s">
        <v>1124</v>
      </c>
      <c r="C440" s="67" t="s">
        <v>1345</v>
      </c>
      <c r="D440" s="67" t="s">
        <v>1346</v>
      </c>
      <c r="E440" s="67" t="s">
        <v>1347</v>
      </c>
      <c r="F440" s="67" t="s">
        <v>27</v>
      </c>
      <c r="G440" s="67" t="s">
        <v>31</v>
      </c>
      <c r="H440" s="67" t="s">
        <v>1136</v>
      </c>
      <c r="I440" s="67" t="s">
        <v>1249</v>
      </c>
      <c r="J440" s="67">
        <v>80111600</v>
      </c>
      <c r="K440" s="67" t="s">
        <v>1376</v>
      </c>
      <c r="L440" s="67">
        <v>1</v>
      </c>
      <c r="M440" s="67">
        <v>1</v>
      </c>
      <c r="N440" s="70">
        <v>11</v>
      </c>
      <c r="O440" s="67">
        <v>1</v>
      </c>
      <c r="P440" s="67" t="s">
        <v>28</v>
      </c>
      <c r="Q440" s="67">
        <v>0</v>
      </c>
      <c r="R440" s="352">
        <v>27234900</v>
      </c>
      <c r="S440" s="355">
        <v>27234900</v>
      </c>
      <c r="T440" s="67">
        <v>0</v>
      </c>
      <c r="U440" s="67">
        <v>0</v>
      </c>
      <c r="V440" s="67" t="s">
        <v>84</v>
      </c>
      <c r="W440" s="67" t="s">
        <v>29</v>
      </c>
      <c r="X440" s="67" t="s">
        <v>1131</v>
      </c>
      <c r="Y440" s="67">
        <v>3778932</v>
      </c>
      <c r="Z440" s="67" t="s">
        <v>1132</v>
      </c>
      <c r="AA440" s="345">
        <v>2475900</v>
      </c>
      <c r="AB440" s="345" t="s">
        <v>1368</v>
      </c>
      <c r="AC440" s="345"/>
    </row>
    <row r="441" spans="1:29" s="106" customFormat="1" ht="50.1" customHeight="1" x14ac:dyDescent="0.25">
      <c r="A441" s="105">
        <v>440</v>
      </c>
      <c r="B441" s="67" t="s">
        <v>1124</v>
      </c>
      <c r="C441" s="67" t="s">
        <v>1345</v>
      </c>
      <c r="D441" s="67" t="s">
        <v>1346</v>
      </c>
      <c r="E441" s="67" t="s">
        <v>1347</v>
      </c>
      <c r="F441" s="67" t="s">
        <v>27</v>
      </c>
      <c r="G441" s="67" t="s">
        <v>31</v>
      </c>
      <c r="H441" s="67" t="s">
        <v>1136</v>
      </c>
      <c r="I441" s="67" t="s">
        <v>1249</v>
      </c>
      <c r="J441" s="67">
        <v>80111600</v>
      </c>
      <c r="K441" s="67" t="s">
        <v>1377</v>
      </c>
      <c r="L441" s="67">
        <v>1</v>
      </c>
      <c r="M441" s="67">
        <v>1</v>
      </c>
      <c r="N441" s="70">
        <v>11</v>
      </c>
      <c r="O441" s="67">
        <v>1</v>
      </c>
      <c r="P441" s="67" t="s">
        <v>28</v>
      </c>
      <c r="Q441" s="67">
        <v>0</v>
      </c>
      <c r="R441" s="352">
        <v>22210650</v>
      </c>
      <c r="S441" s="355">
        <v>22210650</v>
      </c>
      <c r="T441" s="67">
        <v>0</v>
      </c>
      <c r="U441" s="67">
        <v>0</v>
      </c>
      <c r="V441" s="67" t="s">
        <v>84</v>
      </c>
      <c r="W441" s="67" t="s">
        <v>29</v>
      </c>
      <c r="X441" s="67" t="s">
        <v>1131</v>
      </c>
      <c r="Y441" s="67">
        <v>3778932</v>
      </c>
      <c r="Z441" s="67" t="s">
        <v>1132</v>
      </c>
      <c r="AA441" s="345">
        <v>2019150</v>
      </c>
      <c r="AB441" s="345" t="s">
        <v>591</v>
      </c>
      <c r="AC441" s="345"/>
    </row>
    <row r="442" spans="1:29" s="106" customFormat="1" ht="50.1" customHeight="1" x14ac:dyDescent="0.25">
      <c r="A442" s="105">
        <v>441</v>
      </c>
      <c r="B442" s="67" t="s">
        <v>1124</v>
      </c>
      <c r="C442" s="67" t="s">
        <v>1345</v>
      </c>
      <c r="D442" s="67" t="s">
        <v>1346</v>
      </c>
      <c r="E442" s="67" t="s">
        <v>1347</v>
      </c>
      <c r="F442" s="67" t="s">
        <v>27</v>
      </c>
      <c r="G442" s="67" t="s">
        <v>31</v>
      </c>
      <c r="H442" s="67" t="s">
        <v>1136</v>
      </c>
      <c r="I442" s="67" t="s">
        <v>1249</v>
      </c>
      <c r="J442" s="67">
        <v>80111600</v>
      </c>
      <c r="K442" s="67" t="s">
        <v>1377</v>
      </c>
      <c r="L442" s="67">
        <v>1</v>
      </c>
      <c r="M442" s="67">
        <v>1</v>
      </c>
      <c r="N442" s="70">
        <v>11</v>
      </c>
      <c r="O442" s="67">
        <v>1</v>
      </c>
      <c r="P442" s="67" t="s">
        <v>28</v>
      </c>
      <c r="Q442" s="67">
        <v>0</v>
      </c>
      <c r="R442" s="352">
        <v>22210650</v>
      </c>
      <c r="S442" s="355">
        <v>22210650</v>
      </c>
      <c r="T442" s="67">
        <v>0</v>
      </c>
      <c r="U442" s="67">
        <v>0</v>
      </c>
      <c r="V442" s="67" t="s">
        <v>84</v>
      </c>
      <c r="W442" s="67" t="s">
        <v>29</v>
      </c>
      <c r="X442" s="67" t="s">
        <v>1131</v>
      </c>
      <c r="Y442" s="67">
        <v>3778932</v>
      </c>
      <c r="Z442" s="67" t="s">
        <v>1132</v>
      </c>
      <c r="AA442" s="345">
        <v>2019150</v>
      </c>
      <c r="AB442" s="345" t="s">
        <v>591</v>
      </c>
      <c r="AC442" s="345"/>
    </row>
    <row r="443" spans="1:29" s="106" customFormat="1" ht="50.1" customHeight="1" x14ac:dyDescent="0.25">
      <c r="A443" s="105">
        <v>442</v>
      </c>
      <c r="B443" s="67" t="s">
        <v>1124</v>
      </c>
      <c r="C443" s="67" t="s">
        <v>1345</v>
      </c>
      <c r="D443" s="67" t="s">
        <v>1346</v>
      </c>
      <c r="E443" s="67" t="s">
        <v>1347</v>
      </c>
      <c r="F443" s="67" t="s">
        <v>27</v>
      </c>
      <c r="G443" s="67" t="s">
        <v>31</v>
      </c>
      <c r="H443" s="67" t="s">
        <v>1136</v>
      </c>
      <c r="I443" s="67" t="s">
        <v>1249</v>
      </c>
      <c r="J443" s="67">
        <v>80111600</v>
      </c>
      <c r="K443" s="67" t="s">
        <v>1377</v>
      </c>
      <c r="L443" s="67">
        <v>1</v>
      </c>
      <c r="M443" s="67">
        <v>1</v>
      </c>
      <c r="N443" s="70">
        <v>11</v>
      </c>
      <c r="O443" s="67">
        <v>1</v>
      </c>
      <c r="P443" s="67" t="s">
        <v>28</v>
      </c>
      <c r="Q443" s="67">
        <v>0</v>
      </c>
      <c r="R443" s="352">
        <v>22210650</v>
      </c>
      <c r="S443" s="355">
        <v>22210650</v>
      </c>
      <c r="T443" s="67">
        <v>0</v>
      </c>
      <c r="U443" s="67">
        <v>0</v>
      </c>
      <c r="V443" s="67" t="s">
        <v>84</v>
      </c>
      <c r="W443" s="67" t="s">
        <v>29</v>
      </c>
      <c r="X443" s="67" t="s">
        <v>1131</v>
      </c>
      <c r="Y443" s="67">
        <v>3778932</v>
      </c>
      <c r="Z443" s="67" t="s">
        <v>1132</v>
      </c>
      <c r="AA443" s="345">
        <v>2019150</v>
      </c>
      <c r="AB443" s="345" t="s">
        <v>591</v>
      </c>
      <c r="AC443" s="345"/>
    </row>
    <row r="444" spans="1:29" s="106" customFormat="1" ht="50.1" customHeight="1" x14ac:dyDescent="0.25">
      <c r="A444" s="105">
        <v>443</v>
      </c>
      <c r="B444" s="67" t="s">
        <v>1124</v>
      </c>
      <c r="C444" s="67" t="s">
        <v>1345</v>
      </c>
      <c r="D444" s="67" t="s">
        <v>1346</v>
      </c>
      <c r="E444" s="67" t="s">
        <v>1347</v>
      </c>
      <c r="F444" s="67" t="s">
        <v>27</v>
      </c>
      <c r="G444" s="67" t="s">
        <v>31</v>
      </c>
      <c r="H444" s="67" t="s">
        <v>1136</v>
      </c>
      <c r="I444" s="67" t="s">
        <v>1249</v>
      </c>
      <c r="J444" s="67">
        <v>80111600</v>
      </c>
      <c r="K444" s="67" t="s">
        <v>1377</v>
      </c>
      <c r="L444" s="67">
        <v>1</v>
      </c>
      <c r="M444" s="67">
        <v>1</v>
      </c>
      <c r="N444" s="70">
        <v>11</v>
      </c>
      <c r="O444" s="67">
        <v>1</v>
      </c>
      <c r="P444" s="67" t="s">
        <v>28</v>
      </c>
      <c r="Q444" s="67">
        <v>0</v>
      </c>
      <c r="R444" s="352">
        <v>22210650</v>
      </c>
      <c r="S444" s="355">
        <v>22210650</v>
      </c>
      <c r="T444" s="67">
        <v>0</v>
      </c>
      <c r="U444" s="67">
        <v>0</v>
      </c>
      <c r="V444" s="67" t="s">
        <v>84</v>
      </c>
      <c r="W444" s="67" t="s">
        <v>29</v>
      </c>
      <c r="X444" s="67" t="s">
        <v>1131</v>
      </c>
      <c r="Y444" s="67">
        <v>3778932</v>
      </c>
      <c r="Z444" s="67" t="s">
        <v>1132</v>
      </c>
      <c r="AA444" s="345">
        <v>2019150</v>
      </c>
      <c r="AB444" s="345" t="s">
        <v>591</v>
      </c>
      <c r="AC444" s="345"/>
    </row>
    <row r="445" spans="1:29" s="106" customFormat="1" ht="50.1" customHeight="1" x14ac:dyDescent="0.25">
      <c r="A445" s="105">
        <v>444</v>
      </c>
      <c r="B445" s="67" t="s">
        <v>1124</v>
      </c>
      <c r="C445" s="67" t="s">
        <v>1345</v>
      </c>
      <c r="D445" s="67" t="s">
        <v>1346</v>
      </c>
      <c r="E445" s="67" t="s">
        <v>1347</v>
      </c>
      <c r="F445" s="67" t="s">
        <v>27</v>
      </c>
      <c r="G445" s="67" t="s">
        <v>31</v>
      </c>
      <c r="H445" s="67" t="s">
        <v>1136</v>
      </c>
      <c r="I445" s="67" t="s">
        <v>1249</v>
      </c>
      <c r="J445" s="67">
        <v>80111600</v>
      </c>
      <c r="K445" s="67" t="s">
        <v>1377</v>
      </c>
      <c r="L445" s="67">
        <v>1</v>
      </c>
      <c r="M445" s="67">
        <v>1</v>
      </c>
      <c r="N445" s="70">
        <v>11</v>
      </c>
      <c r="O445" s="67">
        <v>1</v>
      </c>
      <c r="P445" s="67" t="s">
        <v>28</v>
      </c>
      <c r="Q445" s="67">
        <v>0</v>
      </c>
      <c r="R445" s="352">
        <v>22210650</v>
      </c>
      <c r="S445" s="355">
        <v>22210650</v>
      </c>
      <c r="T445" s="67">
        <v>0</v>
      </c>
      <c r="U445" s="67">
        <v>0</v>
      </c>
      <c r="V445" s="67" t="s">
        <v>84</v>
      </c>
      <c r="W445" s="67" t="s">
        <v>29</v>
      </c>
      <c r="X445" s="67" t="s">
        <v>1131</v>
      </c>
      <c r="Y445" s="67">
        <v>3778932</v>
      </c>
      <c r="Z445" s="67" t="s">
        <v>1132</v>
      </c>
      <c r="AA445" s="345">
        <v>2019150</v>
      </c>
      <c r="AB445" s="345" t="s">
        <v>591</v>
      </c>
      <c r="AC445" s="345"/>
    </row>
    <row r="446" spans="1:29" s="106" customFormat="1" ht="50.1" customHeight="1" x14ac:dyDescent="0.25">
      <c r="A446" s="105">
        <v>445</v>
      </c>
      <c r="B446" s="67" t="s">
        <v>1124</v>
      </c>
      <c r="C446" s="67" t="s">
        <v>1345</v>
      </c>
      <c r="D446" s="67" t="s">
        <v>1346</v>
      </c>
      <c r="E446" s="67" t="s">
        <v>1347</v>
      </c>
      <c r="F446" s="67" t="s">
        <v>27</v>
      </c>
      <c r="G446" s="67" t="s">
        <v>31</v>
      </c>
      <c r="H446" s="67" t="s">
        <v>1136</v>
      </c>
      <c r="I446" s="67" t="s">
        <v>1249</v>
      </c>
      <c r="J446" s="67">
        <v>80111600</v>
      </c>
      <c r="K446" s="67" t="s">
        <v>1377</v>
      </c>
      <c r="L446" s="67">
        <v>1</v>
      </c>
      <c r="M446" s="67">
        <v>1</v>
      </c>
      <c r="N446" s="70">
        <v>11</v>
      </c>
      <c r="O446" s="67">
        <v>1</v>
      </c>
      <c r="P446" s="67" t="s">
        <v>28</v>
      </c>
      <c r="Q446" s="67">
        <v>0</v>
      </c>
      <c r="R446" s="352">
        <v>22210650</v>
      </c>
      <c r="S446" s="355">
        <v>22210650</v>
      </c>
      <c r="T446" s="67">
        <v>0</v>
      </c>
      <c r="U446" s="67">
        <v>0</v>
      </c>
      <c r="V446" s="67" t="s">
        <v>84</v>
      </c>
      <c r="W446" s="67" t="s">
        <v>29</v>
      </c>
      <c r="X446" s="67" t="s">
        <v>1131</v>
      </c>
      <c r="Y446" s="67">
        <v>3778932</v>
      </c>
      <c r="Z446" s="67" t="s">
        <v>1132</v>
      </c>
      <c r="AA446" s="345">
        <v>2019150</v>
      </c>
      <c r="AB446" s="345" t="s">
        <v>591</v>
      </c>
      <c r="AC446" s="345"/>
    </row>
    <row r="447" spans="1:29" s="106" customFormat="1" ht="50.1" customHeight="1" x14ac:dyDescent="0.25">
      <c r="A447" s="105">
        <v>446</v>
      </c>
      <c r="B447" s="67" t="s">
        <v>1124</v>
      </c>
      <c r="C447" s="67" t="s">
        <v>1345</v>
      </c>
      <c r="D447" s="67" t="s">
        <v>1346</v>
      </c>
      <c r="E447" s="67" t="s">
        <v>1347</v>
      </c>
      <c r="F447" s="67" t="s">
        <v>27</v>
      </c>
      <c r="G447" s="67" t="s">
        <v>31</v>
      </c>
      <c r="H447" s="67" t="s">
        <v>1136</v>
      </c>
      <c r="I447" s="67" t="s">
        <v>1249</v>
      </c>
      <c r="J447" s="67">
        <v>80111600</v>
      </c>
      <c r="K447" s="67" t="s">
        <v>1377</v>
      </c>
      <c r="L447" s="67">
        <v>1</v>
      </c>
      <c r="M447" s="67">
        <v>1</v>
      </c>
      <c r="N447" s="70">
        <v>11</v>
      </c>
      <c r="O447" s="67">
        <v>1</v>
      </c>
      <c r="P447" s="67" t="s">
        <v>28</v>
      </c>
      <c r="Q447" s="67">
        <v>0</v>
      </c>
      <c r="R447" s="352">
        <v>22210650</v>
      </c>
      <c r="S447" s="355">
        <v>22210650</v>
      </c>
      <c r="T447" s="67">
        <v>0</v>
      </c>
      <c r="U447" s="67">
        <v>0</v>
      </c>
      <c r="V447" s="67" t="s">
        <v>84</v>
      </c>
      <c r="W447" s="67" t="s">
        <v>29</v>
      </c>
      <c r="X447" s="67" t="s">
        <v>1131</v>
      </c>
      <c r="Y447" s="67">
        <v>3778932</v>
      </c>
      <c r="Z447" s="67" t="s">
        <v>1132</v>
      </c>
      <c r="AA447" s="345">
        <v>2019150</v>
      </c>
      <c r="AB447" s="345" t="s">
        <v>591</v>
      </c>
      <c r="AC447" s="345"/>
    </row>
    <row r="448" spans="1:29" s="106" customFormat="1" ht="50.1" customHeight="1" x14ac:dyDescent="0.25">
      <c r="A448" s="105">
        <v>447</v>
      </c>
      <c r="B448" s="67" t="s">
        <v>1124</v>
      </c>
      <c r="C448" s="67" t="s">
        <v>1345</v>
      </c>
      <c r="D448" s="67" t="s">
        <v>1346</v>
      </c>
      <c r="E448" s="67" t="s">
        <v>1347</v>
      </c>
      <c r="F448" s="67" t="s">
        <v>27</v>
      </c>
      <c r="G448" s="67" t="s">
        <v>31</v>
      </c>
      <c r="H448" s="67" t="s">
        <v>1136</v>
      </c>
      <c r="I448" s="67" t="s">
        <v>1249</v>
      </c>
      <c r="J448" s="67">
        <v>80111600</v>
      </c>
      <c r="K448" s="67" t="s">
        <v>1378</v>
      </c>
      <c r="L448" s="67">
        <v>12</v>
      </c>
      <c r="M448" s="67">
        <v>12</v>
      </c>
      <c r="N448" s="70">
        <v>1</v>
      </c>
      <c r="O448" s="67">
        <v>1</v>
      </c>
      <c r="P448" s="67" t="s">
        <v>28</v>
      </c>
      <c r="Q448" s="67">
        <v>0</v>
      </c>
      <c r="R448" s="352">
        <v>1256700</v>
      </c>
      <c r="S448" s="355">
        <v>1256700</v>
      </c>
      <c r="T448" s="67">
        <v>0</v>
      </c>
      <c r="U448" s="67">
        <v>0</v>
      </c>
      <c r="V448" s="67" t="s">
        <v>84</v>
      </c>
      <c r="W448" s="67" t="s">
        <v>29</v>
      </c>
      <c r="X448" s="67" t="s">
        <v>1131</v>
      </c>
      <c r="Y448" s="67">
        <v>3778932</v>
      </c>
      <c r="Z448" s="67" t="s">
        <v>1132</v>
      </c>
      <c r="AA448" s="345" t="s">
        <v>1100</v>
      </c>
      <c r="AB448" s="345" t="s">
        <v>879</v>
      </c>
      <c r="AC448" s="345"/>
    </row>
    <row r="449" spans="1:29" s="106" customFormat="1" ht="50.1" customHeight="1" x14ac:dyDescent="0.25">
      <c r="A449" s="105">
        <v>448</v>
      </c>
      <c r="B449" s="67" t="s">
        <v>1124</v>
      </c>
      <c r="C449" s="67" t="s">
        <v>1345</v>
      </c>
      <c r="D449" s="67" t="s">
        <v>1346</v>
      </c>
      <c r="E449" s="67" t="s">
        <v>1347</v>
      </c>
      <c r="F449" s="67" t="s">
        <v>27</v>
      </c>
      <c r="G449" s="67" t="s">
        <v>30</v>
      </c>
      <c r="H449" s="67" t="s">
        <v>1128</v>
      </c>
      <c r="I449" s="67" t="s">
        <v>1332</v>
      </c>
      <c r="J449" s="67">
        <v>46181500</v>
      </c>
      <c r="K449" s="67" t="s">
        <v>145</v>
      </c>
      <c r="L449" s="67">
        <v>2</v>
      </c>
      <c r="M449" s="67">
        <v>2</v>
      </c>
      <c r="N449" s="70">
        <v>3</v>
      </c>
      <c r="O449" s="67">
        <v>1</v>
      </c>
      <c r="P449" s="67" t="s">
        <v>33</v>
      </c>
      <c r="Q449" s="67">
        <v>0</v>
      </c>
      <c r="R449" s="352">
        <v>20000000</v>
      </c>
      <c r="S449" s="355">
        <v>20000000</v>
      </c>
      <c r="T449" s="67">
        <v>0</v>
      </c>
      <c r="U449" s="67">
        <v>0</v>
      </c>
      <c r="V449" s="67" t="s">
        <v>84</v>
      </c>
      <c r="W449" s="67" t="s">
        <v>29</v>
      </c>
      <c r="X449" s="67" t="s">
        <v>1131</v>
      </c>
      <c r="Y449" s="67">
        <v>3778932</v>
      </c>
      <c r="Z449" s="67" t="s">
        <v>1132</v>
      </c>
      <c r="AA449" s="345" t="s">
        <v>1100</v>
      </c>
      <c r="AB449" s="345" t="s">
        <v>1100</v>
      </c>
      <c r="AC449" s="345"/>
    </row>
    <row r="450" spans="1:29" s="106" customFormat="1" ht="50.1" customHeight="1" x14ac:dyDescent="0.25">
      <c r="A450" s="105">
        <v>449</v>
      </c>
      <c r="B450" s="67" t="s">
        <v>1124</v>
      </c>
      <c r="C450" s="67" t="s">
        <v>1345</v>
      </c>
      <c r="D450" s="67" t="s">
        <v>1346</v>
      </c>
      <c r="E450" s="67" t="s">
        <v>1347</v>
      </c>
      <c r="F450" s="67" t="s">
        <v>27</v>
      </c>
      <c r="G450" s="67" t="s">
        <v>30</v>
      </c>
      <c r="H450" s="67" t="s">
        <v>1128</v>
      </c>
      <c r="I450" s="67" t="s">
        <v>1332</v>
      </c>
      <c r="J450" s="67">
        <v>81111612</v>
      </c>
      <c r="K450" s="67" t="s">
        <v>714</v>
      </c>
      <c r="L450" s="67">
        <v>1</v>
      </c>
      <c r="M450" s="67">
        <v>1</v>
      </c>
      <c r="N450" s="70">
        <v>11</v>
      </c>
      <c r="O450" s="67">
        <v>1</v>
      </c>
      <c r="P450" s="67" t="s">
        <v>28</v>
      </c>
      <c r="Q450" s="67">
        <v>0</v>
      </c>
      <c r="R450" s="352">
        <v>15000000</v>
      </c>
      <c r="S450" s="355">
        <v>15000000</v>
      </c>
      <c r="T450" s="67">
        <v>0</v>
      </c>
      <c r="U450" s="67">
        <v>0</v>
      </c>
      <c r="V450" s="67" t="s">
        <v>84</v>
      </c>
      <c r="W450" s="67" t="s">
        <v>29</v>
      </c>
      <c r="X450" s="67" t="s">
        <v>1131</v>
      </c>
      <c r="Y450" s="67">
        <v>3778932</v>
      </c>
      <c r="Z450" s="67" t="s">
        <v>1132</v>
      </c>
      <c r="AA450" s="345" t="s">
        <v>1100</v>
      </c>
      <c r="AB450" s="345" t="s">
        <v>1100</v>
      </c>
      <c r="AC450" s="345"/>
    </row>
    <row r="451" spans="1:29" s="106" customFormat="1" ht="50.1" customHeight="1" x14ac:dyDescent="0.25">
      <c r="A451" s="105">
        <v>450</v>
      </c>
      <c r="B451" s="67" t="s">
        <v>1124</v>
      </c>
      <c r="C451" s="67" t="s">
        <v>1345</v>
      </c>
      <c r="D451" s="67" t="s">
        <v>1346</v>
      </c>
      <c r="E451" s="67" t="s">
        <v>1347</v>
      </c>
      <c r="F451" s="67" t="s">
        <v>27</v>
      </c>
      <c r="G451" s="67" t="s">
        <v>30</v>
      </c>
      <c r="H451" s="67" t="s">
        <v>1239</v>
      </c>
      <c r="I451" s="67" t="s">
        <v>1240</v>
      </c>
      <c r="J451" s="67" t="s">
        <v>1241</v>
      </c>
      <c r="K451" s="67" t="s">
        <v>1242</v>
      </c>
      <c r="L451" s="67">
        <v>3</v>
      </c>
      <c r="M451" s="67">
        <v>3</v>
      </c>
      <c r="N451" s="70">
        <v>8</v>
      </c>
      <c r="O451" s="67">
        <v>1</v>
      </c>
      <c r="P451" s="67" t="s">
        <v>40</v>
      </c>
      <c r="Q451" s="67">
        <v>0</v>
      </c>
      <c r="R451" s="352">
        <v>330000000</v>
      </c>
      <c r="S451" s="355">
        <v>330000000</v>
      </c>
      <c r="T451" s="67">
        <v>0</v>
      </c>
      <c r="U451" s="67">
        <v>0</v>
      </c>
      <c r="V451" s="67" t="s">
        <v>84</v>
      </c>
      <c r="W451" s="67" t="s">
        <v>29</v>
      </c>
      <c r="X451" s="67" t="s">
        <v>1131</v>
      </c>
      <c r="Y451" s="67">
        <v>3778932</v>
      </c>
      <c r="Z451" s="67" t="s">
        <v>1132</v>
      </c>
      <c r="AA451" s="345" t="s">
        <v>1100</v>
      </c>
      <c r="AB451" s="345" t="s">
        <v>1100</v>
      </c>
      <c r="AC451" s="345"/>
    </row>
    <row r="452" spans="1:29" s="106" customFormat="1" ht="50.1" customHeight="1" x14ac:dyDescent="0.25">
      <c r="A452" s="105">
        <v>451</v>
      </c>
      <c r="B452" s="67" t="s">
        <v>1124</v>
      </c>
      <c r="C452" s="67" t="s">
        <v>1345</v>
      </c>
      <c r="D452" s="67" t="s">
        <v>1346</v>
      </c>
      <c r="E452" s="67" t="s">
        <v>1347</v>
      </c>
      <c r="F452" s="67" t="s">
        <v>27</v>
      </c>
      <c r="G452" s="67" t="s">
        <v>30</v>
      </c>
      <c r="H452" s="67" t="s">
        <v>1128</v>
      </c>
      <c r="I452" s="67" t="s">
        <v>1243</v>
      </c>
      <c r="J452" s="67">
        <v>46181500</v>
      </c>
      <c r="K452" s="67" t="s">
        <v>346</v>
      </c>
      <c r="L452" s="67">
        <v>1</v>
      </c>
      <c r="M452" s="67">
        <v>1</v>
      </c>
      <c r="N452" s="70">
        <v>12</v>
      </c>
      <c r="O452" s="67">
        <v>1</v>
      </c>
      <c r="P452" s="67" t="s">
        <v>40</v>
      </c>
      <c r="Q452" s="67">
        <v>0</v>
      </c>
      <c r="R452" s="352">
        <v>11000000</v>
      </c>
      <c r="S452" s="355">
        <v>11000000</v>
      </c>
      <c r="T452" s="67">
        <v>0</v>
      </c>
      <c r="U452" s="67">
        <v>0</v>
      </c>
      <c r="V452" s="67" t="s">
        <v>84</v>
      </c>
      <c r="W452" s="67" t="s">
        <v>29</v>
      </c>
      <c r="X452" s="67" t="s">
        <v>1131</v>
      </c>
      <c r="Y452" s="67">
        <v>3778932</v>
      </c>
      <c r="Z452" s="67" t="s">
        <v>1132</v>
      </c>
      <c r="AA452" s="345" t="s">
        <v>1100</v>
      </c>
      <c r="AB452" s="345" t="s">
        <v>1100</v>
      </c>
      <c r="AC452" s="345"/>
    </row>
    <row r="453" spans="1:29" s="106" customFormat="1" ht="50.1" customHeight="1" x14ac:dyDescent="0.25">
      <c r="A453" s="105">
        <v>452</v>
      </c>
      <c r="B453" s="67" t="s">
        <v>1124</v>
      </c>
      <c r="C453" s="67" t="s">
        <v>1345</v>
      </c>
      <c r="D453" s="67" t="s">
        <v>1346</v>
      </c>
      <c r="E453" s="67" t="s">
        <v>1379</v>
      </c>
      <c r="F453" s="67" t="s">
        <v>27</v>
      </c>
      <c r="G453" s="67" t="s">
        <v>31</v>
      </c>
      <c r="H453" s="67" t="s">
        <v>1136</v>
      </c>
      <c r="I453" s="67" t="s">
        <v>1249</v>
      </c>
      <c r="J453" s="67">
        <v>80111600</v>
      </c>
      <c r="K453" s="67" t="s">
        <v>1359</v>
      </c>
      <c r="L453" s="67">
        <v>1</v>
      </c>
      <c r="M453" s="67">
        <v>1</v>
      </c>
      <c r="N453" s="70">
        <v>12</v>
      </c>
      <c r="O453" s="67">
        <v>1</v>
      </c>
      <c r="P453" s="67" t="s">
        <v>28</v>
      </c>
      <c r="Q453" s="67">
        <v>0</v>
      </c>
      <c r="R453" s="352">
        <v>39482100</v>
      </c>
      <c r="S453" s="355">
        <v>39482100</v>
      </c>
      <c r="T453" s="67">
        <v>0</v>
      </c>
      <c r="U453" s="67">
        <v>0</v>
      </c>
      <c r="V453" s="67" t="s">
        <v>84</v>
      </c>
      <c r="W453" s="67" t="s">
        <v>29</v>
      </c>
      <c r="X453" s="67" t="s">
        <v>1131</v>
      </c>
      <c r="Y453" s="67">
        <v>3778932</v>
      </c>
      <c r="Z453" s="67" t="s">
        <v>1132</v>
      </c>
      <c r="AA453" s="345">
        <v>6580350</v>
      </c>
      <c r="AB453" s="345" t="s">
        <v>1360</v>
      </c>
      <c r="AC453" s="345"/>
    </row>
    <row r="454" spans="1:29" s="106" customFormat="1" ht="50.1" customHeight="1" x14ac:dyDescent="0.25">
      <c r="A454" s="105">
        <v>453</v>
      </c>
      <c r="B454" s="67" t="s">
        <v>1124</v>
      </c>
      <c r="C454" s="67" t="s">
        <v>1345</v>
      </c>
      <c r="D454" s="67" t="s">
        <v>1346</v>
      </c>
      <c r="E454" s="67" t="s">
        <v>1379</v>
      </c>
      <c r="F454" s="67" t="s">
        <v>27</v>
      </c>
      <c r="G454" s="67" t="s">
        <v>31</v>
      </c>
      <c r="H454" s="67" t="s">
        <v>1136</v>
      </c>
      <c r="I454" s="67" t="s">
        <v>1249</v>
      </c>
      <c r="J454" s="67">
        <v>80111600</v>
      </c>
      <c r="K454" s="67" t="s">
        <v>1380</v>
      </c>
      <c r="L454" s="67">
        <v>1</v>
      </c>
      <c r="M454" s="67">
        <v>1</v>
      </c>
      <c r="N454" s="70">
        <v>11</v>
      </c>
      <c r="O454" s="67">
        <v>1</v>
      </c>
      <c r="P454" s="67" t="s">
        <v>28</v>
      </c>
      <c r="Q454" s="67">
        <v>0</v>
      </c>
      <c r="R454" s="352">
        <v>58743300</v>
      </c>
      <c r="S454" s="355">
        <v>58743300</v>
      </c>
      <c r="T454" s="67">
        <v>0</v>
      </c>
      <c r="U454" s="67">
        <v>0</v>
      </c>
      <c r="V454" s="67" t="s">
        <v>84</v>
      </c>
      <c r="W454" s="67" t="s">
        <v>29</v>
      </c>
      <c r="X454" s="67" t="s">
        <v>1131</v>
      </c>
      <c r="Y454" s="67">
        <v>3778932</v>
      </c>
      <c r="Z454" s="67" t="s">
        <v>1132</v>
      </c>
      <c r="AA454" s="345">
        <v>5340300</v>
      </c>
      <c r="AB454" s="345" t="s">
        <v>1360</v>
      </c>
      <c r="AC454" s="345"/>
    </row>
    <row r="455" spans="1:29" s="106" customFormat="1" ht="50.1" customHeight="1" x14ac:dyDescent="0.25">
      <c r="A455" s="105">
        <v>454</v>
      </c>
      <c r="B455" s="67" t="s">
        <v>1124</v>
      </c>
      <c r="C455" s="67" t="s">
        <v>1345</v>
      </c>
      <c r="D455" s="67" t="s">
        <v>1346</v>
      </c>
      <c r="E455" s="67" t="s">
        <v>1379</v>
      </c>
      <c r="F455" s="67" t="s">
        <v>27</v>
      </c>
      <c r="G455" s="67" t="s">
        <v>31</v>
      </c>
      <c r="H455" s="67" t="s">
        <v>1136</v>
      </c>
      <c r="I455" s="67" t="s">
        <v>1249</v>
      </c>
      <c r="J455" s="67">
        <v>80111600</v>
      </c>
      <c r="K455" s="67" t="s">
        <v>1381</v>
      </c>
      <c r="L455" s="67">
        <v>1</v>
      </c>
      <c r="M455" s="67">
        <v>1</v>
      </c>
      <c r="N455" s="70">
        <v>11</v>
      </c>
      <c r="O455" s="67">
        <v>1</v>
      </c>
      <c r="P455" s="67" t="s">
        <v>28</v>
      </c>
      <c r="Q455" s="67">
        <v>0</v>
      </c>
      <c r="R455" s="352">
        <v>58743300</v>
      </c>
      <c r="S455" s="355">
        <v>58743300</v>
      </c>
      <c r="T455" s="67">
        <v>0</v>
      </c>
      <c r="U455" s="67">
        <v>0</v>
      </c>
      <c r="V455" s="67" t="s">
        <v>84</v>
      </c>
      <c r="W455" s="67" t="s">
        <v>29</v>
      </c>
      <c r="X455" s="67" t="s">
        <v>1131</v>
      </c>
      <c r="Y455" s="67">
        <v>3778932</v>
      </c>
      <c r="Z455" s="67" t="s">
        <v>1132</v>
      </c>
      <c r="AA455" s="345">
        <v>5340300</v>
      </c>
      <c r="AB455" s="345" t="s">
        <v>1360</v>
      </c>
      <c r="AC455" s="345"/>
    </row>
    <row r="456" spans="1:29" s="106" customFormat="1" ht="50.1" customHeight="1" x14ac:dyDescent="0.25">
      <c r="A456" s="105">
        <v>455</v>
      </c>
      <c r="B456" s="67" t="s">
        <v>1124</v>
      </c>
      <c r="C456" s="67" t="s">
        <v>1345</v>
      </c>
      <c r="D456" s="67" t="s">
        <v>1346</v>
      </c>
      <c r="E456" s="67" t="s">
        <v>1379</v>
      </c>
      <c r="F456" s="67" t="s">
        <v>27</v>
      </c>
      <c r="G456" s="67" t="s">
        <v>31</v>
      </c>
      <c r="H456" s="67" t="s">
        <v>1136</v>
      </c>
      <c r="I456" s="67" t="s">
        <v>1249</v>
      </c>
      <c r="J456" s="67">
        <v>80111600</v>
      </c>
      <c r="K456" s="67" t="s">
        <v>1381</v>
      </c>
      <c r="L456" s="67">
        <v>1</v>
      </c>
      <c r="M456" s="67">
        <v>1</v>
      </c>
      <c r="N456" s="70">
        <v>11</v>
      </c>
      <c r="O456" s="67">
        <v>1</v>
      </c>
      <c r="P456" s="67" t="s">
        <v>28</v>
      </c>
      <c r="Q456" s="67">
        <v>0</v>
      </c>
      <c r="R456" s="352">
        <v>58743300</v>
      </c>
      <c r="S456" s="355">
        <v>58743300</v>
      </c>
      <c r="T456" s="67">
        <v>0</v>
      </c>
      <c r="U456" s="67">
        <v>0</v>
      </c>
      <c r="V456" s="67" t="s">
        <v>84</v>
      </c>
      <c r="W456" s="67" t="s">
        <v>29</v>
      </c>
      <c r="X456" s="67" t="s">
        <v>1131</v>
      </c>
      <c r="Y456" s="67">
        <v>3778932</v>
      </c>
      <c r="Z456" s="67" t="s">
        <v>1132</v>
      </c>
      <c r="AA456" s="345">
        <v>5340300</v>
      </c>
      <c r="AB456" s="345" t="s">
        <v>1360</v>
      </c>
      <c r="AC456" s="345"/>
    </row>
    <row r="457" spans="1:29" s="106" customFormat="1" ht="50.1" customHeight="1" x14ac:dyDescent="0.25">
      <c r="A457" s="105">
        <v>456</v>
      </c>
      <c r="B457" s="67" t="s">
        <v>1124</v>
      </c>
      <c r="C457" s="67" t="s">
        <v>1345</v>
      </c>
      <c r="D457" s="67" t="s">
        <v>1346</v>
      </c>
      <c r="E457" s="67" t="s">
        <v>1379</v>
      </c>
      <c r="F457" s="67" t="s">
        <v>27</v>
      </c>
      <c r="G457" s="67" t="s">
        <v>31</v>
      </c>
      <c r="H457" s="67" t="s">
        <v>1136</v>
      </c>
      <c r="I457" s="67" t="s">
        <v>1249</v>
      </c>
      <c r="J457" s="67">
        <v>80111600</v>
      </c>
      <c r="K457" s="67" t="s">
        <v>1382</v>
      </c>
      <c r="L457" s="67">
        <v>1</v>
      </c>
      <c r="M457" s="67">
        <v>1</v>
      </c>
      <c r="N457" s="70">
        <v>10</v>
      </c>
      <c r="O457" s="67">
        <v>1</v>
      </c>
      <c r="P457" s="67" t="s">
        <v>28</v>
      </c>
      <c r="Q457" s="67">
        <v>0</v>
      </c>
      <c r="R457" s="352">
        <v>40992000</v>
      </c>
      <c r="S457" s="355">
        <v>40992000</v>
      </c>
      <c r="T457" s="67">
        <v>0</v>
      </c>
      <c r="U457" s="67">
        <v>0</v>
      </c>
      <c r="V457" s="67" t="s">
        <v>84</v>
      </c>
      <c r="W457" s="67" t="s">
        <v>29</v>
      </c>
      <c r="X457" s="67" t="s">
        <v>1131</v>
      </c>
      <c r="Y457" s="67">
        <v>3778932</v>
      </c>
      <c r="Z457" s="67" t="s">
        <v>1132</v>
      </c>
      <c r="AA457" s="345">
        <v>4099200</v>
      </c>
      <c r="AB457" s="345" t="s">
        <v>1360</v>
      </c>
      <c r="AC457" s="345"/>
    </row>
    <row r="458" spans="1:29" s="106" customFormat="1" ht="50.1" customHeight="1" x14ac:dyDescent="0.25">
      <c r="A458" s="105">
        <v>457</v>
      </c>
      <c r="B458" s="67" t="s">
        <v>1124</v>
      </c>
      <c r="C458" s="67" t="s">
        <v>1345</v>
      </c>
      <c r="D458" s="67" t="s">
        <v>1346</v>
      </c>
      <c r="E458" s="67" t="s">
        <v>1379</v>
      </c>
      <c r="F458" s="67" t="s">
        <v>27</v>
      </c>
      <c r="G458" s="67" t="s">
        <v>31</v>
      </c>
      <c r="H458" s="67" t="s">
        <v>1136</v>
      </c>
      <c r="I458" s="67" t="s">
        <v>1249</v>
      </c>
      <c r="J458" s="67">
        <v>80111600</v>
      </c>
      <c r="K458" s="67" t="s">
        <v>1383</v>
      </c>
      <c r="L458" s="67">
        <v>2</v>
      </c>
      <c r="M458" s="67">
        <v>2</v>
      </c>
      <c r="N458" s="70">
        <v>8</v>
      </c>
      <c r="O458" s="67">
        <v>1</v>
      </c>
      <c r="P458" s="67" t="s">
        <v>28</v>
      </c>
      <c r="Q458" s="67">
        <v>0</v>
      </c>
      <c r="R458" s="352">
        <v>26073600</v>
      </c>
      <c r="S458" s="355">
        <v>26073600</v>
      </c>
      <c r="T458" s="67">
        <v>0</v>
      </c>
      <c r="U458" s="67">
        <v>0</v>
      </c>
      <c r="V458" s="67" t="s">
        <v>84</v>
      </c>
      <c r="W458" s="67" t="s">
        <v>29</v>
      </c>
      <c r="X458" s="67" t="s">
        <v>1131</v>
      </c>
      <c r="Y458" s="67">
        <v>3778932</v>
      </c>
      <c r="Z458" s="67" t="s">
        <v>1132</v>
      </c>
      <c r="AA458" s="345">
        <v>3259200</v>
      </c>
      <c r="AB458" s="345" t="s">
        <v>1360</v>
      </c>
      <c r="AC458" s="345"/>
    </row>
    <row r="459" spans="1:29" s="106" customFormat="1" ht="50.1" customHeight="1" x14ac:dyDescent="0.25">
      <c r="A459" s="105">
        <v>458</v>
      </c>
      <c r="B459" s="67" t="s">
        <v>1124</v>
      </c>
      <c r="C459" s="67" t="s">
        <v>1345</v>
      </c>
      <c r="D459" s="67" t="s">
        <v>1346</v>
      </c>
      <c r="E459" s="67" t="s">
        <v>1379</v>
      </c>
      <c r="F459" s="67" t="s">
        <v>27</v>
      </c>
      <c r="G459" s="67" t="s">
        <v>31</v>
      </c>
      <c r="H459" s="67" t="s">
        <v>1136</v>
      </c>
      <c r="I459" s="67" t="s">
        <v>1249</v>
      </c>
      <c r="J459" s="67">
        <v>80111600</v>
      </c>
      <c r="K459" s="67" t="s">
        <v>1384</v>
      </c>
      <c r="L459" s="67">
        <v>3</v>
      </c>
      <c r="M459" s="67">
        <v>3</v>
      </c>
      <c r="N459" s="70">
        <v>4</v>
      </c>
      <c r="O459" s="67">
        <v>1</v>
      </c>
      <c r="P459" s="67" t="s">
        <v>28</v>
      </c>
      <c r="Q459" s="67">
        <v>0</v>
      </c>
      <c r="R459" s="352">
        <v>12016200</v>
      </c>
      <c r="S459" s="355">
        <v>12016200</v>
      </c>
      <c r="T459" s="67">
        <v>0</v>
      </c>
      <c r="U459" s="67">
        <v>0</v>
      </c>
      <c r="V459" s="67" t="s">
        <v>84</v>
      </c>
      <c r="W459" s="67" t="s">
        <v>29</v>
      </c>
      <c r="X459" s="67" t="s">
        <v>1131</v>
      </c>
      <c r="Y459" s="67">
        <v>3778932</v>
      </c>
      <c r="Z459" s="67" t="s">
        <v>1132</v>
      </c>
      <c r="AA459" s="345">
        <v>3004050</v>
      </c>
      <c r="AB459" s="345" t="s">
        <v>1360</v>
      </c>
      <c r="AC459" s="345"/>
    </row>
    <row r="460" spans="1:29" s="106" customFormat="1" ht="50.1" customHeight="1" x14ac:dyDescent="0.25">
      <c r="A460" s="105">
        <v>459</v>
      </c>
      <c r="B460" s="67" t="s">
        <v>1124</v>
      </c>
      <c r="C460" s="67" t="s">
        <v>1345</v>
      </c>
      <c r="D460" s="67" t="s">
        <v>1346</v>
      </c>
      <c r="E460" s="67" t="s">
        <v>1379</v>
      </c>
      <c r="F460" s="67" t="s">
        <v>27</v>
      </c>
      <c r="G460" s="67" t="s">
        <v>31</v>
      </c>
      <c r="H460" s="67" t="s">
        <v>1136</v>
      </c>
      <c r="I460" s="67" t="s">
        <v>1249</v>
      </c>
      <c r="J460" s="67">
        <v>80111600</v>
      </c>
      <c r="K460" s="67" t="s">
        <v>1385</v>
      </c>
      <c r="L460" s="67">
        <v>12</v>
      </c>
      <c r="M460" s="67">
        <v>12</v>
      </c>
      <c r="N460" s="70">
        <v>1</v>
      </c>
      <c r="O460" s="67">
        <v>1</v>
      </c>
      <c r="P460" s="67" t="s">
        <v>28</v>
      </c>
      <c r="Q460" s="67">
        <v>0</v>
      </c>
      <c r="R460" s="352">
        <v>655200</v>
      </c>
      <c r="S460" s="355">
        <v>655200</v>
      </c>
      <c r="T460" s="67">
        <v>0</v>
      </c>
      <c r="U460" s="67">
        <v>0</v>
      </c>
      <c r="V460" s="67" t="s">
        <v>84</v>
      </c>
      <c r="W460" s="67" t="s">
        <v>29</v>
      </c>
      <c r="X460" s="67" t="s">
        <v>1131</v>
      </c>
      <c r="Y460" s="67">
        <v>3778932</v>
      </c>
      <c r="Z460" s="67" t="s">
        <v>1132</v>
      </c>
      <c r="AA460" s="345" t="s">
        <v>1100</v>
      </c>
      <c r="AB460" s="345" t="s">
        <v>879</v>
      </c>
      <c r="AC460" s="345"/>
    </row>
    <row r="461" spans="1:29" s="106" customFormat="1" ht="50.1" customHeight="1" x14ac:dyDescent="0.25">
      <c r="A461" s="105">
        <v>460</v>
      </c>
      <c r="B461" s="67" t="s">
        <v>1124</v>
      </c>
      <c r="C461" s="67" t="s">
        <v>1345</v>
      </c>
      <c r="D461" s="67" t="s">
        <v>1346</v>
      </c>
      <c r="E461" s="67" t="s">
        <v>1379</v>
      </c>
      <c r="F461" s="67" t="s">
        <v>27</v>
      </c>
      <c r="G461" s="67" t="s">
        <v>30</v>
      </c>
      <c r="H461" s="67" t="s">
        <v>1128</v>
      </c>
      <c r="I461" s="67" t="s">
        <v>1332</v>
      </c>
      <c r="J461" s="67">
        <v>72151506</v>
      </c>
      <c r="K461" s="67" t="s">
        <v>1386</v>
      </c>
      <c r="L461" s="67">
        <v>2</v>
      </c>
      <c r="M461" s="67">
        <v>2</v>
      </c>
      <c r="N461" s="70">
        <v>3</v>
      </c>
      <c r="O461" s="67">
        <v>1</v>
      </c>
      <c r="P461" s="67" t="s">
        <v>69</v>
      </c>
      <c r="Q461" s="67">
        <v>0</v>
      </c>
      <c r="R461" s="352">
        <v>40000000</v>
      </c>
      <c r="S461" s="355">
        <v>40000000</v>
      </c>
      <c r="T461" s="67">
        <v>0</v>
      </c>
      <c r="U461" s="67">
        <v>0</v>
      </c>
      <c r="V461" s="67" t="s">
        <v>84</v>
      </c>
      <c r="W461" s="67" t="s">
        <v>29</v>
      </c>
      <c r="X461" s="67" t="s">
        <v>1131</v>
      </c>
      <c r="Y461" s="67">
        <v>3778932</v>
      </c>
      <c r="Z461" s="67" t="s">
        <v>1132</v>
      </c>
      <c r="AA461" s="345" t="s">
        <v>1100</v>
      </c>
      <c r="AB461" s="345" t="s">
        <v>1100</v>
      </c>
      <c r="AC461" s="345"/>
    </row>
    <row r="462" spans="1:29" s="106" customFormat="1" ht="50.1" customHeight="1" x14ac:dyDescent="0.25">
      <c r="A462" s="105">
        <v>461</v>
      </c>
      <c r="B462" s="67" t="s">
        <v>1124</v>
      </c>
      <c r="C462" s="67" t="s">
        <v>1345</v>
      </c>
      <c r="D462" s="67" t="s">
        <v>1346</v>
      </c>
      <c r="E462" s="67" t="s">
        <v>1379</v>
      </c>
      <c r="F462" s="67" t="s">
        <v>27</v>
      </c>
      <c r="G462" s="67" t="s">
        <v>30</v>
      </c>
      <c r="H462" s="67" t="s">
        <v>1128</v>
      </c>
      <c r="I462" s="67" t="s">
        <v>1332</v>
      </c>
      <c r="J462" s="67">
        <v>72151506</v>
      </c>
      <c r="K462" s="67" t="s">
        <v>1387</v>
      </c>
      <c r="L462" s="67">
        <v>2</v>
      </c>
      <c r="M462" s="67">
        <v>2</v>
      </c>
      <c r="N462" s="70">
        <v>3</v>
      </c>
      <c r="O462" s="67">
        <v>1</v>
      </c>
      <c r="P462" s="67" t="s">
        <v>32</v>
      </c>
      <c r="Q462" s="67">
        <v>0</v>
      </c>
      <c r="R462" s="352">
        <v>16000000</v>
      </c>
      <c r="S462" s="355">
        <v>16000000</v>
      </c>
      <c r="T462" s="67">
        <v>0</v>
      </c>
      <c r="U462" s="67">
        <v>0</v>
      </c>
      <c r="V462" s="67" t="s">
        <v>84</v>
      </c>
      <c r="W462" s="67" t="s">
        <v>29</v>
      </c>
      <c r="X462" s="67" t="s">
        <v>1131</v>
      </c>
      <c r="Y462" s="67">
        <v>3778932</v>
      </c>
      <c r="Z462" s="67" t="s">
        <v>1132</v>
      </c>
      <c r="AA462" s="345" t="s">
        <v>1100</v>
      </c>
      <c r="AB462" s="345" t="s">
        <v>1100</v>
      </c>
      <c r="AC462" s="345"/>
    </row>
    <row r="463" spans="1:29" s="106" customFormat="1" ht="50.1" customHeight="1" x14ac:dyDescent="0.25">
      <c r="A463" s="105">
        <v>462</v>
      </c>
      <c r="B463" s="67" t="s">
        <v>1124</v>
      </c>
      <c r="C463" s="67" t="s">
        <v>1388</v>
      </c>
      <c r="D463" s="67" t="s">
        <v>1346</v>
      </c>
      <c r="E463" s="67" t="s">
        <v>1389</v>
      </c>
      <c r="F463" s="67" t="s">
        <v>27</v>
      </c>
      <c r="G463" s="67" t="s">
        <v>31</v>
      </c>
      <c r="H463" s="67" t="s">
        <v>1136</v>
      </c>
      <c r="I463" s="67" t="s">
        <v>1390</v>
      </c>
      <c r="J463" s="67">
        <v>80111600</v>
      </c>
      <c r="K463" s="67" t="s">
        <v>1391</v>
      </c>
      <c r="L463" s="67">
        <v>1</v>
      </c>
      <c r="M463" s="67">
        <v>1</v>
      </c>
      <c r="N463" s="70">
        <v>11</v>
      </c>
      <c r="O463" s="67">
        <v>1</v>
      </c>
      <c r="P463" s="67" t="s">
        <v>28</v>
      </c>
      <c r="Q463" s="67">
        <v>0</v>
      </c>
      <c r="R463" s="352">
        <v>72383850</v>
      </c>
      <c r="S463" s="355">
        <v>72383850</v>
      </c>
      <c r="T463" s="67">
        <v>0</v>
      </c>
      <c r="U463" s="67">
        <v>0</v>
      </c>
      <c r="V463" s="67" t="s">
        <v>84</v>
      </c>
      <c r="W463" s="67" t="s">
        <v>29</v>
      </c>
      <c r="X463" s="67" t="s">
        <v>1131</v>
      </c>
      <c r="Y463" s="67">
        <v>3778932</v>
      </c>
      <c r="Z463" s="67" t="s">
        <v>1132</v>
      </c>
      <c r="AA463" s="345">
        <v>6580350</v>
      </c>
      <c r="AB463" s="345" t="s">
        <v>1392</v>
      </c>
      <c r="AC463" s="345"/>
    </row>
    <row r="464" spans="1:29" s="106" customFormat="1" ht="50.1" customHeight="1" x14ac:dyDescent="0.25">
      <c r="A464" s="105">
        <v>463</v>
      </c>
      <c r="B464" s="67" t="s">
        <v>1124</v>
      </c>
      <c r="C464" s="67" t="s">
        <v>1388</v>
      </c>
      <c r="D464" s="67" t="s">
        <v>1346</v>
      </c>
      <c r="E464" s="67" t="s">
        <v>1389</v>
      </c>
      <c r="F464" s="67" t="s">
        <v>27</v>
      </c>
      <c r="G464" s="67" t="s">
        <v>31</v>
      </c>
      <c r="H464" s="67" t="s">
        <v>1136</v>
      </c>
      <c r="I464" s="67" t="s">
        <v>1390</v>
      </c>
      <c r="J464" s="67">
        <v>80111600</v>
      </c>
      <c r="K464" s="67" t="s">
        <v>1393</v>
      </c>
      <c r="L464" s="67">
        <v>1</v>
      </c>
      <c r="M464" s="67">
        <v>1</v>
      </c>
      <c r="N464" s="70">
        <v>11</v>
      </c>
      <c r="O464" s="67">
        <v>1</v>
      </c>
      <c r="P464" s="67" t="s">
        <v>28</v>
      </c>
      <c r="Q464" s="67">
        <v>0</v>
      </c>
      <c r="R464" s="352">
        <v>51917250</v>
      </c>
      <c r="S464" s="355">
        <v>51917250</v>
      </c>
      <c r="T464" s="67">
        <v>0</v>
      </c>
      <c r="U464" s="67">
        <v>0</v>
      </c>
      <c r="V464" s="67" t="s">
        <v>84</v>
      </c>
      <c r="W464" s="67" t="s">
        <v>29</v>
      </c>
      <c r="X464" s="67" t="s">
        <v>1131</v>
      </c>
      <c r="Y464" s="67">
        <v>3778932</v>
      </c>
      <c r="Z464" s="67" t="s">
        <v>1132</v>
      </c>
      <c r="AA464" s="345">
        <v>4719750</v>
      </c>
      <c r="AB464" s="345" t="s">
        <v>1392</v>
      </c>
      <c r="AC464" s="345"/>
    </row>
    <row r="465" spans="1:29" s="106" customFormat="1" ht="50.1" customHeight="1" x14ac:dyDescent="0.25">
      <c r="A465" s="105">
        <v>464</v>
      </c>
      <c r="B465" s="67" t="s">
        <v>1124</v>
      </c>
      <c r="C465" s="67" t="s">
        <v>1388</v>
      </c>
      <c r="D465" s="67" t="s">
        <v>1346</v>
      </c>
      <c r="E465" s="67" t="s">
        <v>1389</v>
      </c>
      <c r="F465" s="67" t="s">
        <v>27</v>
      </c>
      <c r="G465" s="67" t="s">
        <v>31</v>
      </c>
      <c r="H465" s="67" t="s">
        <v>1136</v>
      </c>
      <c r="I465" s="67" t="s">
        <v>1390</v>
      </c>
      <c r="J465" s="67">
        <v>80111600</v>
      </c>
      <c r="K465" s="67" t="s">
        <v>1393</v>
      </c>
      <c r="L465" s="67">
        <v>1</v>
      </c>
      <c r="M465" s="67">
        <v>1</v>
      </c>
      <c r="N465" s="70">
        <v>11</v>
      </c>
      <c r="O465" s="67">
        <v>1</v>
      </c>
      <c r="P465" s="67" t="s">
        <v>28</v>
      </c>
      <c r="Q465" s="67">
        <v>0</v>
      </c>
      <c r="R465" s="352">
        <v>51917250</v>
      </c>
      <c r="S465" s="355">
        <v>51917250</v>
      </c>
      <c r="T465" s="67">
        <v>0</v>
      </c>
      <c r="U465" s="67">
        <v>0</v>
      </c>
      <c r="V465" s="67" t="s">
        <v>84</v>
      </c>
      <c r="W465" s="67" t="s">
        <v>29</v>
      </c>
      <c r="X465" s="67" t="s">
        <v>1131</v>
      </c>
      <c r="Y465" s="67">
        <v>3778932</v>
      </c>
      <c r="Z465" s="67" t="s">
        <v>1132</v>
      </c>
      <c r="AA465" s="345">
        <v>4719750</v>
      </c>
      <c r="AB465" s="345" t="s">
        <v>1392</v>
      </c>
      <c r="AC465" s="345"/>
    </row>
    <row r="466" spans="1:29" s="106" customFormat="1" ht="50.1" customHeight="1" x14ac:dyDescent="0.25">
      <c r="A466" s="105">
        <v>465</v>
      </c>
      <c r="B466" s="67" t="s">
        <v>1124</v>
      </c>
      <c r="C466" s="67" t="s">
        <v>1388</v>
      </c>
      <c r="D466" s="67" t="s">
        <v>1346</v>
      </c>
      <c r="E466" s="67" t="s">
        <v>1389</v>
      </c>
      <c r="F466" s="67" t="s">
        <v>27</v>
      </c>
      <c r="G466" s="67" t="s">
        <v>31</v>
      </c>
      <c r="H466" s="67" t="s">
        <v>1136</v>
      </c>
      <c r="I466" s="67" t="s">
        <v>1390</v>
      </c>
      <c r="J466" s="67">
        <v>80111600</v>
      </c>
      <c r="K466" s="67" t="s">
        <v>1394</v>
      </c>
      <c r="L466" s="67">
        <v>1</v>
      </c>
      <c r="M466" s="67">
        <v>1</v>
      </c>
      <c r="N466" s="70">
        <v>11</v>
      </c>
      <c r="O466" s="67">
        <v>1</v>
      </c>
      <c r="P466" s="67" t="s">
        <v>28</v>
      </c>
      <c r="Q466" s="67">
        <v>0</v>
      </c>
      <c r="R466" s="352">
        <v>51917250</v>
      </c>
      <c r="S466" s="355">
        <v>51917250</v>
      </c>
      <c r="T466" s="67">
        <v>0</v>
      </c>
      <c r="U466" s="67">
        <v>0</v>
      </c>
      <c r="V466" s="67" t="s">
        <v>84</v>
      </c>
      <c r="W466" s="67" t="s">
        <v>29</v>
      </c>
      <c r="X466" s="67" t="s">
        <v>1131</v>
      </c>
      <c r="Y466" s="67">
        <v>3778932</v>
      </c>
      <c r="Z466" s="67" t="s">
        <v>1132</v>
      </c>
      <c r="AA466" s="345">
        <v>4719750</v>
      </c>
      <c r="AB466" s="345" t="s">
        <v>1392</v>
      </c>
      <c r="AC466" s="345"/>
    </row>
    <row r="467" spans="1:29" s="106" customFormat="1" ht="50.1" customHeight="1" x14ac:dyDescent="0.25">
      <c r="A467" s="105">
        <v>466</v>
      </c>
      <c r="B467" s="67" t="s">
        <v>1124</v>
      </c>
      <c r="C467" s="67" t="s">
        <v>1388</v>
      </c>
      <c r="D467" s="67" t="s">
        <v>1346</v>
      </c>
      <c r="E467" s="67" t="s">
        <v>1389</v>
      </c>
      <c r="F467" s="67" t="s">
        <v>27</v>
      </c>
      <c r="G467" s="67" t="s">
        <v>31</v>
      </c>
      <c r="H467" s="67" t="s">
        <v>1136</v>
      </c>
      <c r="I467" s="67" t="s">
        <v>1390</v>
      </c>
      <c r="J467" s="67">
        <v>80111600</v>
      </c>
      <c r="K467" s="67" t="s">
        <v>1395</v>
      </c>
      <c r="L467" s="67">
        <v>1</v>
      </c>
      <c r="M467" s="67">
        <v>1</v>
      </c>
      <c r="N467" s="70">
        <v>11</v>
      </c>
      <c r="O467" s="67">
        <v>1</v>
      </c>
      <c r="P467" s="67" t="s">
        <v>28</v>
      </c>
      <c r="Q467" s="67">
        <v>0</v>
      </c>
      <c r="R467" s="352">
        <v>51917250</v>
      </c>
      <c r="S467" s="355">
        <v>51917250</v>
      </c>
      <c r="T467" s="67">
        <v>0</v>
      </c>
      <c r="U467" s="67">
        <v>0</v>
      </c>
      <c r="V467" s="67" t="s">
        <v>84</v>
      </c>
      <c r="W467" s="67" t="s">
        <v>29</v>
      </c>
      <c r="X467" s="67" t="s">
        <v>1131</v>
      </c>
      <c r="Y467" s="67">
        <v>3778932</v>
      </c>
      <c r="Z467" s="67" t="s">
        <v>1132</v>
      </c>
      <c r="AA467" s="345">
        <v>4719750</v>
      </c>
      <c r="AB467" s="345" t="s">
        <v>1392</v>
      </c>
      <c r="AC467" s="345"/>
    </row>
    <row r="468" spans="1:29" s="106" customFormat="1" ht="50.1" customHeight="1" x14ac:dyDescent="0.25">
      <c r="A468" s="105">
        <v>467</v>
      </c>
      <c r="B468" s="67" t="s">
        <v>1124</v>
      </c>
      <c r="C468" s="67" t="s">
        <v>1388</v>
      </c>
      <c r="D468" s="67" t="s">
        <v>1346</v>
      </c>
      <c r="E468" s="67" t="s">
        <v>1389</v>
      </c>
      <c r="F468" s="67" t="s">
        <v>27</v>
      </c>
      <c r="G468" s="67" t="s">
        <v>31</v>
      </c>
      <c r="H468" s="67" t="s">
        <v>1136</v>
      </c>
      <c r="I468" s="67" t="s">
        <v>1390</v>
      </c>
      <c r="J468" s="67">
        <v>80111600</v>
      </c>
      <c r="K468" s="67" t="s">
        <v>1396</v>
      </c>
      <c r="L468" s="67">
        <v>1</v>
      </c>
      <c r="M468" s="67">
        <v>1</v>
      </c>
      <c r="N468" s="70">
        <v>11</v>
      </c>
      <c r="O468" s="67">
        <v>1</v>
      </c>
      <c r="P468" s="67" t="s">
        <v>28</v>
      </c>
      <c r="Q468" s="67">
        <v>0</v>
      </c>
      <c r="R468" s="352">
        <v>45091200</v>
      </c>
      <c r="S468" s="355">
        <v>45091200</v>
      </c>
      <c r="T468" s="67">
        <v>0</v>
      </c>
      <c r="U468" s="67">
        <v>0</v>
      </c>
      <c r="V468" s="67" t="s">
        <v>84</v>
      </c>
      <c r="W468" s="67" t="s">
        <v>29</v>
      </c>
      <c r="X468" s="67" t="s">
        <v>1131</v>
      </c>
      <c r="Y468" s="67">
        <v>3778932</v>
      </c>
      <c r="Z468" s="67" t="s">
        <v>1132</v>
      </c>
      <c r="AA468" s="345">
        <v>4099200</v>
      </c>
      <c r="AB468" s="345" t="s">
        <v>1392</v>
      </c>
      <c r="AC468" s="345"/>
    </row>
    <row r="469" spans="1:29" s="106" customFormat="1" ht="50.1" customHeight="1" x14ac:dyDescent="0.25">
      <c r="A469" s="105">
        <v>468</v>
      </c>
      <c r="B469" s="67" t="s">
        <v>1124</v>
      </c>
      <c r="C469" s="67" t="s">
        <v>1388</v>
      </c>
      <c r="D469" s="67" t="s">
        <v>1346</v>
      </c>
      <c r="E469" s="67" t="s">
        <v>1389</v>
      </c>
      <c r="F469" s="67" t="s">
        <v>27</v>
      </c>
      <c r="G469" s="67" t="s">
        <v>31</v>
      </c>
      <c r="H469" s="67" t="s">
        <v>1136</v>
      </c>
      <c r="I469" s="67" t="s">
        <v>1390</v>
      </c>
      <c r="J469" s="67">
        <v>80111600</v>
      </c>
      <c r="K469" s="67" t="s">
        <v>1396</v>
      </c>
      <c r="L469" s="67">
        <v>1</v>
      </c>
      <c r="M469" s="67">
        <v>1</v>
      </c>
      <c r="N469" s="70">
        <v>11</v>
      </c>
      <c r="O469" s="67">
        <v>1</v>
      </c>
      <c r="P469" s="67" t="s">
        <v>28</v>
      </c>
      <c r="Q469" s="67">
        <v>0</v>
      </c>
      <c r="R469" s="352">
        <v>45091200</v>
      </c>
      <c r="S469" s="355">
        <v>45091200</v>
      </c>
      <c r="T469" s="67">
        <v>0</v>
      </c>
      <c r="U469" s="67">
        <v>0</v>
      </c>
      <c r="V469" s="67" t="s">
        <v>84</v>
      </c>
      <c r="W469" s="67" t="s">
        <v>29</v>
      </c>
      <c r="X469" s="67" t="s">
        <v>1131</v>
      </c>
      <c r="Y469" s="67">
        <v>3778932</v>
      </c>
      <c r="Z469" s="67" t="s">
        <v>1132</v>
      </c>
      <c r="AA469" s="345">
        <v>4099200</v>
      </c>
      <c r="AB469" s="345" t="s">
        <v>1392</v>
      </c>
      <c r="AC469" s="345"/>
    </row>
    <row r="470" spans="1:29" s="106" customFormat="1" ht="50.1" customHeight="1" x14ac:dyDescent="0.25">
      <c r="A470" s="105">
        <v>469</v>
      </c>
      <c r="B470" s="67" t="s">
        <v>1124</v>
      </c>
      <c r="C470" s="67" t="s">
        <v>1388</v>
      </c>
      <c r="D470" s="67" t="s">
        <v>1346</v>
      </c>
      <c r="E470" s="67" t="s">
        <v>1389</v>
      </c>
      <c r="F470" s="67" t="s">
        <v>27</v>
      </c>
      <c r="G470" s="67" t="s">
        <v>31</v>
      </c>
      <c r="H470" s="67" t="s">
        <v>1136</v>
      </c>
      <c r="I470" s="67" t="s">
        <v>1390</v>
      </c>
      <c r="J470" s="67">
        <v>80111600</v>
      </c>
      <c r="K470" s="67" t="s">
        <v>1397</v>
      </c>
      <c r="L470" s="67">
        <v>1</v>
      </c>
      <c r="M470" s="67">
        <v>1</v>
      </c>
      <c r="N470" s="70">
        <v>11</v>
      </c>
      <c r="O470" s="67">
        <v>1</v>
      </c>
      <c r="P470" s="67" t="s">
        <v>28</v>
      </c>
      <c r="Q470" s="67">
        <v>0</v>
      </c>
      <c r="R470" s="352">
        <v>40009200</v>
      </c>
      <c r="S470" s="355">
        <v>40009200</v>
      </c>
      <c r="T470" s="67">
        <v>0</v>
      </c>
      <c r="U470" s="67">
        <v>0</v>
      </c>
      <c r="V470" s="67" t="s">
        <v>84</v>
      </c>
      <c r="W470" s="67" t="s">
        <v>29</v>
      </c>
      <c r="X470" s="67" t="s">
        <v>1131</v>
      </c>
      <c r="Y470" s="67">
        <v>3778932</v>
      </c>
      <c r="Z470" s="67" t="s">
        <v>1132</v>
      </c>
      <c r="AA470" s="345">
        <v>3637200</v>
      </c>
      <c r="AB470" s="345" t="s">
        <v>1392</v>
      </c>
      <c r="AC470" s="345"/>
    </row>
    <row r="471" spans="1:29" s="106" customFormat="1" ht="50.1" customHeight="1" x14ac:dyDescent="0.25">
      <c r="A471" s="105">
        <v>470</v>
      </c>
      <c r="B471" s="67" t="s">
        <v>1124</v>
      </c>
      <c r="C471" s="67" t="s">
        <v>1388</v>
      </c>
      <c r="D471" s="67" t="s">
        <v>1346</v>
      </c>
      <c r="E471" s="67" t="s">
        <v>1389</v>
      </c>
      <c r="F471" s="67" t="s">
        <v>27</v>
      </c>
      <c r="G471" s="67" t="s">
        <v>31</v>
      </c>
      <c r="H471" s="67" t="s">
        <v>1136</v>
      </c>
      <c r="I471" s="67" t="s">
        <v>1390</v>
      </c>
      <c r="J471" s="67">
        <v>80111600</v>
      </c>
      <c r="K471" s="67" t="s">
        <v>1397</v>
      </c>
      <c r="L471" s="67">
        <v>1</v>
      </c>
      <c r="M471" s="67">
        <v>1</v>
      </c>
      <c r="N471" s="70">
        <v>11</v>
      </c>
      <c r="O471" s="67">
        <v>1</v>
      </c>
      <c r="P471" s="67" t="s">
        <v>28</v>
      </c>
      <c r="Q471" s="67">
        <v>0</v>
      </c>
      <c r="R471" s="352">
        <v>40009200</v>
      </c>
      <c r="S471" s="355">
        <v>40009200</v>
      </c>
      <c r="T471" s="67">
        <v>0</v>
      </c>
      <c r="U471" s="67">
        <v>0</v>
      </c>
      <c r="V471" s="67" t="s">
        <v>84</v>
      </c>
      <c r="W471" s="67" t="s">
        <v>29</v>
      </c>
      <c r="X471" s="67" t="s">
        <v>1131</v>
      </c>
      <c r="Y471" s="67">
        <v>3778932</v>
      </c>
      <c r="Z471" s="67" t="s">
        <v>1132</v>
      </c>
      <c r="AA471" s="345">
        <v>3637200</v>
      </c>
      <c r="AB471" s="345" t="s">
        <v>1392</v>
      </c>
      <c r="AC471" s="345"/>
    </row>
    <row r="472" spans="1:29" s="106" customFormat="1" ht="50.1" customHeight="1" x14ac:dyDescent="0.25">
      <c r="A472" s="105">
        <v>471</v>
      </c>
      <c r="B472" s="67" t="s">
        <v>1124</v>
      </c>
      <c r="C472" s="67" t="s">
        <v>1388</v>
      </c>
      <c r="D472" s="67" t="s">
        <v>1346</v>
      </c>
      <c r="E472" s="67" t="s">
        <v>1389</v>
      </c>
      <c r="F472" s="67" t="s">
        <v>27</v>
      </c>
      <c r="G472" s="67" t="s">
        <v>31</v>
      </c>
      <c r="H472" s="67" t="s">
        <v>1136</v>
      </c>
      <c r="I472" s="67" t="s">
        <v>1390</v>
      </c>
      <c r="J472" s="67">
        <v>80111600</v>
      </c>
      <c r="K472" s="67" t="s">
        <v>1397</v>
      </c>
      <c r="L472" s="67">
        <v>1</v>
      </c>
      <c r="M472" s="67">
        <v>1</v>
      </c>
      <c r="N472" s="70">
        <v>11</v>
      </c>
      <c r="O472" s="67">
        <v>1</v>
      </c>
      <c r="P472" s="67" t="s">
        <v>28</v>
      </c>
      <c r="Q472" s="67">
        <v>0</v>
      </c>
      <c r="R472" s="352">
        <v>40009200</v>
      </c>
      <c r="S472" s="355">
        <v>40009200</v>
      </c>
      <c r="T472" s="67">
        <v>0</v>
      </c>
      <c r="U472" s="67">
        <v>0</v>
      </c>
      <c r="V472" s="67" t="s">
        <v>84</v>
      </c>
      <c r="W472" s="67" t="s">
        <v>29</v>
      </c>
      <c r="X472" s="67" t="s">
        <v>1131</v>
      </c>
      <c r="Y472" s="67">
        <v>3778932</v>
      </c>
      <c r="Z472" s="67" t="s">
        <v>1132</v>
      </c>
      <c r="AA472" s="345">
        <v>3637200</v>
      </c>
      <c r="AB472" s="345" t="s">
        <v>1392</v>
      </c>
      <c r="AC472" s="345"/>
    </row>
    <row r="473" spans="1:29" s="106" customFormat="1" ht="50.1" customHeight="1" x14ac:dyDescent="0.25">
      <c r="A473" s="105">
        <v>472</v>
      </c>
      <c r="B473" s="67" t="s">
        <v>1124</v>
      </c>
      <c r="C473" s="67" t="s">
        <v>1388</v>
      </c>
      <c r="D473" s="67" t="s">
        <v>1346</v>
      </c>
      <c r="E473" s="67" t="s">
        <v>1389</v>
      </c>
      <c r="F473" s="67" t="s">
        <v>27</v>
      </c>
      <c r="G473" s="67" t="s">
        <v>31</v>
      </c>
      <c r="H473" s="67" t="s">
        <v>1136</v>
      </c>
      <c r="I473" s="67" t="s">
        <v>1390</v>
      </c>
      <c r="J473" s="67">
        <v>80111600</v>
      </c>
      <c r="K473" s="67" t="s">
        <v>1397</v>
      </c>
      <c r="L473" s="67">
        <v>1</v>
      </c>
      <c r="M473" s="67">
        <v>1</v>
      </c>
      <c r="N473" s="70">
        <v>11</v>
      </c>
      <c r="O473" s="67">
        <v>1</v>
      </c>
      <c r="P473" s="67" t="s">
        <v>28</v>
      </c>
      <c r="Q473" s="67">
        <v>0</v>
      </c>
      <c r="R473" s="352">
        <v>40009200</v>
      </c>
      <c r="S473" s="355">
        <v>40009200</v>
      </c>
      <c r="T473" s="67">
        <v>0</v>
      </c>
      <c r="U473" s="67">
        <v>0</v>
      </c>
      <c r="V473" s="67" t="s">
        <v>84</v>
      </c>
      <c r="W473" s="67" t="s">
        <v>29</v>
      </c>
      <c r="X473" s="67" t="s">
        <v>1131</v>
      </c>
      <c r="Y473" s="67">
        <v>3778932</v>
      </c>
      <c r="Z473" s="67" t="s">
        <v>1132</v>
      </c>
      <c r="AA473" s="345">
        <v>3637200</v>
      </c>
      <c r="AB473" s="345" t="s">
        <v>1392</v>
      </c>
      <c r="AC473" s="345"/>
    </row>
    <row r="474" spans="1:29" s="106" customFormat="1" ht="50.1" customHeight="1" x14ac:dyDescent="0.25">
      <c r="A474" s="105">
        <v>473</v>
      </c>
      <c r="B474" s="67" t="s">
        <v>1124</v>
      </c>
      <c r="C474" s="67" t="s">
        <v>1388</v>
      </c>
      <c r="D474" s="67" t="s">
        <v>1346</v>
      </c>
      <c r="E474" s="67" t="s">
        <v>1389</v>
      </c>
      <c r="F474" s="67" t="s">
        <v>27</v>
      </c>
      <c r="G474" s="67" t="s">
        <v>31</v>
      </c>
      <c r="H474" s="67" t="s">
        <v>1136</v>
      </c>
      <c r="I474" s="67" t="s">
        <v>1390</v>
      </c>
      <c r="J474" s="67">
        <v>80111600</v>
      </c>
      <c r="K474" s="67" t="s">
        <v>1397</v>
      </c>
      <c r="L474" s="67">
        <v>1</v>
      </c>
      <c r="M474" s="67">
        <v>1</v>
      </c>
      <c r="N474" s="70">
        <v>11</v>
      </c>
      <c r="O474" s="67">
        <v>1</v>
      </c>
      <c r="P474" s="67" t="s">
        <v>28</v>
      </c>
      <c r="Q474" s="67">
        <v>0</v>
      </c>
      <c r="R474" s="352">
        <v>40009200</v>
      </c>
      <c r="S474" s="355">
        <v>40009200</v>
      </c>
      <c r="T474" s="67">
        <v>0</v>
      </c>
      <c r="U474" s="67">
        <v>0</v>
      </c>
      <c r="V474" s="67" t="s">
        <v>84</v>
      </c>
      <c r="W474" s="67" t="s">
        <v>29</v>
      </c>
      <c r="X474" s="67" t="s">
        <v>1131</v>
      </c>
      <c r="Y474" s="67">
        <v>3778932</v>
      </c>
      <c r="Z474" s="67" t="s">
        <v>1132</v>
      </c>
      <c r="AA474" s="345">
        <v>3637200</v>
      </c>
      <c r="AB474" s="345" t="s">
        <v>1392</v>
      </c>
      <c r="AC474" s="345"/>
    </row>
    <row r="475" spans="1:29" s="106" customFormat="1" ht="50.1" customHeight="1" x14ac:dyDescent="0.25">
      <c r="A475" s="105">
        <v>474</v>
      </c>
      <c r="B475" s="67" t="s">
        <v>1124</v>
      </c>
      <c r="C475" s="67" t="s">
        <v>1388</v>
      </c>
      <c r="D475" s="67" t="s">
        <v>1346</v>
      </c>
      <c r="E475" s="67" t="s">
        <v>1389</v>
      </c>
      <c r="F475" s="67" t="s">
        <v>27</v>
      </c>
      <c r="G475" s="67" t="s">
        <v>31</v>
      </c>
      <c r="H475" s="67" t="s">
        <v>1136</v>
      </c>
      <c r="I475" s="67" t="s">
        <v>1390</v>
      </c>
      <c r="J475" s="67">
        <v>80111600</v>
      </c>
      <c r="K475" s="67" t="s">
        <v>1397</v>
      </c>
      <c r="L475" s="67">
        <v>1</v>
      </c>
      <c r="M475" s="67">
        <v>1</v>
      </c>
      <c r="N475" s="70">
        <v>11</v>
      </c>
      <c r="O475" s="67">
        <v>1</v>
      </c>
      <c r="P475" s="67" t="s">
        <v>28</v>
      </c>
      <c r="Q475" s="67">
        <v>0</v>
      </c>
      <c r="R475" s="352">
        <v>40009200</v>
      </c>
      <c r="S475" s="355">
        <v>40009200</v>
      </c>
      <c r="T475" s="67">
        <v>0</v>
      </c>
      <c r="U475" s="67">
        <v>0</v>
      </c>
      <c r="V475" s="67" t="s">
        <v>84</v>
      </c>
      <c r="W475" s="67" t="s">
        <v>29</v>
      </c>
      <c r="X475" s="67" t="s">
        <v>1131</v>
      </c>
      <c r="Y475" s="67">
        <v>3778932</v>
      </c>
      <c r="Z475" s="67" t="s">
        <v>1132</v>
      </c>
      <c r="AA475" s="345">
        <v>3637200</v>
      </c>
      <c r="AB475" s="345" t="s">
        <v>1392</v>
      </c>
      <c r="AC475" s="345"/>
    </row>
    <row r="476" spans="1:29" s="106" customFormat="1" ht="50.1" customHeight="1" x14ac:dyDescent="0.25">
      <c r="A476" s="105">
        <v>475</v>
      </c>
      <c r="B476" s="67" t="s">
        <v>1124</v>
      </c>
      <c r="C476" s="67" t="s">
        <v>1388</v>
      </c>
      <c r="D476" s="67" t="s">
        <v>1346</v>
      </c>
      <c r="E476" s="67" t="s">
        <v>1389</v>
      </c>
      <c r="F476" s="67" t="s">
        <v>27</v>
      </c>
      <c r="G476" s="67" t="s">
        <v>31</v>
      </c>
      <c r="H476" s="67" t="s">
        <v>1136</v>
      </c>
      <c r="I476" s="67" t="s">
        <v>1390</v>
      </c>
      <c r="J476" s="67">
        <v>80111600</v>
      </c>
      <c r="K476" s="67" t="s">
        <v>1398</v>
      </c>
      <c r="L476" s="67">
        <v>1</v>
      </c>
      <c r="M476" s="67">
        <v>1</v>
      </c>
      <c r="N476" s="70">
        <v>11</v>
      </c>
      <c r="O476" s="67">
        <v>1</v>
      </c>
      <c r="P476" s="67" t="s">
        <v>28</v>
      </c>
      <c r="Q476" s="67">
        <v>0</v>
      </c>
      <c r="R476" s="352">
        <v>40009200</v>
      </c>
      <c r="S476" s="355">
        <v>40009200</v>
      </c>
      <c r="T476" s="67">
        <v>0</v>
      </c>
      <c r="U476" s="67">
        <v>0</v>
      </c>
      <c r="V476" s="67" t="s">
        <v>84</v>
      </c>
      <c r="W476" s="67" t="s">
        <v>29</v>
      </c>
      <c r="X476" s="67" t="s">
        <v>1131</v>
      </c>
      <c r="Y476" s="67">
        <v>3778932</v>
      </c>
      <c r="Z476" s="67" t="s">
        <v>1132</v>
      </c>
      <c r="AA476" s="345">
        <v>3637200</v>
      </c>
      <c r="AB476" s="345" t="s">
        <v>1392</v>
      </c>
      <c r="AC476" s="345"/>
    </row>
    <row r="477" spans="1:29" s="106" customFormat="1" ht="50.1" customHeight="1" x14ac:dyDescent="0.25">
      <c r="A477" s="105">
        <v>476</v>
      </c>
      <c r="B477" s="67" t="s">
        <v>1124</v>
      </c>
      <c r="C477" s="67" t="s">
        <v>1388</v>
      </c>
      <c r="D477" s="67" t="s">
        <v>1346</v>
      </c>
      <c r="E477" s="67" t="s">
        <v>1389</v>
      </c>
      <c r="F477" s="67" t="s">
        <v>27</v>
      </c>
      <c r="G477" s="67" t="s">
        <v>31</v>
      </c>
      <c r="H477" s="67" t="s">
        <v>1136</v>
      </c>
      <c r="I477" s="67" t="s">
        <v>1390</v>
      </c>
      <c r="J477" s="67">
        <v>80111600</v>
      </c>
      <c r="K477" s="67" t="s">
        <v>1399</v>
      </c>
      <c r="L477" s="67">
        <v>1</v>
      </c>
      <c r="M477" s="67">
        <v>1</v>
      </c>
      <c r="N477" s="70">
        <v>12</v>
      </c>
      <c r="O477" s="67">
        <v>1</v>
      </c>
      <c r="P477" s="67" t="s">
        <v>28</v>
      </c>
      <c r="Q477" s="67">
        <v>0</v>
      </c>
      <c r="R477" s="352">
        <v>39110400</v>
      </c>
      <c r="S477" s="355">
        <v>39110400</v>
      </c>
      <c r="T477" s="67">
        <v>0</v>
      </c>
      <c r="U477" s="67">
        <v>0</v>
      </c>
      <c r="V477" s="67" t="s">
        <v>84</v>
      </c>
      <c r="W477" s="67" t="s">
        <v>29</v>
      </c>
      <c r="X477" s="67" t="s">
        <v>1131</v>
      </c>
      <c r="Y477" s="67">
        <v>3778932</v>
      </c>
      <c r="Z477" s="67" t="s">
        <v>1132</v>
      </c>
      <c r="AA477" s="345">
        <v>3259200</v>
      </c>
      <c r="AB477" s="345" t="s">
        <v>1392</v>
      </c>
      <c r="AC477" s="345"/>
    </row>
    <row r="478" spans="1:29" s="106" customFormat="1" ht="50.1" customHeight="1" x14ac:dyDescent="0.25">
      <c r="A478" s="105">
        <v>477</v>
      </c>
      <c r="B478" s="67" t="s">
        <v>1124</v>
      </c>
      <c r="C478" s="67" t="s">
        <v>1388</v>
      </c>
      <c r="D478" s="67" t="s">
        <v>1346</v>
      </c>
      <c r="E478" s="67" t="s">
        <v>1389</v>
      </c>
      <c r="F478" s="67" t="s">
        <v>27</v>
      </c>
      <c r="G478" s="67" t="s">
        <v>31</v>
      </c>
      <c r="H478" s="67" t="s">
        <v>1136</v>
      </c>
      <c r="I478" s="67" t="s">
        <v>1390</v>
      </c>
      <c r="J478" s="67">
        <v>80111600</v>
      </c>
      <c r="K478" s="67" t="s">
        <v>1399</v>
      </c>
      <c r="L478" s="67">
        <v>1</v>
      </c>
      <c r="M478" s="67">
        <v>1</v>
      </c>
      <c r="N478" s="70">
        <v>12</v>
      </c>
      <c r="O478" s="67">
        <v>1</v>
      </c>
      <c r="P478" s="67" t="s">
        <v>28</v>
      </c>
      <c r="Q478" s="67">
        <v>0</v>
      </c>
      <c r="R478" s="352">
        <v>39110400</v>
      </c>
      <c r="S478" s="355">
        <v>39110400</v>
      </c>
      <c r="T478" s="67">
        <v>0</v>
      </c>
      <c r="U478" s="67">
        <v>0</v>
      </c>
      <c r="V478" s="67" t="s">
        <v>84</v>
      </c>
      <c r="W478" s="67" t="s">
        <v>29</v>
      </c>
      <c r="X478" s="67" t="s">
        <v>1131</v>
      </c>
      <c r="Y478" s="67">
        <v>3778932</v>
      </c>
      <c r="Z478" s="67" t="s">
        <v>1132</v>
      </c>
      <c r="AA478" s="345">
        <v>3259200</v>
      </c>
      <c r="AB478" s="345" t="s">
        <v>1392</v>
      </c>
      <c r="AC478" s="345"/>
    </row>
    <row r="479" spans="1:29" s="106" customFormat="1" ht="50.1" customHeight="1" x14ac:dyDescent="0.25">
      <c r="A479" s="105">
        <v>478</v>
      </c>
      <c r="B479" s="67" t="s">
        <v>1124</v>
      </c>
      <c r="C479" s="67" t="s">
        <v>1388</v>
      </c>
      <c r="D479" s="67" t="s">
        <v>1346</v>
      </c>
      <c r="E479" s="67" t="s">
        <v>1389</v>
      </c>
      <c r="F479" s="67" t="s">
        <v>27</v>
      </c>
      <c r="G479" s="67" t="s">
        <v>31</v>
      </c>
      <c r="H479" s="67" t="s">
        <v>1136</v>
      </c>
      <c r="I479" s="67" t="s">
        <v>1390</v>
      </c>
      <c r="J479" s="67">
        <v>80111600</v>
      </c>
      <c r="K479" s="67" t="s">
        <v>1399</v>
      </c>
      <c r="L479" s="67">
        <v>1</v>
      </c>
      <c r="M479" s="67">
        <v>1</v>
      </c>
      <c r="N479" s="70">
        <v>11</v>
      </c>
      <c r="O479" s="67">
        <v>1</v>
      </c>
      <c r="P479" s="67" t="s">
        <v>28</v>
      </c>
      <c r="Q479" s="67">
        <v>0</v>
      </c>
      <c r="R479" s="352">
        <v>35851200</v>
      </c>
      <c r="S479" s="355">
        <v>35851200</v>
      </c>
      <c r="T479" s="67">
        <v>0</v>
      </c>
      <c r="U479" s="67">
        <v>0</v>
      </c>
      <c r="V479" s="67" t="s">
        <v>84</v>
      </c>
      <c r="W479" s="67" t="s">
        <v>29</v>
      </c>
      <c r="X479" s="67" t="s">
        <v>1131</v>
      </c>
      <c r="Y479" s="67">
        <v>3778932</v>
      </c>
      <c r="Z479" s="67" t="s">
        <v>1132</v>
      </c>
      <c r="AA479" s="345">
        <v>3259200</v>
      </c>
      <c r="AB479" s="345" t="s">
        <v>1392</v>
      </c>
      <c r="AC479" s="345"/>
    </row>
    <row r="480" spans="1:29" s="106" customFormat="1" ht="50.1" customHeight="1" x14ac:dyDescent="0.25">
      <c r="A480" s="105">
        <v>479</v>
      </c>
      <c r="B480" s="67" t="s">
        <v>1124</v>
      </c>
      <c r="C480" s="67" t="s">
        <v>1388</v>
      </c>
      <c r="D480" s="67" t="s">
        <v>1346</v>
      </c>
      <c r="E480" s="67" t="s">
        <v>1389</v>
      </c>
      <c r="F480" s="67" t="s">
        <v>27</v>
      </c>
      <c r="G480" s="67" t="s">
        <v>31</v>
      </c>
      <c r="H480" s="67" t="s">
        <v>1136</v>
      </c>
      <c r="I480" s="67" t="s">
        <v>1390</v>
      </c>
      <c r="J480" s="67">
        <v>80111600</v>
      </c>
      <c r="K480" s="67" t="s">
        <v>1399</v>
      </c>
      <c r="L480" s="67">
        <v>1</v>
      </c>
      <c r="M480" s="67">
        <v>1</v>
      </c>
      <c r="N480" s="70">
        <v>11</v>
      </c>
      <c r="O480" s="67">
        <v>1</v>
      </c>
      <c r="P480" s="67" t="s">
        <v>28</v>
      </c>
      <c r="Q480" s="67">
        <v>0</v>
      </c>
      <c r="R480" s="352">
        <v>35851200</v>
      </c>
      <c r="S480" s="355">
        <v>35851200</v>
      </c>
      <c r="T480" s="67">
        <v>0</v>
      </c>
      <c r="U480" s="67">
        <v>0</v>
      </c>
      <c r="V480" s="67" t="s">
        <v>84</v>
      </c>
      <c r="W480" s="67" t="s">
        <v>29</v>
      </c>
      <c r="X480" s="67" t="s">
        <v>1131</v>
      </c>
      <c r="Y480" s="67">
        <v>3778932</v>
      </c>
      <c r="Z480" s="67" t="s">
        <v>1132</v>
      </c>
      <c r="AA480" s="345">
        <v>3259200</v>
      </c>
      <c r="AB480" s="345" t="s">
        <v>1392</v>
      </c>
      <c r="AC480" s="345"/>
    </row>
    <row r="481" spans="1:29" s="106" customFormat="1" ht="50.1" customHeight="1" x14ac:dyDescent="0.25">
      <c r="A481" s="105">
        <v>480</v>
      </c>
      <c r="B481" s="67" t="s">
        <v>1124</v>
      </c>
      <c r="C481" s="67" t="s">
        <v>1388</v>
      </c>
      <c r="D481" s="67" t="s">
        <v>1346</v>
      </c>
      <c r="E481" s="67" t="s">
        <v>1389</v>
      </c>
      <c r="F481" s="67" t="s">
        <v>27</v>
      </c>
      <c r="G481" s="67" t="s">
        <v>31</v>
      </c>
      <c r="H481" s="67" t="s">
        <v>1136</v>
      </c>
      <c r="I481" s="67" t="s">
        <v>1390</v>
      </c>
      <c r="J481" s="67">
        <v>80111600</v>
      </c>
      <c r="K481" s="67" t="s">
        <v>1399</v>
      </c>
      <c r="L481" s="67">
        <v>1</v>
      </c>
      <c r="M481" s="67">
        <v>1</v>
      </c>
      <c r="N481" s="70">
        <v>11</v>
      </c>
      <c r="O481" s="67">
        <v>1</v>
      </c>
      <c r="P481" s="67" t="s">
        <v>28</v>
      </c>
      <c r="Q481" s="67">
        <v>0</v>
      </c>
      <c r="R481" s="352">
        <v>35851200</v>
      </c>
      <c r="S481" s="355">
        <v>35851200</v>
      </c>
      <c r="T481" s="67">
        <v>0</v>
      </c>
      <c r="U481" s="67">
        <v>0</v>
      </c>
      <c r="V481" s="67" t="s">
        <v>84</v>
      </c>
      <c r="W481" s="67" t="s">
        <v>29</v>
      </c>
      <c r="X481" s="67" t="s">
        <v>1131</v>
      </c>
      <c r="Y481" s="67">
        <v>3778932</v>
      </c>
      <c r="Z481" s="67" t="s">
        <v>1132</v>
      </c>
      <c r="AA481" s="345">
        <v>3259200</v>
      </c>
      <c r="AB481" s="345" t="s">
        <v>1392</v>
      </c>
      <c r="AC481" s="345"/>
    </row>
    <row r="482" spans="1:29" s="106" customFormat="1" ht="50.1" customHeight="1" x14ac:dyDescent="0.25">
      <c r="A482" s="105">
        <v>481</v>
      </c>
      <c r="B482" s="67" t="s">
        <v>1124</v>
      </c>
      <c r="C482" s="67" t="s">
        <v>1388</v>
      </c>
      <c r="D482" s="67" t="s">
        <v>1346</v>
      </c>
      <c r="E482" s="67" t="s">
        <v>1389</v>
      </c>
      <c r="F482" s="67" t="s">
        <v>27</v>
      </c>
      <c r="G482" s="67" t="s">
        <v>31</v>
      </c>
      <c r="H482" s="67" t="s">
        <v>1136</v>
      </c>
      <c r="I482" s="67" t="s">
        <v>1390</v>
      </c>
      <c r="J482" s="67">
        <v>80111600</v>
      </c>
      <c r="K482" s="67" t="s">
        <v>1399</v>
      </c>
      <c r="L482" s="67">
        <v>1</v>
      </c>
      <c r="M482" s="67">
        <v>1</v>
      </c>
      <c r="N482" s="70">
        <v>11</v>
      </c>
      <c r="O482" s="67">
        <v>1</v>
      </c>
      <c r="P482" s="67" t="s">
        <v>28</v>
      </c>
      <c r="Q482" s="67">
        <v>0</v>
      </c>
      <c r="R482" s="352">
        <v>35851200</v>
      </c>
      <c r="S482" s="355">
        <v>35851200</v>
      </c>
      <c r="T482" s="67">
        <v>0</v>
      </c>
      <c r="U482" s="67">
        <v>0</v>
      </c>
      <c r="V482" s="67" t="s">
        <v>84</v>
      </c>
      <c r="W482" s="67" t="s">
        <v>29</v>
      </c>
      <c r="X482" s="67" t="s">
        <v>1131</v>
      </c>
      <c r="Y482" s="67">
        <v>3778932</v>
      </c>
      <c r="Z482" s="67" t="s">
        <v>1132</v>
      </c>
      <c r="AA482" s="345">
        <v>3259200</v>
      </c>
      <c r="AB482" s="345" t="s">
        <v>1392</v>
      </c>
      <c r="AC482" s="345"/>
    </row>
    <row r="483" spans="1:29" s="106" customFormat="1" ht="50.1" customHeight="1" x14ac:dyDescent="0.25">
      <c r="A483" s="105">
        <v>482</v>
      </c>
      <c r="B483" s="67" t="s">
        <v>1124</v>
      </c>
      <c r="C483" s="67" t="s">
        <v>1388</v>
      </c>
      <c r="D483" s="67" t="s">
        <v>1346</v>
      </c>
      <c r="E483" s="67" t="s">
        <v>1389</v>
      </c>
      <c r="F483" s="67" t="s">
        <v>27</v>
      </c>
      <c r="G483" s="67" t="s">
        <v>31</v>
      </c>
      <c r="H483" s="67" t="s">
        <v>1136</v>
      </c>
      <c r="I483" s="67" t="s">
        <v>1390</v>
      </c>
      <c r="J483" s="67">
        <v>80111600</v>
      </c>
      <c r="K483" s="67" t="s">
        <v>1399</v>
      </c>
      <c r="L483" s="67">
        <v>1</v>
      </c>
      <c r="M483" s="67">
        <v>1</v>
      </c>
      <c r="N483" s="70">
        <v>11</v>
      </c>
      <c r="O483" s="67">
        <v>1</v>
      </c>
      <c r="P483" s="67" t="s">
        <v>28</v>
      </c>
      <c r="Q483" s="67">
        <v>0</v>
      </c>
      <c r="R483" s="352">
        <v>35851200</v>
      </c>
      <c r="S483" s="355">
        <v>35851200</v>
      </c>
      <c r="T483" s="67">
        <v>0</v>
      </c>
      <c r="U483" s="67">
        <v>0</v>
      </c>
      <c r="V483" s="67" t="s">
        <v>84</v>
      </c>
      <c r="W483" s="67" t="s">
        <v>29</v>
      </c>
      <c r="X483" s="67" t="s">
        <v>1131</v>
      </c>
      <c r="Y483" s="67">
        <v>3778932</v>
      </c>
      <c r="Z483" s="67" t="s">
        <v>1132</v>
      </c>
      <c r="AA483" s="345">
        <v>3259200</v>
      </c>
      <c r="AB483" s="345" t="s">
        <v>1392</v>
      </c>
      <c r="AC483" s="345"/>
    </row>
    <row r="484" spans="1:29" s="106" customFormat="1" ht="50.1" customHeight="1" x14ac:dyDescent="0.25">
      <c r="A484" s="105">
        <v>483</v>
      </c>
      <c r="B484" s="67" t="s">
        <v>1124</v>
      </c>
      <c r="C484" s="67" t="s">
        <v>1388</v>
      </c>
      <c r="D484" s="67" t="s">
        <v>1346</v>
      </c>
      <c r="E484" s="67" t="s">
        <v>1389</v>
      </c>
      <c r="F484" s="67" t="s">
        <v>27</v>
      </c>
      <c r="G484" s="67" t="s">
        <v>31</v>
      </c>
      <c r="H484" s="67" t="s">
        <v>1136</v>
      </c>
      <c r="I484" s="67" t="s">
        <v>1390</v>
      </c>
      <c r="J484" s="67">
        <v>80111600</v>
      </c>
      <c r="K484" s="67" t="s">
        <v>1399</v>
      </c>
      <c r="L484" s="67">
        <v>1</v>
      </c>
      <c r="M484" s="67">
        <v>1</v>
      </c>
      <c r="N484" s="70">
        <v>11</v>
      </c>
      <c r="O484" s="67">
        <v>1</v>
      </c>
      <c r="P484" s="67" t="s">
        <v>28</v>
      </c>
      <c r="Q484" s="67">
        <v>0</v>
      </c>
      <c r="R484" s="352">
        <v>35851200</v>
      </c>
      <c r="S484" s="355">
        <v>35851200</v>
      </c>
      <c r="T484" s="67">
        <v>0</v>
      </c>
      <c r="U484" s="67">
        <v>0</v>
      </c>
      <c r="V484" s="67" t="s">
        <v>84</v>
      </c>
      <c r="W484" s="67" t="s">
        <v>29</v>
      </c>
      <c r="X484" s="67" t="s">
        <v>1131</v>
      </c>
      <c r="Y484" s="67">
        <v>3778932</v>
      </c>
      <c r="Z484" s="67" t="s">
        <v>1132</v>
      </c>
      <c r="AA484" s="345">
        <v>3259200</v>
      </c>
      <c r="AB484" s="345" t="s">
        <v>1392</v>
      </c>
      <c r="AC484" s="345"/>
    </row>
    <row r="485" spans="1:29" s="106" customFormat="1" ht="50.1" customHeight="1" x14ac:dyDescent="0.25">
      <c r="A485" s="105">
        <v>484</v>
      </c>
      <c r="B485" s="67" t="s">
        <v>1124</v>
      </c>
      <c r="C485" s="67" t="s">
        <v>1388</v>
      </c>
      <c r="D485" s="67" t="s">
        <v>1346</v>
      </c>
      <c r="E485" s="67" t="s">
        <v>1389</v>
      </c>
      <c r="F485" s="67" t="s">
        <v>27</v>
      </c>
      <c r="G485" s="67" t="s">
        <v>31</v>
      </c>
      <c r="H485" s="67" t="s">
        <v>1136</v>
      </c>
      <c r="I485" s="67" t="s">
        <v>1390</v>
      </c>
      <c r="J485" s="67">
        <v>80111600</v>
      </c>
      <c r="K485" s="67" t="s">
        <v>1399</v>
      </c>
      <c r="L485" s="67">
        <v>1</v>
      </c>
      <c r="M485" s="67">
        <v>1</v>
      </c>
      <c r="N485" s="70">
        <v>11</v>
      </c>
      <c r="O485" s="67">
        <v>1</v>
      </c>
      <c r="P485" s="67" t="s">
        <v>28</v>
      </c>
      <c r="Q485" s="67">
        <v>0</v>
      </c>
      <c r="R485" s="352">
        <v>35851200</v>
      </c>
      <c r="S485" s="355">
        <v>35851200</v>
      </c>
      <c r="T485" s="67">
        <v>0</v>
      </c>
      <c r="U485" s="67">
        <v>0</v>
      </c>
      <c r="V485" s="67" t="s">
        <v>84</v>
      </c>
      <c r="W485" s="67" t="s">
        <v>29</v>
      </c>
      <c r="X485" s="67" t="s">
        <v>1131</v>
      </c>
      <c r="Y485" s="67">
        <v>3778932</v>
      </c>
      <c r="Z485" s="67" t="s">
        <v>1132</v>
      </c>
      <c r="AA485" s="345">
        <v>3259200</v>
      </c>
      <c r="AB485" s="345" t="s">
        <v>1392</v>
      </c>
      <c r="AC485" s="345"/>
    </row>
    <row r="486" spans="1:29" s="106" customFormat="1" ht="50.1" customHeight="1" x14ac:dyDescent="0.25">
      <c r="A486" s="105">
        <v>485</v>
      </c>
      <c r="B486" s="67" t="s">
        <v>1124</v>
      </c>
      <c r="C486" s="67" t="s">
        <v>1388</v>
      </c>
      <c r="D486" s="67" t="s">
        <v>1346</v>
      </c>
      <c r="E486" s="67" t="s">
        <v>1389</v>
      </c>
      <c r="F486" s="67" t="s">
        <v>27</v>
      </c>
      <c r="G486" s="67" t="s">
        <v>31</v>
      </c>
      <c r="H486" s="67" t="s">
        <v>1136</v>
      </c>
      <c r="I486" s="67" t="s">
        <v>1390</v>
      </c>
      <c r="J486" s="67">
        <v>80111600</v>
      </c>
      <c r="K486" s="67" t="s">
        <v>1399</v>
      </c>
      <c r="L486" s="67">
        <v>1</v>
      </c>
      <c r="M486" s="67">
        <v>1</v>
      </c>
      <c r="N486" s="70">
        <v>11</v>
      </c>
      <c r="O486" s="67">
        <v>1</v>
      </c>
      <c r="P486" s="67" t="s">
        <v>28</v>
      </c>
      <c r="Q486" s="67">
        <v>0</v>
      </c>
      <c r="R486" s="352">
        <v>35851200</v>
      </c>
      <c r="S486" s="355">
        <v>35851200</v>
      </c>
      <c r="T486" s="67">
        <v>0</v>
      </c>
      <c r="U486" s="67">
        <v>0</v>
      </c>
      <c r="V486" s="67" t="s">
        <v>84</v>
      </c>
      <c r="W486" s="67" t="s">
        <v>29</v>
      </c>
      <c r="X486" s="67" t="s">
        <v>1131</v>
      </c>
      <c r="Y486" s="67">
        <v>3778932</v>
      </c>
      <c r="Z486" s="67" t="s">
        <v>1132</v>
      </c>
      <c r="AA486" s="345">
        <v>3259200</v>
      </c>
      <c r="AB486" s="345" t="s">
        <v>1392</v>
      </c>
      <c r="AC486" s="345"/>
    </row>
    <row r="487" spans="1:29" s="106" customFormat="1" ht="50.1" customHeight="1" x14ac:dyDescent="0.25">
      <c r="A487" s="105">
        <v>486</v>
      </c>
      <c r="B487" s="67" t="s">
        <v>1124</v>
      </c>
      <c r="C487" s="67" t="s">
        <v>1388</v>
      </c>
      <c r="D487" s="67" t="s">
        <v>1346</v>
      </c>
      <c r="E487" s="67" t="s">
        <v>1389</v>
      </c>
      <c r="F487" s="67" t="s">
        <v>27</v>
      </c>
      <c r="G487" s="67" t="s">
        <v>31</v>
      </c>
      <c r="H487" s="67" t="s">
        <v>1136</v>
      </c>
      <c r="I487" s="67" t="s">
        <v>1390</v>
      </c>
      <c r="J487" s="67">
        <v>80111600</v>
      </c>
      <c r="K487" s="67" t="s">
        <v>1399</v>
      </c>
      <c r="L487" s="67">
        <v>1</v>
      </c>
      <c r="M487" s="67">
        <v>1</v>
      </c>
      <c r="N487" s="70">
        <v>11</v>
      </c>
      <c r="O487" s="67">
        <v>1</v>
      </c>
      <c r="P487" s="67" t="s">
        <v>28</v>
      </c>
      <c r="Q487" s="67">
        <v>0</v>
      </c>
      <c r="R487" s="352">
        <v>35851200</v>
      </c>
      <c r="S487" s="355">
        <v>35851200</v>
      </c>
      <c r="T487" s="67">
        <v>0</v>
      </c>
      <c r="U487" s="67">
        <v>0</v>
      </c>
      <c r="V487" s="67" t="s">
        <v>84</v>
      </c>
      <c r="W487" s="67" t="s">
        <v>29</v>
      </c>
      <c r="X487" s="67" t="s">
        <v>1131</v>
      </c>
      <c r="Y487" s="67">
        <v>3778932</v>
      </c>
      <c r="Z487" s="67" t="s">
        <v>1132</v>
      </c>
      <c r="AA487" s="345">
        <v>3259200</v>
      </c>
      <c r="AB487" s="345" t="s">
        <v>1392</v>
      </c>
      <c r="AC487" s="345"/>
    </row>
    <row r="488" spans="1:29" s="106" customFormat="1" ht="50.1" customHeight="1" x14ac:dyDescent="0.25">
      <c r="A488" s="105">
        <v>487</v>
      </c>
      <c r="B488" s="67" t="s">
        <v>1124</v>
      </c>
      <c r="C488" s="67" t="s">
        <v>1388</v>
      </c>
      <c r="D488" s="67" t="s">
        <v>1346</v>
      </c>
      <c r="E488" s="67" t="s">
        <v>1389</v>
      </c>
      <c r="F488" s="67" t="s">
        <v>27</v>
      </c>
      <c r="G488" s="67" t="s">
        <v>31</v>
      </c>
      <c r="H488" s="67" t="s">
        <v>1136</v>
      </c>
      <c r="I488" s="67" t="s">
        <v>1390</v>
      </c>
      <c r="J488" s="67">
        <v>80111600</v>
      </c>
      <c r="K488" s="67" t="s">
        <v>1399</v>
      </c>
      <c r="L488" s="67">
        <v>1</v>
      </c>
      <c r="M488" s="67">
        <v>1</v>
      </c>
      <c r="N488" s="70">
        <v>11</v>
      </c>
      <c r="O488" s="67">
        <v>1</v>
      </c>
      <c r="P488" s="67" t="s">
        <v>28</v>
      </c>
      <c r="Q488" s="67">
        <v>0</v>
      </c>
      <c r="R488" s="352">
        <v>35851200</v>
      </c>
      <c r="S488" s="355">
        <v>35851200</v>
      </c>
      <c r="T488" s="67">
        <v>0</v>
      </c>
      <c r="U488" s="67">
        <v>0</v>
      </c>
      <c r="V488" s="67" t="s">
        <v>84</v>
      </c>
      <c r="W488" s="67" t="s">
        <v>29</v>
      </c>
      <c r="X488" s="67" t="s">
        <v>1131</v>
      </c>
      <c r="Y488" s="67">
        <v>3778932</v>
      </c>
      <c r="Z488" s="67" t="s">
        <v>1132</v>
      </c>
      <c r="AA488" s="345">
        <v>3259200</v>
      </c>
      <c r="AB488" s="345" t="s">
        <v>1392</v>
      </c>
      <c r="AC488" s="345"/>
    </row>
    <row r="489" spans="1:29" s="106" customFormat="1" ht="50.1" customHeight="1" x14ac:dyDescent="0.25">
      <c r="A489" s="105">
        <v>488</v>
      </c>
      <c r="B489" s="67" t="s">
        <v>1124</v>
      </c>
      <c r="C489" s="67" t="s">
        <v>1388</v>
      </c>
      <c r="D489" s="67" t="s">
        <v>1346</v>
      </c>
      <c r="E489" s="67" t="s">
        <v>1389</v>
      </c>
      <c r="F489" s="67" t="s">
        <v>27</v>
      </c>
      <c r="G489" s="67" t="s">
        <v>31</v>
      </c>
      <c r="H489" s="67" t="s">
        <v>1136</v>
      </c>
      <c r="I489" s="67" t="s">
        <v>1390</v>
      </c>
      <c r="J489" s="67">
        <v>80111600</v>
      </c>
      <c r="K489" s="67" t="s">
        <v>1399</v>
      </c>
      <c r="L489" s="67">
        <v>1</v>
      </c>
      <c r="M489" s="67">
        <v>1</v>
      </c>
      <c r="N489" s="70">
        <v>11</v>
      </c>
      <c r="O489" s="67">
        <v>1</v>
      </c>
      <c r="P489" s="67" t="s">
        <v>28</v>
      </c>
      <c r="Q489" s="67">
        <v>0</v>
      </c>
      <c r="R489" s="352">
        <v>35851200</v>
      </c>
      <c r="S489" s="355">
        <v>35851200</v>
      </c>
      <c r="T489" s="67">
        <v>0</v>
      </c>
      <c r="U489" s="67">
        <v>0</v>
      </c>
      <c r="V489" s="67" t="s">
        <v>84</v>
      </c>
      <c r="W489" s="67" t="s">
        <v>29</v>
      </c>
      <c r="X489" s="67" t="s">
        <v>1131</v>
      </c>
      <c r="Y489" s="67">
        <v>3778932</v>
      </c>
      <c r="Z489" s="67" t="s">
        <v>1132</v>
      </c>
      <c r="AA489" s="345">
        <v>3259200</v>
      </c>
      <c r="AB489" s="345" t="s">
        <v>1392</v>
      </c>
      <c r="AC489" s="345"/>
    </row>
    <row r="490" spans="1:29" s="106" customFormat="1" ht="50.1" customHeight="1" x14ac:dyDescent="0.25">
      <c r="A490" s="105">
        <v>489</v>
      </c>
      <c r="B490" s="67" t="s">
        <v>1124</v>
      </c>
      <c r="C490" s="67" t="s">
        <v>1388</v>
      </c>
      <c r="D490" s="67" t="s">
        <v>1346</v>
      </c>
      <c r="E490" s="67" t="s">
        <v>1389</v>
      </c>
      <c r="F490" s="67" t="s">
        <v>27</v>
      </c>
      <c r="G490" s="67" t="s">
        <v>31</v>
      </c>
      <c r="H490" s="67" t="s">
        <v>1136</v>
      </c>
      <c r="I490" s="67" t="s">
        <v>1390</v>
      </c>
      <c r="J490" s="67">
        <v>80111600</v>
      </c>
      <c r="K490" s="67" t="s">
        <v>1399</v>
      </c>
      <c r="L490" s="67">
        <v>1</v>
      </c>
      <c r="M490" s="67">
        <v>1</v>
      </c>
      <c r="N490" s="70">
        <v>11</v>
      </c>
      <c r="O490" s="67">
        <v>1</v>
      </c>
      <c r="P490" s="67" t="s">
        <v>28</v>
      </c>
      <c r="Q490" s="67">
        <v>0</v>
      </c>
      <c r="R490" s="352">
        <v>35851200</v>
      </c>
      <c r="S490" s="355">
        <v>35851200</v>
      </c>
      <c r="T490" s="67">
        <v>0</v>
      </c>
      <c r="U490" s="67">
        <v>0</v>
      </c>
      <c r="V490" s="67" t="s">
        <v>84</v>
      </c>
      <c r="W490" s="67" t="s">
        <v>29</v>
      </c>
      <c r="X490" s="67" t="s">
        <v>1131</v>
      </c>
      <c r="Y490" s="67">
        <v>3778932</v>
      </c>
      <c r="Z490" s="67" t="s">
        <v>1132</v>
      </c>
      <c r="AA490" s="345">
        <v>3259200</v>
      </c>
      <c r="AB490" s="345" t="s">
        <v>1392</v>
      </c>
      <c r="AC490" s="345"/>
    </row>
    <row r="491" spans="1:29" s="106" customFormat="1" ht="50.1" customHeight="1" x14ac:dyDescent="0.25">
      <c r="A491" s="105">
        <v>490</v>
      </c>
      <c r="B491" s="67" t="s">
        <v>1124</v>
      </c>
      <c r="C491" s="67" t="s">
        <v>1388</v>
      </c>
      <c r="D491" s="67" t="s">
        <v>1346</v>
      </c>
      <c r="E491" s="67" t="s">
        <v>1389</v>
      </c>
      <c r="F491" s="67" t="s">
        <v>27</v>
      </c>
      <c r="G491" s="67" t="s">
        <v>31</v>
      </c>
      <c r="H491" s="67" t="s">
        <v>1136</v>
      </c>
      <c r="I491" s="67" t="s">
        <v>1390</v>
      </c>
      <c r="J491" s="67">
        <v>80111600</v>
      </c>
      <c r="K491" s="67" t="s">
        <v>1399</v>
      </c>
      <c r="L491" s="67">
        <v>1</v>
      </c>
      <c r="M491" s="67">
        <v>1</v>
      </c>
      <c r="N491" s="70">
        <v>11</v>
      </c>
      <c r="O491" s="67">
        <v>1</v>
      </c>
      <c r="P491" s="67" t="s">
        <v>28</v>
      </c>
      <c r="Q491" s="67">
        <v>0</v>
      </c>
      <c r="R491" s="352">
        <v>35851200</v>
      </c>
      <c r="S491" s="355">
        <v>35851200</v>
      </c>
      <c r="T491" s="67">
        <v>0</v>
      </c>
      <c r="U491" s="67">
        <v>0</v>
      </c>
      <c r="V491" s="67" t="s">
        <v>84</v>
      </c>
      <c r="W491" s="67" t="s">
        <v>29</v>
      </c>
      <c r="X491" s="67" t="s">
        <v>1131</v>
      </c>
      <c r="Y491" s="67">
        <v>3778932</v>
      </c>
      <c r="Z491" s="67" t="s">
        <v>1132</v>
      </c>
      <c r="AA491" s="345">
        <v>3259200</v>
      </c>
      <c r="AB491" s="345" t="s">
        <v>1392</v>
      </c>
      <c r="AC491" s="345"/>
    </row>
    <row r="492" spans="1:29" s="106" customFormat="1" ht="50.1" customHeight="1" x14ac:dyDescent="0.25">
      <c r="A492" s="105">
        <v>491</v>
      </c>
      <c r="B492" s="67" t="s">
        <v>1124</v>
      </c>
      <c r="C492" s="67" t="s">
        <v>1388</v>
      </c>
      <c r="D492" s="67" t="s">
        <v>1346</v>
      </c>
      <c r="E492" s="67" t="s">
        <v>1389</v>
      </c>
      <c r="F492" s="67" t="s">
        <v>27</v>
      </c>
      <c r="G492" s="67" t="s">
        <v>31</v>
      </c>
      <c r="H492" s="67" t="s">
        <v>1136</v>
      </c>
      <c r="I492" s="67" t="s">
        <v>1390</v>
      </c>
      <c r="J492" s="67">
        <v>80111600</v>
      </c>
      <c r="K492" s="67" t="s">
        <v>1399</v>
      </c>
      <c r="L492" s="67">
        <v>1</v>
      </c>
      <c r="M492" s="67">
        <v>1</v>
      </c>
      <c r="N492" s="70">
        <v>11</v>
      </c>
      <c r="O492" s="67">
        <v>1</v>
      </c>
      <c r="P492" s="67" t="s">
        <v>28</v>
      </c>
      <c r="Q492" s="67">
        <v>0</v>
      </c>
      <c r="R492" s="352">
        <v>35851200</v>
      </c>
      <c r="S492" s="355">
        <v>35851200</v>
      </c>
      <c r="T492" s="67">
        <v>0</v>
      </c>
      <c r="U492" s="67">
        <v>0</v>
      </c>
      <c r="V492" s="67" t="s">
        <v>84</v>
      </c>
      <c r="W492" s="67" t="s">
        <v>29</v>
      </c>
      <c r="X492" s="67" t="s">
        <v>1131</v>
      </c>
      <c r="Y492" s="67">
        <v>3778932</v>
      </c>
      <c r="Z492" s="67" t="s">
        <v>1132</v>
      </c>
      <c r="AA492" s="345">
        <v>3259200</v>
      </c>
      <c r="AB492" s="345" t="s">
        <v>1392</v>
      </c>
      <c r="AC492" s="345"/>
    </row>
    <row r="493" spans="1:29" s="106" customFormat="1" ht="50.1" customHeight="1" x14ac:dyDescent="0.25">
      <c r="A493" s="105">
        <v>492</v>
      </c>
      <c r="B493" s="67" t="s">
        <v>1124</v>
      </c>
      <c r="C493" s="67" t="s">
        <v>1388</v>
      </c>
      <c r="D493" s="67" t="s">
        <v>1346</v>
      </c>
      <c r="E493" s="67" t="s">
        <v>1389</v>
      </c>
      <c r="F493" s="67" t="s">
        <v>27</v>
      </c>
      <c r="G493" s="67" t="s">
        <v>31</v>
      </c>
      <c r="H493" s="67" t="s">
        <v>1136</v>
      </c>
      <c r="I493" s="67" t="s">
        <v>1390</v>
      </c>
      <c r="J493" s="67">
        <v>80111600</v>
      </c>
      <c r="K493" s="67" t="s">
        <v>1399</v>
      </c>
      <c r="L493" s="67">
        <v>1</v>
      </c>
      <c r="M493" s="67">
        <v>1</v>
      </c>
      <c r="N493" s="70">
        <v>11</v>
      </c>
      <c r="O493" s="67">
        <v>1</v>
      </c>
      <c r="P493" s="67" t="s">
        <v>28</v>
      </c>
      <c r="Q493" s="67">
        <v>0</v>
      </c>
      <c r="R493" s="352">
        <v>35851200</v>
      </c>
      <c r="S493" s="355">
        <v>35851200</v>
      </c>
      <c r="T493" s="67">
        <v>0</v>
      </c>
      <c r="U493" s="67">
        <v>0</v>
      </c>
      <c r="V493" s="67" t="s">
        <v>84</v>
      </c>
      <c r="W493" s="67" t="s">
        <v>29</v>
      </c>
      <c r="X493" s="67" t="s">
        <v>1131</v>
      </c>
      <c r="Y493" s="67">
        <v>3778932</v>
      </c>
      <c r="Z493" s="67" t="s">
        <v>1132</v>
      </c>
      <c r="AA493" s="345">
        <v>3259200</v>
      </c>
      <c r="AB493" s="345" t="s">
        <v>1392</v>
      </c>
      <c r="AC493" s="345"/>
    </row>
    <row r="494" spans="1:29" s="106" customFormat="1" ht="50.1" customHeight="1" x14ac:dyDescent="0.25">
      <c r="A494" s="105">
        <v>493</v>
      </c>
      <c r="B494" s="67" t="s">
        <v>1124</v>
      </c>
      <c r="C494" s="67" t="s">
        <v>1388</v>
      </c>
      <c r="D494" s="67" t="s">
        <v>1346</v>
      </c>
      <c r="E494" s="67" t="s">
        <v>1389</v>
      </c>
      <c r="F494" s="67" t="s">
        <v>27</v>
      </c>
      <c r="G494" s="67" t="s">
        <v>31</v>
      </c>
      <c r="H494" s="67" t="s">
        <v>1136</v>
      </c>
      <c r="I494" s="67" t="s">
        <v>1390</v>
      </c>
      <c r="J494" s="67">
        <v>80111600</v>
      </c>
      <c r="K494" s="67" t="s">
        <v>1399</v>
      </c>
      <c r="L494" s="67">
        <v>1</v>
      </c>
      <c r="M494" s="67">
        <v>1</v>
      </c>
      <c r="N494" s="70">
        <v>11</v>
      </c>
      <c r="O494" s="67">
        <v>1</v>
      </c>
      <c r="P494" s="67" t="s">
        <v>28</v>
      </c>
      <c r="Q494" s="67">
        <v>0</v>
      </c>
      <c r="R494" s="352">
        <v>35851200</v>
      </c>
      <c r="S494" s="355">
        <v>35851200</v>
      </c>
      <c r="T494" s="67">
        <v>0</v>
      </c>
      <c r="U494" s="67">
        <v>0</v>
      </c>
      <c r="V494" s="67" t="s">
        <v>84</v>
      </c>
      <c r="W494" s="67" t="s">
        <v>29</v>
      </c>
      <c r="X494" s="67" t="s">
        <v>1131</v>
      </c>
      <c r="Y494" s="67">
        <v>3778932</v>
      </c>
      <c r="Z494" s="67" t="s">
        <v>1132</v>
      </c>
      <c r="AA494" s="345">
        <v>3259200</v>
      </c>
      <c r="AB494" s="345" t="s">
        <v>1392</v>
      </c>
      <c r="AC494" s="345"/>
    </row>
    <row r="495" spans="1:29" s="106" customFormat="1" ht="50.1" customHeight="1" x14ac:dyDescent="0.25">
      <c r="A495" s="105">
        <v>494</v>
      </c>
      <c r="B495" s="67" t="s">
        <v>1124</v>
      </c>
      <c r="C495" s="67" t="s">
        <v>1388</v>
      </c>
      <c r="D495" s="67" t="s">
        <v>1346</v>
      </c>
      <c r="E495" s="67" t="s">
        <v>1389</v>
      </c>
      <c r="F495" s="67" t="s">
        <v>27</v>
      </c>
      <c r="G495" s="67" t="s">
        <v>31</v>
      </c>
      <c r="H495" s="67" t="s">
        <v>1136</v>
      </c>
      <c r="I495" s="67" t="s">
        <v>1390</v>
      </c>
      <c r="J495" s="67">
        <v>80111600</v>
      </c>
      <c r="K495" s="67" t="s">
        <v>1399</v>
      </c>
      <c r="L495" s="67">
        <v>1</v>
      </c>
      <c r="M495" s="67">
        <v>1</v>
      </c>
      <c r="N495" s="70">
        <v>11</v>
      </c>
      <c r="O495" s="67">
        <v>1</v>
      </c>
      <c r="P495" s="67" t="s">
        <v>28</v>
      </c>
      <c r="Q495" s="67">
        <v>0</v>
      </c>
      <c r="R495" s="352">
        <v>35851200</v>
      </c>
      <c r="S495" s="355">
        <v>35851200</v>
      </c>
      <c r="T495" s="67">
        <v>0</v>
      </c>
      <c r="U495" s="67">
        <v>0</v>
      </c>
      <c r="V495" s="67" t="s">
        <v>84</v>
      </c>
      <c r="W495" s="67" t="s">
        <v>29</v>
      </c>
      <c r="X495" s="67" t="s">
        <v>1131</v>
      </c>
      <c r="Y495" s="67">
        <v>3778932</v>
      </c>
      <c r="Z495" s="67" t="s">
        <v>1132</v>
      </c>
      <c r="AA495" s="345">
        <v>3259200</v>
      </c>
      <c r="AB495" s="345" t="s">
        <v>1392</v>
      </c>
      <c r="AC495" s="345"/>
    </row>
    <row r="496" spans="1:29" s="106" customFormat="1" ht="50.1" customHeight="1" x14ac:dyDescent="0.25">
      <c r="A496" s="105">
        <v>495</v>
      </c>
      <c r="B496" s="67" t="s">
        <v>1124</v>
      </c>
      <c r="C496" s="67" t="s">
        <v>1388</v>
      </c>
      <c r="D496" s="67" t="s">
        <v>1346</v>
      </c>
      <c r="E496" s="67" t="s">
        <v>1389</v>
      </c>
      <c r="F496" s="67" t="s">
        <v>27</v>
      </c>
      <c r="G496" s="67" t="s">
        <v>31</v>
      </c>
      <c r="H496" s="67" t="s">
        <v>1136</v>
      </c>
      <c r="I496" s="67" t="s">
        <v>1390</v>
      </c>
      <c r="J496" s="67">
        <v>80111600</v>
      </c>
      <c r="K496" s="67" t="s">
        <v>1399</v>
      </c>
      <c r="L496" s="67">
        <v>1</v>
      </c>
      <c r="M496" s="67">
        <v>1</v>
      </c>
      <c r="N496" s="70">
        <v>11</v>
      </c>
      <c r="O496" s="67">
        <v>1</v>
      </c>
      <c r="P496" s="67" t="s">
        <v>28</v>
      </c>
      <c r="Q496" s="67">
        <v>0</v>
      </c>
      <c r="R496" s="352">
        <v>35851200</v>
      </c>
      <c r="S496" s="355">
        <v>35851200</v>
      </c>
      <c r="T496" s="67">
        <v>0</v>
      </c>
      <c r="U496" s="67">
        <v>0</v>
      </c>
      <c r="V496" s="67" t="s">
        <v>84</v>
      </c>
      <c r="W496" s="67" t="s">
        <v>29</v>
      </c>
      <c r="X496" s="67" t="s">
        <v>1131</v>
      </c>
      <c r="Y496" s="67">
        <v>3778932</v>
      </c>
      <c r="Z496" s="67" t="s">
        <v>1132</v>
      </c>
      <c r="AA496" s="345">
        <v>3259200</v>
      </c>
      <c r="AB496" s="345" t="s">
        <v>1392</v>
      </c>
      <c r="AC496" s="345"/>
    </row>
    <row r="497" spans="1:29" s="106" customFormat="1" ht="50.1" customHeight="1" x14ac:dyDescent="0.25">
      <c r="A497" s="105">
        <v>496</v>
      </c>
      <c r="B497" s="67" t="s">
        <v>1124</v>
      </c>
      <c r="C497" s="67" t="s">
        <v>1388</v>
      </c>
      <c r="D497" s="67" t="s">
        <v>1346</v>
      </c>
      <c r="E497" s="67" t="s">
        <v>1389</v>
      </c>
      <c r="F497" s="67" t="s">
        <v>27</v>
      </c>
      <c r="G497" s="67" t="s">
        <v>31</v>
      </c>
      <c r="H497" s="67" t="s">
        <v>1136</v>
      </c>
      <c r="I497" s="67" t="s">
        <v>1390</v>
      </c>
      <c r="J497" s="67">
        <v>80111600</v>
      </c>
      <c r="K497" s="67" t="s">
        <v>1399</v>
      </c>
      <c r="L497" s="67">
        <v>1</v>
      </c>
      <c r="M497" s="67">
        <v>1</v>
      </c>
      <c r="N497" s="70">
        <v>11</v>
      </c>
      <c r="O497" s="67">
        <v>1</v>
      </c>
      <c r="P497" s="67" t="s">
        <v>28</v>
      </c>
      <c r="Q497" s="67">
        <v>0</v>
      </c>
      <c r="R497" s="352">
        <v>35851200</v>
      </c>
      <c r="S497" s="355">
        <v>35851200</v>
      </c>
      <c r="T497" s="67">
        <v>0</v>
      </c>
      <c r="U497" s="67">
        <v>0</v>
      </c>
      <c r="V497" s="67" t="s">
        <v>84</v>
      </c>
      <c r="W497" s="67" t="s">
        <v>29</v>
      </c>
      <c r="X497" s="67" t="s">
        <v>1131</v>
      </c>
      <c r="Y497" s="67">
        <v>3778932</v>
      </c>
      <c r="Z497" s="67" t="s">
        <v>1132</v>
      </c>
      <c r="AA497" s="345">
        <v>3259200</v>
      </c>
      <c r="AB497" s="345" t="s">
        <v>1392</v>
      </c>
      <c r="AC497" s="345"/>
    </row>
    <row r="498" spans="1:29" s="106" customFormat="1" ht="50.1" customHeight="1" x14ac:dyDescent="0.25">
      <c r="A498" s="105">
        <v>497</v>
      </c>
      <c r="B498" s="67" t="s">
        <v>1124</v>
      </c>
      <c r="C498" s="67" t="s">
        <v>1388</v>
      </c>
      <c r="D498" s="67" t="s">
        <v>1346</v>
      </c>
      <c r="E498" s="67" t="s">
        <v>1389</v>
      </c>
      <c r="F498" s="67" t="s">
        <v>27</v>
      </c>
      <c r="G498" s="67" t="s">
        <v>31</v>
      </c>
      <c r="H498" s="67" t="s">
        <v>1136</v>
      </c>
      <c r="I498" s="67" t="s">
        <v>1390</v>
      </c>
      <c r="J498" s="67">
        <v>80111600</v>
      </c>
      <c r="K498" s="67" t="s">
        <v>1399</v>
      </c>
      <c r="L498" s="67">
        <v>1</v>
      </c>
      <c r="M498" s="67">
        <v>1</v>
      </c>
      <c r="N498" s="70">
        <v>11</v>
      </c>
      <c r="O498" s="67">
        <v>1</v>
      </c>
      <c r="P498" s="67" t="s">
        <v>28</v>
      </c>
      <c r="Q498" s="67">
        <v>0</v>
      </c>
      <c r="R498" s="352">
        <v>35851200</v>
      </c>
      <c r="S498" s="355">
        <v>35851200</v>
      </c>
      <c r="T498" s="67">
        <v>0</v>
      </c>
      <c r="U498" s="67">
        <v>0</v>
      </c>
      <c r="V498" s="67" t="s">
        <v>84</v>
      </c>
      <c r="W498" s="67" t="s">
        <v>29</v>
      </c>
      <c r="X498" s="67" t="s">
        <v>1131</v>
      </c>
      <c r="Y498" s="67">
        <v>3778932</v>
      </c>
      <c r="Z498" s="67" t="s">
        <v>1132</v>
      </c>
      <c r="AA498" s="345">
        <v>3259200</v>
      </c>
      <c r="AB498" s="345" t="s">
        <v>1392</v>
      </c>
      <c r="AC498" s="345"/>
    </row>
    <row r="499" spans="1:29" s="106" customFormat="1" ht="50.1" customHeight="1" x14ac:dyDescent="0.25">
      <c r="A499" s="105">
        <v>498</v>
      </c>
      <c r="B499" s="67" t="s">
        <v>1124</v>
      </c>
      <c r="C499" s="67" t="s">
        <v>1388</v>
      </c>
      <c r="D499" s="67" t="s">
        <v>1346</v>
      </c>
      <c r="E499" s="67" t="s">
        <v>1389</v>
      </c>
      <c r="F499" s="67" t="s">
        <v>27</v>
      </c>
      <c r="G499" s="67" t="s">
        <v>31</v>
      </c>
      <c r="H499" s="67" t="s">
        <v>1136</v>
      </c>
      <c r="I499" s="67" t="s">
        <v>1390</v>
      </c>
      <c r="J499" s="67">
        <v>80111600</v>
      </c>
      <c r="K499" s="67" t="s">
        <v>1399</v>
      </c>
      <c r="L499" s="67">
        <v>1</v>
      </c>
      <c r="M499" s="67">
        <v>1</v>
      </c>
      <c r="N499" s="70">
        <v>11</v>
      </c>
      <c r="O499" s="67">
        <v>1</v>
      </c>
      <c r="P499" s="67" t="s">
        <v>28</v>
      </c>
      <c r="Q499" s="67">
        <v>0</v>
      </c>
      <c r="R499" s="352">
        <v>35851200</v>
      </c>
      <c r="S499" s="355">
        <v>35851200</v>
      </c>
      <c r="T499" s="67">
        <v>0</v>
      </c>
      <c r="U499" s="67">
        <v>0</v>
      </c>
      <c r="V499" s="67" t="s">
        <v>84</v>
      </c>
      <c r="W499" s="67" t="s">
        <v>29</v>
      </c>
      <c r="X499" s="67" t="s">
        <v>1131</v>
      </c>
      <c r="Y499" s="67">
        <v>3778932</v>
      </c>
      <c r="Z499" s="67" t="s">
        <v>1132</v>
      </c>
      <c r="AA499" s="345">
        <v>3259200</v>
      </c>
      <c r="AB499" s="345" t="s">
        <v>1392</v>
      </c>
      <c r="AC499" s="345"/>
    </row>
    <row r="500" spans="1:29" s="106" customFormat="1" ht="50.1" customHeight="1" x14ac:dyDescent="0.25">
      <c r="A500" s="105">
        <v>499</v>
      </c>
      <c r="B500" s="67" t="s">
        <v>1124</v>
      </c>
      <c r="C500" s="67" t="s">
        <v>1388</v>
      </c>
      <c r="D500" s="67" t="s">
        <v>1346</v>
      </c>
      <c r="E500" s="67" t="s">
        <v>1389</v>
      </c>
      <c r="F500" s="67" t="s">
        <v>27</v>
      </c>
      <c r="G500" s="67" t="s">
        <v>31</v>
      </c>
      <c r="H500" s="67" t="s">
        <v>1136</v>
      </c>
      <c r="I500" s="67" t="s">
        <v>1390</v>
      </c>
      <c r="J500" s="67">
        <v>80111600</v>
      </c>
      <c r="K500" s="67" t="s">
        <v>1399</v>
      </c>
      <c r="L500" s="67">
        <v>1</v>
      </c>
      <c r="M500" s="67">
        <v>1</v>
      </c>
      <c r="N500" s="70">
        <v>11</v>
      </c>
      <c r="O500" s="67">
        <v>1</v>
      </c>
      <c r="P500" s="67" t="s">
        <v>28</v>
      </c>
      <c r="Q500" s="67">
        <v>0</v>
      </c>
      <c r="R500" s="352">
        <v>35851200</v>
      </c>
      <c r="S500" s="355">
        <v>35851200</v>
      </c>
      <c r="T500" s="67">
        <v>0</v>
      </c>
      <c r="U500" s="67">
        <v>0</v>
      </c>
      <c r="V500" s="67" t="s">
        <v>84</v>
      </c>
      <c r="W500" s="67" t="s">
        <v>29</v>
      </c>
      <c r="X500" s="67" t="s">
        <v>1131</v>
      </c>
      <c r="Y500" s="67">
        <v>3778932</v>
      </c>
      <c r="Z500" s="67" t="s">
        <v>1132</v>
      </c>
      <c r="AA500" s="345">
        <v>3259200</v>
      </c>
      <c r="AB500" s="345" t="s">
        <v>1392</v>
      </c>
      <c r="AC500" s="345"/>
    </row>
    <row r="501" spans="1:29" s="106" customFormat="1" ht="50.1" customHeight="1" x14ac:dyDescent="0.25">
      <c r="A501" s="105">
        <v>500</v>
      </c>
      <c r="B501" s="67" t="s">
        <v>1124</v>
      </c>
      <c r="C501" s="67" t="s">
        <v>1388</v>
      </c>
      <c r="D501" s="67" t="s">
        <v>1346</v>
      </c>
      <c r="E501" s="67" t="s">
        <v>1389</v>
      </c>
      <c r="F501" s="67" t="s">
        <v>27</v>
      </c>
      <c r="G501" s="67" t="s">
        <v>31</v>
      </c>
      <c r="H501" s="67" t="s">
        <v>1136</v>
      </c>
      <c r="I501" s="67" t="s">
        <v>1390</v>
      </c>
      <c r="J501" s="67">
        <v>80111600</v>
      </c>
      <c r="K501" s="67" t="s">
        <v>1399</v>
      </c>
      <c r="L501" s="67">
        <v>1</v>
      </c>
      <c r="M501" s="67">
        <v>1</v>
      </c>
      <c r="N501" s="70">
        <v>11</v>
      </c>
      <c r="O501" s="67">
        <v>1</v>
      </c>
      <c r="P501" s="67" t="s">
        <v>28</v>
      </c>
      <c r="Q501" s="67">
        <v>0</v>
      </c>
      <c r="R501" s="352">
        <v>35851200</v>
      </c>
      <c r="S501" s="355">
        <v>35851200</v>
      </c>
      <c r="T501" s="67">
        <v>0</v>
      </c>
      <c r="U501" s="67">
        <v>0</v>
      </c>
      <c r="V501" s="67" t="s">
        <v>84</v>
      </c>
      <c r="W501" s="67" t="s">
        <v>29</v>
      </c>
      <c r="X501" s="67" t="s">
        <v>1131</v>
      </c>
      <c r="Y501" s="67">
        <v>3778932</v>
      </c>
      <c r="Z501" s="67" t="s">
        <v>1132</v>
      </c>
      <c r="AA501" s="345">
        <v>3259200</v>
      </c>
      <c r="AB501" s="345" t="s">
        <v>1392</v>
      </c>
      <c r="AC501" s="345"/>
    </row>
    <row r="502" spans="1:29" s="106" customFormat="1" ht="50.1" customHeight="1" x14ac:dyDescent="0.25">
      <c r="A502" s="105">
        <v>501</v>
      </c>
      <c r="B502" s="67" t="s">
        <v>1124</v>
      </c>
      <c r="C502" s="67" t="s">
        <v>1388</v>
      </c>
      <c r="D502" s="67" t="s">
        <v>1346</v>
      </c>
      <c r="E502" s="67" t="s">
        <v>1389</v>
      </c>
      <c r="F502" s="67" t="s">
        <v>27</v>
      </c>
      <c r="G502" s="67" t="s">
        <v>31</v>
      </c>
      <c r="H502" s="67" t="s">
        <v>1136</v>
      </c>
      <c r="I502" s="67" t="s">
        <v>1390</v>
      </c>
      <c r="J502" s="67">
        <v>80111600</v>
      </c>
      <c r="K502" s="67" t="s">
        <v>1400</v>
      </c>
      <c r="L502" s="67">
        <v>1</v>
      </c>
      <c r="M502" s="67">
        <v>1</v>
      </c>
      <c r="N502" s="70">
        <v>11</v>
      </c>
      <c r="O502" s="67">
        <v>1</v>
      </c>
      <c r="P502" s="67" t="s">
        <v>28</v>
      </c>
      <c r="Q502" s="67">
        <v>0</v>
      </c>
      <c r="R502" s="352">
        <v>35851200</v>
      </c>
      <c r="S502" s="355">
        <v>35851200</v>
      </c>
      <c r="T502" s="67">
        <v>0</v>
      </c>
      <c r="U502" s="67">
        <v>0</v>
      </c>
      <c r="V502" s="67" t="s">
        <v>84</v>
      </c>
      <c r="W502" s="67" t="s">
        <v>29</v>
      </c>
      <c r="X502" s="67" t="s">
        <v>1131</v>
      </c>
      <c r="Y502" s="67">
        <v>3778932</v>
      </c>
      <c r="Z502" s="67" t="s">
        <v>1132</v>
      </c>
      <c r="AA502" s="345">
        <v>3259200</v>
      </c>
      <c r="AB502" s="345" t="s">
        <v>1392</v>
      </c>
      <c r="AC502" s="345"/>
    </row>
    <row r="503" spans="1:29" s="106" customFormat="1" ht="50.1" customHeight="1" x14ac:dyDescent="0.25">
      <c r="A503" s="105">
        <v>502</v>
      </c>
      <c r="B503" s="67" t="s">
        <v>1124</v>
      </c>
      <c r="C503" s="67" t="s">
        <v>1388</v>
      </c>
      <c r="D503" s="67" t="s">
        <v>1346</v>
      </c>
      <c r="E503" s="67" t="s">
        <v>1389</v>
      </c>
      <c r="F503" s="67" t="s">
        <v>27</v>
      </c>
      <c r="G503" s="67" t="s">
        <v>31</v>
      </c>
      <c r="H503" s="67" t="s">
        <v>1136</v>
      </c>
      <c r="I503" s="67" t="s">
        <v>1390</v>
      </c>
      <c r="J503" s="67">
        <v>80111600</v>
      </c>
      <c r="K503" s="67" t="s">
        <v>1401</v>
      </c>
      <c r="L503" s="67">
        <v>1</v>
      </c>
      <c r="M503" s="67">
        <v>1</v>
      </c>
      <c r="N503" s="70">
        <v>11</v>
      </c>
      <c r="O503" s="67">
        <v>1</v>
      </c>
      <c r="P503" s="67" t="s">
        <v>28</v>
      </c>
      <c r="Q503" s="67">
        <v>0</v>
      </c>
      <c r="R503" s="352">
        <v>58743300</v>
      </c>
      <c r="S503" s="355">
        <v>58743300</v>
      </c>
      <c r="T503" s="67">
        <v>0</v>
      </c>
      <c r="U503" s="67">
        <v>0</v>
      </c>
      <c r="V503" s="67" t="s">
        <v>84</v>
      </c>
      <c r="W503" s="67" t="s">
        <v>29</v>
      </c>
      <c r="X503" s="67" t="s">
        <v>1131</v>
      </c>
      <c r="Y503" s="67">
        <v>3778932</v>
      </c>
      <c r="Z503" s="67" t="s">
        <v>1132</v>
      </c>
      <c r="AA503" s="345">
        <v>5340300</v>
      </c>
      <c r="AB503" s="345" t="s">
        <v>1402</v>
      </c>
      <c r="AC503" s="345"/>
    </row>
    <row r="504" spans="1:29" s="106" customFormat="1" ht="50.1" customHeight="1" x14ac:dyDescent="0.25">
      <c r="A504" s="105">
        <v>503</v>
      </c>
      <c r="B504" s="67" t="s">
        <v>1124</v>
      </c>
      <c r="C504" s="67" t="s">
        <v>1388</v>
      </c>
      <c r="D504" s="67" t="s">
        <v>1346</v>
      </c>
      <c r="E504" s="67" t="s">
        <v>1389</v>
      </c>
      <c r="F504" s="67" t="s">
        <v>27</v>
      </c>
      <c r="G504" s="67" t="s">
        <v>31</v>
      </c>
      <c r="H504" s="67" t="s">
        <v>1136</v>
      </c>
      <c r="I504" s="67" t="s">
        <v>1390</v>
      </c>
      <c r="J504" s="67">
        <v>80111600</v>
      </c>
      <c r="K504" s="67" t="s">
        <v>1403</v>
      </c>
      <c r="L504" s="67">
        <v>1</v>
      </c>
      <c r="M504" s="67">
        <v>1</v>
      </c>
      <c r="N504" s="70">
        <v>11</v>
      </c>
      <c r="O504" s="67">
        <v>1</v>
      </c>
      <c r="P504" s="67" t="s">
        <v>28</v>
      </c>
      <c r="Q504" s="67">
        <v>0</v>
      </c>
      <c r="R504" s="352">
        <v>45091200</v>
      </c>
      <c r="S504" s="355">
        <v>45091200</v>
      </c>
      <c r="T504" s="67">
        <v>0</v>
      </c>
      <c r="U504" s="67">
        <v>0</v>
      </c>
      <c r="V504" s="67" t="s">
        <v>84</v>
      </c>
      <c r="W504" s="67" t="s">
        <v>29</v>
      </c>
      <c r="X504" s="67" t="s">
        <v>1131</v>
      </c>
      <c r="Y504" s="67">
        <v>3778932</v>
      </c>
      <c r="Z504" s="67" t="s">
        <v>1132</v>
      </c>
      <c r="AA504" s="345">
        <v>4099200</v>
      </c>
      <c r="AB504" s="345" t="s">
        <v>1402</v>
      </c>
      <c r="AC504" s="345"/>
    </row>
    <row r="505" spans="1:29" s="106" customFormat="1" ht="50.1" customHeight="1" x14ac:dyDescent="0.25">
      <c r="A505" s="105">
        <v>504</v>
      </c>
      <c r="B505" s="67" t="s">
        <v>1124</v>
      </c>
      <c r="C505" s="67" t="s">
        <v>1388</v>
      </c>
      <c r="D505" s="67" t="s">
        <v>1346</v>
      </c>
      <c r="E505" s="67" t="s">
        <v>1389</v>
      </c>
      <c r="F505" s="67" t="s">
        <v>27</v>
      </c>
      <c r="G505" s="67" t="s">
        <v>31</v>
      </c>
      <c r="H505" s="67" t="s">
        <v>1136</v>
      </c>
      <c r="I505" s="67" t="s">
        <v>1390</v>
      </c>
      <c r="J505" s="67">
        <v>80111600</v>
      </c>
      <c r="K505" s="67" t="s">
        <v>1404</v>
      </c>
      <c r="L505" s="67">
        <v>1</v>
      </c>
      <c r="M505" s="67">
        <v>1</v>
      </c>
      <c r="N505" s="70">
        <v>11</v>
      </c>
      <c r="O505" s="67">
        <v>1</v>
      </c>
      <c r="P505" s="67" t="s">
        <v>28</v>
      </c>
      <c r="Q505" s="67">
        <v>0</v>
      </c>
      <c r="R505" s="352">
        <v>40009200</v>
      </c>
      <c r="S505" s="355">
        <v>40009200</v>
      </c>
      <c r="T505" s="67">
        <v>0</v>
      </c>
      <c r="U505" s="67">
        <v>0</v>
      </c>
      <c r="V505" s="67" t="s">
        <v>84</v>
      </c>
      <c r="W505" s="67" t="s">
        <v>29</v>
      </c>
      <c r="X505" s="67" t="s">
        <v>1131</v>
      </c>
      <c r="Y505" s="67">
        <v>3778932</v>
      </c>
      <c r="Z505" s="67" t="s">
        <v>1132</v>
      </c>
      <c r="AA505" s="345">
        <v>3637200</v>
      </c>
      <c r="AB505" s="345" t="s">
        <v>1402</v>
      </c>
      <c r="AC505" s="345"/>
    </row>
    <row r="506" spans="1:29" s="106" customFormat="1" ht="50.1" customHeight="1" x14ac:dyDescent="0.25">
      <c r="A506" s="105">
        <v>505</v>
      </c>
      <c r="B506" s="67" t="s">
        <v>1124</v>
      </c>
      <c r="C506" s="67" t="s">
        <v>1388</v>
      </c>
      <c r="D506" s="67" t="s">
        <v>1346</v>
      </c>
      <c r="E506" s="67" t="s">
        <v>1389</v>
      </c>
      <c r="F506" s="67" t="s">
        <v>27</v>
      </c>
      <c r="G506" s="67" t="s">
        <v>31</v>
      </c>
      <c r="H506" s="67" t="s">
        <v>1136</v>
      </c>
      <c r="I506" s="67" t="s">
        <v>1390</v>
      </c>
      <c r="J506" s="67">
        <v>80111600</v>
      </c>
      <c r="K506" s="67" t="s">
        <v>1405</v>
      </c>
      <c r="L506" s="67">
        <v>1</v>
      </c>
      <c r="M506" s="67">
        <v>1</v>
      </c>
      <c r="N506" s="70">
        <v>11</v>
      </c>
      <c r="O506" s="67">
        <v>1</v>
      </c>
      <c r="P506" s="67" t="s">
        <v>28</v>
      </c>
      <c r="Q506" s="67">
        <v>0</v>
      </c>
      <c r="R506" s="352">
        <v>40009200</v>
      </c>
      <c r="S506" s="355">
        <v>40009200</v>
      </c>
      <c r="T506" s="67">
        <v>0</v>
      </c>
      <c r="U506" s="67">
        <v>0</v>
      </c>
      <c r="V506" s="67" t="s">
        <v>84</v>
      </c>
      <c r="W506" s="67" t="s">
        <v>29</v>
      </c>
      <c r="X506" s="67" t="s">
        <v>1131</v>
      </c>
      <c r="Y506" s="67">
        <v>3778932</v>
      </c>
      <c r="Z506" s="67" t="s">
        <v>1132</v>
      </c>
      <c r="AA506" s="345">
        <v>3637200</v>
      </c>
      <c r="AB506" s="345" t="s">
        <v>1402</v>
      </c>
      <c r="AC506" s="345"/>
    </row>
    <row r="507" spans="1:29" s="106" customFormat="1" ht="50.1" customHeight="1" x14ac:dyDescent="0.25">
      <c r="A507" s="105">
        <v>506</v>
      </c>
      <c r="B507" s="67" t="s">
        <v>1124</v>
      </c>
      <c r="C507" s="67" t="s">
        <v>1388</v>
      </c>
      <c r="D507" s="67" t="s">
        <v>1346</v>
      </c>
      <c r="E507" s="67" t="s">
        <v>1389</v>
      </c>
      <c r="F507" s="67" t="s">
        <v>27</v>
      </c>
      <c r="G507" s="67" t="s">
        <v>31</v>
      </c>
      <c r="H507" s="67" t="s">
        <v>1136</v>
      </c>
      <c r="I507" s="67" t="s">
        <v>1390</v>
      </c>
      <c r="J507" s="67">
        <v>80111600</v>
      </c>
      <c r="K507" s="67" t="s">
        <v>1406</v>
      </c>
      <c r="L507" s="67">
        <v>1</v>
      </c>
      <c r="M507" s="67">
        <v>1</v>
      </c>
      <c r="N507" s="70">
        <v>11</v>
      </c>
      <c r="O507" s="67">
        <v>1</v>
      </c>
      <c r="P507" s="67" t="s">
        <v>28</v>
      </c>
      <c r="Q507" s="67">
        <v>0</v>
      </c>
      <c r="R507" s="352">
        <v>40009200</v>
      </c>
      <c r="S507" s="355">
        <v>40009200</v>
      </c>
      <c r="T507" s="67">
        <v>0</v>
      </c>
      <c r="U507" s="67">
        <v>0</v>
      </c>
      <c r="V507" s="67" t="s">
        <v>84</v>
      </c>
      <c r="W507" s="67" t="s">
        <v>29</v>
      </c>
      <c r="X507" s="67" t="s">
        <v>1131</v>
      </c>
      <c r="Y507" s="67">
        <v>3778932</v>
      </c>
      <c r="Z507" s="67" t="s">
        <v>1132</v>
      </c>
      <c r="AA507" s="345">
        <v>3637200</v>
      </c>
      <c r="AB507" s="345" t="s">
        <v>1402</v>
      </c>
      <c r="AC507" s="345"/>
    </row>
    <row r="508" spans="1:29" s="106" customFormat="1" ht="50.1" customHeight="1" x14ac:dyDescent="0.25">
      <c r="A508" s="105">
        <v>507</v>
      </c>
      <c r="B508" s="67" t="s">
        <v>1124</v>
      </c>
      <c r="C508" s="67" t="s">
        <v>1388</v>
      </c>
      <c r="D508" s="67" t="s">
        <v>1346</v>
      </c>
      <c r="E508" s="67" t="s">
        <v>1389</v>
      </c>
      <c r="F508" s="67" t="s">
        <v>27</v>
      </c>
      <c r="G508" s="67" t="s">
        <v>31</v>
      </c>
      <c r="H508" s="67" t="s">
        <v>1136</v>
      </c>
      <c r="I508" s="67" t="s">
        <v>1390</v>
      </c>
      <c r="J508" s="67">
        <v>80111600</v>
      </c>
      <c r="K508" s="67" t="s">
        <v>1407</v>
      </c>
      <c r="L508" s="67">
        <v>1</v>
      </c>
      <c r="M508" s="67">
        <v>1</v>
      </c>
      <c r="N508" s="70">
        <v>11</v>
      </c>
      <c r="O508" s="67">
        <v>1</v>
      </c>
      <c r="P508" s="67" t="s">
        <v>28</v>
      </c>
      <c r="Q508" s="67">
        <v>0</v>
      </c>
      <c r="R508" s="352">
        <v>35851200</v>
      </c>
      <c r="S508" s="355">
        <v>35851200</v>
      </c>
      <c r="T508" s="67">
        <v>0</v>
      </c>
      <c r="U508" s="67">
        <v>0</v>
      </c>
      <c r="V508" s="67" t="s">
        <v>84</v>
      </c>
      <c r="W508" s="67" t="s">
        <v>29</v>
      </c>
      <c r="X508" s="67" t="s">
        <v>1131</v>
      </c>
      <c r="Y508" s="67">
        <v>3778932</v>
      </c>
      <c r="Z508" s="67" t="s">
        <v>1132</v>
      </c>
      <c r="AA508" s="345">
        <v>3259200</v>
      </c>
      <c r="AB508" s="345" t="s">
        <v>1402</v>
      </c>
      <c r="AC508" s="345"/>
    </row>
    <row r="509" spans="1:29" s="106" customFormat="1" ht="50.1" customHeight="1" x14ac:dyDescent="0.25">
      <c r="A509" s="105">
        <v>508</v>
      </c>
      <c r="B509" s="67" t="s">
        <v>1124</v>
      </c>
      <c r="C509" s="67" t="s">
        <v>1388</v>
      </c>
      <c r="D509" s="67" t="s">
        <v>1346</v>
      </c>
      <c r="E509" s="67" t="s">
        <v>1389</v>
      </c>
      <c r="F509" s="67" t="s">
        <v>27</v>
      </c>
      <c r="G509" s="67" t="s">
        <v>31</v>
      </c>
      <c r="H509" s="67" t="s">
        <v>1136</v>
      </c>
      <c r="I509" s="67" t="s">
        <v>1390</v>
      </c>
      <c r="J509" s="67">
        <v>80111600</v>
      </c>
      <c r="K509" s="67" t="s">
        <v>1408</v>
      </c>
      <c r="L509" s="67">
        <v>1</v>
      </c>
      <c r="M509" s="67">
        <v>1</v>
      </c>
      <c r="N509" s="70">
        <v>11</v>
      </c>
      <c r="O509" s="67">
        <v>1</v>
      </c>
      <c r="P509" s="67" t="s">
        <v>28</v>
      </c>
      <c r="Q509" s="67">
        <v>0</v>
      </c>
      <c r="R509" s="352">
        <v>35851200</v>
      </c>
      <c r="S509" s="355">
        <v>35851200</v>
      </c>
      <c r="T509" s="67">
        <v>0</v>
      </c>
      <c r="U509" s="67">
        <v>0</v>
      </c>
      <c r="V509" s="67" t="s">
        <v>84</v>
      </c>
      <c r="W509" s="67" t="s">
        <v>29</v>
      </c>
      <c r="X509" s="67" t="s">
        <v>1131</v>
      </c>
      <c r="Y509" s="67">
        <v>3778932</v>
      </c>
      <c r="Z509" s="67" t="s">
        <v>1132</v>
      </c>
      <c r="AA509" s="345">
        <v>3259200</v>
      </c>
      <c r="AB509" s="345" t="s">
        <v>1402</v>
      </c>
      <c r="AC509" s="345"/>
    </row>
    <row r="510" spans="1:29" s="106" customFormat="1" ht="50.1" customHeight="1" x14ac:dyDescent="0.25">
      <c r="A510" s="105">
        <v>509</v>
      </c>
      <c r="B510" s="67" t="s">
        <v>1124</v>
      </c>
      <c r="C510" s="67" t="s">
        <v>1388</v>
      </c>
      <c r="D510" s="67" t="s">
        <v>1346</v>
      </c>
      <c r="E510" s="67" t="s">
        <v>1389</v>
      </c>
      <c r="F510" s="67" t="s">
        <v>27</v>
      </c>
      <c r="G510" s="67" t="s">
        <v>31</v>
      </c>
      <c r="H510" s="67" t="s">
        <v>1136</v>
      </c>
      <c r="I510" s="67" t="s">
        <v>1390</v>
      </c>
      <c r="J510" s="67">
        <v>80111600</v>
      </c>
      <c r="K510" s="67" t="s">
        <v>1409</v>
      </c>
      <c r="L510" s="67">
        <v>1</v>
      </c>
      <c r="M510" s="67">
        <v>1</v>
      </c>
      <c r="N510" s="70">
        <v>12</v>
      </c>
      <c r="O510" s="67">
        <v>1</v>
      </c>
      <c r="P510" s="67" t="s">
        <v>28</v>
      </c>
      <c r="Q510" s="67">
        <v>0</v>
      </c>
      <c r="R510" s="352">
        <v>36048600</v>
      </c>
      <c r="S510" s="355">
        <v>36048600</v>
      </c>
      <c r="T510" s="67">
        <v>0</v>
      </c>
      <c r="U510" s="67">
        <v>0</v>
      </c>
      <c r="V510" s="67" t="s">
        <v>84</v>
      </c>
      <c r="W510" s="67" t="s">
        <v>29</v>
      </c>
      <c r="X510" s="67" t="s">
        <v>1131</v>
      </c>
      <c r="Y510" s="67">
        <v>3778932</v>
      </c>
      <c r="Z510" s="67" t="s">
        <v>1132</v>
      </c>
      <c r="AA510" s="345">
        <v>3004050</v>
      </c>
      <c r="AB510" s="345" t="s">
        <v>1402</v>
      </c>
      <c r="AC510" s="345"/>
    </row>
    <row r="511" spans="1:29" s="106" customFormat="1" ht="50.1" customHeight="1" x14ac:dyDescent="0.25">
      <c r="A511" s="105">
        <v>510</v>
      </c>
      <c r="B511" s="67" t="s">
        <v>1124</v>
      </c>
      <c r="C511" s="67" t="s">
        <v>1388</v>
      </c>
      <c r="D511" s="67" t="s">
        <v>1346</v>
      </c>
      <c r="E511" s="67" t="s">
        <v>1389</v>
      </c>
      <c r="F511" s="67" t="s">
        <v>27</v>
      </c>
      <c r="G511" s="67" t="s">
        <v>31</v>
      </c>
      <c r="H511" s="67" t="s">
        <v>1136</v>
      </c>
      <c r="I511" s="67" t="s">
        <v>1390</v>
      </c>
      <c r="J511" s="67">
        <v>80111600</v>
      </c>
      <c r="K511" s="67" t="s">
        <v>1409</v>
      </c>
      <c r="L511" s="67">
        <v>1</v>
      </c>
      <c r="M511" s="67">
        <v>1</v>
      </c>
      <c r="N511" s="70">
        <v>11</v>
      </c>
      <c r="O511" s="67">
        <v>1</v>
      </c>
      <c r="P511" s="67" t="s">
        <v>28</v>
      </c>
      <c r="Q511" s="67">
        <v>0</v>
      </c>
      <c r="R511" s="352">
        <v>33044550</v>
      </c>
      <c r="S511" s="355">
        <v>33044550</v>
      </c>
      <c r="T511" s="67">
        <v>0</v>
      </c>
      <c r="U511" s="67">
        <v>0</v>
      </c>
      <c r="V511" s="67" t="s">
        <v>84</v>
      </c>
      <c r="W511" s="67" t="s">
        <v>29</v>
      </c>
      <c r="X511" s="67" t="s">
        <v>1131</v>
      </c>
      <c r="Y511" s="67">
        <v>3778932</v>
      </c>
      <c r="Z511" s="67" t="s">
        <v>1132</v>
      </c>
      <c r="AA511" s="345">
        <v>3004050</v>
      </c>
      <c r="AB511" s="345" t="s">
        <v>1402</v>
      </c>
      <c r="AC511" s="345"/>
    </row>
    <row r="512" spans="1:29" s="106" customFormat="1" ht="50.1" customHeight="1" x14ac:dyDescent="0.25">
      <c r="A512" s="105">
        <v>511</v>
      </c>
      <c r="B512" s="67" t="s">
        <v>1124</v>
      </c>
      <c r="C512" s="67" t="s">
        <v>1388</v>
      </c>
      <c r="D512" s="67" t="s">
        <v>1346</v>
      </c>
      <c r="E512" s="67" t="s">
        <v>1389</v>
      </c>
      <c r="F512" s="67" t="s">
        <v>27</v>
      </c>
      <c r="G512" s="67" t="s">
        <v>31</v>
      </c>
      <c r="H512" s="67" t="s">
        <v>1136</v>
      </c>
      <c r="I512" s="67" t="s">
        <v>1390</v>
      </c>
      <c r="J512" s="67">
        <v>80111600</v>
      </c>
      <c r="K512" s="67" t="s">
        <v>1409</v>
      </c>
      <c r="L512" s="67">
        <v>1</v>
      </c>
      <c r="M512" s="67">
        <v>1</v>
      </c>
      <c r="N512" s="70">
        <v>12</v>
      </c>
      <c r="O512" s="67">
        <v>1</v>
      </c>
      <c r="P512" s="67" t="s">
        <v>28</v>
      </c>
      <c r="Q512" s="67">
        <v>0</v>
      </c>
      <c r="R512" s="352">
        <v>36048600</v>
      </c>
      <c r="S512" s="355">
        <v>36048600</v>
      </c>
      <c r="T512" s="67">
        <v>0</v>
      </c>
      <c r="U512" s="67">
        <v>0</v>
      </c>
      <c r="V512" s="67" t="s">
        <v>84</v>
      </c>
      <c r="W512" s="67" t="s">
        <v>29</v>
      </c>
      <c r="X512" s="67" t="s">
        <v>1131</v>
      </c>
      <c r="Y512" s="67">
        <v>3778932</v>
      </c>
      <c r="Z512" s="67" t="s">
        <v>1132</v>
      </c>
      <c r="AA512" s="345">
        <v>3004050</v>
      </c>
      <c r="AB512" s="345" t="s">
        <v>1402</v>
      </c>
      <c r="AC512" s="345"/>
    </row>
    <row r="513" spans="1:29" s="106" customFormat="1" ht="50.1" customHeight="1" x14ac:dyDescent="0.25">
      <c r="A513" s="105">
        <v>512</v>
      </c>
      <c r="B513" s="67" t="s">
        <v>1124</v>
      </c>
      <c r="C513" s="67" t="s">
        <v>1388</v>
      </c>
      <c r="D513" s="67" t="s">
        <v>1346</v>
      </c>
      <c r="E513" s="67" t="s">
        <v>1389</v>
      </c>
      <c r="F513" s="67" t="s">
        <v>27</v>
      </c>
      <c r="G513" s="67" t="s">
        <v>31</v>
      </c>
      <c r="H513" s="67" t="s">
        <v>1136</v>
      </c>
      <c r="I513" s="67" t="s">
        <v>1390</v>
      </c>
      <c r="J513" s="67">
        <v>80111600</v>
      </c>
      <c r="K513" s="67" t="s">
        <v>1410</v>
      </c>
      <c r="L513" s="67">
        <v>1</v>
      </c>
      <c r="M513" s="67">
        <v>1</v>
      </c>
      <c r="N513" s="70">
        <v>11</v>
      </c>
      <c r="O513" s="67">
        <v>1</v>
      </c>
      <c r="P513" s="67" t="s">
        <v>28</v>
      </c>
      <c r="Q513" s="67">
        <v>0</v>
      </c>
      <c r="R513" s="352">
        <v>27234900</v>
      </c>
      <c r="S513" s="355">
        <v>27234900</v>
      </c>
      <c r="T513" s="67">
        <v>0</v>
      </c>
      <c r="U513" s="67">
        <v>0</v>
      </c>
      <c r="V513" s="67" t="s">
        <v>84</v>
      </c>
      <c r="W513" s="67" t="s">
        <v>29</v>
      </c>
      <c r="X513" s="67" t="s">
        <v>1131</v>
      </c>
      <c r="Y513" s="67">
        <v>3778932</v>
      </c>
      <c r="Z513" s="67" t="s">
        <v>1132</v>
      </c>
      <c r="AA513" s="345">
        <v>2475900</v>
      </c>
      <c r="AB513" s="345" t="s">
        <v>591</v>
      </c>
      <c r="AC513" s="345"/>
    </row>
    <row r="514" spans="1:29" s="106" customFormat="1" ht="50.1" customHeight="1" x14ac:dyDescent="0.25">
      <c r="A514" s="105">
        <v>513</v>
      </c>
      <c r="B514" s="67" t="s">
        <v>1124</v>
      </c>
      <c r="C514" s="67" t="s">
        <v>1388</v>
      </c>
      <c r="D514" s="67" t="s">
        <v>1346</v>
      </c>
      <c r="E514" s="67" t="s">
        <v>1389</v>
      </c>
      <c r="F514" s="67" t="s">
        <v>27</v>
      </c>
      <c r="G514" s="67" t="s">
        <v>31</v>
      </c>
      <c r="H514" s="67" t="s">
        <v>1136</v>
      </c>
      <c r="I514" s="67" t="s">
        <v>1390</v>
      </c>
      <c r="J514" s="67">
        <v>80111600</v>
      </c>
      <c r="K514" s="67" t="s">
        <v>1411</v>
      </c>
      <c r="L514" s="67">
        <v>1</v>
      </c>
      <c r="M514" s="67">
        <v>1</v>
      </c>
      <c r="N514" s="70">
        <v>11</v>
      </c>
      <c r="O514" s="67">
        <v>1</v>
      </c>
      <c r="P514" s="67" t="s">
        <v>28</v>
      </c>
      <c r="Q514" s="67">
        <v>0</v>
      </c>
      <c r="R514" s="352">
        <v>22210650</v>
      </c>
      <c r="S514" s="355">
        <v>22210650</v>
      </c>
      <c r="T514" s="67">
        <v>0</v>
      </c>
      <c r="U514" s="67">
        <v>0</v>
      </c>
      <c r="V514" s="67" t="s">
        <v>84</v>
      </c>
      <c r="W514" s="67" t="s">
        <v>29</v>
      </c>
      <c r="X514" s="67" t="s">
        <v>1131</v>
      </c>
      <c r="Y514" s="67">
        <v>3778932</v>
      </c>
      <c r="Z514" s="67" t="s">
        <v>1132</v>
      </c>
      <c r="AA514" s="345">
        <v>2019150</v>
      </c>
      <c r="AB514" s="345" t="s">
        <v>591</v>
      </c>
      <c r="AC514" s="345"/>
    </row>
    <row r="515" spans="1:29" s="106" customFormat="1" ht="50.1" customHeight="1" x14ac:dyDescent="0.25">
      <c r="A515" s="105">
        <v>514</v>
      </c>
      <c r="B515" s="67" t="s">
        <v>1124</v>
      </c>
      <c r="C515" s="67" t="s">
        <v>1388</v>
      </c>
      <c r="D515" s="67" t="s">
        <v>1346</v>
      </c>
      <c r="E515" s="67" t="s">
        <v>1389</v>
      </c>
      <c r="F515" s="67" t="s">
        <v>27</v>
      </c>
      <c r="G515" s="67" t="s">
        <v>31</v>
      </c>
      <c r="H515" s="67" t="s">
        <v>1136</v>
      </c>
      <c r="I515" s="67" t="s">
        <v>1390</v>
      </c>
      <c r="J515" s="67">
        <v>80111600</v>
      </c>
      <c r="K515" s="67" t="s">
        <v>1411</v>
      </c>
      <c r="L515" s="67">
        <v>1</v>
      </c>
      <c r="M515" s="67">
        <v>1</v>
      </c>
      <c r="N515" s="70">
        <v>11</v>
      </c>
      <c r="O515" s="67">
        <v>1</v>
      </c>
      <c r="P515" s="67" t="s">
        <v>28</v>
      </c>
      <c r="Q515" s="67">
        <v>0</v>
      </c>
      <c r="R515" s="352">
        <v>22210650</v>
      </c>
      <c r="S515" s="355">
        <v>22210650</v>
      </c>
      <c r="T515" s="67">
        <v>0</v>
      </c>
      <c r="U515" s="67">
        <v>0</v>
      </c>
      <c r="V515" s="67" t="s">
        <v>84</v>
      </c>
      <c r="W515" s="67" t="s">
        <v>29</v>
      </c>
      <c r="X515" s="67" t="s">
        <v>1131</v>
      </c>
      <c r="Y515" s="67">
        <v>3778932</v>
      </c>
      <c r="Z515" s="67" t="s">
        <v>1132</v>
      </c>
      <c r="AA515" s="345">
        <v>2019150</v>
      </c>
      <c r="AB515" s="345" t="s">
        <v>591</v>
      </c>
      <c r="AC515" s="345"/>
    </row>
    <row r="516" spans="1:29" s="106" customFormat="1" ht="50.1" customHeight="1" x14ac:dyDescent="0.25">
      <c r="A516" s="105">
        <v>515</v>
      </c>
      <c r="B516" s="67" t="s">
        <v>1124</v>
      </c>
      <c r="C516" s="67" t="s">
        <v>1388</v>
      </c>
      <c r="D516" s="67" t="s">
        <v>1346</v>
      </c>
      <c r="E516" s="67" t="s">
        <v>1389</v>
      </c>
      <c r="F516" s="67" t="s">
        <v>27</v>
      </c>
      <c r="G516" s="67" t="s">
        <v>31</v>
      </c>
      <c r="H516" s="67" t="s">
        <v>1136</v>
      </c>
      <c r="I516" s="67" t="s">
        <v>1390</v>
      </c>
      <c r="J516" s="67">
        <v>80111600</v>
      </c>
      <c r="K516" s="67" t="s">
        <v>1411</v>
      </c>
      <c r="L516" s="67">
        <v>1</v>
      </c>
      <c r="M516" s="67">
        <v>1</v>
      </c>
      <c r="N516" s="70">
        <v>11</v>
      </c>
      <c r="O516" s="67">
        <v>1</v>
      </c>
      <c r="P516" s="67" t="s">
        <v>28</v>
      </c>
      <c r="Q516" s="67">
        <v>0</v>
      </c>
      <c r="R516" s="352">
        <v>22210650</v>
      </c>
      <c r="S516" s="355">
        <v>22210650</v>
      </c>
      <c r="T516" s="67">
        <v>0</v>
      </c>
      <c r="U516" s="67">
        <v>0</v>
      </c>
      <c r="V516" s="67" t="s">
        <v>84</v>
      </c>
      <c r="W516" s="67" t="s">
        <v>29</v>
      </c>
      <c r="X516" s="67" t="s">
        <v>1131</v>
      </c>
      <c r="Y516" s="67">
        <v>3778932</v>
      </c>
      <c r="Z516" s="67" t="s">
        <v>1132</v>
      </c>
      <c r="AA516" s="345">
        <v>2019150</v>
      </c>
      <c r="AB516" s="345" t="s">
        <v>591</v>
      </c>
      <c r="AC516" s="345"/>
    </row>
    <row r="517" spans="1:29" s="106" customFormat="1" ht="50.1" customHeight="1" x14ac:dyDescent="0.25">
      <c r="A517" s="105">
        <v>516</v>
      </c>
      <c r="B517" s="67" t="s">
        <v>1124</v>
      </c>
      <c r="C517" s="67" t="s">
        <v>1388</v>
      </c>
      <c r="D517" s="67" t="s">
        <v>1346</v>
      </c>
      <c r="E517" s="67" t="s">
        <v>1389</v>
      </c>
      <c r="F517" s="67" t="s">
        <v>27</v>
      </c>
      <c r="G517" s="67" t="s">
        <v>31</v>
      </c>
      <c r="H517" s="67" t="s">
        <v>1136</v>
      </c>
      <c r="I517" s="67" t="s">
        <v>1390</v>
      </c>
      <c r="J517" s="67">
        <v>80111600</v>
      </c>
      <c r="K517" s="67" t="s">
        <v>1412</v>
      </c>
      <c r="L517" s="67">
        <v>12</v>
      </c>
      <c r="M517" s="67">
        <v>12</v>
      </c>
      <c r="N517" s="70">
        <v>1</v>
      </c>
      <c r="O517" s="67">
        <v>1</v>
      </c>
      <c r="P517" s="67" t="s">
        <v>28</v>
      </c>
      <c r="Q517" s="67">
        <v>0</v>
      </c>
      <c r="R517" s="352">
        <v>218650</v>
      </c>
      <c r="S517" s="355">
        <v>218650</v>
      </c>
      <c r="T517" s="67">
        <v>0</v>
      </c>
      <c r="U517" s="67">
        <v>0</v>
      </c>
      <c r="V517" s="67" t="s">
        <v>84</v>
      </c>
      <c r="W517" s="67" t="s">
        <v>29</v>
      </c>
      <c r="X517" s="67" t="s">
        <v>1131</v>
      </c>
      <c r="Y517" s="67">
        <v>3778932</v>
      </c>
      <c r="Z517" s="67" t="s">
        <v>1132</v>
      </c>
      <c r="AA517" s="345" t="s">
        <v>1100</v>
      </c>
      <c r="AB517" s="345" t="s">
        <v>879</v>
      </c>
      <c r="AC517" s="345"/>
    </row>
    <row r="518" spans="1:29" s="106" customFormat="1" ht="50.1" customHeight="1" x14ac:dyDescent="0.25">
      <c r="A518" s="105">
        <v>517</v>
      </c>
      <c r="B518" s="67" t="s">
        <v>1124</v>
      </c>
      <c r="C518" s="67" t="s">
        <v>1388</v>
      </c>
      <c r="D518" s="67" t="s">
        <v>1346</v>
      </c>
      <c r="E518" s="67" t="s">
        <v>1389</v>
      </c>
      <c r="F518" s="67" t="s">
        <v>27</v>
      </c>
      <c r="G518" s="67" t="s">
        <v>30</v>
      </c>
      <c r="H518" s="67" t="s">
        <v>1128</v>
      </c>
      <c r="I518" s="67" t="s">
        <v>1332</v>
      </c>
      <c r="J518" s="67">
        <v>80131502</v>
      </c>
      <c r="K518" s="67" t="s">
        <v>1413</v>
      </c>
      <c r="L518" s="67">
        <v>1</v>
      </c>
      <c r="M518" s="67">
        <v>1</v>
      </c>
      <c r="N518" s="70">
        <v>12</v>
      </c>
      <c r="O518" s="67">
        <v>1</v>
      </c>
      <c r="P518" s="67" t="s">
        <v>28</v>
      </c>
      <c r="Q518" s="67">
        <v>0</v>
      </c>
      <c r="R518" s="352">
        <v>21600000</v>
      </c>
      <c r="S518" s="355">
        <v>21600000</v>
      </c>
      <c r="T518" s="67">
        <v>0</v>
      </c>
      <c r="U518" s="67">
        <v>0</v>
      </c>
      <c r="V518" s="67" t="s">
        <v>84</v>
      </c>
      <c r="W518" s="67" t="s">
        <v>29</v>
      </c>
      <c r="X518" s="67" t="s">
        <v>1131</v>
      </c>
      <c r="Y518" s="67">
        <v>3778932</v>
      </c>
      <c r="Z518" s="67" t="s">
        <v>1132</v>
      </c>
      <c r="AA518" s="345" t="s">
        <v>1100</v>
      </c>
      <c r="AB518" s="345" t="s">
        <v>1100</v>
      </c>
      <c r="AC518" s="345"/>
    </row>
    <row r="519" spans="1:29" s="106" customFormat="1" ht="50.1" customHeight="1" x14ac:dyDescent="0.25">
      <c r="A519" s="105">
        <v>518</v>
      </c>
      <c r="B519" s="67" t="s">
        <v>1124</v>
      </c>
      <c r="C519" s="67" t="s">
        <v>1388</v>
      </c>
      <c r="D519" s="67" t="s">
        <v>1346</v>
      </c>
      <c r="E519" s="67" t="s">
        <v>1389</v>
      </c>
      <c r="F519" s="67" t="s">
        <v>27</v>
      </c>
      <c r="G519" s="67" t="s">
        <v>30</v>
      </c>
      <c r="H519" s="67" t="s">
        <v>1128</v>
      </c>
      <c r="I519" s="67" t="s">
        <v>1332</v>
      </c>
      <c r="J519" s="67">
        <v>80131502</v>
      </c>
      <c r="K519" s="67" t="s">
        <v>1414</v>
      </c>
      <c r="L519" s="67">
        <v>1</v>
      </c>
      <c r="M519" s="67">
        <v>1</v>
      </c>
      <c r="N519" s="70">
        <v>12</v>
      </c>
      <c r="O519" s="67">
        <v>1</v>
      </c>
      <c r="P519" s="67" t="s">
        <v>28</v>
      </c>
      <c r="Q519" s="67">
        <v>0</v>
      </c>
      <c r="R519" s="352">
        <v>9000000</v>
      </c>
      <c r="S519" s="355">
        <v>9000000</v>
      </c>
      <c r="T519" s="67">
        <v>0</v>
      </c>
      <c r="U519" s="67">
        <v>0</v>
      </c>
      <c r="V519" s="67" t="s">
        <v>84</v>
      </c>
      <c r="W519" s="67" t="s">
        <v>29</v>
      </c>
      <c r="X519" s="67" t="s">
        <v>1131</v>
      </c>
      <c r="Y519" s="67">
        <v>3778932</v>
      </c>
      <c r="Z519" s="67" t="s">
        <v>1132</v>
      </c>
      <c r="AA519" s="345" t="s">
        <v>1100</v>
      </c>
      <c r="AB519" s="345" t="s">
        <v>1100</v>
      </c>
      <c r="AC519" s="345"/>
    </row>
    <row r="520" spans="1:29" s="106" customFormat="1" ht="50.1" customHeight="1" x14ac:dyDescent="0.25">
      <c r="A520" s="105">
        <v>519</v>
      </c>
      <c r="B520" s="67" t="s">
        <v>1124</v>
      </c>
      <c r="C520" s="67" t="s">
        <v>1388</v>
      </c>
      <c r="D520" s="67" t="s">
        <v>1346</v>
      </c>
      <c r="E520" s="67" t="s">
        <v>1389</v>
      </c>
      <c r="F520" s="67" t="s">
        <v>27</v>
      </c>
      <c r="G520" s="67" t="s">
        <v>30</v>
      </c>
      <c r="H520" s="67" t="s">
        <v>1128</v>
      </c>
      <c r="I520" s="67" t="s">
        <v>1332</v>
      </c>
      <c r="J520" s="67">
        <v>81161801</v>
      </c>
      <c r="K520" s="67" t="s">
        <v>64</v>
      </c>
      <c r="L520" s="67">
        <v>1</v>
      </c>
      <c r="M520" s="67">
        <v>1</v>
      </c>
      <c r="N520" s="70">
        <v>12</v>
      </c>
      <c r="O520" s="67">
        <v>1</v>
      </c>
      <c r="P520" s="67" t="s">
        <v>28</v>
      </c>
      <c r="Q520" s="67">
        <v>0</v>
      </c>
      <c r="R520" s="352">
        <v>7000000</v>
      </c>
      <c r="S520" s="355">
        <v>7000000</v>
      </c>
      <c r="T520" s="67">
        <v>0</v>
      </c>
      <c r="U520" s="67">
        <v>0</v>
      </c>
      <c r="V520" s="67" t="s">
        <v>84</v>
      </c>
      <c r="W520" s="67" t="s">
        <v>29</v>
      </c>
      <c r="X520" s="67" t="s">
        <v>1131</v>
      </c>
      <c r="Y520" s="67">
        <v>3778932</v>
      </c>
      <c r="Z520" s="67" t="s">
        <v>1132</v>
      </c>
      <c r="AA520" s="345" t="s">
        <v>1100</v>
      </c>
      <c r="AB520" s="345" t="s">
        <v>1100</v>
      </c>
      <c r="AC520" s="345"/>
    </row>
    <row r="521" spans="1:29" s="106" customFormat="1" ht="50.1" customHeight="1" x14ac:dyDescent="0.25">
      <c r="A521" s="105">
        <v>520</v>
      </c>
      <c r="B521" s="67" t="s">
        <v>1124</v>
      </c>
      <c r="C521" s="67" t="s">
        <v>1388</v>
      </c>
      <c r="D521" s="67" t="s">
        <v>1346</v>
      </c>
      <c r="E521" s="67" t="s">
        <v>1389</v>
      </c>
      <c r="F521" s="67" t="s">
        <v>27</v>
      </c>
      <c r="G521" s="67" t="s">
        <v>30</v>
      </c>
      <c r="H521" s="67" t="s">
        <v>1128</v>
      </c>
      <c r="I521" s="67" t="s">
        <v>1332</v>
      </c>
      <c r="J521" s="67">
        <v>81111612</v>
      </c>
      <c r="K521" s="67" t="s">
        <v>714</v>
      </c>
      <c r="L521" s="67">
        <v>1</v>
      </c>
      <c r="M521" s="67">
        <v>1</v>
      </c>
      <c r="N521" s="70">
        <v>11</v>
      </c>
      <c r="O521" s="67">
        <v>1</v>
      </c>
      <c r="P521" s="67" t="s">
        <v>28</v>
      </c>
      <c r="Q521" s="67">
        <v>0</v>
      </c>
      <c r="R521" s="352">
        <v>30000000</v>
      </c>
      <c r="S521" s="355">
        <v>30000000</v>
      </c>
      <c r="T521" s="67">
        <v>0</v>
      </c>
      <c r="U521" s="67">
        <v>0</v>
      </c>
      <c r="V521" s="67" t="s">
        <v>84</v>
      </c>
      <c r="W521" s="67" t="s">
        <v>29</v>
      </c>
      <c r="X521" s="67" t="s">
        <v>1131</v>
      </c>
      <c r="Y521" s="67">
        <v>3778932</v>
      </c>
      <c r="Z521" s="67" t="s">
        <v>1132</v>
      </c>
      <c r="AA521" s="345" t="s">
        <v>1100</v>
      </c>
      <c r="AB521" s="345" t="s">
        <v>1100</v>
      </c>
      <c r="AC521" s="345"/>
    </row>
    <row r="522" spans="1:29" s="106" customFormat="1" ht="50.1" customHeight="1" x14ac:dyDescent="0.25">
      <c r="A522" s="105">
        <v>521</v>
      </c>
      <c r="B522" s="67" t="s">
        <v>1124</v>
      </c>
      <c r="C522" s="67" t="s">
        <v>1388</v>
      </c>
      <c r="D522" s="67" t="s">
        <v>1346</v>
      </c>
      <c r="E522" s="67" t="s">
        <v>1389</v>
      </c>
      <c r="F522" s="67" t="s">
        <v>27</v>
      </c>
      <c r="G522" s="67" t="s">
        <v>30</v>
      </c>
      <c r="H522" s="67" t="s">
        <v>1128</v>
      </c>
      <c r="I522" s="67" t="s">
        <v>1332</v>
      </c>
      <c r="J522" s="67" t="s">
        <v>1415</v>
      </c>
      <c r="K522" s="67" t="s">
        <v>1416</v>
      </c>
      <c r="L522" s="67">
        <v>2</v>
      </c>
      <c r="M522" s="67">
        <v>2</v>
      </c>
      <c r="N522" s="70">
        <v>12</v>
      </c>
      <c r="O522" s="67">
        <v>1</v>
      </c>
      <c r="P522" s="67" t="s">
        <v>32</v>
      </c>
      <c r="Q522" s="67">
        <v>0</v>
      </c>
      <c r="R522" s="352">
        <v>20000000</v>
      </c>
      <c r="S522" s="355">
        <v>20000000</v>
      </c>
      <c r="T522" s="67">
        <v>0</v>
      </c>
      <c r="U522" s="67">
        <v>0</v>
      </c>
      <c r="V522" s="67" t="s">
        <v>84</v>
      </c>
      <c r="W522" s="67" t="s">
        <v>29</v>
      </c>
      <c r="X522" s="67" t="s">
        <v>1131</v>
      </c>
      <c r="Y522" s="67">
        <v>3778932</v>
      </c>
      <c r="Z522" s="67" t="s">
        <v>1132</v>
      </c>
      <c r="AA522" s="345" t="s">
        <v>1100</v>
      </c>
      <c r="AB522" s="345" t="s">
        <v>1100</v>
      </c>
      <c r="AC522" s="345"/>
    </row>
    <row r="523" spans="1:29" s="106" customFormat="1" ht="50.1" customHeight="1" x14ac:dyDescent="0.25">
      <c r="A523" s="105">
        <v>522</v>
      </c>
      <c r="B523" s="67" t="s">
        <v>1124</v>
      </c>
      <c r="C523" s="67" t="s">
        <v>1388</v>
      </c>
      <c r="D523" s="67" t="s">
        <v>1346</v>
      </c>
      <c r="E523" s="67" t="s">
        <v>1389</v>
      </c>
      <c r="F523" s="67" t="s">
        <v>27</v>
      </c>
      <c r="G523" s="67" t="s">
        <v>30</v>
      </c>
      <c r="H523" s="67" t="s">
        <v>1128</v>
      </c>
      <c r="I523" s="67" t="s">
        <v>1332</v>
      </c>
      <c r="J523" s="67">
        <v>77111603</v>
      </c>
      <c r="K523" s="67" t="s">
        <v>1417</v>
      </c>
      <c r="L523" s="67">
        <v>2</v>
      </c>
      <c r="M523" s="67">
        <v>2</v>
      </c>
      <c r="N523" s="70">
        <v>10</v>
      </c>
      <c r="O523" s="67">
        <v>1</v>
      </c>
      <c r="P523" s="67" t="s">
        <v>43</v>
      </c>
      <c r="Q523" s="67">
        <v>0</v>
      </c>
      <c r="R523" s="352">
        <v>20000000</v>
      </c>
      <c r="S523" s="355">
        <v>20000000</v>
      </c>
      <c r="T523" s="67">
        <v>0</v>
      </c>
      <c r="U523" s="67">
        <v>0</v>
      </c>
      <c r="V523" s="67" t="s">
        <v>84</v>
      </c>
      <c r="W523" s="67" t="s">
        <v>29</v>
      </c>
      <c r="X523" s="67" t="s">
        <v>1131</v>
      </c>
      <c r="Y523" s="67">
        <v>3778932</v>
      </c>
      <c r="Z523" s="67" t="s">
        <v>1132</v>
      </c>
      <c r="AA523" s="345" t="s">
        <v>1100</v>
      </c>
      <c r="AB523" s="345" t="s">
        <v>1100</v>
      </c>
      <c r="AC523" s="345"/>
    </row>
    <row r="524" spans="1:29" s="106" customFormat="1" ht="50.1" customHeight="1" x14ac:dyDescent="0.25">
      <c r="A524" s="105">
        <v>523</v>
      </c>
      <c r="B524" s="67" t="s">
        <v>1124</v>
      </c>
      <c r="C524" s="67" t="s">
        <v>1388</v>
      </c>
      <c r="D524" s="67" t="s">
        <v>1346</v>
      </c>
      <c r="E524" s="67" t="s">
        <v>1389</v>
      </c>
      <c r="F524" s="67" t="s">
        <v>27</v>
      </c>
      <c r="G524" s="67" t="s">
        <v>30</v>
      </c>
      <c r="H524" s="67" t="s">
        <v>1128</v>
      </c>
      <c r="I524" s="67" t="s">
        <v>1332</v>
      </c>
      <c r="J524" s="67">
        <v>21101900</v>
      </c>
      <c r="K524" s="67" t="s">
        <v>1418</v>
      </c>
      <c r="L524" s="67">
        <v>2</v>
      </c>
      <c r="M524" s="67">
        <v>2</v>
      </c>
      <c r="N524" s="70">
        <v>1</v>
      </c>
      <c r="O524" s="67">
        <v>1</v>
      </c>
      <c r="P524" s="67" t="s">
        <v>32</v>
      </c>
      <c r="Q524" s="67">
        <v>0</v>
      </c>
      <c r="R524" s="352">
        <v>16000000</v>
      </c>
      <c r="S524" s="355">
        <v>16000000</v>
      </c>
      <c r="T524" s="67">
        <v>0</v>
      </c>
      <c r="U524" s="67">
        <v>0</v>
      </c>
      <c r="V524" s="67" t="s">
        <v>84</v>
      </c>
      <c r="W524" s="67" t="s">
        <v>29</v>
      </c>
      <c r="X524" s="67" t="s">
        <v>1131</v>
      </c>
      <c r="Y524" s="67">
        <v>3778932</v>
      </c>
      <c r="Z524" s="67" t="s">
        <v>1132</v>
      </c>
      <c r="AA524" s="345" t="s">
        <v>1100</v>
      </c>
      <c r="AB524" s="345" t="s">
        <v>1100</v>
      </c>
      <c r="AC524" s="345"/>
    </row>
    <row r="525" spans="1:29" s="106" customFormat="1" ht="50.1" customHeight="1" x14ac:dyDescent="0.25">
      <c r="A525" s="105">
        <v>524</v>
      </c>
      <c r="B525" s="67" t="s">
        <v>1124</v>
      </c>
      <c r="C525" s="67" t="s">
        <v>1388</v>
      </c>
      <c r="D525" s="67" t="s">
        <v>1346</v>
      </c>
      <c r="E525" s="67" t="s">
        <v>1389</v>
      </c>
      <c r="F525" s="67" t="s">
        <v>27</v>
      </c>
      <c r="G525" s="67" t="s">
        <v>30</v>
      </c>
      <c r="H525" s="67" t="s">
        <v>1128</v>
      </c>
      <c r="I525" s="67" t="s">
        <v>1332</v>
      </c>
      <c r="J525" s="67" t="s">
        <v>1419</v>
      </c>
      <c r="K525" s="67" t="s">
        <v>1420</v>
      </c>
      <c r="L525" s="67">
        <v>2</v>
      </c>
      <c r="M525" s="67">
        <v>2</v>
      </c>
      <c r="N525" s="70">
        <v>1</v>
      </c>
      <c r="O525" s="67">
        <v>1</v>
      </c>
      <c r="P525" s="67" t="s">
        <v>32</v>
      </c>
      <c r="Q525" s="67">
        <v>0</v>
      </c>
      <c r="R525" s="352">
        <v>5000000</v>
      </c>
      <c r="S525" s="355">
        <v>5000000</v>
      </c>
      <c r="T525" s="67">
        <v>0</v>
      </c>
      <c r="U525" s="67">
        <v>0</v>
      </c>
      <c r="V525" s="67" t="s">
        <v>84</v>
      </c>
      <c r="W525" s="67" t="s">
        <v>29</v>
      </c>
      <c r="X525" s="67" t="s">
        <v>1131</v>
      </c>
      <c r="Y525" s="67">
        <v>3778932</v>
      </c>
      <c r="Z525" s="67" t="s">
        <v>1132</v>
      </c>
      <c r="AA525" s="345" t="s">
        <v>1100</v>
      </c>
      <c r="AB525" s="345" t="s">
        <v>1100</v>
      </c>
      <c r="AC525" s="345"/>
    </row>
    <row r="526" spans="1:29" s="106" customFormat="1" ht="50.1" customHeight="1" x14ac:dyDescent="0.25">
      <c r="A526" s="105">
        <v>525</v>
      </c>
      <c r="B526" s="67" t="s">
        <v>1124</v>
      </c>
      <c r="C526" s="67" t="s">
        <v>1388</v>
      </c>
      <c r="D526" s="67" t="s">
        <v>1346</v>
      </c>
      <c r="E526" s="67" t="s">
        <v>1389</v>
      </c>
      <c r="F526" s="67" t="s">
        <v>27</v>
      </c>
      <c r="G526" s="67" t="s">
        <v>30</v>
      </c>
      <c r="H526" s="67" t="s">
        <v>1128</v>
      </c>
      <c r="I526" s="67" t="s">
        <v>1332</v>
      </c>
      <c r="J526" s="67" t="s">
        <v>1421</v>
      </c>
      <c r="K526" s="67" t="s">
        <v>1422</v>
      </c>
      <c r="L526" s="67">
        <v>2</v>
      </c>
      <c r="M526" s="67">
        <v>2</v>
      </c>
      <c r="N526" s="70">
        <v>10</v>
      </c>
      <c r="O526" s="67">
        <v>1</v>
      </c>
      <c r="P526" s="67" t="s">
        <v>32</v>
      </c>
      <c r="Q526" s="67">
        <v>0</v>
      </c>
      <c r="R526" s="352">
        <v>3000000</v>
      </c>
      <c r="S526" s="355">
        <v>3000000</v>
      </c>
      <c r="T526" s="67">
        <v>0</v>
      </c>
      <c r="U526" s="67">
        <v>0</v>
      </c>
      <c r="V526" s="67" t="s">
        <v>84</v>
      </c>
      <c r="W526" s="67" t="s">
        <v>29</v>
      </c>
      <c r="X526" s="67" t="s">
        <v>1131</v>
      </c>
      <c r="Y526" s="67">
        <v>3778932</v>
      </c>
      <c r="Z526" s="67" t="s">
        <v>1132</v>
      </c>
      <c r="AA526" s="345" t="s">
        <v>1100</v>
      </c>
      <c r="AB526" s="345" t="s">
        <v>1100</v>
      </c>
      <c r="AC526" s="345"/>
    </row>
    <row r="527" spans="1:29" s="106" customFormat="1" ht="50.1" customHeight="1" x14ac:dyDescent="0.25">
      <c r="A527" s="105">
        <v>526</v>
      </c>
      <c r="B527" s="67" t="s">
        <v>1124</v>
      </c>
      <c r="C527" s="67" t="s">
        <v>1388</v>
      </c>
      <c r="D527" s="67" t="s">
        <v>1346</v>
      </c>
      <c r="E527" s="67" t="s">
        <v>1389</v>
      </c>
      <c r="F527" s="67" t="s">
        <v>27</v>
      </c>
      <c r="G527" s="67" t="s">
        <v>30</v>
      </c>
      <c r="H527" s="67" t="s">
        <v>1128</v>
      </c>
      <c r="I527" s="67" t="s">
        <v>1332</v>
      </c>
      <c r="J527" s="67" t="s">
        <v>232</v>
      </c>
      <c r="K527" s="67" t="s">
        <v>1091</v>
      </c>
      <c r="L527" s="67">
        <v>2</v>
      </c>
      <c r="M527" s="67">
        <v>2</v>
      </c>
      <c r="N527" s="70">
        <v>8</v>
      </c>
      <c r="O527" s="67">
        <v>1</v>
      </c>
      <c r="P527" s="67" t="s">
        <v>34</v>
      </c>
      <c r="Q527" s="67">
        <v>0</v>
      </c>
      <c r="R527" s="352">
        <v>26000000</v>
      </c>
      <c r="S527" s="355">
        <v>26000000</v>
      </c>
      <c r="T527" s="67">
        <v>0</v>
      </c>
      <c r="U527" s="67">
        <v>0</v>
      </c>
      <c r="V527" s="67" t="s">
        <v>84</v>
      </c>
      <c r="W527" s="67" t="s">
        <v>29</v>
      </c>
      <c r="X527" s="67" t="s">
        <v>1131</v>
      </c>
      <c r="Y527" s="67">
        <v>3778932</v>
      </c>
      <c r="Z527" s="67" t="s">
        <v>1132</v>
      </c>
      <c r="AA527" s="345" t="s">
        <v>1100</v>
      </c>
      <c r="AB527" s="345" t="s">
        <v>1100</v>
      </c>
      <c r="AC527" s="345"/>
    </row>
    <row r="528" spans="1:29" s="106" customFormat="1" ht="50.1" customHeight="1" x14ac:dyDescent="0.25">
      <c r="A528" s="105">
        <v>527</v>
      </c>
      <c r="B528" s="67" t="s">
        <v>1124</v>
      </c>
      <c r="C528" s="67" t="s">
        <v>1388</v>
      </c>
      <c r="D528" s="67" t="s">
        <v>1346</v>
      </c>
      <c r="E528" s="67" t="s">
        <v>1389</v>
      </c>
      <c r="F528" s="67" t="s">
        <v>27</v>
      </c>
      <c r="G528" s="67" t="s">
        <v>30</v>
      </c>
      <c r="H528" s="67" t="s">
        <v>1128</v>
      </c>
      <c r="I528" s="67" t="s">
        <v>1332</v>
      </c>
      <c r="J528" s="67">
        <v>76121604</v>
      </c>
      <c r="K528" s="67" t="s">
        <v>1423</v>
      </c>
      <c r="L528" s="67">
        <v>2</v>
      </c>
      <c r="M528" s="67">
        <v>2</v>
      </c>
      <c r="N528" s="70">
        <v>3</v>
      </c>
      <c r="O528" s="67">
        <v>1</v>
      </c>
      <c r="P528" s="67" t="s">
        <v>32</v>
      </c>
      <c r="Q528" s="67">
        <v>0</v>
      </c>
      <c r="R528" s="352">
        <v>6000000</v>
      </c>
      <c r="S528" s="355">
        <v>6000000</v>
      </c>
      <c r="T528" s="67">
        <v>0</v>
      </c>
      <c r="U528" s="67">
        <v>0</v>
      </c>
      <c r="V528" s="67" t="s">
        <v>84</v>
      </c>
      <c r="W528" s="67" t="s">
        <v>29</v>
      </c>
      <c r="X528" s="67" t="s">
        <v>1131</v>
      </c>
      <c r="Y528" s="67">
        <v>3778932</v>
      </c>
      <c r="Z528" s="67" t="s">
        <v>1132</v>
      </c>
      <c r="AA528" s="345" t="s">
        <v>1100</v>
      </c>
      <c r="AB528" s="345" t="s">
        <v>1100</v>
      </c>
      <c r="AC528" s="345"/>
    </row>
    <row r="529" spans="1:29" s="106" customFormat="1" ht="50.1" customHeight="1" x14ac:dyDescent="0.25">
      <c r="A529" s="105">
        <v>528</v>
      </c>
      <c r="B529" s="67" t="s">
        <v>1124</v>
      </c>
      <c r="C529" s="67" t="s">
        <v>1388</v>
      </c>
      <c r="D529" s="67" t="s">
        <v>1346</v>
      </c>
      <c r="E529" s="67" t="s">
        <v>1389</v>
      </c>
      <c r="F529" s="67" t="s">
        <v>27</v>
      </c>
      <c r="G529" s="67" t="s">
        <v>30</v>
      </c>
      <c r="H529" s="67" t="s">
        <v>1128</v>
      </c>
      <c r="I529" s="67" t="s">
        <v>1332</v>
      </c>
      <c r="J529" s="67">
        <v>46181500</v>
      </c>
      <c r="K529" s="67" t="s">
        <v>145</v>
      </c>
      <c r="L529" s="67">
        <v>2</v>
      </c>
      <c r="M529" s="67">
        <v>2</v>
      </c>
      <c r="N529" s="70">
        <v>3</v>
      </c>
      <c r="O529" s="67">
        <v>1</v>
      </c>
      <c r="P529" s="67" t="s">
        <v>33</v>
      </c>
      <c r="Q529" s="67">
        <v>0</v>
      </c>
      <c r="R529" s="352">
        <v>22000000</v>
      </c>
      <c r="S529" s="355">
        <v>22000000</v>
      </c>
      <c r="T529" s="67">
        <v>0</v>
      </c>
      <c r="U529" s="67">
        <v>0</v>
      </c>
      <c r="V529" s="67" t="s">
        <v>84</v>
      </c>
      <c r="W529" s="67" t="s">
        <v>29</v>
      </c>
      <c r="X529" s="67" t="s">
        <v>1131</v>
      </c>
      <c r="Y529" s="67">
        <v>3778932</v>
      </c>
      <c r="Z529" s="67" t="s">
        <v>1132</v>
      </c>
      <c r="AA529" s="345" t="s">
        <v>1100</v>
      </c>
      <c r="AB529" s="345" t="s">
        <v>1100</v>
      </c>
      <c r="AC529" s="345"/>
    </row>
    <row r="530" spans="1:29" s="106" customFormat="1" ht="50.1" customHeight="1" x14ac:dyDescent="0.25">
      <c r="A530" s="105">
        <v>529</v>
      </c>
      <c r="B530" s="67" t="s">
        <v>1124</v>
      </c>
      <c r="C530" s="67" t="s">
        <v>1388</v>
      </c>
      <c r="D530" s="67" t="s">
        <v>1346</v>
      </c>
      <c r="E530" s="67" t="s">
        <v>1389</v>
      </c>
      <c r="F530" s="67" t="s">
        <v>27</v>
      </c>
      <c r="G530" s="67" t="s">
        <v>30</v>
      </c>
      <c r="H530" s="67" t="s">
        <v>1239</v>
      </c>
      <c r="I530" s="67" t="s">
        <v>1240</v>
      </c>
      <c r="J530" s="67" t="s">
        <v>1241</v>
      </c>
      <c r="K530" s="67" t="s">
        <v>1242</v>
      </c>
      <c r="L530" s="67">
        <v>3</v>
      </c>
      <c r="M530" s="67">
        <v>3</v>
      </c>
      <c r="N530" s="70">
        <v>8</v>
      </c>
      <c r="O530" s="67">
        <v>1</v>
      </c>
      <c r="P530" s="67" t="s">
        <v>40</v>
      </c>
      <c r="Q530" s="67">
        <v>0</v>
      </c>
      <c r="R530" s="352">
        <v>330000000</v>
      </c>
      <c r="S530" s="355">
        <v>330000000</v>
      </c>
      <c r="T530" s="67">
        <v>0</v>
      </c>
      <c r="U530" s="67">
        <v>0</v>
      </c>
      <c r="V530" s="67" t="s">
        <v>84</v>
      </c>
      <c r="W530" s="67" t="s">
        <v>29</v>
      </c>
      <c r="X530" s="67" t="s">
        <v>1131</v>
      </c>
      <c r="Y530" s="67">
        <v>3778932</v>
      </c>
      <c r="Z530" s="67" t="s">
        <v>1132</v>
      </c>
      <c r="AA530" s="345" t="s">
        <v>1100</v>
      </c>
      <c r="AB530" s="345" t="s">
        <v>1100</v>
      </c>
      <c r="AC530" s="345"/>
    </row>
    <row r="531" spans="1:29" s="106" customFormat="1" ht="50.1" customHeight="1" x14ac:dyDescent="0.25">
      <c r="A531" s="105">
        <v>530</v>
      </c>
      <c r="B531" s="67" t="s">
        <v>1124</v>
      </c>
      <c r="C531" s="67" t="s">
        <v>1388</v>
      </c>
      <c r="D531" s="67" t="s">
        <v>1346</v>
      </c>
      <c r="E531" s="67" t="s">
        <v>1389</v>
      </c>
      <c r="F531" s="67" t="s">
        <v>27</v>
      </c>
      <c r="G531" s="67" t="s">
        <v>30</v>
      </c>
      <c r="H531" s="67" t="s">
        <v>1128</v>
      </c>
      <c r="I531" s="67" t="s">
        <v>1243</v>
      </c>
      <c r="J531" s="67">
        <v>46181500</v>
      </c>
      <c r="K531" s="67" t="s">
        <v>346</v>
      </c>
      <c r="L531" s="67">
        <v>1</v>
      </c>
      <c r="M531" s="67">
        <v>1</v>
      </c>
      <c r="N531" s="70">
        <v>12</v>
      </c>
      <c r="O531" s="67">
        <v>1</v>
      </c>
      <c r="P531" s="67" t="s">
        <v>40</v>
      </c>
      <c r="Q531" s="67">
        <v>0</v>
      </c>
      <c r="R531" s="352">
        <v>10300000</v>
      </c>
      <c r="S531" s="355">
        <v>10300000</v>
      </c>
      <c r="T531" s="67">
        <v>0</v>
      </c>
      <c r="U531" s="67">
        <v>0</v>
      </c>
      <c r="V531" s="67" t="s">
        <v>84</v>
      </c>
      <c r="W531" s="67" t="s">
        <v>29</v>
      </c>
      <c r="X531" s="67" t="s">
        <v>1131</v>
      </c>
      <c r="Y531" s="67">
        <v>3778932</v>
      </c>
      <c r="Z531" s="67" t="s">
        <v>1132</v>
      </c>
      <c r="AA531" s="345" t="s">
        <v>1100</v>
      </c>
      <c r="AB531" s="345" t="s">
        <v>1100</v>
      </c>
      <c r="AC531" s="345"/>
    </row>
    <row r="532" spans="1:29" s="106" customFormat="1" ht="50.1" customHeight="1" x14ac:dyDescent="0.25">
      <c r="A532" s="105">
        <v>531</v>
      </c>
      <c r="B532" s="67" t="s">
        <v>1124</v>
      </c>
      <c r="C532" s="67" t="s">
        <v>1388</v>
      </c>
      <c r="D532" s="67" t="s">
        <v>1424</v>
      </c>
      <c r="E532" s="67" t="s">
        <v>1425</v>
      </c>
      <c r="F532" s="67" t="s">
        <v>27</v>
      </c>
      <c r="G532" s="67" t="s">
        <v>30</v>
      </c>
      <c r="H532" s="67" t="s">
        <v>1239</v>
      </c>
      <c r="I532" s="67" t="s">
        <v>1240</v>
      </c>
      <c r="J532" s="67" t="s">
        <v>1241</v>
      </c>
      <c r="K532" s="67" t="s">
        <v>1242</v>
      </c>
      <c r="L532" s="67">
        <v>1</v>
      </c>
      <c r="M532" s="67">
        <v>1</v>
      </c>
      <c r="N532" s="70">
        <v>11</v>
      </c>
      <c r="O532" s="67">
        <v>1</v>
      </c>
      <c r="P532" s="67" t="s">
        <v>40</v>
      </c>
      <c r="Q532" s="67">
        <v>0</v>
      </c>
      <c r="R532" s="348">
        <v>165000000</v>
      </c>
      <c r="S532" s="355">
        <f>R532</f>
        <v>165000000</v>
      </c>
      <c r="T532" s="67">
        <v>0</v>
      </c>
      <c r="U532" s="67">
        <v>0</v>
      </c>
      <c r="V532" s="67" t="s">
        <v>84</v>
      </c>
      <c r="W532" s="67" t="s">
        <v>29</v>
      </c>
      <c r="X532" s="67" t="s">
        <v>1131</v>
      </c>
      <c r="Y532" s="67">
        <v>3778932</v>
      </c>
      <c r="Z532" s="67" t="s">
        <v>1132</v>
      </c>
      <c r="AA532" s="345"/>
      <c r="AB532" s="345"/>
      <c r="AC532" s="345"/>
    </row>
    <row r="533" spans="1:29" s="106" customFormat="1" ht="50.1" customHeight="1" x14ac:dyDescent="0.25">
      <c r="A533" s="105">
        <v>532</v>
      </c>
      <c r="B533" s="67" t="s">
        <v>1124</v>
      </c>
      <c r="C533" s="67" t="s">
        <v>1388</v>
      </c>
      <c r="D533" s="67" t="s">
        <v>1424</v>
      </c>
      <c r="E533" s="67" t="s">
        <v>1425</v>
      </c>
      <c r="F533" s="67" t="s">
        <v>27</v>
      </c>
      <c r="G533" s="67" t="s">
        <v>30</v>
      </c>
      <c r="H533" s="67" t="s">
        <v>1128</v>
      </c>
      <c r="I533" s="67" t="s">
        <v>1243</v>
      </c>
      <c r="J533" s="67"/>
      <c r="K533" s="67" t="s">
        <v>346</v>
      </c>
      <c r="L533" s="67">
        <v>1</v>
      </c>
      <c r="M533" s="67">
        <v>1</v>
      </c>
      <c r="N533" s="70">
        <v>12</v>
      </c>
      <c r="O533" s="67">
        <v>1</v>
      </c>
      <c r="P533" s="67" t="s">
        <v>40</v>
      </c>
      <c r="Q533" s="67">
        <v>0</v>
      </c>
      <c r="R533" s="348">
        <v>2400000</v>
      </c>
      <c r="S533" s="355">
        <f t="shared" ref="S533:S596" si="0">R533</f>
        <v>2400000</v>
      </c>
      <c r="T533" s="67">
        <v>0</v>
      </c>
      <c r="U533" s="67">
        <v>0</v>
      </c>
      <c r="V533" s="67" t="s">
        <v>84</v>
      </c>
      <c r="W533" s="67" t="s">
        <v>29</v>
      </c>
      <c r="X533" s="67" t="s">
        <v>1131</v>
      </c>
      <c r="Y533" s="67">
        <v>3778932</v>
      </c>
      <c r="Z533" s="67" t="s">
        <v>1132</v>
      </c>
      <c r="AA533" s="345"/>
      <c r="AB533" s="345"/>
      <c r="AC533" s="345"/>
    </row>
    <row r="534" spans="1:29" s="106" customFormat="1" ht="50.1" customHeight="1" x14ac:dyDescent="0.25">
      <c r="A534" s="105">
        <v>533</v>
      </c>
      <c r="B534" s="67" t="s">
        <v>1124</v>
      </c>
      <c r="C534" s="67" t="s">
        <v>1388</v>
      </c>
      <c r="D534" s="67" t="s">
        <v>1424</v>
      </c>
      <c r="E534" s="67" t="s">
        <v>1426</v>
      </c>
      <c r="F534" s="67" t="s">
        <v>27</v>
      </c>
      <c r="G534" s="67" t="s">
        <v>30</v>
      </c>
      <c r="H534" s="67" t="s">
        <v>1128</v>
      </c>
      <c r="I534" s="67" t="s">
        <v>1243</v>
      </c>
      <c r="J534" s="67"/>
      <c r="K534" s="67" t="s">
        <v>346</v>
      </c>
      <c r="L534" s="67">
        <v>1</v>
      </c>
      <c r="M534" s="67">
        <v>1</v>
      </c>
      <c r="N534" s="70">
        <v>12</v>
      </c>
      <c r="O534" s="67">
        <v>1</v>
      </c>
      <c r="P534" s="67" t="s">
        <v>40</v>
      </c>
      <c r="Q534" s="67">
        <v>0</v>
      </c>
      <c r="R534" s="349">
        <v>5800000</v>
      </c>
      <c r="S534" s="355">
        <f t="shared" si="0"/>
        <v>5800000</v>
      </c>
      <c r="T534" s="67">
        <v>0</v>
      </c>
      <c r="U534" s="67">
        <v>0</v>
      </c>
      <c r="V534" s="67" t="s">
        <v>84</v>
      </c>
      <c r="W534" s="67" t="s">
        <v>29</v>
      </c>
      <c r="X534" s="67" t="s">
        <v>1131</v>
      </c>
      <c r="Y534" s="67">
        <v>3778932</v>
      </c>
      <c r="Z534" s="67" t="s">
        <v>1132</v>
      </c>
      <c r="AA534" s="345"/>
      <c r="AB534" s="345"/>
      <c r="AC534" s="345"/>
    </row>
    <row r="535" spans="1:29" s="106" customFormat="1" ht="50.1" customHeight="1" x14ac:dyDescent="0.25">
      <c r="A535" s="105">
        <v>534</v>
      </c>
      <c r="B535" s="67" t="s">
        <v>1124</v>
      </c>
      <c r="C535" s="67" t="s">
        <v>1306</v>
      </c>
      <c r="D535" s="67" t="s">
        <v>1424</v>
      </c>
      <c r="E535" s="67" t="s">
        <v>1427</v>
      </c>
      <c r="F535" s="67" t="s">
        <v>27</v>
      </c>
      <c r="G535" s="67" t="s">
        <v>30</v>
      </c>
      <c r="H535" s="67" t="s">
        <v>1128</v>
      </c>
      <c r="I535" s="67" t="s">
        <v>1243</v>
      </c>
      <c r="J535" s="67"/>
      <c r="K535" s="67" t="s">
        <v>346</v>
      </c>
      <c r="L535" s="67">
        <v>1</v>
      </c>
      <c r="M535" s="67">
        <v>1</v>
      </c>
      <c r="N535" s="70">
        <v>12</v>
      </c>
      <c r="O535" s="67">
        <v>1</v>
      </c>
      <c r="P535" s="67" t="s">
        <v>40</v>
      </c>
      <c r="Q535" s="67">
        <v>0</v>
      </c>
      <c r="R535" s="349">
        <v>4000000</v>
      </c>
      <c r="S535" s="355">
        <f t="shared" si="0"/>
        <v>4000000</v>
      </c>
      <c r="T535" s="67">
        <v>0</v>
      </c>
      <c r="U535" s="67">
        <v>0</v>
      </c>
      <c r="V535" s="67" t="s">
        <v>84</v>
      </c>
      <c r="W535" s="67" t="s">
        <v>29</v>
      </c>
      <c r="X535" s="67" t="s">
        <v>1131</v>
      </c>
      <c r="Y535" s="67">
        <v>3778932</v>
      </c>
      <c r="Z535" s="67" t="s">
        <v>1132</v>
      </c>
      <c r="AA535" s="345"/>
      <c r="AB535" s="345"/>
      <c r="AC535" s="345"/>
    </row>
    <row r="536" spans="1:29" s="106" customFormat="1" ht="50.1" customHeight="1" x14ac:dyDescent="0.25">
      <c r="A536" s="105">
        <v>535</v>
      </c>
      <c r="B536" s="67" t="s">
        <v>1124</v>
      </c>
      <c r="C536" s="67" t="s">
        <v>1388</v>
      </c>
      <c r="D536" s="67" t="s">
        <v>1424</v>
      </c>
      <c r="E536" s="67" t="s">
        <v>1426</v>
      </c>
      <c r="F536" s="67" t="s">
        <v>27</v>
      </c>
      <c r="G536" s="67" t="s">
        <v>30</v>
      </c>
      <c r="H536" s="67" t="s">
        <v>1239</v>
      </c>
      <c r="I536" s="67" t="s">
        <v>1240</v>
      </c>
      <c r="J536" s="67" t="s">
        <v>1241</v>
      </c>
      <c r="K536" s="67" t="s">
        <v>1242</v>
      </c>
      <c r="L536" s="67">
        <v>1</v>
      </c>
      <c r="M536" s="67">
        <v>1</v>
      </c>
      <c r="N536" s="70">
        <v>11</v>
      </c>
      <c r="O536" s="67">
        <v>1</v>
      </c>
      <c r="P536" s="67" t="s">
        <v>40</v>
      </c>
      <c r="Q536" s="67">
        <v>0</v>
      </c>
      <c r="R536" s="349">
        <v>330000000</v>
      </c>
      <c r="S536" s="355">
        <f t="shared" si="0"/>
        <v>330000000</v>
      </c>
      <c r="T536" s="67">
        <v>0</v>
      </c>
      <c r="U536" s="67">
        <v>0</v>
      </c>
      <c r="V536" s="67" t="s">
        <v>84</v>
      </c>
      <c r="W536" s="67" t="s">
        <v>29</v>
      </c>
      <c r="X536" s="67" t="s">
        <v>1131</v>
      </c>
      <c r="Y536" s="67">
        <v>3778932</v>
      </c>
      <c r="Z536" s="67" t="s">
        <v>1132</v>
      </c>
      <c r="AA536" s="345"/>
      <c r="AB536" s="345"/>
      <c r="AC536" s="345"/>
    </row>
    <row r="537" spans="1:29" s="106" customFormat="1" ht="50.1" customHeight="1" x14ac:dyDescent="0.25">
      <c r="A537" s="105">
        <v>536</v>
      </c>
      <c r="B537" s="67" t="s">
        <v>1124</v>
      </c>
      <c r="C537" s="67" t="s">
        <v>1388</v>
      </c>
      <c r="D537" s="67" t="s">
        <v>1424</v>
      </c>
      <c r="E537" s="67" t="s">
        <v>1426</v>
      </c>
      <c r="F537" s="67" t="s">
        <v>27</v>
      </c>
      <c r="G537" s="67" t="s">
        <v>31</v>
      </c>
      <c r="H537" s="67" t="s">
        <v>1136</v>
      </c>
      <c r="I537" s="67" t="s">
        <v>1137</v>
      </c>
      <c r="J537" s="67">
        <v>80111600</v>
      </c>
      <c r="K537" s="67" t="s">
        <v>1428</v>
      </c>
      <c r="L537" s="67">
        <v>1</v>
      </c>
      <c r="M537" s="67">
        <v>1</v>
      </c>
      <c r="N537" s="70">
        <v>10</v>
      </c>
      <c r="O537" s="67">
        <v>1</v>
      </c>
      <c r="P537" s="67" t="s">
        <v>28</v>
      </c>
      <c r="Q537" s="67">
        <v>0</v>
      </c>
      <c r="R537" s="349">
        <v>75972000</v>
      </c>
      <c r="S537" s="355">
        <f t="shared" si="0"/>
        <v>75972000</v>
      </c>
      <c r="T537" s="67">
        <v>0</v>
      </c>
      <c r="U537" s="67">
        <v>0</v>
      </c>
      <c r="V537" s="67" t="s">
        <v>84</v>
      </c>
      <c r="W537" s="67" t="s">
        <v>29</v>
      </c>
      <c r="X537" s="67" t="s">
        <v>1131</v>
      </c>
      <c r="Y537" s="67">
        <v>3778932</v>
      </c>
      <c r="Z537" s="67" t="s">
        <v>1132</v>
      </c>
      <c r="AA537" s="345"/>
      <c r="AB537" s="345"/>
      <c r="AC537" s="345"/>
    </row>
    <row r="538" spans="1:29" s="106" customFormat="1" ht="50.1" customHeight="1" x14ac:dyDescent="0.25">
      <c r="A538" s="105">
        <v>537</v>
      </c>
      <c r="B538" s="67" t="s">
        <v>1124</v>
      </c>
      <c r="C538" s="67" t="s">
        <v>1388</v>
      </c>
      <c r="D538" s="67" t="s">
        <v>1424</v>
      </c>
      <c r="E538" s="67" t="s">
        <v>1426</v>
      </c>
      <c r="F538" s="67" t="s">
        <v>27</v>
      </c>
      <c r="G538" s="67" t="s">
        <v>31</v>
      </c>
      <c r="H538" s="67" t="s">
        <v>1136</v>
      </c>
      <c r="I538" s="67" t="s">
        <v>1137</v>
      </c>
      <c r="J538" s="67">
        <v>80111600</v>
      </c>
      <c r="K538" s="67" t="s">
        <v>1429</v>
      </c>
      <c r="L538" s="67">
        <v>1</v>
      </c>
      <c r="M538" s="67">
        <v>1</v>
      </c>
      <c r="N538" s="70">
        <v>12</v>
      </c>
      <c r="O538" s="67">
        <v>1</v>
      </c>
      <c r="P538" s="67" t="s">
        <v>28</v>
      </c>
      <c r="Q538" s="67">
        <v>0</v>
      </c>
      <c r="R538" s="349">
        <v>24228000</v>
      </c>
      <c r="S538" s="355">
        <f t="shared" si="0"/>
        <v>24228000</v>
      </c>
      <c r="T538" s="67">
        <v>0</v>
      </c>
      <c r="U538" s="67">
        <v>0</v>
      </c>
      <c r="V538" s="67" t="s">
        <v>84</v>
      </c>
      <c r="W538" s="67" t="s">
        <v>29</v>
      </c>
      <c r="X538" s="67" t="s">
        <v>1131</v>
      </c>
      <c r="Y538" s="67">
        <v>3778932</v>
      </c>
      <c r="Z538" s="67" t="s">
        <v>1132</v>
      </c>
      <c r="AA538" s="345"/>
      <c r="AB538" s="345"/>
      <c r="AC538" s="345"/>
    </row>
    <row r="539" spans="1:29" s="106" customFormat="1" ht="50.1" customHeight="1" x14ac:dyDescent="0.25">
      <c r="A539" s="105">
        <v>538</v>
      </c>
      <c r="B539" s="67" t="s">
        <v>1124</v>
      </c>
      <c r="C539" s="67" t="s">
        <v>1388</v>
      </c>
      <c r="D539" s="67" t="s">
        <v>1424</v>
      </c>
      <c r="E539" s="67" t="s">
        <v>1426</v>
      </c>
      <c r="F539" s="67" t="s">
        <v>27</v>
      </c>
      <c r="G539" s="67" t="s">
        <v>31</v>
      </c>
      <c r="H539" s="67" t="s">
        <v>1136</v>
      </c>
      <c r="I539" s="67" t="s">
        <v>1137</v>
      </c>
      <c r="J539" s="67">
        <v>80111600</v>
      </c>
      <c r="K539" s="67" t="s">
        <v>1429</v>
      </c>
      <c r="L539" s="67">
        <v>1</v>
      </c>
      <c r="M539" s="67">
        <v>1</v>
      </c>
      <c r="N539" s="70">
        <v>12</v>
      </c>
      <c r="O539" s="67">
        <v>1</v>
      </c>
      <c r="P539" s="67" t="s">
        <v>28</v>
      </c>
      <c r="Q539" s="67">
        <v>0</v>
      </c>
      <c r="R539" s="349">
        <v>24228000</v>
      </c>
      <c r="S539" s="355">
        <f t="shared" si="0"/>
        <v>24228000</v>
      </c>
      <c r="T539" s="67">
        <v>0</v>
      </c>
      <c r="U539" s="67">
        <v>0</v>
      </c>
      <c r="V539" s="67" t="s">
        <v>84</v>
      </c>
      <c r="W539" s="67" t="s">
        <v>29</v>
      </c>
      <c r="X539" s="67" t="s">
        <v>1131</v>
      </c>
      <c r="Y539" s="67">
        <v>3778932</v>
      </c>
      <c r="Z539" s="67" t="s">
        <v>1132</v>
      </c>
      <c r="AA539" s="345"/>
      <c r="AB539" s="345"/>
      <c r="AC539" s="345"/>
    </row>
    <row r="540" spans="1:29" s="106" customFormat="1" ht="50.1" customHeight="1" x14ac:dyDescent="0.25">
      <c r="A540" s="105">
        <v>539</v>
      </c>
      <c r="B540" s="67" t="s">
        <v>1124</v>
      </c>
      <c r="C540" s="67" t="s">
        <v>1388</v>
      </c>
      <c r="D540" s="67" t="s">
        <v>1424</v>
      </c>
      <c r="E540" s="67" t="s">
        <v>1426</v>
      </c>
      <c r="F540" s="67" t="s">
        <v>27</v>
      </c>
      <c r="G540" s="67" t="s">
        <v>31</v>
      </c>
      <c r="H540" s="67" t="s">
        <v>1136</v>
      </c>
      <c r="I540" s="67" t="s">
        <v>1137</v>
      </c>
      <c r="J540" s="67">
        <v>80111600</v>
      </c>
      <c r="K540" s="67" t="s">
        <v>1429</v>
      </c>
      <c r="L540" s="67">
        <v>1</v>
      </c>
      <c r="M540" s="67">
        <v>1</v>
      </c>
      <c r="N540" s="70">
        <v>12</v>
      </c>
      <c r="O540" s="67">
        <v>1</v>
      </c>
      <c r="P540" s="67" t="s">
        <v>28</v>
      </c>
      <c r="Q540" s="67">
        <v>0</v>
      </c>
      <c r="R540" s="349">
        <v>24228000</v>
      </c>
      <c r="S540" s="355">
        <f t="shared" si="0"/>
        <v>24228000</v>
      </c>
      <c r="T540" s="67">
        <v>0</v>
      </c>
      <c r="U540" s="67">
        <v>0</v>
      </c>
      <c r="V540" s="67" t="s">
        <v>84</v>
      </c>
      <c r="W540" s="67" t="s">
        <v>29</v>
      </c>
      <c r="X540" s="67" t="s">
        <v>1131</v>
      </c>
      <c r="Y540" s="67">
        <v>3778932</v>
      </c>
      <c r="Z540" s="67" t="s">
        <v>1132</v>
      </c>
      <c r="AA540" s="345"/>
      <c r="AB540" s="345"/>
      <c r="AC540" s="345"/>
    </row>
    <row r="541" spans="1:29" s="106" customFormat="1" ht="50.1" customHeight="1" x14ac:dyDescent="0.25">
      <c r="A541" s="105">
        <v>540</v>
      </c>
      <c r="B541" s="67" t="s">
        <v>1124</v>
      </c>
      <c r="C541" s="67" t="s">
        <v>1388</v>
      </c>
      <c r="D541" s="67" t="s">
        <v>1424</v>
      </c>
      <c r="E541" s="67" t="s">
        <v>1426</v>
      </c>
      <c r="F541" s="67" t="s">
        <v>27</v>
      </c>
      <c r="G541" s="67" t="s">
        <v>31</v>
      </c>
      <c r="H541" s="67" t="s">
        <v>1136</v>
      </c>
      <c r="I541" s="67" t="s">
        <v>1137</v>
      </c>
      <c r="J541" s="67">
        <v>80111600</v>
      </c>
      <c r="K541" s="67" t="s">
        <v>1429</v>
      </c>
      <c r="L541" s="67">
        <v>1</v>
      </c>
      <c r="M541" s="67">
        <v>1</v>
      </c>
      <c r="N541" s="70">
        <v>12</v>
      </c>
      <c r="O541" s="67">
        <v>1</v>
      </c>
      <c r="P541" s="67" t="s">
        <v>28</v>
      </c>
      <c r="Q541" s="67">
        <v>0</v>
      </c>
      <c r="R541" s="349">
        <v>24228000</v>
      </c>
      <c r="S541" s="355">
        <f t="shared" si="0"/>
        <v>24228000</v>
      </c>
      <c r="T541" s="67">
        <v>0</v>
      </c>
      <c r="U541" s="67">
        <v>0</v>
      </c>
      <c r="V541" s="67" t="s">
        <v>84</v>
      </c>
      <c r="W541" s="67" t="s">
        <v>29</v>
      </c>
      <c r="X541" s="67" t="s">
        <v>1131</v>
      </c>
      <c r="Y541" s="67">
        <v>3778932</v>
      </c>
      <c r="Z541" s="67" t="s">
        <v>1132</v>
      </c>
      <c r="AA541" s="345"/>
      <c r="AB541" s="345"/>
      <c r="AC541" s="345"/>
    </row>
    <row r="542" spans="1:29" s="106" customFormat="1" ht="50.1" customHeight="1" x14ac:dyDescent="0.25">
      <c r="A542" s="105">
        <v>541</v>
      </c>
      <c r="B542" s="67" t="s">
        <v>1124</v>
      </c>
      <c r="C542" s="67" t="s">
        <v>1388</v>
      </c>
      <c r="D542" s="67" t="s">
        <v>1424</v>
      </c>
      <c r="E542" s="67" t="s">
        <v>1426</v>
      </c>
      <c r="F542" s="67" t="s">
        <v>27</v>
      </c>
      <c r="G542" s="67" t="s">
        <v>31</v>
      </c>
      <c r="H542" s="67" t="s">
        <v>1136</v>
      </c>
      <c r="I542" s="67" t="s">
        <v>1137</v>
      </c>
      <c r="J542" s="67">
        <v>80111600</v>
      </c>
      <c r="K542" s="67" t="s">
        <v>1429</v>
      </c>
      <c r="L542" s="67">
        <v>1</v>
      </c>
      <c r="M542" s="67">
        <v>1</v>
      </c>
      <c r="N542" s="70">
        <v>12</v>
      </c>
      <c r="O542" s="67">
        <v>1</v>
      </c>
      <c r="P542" s="67" t="s">
        <v>28</v>
      </c>
      <c r="Q542" s="67">
        <v>0</v>
      </c>
      <c r="R542" s="349">
        <v>24228000</v>
      </c>
      <c r="S542" s="355">
        <f t="shared" si="0"/>
        <v>24228000</v>
      </c>
      <c r="T542" s="67">
        <v>0</v>
      </c>
      <c r="U542" s="67">
        <v>0</v>
      </c>
      <c r="V542" s="67" t="s">
        <v>84</v>
      </c>
      <c r="W542" s="67" t="s">
        <v>29</v>
      </c>
      <c r="X542" s="67" t="s">
        <v>1131</v>
      </c>
      <c r="Y542" s="67">
        <v>3778932</v>
      </c>
      <c r="Z542" s="67" t="s">
        <v>1132</v>
      </c>
      <c r="AA542" s="345"/>
      <c r="AB542" s="345"/>
      <c r="AC542" s="345"/>
    </row>
    <row r="543" spans="1:29" s="106" customFormat="1" ht="50.1" customHeight="1" x14ac:dyDescent="0.25">
      <c r="A543" s="105">
        <v>542</v>
      </c>
      <c r="B543" s="67" t="s">
        <v>1124</v>
      </c>
      <c r="C543" s="67" t="s">
        <v>1388</v>
      </c>
      <c r="D543" s="67" t="s">
        <v>1424</v>
      </c>
      <c r="E543" s="67" t="s">
        <v>1426</v>
      </c>
      <c r="F543" s="67" t="s">
        <v>27</v>
      </c>
      <c r="G543" s="67" t="s">
        <v>31</v>
      </c>
      <c r="H543" s="67" t="s">
        <v>1136</v>
      </c>
      <c r="I543" s="67" t="s">
        <v>1137</v>
      </c>
      <c r="J543" s="67">
        <v>80111600</v>
      </c>
      <c r="K543" s="67" t="s">
        <v>1429</v>
      </c>
      <c r="L543" s="67">
        <v>1</v>
      </c>
      <c r="M543" s="67">
        <v>1</v>
      </c>
      <c r="N543" s="70">
        <v>12</v>
      </c>
      <c r="O543" s="67">
        <v>1</v>
      </c>
      <c r="P543" s="67" t="s">
        <v>28</v>
      </c>
      <c r="Q543" s="67">
        <v>0</v>
      </c>
      <c r="R543" s="349">
        <v>24228000</v>
      </c>
      <c r="S543" s="355">
        <f t="shared" si="0"/>
        <v>24228000</v>
      </c>
      <c r="T543" s="67">
        <v>0</v>
      </c>
      <c r="U543" s="67">
        <v>0</v>
      </c>
      <c r="V543" s="67" t="s">
        <v>84</v>
      </c>
      <c r="W543" s="67" t="s">
        <v>29</v>
      </c>
      <c r="X543" s="67" t="s">
        <v>1131</v>
      </c>
      <c r="Y543" s="67">
        <v>3778932</v>
      </c>
      <c r="Z543" s="67" t="s">
        <v>1132</v>
      </c>
      <c r="AA543" s="345"/>
      <c r="AB543" s="345"/>
      <c r="AC543" s="345"/>
    </row>
    <row r="544" spans="1:29" s="106" customFormat="1" ht="50.1" customHeight="1" x14ac:dyDescent="0.25">
      <c r="A544" s="105">
        <v>543</v>
      </c>
      <c r="B544" s="67" t="s">
        <v>1124</v>
      </c>
      <c r="C544" s="67" t="s">
        <v>1388</v>
      </c>
      <c r="D544" s="67" t="s">
        <v>1424</v>
      </c>
      <c r="E544" s="67" t="s">
        <v>1426</v>
      </c>
      <c r="F544" s="67" t="s">
        <v>27</v>
      </c>
      <c r="G544" s="67" t="s">
        <v>31</v>
      </c>
      <c r="H544" s="67" t="s">
        <v>1136</v>
      </c>
      <c r="I544" s="67" t="s">
        <v>1137</v>
      </c>
      <c r="J544" s="67">
        <v>80111600</v>
      </c>
      <c r="K544" s="67" t="s">
        <v>1429</v>
      </c>
      <c r="L544" s="67">
        <v>1</v>
      </c>
      <c r="M544" s="67">
        <v>1</v>
      </c>
      <c r="N544" s="70">
        <v>12</v>
      </c>
      <c r="O544" s="67">
        <v>1</v>
      </c>
      <c r="P544" s="67" t="s">
        <v>28</v>
      </c>
      <c r="Q544" s="67">
        <v>0</v>
      </c>
      <c r="R544" s="349">
        <v>24228000</v>
      </c>
      <c r="S544" s="355">
        <f t="shared" si="0"/>
        <v>24228000</v>
      </c>
      <c r="T544" s="67">
        <v>0</v>
      </c>
      <c r="U544" s="67">
        <v>0</v>
      </c>
      <c r="V544" s="67" t="s">
        <v>84</v>
      </c>
      <c r="W544" s="67" t="s">
        <v>29</v>
      </c>
      <c r="X544" s="67" t="s">
        <v>1131</v>
      </c>
      <c r="Y544" s="67">
        <v>3778932</v>
      </c>
      <c r="Z544" s="67" t="s">
        <v>1132</v>
      </c>
      <c r="AA544" s="345"/>
      <c r="AB544" s="345"/>
      <c r="AC544" s="345"/>
    </row>
    <row r="545" spans="1:29" s="106" customFormat="1" ht="50.1" customHeight="1" x14ac:dyDescent="0.25">
      <c r="A545" s="105">
        <v>544</v>
      </c>
      <c r="B545" s="67" t="s">
        <v>1124</v>
      </c>
      <c r="C545" s="67" t="s">
        <v>1388</v>
      </c>
      <c r="D545" s="67" t="s">
        <v>1424</v>
      </c>
      <c r="E545" s="67" t="s">
        <v>1426</v>
      </c>
      <c r="F545" s="67" t="s">
        <v>27</v>
      </c>
      <c r="G545" s="67" t="s">
        <v>31</v>
      </c>
      <c r="H545" s="67" t="s">
        <v>1136</v>
      </c>
      <c r="I545" s="67" t="s">
        <v>1137</v>
      </c>
      <c r="J545" s="67">
        <v>80111600</v>
      </c>
      <c r="K545" s="67" t="s">
        <v>1429</v>
      </c>
      <c r="L545" s="67">
        <v>1</v>
      </c>
      <c r="M545" s="67">
        <v>1</v>
      </c>
      <c r="N545" s="70">
        <v>12</v>
      </c>
      <c r="O545" s="67">
        <v>1</v>
      </c>
      <c r="P545" s="67" t="s">
        <v>28</v>
      </c>
      <c r="Q545" s="67">
        <v>0</v>
      </c>
      <c r="R545" s="349">
        <v>24228000</v>
      </c>
      <c r="S545" s="355">
        <f t="shared" si="0"/>
        <v>24228000</v>
      </c>
      <c r="T545" s="67">
        <v>0</v>
      </c>
      <c r="U545" s="67">
        <v>0</v>
      </c>
      <c r="V545" s="67" t="s">
        <v>84</v>
      </c>
      <c r="W545" s="67" t="s">
        <v>29</v>
      </c>
      <c r="X545" s="67" t="s">
        <v>1131</v>
      </c>
      <c r="Y545" s="67">
        <v>3778932</v>
      </c>
      <c r="Z545" s="67" t="s">
        <v>1132</v>
      </c>
      <c r="AA545" s="345"/>
      <c r="AB545" s="345"/>
      <c r="AC545" s="345"/>
    </row>
    <row r="546" spans="1:29" s="106" customFormat="1" ht="50.1" customHeight="1" x14ac:dyDescent="0.25">
      <c r="A546" s="105">
        <v>545</v>
      </c>
      <c r="B546" s="67" t="s">
        <v>1124</v>
      </c>
      <c r="C546" s="67" t="s">
        <v>1388</v>
      </c>
      <c r="D546" s="67" t="s">
        <v>1424</v>
      </c>
      <c r="E546" s="67" t="s">
        <v>1426</v>
      </c>
      <c r="F546" s="67" t="s">
        <v>27</v>
      </c>
      <c r="G546" s="67" t="s">
        <v>31</v>
      </c>
      <c r="H546" s="67" t="s">
        <v>1136</v>
      </c>
      <c r="I546" s="67" t="s">
        <v>1137</v>
      </c>
      <c r="J546" s="67">
        <v>80111600</v>
      </c>
      <c r="K546" s="67" t="s">
        <v>1429</v>
      </c>
      <c r="L546" s="67">
        <v>1</v>
      </c>
      <c r="M546" s="67">
        <v>1</v>
      </c>
      <c r="N546" s="70">
        <v>12</v>
      </c>
      <c r="O546" s="67">
        <v>1</v>
      </c>
      <c r="P546" s="67" t="s">
        <v>28</v>
      </c>
      <c r="Q546" s="67">
        <v>0</v>
      </c>
      <c r="R546" s="349">
        <v>24228000</v>
      </c>
      <c r="S546" s="355">
        <f t="shared" si="0"/>
        <v>24228000</v>
      </c>
      <c r="T546" s="67">
        <v>0</v>
      </c>
      <c r="U546" s="67">
        <v>0</v>
      </c>
      <c r="V546" s="67" t="s">
        <v>84</v>
      </c>
      <c r="W546" s="67" t="s">
        <v>29</v>
      </c>
      <c r="X546" s="67" t="s">
        <v>1131</v>
      </c>
      <c r="Y546" s="67">
        <v>3778932</v>
      </c>
      <c r="Z546" s="67" t="s">
        <v>1132</v>
      </c>
      <c r="AA546" s="345"/>
      <c r="AB546" s="345"/>
      <c r="AC546" s="345"/>
    </row>
    <row r="547" spans="1:29" s="106" customFormat="1" ht="50.1" customHeight="1" x14ac:dyDescent="0.25">
      <c r="A547" s="105">
        <v>546</v>
      </c>
      <c r="B547" s="67" t="s">
        <v>1124</v>
      </c>
      <c r="C547" s="67" t="s">
        <v>1388</v>
      </c>
      <c r="D547" s="67" t="s">
        <v>1424</v>
      </c>
      <c r="E547" s="67" t="s">
        <v>1426</v>
      </c>
      <c r="F547" s="67" t="s">
        <v>27</v>
      </c>
      <c r="G547" s="67" t="s">
        <v>31</v>
      </c>
      <c r="H547" s="67" t="s">
        <v>1136</v>
      </c>
      <c r="I547" s="67" t="s">
        <v>1137</v>
      </c>
      <c r="J547" s="67">
        <v>80111600</v>
      </c>
      <c r="K547" s="67" t="s">
        <v>1429</v>
      </c>
      <c r="L547" s="67">
        <v>1</v>
      </c>
      <c r="M547" s="67">
        <v>1</v>
      </c>
      <c r="N547" s="70">
        <v>12</v>
      </c>
      <c r="O547" s="67">
        <v>1</v>
      </c>
      <c r="P547" s="67" t="s">
        <v>28</v>
      </c>
      <c r="Q547" s="67">
        <v>0</v>
      </c>
      <c r="R547" s="349">
        <v>24228000</v>
      </c>
      <c r="S547" s="355">
        <f t="shared" si="0"/>
        <v>24228000</v>
      </c>
      <c r="T547" s="67">
        <v>0</v>
      </c>
      <c r="U547" s="67">
        <v>0</v>
      </c>
      <c r="V547" s="67" t="s">
        <v>84</v>
      </c>
      <c r="W547" s="67" t="s">
        <v>29</v>
      </c>
      <c r="X547" s="67" t="s">
        <v>1131</v>
      </c>
      <c r="Y547" s="67">
        <v>3778932</v>
      </c>
      <c r="Z547" s="67" t="s">
        <v>1132</v>
      </c>
      <c r="AA547" s="345"/>
      <c r="AB547" s="345"/>
      <c r="AC547" s="345"/>
    </row>
    <row r="548" spans="1:29" s="106" customFormat="1" ht="50.1" customHeight="1" x14ac:dyDescent="0.25">
      <c r="A548" s="105">
        <v>547</v>
      </c>
      <c r="B548" s="67" t="s">
        <v>1124</v>
      </c>
      <c r="C548" s="67" t="s">
        <v>1388</v>
      </c>
      <c r="D548" s="67" t="s">
        <v>1424</v>
      </c>
      <c r="E548" s="67" t="s">
        <v>1426</v>
      </c>
      <c r="F548" s="67" t="s">
        <v>27</v>
      </c>
      <c r="G548" s="67" t="s">
        <v>31</v>
      </c>
      <c r="H548" s="67" t="s">
        <v>1136</v>
      </c>
      <c r="I548" s="67" t="s">
        <v>1137</v>
      </c>
      <c r="J548" s="67">
        <v>80111600</v>
      </c>
      <c r="K548" s="67" t="s">
        <v>1429</v>
      </c>
      <c r="L548" s="67">
        <v>1</v>
      </c>
      <c r="M548" s="67">
        <v>1</v>
      </c>
      <c r="N548" s="70">
        <v>12</v>
      </c>
      <c r="O548" s="67">
        <v>1</v>
      </c>
      <c r="P548" s="67" t="s">
        <v>28</v>
      </c>
      <c r="Q548" s="67">
        <v>0</v>
      </c>
      <c r="R548" s="349">
        <v>24228000</v>
      </c>
      <c r="S548" s="355">
        <f t="shared" si="0"/>
        <v>24228000</v>
      </c>
      <c r="T548" s="67">
        <v>0</v>
      </c>
      <c r="U548" s="67">
        <v>0</v>
      </c>
      <c r="V548" s="67" t="s">
        <v>84</v>
      </c>
      <c r="W548" s="67" t="s">
        <v>29</v>
      </c>
      <c r="X548" s="67" t="s">
        <v>1131</v>
      </c>
      <c r="Y548" s="67">
        <v>3778932</v>
      </c>
      <c r="Z548" s="67" t="s">
        <v>1132</v>
      </c>
      <c r="AA548" s="345"/>
      <c r="AB548" s="345"/>
      <c r="AC548" s="345"/>
    </row>
    <row r="549" spans="1:29" s="106" customFormat="1" ht="50.1" customHeight="1" x14ac:dyDescent="0.25">
      <c r="A549" s="105">
        <v>548</v>
      </c>
      <c r="B549" s="67" t="s">
        <v>1124</v>
      </c>
      <c r="C549" s="67" t="s">
        <v>1388</v>
      </c>
      <c r="D549" s="67" t="s">
        <v>1424</v>
      </c>
      <c r="E549" s="67" t="s">
        <v>1426</v>
      </c>
      <c r="F549" s="67" t="s">
        <v>27</v>
      </c>
      <c r="G549" s="67" t="s">
        <v>31</v>
      </c>
      <c r="H549" s="67" t="s">
        <v>1136</v>
      </c>
      <c r="I549" s="67" t="s">
        <v>1137</v>
      </c>
      <c r="J549" s="67">
        <v>80111600</v>
      </c>
      <c r="K549" s="67" t="s">
        <v>1429</v>
      </c>
      <c r="L549" s="67">
        <v>1</v>
      </c>
      <c r="M549" s="67">
        <v>1</v>
      </c>
      <c r="N549" s="70">
        <v>12</v>
      </c>
      <c r="O549" s="67">
        <v>1</v>
      </c>
      <c r="P549" s="67" t="s">
        <v>28</v>
      </c>
      <c r="Q549" s="67">
        <v>0</v>
      </c>
      <c r="R549" s="349">
        <v>24228000</v>
      </c>
      <c r="S549" s="355">
        <f t="shared" si="0"/>
        <v>24228000</v>
      </c>
      <c r="T549" s="67">
        <v>0</v>
      </c>
      <c r="U549" s="67">
        <v>0</v>
      </c>
      <c r="V549" s="67" t="s">
        <v>84</v>
      </c>
      <c r="W549" s="67" t="s">
        <v>29</v>
      </c>
      <c r="X549" s="67" t="s">
        <v>1131</v>
      </c>
      <c r="Y549" s="67">
        <v>3778932</v>
      </c>
      <c r="Z549" s="67" t="s">
        <v>1132</v>
      </c>
      <c r="AA549" s="345"/>
      <c r="AB549" s="345"/>
      <c r="AC549" s="345"/>
    </row>
    <row r="550" spans="1:29" s="106" customFormat="1" ht="50.1" customHeight="1" x14ac:dyDescent="0.25">
      <c r="A550" s="105">
        <v>549</v>
      </c>
      <c r="B550" s="67" t="s">
        <v>1124</v>
      </c>
      <c r="C550" s="67" t="s">
        <v>1388</v>
      </c>
      <c r="D550" s="67" t="s">
        <v>1424</v>
      </c>
      <c r="E550" s="67" t="s">
        <v>1426</v>
      </c>
      <c r="F550" s="67" t="s">
        <v>27</v>
      </c>
      <c r="G550" s="67" t="s">
        <v>31</v>
      </c>
      <c r="H550" s="67" t="s">
        <v>1136</v>
      </c>
      <c r="I550" s="67" t="s">
        <v>1137</v>
      </c>
      <c r="J550" s="67">
        <v>80111600</v>
      </c>
      <c r="K550" s="67" t="s">
        <v>1429</v>
      </c>
      <c r="L550" s="67">
        <v>1</v>
      </c>
      <c r="M550" s="67">
        <v>1</v>
      </c>
      <c r="N550" s="70">
        <v>12</v>
      </c>
      <c r="O550" s="67">
        <v>1</v>
      </c>
      <c r="P550" s="67" t="s">
        <v>28</v>
      </c>
      <c r="Q550" s="67">
        <v>0</v>
      </c>
      <c r="R550" s="349">
        <v>24228000</v>
      </c>
      <c r="S550" s="355">
        <f t="shared" si="0"/>
        <v>24228000</v>
      </c>
      <c r="T550" s="67">
        <v>0</v>
      </c>
      <c r="U550" s="67">
        <v>0</v>
      </c>
      <c r="V550" s="67" t="s">
        <v>84</v>
      </c>
      <c r="W550" s="67" t="s">
        <v>29</v>
      </c>
      <c r="X550" s="67" t="s">
        <v>1131</v>
      </c>
      <c r="Y550" s="67">
        <v>3778932</v>
      </c>
      <c r="Z550" s="67" t="s">
        <v>1132</v>
      </c>
      <c r="AA550" s="345"/>
      <c r="AB550" s="345"/>
      <c r="AC550" s="345"/>
    </row>
    <row r="551" spans="1:29" s="106" customFormat="1" ht="50.1" customHeight="1" x14ac:dyDescent="0.25">
      <c r="A551" s="105">
        <v>550</v>
      </c>
      <c r="B551" s="67" t="s">
        <v>1124</v>
      </c>
      <c r="C551" s="67" t="s">
        <v>1388</v>
      </c>
      <c r="D551" s="67" t="s">
        <v>1424</v>
      </c>
      <c r="E551" s="67" t="s">
        <v>1426</v>
      </c>
      <c r="F551" s="67" t="s">
        <v>27</v>
      </c>
      <c r="G551" s="67" t="s">
        <v>31</v>
      </c>
      <c r="H551" s="67" t="s">
        <v>1136</v>
      </c>
      <c r="I551" s="67" t="s">
        <v>1137</v>
      </c>
      <c r="J551" s="67">
        <v>80111600</v>
      </c>
      <c r="K551" s="67" t="s">
        <v>1429</v>
      </c>
      <c r="L551" s="67">
        <v>1</v>
      </c>
      <c r="M551" s="67">
        <v>1</v>
      </c>
      <c r="N551" s="70">
        <v>12</v>
      </c>
      <c r="O551" s="67">
        <v>1</v>
      </c>
      <c r="P551" s="67" t="s">
        <v>28</v>
      </c>
      <c r="Q551" s="67">
        <v>0</v>
      </c>
      <c r="R551" s="349">
        <v>24228000</v>
      </c>
      <c r="S551" s="355">
        <f t="shared" si="0"/>
        <v>24228000</v>
      </c>
      <c r="T551" s="67">
        <v>0</v>
      </c>
      <c r="U551" s="67">
        <v>0</v>
      </c>
      <c r="V551" s="67" t="s">
        <v>84</v>
      </c>
      <c r="W551" s="67" t="s">
        <v>29</v>
      </c>
      <c r="X551" s="67" t="s">
        <v>1131</v>
      </c>
      <c r="Y551" s="67">
        <v>3778932</v>
      </c>
      <c r="Z551" s="67" t="s">
        <v>1132</v>
      </c>
      <c r="AA551" s="345"/>
      <c r="AB551" s="345"/>
      <c r="AC551" s="345"/>
    </row>
    <row r="552" spans="1:29" s="106" customFormat="1" ht="50.1" customHeight="1" x14ac:dyDescent="0.25">
      <c r="A552" s="105">
        <v>551</v>
      </c>
      <c r="B552" s="67" t="s">
        <v>1124</v>
      </c>
      <c r="C552" s="67" t="s">
        <v>1388</v>
      </c>
      <c r="D552" s="67" t="s">
        <v>1424</v>
      </c>
      <c r="E552" s="67" t="s">
        <v>1426</v>
      </c>
      <c r="F552" s="67" t="s">
        <v>27</v>
      </c>
      <c r="G552" s="67" t="s">
        <v>31</v>
      </c>
      <c r="H552" s="67" t="s">
        <v>1136</v>
      </c>
      <c r="I552" s="67" t="s">
        <v>1137</v>
      </c>
      <c r="J552" s="67">
        <v>80111600</v>
      </c>
      <c r="K552" s="67" t="s">
        <v>1429</v>
      </c>
      <c r="L552" s="67">
        <v>1</v>
      </c>
      <c r="M552" s="67">
        <v>1</v>
      </c>
      <c r="N552" s="70">
        <v>12</v>
      </c>
      <c r="O552" s="67">
        <v>1</v>
      </c>
      <c r="P552" s="67" t="s">
        <v>28</v>
      </c>
      <c r="Q552" s="67">
        <v>0</v>
      </c>
      <c r="R552" s="349">
        <v>24228000</v>
      </c>
      <c r="S552" s="355">
        <f t="shared" si="0"/>
        <v>24228000</v>
      </c>
      <c r="T552" s="67">
        <v>0</v>
      </c>
      <c r="U552" s="67">
        <v>0</v>
      </c>
      <c r="V552" s="67" t="s">
        <v>84</v>
      </c>
      <c r="W552" s="67" t="s">
        <v>29</v>
      </c>
      <c r="X552" s="67" t="s">
        <v>1131</v>
      </c>
      <c r="Y552" s="67">
        <v>3778932</v>
      </c>
      <c r="Z552" s="67" t="s">
        <v>1132</v>
      </c>
      <c r="AA552" s="345"/>
      <c r="AB552" s="345"/>
      <c r="AC552" s="345"/>
    </row>
    <row r="553" spans="1:29" s="106" customFormat="1" ht="50.1" customHeight="1" x14ac:dyDescent="0.25">
      <c r="A553" s="105">
        <v>552</v>
      </c>
      <c r="B553" s="67" t="s">
        <v>1124</v>
      </c>
      <c r="C553" s="67" t="s">
        <v>1388</v>
      </c>
      <c r="D553" s="67" t="s">
        <v>1424</v>
      </c>
      <c r="E553" s="67" t="s">
        <v>1426</v>
      </c>
      <c r="F553" s="67" t="s">
        <v>27</v>
      </c>
      <c r="G553" s="67" t="s">
        <v>31</v>
      </c>
      <c r="H553" s="67" t="s">
        <v>1136</v>
      </c>
      <c r="I553" s="67" t="s">
        <v>1137</v>
      </c>
      <c r="J553" s="67">
        <v>80111600</v>
      </c>
      <c r="K553" s="67" t="s">
        <v>1430</v>
      </c>
      <c r="L553" s="67">
        <v>1</v>
      </c>
      <c r="M553" s="67">
        <v>1</v>
      </c>
      <c r="N553" s="70">
        <v>12</v>
      </c>
      <c r="O553" s="67">
        <v>1</v>
      </c>
      <c r="P553" s="67" t="s">
        <v>28</v>
      </c>
      <c r="Q553" s="67">
        <v>0</v>
      </c>
      <c r="R553" s="349">
        <v>24228000</v>
      </c>
      <c r="S553" s="355">
        <f t="shared" si="0"/>
        <v>24228000</v>
      </c>
      <c r="T553" s="67">
        <v>0</v>
      </c>
      <c r="U553" s="67">
        <v>0</v>
      </c>
      <c r="V553" s="67" t="s">
        <v>84</v>
      </c>
      <c r="W553" s="67" t="s">
        <v>29</v>
      </c>
      <c r="X553" s="67" t="s">
        <v>1131</v>
      </c>
      <c r="Y553" s="67">
        <v>3778932</v>
      </c>
      <c r="Z553" s="67" t="s">
        <v>1132</v>
      </c>
      <c r="AA553" s="345"/>
      <c r="AB553" s="345"/>
      <c r="AC553" s="345"/>
    </row>
    <row r="554" spans="1:29" s="106" customFormat="1" ht="50.1" customHeight="1" x14ac:dyDescent="0.25">
      <c r="A554" s="105">
        <v>553</v>
      </c>
      <c r="B554" s="67" t="s">
        <v>1124</v>
      </c>
      <c r="C554" s="67" t="s">
        <v>1388</v>
      </c>
      <c r="D554" s="67" t="s">
        <v>1424</v>
      </c>
      <c r="E554" s="67" t="s">
        <v>1426</v>
      </c>
      <c r="F554" s="67" t="s">
        <v>27</v>
      </c>
      <c r="G554" s="67" t="s">
        <v>31</v>
      </c>
      <c r="H554" s="67" t="s">
        <v>1136</v>
      </c>
      <c r="I554" s="67" t="s">
        <v>1137</v>
      </c>
      <c r="J554" s="67">
        <v>80111600</v>
      </c>
      <c r="K554" s="67" t="s">
        <v>1430</v>
      </c>
      <c r="L554" s="67">
        <v>1</v>
      </c>
      <c r="M554" s="67">
        <v>1</v>
      </c>
      <c r="N554" s="70">
        <v>12</v>
      </c>
      <c r="O554" s="67">
        <v>1</v>
      </c>
      <c r="P554" s="67" t="s">
        <v>28</v>
      </c>
      <c r="Q554" s="67">
        <v>0</v>
      </c>
      <c r="R554" s="349">
        <v>24228000</v>
      </c>
      <c r="S554" s="355">
        <f t="shared" si="0"/>
        <v>24228000</v>
      </c>
      <c r="T554" s="67">
        <v>0</v>
      </c>
      <c r="U554" s="67">
        <v>0</v>
      </c>
      <c r="V554" s="67" t="s">
        <v>84</v>
      </c>
      <c r="W554" s="67" t="s">
        <v>29</v>
      </c>
      <c r="X554" s="67" t="s">
        <v>1131</v>
      </c>
      <c r="Y554" s="67">
        <v>3778932</v>
      </c>
      <c r="Z554" s="67" t="s">
        <v>1132</v>
      </c>
      <c r="AA554" s="345"/>
      <c r="AB554" s="345"/>
      <c r="AC554" s="345"/>
    </row>
    <row r="555" spans="1:29" s="106" customFormat="1" ht="50.1" customHeight="1" x14ac:dyDescent="0.25">
      <c r="A555" s="105">
        <v>554</v>
      </c>
      <c r="B555" s="67" t="s">
        <v>1124</v>
      </c>
      <c r="C555" s="67" t="s">
        <v>1388</v>
      </c>
      <c r="D555" s="67" t="s">
        <v>1424</v>
      </c>
      <c r="E555" s="67" t="s">
        <v>1426</v>
      </c>
      <c r="F555" s="67" t="s">
        <v>27</v>
      </c>
      <c r="G555" s="67" t="s">
        <v>31</v>
      </c>
      <c r="H555" s="67" t="s">
        <v>1136</v>
      </c>
      <c r="I555" s="67" t="s">
        <v>1137</v>
      </c>
      <c r="J555" s="67">
        <v>80111600</v>
      </c>
      <c r="K555" s="67" t="s">
        <v>1430</v>
      </c>
      <c r="L555" s="67">
        <v>1</v>
      </c>
      <c r="M555" s="67">
        <v>1</v>
      </c>
      <c r="N555" s="70">
        <v>12</v>
      </c>
      <c r="O555" s="67">
        <v>1</v>
      </c>
      <c r="P555" s="67" t="s">
        <v>28</v>
      </c>
      <c r="Q555" s="67">
        <v>0</v>
      </c>
      <c r="R555" s="349">
        <v>24228000</v>
      </c>
      <c r="S555" s="355">
        <f t="shared" si="0"/>
        <v>24228000</v>
      </c>
      <c r="T555" s="67">
        <v>0</v>
      </c>
      <c r="U555" s="67">
        <v>0</v>
      </c>
      <c r="V555" s="67" t="s">
        <v>84</v>
      </c>
      <c r="W555" s="67" t="s">
        <v>29</v>
      </c>
      <c r="X555" s="67" t="s">
        <v>1131</v>
      </c>
      <c r="Y555" s="67">
        <v>3778932</v>
      </c>
      <c r="Z555" s="67" t="s">
        <v>1132</v>
      </c>
      <c r="AA555" s="345"/>
      <c r="AB555" s="345"/>
      <c r="AC555" s="345"/>
    </row>
    <row r="556" spans="1:29" s="106" customFormat="1" ht="50.1" customHeight="1" x14ac:dyDescent="0.25">
      <c r="A556" s="105">
        <v>555</v>
      </c>
      <c r="B556" s="67" t="s">
        <v>1124</v>
      </c>
      <c r="C556" s="67" t="s">
        <v>1388</v>
      </c>
      <c r="D556" s="67" t="s">
        <v>1424</v>
      </c>
      <c r="E556" s="67" t="s">
        <v>1426</v>
      </c>
      <c r="F556" s="67" t="s">
        <v>27</v>
      </c>
      <c r="G556" s="67" t="s">
        <v>31</v>
      </c>
      <c r="H556" s="67" t="s">
        <v>1136</v>
      </c>
      <c r="I556" s="67" t="s">
        <v>1137</v>
      </c>
      <c r="J556" s="67">
        <v>80111600</v>
      </c>
      <c r="K556" s="67" t="s">
        <v>1430</v>
      </c>
      <c r="L556" s="67">
        <v>1</v>
      </c>
      <c r="M556" s="67">
        <v>1</v>
      </c>
      <c r="N556" s="70">
        <v>12</v>
      </c>
      <c r="O556" s="67">
        <v>1</v>
      </c>
      <c r="P556" s="67" t="s">
        <v>28</v>
      </c>
      <c r="Q556" s="67">
        <v>0</v>
      </c>
      <c r="R556" s="349">
        <v>24228000</v>
      </c>
      <c r="S556" s="355">
        <f t="shared" si="0"/>
        <v>24228000</v>
      </c>
      <c r="T556" s="67">
        <v>0</v>
      </c>
      <c r="U556" s="67">
        <v>0</v>
      </c>
      <c r="V556" s="67" t="s">
        <v>84</v>
      </c>
      <c r="W556" s="67" t="s">
        <v>29</v>
      </c>
      <c r="X556" s="67" t="s">
        <v>1131</v>
      </c>
      <c r="Y556" s="67">
        <v>3778932</v>
      </c>
      <c r="Z556" s="67" t="s">
        <v>1132</v>
      </c>
      <c r="AA556" s="345"/>
      <c r="AB556" s="345"/>
      <c r="AC556" s="345"/>
    </row>
    <row r="557" spans="1:29" s="106" customFormat="1" ht="50.1" customHeight="1" x14ac:dyDescent="0.25">
      <c r="A557" s="105">
        <v>556</v>
      </c>
      <c r="B557" s="67" t="s">
        <v>1124</v>
      </c>
      <c r="C557" s="67" t="s">
        <v>1388</v>
      </c>
      <c r="D557" s="67" t="s">
        <v>1424</v>
      </c>
      <c r="E557" s="67" t="s">
        <v>1426</v>
      </c>
      <c r="F557" s="67" t="s">
        <v>27</v>
      </c>
      <c r="G557" s="67" t="s">
        <v>31</v>
      </c>
      <c r="H557" s="67" t="s">
        <v>1136</v>
      </c>
      <c r="I557" s="67" t="s">
        <v>1137</v>
      </c>
      <c r="J557" s="67">
        <v>80111600</v>
      </c>
      <c r="K557" s="67" t="s">
        <v>1430</v>
      </c>
      <c r="L557" s="67">
        <v>1</v>
      </c>
      <c r="M557" s="67">
        <v>1</v>
      </c>
      <c r="N557" s="70">
        <v>12</v>
      </c>
      <c r="O557" s="67">
        <v>1</v>
      </c>
      <c r="P557" s="67" t="s">
        <v>28</v>
      </c>
      <c r="Q557" s="67">
        <v>0</v>
      </c>
      <c r="R557" s="349">
        <v>24228000</v>
      </c>
      <c r="S557" s="355">
        <f t="shared" si="0"/>
        <v>24228000</v>
      </c>
      <c r="T557" s="67">
        <v>0</v>
      </c>
      <c r="U557" s="67">
        <v>0</v>
      </c>
      <c r="V557" s="67" t="s">
        <v>84</v>
      </c>
      <c r="W557" s="67" t="s">
        <v>29</v>
      </c>
      <c r="X557" s="67" t="s">
        <v>1131</v>
      </c>
      <c r="Y557" s="67">
        <v>3778932</v>
      </c>
      <c r="Z557" s="67" t="s">
        <v>1132</v>
      </c>
      <c r="AA557" s="345"/>
      <c r="AB557" s="345"/>
      <c r="AC557" s="345"/>
    </row>
    <row r="558" spans="1:29" s="106" customFormat="1" ht="50.1" customHeight="1" x14ac:dyDescent="0.25">
      <c r="A558" s="105">
        <v>557</v>
      </c>
      <c r="B558" s="67" t="s">
        <v>1124</v>
      </c>
      <c r="C558" s="67" t="s">
        <v>1388</v>
      </c>
      <c r="D558" s="67" t="s">
        <v>1424</v>
      </c>
      <c r="E558" s="67" t="s">
        <v>1426</v>
      </c>
      <c r="F558" s="67" t="s">
        <v>27</v>
      </c>
      <c r="G558" s="67" t="s">
        <v>31</v>
      </c>
      <c r="H558" s="67" t="s">
        <v>1136</v>
      </c>
      <c r="I558" s="67" t="s">
        <v>1137</v>
      </c>
      <c r="J558" s="67">
        <v>80111600</v>
      </c>
      <c r="K558" s="67" t="s">
        <v>1430</v>
      </c>
      <c r="L558" s="67">
        <v>1</v>
      </c>
      <c r="M558" s="67">
        <v>1</v>
      </c>
      <c r="N558" s="70">
        <v>12</v>
      </c>
      <c r="O558" s="67">
        <v>1</v>
      </c>
      <c r="P558" s="67" t="s">
        <v>28</v>
      </c>
      <c r="Q558" s="67">
        <v>0</v>
      </c>
      <c r="R558" s="349">
        <v>24228000</v>
      </c>
      <c r="S558" s="355">
        <f t="shared" si="0"/>
        <v>24228000</v>
      </c>
      <c r="T558" s="67">
        <v>0</v>
      </c>
      <c r="U558" s="67">
        <v>0</v>
      </c>
      <c r="V558" s="67" t="s">
        <v>84</v>
      </c>
      <c r="W558" s="67" t="s">
        <v>29</v>
      </c>
      <c r="X558" s="67" t="s">
        <v>1131</v>
      </c>
      <c r="Y558" s="67">
        <v>3778932</v>
      </c>
      <c r="Z558" s="67" t="s">
        <v>1132</v>
      </c>
      <c r="AA558" s="345"/>
      <c r="AB558" s="345"/>
      <c r="AC558" s="345"/>
    </row>
    <row r="559" spans="1:29" s="106" customFormat="1" ht="50.1" customHeight="1" x14ac:dyDescent="0.25">
      <c r="A559" s="105">
        <v>558</v>
      </c>
      <c r="B559" s="67" t="s">
        <v>1124</v>
      </c>
      <c r="C559" s="67" t="s">
        <v>1388</v>
      </c>
      <c r="D559" s="67" t="s">
        <v>1424</v>
      </c>
      <c r="E559" s="67" t="s">
        <v>1426</v>
      </c>
      <c r="F559" s="67" t="s">
        <v>27</v>
      </c>
      <c r="G559" s="67" t="s">
        <v>31</v>
      </c>
      <c r="H559" s="67" t="s">
        <v>1136</v>
      </c>
      <c r="I559" s="67" t="s">
        <v>1137</v>
      </c>
      <c r="J559" s="67">
        <v>80111600</v>
      </c>
      <c r="K559" s="67" t="s">
        <v>1430</v>
      </c>
      <c r="L559" s="67">
        <v>1</v>
      </c>
      <c r="M559" s="67">
        <v>1</v>
      </c>
      <c r="N559" s="70">
        <v>12</v>
      </c>
      <c r="O559" s="67">
        <v>1</v>
      </c>
      <c r="P559" s="67" t="s">
        <v>28</v>
      </c>
      <c r="Q559" s="67">
        <v>0</v>
      </c>
      <c r="R559" s="349">
        <v>24228000</v>
      </c>
      <c r="S559" s="355">
        <f t="shared" si="0"/>
        <v>24228000</v>
      </c>
      <c r="T559" s="67">
        <v>0</v>
      </c>
      <c r="U559" s="67">
        <v>0</v>
      </c>
      <c r="V559" s="67" t="s">
        <v>84</v>
      </c>
      <c r="W559" s="67" t="s">
        <v>29</v>
      </c>
      <c r="X559" s="67" t="s">
        <v>1131</v>
      </c>
      <c r="Y559" s="67">
        <v>3778932</v>
      </c>
      <c r="Z559" s="67" t="s">
        <v>1132</v>
      </c>
      <c r="AA559" s="345"/>
      <c r="AB559" s="345"/>
      <c r="AC559" s="345"/>
    </row>
    <row r="560" spans="1:29" s="106" customFormat="1" ht="50.1" customHeight="1" x14ac:dyDescent="0.25">
      <c r="A560" s="105">
        <v>559</v>
      </c>
      <c r="B560" s="67" t="s">
        <v>1124</v>
      </c>
      <c r="C560" s="67" t="s">
        <v>1388</v>
      </c>
      <c r="D560" s="67" t="s">
        <v>1424</v>
      </c>
      <c r="E560" s="67" t="s">
        <v>1426</v>
      </c>
      <c r="F560" s="67" t="s">
        <v>27</v>
      </c>
      <c r="G560" s="67" t="s">
        <v>31</v>
      </c>
      <c r="H560" s="67" t="s">
        <v>1136</v>
      </c>
      <c r="I560" s="67" t="s">
        <v>1137</v>
      </c>
      <c r="J560" s="67">
        <v>80111600</v>
      </c>
      <c r="K560" s="67" t="s">
        <v>1430</v>
      </c>
      <c r="L560" s="67">
        <v>1</v>
      </c>
      <c r="M560" s="67">
        <v>1</v>
      </c>
      <c r="N560" s="70">
        <v>12</v>
      </c>
      <c r="O560" s="67">
        <v>1</v>
      </c>
      <c r="P560" s="67" t="s">
        <v>28</v>
      </c>
      <c r="Q560" s="67">
        <v>0</v>
      </c>
      <c r="R560" s="349">
        <v>24228000</v>
      </c>
      <c r="S560" s="355">
        <f t="shared" si="0"/>
        <v>24228000</v>
      </c>
      <c r="T560" s="67">
        <v>0</v>
      </c>
      <c r="U560" s="67">
        <v>0</v>
      </c>
      <c r="V560" s="67" t="s">
        <v>84</v>
      </c>
      <c r="W560" s="67" t="s">
        <v>29</v>
      </c>
      <c r="X560" s="67" t="s">
        <v>1131</v>
      </c>
      <c r="Y560" s="67">
        <v>3778932</v>
      </c>
      <c r="Z560" s="67" t="s">
        <v>1132</v>
      </c>
      <c r="AA560" s="345"/>
      <c r="AB560" s="345"/>
      <c r="AC560" s="345"/>
    </row>
    <row r="561" spans="1:29" s="106" customFormat="1" ht="50.1" customHeight="1" x14ac:dyDescent="0.25">
      <c r="A561" s="105">
        <v>560</v>
      </c>
      <c r="B561" s="67" t="s">
        <v>1124</v>
      </c>
      <c r="C561" s="67" t="s">
        <v>1388</v>
      </c>
      <c r="D561" s="67" t="s">
        <v>1424</v>
      </c>
      <c r="E561" s="67" t="s">
        <v>1426</v>
      </c>
      <c r="F561" s="67" t="s">
        <v>27</v>
      </c>
      <c r="G561" s="67" t="s">
        <v>31</v>
      </c>
      <c r="H561" s="67" t="s">
        <v>1136</v>
      </c>
      <c r="I561" s="67" t="s">
        <v>1137</v>
      </c>
      <c r="J561" s="67">
        <v>80111600</v>
      </c>
      <c r="K561" s="67" t="s">
        <v>1430</v>
      </c>
      <c r="L561" s="67">
        <v>1</v>
      </c>
      <c r="M561" s="67">
        <v>1</v>
      </c>
      <c r="N561" s="70">
        <v>12</v>
      </c>
      <c r="O561" s="67">
        <v>1</v>
      </c>
      <c r="P561" s="67" t="s">
        <v>28</v>
      </c>
      <c r="Q561" s="67">
        <v>0</v>
      </c>
      <c r="R561" s="349">
        <v>24228000</v>
      </c>
      <c r="S561" s="355">
        <f t="shared" si="0"/>
        <v>24228000</v>
      </c>
      <c r="T561" s="67">
        <v>0</v>
      </c>
      <c r="U561" s="67">
        <v>0</v>
      </c>
      <c r="V561" s="67" t="s">
        <v>84</v>
      </c>
      <c r="W561" s="67" t="s">
        <v>29</v>
      </c>
      <c r="X561" s="67" t="s">
        <v>1131</v>
      </c>
      <c r="Y561" s="67">
        <v>3778932</v>
      </c>
      <c r="Z561" s="67" t="s">
        <v>1132</v>
      </c>
      <c r="AA561" s="345"/>
      <c r="AB561" s="345"/>
      <c r="AC561" s="345"/>
    </row>
    <row r="562" spans="1:29" s="106" customFormat="1" ht="50.1" customHeight="1" x14ac:dyDescent="0.25">
      <c r="A562" s="105">
        <v>561</v>
      </c>
      <c r="B562" s="67" t="s">
        <v>1124</v>
      </c>
      <c r="C562" s="67" t="s">
        <v>1388</v>
      </c>
      <c r="D562" s="67" t="s">
        <v>1424</v>
      </c>
      <c r="E562" s="67" t="s">
        <v>1426</v>
      </c>
      <c r="F562" s="67" t="s">
        <v>27</v>
      </c>
      <c r="G562" s="67" t="s">
        <v>31</v>
      </c>
      <c r="H562" s="67" t="s">
        <v>1136</v>
      </c>
      <c r="I562" s="67" t="s">
        <v>1137</v>
      </c>
      <c r="J562" s="67">
        <v>80111600</v>
      </c>
      <c r="K562" s="67" t="s">
        <v>1430</v>
      </c>
      <c r="L562" s="67">
        <v>1</v>
      </c>
      <c r="M562" s="67">
        <v>1</v>
      </c>
      <c r="N562" s="70">
        <v>12</v>
      </c>
      <c r="O562" s="67">
        <v>1</v>
      </c>
      <c r="P562" s="67" t="s">
        <v>28</v>
      </c>
      <c r="Q562" s="67">
        <v>0</v>
      </c>
      <c r="R562" s="349">
        <v>24228000</v>
      </c>
      <c r="S562" s="355">
        <f t="shared" si="0"/>
        <v>24228000</v>
      </c>
      <c r="T562" s="67">
        <v>0</v>
      </c>
      <c r="U562" s="67">
        <v>0</v>
      </c>
      <c r="V562" s="67" t="s">
        <v>84</v>
      </c>
      <c r="W562" s="67" t="s">
        <v>29</v>
      </c>
      <c r="X562" s="67" t="s">
        <v>1131</v>
      </c>
      <c r="Y562" s="67">
        <v>3778932</v>
      </c>
      <c r="Z562" s="67" t="s">
        <v>1132</v>
      </c>
      <c r="AA562" s="345"/>
      <c r="AB562" s="345"/>
      <c r="AC562" s="345"/>
    </row>
    <row r="563" spans="1:29" s="106" customFormat="1" ht="50.1" customHeight="1" x14ac:dyDescent="0.25">
      <c r="A563" s="105">
        <v>562</v>
      </c>
      <c r="B563" s="67" t="s">
        <v>1124</v>
      </c>
      <c r="C563" s="67" t="s">
        <v>1388</v>
      </c>
      <c r="D563" s="67" t="s">
        <v>1424</v>
      </c>
      <c r="E563" s="67" t="s">
        <v>1426</v>
      </c>
      <c r="F563" s="67" t="s">
        <v>27</v>
      </c>
      <c r="G563" s="67" t="s">
        <v>31</v>
      </c>
      <c r="H563" s="67" t="s">
        <v>1136</v>
      </c>
      <c r="I563" s="67" t="s">
        <v>1137</v>
      </c>
      <c r="J563" s="67">
        <v>80111600</v>
      </c>
      <c r="K563" s="67" t="s">
        <v>1430</v>
      </c>
      <c r="L563" s="67">
        <v>1</v>
      </c>
      <c r="M563" s="67">
        <v>1</v>
      </c>
      <c r="N563" s="70">
        <v>12</v>
      </c>
      <c r="O563" s="67">
        <v>1</v>
      </c>
      <c r="P563" s="67" t="s">
        <v>28</v>
      </c>
      <c r="Q563" s="67">
        <v>0</v>
      </c>
      <c r="R563" s="349">
        <v>24228000</v>
      </c>
      <c r="S563" s="355">
        <f t="shared" si="0"/>
        <v>24228000</v>
      </c>
      <c r="T563" s="67">
        <v>0</v>
      </c>
      <c r="U563" s="67">
        <v>0</v>
      </c>
      <c r="V563" s="67" t="s">
        <v>84</v>
      </c>
      <c r="W563" s="67" t="s">
        <v>29</v>
      </c>
      <c r="X563" s="67" t="s">
        <v>1131</v>
      </c>
      <c r="Y563" s="67">
        <v>3778932</v>
      </c>
      <c r="Z563" s="67" t="s">
        <v>1132</v>
      </c>
      <c r="AA563" s="345"/>
      <c r="AB563" s="345"/>
      <c r="AC563" s="345"/>
    </row>
    <row r="564" spans="1:29" s="106" customFormat="1" ht="50.1" customHeight="1" x14ac:dyDescent="0.25">
      <c r="A564" s="105">
        <v>563</v>
      </c>
      <c r="B564" s="67" t="s">
        <v>1124</v>
      </c>
      <c r="C564" s="67" t="s">
        <v>1388</v>
      </c>
      <c r="D564" s="67" t="s">
        <v>1424</v>
      </c>
      <c r="E564" s="67" t="s">
        <v>1426</v>
      </c>
      <c r="F564" s="67" t="s">
        <v>27</v>
      </c>
      <c r="G564" s="67" t="s">
        <v>31</v>
      </c>
      <c r="H564" s="67" t="s">
        <v>1136</v>
      </c>
      <c r="I564" s="67" t="s">
        <v>1137</v>
      </c>
      <c r="J564" s="67">
        <v>80111600</v>
      </c>
      <c r="K564" s="67" t="s">
        <v>1430</v>
      </c>
      <c r="L564" s="67">
        <v>1</v>
      </c>
      <c r="M564" s="67">
        <v>1</v>
      </c>
      <c r="N564" s="70">
        <v>12</v>
      </c>
      <c r="O564" s="67">
        <v>1</v>
      </c>
      <c r="P564" s="67" t="s">
        <v>28</v>
      </c>
      <c r="Q564" s="67">
        <v>0</v>
      </c>
      <c r="R564" s="349">
        <v>24228000</v>
      </c>
      <c r="S564" s="355">
        <f t="shared" si="0"/>
        <v>24228000</v>
      </c>
      <c r="T564" s="67">
        <v>0</v>
      </c>
      <c r="U564" s="67">
        <v>0</v>
      </c>
      <c r="V564" s="67" t="s">
        <v>84</v>
      </c>
      <c r="W564" s="67" t="s">
        <v>29</v>
      </c>
      <c r="X564" s="67" t="s">
        <v>1131</v>
      </c>
      <c r="Y564" s="67">
        <v>3778932</v>
      </c>
      <c r="Z564" s="67" t="s">
        <v>1132</v>
      </c>
      <c r="AA564" s="345"/>
      <c r="AB564" s="345"/>
      <c r="AC564" s="345"/>
    </row>
    <row r="565" spans="1:29" s="106" customFormat="1" ht="50.1" customHeight="1" x14ac:dyDescent="0.25">
      <c r="A565" s="105">
        <v>564</v>
      </c>
      <c r="B565" s="67" t="s">
        <v>1124</v>
      </c>
      <c r="C565" s="67" t="s">
        <v>1388</v>
      </c>
      <c r="D565" s="67" t="s">
        <v>1424</v>
      </c>
      <c r="E565" s="67" t="s">
        <v>1426</v>
      </c>
      <c r="F565" s="67" t="s">
        <v>27</v>
      </c>
      <c r="G565" s="67" t="s">
        <v>31</v>
      </c>
      <c r="H565" s="67" t="s">
        <v>1136</v>
      </c>
      <c r="I565" s="67" t="s">
        <v>1137</v>
      </c>
      <c r="J565" s="67">
        <v>80111600</v>
      </c>
      <c r="K565" s="67" t="s">
        <v>1430</v>
      </c>
      <c r="L565" s="67">
        <v>1</v>
      </c>
      <c r="M565" s="67">
        <v>1</v>
      </c>
      <c r="N565" s="70">
        <v>12</v>
      </c>
      <c r="O565" s="67">
        <v>1</v>
      </c>
      <c r="P565" s="67" t="s">
        <v>28</v>
      </c>
      <c r="Q565" s="67">
        <v>0</v>
      </c>
      <c r="R565" s="349">
        <v>24228000</v>
      </c>
      <c r="S565" s="355">
        <f t="shared" si="0"/>
        <v>24228000</v>
      </c>
      <c r="T565" s="67">
        <v>0</v>
      </c>
      <c r="U565" s="67">
        <v>0</v>
      </c>
      <c r="V565" s="67" t="s">
        <v>84</v>
      </c>
      <c r="W565" s="67" t="s">
        <v>29</v>
      </c>
      <c r="X565" s="67" t="s">
        <v>1131</v>
      </c>
      <c r="Y565" s="67">
        <v>3778932</v>
      </c>
      <c r="Z565" s="67" t="s">
        <v>1132</v>
      </c>
      <c r="AA565" s="345"/>
      <c r="AB565" s="345"/>
      <c r="AC565" s="345"/>
    </row>
    <row r="566" spans="1:29" s="106" customFormat="1" ht="50.1" customHeight="1" x14ac:dyDescent="0.25">
      <c r="A566" s="105">
        <v>565</v>
      </c>
      <c r="B566" s="67" t="s">
        <v>1124</v>
      </c>
      <c r="C566" s="67" t="s">
        <v>1388</v>
      </c>
      <c r="D566" s="67" t="s">
        <v>1424</v>
      </c>
      <c r="E566" s="67" t="s">
        <v>1426</v>
      </c>
      <c r="F566" s="67" t="s">
        <v>27</v>
      </c>
      <c r="G566" s="67" t="s">
        <v>31</v>
      </c>
      <c r="H566" s="67" t="s">
        <v>1136</v>
      </c>
      <c r="I566" s="67" t="s">
        <v>1137</v>
      </c>
      <c r="J566" s="67">
        <v>80111600</v>
      </c>
      <c r="K566" s="67" t="s">
        <v>1430</v>
      </c>
      <c r="L566" s="67">
        <v>1</v>
      </c>
      <c r="M566" s="67">
        <v>1</v>
      </c>
      <c r="N566" s="70">
        <v>12</v>
      </c>
      <c r="O566" s="67">
        <v>1</v>
      </c>
      <c r="P566" s="67" t="s">
        <v>28</v>
      </c>
      <c r="Q566" s="67">
        <v>0</v>
      </c>
      <c r="R566" s="349">
        <v>24228000</v>
      </c>
      <c r="S566" s="355">
        <f t="shared" si="0"/>
        <v>24228000</v>
      </c>
      <c r="T566" s="67">
        <v>0</v>
      </c>
      <c r="U566" s="67">
        <v>0</v>
      </c>
      <c r="V566" s="67" t="s">
        <v>84</v>
      </c>
      <c r="W566" s="67" t="s">
        <v>29</v>
      </c>
      <c r="X566" s="67" t="s">
        <v>1131</v>
      </c>
      <c r="Y566" s="67">
        <v>3778932</v>
      </c>
      <c r="Z566" s="67" t="s">
        <v>1132</v>
      </c>
      <c r="AA566" s="345"/>
      <c r="AB566" s="345"/>
      <c r="AC566" s="345"/>
    </row>
    <row r="567" spans="1:29" s="106" customFormat="1" ht="50.1" customHeight="1" x14ac:dyDescent="0.25">
      <c r="A567" s="105">
        <v>566</v>
      </c>
      <c r="B567" s="67" t="s">
        <v>1124</v>
      </c>
      <c r="C567" s="67" t="s">
        <v>1388</v>
      </c>
      <c r="D567" s="67" t="s">
        <v>1424</v>
      </c>
      <c r="E567" s="67" t="s">
        <v>1426</v>
      </c>
      <c r="F567" s="67" t="s">
        <v>27</v>
      </c>
      <c r="G567" s="67" t="s">
        <v>31</v>
      </c>
      <c r="H567" s="67" t="s">
        <v>1136</v>
      </c>
      <c r="I567" s="67" t="s">
        <v>1137</v>
      </c>
      <c r="J567" s="67">
        <v>80111600</v>
      </c>
      <c r="K567" s="67" t="s">
        <v>1429</v>
      </c>
      <c r="L567" s="67">
        <v>1</v>
      </c>
      <c r="M567" s="67">
        <v>1</v>
      </c>
      <c r="N567" s="70">
        <v>12</v>
      </c>
      <c r="O567" s="67">
        <v>1</v>
      </c>
      <c r="P567" s="67" t="s">
        <v>28</v>
      </c>
      <c r="Q567" s="67">
        <v>0</v>
      </c>
      <c r="R567" s="349">
        <v>24228000</v>
      </c>
      <c r="S567" s="355">
        <f t="shared" si="0"/>
        <v>24228000</v>
      </c>
      <c r="T567" s="67">
        <v>0</v>
      </c>
      <c r="U567" s="67">
        <v>0</v>
      </c>
      <c r="V567" s="67" t="s">
        <v>84</v>
      </c>
      <c r="W567" s="67" t="s">
        <v>29</v>
      </c>
      <c r="X567" s="67" t="s">
        <v>1131</v>
      </c>
      <c r="Y567" s="67">
        <v>3778932</v>
      </c>
      <c r="Z567" s="67" t="s">
        <v>1132</v>
      </c>
      <c r="AA567" s="345"/>
      <c r="AB567" s="345"/>
      <c r="AC567" s="345"/>
    </row>
    <row r="568" spans="1:29" s="106" customFormat="1" ht="50.1" customHeight="1" x14ac:dyDescent="0.25">
      <c r="A568" s="105">
        <v>567</v>
      </c>
      <c r="B568" s="67" t="s">
        <v>1124</v>
      </c>
      <c r="C568" s="67" t="s">
        <v>1388</v>
      </c>
      <c r="D568" s="67" t="s">
        <v>1424</v>
      </c>
      <c r="E568" s="67" t="s">
        <v>1426</v>
      </c>
      <c r="F568" s="67" t="s">
        <v>27</v>
      </c>
      <c r="G568" s="67" t="s">
        <v>31</v>
      </c>
      <c r="H568" s="67" t="s">
        <v>1136</v>
      </c>
      <c r="I568" s="67" t="s">
        <v>1137</v>
      </c>
      <c r="J568" s="67">
        <v>80111600</v>
      </c>
      <c r="K568" s="67" t="s">
        <v>1429</v>
      </c>
      <c r="L568" s="67">
        <v>1</v>
      </c>
      <c r="M568" s="67">
        <v>1</v>
      </c>
      <c r="N568" s="70">
        <v>12</v>
      </c>
      <c r="O568" s="67">
        <v>1</v>
      </c>
      <c r="P568" s="67" t="s">
        <v>28</v>
      </c>
      <c r="Q568" s="67">
        <v>0</v>
      </c>
      <c r="R568" s="349">
        <v>24228000</v>
      </c>
      <c r="S568" s="355">
        <f t="shared" si="0"/>
        <v>24228000</v>
      </c>
      <c r="T568" s="67">
        <v>0</v>
      </c>
      <c r="U568" s="67">
        <v>0</v>
      </c>
      <c r="V568" s="67" t="s">
        <v>84</v>
      </c>
      <c r="W568" s="67" t="s">
        <v>29</v>
      </c>
      <c r="X568" s="67" t="s">
        <v>1131</v>
      </c>
      <c r="Y568" s="67">
        <v>3778932</v>
      </c>
      <c r="Z568" s="67" t="s">
        <v>1132</v>
      </c>
      <c r="AA568" s="345"/>
      <c r="AB568" s="345"/>
      <c r="AC568" s="345"/>
    </row>
    <row r="569" spans="1:29" s="106" customFormat="1" ht="50.1" customHeight="1" x14ac:dyDescent="0.25">
      <c r="A569" s="105">
        <v>568</v>
      </c>
      <c r="B569" s="67" t="s">
        <v>1124</v>
      </c>
      <c r="C569" s="67" t="s">
        <v>1388</v>
      </c>
      <c r="D569" s="67" t="s">
        <v>1424</v>
      </c>
      <c r="E569" s="67" t="s">
        <v>1426</v>
      </c>
      <c r="F569" s="67" t="s">
        <v>27</v>
      </c>
      <c r="G569" s="67" t="s">
        <v>31</v>
      </c>
      <c r="H569" s="67" t="s">
        <v>1136</v>
      </c>
      <c r="I569" s="67" t="s">
        <v>1137</v>
      </c>
      <c r="J569" s="67">
        <v>80111600</v>
      </c>
      <c r="K569" s="67" t="s">
        <v>1429</v>
      </c>
      <c r="L569" s="67">
        <v>1</v>
      </c>
      <c r="M569" s="67">
        <v>1</v>
      </c>
      <c r="N569" s="70">
        <v>12</v>
      </c>
      <c r="O569" s="67">
        <v>1</v>
      </c>
      <c r="P569" s="67" t="s">
        <v>28</v>
      </c>
      <c r="Q569" s="67">
        <v>0</v>
      </c>
      <c r="R569" s="349">
        <v>24228000</v>
      </c>
      <c r="S569" s="355">
        <f t="shared" si="0"/>
        <v>24228000</v>
      </c>
      <c r="T569" s="67">
        <v>0</v>
      </c>
      <c r="U569" s="67">
        <v>0</v>
      </c>
      <c r="V569" s="67" t="s">
        <v>84</v>
      </c>
      <c r="W569" s="67" t="s">
        <v>29</v>
      </c>
      <c r="X569" s="67" t="s">
        <v>1131</v>
      </c>
      <c r="Y569" s="67">
        <v>3778932</v>
      </c>
      <c r="Z569" s="67" t="s">
        <v>1132</v>
      </c>
      <c r="AA569" s="345"/>
      <c r="AB569" s="345"/>
      <c r="AC569" s="345"/>
    </row>
    <row r="570" spans="1:29" s="106" customFormat="1" ht="50.1" customHeight="1" x14ac:dyDescent="0.25">
      <c r="A570" s="105">
        <v>569</v>
      </c>
      <c r="B570" s="67" t="s">
        <v>1124</v>
      </c>
      <c r="C570" s="67" t="s">
        <v>1388</v>
      </c>
      <c r="D570" s="67" t="s">
        <v>1424</v>
      </c>
      <c r="E570" s="67" t="s">
        <v>1426</v>
      </c>
      <c r="F570" s="67" t="s">
        <v>27</v>
      </c>
      <c r="G570" s="67" t="s">
        <v>31</v>
      </c>
      <c r="H570" s="67" t="s">
        <v>1136</v>
      </c>
      <c r="I570" s="67" t="s">
        <v>1137</v>
      </c>
      <c r="J570" s="67">
        <v>80111600</v>
      </c>
      <c r="K570" s="67" t="s">
        <v>1430</v>
      </c>
      <c r="L570" s="67">
        <v>1</v>
      </c>
      <c r="M570" s="67">
        <v>1</v>
      </c>
      <c r="N570" s="70">
        <v>12</v>
      </c>
      <c r="O570" s="67">
        <v>1</v>
      </c>
      <c r="P570" s="67" t="s">
        <v>28</v>
      </c>
      <c r="Q570" s="67">
        <v>0</v>
      </c>
      <c r="R570" s="349">
        <v>24228000</v>
      </c>
      <c r="S570" s="355">
        <f t="shared" si="0"/>
        <v>24228000</v>
      </c>
      <c r="T570" s="67">
        <v>0</v>
      </c>
      <c r="U570" s="67">
        <v>0</v>
      </c>
      <c r="V570" s="67" t="s">
        <v>84</v>
      </c>
      <c r="W570" s="67" t="s">
        <v>29</v>
      </c>
      <c r="X570" s="67" t="s">
        <v>1131</v>
      </c>
      <c r="Y570" s="67">
        <v>3778932</v>
      </c>
      <c r="Z570" s="67" t="s">
        <v>1132</v>
      </c>
      <c r="AA570" s="345"/>
      <c r="AB570" s="345"/>
      <c r="AC570" s="345"/>
    </row>
    <row r="571" spans="1:29" s="106" customFormat="1" ht="50.1" customHeight="1" x14ac:dyDescent="0.25">
      <c r="A571" s="105">
        <v>570</v>
      </c>
      <c r="B571" s="67" t="s">
        <v>1124</v>
      </c>
      <c r="C571" s="67" t="s">
        <v>1388</v>
      </c>
      <c r="D571" s="67" t="s">
        <v>1424</v>
      </c>
      <c r="E571" s="67" t="s">
        <v>1426</v>
      </c>
      <c r="F571" s="67" t="s">
        <v>27</v>
      </c>
      <c r="G571" s="67" t="s">
        <v>31</v>
      </c>
      <c r="H571" s="67" t="s">
        <v>1136</v>
      </c>
      <c r="I571" s="67" t="s">
        <v>1137</v>
      </c>
      <c r="J571" s="67">
        <v>80111600</v>
      </c>
      <c r="K571" s="67" t="s">
        <v>1430</v>
      </c>
      <c r="L571" s="67">
        <v>1</v>
      </c>
      <c r="M571" s="67">
        <v>1</v>
      </c>
      <c r="N571" s="70">
        <v>12</v>
      </c>
      <c r="O571" s="67">
        <v>1</v>
      </c>
      <c r="P571" s="67" t="s">
        <v>28</v>
      </c>
      <c r="Q571" s="67">
        <v>0</v>
      </c>
      <c r="R571" s="349">
        <v>24228000</v>
      </c>
      <c r="S571" s="355">
        <f t="shared" si="0"/>
        <v>24228000</v>
      </c>
      <c r="T571" s="67">
        <v>0</v>
      </c>
      <c r="U571" s="67">
        <v>0</v>
      </c>
      <c r="V571" s="67" t="s">
        <v>84</v>
      </c>
      <c r="W571" s="67" t="s">
        <v>29</v>
      </c>
      <c r="X571" s="67" t="s">
        <v>1131</v>
      </c>
      <c r="Y571" s="67">
        <v>3778932</v>
      </c>
      <c r="Z571" s="67" t="s">
        <v>1132</v>
      </c>
      <c r="AA571" s="345"/>
      <c r="AB571" s="345"/>
      <c r="AC571" s="345"/>
    </row>
    <row r="572" spans="1:29" s="106" customFormat="1" ht="50.1" customHeight="1" x14ac:dyDescent="0.25">
      <c r="A572" s="105">
        <v>571</v>
      </c>
      <c r="B572" s="67" t="s">
        <v>1124</v>
      </c>
      <c r="C572" s="67" t="s">
        <v>1388</v>
      </c>
      <c r="D572" s="67" t="s">
        <v>1424</v>
      </c>
      <c r="E572" s="67" t="s">
        <v>1426</v>
      </c>
      <c r="F572" s="67" t="s">
        <v>27</v>
      </c>
      <c r="G572" s="67" t="s">
        <v>31</v>
      </c>
      <c r="H572" s="67" t="s">
        <v>1136</v>
      </c>
      <c r="I572" s="67" t="s">
        <v>1137</v>
      </c>
      <c r="J572" s="67">
        <v>80111600</v>
      </c>
      <c r="K572" s="67" t="s">
        <v>1431</v>
      </c>
      <c r="L572" s="67">
        <v>1</v>
      </c>
      <c r="M572" s="67">
        <v>1</v>
      </c>
      <c r="N572" s="70">
        <v>12</v>
      </c>
      <c r="O572" s="67">
        <v>1</v>
      </c>
      <c r="P572" s="67" t="s">
        <v>28</v>
      </c>
      <c r="Q572" s="67">
        <v>0</v>
      </c>
      <c r="R572" s="349">
        <v>22476000</v>
      </c>
      <c r="S572" s="355">
        <f t="shared" si="0"/>
        <v>22476000</v>
      </c>
      <c r="T572" s="67">
        <v>0</v>
      </c>
      <c r="U572" s="67">
        <v>0</v>
      </c>
      <c r="V572" s="67" t="s">
        <v>84</v>
      </c>
      <c r="W572" s="67" t="s">
        <v>29</v>
      </c>
      <c r="X572" s="67" t="s">
        <v>1131</v>
      </c>
      <c r="Y572" s="67">
        <v>3778932</v>
      </c>
      <c r="Z572" s="67" t="s">
        <v>1132</v>
      </c>
      <c r="AA572" s="345"/>
      <c r="AB572" s="345"/>
      <c r="AC572" s="345"/>
    </row>
    <row r="573" spans="1:29" s="106" customFormat="1" ht="50.1" customHeight="1" x14ac:dyDescent="0.25">
      <c r="A573" s="105">
        <v>572</v>
      </c>
      <c r="B573" s="67" t="s">
        <v>1124</v>
      </c>
      <c r="C573" s="67" t="s">
        <v>1388</v>
      </c>
      <c r="D573" s="67" t="s">
        <v>1424</v>
      </c>
      <c r="E573" s="67" t="s">
        <v>1426</v>
      </c>
      <c r="F573" s="67" t="s">
        <v>27</v>
      </c>
      <c r="G573" s="67" t="s">
        <v>31</v>
      </c>
      <c r="H573" s="67" t="s">
        <v>1136</v>
      </c>
      <c r="I573" s="67" t="s">
        <v>1137</v>
      </c>
      <c r="J573" s="67">
        <v>80111600</v>
      </c>
      <c r="K573" s="67" t="s">
        <v>1431</v>
      </c>
      <c r="L573" s="67">
        <v>1</v>
      </c>
      <c r="M573" s="67">
        <v>1</v>
      </c>
      <c r="N573" s="70">
        <v>12</v>
      </c>
      <c r="O573" s="67">
        <v>1</v>
      </c>
      <c r="P573" s="67" t="s">
        <v>28</v>
      </c>
      <c r="Q573" s="67">
        <v>0</v>
      </c>
      <c r="R573" s="349">
        <v>22476000</v>
      </c>
      <c r="S573" s="355">
        <f t="shared" si="0"/>
        <v>22476000</v>
      </c>
      <c r="T573" s="67">
        <v>0</v>
      </c>
      <c r="U573" s="67">
        <v>0</v>
      </c>
      <c r="V573" s="67" t="s">
        <v>84</v>
      </c>
      <c r="W573" s="67" t="s">
        <v>29</v>
      </c>
      <c r="X573" s="67" t="s">
        <v>1131</v>
      </c>
      <c r="Y573" s="67">
        <v>3778932</v>
      </c>
      <c r="Z573" s="67" t="s">
        <v>1132</v>
      </c>
      <c r="AA573" s="345"/>
      <c r="AB573" s="345"/>
      <c r="AC573" s="345"/>
    </row>
    <row r="574" spans="1:29" s="106" customFormat="1" ht="50.1" customHeight="1" x14ac:dyDescent="0.25">
      <c r="A574" s="105">
        <v>573</v>
      </c>
      <c r="B574" s="67" t="s">
        <v>1124</v>
      </c>
      <c r="C574" s="67" t="s">
        <v>1388</v>
      </c>
      <c r="D574" s="67" t="s">
        <v>1424</v>
      </c>
      <c r="E574" s="67" t="s">
        <v>1426</v>
      </c>
      <c r="F574" s="67" t="s">
        <v>27</v>
      </c>
      <c r="G574" s="67" t="s">
        <v>31</v>
      </c>
      <c r="H574" s="67" t="s">
        <v>1136</v>
      </c>
      <c r="I574" s="67" t="s">
        <v>1137</v>
      </c>
      <c r="J574" s="67">
        <v>80111600</v>
      </c>
      <c r="K574" s="67" t="s">
        <v>1431</v>
      </c>
      <c r="L574" s="67">
        <v>1</v>
      </c>
      <c r="M574" s="67">
        <v>1</v>
      </c>
      <c r="N574" s="70">
        <v>12</v>
      </c>
      <c r="O574" s="67">
        <v>1</v>
      </c>
      <c r="P574" s="67" t="s">
        <v>28</v>
      </c>
      <c r="Q574" s="67">
        <v>0</v>
      </c>
      <c r="R574" s="349">
        <v>22476000</v>
      </c>
      <c r="S574" s="355">
        <f t="shared" si="0"/>
        <v>22476000</v>
      </c>
      <c r="T574" s="67">
        <v>0</v>
      </c>
      <c r="U574" s="67">
        <v>0</v>
      </c>
      <c r="V574" s="67" t="s">
        <v>84</v>
      </c>
      <c r="W574" s="67" t="s">
        <v>29</v>
      </c>
      <c r="X574" s="67" t="s">
        <v>1131</v>
      </c>
      <c r="Y574" s="67">
        <v>3778932</v>
      </c>
      <c r="Z574" s="67" t="s">
        <v>1132</v>
      </c>
      <c r="AA574" s="345"/>
      <c r="AB574" s="345"/>
      <c r="AC574" s="345"/>
    </row>
    <row r="575" spans="1:29" s="106" customFormat="1" ht="50.1" customHeight="1" x14ac:dyDescent="0.25">
      <c r="A575" s="105">
        <v>574</v>
      </c>
      <c r="B575" s="67" t="s">
        <v>1124</v>
      </c>
      <c r="C575" s="67" t="s">
        <v>1388</v>
      </c>
      <c r="D575" s="67" t="s">
        <v>1424</v>
      </c>
      <c r="E575" s="67" t="s">
        <v>1426</v>
      </c>
      <c r="F575" s="67" t="s">
        <v>27</v>
      </c>
      <c r="G575" s="67" t="s">
        <v>31</v>
      </c>
      <c r="H575" s="67" t="s">
        <v>1136</v>
      </c>
      <c r="I575" s="67" t="s">
        <v>1137</v>
      </c>
      <c r="J575" s="67">
        <v>80111600</v>
      </c>
      <c r="K575" s="67" t="s">
        <v>1431</v>
      </c>
      <c r="L575" s="67">
        <v>1</v>
      </c>
      <c r="M575" s="67">
        <v>1</v>
      </c>
      <c r="N575" s="70">
        <v>12</v>
      </c>
      <c r="O575" s="67">
        <v>1</v>
      </c>
      <c r="P575" s="67" t="s">
        <v>28</v>
      </c>
      <c r="Q575" s="67">
        <v>0</v>
      </c>
      <c r="R575" s="349">
        <v>22476000</v>
      </c>
      <c r="S575" s="355">
        <f t="shared" si="0"/>
        <v>22476000</v>
      </c>
      <c r="T575" s="67">
        <v>0</v>
      </c>
      <c r="U575" s="67">
        <v>0</v>
      </c>
      <c r="V575" s="67" t="s">
        <v>84</v>
      </c>
      <c r="W575" s="67" t="s">
        <v>29</v>
      </c>
      <c r="X575" s="67" t="s">
        <v>1131</v>
      </c>
      <c r="Y575" s="67">
        <v>3778932</v>
      </c>
      <c r="Z575" s="67" t="s">
        <v>1132</v>
      </c>
      <c r="AA575" s="345"/>
      <c r="AB575" s="345"/>
      <c r="AC575" s="345"/>
    </row>
    <row r="576" spans="1:29" s="106" customFormat="1" ht="50.1" customHeight="1" x14ac:dyDescent="0.25">
      <c r="A576" s="105">
        <v>575</v>
      </c>
      <c r="B576" s="67" t="s">
        <v>1124</v>
      </c>
      <c r="C576" s="67" t="s">
        <v>1388</v>
      </c>
      <c r="D576" s="67" t="s">
        <v>1424</v>
      </c>
      <c r="E576" s="67" t="s">
        <v>1426</v>
      </c>
      <c r="F576" s="67" t="s">
        <v>27</v>
      </c>
      <c r="G576" s="67" t="s">
        <v>31</v>
      </c>
      <c r="H576" s="67" t="s">
        <v>1136</v>
      </c>
      <c r="I576" s="67" t="s">
        <v>1137</v>
      </c>
      <c r="J576" s="67">
        <v>80111600</v>
      </c>
      <c r="K576" s="67" t="s">
        <v>1431</v>
      </c>
      <c r="L576" s="67">
        <v>1</v>
      </c>
      <c r="M576" s="67">
        <v>1</v>
      </c>
      <c r="N576" s="70">
        <v>12</v>
      </c>
      <c r="O576" s="67">
        <v>1</v>
      </c>
      <c r="P576" s="67" t="s">
        <v>28</v>
      </c>
      <c r="Q576" s="67">
        <v>0</v>
      </c>
      <c r="R576" s="349">
        <v>22476000</v>
      </c>
      <c r="S576" s="355">
        <f t="shared" si="0"/>
        <v>22476000</v>
      </c>
      <c r="T576" s="67">
        <v>0</v>
      </c>
      <c r="U576" s="67">
        <v>0</v>
      </c>
      <c r="V576" s="67" t="s">
        <v>84</v>
      </c>
      <c r="W576" s="67" t="s">
        <v>29</v>
      </c>
      <c r="X576" s="67" t="s">
        <v>1131</v>
      </c>
      <c r="Y576" s="67">
        <v>3778932</v>
      </c>
      <c r="Z576" s="67" t="s">
        <v>1132</v>
      </c>
      <c r="AA576" s="345"/>
      <c r="AB576" s="345"/>
      <c r="AC576" s="345"/>
    </row>
    <row r="577" spans="1:29" s="106" customFormat="1" ht="50.1" customHeight="1" x14ac:dyDescent="0.25">
      <c r="A577" s="105">
        <v>576</v>
      </c>
      <c r="B577" s="67" t="s">
        <v>1124</v>
      </c>
      <c r="C577" s="67" t="s">
        <v>1388</v>
      </c>
      <c r="D577" s="67" t="s">
        <v>1424</v>
      </c>
      <c r="E577" s="67" t="s">
        <v>1426</v>
      </c>
      <c r="F577" s="67" t="s">
        <v>27</v>
      </c>
      <c r="G577" s="67" t="s">
        <v>30</v>
      </c>
      <c r="H577" s="67" t="s">
        <v>1128</v>
      </c>
      <c r="I577" s="67" t="s">
        <v>1236</v>
      </c>
      <c r="J577" s="67">
        <v>80111600</v>
      </c>
      <c r="K577" s="67" t="s">
        <v>1432</v>
      </c>
      <c r="L577" s="67">
        <v>1</v>
      </c>
      <c r="M577" s="67">
        <v>1</v>
      </c>
      <c r="N577" s="70">
        <v>10</v>
      </c>
      <c r="O577" s="67">
        <v>1</v>
      </c>
      <c r="P577" s="67" t="s">
        <v>28</v>
      </c>
      <c r="Q577" s="67">
        <v>0</v>
      </c>
      <c r="R577" s="349">
        <v>100000000</v>
      </c>
      <c r="S577" s="355">
        <f t="shared" si="0"/>
        <v>100000000</v>
      </c>
      <c r="T577" s="67">
        <v>0</v>
      </c>
      <c r="U577" s="67">
        <v>0</v>
      </c>
      <c r="V577" s="67" t="s">
        <v>84</v>
      </c>
      <c r="W577" s="67" t="s">
        <v>29</v>
      </c>
      <c r="X577" s="67" t="s">
        <v>1131</v>
      </c>
      <c r="Y577" s="67">
        <v>3778932</v>
      </c>
      <c r="Z577" s="67" t="s">
        <v>1132</v>
      </c>
      <c r="AA577" s="345"/>
      <c r="AB577" s="345"/>
      <c r="AC577" s="345"/>
    </row>
    <row r="578" spans="1:29" s="106" customFormat="1" ht="50.1" customHeight="1" x14ac:dyDescent="0.25">
      <c r="A578" s="105">
        <v>577</v>
      </c>
      <c r="B578" s="67" t="s">
        <v>1124</v>
      </c>
      <c r="C578" s="67" t="s">
        <v>1388</v>
      </c>
      <c r="D578" s="67" t="s">
        <v>1424</v>
      </c>
      <c r="E578" s="67" t="s">
        <v>1425</v>
      </c>
      <c r="F578" s="67" t="s">
        <v>27</v>
      </c>
      <c r="G578" s="67" t="s">
        <v>31</v>
      </c>
      <c r="H578" s="67" t="s">
        <v>1136</v>
      </c>
      <c r="I578" s="67" t="s">
        <v>1137</v>
      </c>
      <c r="J578" s="67">
        <v>80111600</v>
      </c>
      <c r="K578" s="67" t="s">
        <v>1433</v>
      </c>
      <c r="L578" s="67">
        <v>1</v>
      </c>
      <c r="M578" s="67">
        <v>1</v>
      </c>
      <c r="N578" s="70">
        <v>12</v>
      </c>
      <c r="O578" s="67">
        <v>1</v>
      </c>
      <c r="P578" s="67" t="s">
        <v>28</v>
      </c>
      <c r="Q578" s="67">
        <v>0</v>
      </c>
      <c r="R578" s="348">
        <v>125532000</v>
      </c>
      <c r="S578" s="355">
        <f t="shared" si="0"/>
        <v>125532000</v>
      </c>
      <c r="T578" s="67">
        <v>0</v>
      </c>
      <c r="U578" s="67">
        <v>0</v>
      </c>
      <c r="V578" s="67" t="s">
        <v>84</v>
      </c>
      <c r="W578" s="67" t="s">
        <v>29</v>
      </c>
      <c r="X578" s="67" t="s">
        <v>1131</v>
      </c>
      <c r="Y578" s="67">
        <v>3778932</v>
      </c>
      <c r="Z578" s="67" t="s">
        <v>1132</v>
      </c>
      <c r="AA578" s="345"/>
      <c r="AB578" s="345"/>
      <c r="AC578" s="345"/>
    </row>
    <row r="579" spans="1:29" s="106" customFormat="1" ht="50.1" customHeight="1" x14ac:dyDescent="0.25">
      <c r="A579" s="105">
        <v>578</v>
      </c>
      <c r="B579" s="67" t="s">
        <v>1124</v>
      </c>
      <c r="C579" s="67" t="s">
        <v>1388</v>
      </c>
      <c r="D579" s="67" t="s">
        <v>1424</v>
      </c>
      <c r="E579" s="67" t="s">
        <v>1425</v>
      </c>
      <c r="F579" s="67" t="s">
        <v>27</v>
      </c>
      <c r="G579" s="67" t="s">
        <v>31</v>
      </c>
      <c r="H579" s="67" t="s">
        <v>1136</v>
      </c>
      <c r="I579" s="67" t="s">
        <v>1137</v>
      </c>
      <c r="J579" s="67">
        <v>80111600</v>
      </c>
      <c r="K579" s="67" t="s">
        <v>1434</v>
      </c>
      <c r="L579" s="67">
        <v>1</v>
      </c>
      <c r="M579" s="67">
        <v>1</v>
      </c>
      <c r="N579" s="70">
        <v>12</v>
      </c>
      <c r="O579" s="67">
        <v>1</v>
      </c>
      <c r="P579" s="67" t="s">
        <v>28</v>
      </c>
      <c r="Q579" s="67">
        <v>0</v>
      </c>
      <c r="R579" s="348">
        <v>84672000</v>
      </c>
      <c r="S579" s="355">
        <f t="shared" si="0"/>
        <v>84672000</v>
      </c>
      <c r="T579" s="67">
        <v>0</v>
      </c>
      <c r="U579" s="67">
        <v>0</v>
      </c>
      <c r="V579" s="67" t="s">
        <v>84</v>
      </c>
      <c r="W579" s="67" t="s">
        <v>29</v>
      </c>
      <c r="X579" s="67" t="s">
        <v>1131</v>
      </c>
      <c r="Y579" s="67">
        <v>3778932</v>
      </c>
      <c r="Z579" s="67" t="s">
        <v>1132</v>
      </c>
      <c r="AA579" s="345"/>
      <c r="AB579" s="345"/>
      <c r="AC579" s="345"/>
    </row>
    <row r="580" spans="1:29" s="106" customFormat="1" ht="50.1" customHeight="1" x14ac:dyDescent="0.25">
      <c r="A580" s="105">
        <v>579</v>
      </c>
      <c r="B580" s="67" t="s">
        <v>1124</v>
      </c>
      <c r="C580" s="67" t="s">
        <v>1388</v>
      </c>
      <c r="D580" s="67" t="s">
        <v>1424</v>
      </c>
      <c r="E580" s="67" t="s">
        <v>1425</v>
      </c>
      <c r="F580" s="67" t="s">
        <v>27</v>
      </c>
      <c r="G580" s="67" t="s">
        <v>31</v>
      </c>
      <c r="H580" s="67" t="s">
        <v>1136</v>
      </c>
      <c r="I580" s="67" t="s">
        <v>1137</v>
      </c>
      <c r="J580" s="67">
        <v>80111600</v>
      </c>
      <c r="K580" s="67" t="s">
        <v>1434</v>
      </c>
      <c r="L580" s="67">
        <v>1</v>
      </c>
      <c r="M580" s="67">
        <v>1</v>
      </c>
      <c r="N580" s="70">
        <v>12</v>
      </c>
      <c r="O580" s="67">
        <v>1</v>
      </c>
      <c r="P580" s="67" t="s">
        <v>28</v>
      </c>
      <c r="Q580" s="67">
        <v>0</v>
      </c>
      <c r="R580" s="348">
        <v>84672000</v>
      </c>
      <c r="S580" s="355">
        <f t="shared" si="0"/>
        <v>84672000</v>
      </c>
      <c r="T580" s="67">
        <v>0</v>
      </c>
      <c r="U580" s="67">
        <v>0</v>
      </c>
      <c r="V580" s="67" t="s">
        <v>84</v>
      </c>
      <c r="W580" s="67" t="s">
        <v>29</v>
      </c>
      <c r="X580" s="67" t="s">
        <v>1131</v>
      </c>
      <c r="Y580" s="67">
        <v>3778932</v>
      </c>
      <c r="Z580" s="67" t="s">
        <v>1132</v>
      </c>
      <c r="AA580" s="345"/>
      <c r="AB580" s="345"/>
      <c r="AC580" s="345"/>
    </row>
    <row r="581" spans="1:29" s="106" customFormat="1" ht="50.1" customHeight="1" x14ac:dyDescent="0.25">
      <c r="A581" s="105">
        <v>580</v>
      </c>
      <c r="B581" s="67" t="s">
        <v>1124</v>
      </c>
      <c r="C581" s="67" t="s">
        <v>1388</v>
      </c>
      <c r="D581" s="67" t="s">
        <v>1424</v>
      </c>
      <c r="E581" s="67" t="s">
        <v>1425</v>
      </c>
      <c r="F581" s="67" t="s">
        <v>27</v>
      </c>
      <c r="G581" s="67" t="s">
        <v>31</v>
      </c>
      <c r="H581" s="67" t="s">
        <v>1136</v>
      </c>
      <c r="I581" s="67" t="s">
        <v>1137</v>
      </c>
      <c r="J581" s="67">
        <v>80111600</v>
      </c>
      <c r="K581" s="67" t="s">
        <v>1434</v>
      </c>
      <c r="L581" s="67">
        <v>1</v>
      </c>
      <c r="M581" s="67">
        <v>1</v>
      </c>
      <c r="N581" s="70">
        <v>12</v>
      </c>
      <c r="O581" s="67">
        <v>1</v>
      </c>
      <c r="P581" s="67" t="s">
        <v>28</v>
      </c>
      <c r="Q581" s="67">
        <v>0</v>
      </c>
      <c r="R581" s="348">
        <v>84672000</v>
      </c>
      <c r="S581" s="355">
        <f t="shared" si="0"/>
        <v>84672000</v>
      </c>
      <c r="T581" s="67">
        <v>0</v>
      </c>
      <c r="U581" s="67">
        <v>0</v>
      </c>
      <c r="V581" s="67" t="s">
        <v>84</v>
      </c>
      <c r="W581" s="67" t="s">
        <v>29</v>
      </c>
      <c r="X581" s="67" t="s">
        <v>1131</v>
      </c>
      <c r="Y581" s="67">
        <v>3778932</v>
      </c>
      <c r="Z581" s="67" t="s">
        <v>1132</v>
      </c>
      <c r="AA581" s="345"/>
      <c r="AB581" s="345"/>
      <c r="AC581" s="345"/>
    </row>
    <row r="582" spans="1:29" s="106" customFormat="1" ht="50.1" customHeight="1" x14ac:dyDescent="0.25">
      <c r="A582" s="105">
        <v>581</v>
      </c>
      <c r="B582" s="67" t="s">
        <v>1124</v>
      </c>
      <c r="C582" s="67" t="s">
        <v>1388</v>
      </c>
      <c r="D582" s="67" t="s">
        <v>1424</v>
      </c>
      <c r="E582" s="67" t="s">
        <v>1425</v>
      </c>
      <c r="F582" s="67" t="s">
        <v>27</v>
      </c>
      <c r="G582" s="67" t="s">
        <v>31</v>
      </c>
      <c r="H582" s="67" t="s">
        <v>1136</v>
      </c>
      <c r="I582" s="67" t="s">
        <v>1137</v>
      </c>
      <c r="J582" s="67">
        <v>80111600</v>
      </c>
      <c r="K582" s="67" t="s">
        <v>1434</v>
      </c>
      <c r="L582" s="67">
        <v>1</v>
      </c>
      <c r="M582" s="67">
        <v>1</v>
      </c>
      <c r="N582" s="70">
        <v>12</v>
      </c>
      <c r="O582" s="67">
        <v>1</v>
      </c>
      <c r="P582" s="67" t="s">
        <v>28</v>
      </c>
      <c r="Q582" s="67">
        <v>0</v>
      </c>
      <c r="R582" s="348">
        <v>84672000</v>
      </c>
      <c r="S582" s="355">
        <f t="shared" si="0"/>
        <v>84672000</v>
      </c>
      <c r="T582" s="67">
        <v>0</v>
      </c>
      <c r="U582" s="67">
        <v>0</v>
      </c>
      <c r="V582" s="67" t="s">
        <v>84</v>
      </c>
      <c r="W582" s="67" t="s">
        <v>29</v>
      </c>
      <c r="X582" s="67" t="s">
        <v>1131</v>
      </c>
      <c r="Y582" s="67">
        <v>3778932</v>
      </c>
      <c r="Z582" s="67" t="s">
        <v>1132</v>
      </c>
      <c r="AA582" s="345"/>
      <c r="AB582" s="345"/>
      <c r="AC582" s="345"/>
    </row>
    <row r="583" spans="1:29" s="106" customFormat="1" ht="50.1" customHeight="1" x14ac:dyDescent="0.25">
      <c r="A583" s="105">
        <v>582</v>
      </c>
      <c r="B583" s="67" t="s">
        <v>1124</v>
      </c>
      <c r="C583" s="67" t="s">
        <v>1388</v>
      </c>
      <c r="D583" s="67" t="s">
        <v>1424</v>
      </c>
      <c r="E583" s="67" t="s">
        <v>1425</v>
      </c>
      <c r="F583" s="67" t="s">
        <v>27</v>
      </c>
      <c r="G583" s="67" t="s">
        <v>31</v>
      </c>
      <c r="H583" s="67" t="s">
        <v>1136</v>
      </c>
      <c r="I583" s="67" t="s">
        <v>1137</v>
      </c>
      <c r="J583" s="67">
        <v>80111600</v>
      </c>
      <c r="K583" s="67" t="s">
        <v>1434</v>
      </c>
      <c r="L583" s="67">
        <v>1</v>
      </c>
      <c r="M583" s="67">
        <v>1</v>
      </c>
      <c r="N583" s="70">
        <v>12</v>
      </c>
      <c r="O583" s="67">
        <v>1</v>
      </c>
      <c r="P583" s="67" t="s">
        <v>28</v>
      </c>
      <c r="Q583" s="67">
        <v>0</v>
      </c>
      <c r="R583" s="348">
        <v>84672000</v>
      </c>
      <c r="S583" s="355">
        <f t="shared" si="0"/>
        <v>84672000</v>
      </c>
      <c r="T583" s="67">
        <v>0</v>
      </c>
      <c r="U583" s="67">
        <v>0</v>
      </c>
      <c r="V583" s="67" t="s">
        <v>84</v>
      </c>
      <c r="W583" s="67" t="s">
        <v>29</v>
      </c>
      <c r="X583" s="67" t="s">
        <v>1131</v>
      </c>
      <c r="Y583" s="67">
        <v>3778932</v>
      </c>
      <c r="Z583" s="67" t="s">
        <v>1132</v>
      </c>
      <c r="AA583" s="345"/>
      <c r="AB583" s="345"/>
      <c r="AC583" s="345"/>
    </row>
    <row r="584" spans="1:29" s="106" customFormat="1" ht="50.1" customHeight="1" x14ac:dyDescent="0.25">
      <c r="A584" s="105">
        <v>583</v>
      </c>
      <c r="B584" s="67" t="s">
        <v>1124</v>
      </c>
      <c r="C584" s="67" t="s">
        <v>1388</v>
      </c>
      <c r="D584" s="67" t="s">
        <v>1424</v>
      </c>
      <c r="E584" s="67" t="s">
        <v>1425</v>
      </c>
      <c r="F584" s="67" t="s">
        <v>27</v>
      </c>
      <c r="G584" s="67" t="s">
        <v>31</v>
      </c>
      <c r="H584" s="67" t="s">
        <v>1136</v>
      </c>
      <c r="I584" s="67" t="s">
        <v>1137</v>
      </c>
      <c r="J584" s="67">
        <v>80111600</v>
      </c>
      <c r="K584" s="67" t="s">
        <v>1434</v>
      </c>
      <c r="L584" s="67">
        <v>1</v>
      </c>
      <c r="M584" s="67">
        <v>1</v>
      </c>
      <c r="N584" s="70">
        <v>12</v>
      </c>
      <c r="O584" s="67">
        <v>1</v>
      </c>
      <c r="P584" s="67" t="s">
        <v>28</v>
      </c>
      <c r="Q584" s="67">
        <v>0</v>
      </c>
      <c r="R584" s="348">
        <v>84672000</v>
      </c>
      <c r="S584" s="355">
        <f t="shared" si="0"/>
        <v>84672000</v>
      </c>
      <c r="T584" s="67">
        <v>0</v>
      </c>
      <c r="U584" s="67">
        <v>0</v>
      </c>
      <c r="V584" s="67" t="s">
        <v>84</v>
      </c>
      <c r="W584" s="67" t="s">
        <v>29</v>
      </c>
      <c r="X584" s="67" t="s">
        <v>1131</v>
      </c>
      <c r="Y584" s="67">
        <v>3778932</v>
      </c>
      <c r="Z584" s="67" t="s">
        <v>1132</v>
      </c>
      <c r="AA584" s="345"/>
      <c r="AB584" s="345"/>
      <c r="AC584" s="345"/>
    </row>
    <row r="585" spans="1:29" s="106" customFormat="1" ht="50.1" customHeight="1" x14ac:dyDescent="0.25">
      <c r="A585" s="105">
        <v>584</v>
      </c>
      <c r="B585" s="67" t="s">
        <v>1124</v>
      </c>
      <c r="C585" s="67" t="s">
        <v>1388</v>
      </c>
      <c r="D585" s="67" t="s">
        <v>1424</v>
      </c>
      <c r="E585" s="67" t="s">
        <v>1425</v>
      </c>
      <c r="F585" s="67" t="s">
        <v>27</v>
      </c>
      <c r="G585" s="67" t="s">
        <v>31</v>
      </c>
      <c r="H585" s="67" t="s">
        <v>1136</v>
      </c>
      <c r="I585" s="67" t="s">
        <v>1137</v>
      </c>
      <c r="J585" s="67">
        <v>80111600</v>
      </c>
      <c r="K585" s="67" t="s">
        <v>1434</v>
      </c>
      <c r="L585" s="67">
        <v>1</v>
      </c>
      <c r="M585" s="67">
        <v>1</v>
      </c>
      <c r="N585" s="70">
        <v>12</v>
      </c>
      <c r="O585" s="67">
        <v>1</v>
      </c>
      <c r="P585" s="67" t="s">
        <v>28</v>
      </c>
      <c r="Q585" s="67">
        <v>0</v>
      </c>
      <c r="R585" s="348">
        <v>84672000</v>
      </c>
      <c r="S585" s="355">
        <f t="shared" si="0"/>
        <v>84672000</v>
      </c>
      <c r="T585" s="67">
        <v>0</v>
      </c>
      <c r="U585" s="67">
        <v>0</v>
      </c>
      <c r="V585" s="67" t="s">
        <v>84</v>
      </c>
      <c r="W585" s="67" t="s">
        <v>29</v>
      </c>
      <c r="X585" s="67" t="s">
        <v>1131</v>
      </c>
      <c r="Y585" s="67">
        <v>3778932</v>
      </c>
      <c r="Z585" s="67" t="s">
        <v>1132</v>
      </c>
      <c r="AA585" s="345"/>
      <c r="AB585" s="345"/>
      <c r="AC585" s="345"/>
    </row>
    <row r="586" spans="1:29" s="106" customFormat="1" ht="50.1" customHeight="1" x14ac:dyDescent="0.25">
      <c r="A586" s="105">
        <v>585</v>
      </c>
      <c r="B586" s="67" t="s">
        <v>1124</v>
      </c>
      <c r="C586" s="67" t="s">
        <v>1388</v>
      </c>
      <c r="D586" s="67" t="s">
        <v>1424</v>
      </c>
      <c r="E586" s="67" t="s">
        <v>1425</v>
      </c>
      <c r="F586" s="67" t="s">
        <v>27</v>
      </c>
      <c r="G586" s="67" t="s">
        <v>31</v>
      </c>
      <c r="H586" s="67" t="s">
        <v>1136</v>
      </c>
      <c r="I586" s="67" t="s">
        <v>1137</v>
      </c>
      <c r="J586" s="67">
        <v>80111600</v>
      </c>
      <c r="K586" s="67" t="s">
        <v>1434</v>
      </c>
      <c r="L586" s="67">
        <v>1</v>
      </c>
      <c r="M586" s="67">
        <v>1</v>
      </c>
      <c r="N586" s="70">
        <v>12</v>
      </c>
      <c r="O586" s="67">
        <v>1</v>
      </c>
      <c r="P586" s="67" t="s">
        <v>28</v>
      </c>
      <c r="Q586" s="67">
        <v>0</v>
      </c>
      <c r="R586" s="348">
        <v>84672000</v>
      </c>
      <c r="S586" s="355">
        <f t="shared" si="0"/>
        <v>84672000</v>
      </c>
      <c r="T586" s="67">
        <v>0</v>
      </c>
      <c r="U586" s="67">
        <v>0</v>
      </c>
      <c r="V586" s="67" t="s">
        <v>84</v>
      </c>
      <c r="W586" s="67" t="s">
        <v>29</v>
      </c>
      <c r="X586" s="67" t="s">
        <v>1131</v>
      </c>
      <c r="Y586" s="67">
        <v>3778932</v>
      </c>
      <c r="Z586" s="67" t="s">
        <v>1132</v>
      </c>
      <c r="AA586" s="345"/>
      <c r="AB586" s="345"/>
      <c r="AC586" s="345"/>
    </row>
    <row r="587" spans="1:29" s="106" customFormat="1" ht="50.1" customHeight="1" x14ac:dyDescent="0.25">
      <c r="A587" s="105">
        <v>586</v>
      </c>
      <c r="B587" s="67" t="s">
        <v>1124</v>
      </c>
      <c r="C587" s="67" t="s">
        <v>1388</v>
      </c>
      <c r="D587" s="67" t="s">
        <v>1424</v>
      </c>
      <c r="E587" s="67" t="s">
        <v>1425</v>
      </c>
      <c r="F587" s="67" t="s">
        <v>27</v>
      </c>
      <c r="G587" s="67" t="s">
        <v>31</v>
      </c>
      <c r="H587" s="67" t="s">
        <v>1136</v>
      </c>
      <c r="I587" s="67" t="s">
        <v>1137</v>
      </c>
      <c r="J587" s="67">
        <v>80111600</v>
      </c>
      <c r="K587" s="67" t="s">
        <v>1434</v>
      </c>
      <c r="L587" s="67">
        <v>1</v>
      </c>
      <c r="M587" s="67">
        <v>1</v>
      </c>
      <c r="N587" s="70">
        <v>12</v>
      </c>
      <c r="O587" s="67">
        <v>1</v>
      </c>
      <c r="P587" s="67" t="s">
        <v>28</v>
      </c>
      <c r="Q587" s="67">
        <v>0</v>
      </c>
      <c r="R587" s="348">
        <v>84672000</v>
      </c>
      <c r="S587" s="355">
        <f t="shared" si="0"/>
        <v>84672000</v>
      </c>
      <c r="T587" s="67">
        <v>0</v>
      </c>
      <c r="U587" s="67">
        <v>0</v>
      </c>
      <c r="V587" s="67" t="s">
        <v>84</v>
      </c>
      <c r="W587" s="67" t="s">
        <v>29</v>
      </c>
      <c r="X587" s="67" t="s">
        <v>1131</v>
      </c>
      <c r="Y587" s="67">
        <v>3778932</v>
      </c>
      <c r="Z587" s="67" t="s">
        <v>1132</v>
      </c>
      <c r="AA587" s="345"/>
      <c r="AB587" s="345"/>
      <c r="AC587" s="345"/>
    </row>
    <row r="588" spans="1:29" s="106" customFormat="1" ht="50.1" customHeight="1" x14ac:dyDescent="0.25">
      <c r="A588" s="105">
        <v>587</v>
      </c>
      <c r="B588" s="67" t="s">
        <v>1124</v>
      </c>
      <c r="C588" s="67" t="s">
        <v>1388</v>
      </c>
      <c r="D588" s="67" t="s">
        <v>1424</v>
      </c>
      <c r="E588" s="67" t="s">
        <v>1425</v>
      </c>
      <c r="F588" s="67" t="s">
        <v>27</v>
      </c>
      <c r="G588" s="67" t="s">
        <v>31</v>
      </c>
      <c r="H588" s="67" t="s">
        <v>1136</v>
      </c>
      <c r="I588" s="67" t="s">
        <v>1137</v>
      </c>
      <c r="J588" s="67">
        <v>80111600</v>
      </c>
      <c r="K588" s="67" t="s">
        <v>1435</v>
      </c>
      <c r="L588" s="67">
        <v>1</v>
      </c>
      <c r="M588" s="67">
        <v>1</v>
      </c>
      <c r="N588" s="70">
        <v>12</v>
      </c>
      <c r="O588" s="67">
        <v>1</v>
      </c>
      <c r="P588" s="67" t="s">
        <v>28</v>
      </c>
      <c r="Q588" s="67">
        <v>0</v>
      </c>
      <c r="R588" s="348">
        <v>56640000</v>
      </c>
      <c r="S588" s="355">
        <f t="shared" si="0"/>
        <v>56640000</v>
      </c>
      <c r="T588" s="67">
        <v>0</v>
      </c>
      <c r="U588" s="67">
        <v>0</v>
      </c>
      <c r="V588" s="67" t="s">
        <v>84</v>
      </c>
      <c r="W588" s="67" t="s">
        <v>29</v>
      </c>
      <c r="X588" s="67" t="s">
        <v>1131</v>
      </c>
      <c r="Y588" s="67">
        <v>3778932</v>
      </c>
      <c r="Z588" s="67" t="s">
        <v>1132</v>
      </c>
      <c r="AA588" s="345"/>
      <c r="AB588" s="345"/>
      <c r="AC588" s="345"/>
    </row>
    <row r="589" spans="1:29" s="106" customFormat="1" ht="50.1" customHeight="1" x14ac:dyDescent="0.25">
      <c r="A589" s="105">
        <v>588</v>
      </c>
      <c r="B589" s="67" t="s">
        <v>1124</v>
      </c>
      <c r="C589" s="67" t="s">
        <v>1388</v>
      </c>
      <c r="D589" s="67" t="s">
        <v>1424</v>
      </c>
      <c r="E589" s="67" t="s">
        <v>1425</v>
      </c>
      <c r="F589" s="67" t="s">
        <v>27</v>
      </c>
      <c r="G589" s="67" t="s">
        <v>31</v>
      </c>
      <c r="H589" s="67" t="s">
        <v>1136</v>
      </c>
      <c r="I589" s="67" t="s">
        <v>1137</v>
      </c>
      <c r="J589" s="67">
        <v>80111600</v>
      </c>
      <c r="K589" s="67" t="s">
        <v>1436</v>
      </c>
      <c r="L589" s="67">
        <v>1</v>
      </c>
      <c r="M589" s="67">
        <v>1</v>
      </c>
      <c r="N589" s="70">
        <v>12</v>
      </c>
      <c r="O589" s="67">
        <v>1</v>
      </c>
      <c r="P589" s="67" t="s">
        <v>28</v>
      </c>
      <c r="Q589" s="67">
        <v>0</v>
      </c>
      <c r="R589" s="349">
        <v>71520000</v>
      </c>
      <c r="S589" s="355">
        <f t="shared" si="0"/>
        <v>71520000</v>
      </c>
      <c r="T589" s="67">
        <v>0</v>
      </c>
      <c r="U589" s="67">
        <v>0</v>
      </c>
      <c r="V589" s="67" t="s">
        <v>84</v>
      </c>
      <c r="W589" s="67" t="s">
        <v>29</v>
      </c>
      <c r="X589" s="67" t="s">
        <v>1131</v>
      </c>
      <c r="Y589" s="67">
        <v>3778932</v>
      </c>
      <c r="Z589" s="67" t="s">
        <v>1132</v>
      </c>
      <c r="AA589" s="345"/>
      <c r="AB589" s="345"/>
      <c r="AC589" s="345"/>
    </row>
    <row r="590" spans="1:29" s="106" customFormat="1" ht="50.1" customHeight="1" x14ac:dyDescent="0.25">
      <c r="A590" s="105">
        <v>589</v>
      </c>
      <c r="B590" s="67" t="s">
        <v>1124</v>
      </c>
      <c r="C590" s="67" t="s">
        <v>1306</v>
      </c>
      <c r="D590" s="67" t="s">
        <v>1424</v>
      </c>
      <c r="E590" s="67" t="s">
        <v>1427</v>
      </c>
      <c r="F590" s="67" t="s">
        <v>27</v>
      </c>
      <c r="G590" s="67" t="s">
        <v>31</v>
      </c>
      <c r="H590" s="67" t="s">
        <v>1136</v>
      </c>
      <c r="I590" s="67" t="s">
        <v>1137</v>
      </c>
      <c r="J590" s="67">
        <v>80111600</v>
      </c>
      <c r="K590" s="67" t="s">
        <v>1437</v>
      </c>
      <c r="L590" s="67">
        <v>1</v>
      </c>
      <c r="M590" s="67">
        <v>1</v>
      </c>
      <c r="N590" s="70">
        <v>12</v>
      </c>
      <c r="O590" s="67">
        <v>1</v>
      </c>
      <c r="P590" s="67" t="s">
        <v>28</v>
      </c>
      <c r="Q590" s="67">
        <v>0</v>
      </c>
      <c r="R590" s="349">
        <v>99264000</v>
      </c>
      <c r="S590" s="355">
        <f t="shared" si="0"/>
        <v>99264000</v>
      </c>
      <c r="T590" s="67">
        <v>0</v>
      </c>
      <c r="U590" s="67">
        <v>0</v>
      </c>
      <c r="V590" s="67" t="s">
        <v>84</v>
      </c>
      <c r="W590" s="67" t="s">
        <v>29</v>
      </c>
      <c r="X590" s="67" t="s">
        <v>1131</v>
      </c>
      <c r="Y590" s="67">
        <v>3778932</v>
      </c>
      <c r="Z590" s="67" t="s">
        <v>1132</v>
      </c>
      <c r="AA590" s="345"/>
      <c r="AB590" s="345"/>
      <c r="AC590" s="345"/>
    </row>
    <row r="591" spans="1:29" s="106" customFormat="1" ht="50.1" customHeight="1" x14ac:dyDescent="0.25">
      <c r="A591" s="105">
        <v>590</v>
      </c>
      <c r="B591" s="67" t="s">
        <v>1124</v>
      </c>
      <c r="C591" s="67" t="s">
        <v>1306</v>
      </c>
      <c r="D591" s="67" t="s">
        <v>1424</v>
      </c>
      <c r="E591" s="67" t="s">
        <v>1427</v>
      </c>
      <c r="F591" s="67" t="s">
        <v>27</v>
      </c>
      <c r="G591" s="67" t="s">
        <v>31</v>
      </c>
      <c r="H591" s="67" t="s">
        <v>1136</v>
      </c>
      <c r="I591" s="67" t="s">
        <v>1137</v>
      </c>
      <c r="J591" s="67">
        <v>80111600</v>
      </c>
      <c r="K591" s="67" t="s">
        <v>1438</v>
      </c>
      <c r="L591" s="67">
        <v>1</v>
      </c>
      <c r="M591" s="67">
        <v>1</v>
      </c>
      <c r="N591" s="70">
        <v>12</v>
      </c>
      <c r="O591" s="67">
        <v>1</v>
      </c>
      <c r="P591" s="67" t="s">
        <v>28</v>
      </c>
      <c r="Q591" s="67">
        <v>0</v>
      </c>
      <c r="R591" s="349">
        <v>49188000</v>
      </c>
      <c r="S591" s="355">
        <f t="shared" si="0"/>
        <v>49188000</v>
      </c>
      <c r="T591" s="67">
        <v>0</v>
      </c>
      <c r="U591" s="67">
        <v>0</v>
      </c>
      <c r="V591" s="67" t="s">
        <v>84</v>
      </c>
      <c r="W591" s="67" t="s">
        <v>29</v>
      </c>
      <c r="X591" s="67" t="s">
        <v>1131</v>
      </c>
      <c r="Y591" s="67">
        <v>3778932</v>
      </c>
      <c r="Z591" s="67" t="s">
        <v>1132</v>
      </c>
      <c r="AA591" s="345"/>
      <c r="AB591" s="345"/>
      <c r="AC591" s="345"/>
    </row>
    <row r="592" spans="1:29" s="106" customFormat="1" ht="50.1" customHeight="1" x14ac:dyDescent="0.25">
      <c r="A592" s="105">
        <v>591</v>
      </c>
      <c r="B592" s="67" t="s">
        <v>1124</v>
      </c>
      <c r="C592" s="67" t="s">
        <v>1306</v>
      </c>
      <c r="D592" s="67" t="s">
        <v>1424</v>
      </c>
      <c r="E592" s="67" t="s">
        <v>1427</v>
      </c>
      <c r="F592" s="67" t="s">
        <v>27</v>
      </c>
      <c r="G592" s="67" t="s">
        <v>31</v>
      </c>
      <c r="H592" s="67" t="s">
        <v>1136</v>
      </c>
      <c r="I592" s="67" t="s">
        <v>1137</v>
      </c>
      <c r="J592" s="67">
        <v>80111600</v>
      </c>
      <c r="K592" s="67" t="s">
        <v>1438</v>
      </c>
      <c r="L592" s="67">
        <v>1</v>
      </c>
      <c r="M592" s="67">
        <v>1</v>
      </c>
      <c r="N592" s="70">
        <v>12</v>
      </c>
      <c r="O592" s="67">
        <v>1</v>
      </c>
      <c r="P592" s="67" t="s">
        <v>28</v>
      </c>
      <c r="Q592" s="67">
        <v>0</v>
      </c>
      <c r="R592" s="349">
        <v>49188000</v>
      </c>
      <c r="S592" s="355">
        <f t="shared" si="0"/>
        <v>49188000</v>
      </c>
      <c r="T592" s="67">
        <v>0</v>
      </c>
      <c r="U592" s="67">
        <v>0</v>
      </c>
      <c r="V592" s="67" t="s">
        <v>84</v>
      </c>
      <c r="W592" s="67" t="s">
        <v>29</v>
      </c>
      <c r="X592" s="67" t="s">
        <v>1131</v>
      </c>
      <c r="Y592" s="67">
        <v>3778932</v>
      </c>
      <c r="Z592" s="67" t="s">
        <v>1132</v>
      </c>
      <c r="AA592" s="345"/>
      <c r="AB592" s="345"/>
      <c r="AC592" s="345"/>
    </row>
    <row r="593" spans="1:29" s="106" customFormat="1" ht="50.1" customHeight="1" x14ac:dyDescent="0.25">
      <c r="A593" s="105">
        <v>592</v>
      </c>
      <c r="B593" s="67" t="s">
        <v>1124</v>
      </c>
      <c r="C593" s="67" t="s">
        <v>1306</v>
      </c>
      <c r="D593" s="67" t="s">
        <v>1424</v>
      </c>
      <c r="E593" s="67" t="s">
        <v>1427</v>
      </c>
      <c r="F593" s="67" t="s">
        <v>27</v>
      </c>
      <c r="G593" s="67" t="s">
        <v>31</v>
      </c>
      <c r="H593" s="67" t="s">
        <v>1136</v>
      </c>
      <c r="I593" s="67" t="s">
        <v>1137</v>
      </c>
      <c r="J593" s="67">
        <v>80111600</v>
      </c>
      <c r="K593" s="67" t="s">
        <v>1438</v>
      </c>
      <c r="L593" s="67">
        <v>1</v>
      </c>
      <c r="M593" s="67">
        <v>1</v>
      </c>
      <c r="N593" s="70">
        <v>12</v>
      </c>
      <c r="O593" s="67">
        <v>1</v>
      </c>
      <c r="P593" s="67" t="s">
        <v>28</v>
      </c>
      <c r="Q593" s="67">
        <v>0</v>
      </c>
      <c r="R593" s="349">
        <v>49188000</v>
      </c>
      <c r="S593" s="355">
        <f t="shared" si="0"/>
        <v>49188000</v>
      </c>
      <c r="T593" s="67">
        <v>0</v>
      </c>
      <c r="U593" s="67">
        <v>0</v>
      </c>
      <c r="V593" s="67" t="s">
        <v>84</v>
      </c>
      <c r="W593" s="67" t="s">
        <v>29</v>
      </c>
      <c r="X593" s="67" t="s">
        <v>1131</v>
      </c>
      <c r="Y593" s="67">
        <v>3778932</v>
      </c>
      <c r="Z593" s="67" t="s">
        <v>1132</v>
      </c>
      <c r="AA593" s="345"/>
      <c r="AB593" s="345"/>
      <c r="AC593" s="345"/>
    </row>
    <row r="594" spans="1:29" s="106" customFormat="1" ht="50.1" customHeight="1" x14ac:dyDescent="0.25">
      <c r="A594" s="105">
        <v>593</v>
      </c>
      <c r="B594" s="67" t="s">
        <v>1124</v>
      </c>
      <c r="C594" s="67" t="s">
        <v>1306</v>
      </c>
      <c r="D594" s="67" t="s">
        <v>1424</v>
      </c>
      <c r="E594" s="67" t="s">
        <v>1427</v>
      </c>
      <c r="F594" s="67" t="s">
        <v>27</v>
      </c>
      <c r="G594" s="67" t="s">
        <v>31</v>
      </c>
      <c r="H594" s="67" t="s">
        <v>1136</v>
      </c>
      <c r="I594" s="67" t="s">
        <v>1137</v>
      </c>
      <c r="J594" s="67">
        <v>80111600</v>
      </c>
      <c r="K594" s="67" t="s">
        <v>1438</v>
      </c>
      <c r="L594" s="67">
        <v>1</v>
      </c>
      <c r="M594" s="67">
        <v>1</v>
      </c>
      <c r="N594" s="70">
        <v>12</v>
      </c>
      <c r="O594" s="67">
        <v>1</v>
      </c>
      <c r="P594" s="67" t="s">
        <v>28</v>
      </c>
      <c r="Q594" s="67">
        <v>0</v>
      </c>
      <c r="R594" s="349">
        <v>49188000</v>
      </c>
      <c r="S594" s="355">
        <f t="shared" si="0"/>
        <v>49188000</v>
      </c>
      <c r="T594" s="67">
        <v>0</v>
      </c>
      <c r="U594" s="67">
        <v>0</v>
      </c>
      <c r="V594" s="67" t="s">
        <v>84</v>
      </c>
      <c r="W594" s="67" t="s">
        <v>29</v>
      </c>
      <c r="X594" s="67" t="s">
        <v>1131</v>
      </c>
      <c r="Y594" s="67">
        <v>3778932</v>
      </c>
      <c r="Z594" s="67" t="s">
        <v>1132</v>
      </c>
      <c r="AA594" s="345"/>
      <c r="AB594" s="345"/>
      <c r="AC594" s="345"/>
    </row>
    <row r="595" spans="1:29" s="106" customFormat="1" ht="50.1" customHeight="1" x14ac:dyDescent="0.25">
      <c r="A595" s="105">
        <v>594</v>
      </c>
      <c r="B595" s="67" t="s">
        <v>1124</v>
      </c>
      <c r="C595" s="67" t="s">
        <v>1306</v>
      </c>
      <c r="D595" s="67" t="s">
        <v>1424</v>
      </c>
      <c r="E595" s="67" t="s">
        <v>1427</v>
      </c>
      <c r="F595" s="67" t="s">
        <v>27</v>
      </c>
      <c r="G595" s="67" t="s">
        <v>31</v>
      </c>
      <c r="H595" s="67" t="s">
        <v>1136</v>
      </c>
      <c r="I595" s="67" t="s">
        <v>1137</v>
      </c>
      <c r="J595" s="67">
        <v>80111600</v>
      </c>
      <c r="K595" s="67" t="s">
        <v>1438</v>
      </c>
      <c r="L595" s="67">
        <v>1</v>
      </c>
      <c r="M595" s="67">
        <v>1</v>
      </c>
      <c r="N595" s="70">
        <v>12</v>
      </c>
      <c r="O595" s="67">
        <v>1</v>
      </c>
      <c r="P595" s="67" t="s">
        <v>28</v>
      </c>
      <c r="Q595" s="67">
        <v>0</v>
      </c>
      <c r="R595" s="349">
        <v>49188000</v>
      </c>
      <c r="S595" s="355">
        <f t="shared" si="0"/>
        <v>49188000</v>
      </c>
      <c r="T595" s="67">
        <v>0</v>
      </c>
      <c r="U595" s="67">
        <v>0</v>
      </c>
      <c r="V595" s="67" t="s">
        <v>84</v>
      </c>
      <c r="W595" s="67" t="s">
        <v>29</v>
      </c>
      <c r="X595" s="67" t="s">
        <v>1131</v>
      </c>
      <c r="Y595" s="67">
        <v>3778932</v>
      </c>
      <c r="Z595" s="67" t="s">
        <v>1132</v>
      </c>
      <c r="AA595" s="345"/>
      <c r="AB595" s="345"/>
      <c r="AC595" s="345"/>
    </row>
    <row r="596" spans="1:29" s="106" customFormat="1" ht="50.1" customHeight="1" x14ac:dyDescent="0.25">
      <c r="A596" s="105">
        <v>595</v>
      </c>
      <c r="B596" s="67" t="s">
        <v>1124</v>
      </c>
      <c r="C596" s="67" t="s">
        <v>1306</v>
      </c>
      <c r="D596" s="67" t="s">
        <v>1424</v>
      </c>
      <c r="E596" s="67" t="s">
        <v>1427</v>
      </c>
      <c r="F596" s="67" t="s">
        <v>27</v>
      </c>
      <c r="G596" s="67" t="s">
        <v>31</v>
      </c>
      <c r="H596" s="67" t="s">
        <v>1136</v>
      </c>
      <c r="I596" s="67" t="s">
        <v>1137</v>
      </c>
      <c r="J596" s="67">
        <v>80111600</v>
      </c>
      <c r="K596" s="67" t="s">
        <v>1438</v>
      </c>
      <c r="L596" s="67">
        <v>1</v>
      </c>
      <c r="M596" s="67">
        <v>1</v>
      </c>
      <c r="N596" s="70">
        <v>12</v>
      </c>
      <c r="O596" s="67">
        <v>1</v>
      </c>
      <c r="P596" s="67" t="s">
        <v>28</v>
      </c>
      <c r="Q596" s="67">
        <v>0</v>
      </c>
      <c r="R596" s="349">
        <v>49188000</v>
      </c>
      <c r="S596" s="355">
        <f t="shared" si="0"/>
        <v>49188000</v>
      </c>
      <c r="T596" s="67">
        <v>0</v>
      </c>
      <c r="U596" s="67">
        <v>0</v>
      </c>
      <c r="V596" s="67" t="s">
        <v>84</v>
      </c>
      <c r="W596" s="67" t="s">
        <v>29</v>
      </c>
      <c r="X596" s="67" t="s">
        <v>1131</v>
      </c>
      <c r="Y596" s="67">
        <v>3778932</v>
      </c>
      <c r="Z596" s="67" t="s">
        <v>1132</v>
      </c>
      <c r="AA596" s="345"/>
      <c r="AB596" s="345"/>
      <c r="AC596" s="345"/>
    </row>
    <row r="597" spans="1:29" s="106" customFormat="1" ht="50.1" customHeight="1" x14ac:dyDescent="0.25">
      <c r="A597" s="105">
        <v>596</v>
      </c>
      <c r="B597" s="67" t="s">
        <v>1124</v>
      </c>
      <c r="C597" s="67" t="s">
        <v>1306</v>
      </c>
      <c r="D597" s="67" t="s">
        <v>1424</v>
      </c>
      <c r="E597" s="67" t="s">
        <v>1427</v>
      </c>
      <c r="F597" s="67" t="s">
        <v>27</v>
      </c>
      <c r="G597" s="67" t="s">
        <v>31</v>
      </c>
      <c r="H597" s="67" t="s">
        <v>1136</v>
      </c>
      <c r="I597" s="67" t="s">
        <v>1137</v>
      </c>
      <c r="J597" s="67">
        <v>80111600</v>
      </c>
      <c r="K597" s="67" t="s">
        <v>1438</v>
      </c>
      <c r="L597" s="67">
        <v>1</v>
      </c>
      <c r="M597" s="67">
        <v>1</v>
      </c>
      <c r="N597" s="70">
        <v>12</v>
      </c>
      <c r="O597" s="67">
        <v>1</v>
      </c>
      <c r="P597" s="67" t="s">
        <v>28</v>
      </c>
      <c r="Q597" s="67">
        <v>0</v>
      </c>
      <c r="R597" s="349">
        <v>49188000</v>
      </c>
      <c r="S597" s="355">
        <f t="shared" ref="S597:S648" si="1">R597</f>
        <v>49188000</v>
      </c>
      <c r="T597" s="67">
        <v>0</v>
      </c>
      <c r="U597" s="67">
        <v>0</v>
      </c>
      <c r="V597" s="67" t="s">
        <v>84</v>
      </c>
      <c r="W597" s="67" t="s">
        <v>29</v>
      </c>
      <c r="X597" s="67" t="s">
        <v>1131</v>
      </c>
      <c r="Y597" s="67">
        <v>3778932</v>
      </c>
      <c r="Z597" s="67" t="s">
        <v>1132</v>
      </c>
      <c r="AA597" s="345"/>
      <c r="AB597" s="345"/>
      <c r="AC597" s="345"/>
    </row>
    <row r="598" spans="1:29" s="106" customFormat="1" ht="50.1" customHeight="1" x14ac:dyDescent="0.25">
      <c r="A598" s="105">
        <v>597</v>
      </c>
      <c r="B598" s="67" t="s">
        <v>1124</v>
      </c>
      <c r="C598" s="67" t="s">
        <v>1306</v>
      </c>
      <c r="D598" s="67" t="s">
        <v>1424</v>
      </c>
      <c r="E598" s="67" t="s">
        <v>1427</v>
      </c>
      <c r="F598" s="67" t="s">
        <v>27</v>
      </c>
      <c r="G598" s="67" t="s">
        <v>31</v>
      </c>
      <c r="H598" s="67" t="s">
        <v>1136</v>
      </c>
      <c r="I598" s="67" t="s">
        <v>1137</v>
      </c>
      <c r="J598" s="67">
        <v>80111600</v>
      </c>
      <c r="K598" s="67" t="s">
        <v>1438</v>
      </c>
      <c r="L598" s="67">
        <v>1</v>
      </c>
      <c r="M598" s="67">
        <v>1</v>
      </c>
      <c r="N598" s="70">
        <v>12</v>
      </c>
      <c r="O598" s="67">
        <v>1</v>
      </c>
      <c r="P598" s="67" t="s">
        <v>28</v>
      </c>
      <c r="Q598" s="67">
        <v>0</v>
      </c>
      <c r="R598" s="349">
        <v>49188000</v>
      </c>
      <c r="S598" s="355">
        <f t="shared" si="1"/>
        <v>49188000</v>
      </c>
      <c r="T598" s="67">
        <v>0</v>
      </c>
      <c r="U598" s="67">
        <v>0</v>
      </c>
      <c r="V598" s="67" t="s">
        <v>84</v>
      </c>
      <c r="W598" s="67" t="s">
        <v>29</v>
      </c>
      <c r="X598" s="67" t="s">
        <v>1131</v>
      </c>
      <c r="Y598" s="67">
        <v>3778932</v>
      </c>
      <c r="Z598" s="67" t="s">
        <v>1132</v>
      </c>
      <c r="AA598" s="345"/>
      <c r="AB598" s="345"/>
      <c r="AC598" s="345"/>
    </row>
    <row r="599" spans="1:29" s="106" customFormat="1" ht="50.1" customHeight="1" x14ac:dyDescent="0.25">
      <c r="A599" s="105">
        <v>598</v>
      </c>
      <c r="B599" s="67" t="s">
        <v>1124</v>
      </c>
      <c r="C599" s="67" t="s">
        <v>1306</v>
      </c>
      <c r="D599" s="67" t="s">
        <v>1424</v>
      </c>
      <c r="E599" s="67" t="s">
        <v>1427</v>
      </c>
      <c r="F599" s="67" t="s">
        <v>27</v>
      </c>
      <c r="G599" s="67" t="s">
        <v>31</v>
      </c>
      <c r="H599" s="67" t="s">
        <v>1136</v>
      </c>
      <c r="I599" s="67" t="s">
        <v>1137</v>
      </c>
      <c r="J599" s="67">
        <v>80111600</v>
      </c>
      <c r="K599" s="67" t="s">
        <v>1438</v>
      </c>
      <c r="L599" s="67">
        <v>1</v>
      </c>
      <c r="M599" s="67">
        <v>1</v>
      </c>
      <c r="N599" s="70">
        <v>12</v>
      </c>
      <c r="O599" s="67">
        <v>1</v>
      </c>
      <c r="P599" s="67" t="s">
        <v>28</v>
      </c>
      <c r="Q599" s="67">
        <v>0</v>
      </c>
      <c r="R599" s="349">
        <v>49188000</v>
      </c>
      <c r="S599" s="355">
        <f t="shared" si="1"/>
        <v>49188000</v>
      </c>
      <c r="T599" s="67">
        <v>0</v>
      </c>
      <c r="U599" s="67">
        <v>0</v>
      </c>
      <c r="V599" s="67" t="s">
        <v>84</v>
      </c>
      <c r="W599" s="67" t="s">
        <v>29</v>
      </c>
      <c r="X599" s="67" t="s">
        <v>1131</v>
      </c>
      <c r="Y599" s="67">
        <v>3778932</v>
      </c>
      <c r="Z599" s="67" t="s">
        <v>1132</v>
      </c>
      <c r="AA599" s="345"/>
      <c r="AB599" s="345"/>
      <c r="AC599" s="345"/>
    </row>
    <row r="600" spans="1:29" s="106" customFormat="1" ht="50.1" customHeight="1" x14ac:dyDescent="0.25">
      <c r="A600" s="105">
        <v>599</v>
      </c>
      <c r="B600" s="67" t="s">
        <v>1124</v>
      </c>
      <c r="C600" s="67" t="s">
        <v>1306</v>
      </c>
      <c r="D600" s="67" t="s">
        <v>1424</v>
      </c>
      <c r="E600" s="67" t="s">
        <v>1427</v>
      </c>
      <c r="F600" s="67" t="s">
        <v>27</v>
      </c>
      <c r="G600" s="67" t="s">
        <v>31</v>
      </c>
      <c r="H600" s="67" t="s">
        <v>1136</v>
      </c>
      <c r="I600" s="67" t="s">
        <v>1137</v>
      </c>
      <c r="J600" s="67">
        <v>80111600</v>
      </c>
      <c r="K600" s="67" t="s">
        <v>1439</v>
      </c>
      <c r="L600" s="67">
        <v>1</v>
      </c>
      <c r="M600" s="67">
        <v>1</v>
      </c>
      <c r="N600" s="70">
        <v>12</v>
      </c>
      <c r="O600" s="67">
        <v>1</v>
      </c>
      <c r="P600" s="67" t="s">
        <v>28</v>
      </c>
      <c r="Q600" s="67">
        <v>0</v>
      </c>
      <c r="R600" s="349">
        <v>39108000</v>
      </c>
      <c r="S600" s="355">
        <f t="shared" si="1"/>
        <v>39108000</v>
      </c>
      <c r="T600" s="349">
        <v>0</v>
      </c>
      <c r="U600" s="67">
        <v>0</v>
      </c>
      <c r="V600" s="67" t="s">
        <v>84</v>
      </c>
      <c r="W600" s="67" t="s">
        <v>29</v>
      </c>
      <c r="X600" s="67" t="s">
        <v>1131</v>
      </c>
      <c r="Y600" s="67">
        <v>3778932</v>
      </c>
      <c r="Z600" s="67" t="s">
        <v>1132</v>
      </c>
      <c r="AA600" s="345"/>
      <c r="AB600" s="345"/>
      <c r="AC600" s="345"/>
    </row>
    <row r="601" spans="1:29" s="106" customFormat="1" ht="50.1" customHeight="1" x14ac:dyDescent="0.25">
      <c r="A601" s="105">
        <v>600</v>
      </c>
      <c r="B601" s="67" t="s">
        <v>1124</v>
      </c>
      <c r="C601" s="67" t="s">
        <v>1306</v>
      </c>
      <c r="D601" s="67" t="s">
        <v>1424</v>
      </c>
      <c r="E601" s="67" t="s">
        <v>1427</v>
      </c>
      <c r="F601" s="67" t="s">
        <v>27</v>
      </c>
      <c r="G601" s="67" t="s">
        <v>31</v>
      </c>
      <c r="H601" s="67" t="s">
        <v>1136</v>
      </c>
      <c r="I601" s="67" t="s">
        <v>1137</v>
      </c>
      <c r="J601" s="67">
        <v>80111600</v>
      </c>
      <c r="K601" s="67" t="s">
        <v>1439</v>
      </c>
      <c r="L601" s="67">
        <v>1</v>
      </c>
      <c r="M601" s="67">
        <v>1</v>
      </c>
      <c r="N601" s="70">
        <v>12</v>
      </c>
      <c r="O601" s="67">
        <v>1</v>
      </c>
      <c r="P601" s="67" t="s">
        <v>28</v>
      </c>
      <c r="Q601" s="67">
        <v>0</v>
      </c>
      <c r="R601" s="349">
        <v>39108000</v>
      </c>
      <c r="S601" s="355">
        <f t="shared" si="1"/>
        <v>39108000</v>
      </c>
      <c r="T601" s="67">
        <v>0</v>
      </c>
      <c r="U601" s="67">
        <v>0</v>
      </c>
      <c r="V601" s="67" t="s">
        <v>84</v>
      </c>
      <c r="W601" s="67" t="s">
        <v>29</v>
      </c>
      <c r="X601" s="67" t="s">
        <v>1131</v>
      </c>
      <c r="Y601" s="67">
        <v>3778932</v>
      </c>
      <c r="Z601" s="67" t="s">
        <v>1132</v>
      </c>
      <c r="AA601" s="345"/>
      <c r="AB601" s="345"/>
      <c r="AC601" s="345"/>
    </row>
    <row r="602" spans="1:29" s="106" customFormat="1" ht="50.1" customHeight="1" x14ac:dyDescent="0.25">
      <c r="A602" s="105">
        <v>601</v>
      </c>
      <c r="B602" s="67" t="s">
        <v>1124</v>
      </c>
      <c r="C602" s="67" t="s">
        <v>1306</v>
      </c>
      <c r="D602" s="67" t="s">
        <v>1424</v>
      </c>
      <c r="E602" s="67" t="s">
        <v>1427</v>
      </c>
      <c r="F602" s="67" t="s">
        <v>27</v>
      </c>
      <c r="G602" s="67" t="s">
        <v>31</v>
      </c>
      <c r="H602" s="67" t="s">
        <v>1136</v>
      </c>
      <c r="I602" s="67" t="s">
        <v>1137</v>
      </c>
      <c r="J602" s="67">
        <v>80111600</v>
      </c>
      <c r="K602" s="67" t="s">
        <v>1439</v>
      </c>
      <c r="L602" s="67">
        <v>1</v>
      </c>
      <c r="M602" s="67">
        <v>1</v>
      </c>
      <c r="N602" s="70">
        <v>12</v>
      </c>
      <c r="O602" s="67">
        <v>1</v>
      </c>
      <c r="P602" s="67" t="s">
        <v>28</v>
      </c>
      <c r="Q602" s="67">
        <v>0</v>
      </c>
      <c r="R602" s="349">
        <v>39108000</v>
      </c>
      <c r="S602" s="355">
        <f t="shared" si="1"/>
        <v>39108000</v>
      </c>
      <c r="T602" s="67">
        <v>0</v>
      </c>
      <c r="U602" s="67">
        <v>0</v>
      </c>
      <c r="V602" s="67" t="s">
        <v>84</v>
      </c>
      <c r="W602" s="67" t="s">
        <v>29</v>
      </c>
      <c r="X602" s="67" t="s">
        <v>1131</v>
      </c>
      <c r="Y602" s="67">
        <v>3778932</v>
      </c>
      <c r="Z602" s="67" t="s">
        <v>1132</v>
      </c>
      <c r="AA602" s="345"/>
      <c r="AB602" s="345"/>
      <c r="AC602" s="345"/>
    </row>
    <row r="603" spans="1:29" s="106" customFormat="1" ht="50.1" customHeight="1" x14ac:dyDescent="0.25">
      <c r="A603" s="105">
        <v>602</v>
      </c>
      <c r="B603" s="67" t="s">
        <v>1124</v>
      </c>
      <c r="C603" s="67" t="s">
        <v>1306</v>
      </c>
      <c r="D603" s="67" t="s">
        <v>1424</v>
      </c>
      <c r="E603" s="67" t="s">
        <v>1427</v>
      </c>
      <c r="F603" s="67" t="s">
        <v>27</v>
      </c>
      <c r="G603" s="67" t="s">
        <v>31</v>
      </c>
      <c r="H603" s="67" t="s">
        <v>1136</v>
      </c>
      <c r="I603" s="67" t="s">
        <v>1137</v>
      </c>
      <c r="J603" s="67">
        <v>80111600</v>
      </c>
      <c r="K603" s="67" t="s">
        <v>1439</v>
      </c>
      <c r="L603" s="67">
        <v>1</v>
      </c>
      <c r="M603" s="67">
        <v>1</v>
      </c>
      <c r="N603" s="70">
        <v>12</v>
      </c>
      <c r="O603" s="67">
        <v>1</v>
      </c>
      <c r="P603" s="67" t="s">
        <v>28</v>
      </c>
      <c r="Q603" s="67">
        <v>0</v>
      </c>
      <c r="R603" s="349">
        <v>39108000</v>
      </c>
      <c r="S603" s="355">
        <f t="shared" si="1"/>
        <v>39108000</v>
      </c>
      <c r="T603" s="67">
        <v>0</v>
      </c>
      <c r="U603" s="67">
        <v>0</v>
      </c>
      <c r="V603" s="67" t="s">
        <v>84</v>
      </c>
      <c r="W603" s="67" t="s">
        <v>29</v>
      </c>
      <c r="X603" s="67" t="s">
        <v>1131</v>
      </c>
      <c r="Y603" s="67">
        <v>3778932</v>
      </c>
      <c r="Z603" s="67" t="s">
        <v>1132</v>
      </c>
      <c r="AA603" s="345"/>
      <c r="AB603" s="345"/>
      <c r="AC603" s="345"/>
    </row>
    <row r="604" spans="1:29" s="106" customFormat="1" ht="50.1" customHeight="1" x14ac:dyDescent="0.25">
      <c r="A604" s="105">
        <v>603</v>
      </c>
      <c r="B604" s="67" t="s">
        <v>1124</v>
      </c>
      <c r="C604" s="67" t="s">
        <v>1306</v>
      </c>
      <c r="D604" s="67" t="s">
        <v>1424</v>
      </c>
      <c r="E604" s="67" t="s">
        <v>1427</v>
      </c>
      <c r="F604" s="67" t="s">
        <v>27</v>
      </c>
      <c r="G604" s="67" t="s">
        <v>31</v>
      </c>
      <c r="H604" s="67" t="s">
        <v>1136</v>
      </c>
      <c r="I604" s="67" t="s">
        <v>1137</v>
      </c>
      <c r="J604" s="67">
        <v>80111600</v>
      </c>
      <c r="K604" s="67" t="s">
        <v>1439</v>
      </c>
      <c r="L604" s="67">
        <v>1</v>
      </c>
      <c r="M604" s="67">
        <v>1</v>
      </c>
      <c r="N604" s="70">
        <v>12</v>
      </c>
      <c r="O604" s="67">
        <v>1</v>
      </c>
      <c r="P604" s="67" t="s">
        <v>28</v>
      </c>
      <c r="Q604" s="67">
        <v>0</v>
      </c>
      <c r="R604" s="349">
        <v>39108000</v>
      </c>
      <c r="S604" s="355">
        <f t="shared" si="1"/>
        <v>39108000</v>
      </c>
      <c r="T604" s="67">
        <v>0</v>
      </c>
      <c r="U604" s="67">
        <v>0</v>
      </c>
      <c r="V604" s="67" t="s">
        <v>84</v>
      </c>
      <c r="W604" s="67" t="s">
        <v>29</v>
      </c>
      <c r="X604" s="67" t="s">
        <v>1131</v>
      </c>
      <c r="Y604" s="67">
        <v>3778932</v>
      </c>
      <c r="Z604" s="67" t="s">
        <v>1132</v>
      </c>
      <c r="AA604" s="345"/>
      <c r="AB604" s="345"/>
      <c r="AC604" s="345"/>
    </row>
    <row r="605" spans="1:29" s="106" customFormat="1" ht="50.1" customHeight="1" x14ac:dyDescent="0.25">
      <c r="A605" s="105">
        <v>604</v>
      </c>
      <c r="B605" s="67" t="s">
        <v>1124</v>
      </c>
      <c r="C605" s="67" t="s">
        <v>1306</v>
      </c>
      <c r="D605" s="67" t="s">
        <v>1424</v>
      </c>
      <c r="E605" s="67" t="s">
        <v>1427</v>
      </c>
      <c r="F605" s="67" t="s">
        <v>27</v>
      </c>
      <c r="G605" s="67" t="s">
        <v>31</v>
      </c>
      <c r="H605" s="67" t="s">
        <v>1136</v>
      </c>
      <c r="I605" s="67" t="s">
        <v>1137</v>
      </c>
      <c r="J605" s="67">
        <v>80111600</v>
      </c>
      <c r="K605" s="67" t="s">
        <v>1439</v>
      </c>
      <c r="L605" s="67">
        <v>1</v>
      </c>
      <c r="M605" s="67">
        <v>1</v>
      </c>
      <c r="N605" s="70">
        <v>12</v>
      </c>
      <c r="O605" s="67">
        <v>1</v>
      </c>
      <c r="P605" s="67" t="s">
        <v>28</v>
      </c>
      <c r="Q605" s="67">
        <v>0</v>
      </c>
      <c r="R605" s="349">
        <v>39108000</v>
      </c>
      <c r="S605" s="355">
        <f t="shared" si="1"/>
        <v>39108000</v>
      </c>
      <c r="T605" s="67">
        <v>0</v>
      </c>
      <c r="U605" s="67">
        <v>0</v>
      </c>
      <c r="V605" s="67" t="s">
        <v>84</v>
      </c>
      <c r="W605" s="67" t="s">
        <v>29</v>
      </c>
      <c r="X605" s="67" t="s">
        <v>1131</v>
      </c>
      <c r="Y605" s="67">
        <v>3778932</v>
      </c>
      <c r="Z605" s="67" t="s">
        <v>1132</v>
      </c>
      <c r="AA605" s="345"/>
      <c r="AB605" s="345"/>
      <c r="AC605" s="345"/>
    </row>
    <row r="606" spans="1:29" s="106" customFormat="1" ht="50.1" customHeight="1" x14ac:dyDescent="0.25">
      <c r="A606" s="105">
        <v>605</v>
      </c>
      <c r="B606" s="67" t="s">
        <v>1124</v>
      </c>
      <c r="C606" s="67" t="s">
        <v>1306</v>
      </c>
      <c r="D606" s="67" t="s">
        <v>1424</v>
      </c>
      <c r="E606" s="67" t="s">
        <v>1427</v>
      </c>
      <c r="F606" s="67" t="s">
        <v>27</v>
      </c>
      <c r="G606" s="67" t="s">
        <v>31</v>
      </c>
      <c r="H606" s="67" t="s">
        <v>1136</v>
      </c>
      <c r="I606" s="67" t="s">
        <v>1137</v>
      </c>
      <c r="J606" s="67">
        <v>80111600</v>
      </c>
      <c r="K606" s="67" t="s">
        <v>1439</v>
      </c>
      <c r="L606" s="67">
        <v>1</v>
      </c>
      <c r="M606" s="67">
        <v>1</v>
      </c>
      <c r="N606" s="70">
        <v>12</v>
      </c>
      <c r="O606" s="67">
        <v>1</v>
      </c>
      <c r="P606" s="67" t="s">
        <v>28</v>
      </c>
      <c r="Q606" s="67">
        <v>0</v>
      </c>
      <c r="R606" s="349">
        <v>39108000</v>
      </c>
      <c r="S606" s="355">
        <f t="shared" si="1"/>
        <v>39108000</v>
      </c>
      <c r="T606" s="67">
        <v>0</v>
      </c>
      <c r="U606" s="67">
        <v>0</v>
      </c>
      <c r="V606" s="67" t="s">
        <v>84</v>
      </c>
      <c r="W606" s="67" t="s">
        <v>29</v>
      </c>
      <c r="X606" s="67" t="s">
        <v>1131</v>
      </c>
      <c r="Y606" s="67">
        <v>3778932</v>
      </c>
      <c r="Z606" s="67" t="s">
        <v>1132</v>
      </c>
      <c r="AA606" s="345"/>
      <c r="AB606" s="345"/>
      <c r="AC606" s="345"/>
    </row>
    <row r="607" spans="1:29" s="106" customFormat="1" ht="50.1" customHeight="1" x14ac:dyDescent="0.25">
      <c r="A607" s="105">
        <v>606</v>
      </c>
      <c r="B607" s="67" t="s">
        <v>1124</v>
      </c>
      <c r="C607" s="67" t="s">
        <v>1306</v>
      </c>
      <c r="D607" s="67" t="s">
        <v>1424</v>
      </c>
      <c r="E607" s="67" t="s">
        <v>1427</v>
      </c>
      <c r="F607" s="67" t="s">
        <v>27</v>
      </c>
      <c r="G607" s="67" t="s">
        <v>31</v>
      </c>
      <c r="H607" s="67" t="s">
        <v>1136</v>
      </c>
      <c r="I607" s="67" t="s">
        <v>1137</v>
      </c>
      <c r="J607" s="67">
        <v>80111600</v>
      </c>
      <c r="K607" s="67" t="s">
        <v>1439</v>
      </c>
      <c r="L607" s="67">
        <v>1</v>
      </c>
      <c r="M607" s="67">
        <v>1</v>
      </c>
      <c r="N607" s="70">
        <v>12</v>
      </c>
      <c r="O607" s="67">
        <v>1</v>
      </c>
      <c r="P607" s="67" t="s">
        <v>28</v>
      </c>
      <c r="Q607" s="67">
        <v>0</v>
      </c>
      <c r="R607" s="349">
        <v>39108000</v>
      </c>
      <c r="S607" s="355">
        <f t="shared" si="1"/>
        <v>39108000</v>
      </c>
      <c r="T607" s="67">
        <v>0</v>
      </c>
      <c r="U607" s="67">
        <v>0</v>
      </c>
      <c r="V607" s="67" t="s">
        <v>84</v>
      </c>
      <c r="W607" s="67" t="s">
        <v>29</v>
      </c>
      <c r="X607" s="67" t="s">
        <v>1131</v>
      </c>
      <c r="Y607" s="67">
        <v>3778932</v>
      </c>
      <c r="Z607" s="67" t="s">
        <v>1132</v>
      </c>
      <c r="AA607" s="345"/>
      <c r="AB607" s="345"/>
      <c r="AC607" s="345"/>
    </row>
    <row r="608" spans="1:29" s="106" customFormat="1" ht="50.1" customHeight="1" x14ac:dyDescent="0.25">
      <c r="A608" s="105">
        <v>607</v>
      </c>
      <c r="B608" s="67" t="s">
        <v>1124</v>
      </c>
      <c r="C608" s="67" t="s">
        <v>1306</v>
      </c>
      <c r="D608" s="67" t="s">
        <v>1424</v>
      </c>
      <c r="E608" s="67" t="s">
        <v>1427</v>
      </c>
      <c r="F608" s="67" t="s">
        <v>27</v>
      </c>
      <c r="G608" s="67" t="s">
        <v>31</v>
      </c>
      <c r="H608" s="67" t="s">
        <v>1136</v>
      </c>
      <c r="I608" s="67" t="s">
        <v>1137</v>
      </c>
      <c r="J608" s="67">
        <v>80111600</v>
      </c>
      <c r="K608" s="67" t="s">
        <v>1439</v>
      </c>
      <c r="L608" s="67">
        <v>1</v>
      </c>
      <c r="M608" s="67">
        <v>1</v>
      </c>
      <c r="N608" s="70">
        <v>12</v>
      </c>
      <c r="O608" s="67">
        <v>1</v>
      </c>
      <c r="P608" s="67" t="s">
        <v>28</v>
      </c>
      <c r="Q608" s="67">
        <v>0</v>
      </c>
      <c r="R608" s="349">
        <v>39108000</v>
      </c>
      <c r="S608" s="355">
        <f t="shared" si="1"/>
        <v>39108000</v>
      </c>
      <c r="T608" s="67">
        <v>0</v>
      </c>
      <c r="U608" s="67">
        <v>0</v>
      </c>
      <c r="V608" s="67" t="s">
        <v>84</v>
      </c>
      <c r="W608" s="67" t="s">
        <v>29</v>
      </c>
      <c r="X608" s="67" t="s">
        <v>1131</v>
      </c>
      <c r="Y608" s="67">
        <v>3778932</v>
      </c>
      <c r="Z608" s="67" t="s">
        <v>1132</v>
      </c>
      <c r="AA608" s="345"/>
      <c r="AB608" s="345"/>
      <c r="AC608" s="345"/>
    </row>
    <row r="609" spans="1:29" s="106" customFormat="1" ht="50.1" customHeight="1" x14ac:dyDescent="0.25">
      <c r="A609" s="105">
        <v>608</v>
      </c>
      <c r="B609" s="67" t="s">
        <v>1124</v>
      </c>
      <c r="C609" s="67" t="s">
        <v>1306</v>
      </c>
      <c r="D609" s="67" t="s">
        <v>1424</v>
      </c>
      <c r="E609" s="67" t="s">
        <v>1427</v>
      </c>
      <c r="F609" s="67" t="s">
        <v>27</v>
      </c>
      <c r="G609" s="67" t="s">
        <v>31</v>
      </c>
      <c r="H609" s="67" t="s">
        <v>1136</v>
      </c>
      <c r="I609" s="67" t="s">
        <v>1137</v>
      </c>
      <c r="J609" s="67">
        <v>80111600</v>
      </c>
      <c r="K609" s="67" t="s">
        <v>1439</v>
      </c>
      <c r="L609" s="67">
        <v>1</v>
      </c>
      <c r="M609" s="67">
        <v>1</v>
      </c>
      <c r="N609" s="70">
        <v>12</v>
      </c>
      <c r="O609" s="67">
        <v>1</v>
      </c>
      <c r="P609" s="67" t="s">
        <v>28</v>
      </c>
      <c r="Q609" s="67">
        <v>0</v>
      </c>
      <c r="R609" s="349">
        <v>39108000</v>
      </c>
      <c r="S609" s="355">
        <f t="shared" si="1"/>
        <v>39108000</v>
      </c>
      <c r="T609" s="67">
        <v>0</v>
      </c>
      <c r="U609" s="67">
        <v>0</v>
      </c>
      <c r="V609" s="67" t="s">
        <v>84</v>
      </c>
      <c r="W609" s="67" t="s">
        <v>29</v>
      </c>
      <c r="X609" s="67" t="s">
        <v>1131</v>
      </c>
      <c r="Y609" s="67">
        <v>3778932</v>
      </c>
      <c r="Z609" s="67" t="s">
        <v>1132</v>
      </c>
      <c r="AA609" s="345"/>
      <c r="AB609" s="345"/>
      <c r="AC609" s="345"/>
    </row>
    <row r="610" spans="1:29" s="106" customFormat="1" ht="50.1" customHeight="1" x14ac:dyDescent="0.25">
      <c r="A610" s="105">
        <v>609</v>
      </c>
      <c r="B610" s="67" t="s">
        <v>1124</v>
      </c>
      <c r="C610" s="67" t="s">
        <v>1306</v>
      </c>
      <c r="D610" s="67" t="s">
        <v>1424</v>
      </c>
      <c r="E610" s="67" t="s">
        <v>1427</v>
      </c>
      <c r="F610" s="67" t="s">
        <v>27</v>
      </c>
      <c r="G610" s="67" t="s">
        <v>31</v>
      </c>
      <c r="H610" s="67" t="s">
        <v>1136</v>
      </c>
      <c r="I610" s="67" t="s">
        <v>1137</v>
      </c>
      <c r="J610" s="67">
        <v>80111600</v>
      </c>
      <c r="K610" s="67" t="s">
        <v>1439</v>
      </c>
      <c r="L610" s="67">
        <v>1</v>
      </c>
      <c r="M610" s="67">
        <v>1</v>
      </c>
      <c r="N610" s="70">
        <v>12</v>
      </c>
      <c r="O610" s="67">
        <v>1</v>
      </c>
      <c r="P610" s="67" t="s">
        <v>28</v>
      </c>
      <c r="Q610" s="67">
        <v>0</v>
      </c>
      <c r="R610" s="349">
        <v>39108000</v>
      </c>
      <c r="S610" s="355">
        <f t="shared" si="1"/>
        <v>39108000</v>
      </c>
      <c r="T610" s="67">
        <v>0</v>
      </c>
      <c r="U610" s="67">
        <v>0</v>
      </c>
      <c r="V610" s="67" t="s">
        <v>84</v>
      </c>
      <c r="W610" s="67" t="s">
        <v>29</v>
      </c>
      <c r="X610" s="67" t="s">
        <v>1131</v>
      </c>
      <c r="Y610" s="67">
        <v>3778932</v>
      </c>
      <c r="Z610" s="67" t="s">
        <v>1132</v>
      </c>
      <c r="AA610" s="345"/>
      <c r="AB610" s="345"/>
      <c r="AC610" s="345"/>
    </row>
    <row r="611" spans="1:29" s="106" customFormat="1" ht="50.1" customHeight="1" x14ac:dyDescent="0.25">
      <c r="A611" s="105">
        <v>610</v>
      </c>
      <c r="B611" s="67" t="s">
        <v>1124</v>
      </c>
      <c r="C611" s="67" t="s">
        <v>1306</v>
      </c>
      <c r="D611" s="67" t="s">
        <v>1424</v>
      </c>
      <c r="E611" s="67" t="s">
        <v>1427</v>
      </c>
      <c r="F611" s="67" t="s">
        <v>27</v>
      </c>
      <c r="G611" s="67" t="s">
        <v>31</v>
      </c>
      <c r="H611" s="67" t="s">
        <v>1136</v>
      </c>
      <c r="I611" s="67" t="s">
        <v>1137</v>
      </c>
      <c r="J611" s="67">
        <v>80111600</v>
      </c>
      <c r="K611" s="67" t="s">
        <v>1439</v>
      </c>
      <c r="L611" s="67">
        <v>1</v>
      </c>
      <c r="M611" s="67">
        <v>1</v>
      </c>
      <c r="N611" s="70">
        <v>12</v>
      </c>
      <c r="O611" s="67">
        <v>1</v>
      </c>
      <c r="P611" s="67" t="s">
        <v>28</v>
      </c>
      <c r="Q611" s="67">
        <v>0</v>
      </c>
      <c r="R611" s="349">
        <v>39108000</v>
      </c>
      <c r="S611" s="355">
        <f t="shared" si="1"/>
        <v>39108000</v>
      </c>
      <c r="T611" s="67">
        <v>0</v>
      </c>
      <c r="U611" s="67">
        <v>0</v>
      </c>
      <c r="V611" s="67" t="s">
        <v>84</v>
      </c>
      <c r="W611" s="67" t="s">
        <v>29</v>
      </c>
      <c r="X611" s="67" t="s">
        <v>1131</v>
      </c>
      <c r="Y611" s="67">
        <v>3778932</v>
      </c>
      <c r="Z611" s="67" t="s">
        <v>1132</v>
      </c>
      <c r="AA611" s="345"/>
      <c r="AB611" s="345"/>
      <c r="AC611" s="345"/>
    </row>
    <row r="612" spans="1:29" s="106" customFormat="1" ht="50.1" customHeight="1" x14ac:dyDescent="0.25">
      <c r="A612" s="105">
        <v>611</v>
      </c>
      <c r="B612" s="67" t="s">
        <v>1124</v>
      </c>
      <c r="C612" s="67" t="s">
        <v>1306</v>
      </c>
      <c r="D612" s="67" t="s">
        <v>1424</v>
      </c>
      <c r="E612" s="67" t="s">
        <v>1427</v>
      </c>
      <c r="F612" s="67" t="s">
        <v>27</v>
      </c>
      <c r="G612" s="67" t="s">
        <v>31</v>
      </c>
      <c r="H612" s="67" t="s">
        <v>1136</v>
      </c>
      <c r="I612" s="67" t="s">
        <v>1137</v>
      </c>
      <c r="J612" s="67">
        <v>80111600</v>
      </c>
      <c r="K612" s="67" t="s">
        <v>1439</v>
      </c>
      <c r="L612" s="67">
        <v>1</v>
      </c>
      <c r="M612" s="67">
        <v>1</v>
      </c>
      <c r="N612" s="70">
        <v>12</v>
      </c>
      <c r="O612" s="67">
        <v>1</v>
      </c>
      <c r="P612" s="67" t="s">
        <v>28</v>
      </c>
      <c r="Q612" s="67">
        <v>0</v>
      </c>
      <c r="R612" s="349">
        <v>39108000</v>
      </c>
      <c r="S612" s="355">
        <f t="shared" si="1"/>
        <v>39108000</v>
      </c>
      <c r="T612" s="67">
        <v>0</v>
      </c>
      <c r="U612" s="67">
        <v>0</v>
      </c>
      <c r="V612" s="67" t="s">
        <v>84</v>
      </c>
      <c r="W612" s="67" t="s">
        <v>29</v>
      </c>
      <c r="X612" s="67" t="s">
        <v>1131</v>
      </c>
      <c r="Y612" s="67">
        <v>3778932</v>
      </c>
      <c r="Z612" s="67" t="s">
        <v>1132</v>
      </c>
      <c r="AA612" s="345"/>
      <c r="AB612" s="345"/>
      <c r="AC612" s="345"/>
    </row>
    <row r="613" spans="1:29" s="106" customFormat="1" ht="50.1" customHeight="1" x14ac:dyDescent="0.25">
      <c r="A613" s="105">
        <v>612</v>
      </c>
      <c r="B613" s="67" t="s">
        <v>1124</v>
      </c>
      <c r="C613" s="67" t="s">
        <v>1306</v>
      </c>
      <c r="D613" s="67" t="s">
        <v>1424</v>
      </c>
      <c r="E613" s="67" t="s">
        <v>1427</v>
      </c>
      <c r="F613" s="67" t="s">
        <v>27</v>
      </c>
      <c r="G613" s="67" t="s">
        <v>31</v>
      </c>
      <c r="H613" s="67" t="s">
        <v>1136</v>
      </c>
      <c r="I613" s="67" t="s">
        <v>1137</v>
      </c>
      <c r="J613" s="67">
        <v>80111600</v>
      </c>
      <c r="K613" s="67" t="s">
        <v>1439</v>
      </c>
      <c r="L613" s="67">
        <v>1</v>
      </c>
      <c r="M613" s="67">
        <v>1</v>
      </c>
      <c r="N613" s="70">
        <v>12</v>
      </c>
      <c r="O613" s="67">
        <v>1</v>
      </c>
      <c r="P613" s="67" t="s">
        <v>28</v>
      </c>
      <c r="Q613" s="67">
        <v>0</v>
      </c>
      <c r="R613" s="349">
        <v>39108000</v>
      </c>
      <c r="S613" s="355">
        <f t="shared" si="1"/>
        <v>39108000</v>
      </c>
      <c r="T613" s="67">
        <v>0</v>
      </c>
      <c r="U613" s="67">
        <v>0</v>
      </c>
      <c r="V613" s="67" t="s">
        <v>84</v>
      </c>
      <c r="W613" s="67" t="s">
        <v>29</v>
      </c>
      <c r="X613" s="67" t="s">
        <v>1131</v>
      </c>
      <c r="Y613" s="67">
        <v>3778932</v>
      </c>
      <c r="Z613" s="67" t="s">
        <v>1132</v>
      </c>
      <c r="AA613" s="345"/>
      <c r="AB613" s="345"/>
      <c r="AC613" s="345"/>
    </row>
    <row r="614" spans="1:29" s="106" customFormat="1" ht="50.1" customHeight="1" x14ac:dyDescent="0.25">
      <c r="A614" s="105">
        <v>613</v>
      </c>
      <c r="B614" s="67" t="s">
        <v>1124</v>
      </c>
      <c r="C614" s="67" t="s">
        <v>1306</v>
      </c>
      <c r="D614" s="67" t="s">
        <v>1424</v>
      </c>
      <c r="E614" s="67" t="s">
        <v>1427</v>
      </c>
      <c r="F614" s="67" t="s">
        <v>27</v>
      </c>
      <c r="G614" s="67" t="s">
        <v>31</v>
      </c>
      <c r="H614" s="67" t="s">
        <v>1136</v>
      </c>
      <c r="I614" s="67" t="s">
        <v>1137</v>
      </c>
      <c r="J614" s="67">
        <v>80111600</v>
      </c>
      <c r="K614" s="67" t="s">
        <v>1439</v>
      </c>
      <c r="L614" s="67">
        <v>1</v>
      </c>
      <c r="M614" s="67">
        <v>1</v>
      </c>
      <c r="N614" s="70">
        <v>12</v>
      </c>
      <c r="O614" s="67">
        <v>1</v>
      </c>
      <c r="P614" s="67" t="s">
        <v>28</v>
      </c>
      <c r="Q614" s="67">
        <v>0</v>
      </c>
      <c r="R614" s="349">
        <v>39108000</v>
      </c>
      <c r="S614" s="355">
        <f t="shared" si="1"/>
        <v>39108000</v>
      </c>
      <c r="T614" s="67">
        <v>0</v>
      </c>
      <c r="U614" s="67">
        <v>0</v>
      </c>
      <c r="V614" s="67" t="s">
        <v>84</v>
      </c>
      <c r="W614" s="67" t="s">
        <v>29</v>
      </c>
      <c r="X614" s="67" t="s">
        <v>1131</v>
      </c>
      <c r="Y614" s="67">
        <v>3778932</v>
      </c>
      <c r="Z614" s="67" t="s">
        <v>1132</v>
      </c>
      <c r="AA614" s="345"/>
      <c r="AB614" s="345"/>
      <c r="AC614" s="345"/>
    </row>
    <row r="615" spans="1:29" s="106" customFormat="1" ht="50.1" customHeight="1" x14ac:dyDescent="0.25">
      <c r="A615" s="105">
        <v>614</v>
      </c>
      <c r="B615" s="67" t="s">
        <v>1124</v>
      </c>
      <c r="C615" s="67" t="s">
        <v>1306</v>
      </c>
      <c r="D615" s="67" t="s">
        <v>1424</v>
      </c>
      <c r="E615" s="67" t="s">
        <v>1427</v>
      </c>
      <c r="F615" s="67" t="s">
        <v>27</v>
      </c>
      <c r="G615" s="67" t="s">
        <v>31</v>
      </c>
      <c r="H615" s="67" t="s">
        <v>1136</v>
      </c>
      <c r="I615" s="67" t="s">
        <v>1137</v>
      </c>
      <c r="J615" s="67">
        <v>80111600</v>
      </c>
      <c r="K615" s="67" t="s">
        <v>1439</v>
      </c>
      <c r="L615" s="67">
        <v>1</v>
      </c>
      <c r="M615" s="67">
        <v>1</v>
      </c>
      <c r="N615" s="70">
        <v>12</v>
      </c>
      <c r="O615" s="67">
        <v>1</v>
      </c>
      <c r="P615" s="67" t="s">
        <v>28</v>
      </c>
      <c r="Q615" s="67">
        <v>0</v>
      </c>
      <c r="R615" s="349">
        <v>39108000</v>
      </c>
      <c r="S615" s="355">
        <f t="shared" si="1"/>
        <v>39108000</v>
      </c>
      <c r="T615" s="67">
        <v>0</v>
      </c>
      <c r="U615" s="67">
        <v>0</v>
      </c>
      <c r="V615" s="67" t="s">
        <v>84</v>
      </c>
      <c r="W615" s="67" t="s">
        <v>29</v>
      </c>
      <c r="X615" s="67" t="s">
        <v>1131</v>
      </c>
      <c r="Y615" s="67">
        <v>3778932</v>
      </c>
      <c r="Z615" s="67" t="s">
        <v>1132</v>
      </c>
      <c r="AA615" s="345"/>
      <c r="AB615" s="345"/>
      <c r="AC615" s="345"/>
    </row>
    <row r="616" spans="1:29" s="106" customFormat="1" ht="50.1" customHeight="1" x14ac:dyDescent="0.25">
      <c r="A616" s="105">
        <v>615</v>
      </c>
      <c r="B616" s="67" t="s">
        <v>1124</v>
      </c>
      <c r="C616" s="67" t="s">
        <v>1306</v>
      </c>
      <c r="D616" s="67" t="s">
        <v>1424</v>
      </c>
      <c r="E616" s="67" t="s">
        <v>1427</v>
      </c>
      <c r="F616" s="67" t="s">
        <v>27</v>
      </c>
      <c r="G616" s="67" t="s">
        <v>31</v>
      </c>
      <c r="H616" s="67" t="s">
        <v>1136</v>
      </c>
      <c r="I616" s="67" t="s">
        <v>1137</v>
      </c>
      <c r="J616" s="67">
        <v>80111600</v>
      </c>
      <c r="K616" s="67" t="s">
        <v>1440</v>
      </c>
      <c r="L616" s="67">
        <v>1</v>
      </c>
      <c r="M616" s="67">
        <v>1</v>
      </c>
      <c r="N616" s="70">
        <v>12</v>
      </c>
      <c r="O616" s="67">
        <v>1</v>
      </c>
      <c r="P616" s="67" t="s">
        <v>28</v>
      </c>
      <c r="Q616" s="67">
        <v>0</v>
      </c>
      <c r="R616" s="349">
        <v>75252000</v>
      </c>
      <c r="S616" s="355">
        <f t="shared" si="1"/>
        <v>75252000</v>
      </c>
      <c r="T616" s="67">
        <v>0</v>
      </c>
      <c r="U616" s="67">
        <v>0</v>
      </c>
      <c r="V616" s="67" t="s">
        <v>84</v>
      </c>
      <c r="W616" s="67" t="s">
        <v>29</v>
      </c>
      <c r="X616" s="67" t="s">
        <v>1131</v>
      </c>
      <c r="Y616" s="67">
        <v>3778932</v>
      </c>
      <c r="Z616" s="67" t="s">
        <v>1132</v>
      </c>
      <c r="AA616" s="345"/>
      <c r="AB616" s="345"/>
      <c r="AC616" s="345"/>
    </row>
    <row r="617" spans="1:29" s="106" customFormat="1" ht="50.1" customHeight="1" x14ac:dyDescent="0.25">
      <c r="A617" s="105">
        <v>616</v>
      </c>
      <c r="B617" s="67" t="s">
        <v>1124</v>
      </c>
      <c r="C617" s="67" t="s">
        <v>1306</v>
      </c>
      <c r="D617" s="67" t="s">
        <v>1424</v>
      </c>
      <c r="E617" s="67" t="s">
        <v>1427</v>
      </c>
      <c r="F617" s="67" t="s">
        <v>27</v>
      </c>
      <c r="G617" s="67" t="s">
        <v>31</v>
      </c>
      <c r="H617" s="67" t="s">
        <v>1136</v>
      </c>
      <c r="I617" s="67" t="s">
        <v>1137</v>
      </c>
      <c r="J617" s="67">
        <v>80111600</v>
      </c>
      <c r="K617" s="67" t="s">
        <v>1439</v>
      </c>
      <c r="L617" s="67">
        <v>1</v>
      </c>
      <c r="M617" s="67">
        <v>1</v>
      </c>
      <c r="N617" s="70">
        <v>12</v>
      </c>
      <c r="O617" s="67">
        <v>1</v>
      </c>
      <c r="P617" s="67" t="s">
        <v>28</v>
      </c>
      <c r="Q617" s="67">
        <v>0</v>
      </c>
      <c r="R617" s="349">
        <v>39108000</v>
      </c>
      <c r="S617" s="355">
        <f t="shared" si="1"/>
        <v>39108000</v>
      </c>
      <c r="T617" s="67">
        <v>0</v>
      </c>
      <c r="U617" s="67">
        <v>0</v>
      </c>
      <c r="V617" s="67" t="s">
        <v>84</v>
      </c>
      <c r="W617" s="67" t="s">
        <v>29</v>
      </c>
      <c r="X617" s="67" t="s">
        <v>1131</v>
      </c>
      <c r="Y617" s="67">
        <v>3778932</v>
      </c>
      <c r="Z617" s="67" t="s">
        <v>1132</v>
      </c>
      <c r="AA617" s="345"/>
      <c r="AB617" s="345"/>
      <c r="AC617" s="345"/>
    </row>
    <row r="618" spans="1:29" s="106" customFormat="1" ht="50.1" customHeight="1" x14ac:dyDescent="0.25">
      <c r="A618" s="105">
        <v>617</v>
      </c>
      <c r="B618" s="67" t="s">
        <v>1124</v>
      </c>
      <c r="C618" s="67" t="s">
        <v>1306</v>
      </c>
      <c r="D618" s="67" t="s">
        <v>1424</v>
      </c>
      <c r="E618" s="67" t="s">
        <v>1427</v>
      </c>
      <c r="F618" s="67" t="s">
        <v>27</v>
      </c>
      <c r="G618" s="67" t="s">
        <v>31</v>
      </c>
      <c r="H618" s="67" t="s">
        <v>1136</v>
      </c>
      <c r="I618" s="67" t="s">
        <v>1137</v>
      </c>
      <c r="J618" s="67">
        <v>80111600</v>
      </c>
      <c r="K618" s="67" t="s">
        <v>1439</v>
      </c>
      <c r="L618" s="67">
        <v>1</v>
      </c>
      <c r="M618" s="67">
        <v>1</v>
      </c>
      <c r="N618" s="70">
        <v>12</v>
      </c>
      <c r="O618" s="67">
        <v>1</v>
      </c>
      <c r="P618" s="67" t="s">
        <v>28</v>
      </c>
      <c r="Q618" s="67">
        <v>0</v>
      </c>
      <c r="R618" s="349">
        <v>39108000</v>
      </c>
      <c r="S618" s="355">
        <f t="shared" si="1"/>
        <v>39108000</v>
      </c>
      <c r="T618" s="67">
        <v>0</v>
      </c>
      <c r="U618" s="67">
        <v>0</v>
      </c>
      <c r="V618" s="67" t="s">
        <v>84</v>
      </c>
      <c r="W618" s="67" t="s">
        <v>29</v>
      </c>
      <c r="X618" s="67" t="s">
        <v>1131</v>
      </c>
      <c r="Y618" s="67">
        <v>3778932</v>
      </c>
      <c r="Z618" s="67" t="s">
        <v>1132</v>
      </c>
      <c r="AA618" s="345"/>
      <c r="AB618" s="345"/>
      <c r="AC618" s="345"/>
    </row>
    <row r="619" spans="1:29" s="106" customFormat="1" ht="50.1" customHeight="1" x14ac:dyDescent="0.25">
      <c r="A619" s="105">
        <v>618</v>
      </c>
      <c r="B619" s="67" t="s">
        <v>1124</v>
      </c>
      <c r="C619" s="67" t="s">
        <v>1388</v>
      </c>
      <c r="D619" s="67" t="s">
        <v>1424</v>
      </c>
      <c r="E619" s="67" t="s">
        <v>1425</v>
      </c>
      <c r="F619" s="67" t="s">
        <v>27</v>
      </c>
      <c r="G619" s="67" t="s">
        <v>31</v>
      </c>
      <c r="H619" s="67" t="s">
        <v>1136</v>
      </c>
      <c r="I619" s="67" t="s">
        <v>1137</v>
      </c>
      <c r="J619" s="67">
        <v>80111600</v>
      </c>
      <c r="K619" s="67" t="s">
        <v>1441</v>
      </c>
      <c r="L619" s="67">
        <v>1</v>
      </c>
      <c r="M619" s="67">
        <v>1</v>
      </c>
      <c r="N619" s="70">
        <v>12</v>
      </c>
      <c r="O619" s="67">
        <v>1</v>
      </c>
      <c r="P619" s="67" t="s">
        <v>28</v>
      </c>
      <c r="Q619" s="67">
        <v>0</v>
      </c>
      <c r="R619" s="348">
        <v>64080000</v>
      </c>
      <c r="S619" s="355">
        <f t="shared" si="1"/>
        <v>64080000</v>
      </c>
      <c r="T619" s="67">
        <v>0</v>
      </c>
      <c r="U619" s="67">
        <v>0</v>
      </c>
      <c r="V619" s="67" t="s">
        <v>84</v>
      </c>
      <c r="W619" s="67" t="s">
        <v>29</v>
      </c>
      <c r="X619" s="67" t="s">
        <v>1131</v>
      </c>
      <c r="Y619" s="67">
        <v>3778932</v>
      </c>
      <c r="Z619" s="67" t="s">
        <v>1132</v>
      </c>
      <c r="AA619" s="345"/>
      <c r="AB619" s="345"/>
      <c r="AC619" s="345"/>
    </row>
    <row r="620" spans="1:29" s="106" customFormat="1" ht="50.1" customHeight="1" x14ac:dyDescent="0.25">
      <c r="A620" s="105">
        <v>619</v>
      </c>
      <c r="B620" s="67" t="s">
        <v>1124</v>
      </c>
      <c r="C620" s="67" t="s">
        <v>1388</v>
      </c>
      <c r="D620" s="67" t="s">
        <v>1424</v>
      </c>
      <c r="E620" s="67" t="s">
        <v>1425</v>
      </c>
      <c r="F620" s="67" t="s">
        <v>27</v>
      </c>
      <c r="G620" s="67" t="s">
        <v>31</v>
      </c>
      <c r="H620" s="67" t="s">
        <v>1136</v>
      </c>
      <c r="I620" s="67" t="s">
        <v>1137</v>
      </c>
      <c r="J620" s="67">
        <v>80111600</v>
      </c>
      <c r="K620" s="67" t="s">
        <v>1442</v>
      </c>
      <c r="L620" s="67">
        <v>1</v>
      </c>
      <c r="M620" s="67">
        <v>1</v>
      </c>
      <c r="N620" s="70">
        <v>12</v>
      </c>
      <c r="O620" s="67">
        <v>1</v>
      </c>
      <c r="P620" s="67" t="s">
        <v>28</v>
      </c>
      <c r="Q620" s="67">
        <v>0</v>
      </c>
      <c r="R620" s="348">
        <v>49188000</v>
      </c>
      <c r="S620" s="355">
        <f t="shared" si="1"/>
        <v>49188000</v>
      </c>
      <c r="T620" s="67">
        <v>0</v>
      </c>
      <c r="U620" s="67">
        <v>0</v>
      </c>
      <c r="V620" s="67" t="s">
        <v>84</v>
      </c>
      <c r="W620" s="67" t="s">
        <v>29</v>
      </c>
      <c r="X620" s="67" t="s">
        <v>1131</v>
      </c>
      <c r="Y620" s="67">
        <v>3778932</v>
      </c>
      <c r="Z620" s="67" t="s">
        <v>1132</v>
      </c>
      <c r="AA620" s="345"/>
      <c r="AB620" s="345"/>
      <c r="AC620" s="345"/>
    </row>
    <row r="621" spans="1:29" s="106" customFormat="1" ht="50.1" customHeight="1" x14ac:dyDescent="0.25">
      <c r="A621" s="105">
        <v>620</v>
      </c>
      <c r="B621" s="67" t="s">
        <v>1124</v>
      </c>
      <c r="C621" s="67" t="s">
        <v>1388</v>
      </c>
      <c r="D621" s="67" t="s">
        <v>1424</v>
      </c>
      <c r="E621" s="67" t="s">
        <v>1425</v>
      </c>
      <c r="F621" s="67" t="s">
        <v>27</v>
      </c>
      <c r="G621" s="67" t="s">
        <v>31</v>
      </c>
      <c r="H621" s="67" t="s">
        <v>1136</v>
      </c>
      <c r="I621" s="67" t="s">
        <v>1137</v>
      </c>
      <c r="J621" s="67">
        <v>80111600</v>
      </c>
      <c r="K621" s="67" t="s">
        <v>1442</v>
      </c>
      <c r="L621" s="67">
        <v>1</v>
      </c>
      <c r="M621" s="67">
        <v>1</v>
      </c>
      <c r="N621" s="70">
        <v>12</v>
      </c>
      <c r="O621" s="67">
        <v>1</v>
      </c>
      <c r="P621" s="67" t="s">
        <v>28</v>
      </c>
      <c r="Q621" s="67">
        <v>0</v>
      </c>
      <c r="R621" s="348">
        <v>49188000</v>
      </c>
      <c r="S621" s="355">
        <f t="shared" si="1"/>
        <v>49188000</v>
      </c>
      <c r="T621" s="67">
        <v>0</v>
      </c>
      <c r="U621" s="67">
        <v>0</v>
      </c>
      <c r="V621" s="67" t="s">
        <v>84</v>
      </c>
      <c r="W621" s="67" t="s">
        <v>29</v>
      </c>
      <c r="X621" s="67" t="s">
        <v>1131</v>
      </c>
      <c r="Y621" s="67">
        <v>3778932</v>
      </c>
      <c r="Z621" s="67" t="s">
        <v>1132</v>
      </c>
      <c r="AA621" s="345"/>
      <c r="AB621" s="345"/>
      <c r="AC621" s="345"/>
    </row>
    <row r="622" spans="1:29" s="106" customFormat="1" ht="50.1" customHeight="1" x14ac:dyDescent="0.25">
      <c r="A622" s="105">
        <v>621</v>
      </c>
      <c r="B622" s="67" t="s">
        <v>1124</v>
      </c>
      <c r="C622" s="67" t="s">
        <v>1388</v>
      </c>
      <c r="D622" s="67" t="s">
        <v>1424</v>
      </c>
      <c r="E622" s="67" t="s">
        <v>1425</v>
      </c>
      <c r="F622" s="67" t="s">
        <v>27</v>
      </c>
      <c r="G622" s="67" t="s">
        <v>31</v>
      </c>
      <c r="H622" s="67" t="s">
        <v>1136</v>
      </c>
      <c r="I622" s="67" t="s">
        <v>1137</v>
      </c>
      <c r="J622" s="67">
        <v>80111600</v>
      </c>
      <c r="K622" s="67" t="s">
        <v>1443</v>
      </c>
      <c r="L622" s="67">
        <v>1</v>
      </c>
      <c r="M622" s="67">
        <v>1</v>
      </c>
      <c r="N622" s="70">
        <v>12</v>
      </c>
      <c r="O622" s="67">
        <v>1</v>
      </c>
      <c r="P622" s="67" t="s">
        <v>28</v>
      </c>
      <c r="Q622" s="67">
        <v>0</v>
      </c>
      <c r="R622" s="348">
        <v>49188000</v>
      </c>
      <c r="S622" s="355">
        <f t="shared" si="1"/>
        <v>49188000</v>
      </c>
      <c r="T622" s="67">
        <v>0</v>
      </c>
      <c r="U622" s="67">
        <v>0</v>
      </c>
      <c r="V622" s="67" t="s">
        <v>84</v>
      </c>
      <c r="W622" s="67" t="s">
        <v>29</v>
      </c>
      <c r="X622" s="67" t="s">
        <v>1131</v>
      </c>
      <c r="Y622" s="67">
        <v>3778932</v>
      </c>
      <c r="Z622" s="67" t="s">
        <v>1132</v>
      </c>
      <c r="AA622" s="345"/>
      <c r="AB622" s="345"/>
      <c r="AC622" s="345"/>
    </row>
    <row r="623" spans="1:29" s="106" customFormat="1" ht="50.1" customHeight="1" x14ac:dyDescent="0.25">
      <c r="A623" s="105">
        <v>622</v>
      </c>
      <c r="B623" s="67" t="s">
        <v>1124</v>
      </c>
      <c r="C623" s="67" t="s">
        <v>1388</v>
      </c>
      <c r="D623" s="67" t="s">
        <v>1424</v>
      </c>
      <c r="E623" s="67" t="s">
        <v>1425</v>
      </c>
      <c r="F623" s="67" t="s">
        <v>27</v>
      </c>
      <c r="G623" s="67" t="s">
        <v>31</v>
      </c>
      <c r="H623" s="67" t="s">
        <v>1136</v>
      </c>
      <c r="I623" s="67" t="s">
        <v>1137</v>
      </c>
      <c r="J623" s="67">
        <v>80111600</v>
      </c>
      <c r="K623" s="67" t="s">
        <v>1444</v>
      </c>
      <c r="L623" s="67">
        <v>1</v>
      </c>
      <c r="M623" s="67">
        <v>1</v>
      </c>
      <c r="N623" s="70">
        <v>12</v>
      </c>
      <c r="O623" s="67">
        <v>1</v>
      </c>
      <c r="P623" s="67" t="s">
        <v>28</v>
      </c>
      <c r="Q623" s="67">
        <v>0</v>
      </c>
      <c r="R623" s="348">
        <v>39108000</v>
      </c>
      <c r="S623" s="355">
        <f t="shared" si="1"/>
        <v>39108000</v>
      </c>
      <c r="T623" s="67">
        <v>0</v>
      </c>
      <c r="U623" s="67">
        <v>0</v>
      </c>
      <c r="V623" s="67" t="s">
        <v>84</v>
      </c>
      <c r="W623" s="67" t="s">
        <v>29</v>
      </c>
      <c r="X623" s="67" t="s">
        <v>1131</v>
      </c>
      <c r="Y623" s="67">
        <v>3778932</v>
      </c>
      <c r="Z623" s="67" t="s">
        <v>1132</v>
      </c>
      <c r="AA623" s="345"/>
      <c r="AB623" s="345"/>
      <c r="AC623" s="345"/>
    </row>
    <row r="624" spans="1:29" s="106" customFormat="1" ht="50.1" customHeight="1" x14ac:dyDescent="0.25">
      <c r="A624" s="105">
        <v>623</v>
      </c>
      <c r="B624" s="67" t="s">
        <v>1124</v>
      </c>
      <c r="C624" s="67" t="s">
        <v>1388</v>
      </c>
      <c r="D624" s="67" t="s">
        <v>1424</v>
      </c>
      <c r="E624" s="67" t="s">
        <v>1425</v>
      </c>
      <c r="F624" s="67" t="s">
        <v>27</v>
      </c>
      <c r="G624" s="67" t="s">
        <v>31</v>
      </c>
      <c r="H624" s="67" t="s">
        <v>1136</v>
      </c>
      <c r="I624" s="67" t="s">
        <v>1137</v>
      </c>
      <c r="J624" s="67">
        <v>80111600</v>
      </c>
      <c r="K624" s="67" t="s">
        <v>1444</v>
      </c>
      <c r="L624" s="67">
        <v>1</v>
      </c>
      <c r="M624" s="67">
        <v>1</v>
      </c>
      <c r="N624" s="70">
        <v>12</v>
      </c>
      <c r="O624" s="67">
        <v>1</v>
      </c>
      <c r="P624" s="67" t="s">
        <v>28</v>
      </c>
      <c r="Q624" s="67">
        <v>0</v>
      </c>
      <c r="R624" s="348">
        <v>39108000</v>
      </c>
      <c r="S624" s="355">
        <f t="shared" si="1"/>
        <v>39108000</v>
      </c>
      <c r="T624" s="67">
        <v>0</v>
      </c>
      <c r="U624" s="67">
        <v>0</v>
      </c>
      <c r="V624" s="67" t="s">
        <v>84</v>
      </c>
      <c r="W624" s="67" t="s">
        <v>29</v>
      </c>
      <c r="X624" s="67" t="s">
        <v>1131</v>
      </c>
      <c r="Y624" s="67">
        <v>3778932</v>
      </c>
      <c r="Z624" s="67" t="s">
        <v>1132</v>
      </c>
      <c r="AA624" s="345"/>
      <c r="AB624" s="345"/>
      <c r="AC624" s="345"/>
    </row>
    <row r="625" spans="1:29" s="106" customFormat="1" ht="50.1" customHeight="1" x14ac:dyDescent="0.25">
      <c r="A625" s="105">
        <v>624</v>
      </c>
      <c r="B625" s="67" t="s">
        <v>1124</v>
      </c>
      <c r="C625" s="67" t="s">
        <v>1306</v>
      </c>
      <c r="D625" s="67" t="s">
        <v>1424</v>
      </c>
      <c r="E625" s="67" t="s">
        <v>1427</v>
      </c>
      <c r="F625" s="67" t="s">
        <v>27</v>
      </c>
      <c r="G625" s="67" t="s">
        <v>31</v>
      </c>
      <c r="H625" s="67" t="s">
        <v>1136</v>
      </c>
      <c r="I625" s="67" t="s">
        <v>1137</v>
      </c>
      <c r="J625" s="67">
        <v>80111600</v>
      </c>
      <c r="K625" s="67" t="s">
        <v>1445</v>
      </c>
      <c r="L625" s="67">
        <v>1</v>
      </c>
      <c r="M625" s="67">
        <v>1</v>
      </c>
      <c r="N625" s="70">
        <v>12</v>
      </c>
      <c r="O625" s="67">
        <v>1</v>
      </c>
      <c r="P625" s="67" t="s">
        <v>28</v>
      </c>
      <c r="Q625" s="67">
        <v>0</v>
      </c>
      <c r="R625" s="349">
        <v>99264000</v>
      </c>
      <c r="S625" s="355">
        <f t="shared" si="1"/>
        <v>99264000</v>
      </c>
      <c r="T625" s="67">
        <v>0</v>
      </c>
      <c r="U625" s="67">
        <v>0</v>
      </c>
      <c r="V625" s="67" t="s">
        <v>84</v>
      </c>
      <c r="W625" s="67" t="s">
        <v>29</v>
      </c>
      <c r="X625" s="67" t="s">
        <v>1131</v>
      </c>
      <c r="Y625" s="67">
        <v>3778932</v>
      </c>
      <c r="Z625" s="67" t="s">
        <v>1132</v>
      </c>
      <c r="AA625" s="345"/>
      <c r="AB625" s="345"/>
      <c r="AC625" s="345"/>
    </row>
    <row r="626" spans="1:29" s="106" customFormat="1" ht="50.1" customHeight="1" x14ac:dyDescent="0.25">
      <c r="A626" s="105">
        <v>625</v>
      </c>
      <c r="B626" s="67" t="s">
        <v>1124</v>
      </c>
      <c r="C626" s="67" t="s">
        <v>1306</v>
      </c>
      <c r="D626" s="67" t="s">
        <v>1424</v>
      </c>
      <c r="E626" s="67" t="s">
        <v>1427</v>
      </c>
      <c r="F626" s="67" t="s">
        <v>27</v>
      </c>
      <c r="G626" s="67" t="s">
        <v>31</v>
      </c>
      <c r="H626" s="67" t="s">
        <v>1136</v>
      </c>
      <c r="I626" s="67" t="s">
        <v>1137</v>
      </c>
      <c r="J626" s="67">
        <v>80111600</v>
      </c>
      <c r="K626" s="67" t="s">
        <v>1446</v>
      </c>
      <c r="L626" s="67">
        <v>1</v>
      </c>
      <c r="M626" s="67">
        <v>1</v>
      </c>
      <c r="N626" s="70">
        <v>12</v>
      </c>
      <c r="O626" s="67">
        <v>1</v>
      </c>
      <c r="P626" s="67" t="s">
        <v>28</v>
      </c>
      <c r="Q626" s="67">
        <v>0</v>
      </c>
      <c r="R626" s="349">
        <v>78960000</v>
      </c>
      <c r="S626" s="355">
        <f t="shared" si="1"/>
        <v>78960000</v>
      </c>
      <c r="T626" s="67">
        <v>0</v>
      </c>
      <c r="U626" s="67">
        <v>0</v>
      </c>
      <c r="V626" s="67" t="s">
        <v>84</v>
      </c>
      <c r="W626" s="67" t="s">
        <v>29</v>
      </c>
      <c r="X626" s="67" t="s">
        <v>1131</v>
      </c>
      <c r="Y626" s="67">
        <v>3778932</v>
      </c>
      <c r="Z626" s="67" t="s">
        <v>1132</v>
      </c>
      <c r="AA626" s="345"/>
      <c r="AB626" s="345"/>
      <c r="AC626" s="345"/>
    </row>
    <row r="627" spans="1:29" s="106" customFormat="1" ht="50.1" customHeight="1" x14ac:dyDescent="0.25">
      <c r="A627" s="105">
        <v>626</v>
      </c>
      <c r="B627" s="67" t="s">
        <v>1124</v>
      </c>
      <c r="C627" s="67" t="s">
        <v>1306</v>
      </c>
      <c r="D627" s="67" t="s">
        <v>1424</v>
      </c>
      <c r="E627" s="67" t="s">
        <v>1427</v>
      </c>
      <c r="F627" s="67" t="s">
        <v>27</v>
      </c>
      <c r="G627" s="67" t="s">
        <v>31</v>
      </c>
      <c r="H627" s="67" t="s">
        <v>1136</v>
      </c>
      <c r="I627" s="67" t="s">
        <v>1137</v>
      </c>
      <c r="J627" s="67">
        <v>80111600</v>
      </c>
      <c r="K627" s="67" t="s">
        <v>1447</v>
      </c>
      <c r="L627" s="67">
        <v>1</v>
      </c>
      <c r="M627" s="67">
        <v>1</v>
      </c>
      <c r="N627" s="70">
        <v>12</v>
      </c>
      <c r="O627" s="67">
        <v>1</v>
      </c>
      <c r="P627" s="67" t="s">
        <v>28</v>
      </c>
      <c r="Q627" s="67">
        <v>0</v>
      </c>
      <c r="R627" s="349">
        <v>43644000</v>
      </c>
      <c r="S627" s="355">
        <f t="shared" si="1"/>
        <v>43644000</v>
      </c>
      <c r="T627" s="67">
        <v>0</v>
      </c>
      <c r="U627" s="67">
        <v>0</v>
      </c>
      <c r="V627" s="67" t="s">
        <v>84</v>
      </c>
      <c r="W627" s="67" t="s">
        <v>29</v>
      </c>
      <c r="X627" s="67" t="s">
        <v>1131</v>
      </c>
      <c r="Y627" s="67">
        <v>3778932</v>
      </c>
      <c r="Z627" s="67" t="s">
        <v>1132</v>
      </c>
      <c r="AA627" s="345"/>
      <c r="AB627" s="345"/>
      <c r="AC627" s="345"/>
    </row>
    <row r="628" spans="1:29" s="106" customFormat="1" ht="50.1" customHeight="1" x14ac:dyDescent="0.25">
      <c r="A628" s="105">
        <v>627</v>
      </c>
      <c r="B628" s="67" t="s">
        <v>1124</v>
      </c>
      <c r="C628" s="67" t="s">
        <v>1306</v>
      </c>
      <c r="D628" s="67" t="s">
        <v>1424</v>
      </c>
      <c r="E628" s="67" t="s">
        <v>1427</v>
      </c>
      <c r="F628" s="67" t="s">
        <v>27</v>
      </c>
      <c r="G628" s="67" t="s">
        <v>31</v>
      </c>
      <c r="H628" s="67" t="s">
        <v>1136</v>
      </c>
      <c r="I628" s="67" t="s">
        <v>1137</v>
      </c>
      <c r="J628" s="67">
        <v>80111600</v>
      </c>
      <c r="K628" s="67" t="s">
        <v>1448</v>
      </c>
      <c r="L628" s="67">
        <v>1</v>
      </c>
      <c r="M628" s="67">
        <v>1</v>
      </c>
      <c r="N628" s="70">
        <v>12</v>
      </c>
      <c r="O628" s="67">
        <v>1</v>
      </c>
      <c r="P628" s="67" t="s">
        <v>28</v>
      </c>
      <c r="Q628" s="67">
        <v>0</v>
      </c>
      <c r="R628" s="349">
        <v>84672000</v>
      </c>
      <c r="S628" s="355">
        <f t="shared" si="1"/>
        <v>84672000</v>
      </c>
      <c r="T628" s="67">
        <v>0</v>
      </c>
      <c r="U628" s="67">
        <v>0</v>
      </c>
      <c r="V628" s="67" t="s">
        <v>84</v>
      </c>
      <c r="W628" s="67" t="s">
        <v>29</v>
      </c>
      <c r="X628" s="67" t="s">
        <v>1131</v>
      </c>
      <c r="Y628" s="67">
        <v>3778932</v>
      </c>
      <c r="Z628" s="67" t="s">
        <v>1132</v>
      </c>
      <c r="AA628" s="345"/>
      <c r="AB628" s="345"/>
      <c r="AC628" s="345"/>
    </row>
    <row r="629" spans="1:29" s="106" customFormat="1" ht="50.1" customHeight="1" x14ac:dyDescent="0.25">
      <c r="A629" s="105">
        <v>628</v>
      </c>
      <c r="B629" s="67" t="s">
        <v>1124</v>
      </c>
      <c r="C629" s="67" t="s">
        <v>1449</v>
      </c>
      <c r="D629" s="67" t="s">
        <v>1424</v>
      </c>
      <c r="E629" s="67" t="s">
        <v>1427</v>
      </c>
      <c r="F629" s="67" t="s">
        <v>27</v>
      </c>
      <c r="G629" s="67" t="s">
        <v>31</v>
      </c>
      <c r="H629" s="67" t="s">
        <v>1136</v>
      </c>
      <c r="I629" s="67" t="s">
        <v>1137</v>
      </c>
      <c r="J629" s="67">
        <v>80111600</v>
      </c>
      <c r="K629" s="67" t="s">
        <v>1450</v>
      </c>
      <c r="L629" s="67">
        <v>1</v>
      </c>
      <c r="M629" s="67">
        <v>1</v>
      </c>
      <c r="N629" s="70">
        <v>12</v>
      </c>
      <c r="O629" s="67">
        <v>1</v>
      </c>
      <c r="P629" s="67" t="s">
        <v>28</v>
      </c>
      <c r="Q629" s="67">
        <v>0</v>
      </c>
      <c r="R629" s="349">
        <v>49188000</v>
      </c>
      <c r="S629" s="355">
        <f t="shared" si="1"/>
        <v>49188000</v>
      </c>
      <c r="T629" s="67">
        <v>0</v>
      </c>
      <c r="U629" s="67">
        <v>0</v>
      </c>
      <c r="V629" s="67" t="s">
        <v>84</v>
      </c>
      <c r="W629" s="67" t="s">
        <v>29</v>
      </c>
      <c r="X629" s="67" t="s">
        <v>1131</v>
      </c>
      <c r="Y629" s="67">
        <v>3778932</v>
      </c>
      <c r="Z629" s="67" t="s">
        <v>1132</v>
      </c>
      <c r="AA629" s="345"/>
      <c r="AB629" s="345"/>
      <c r="AC629" s="345"/>
    </row>
    <row r="630" spans="1:29" s="106" customFormat="1" ht="50.1" customHeight="1" x14ac:dyDescent="0.25">
      <c r="A630" s="105">
        <v>629</v>
      </c>
      <c r="B630" s="67" t="s">
        <v>1124</v>
      </c>
      <c r="C630" s="67" t="s">
        <v>1306</v>
      </c>
      <c r="D630" s="67" t="s">
        <v>1424</v>
      </c>
      <c r="E630" s="67" t="s">
        <v>1427</v>
      </c>
      <c r="F630" s="67" t="s">
        <v>27</v>
      </c>
      <c r="G630" s="67" t="s">
        <v>31</v>
      </c>
      <c r="H630" s="67" t="s">
        <v>1136</v>
      </c>
      <c r="I630" s="67" t="s">
        <v>1137</v>
      </c>
      <c r="J630" s="67">
        <v>80111600</v>
      </c>
      <c r="K630" s="67" t="s">
        <v>1451</v>
      </c>
      <c r="L630" s="67">
        <v>1</v>
      </c>
      <c r="M630" s="67">
        <v>1</v>
      </c>
      <c r="N630" s="70">
        <v>12</v>
      </c>
      <c r="O630" s="67">
        <v>1</v>
      </c>
      <c r="P630" s="67" t="s">
        <v>28</v>
      </c>
      <c r="Q630" s="67">
        <v>0</v>
      </c>
      <c r="R630" s="349">
        <v>30792000</v>
      </c>
      <c r="S630" s="355">
        <f t="shared" si="1"/>
        <v>30792000</v>
      </c>
      <c r="T630" s="67">
        <v>0</v>
      </c>
      <c r="U630" s="67">
        <v>0</v>
      </c>
      <c r="V630" s="67" t="s">
        <v>84</v>
      </c>
      <c r="W630" s="67" t="s">
        <v>29</v>
      </c>
      <c r="X630" s="67" t="s">
        <v>1131</v>
      </c>
      <c r="Y630" s="67">
        <v>3778932</v>
      </c>
      <c r="Z630" s="67" t="s">
        <v>1132</v>
      </c>
      <c r="AA630" s="345"/>
      <c r="AB630" s="345"/>
      <c r="AC630" s="345"/>
    </row>
    <row r="631" spans="1:29" s="106" customFormat="1" ht="50.1" customHeight="1" x14ac:dyDescent="0.25">
      <c r="A631" s="105">
        <v>630</v>
      </c>
      <c r="B631" s="67" t="s">
        <v>1124</v>
      </c>
      <c r="C631" s="67" t="s">
        <v>1388</v>
      </c>
      <c r="D631" s="67" t="s">
        <v>1424</v>
      </c>
      <c r="E631" s="67" t="s">
        <v>1425</v>
      </c>
      <c r="F631" s="67" t="s">
        <v>27</v>
      </c>
      <c r="G631" s="67" t="s">
        <v>31</v>
      </c>
      <c r="H631" s="67" t="s">
        <v>1136</v>
      </c>
      <c r="I631" s="67" t="s">
        <v>1137</v>
      </c>
      <c r="J631" s="67">
        <v>80111600</v>
      </c>
      <c r="K631" s="67" t="s">
        <v>1444</v>
      </c>
      <c r="L631" s="67">
        <v>1</v>
      </c>
      <c r="M631" s="67">
        <v>1</v>
      </c>
      <c r="N631" s="70">
        <v>10</v>
      </c>
      <c r="O631" s="67">
        <v>1</v>
      </c>
      <c r="P631" s="67" t="s">
        <v>28</v>
      </c>
      <c r="Q631" s="67">
        <v>0</v>
      </c>
      <c r="R631" s="349">
        <v>21575000</v>
      </c>
      <c r="S631" s="355">
        <f t="shared" si="1"/>
        <v>21575000</v>
      </c>
      <c r="T631" s="67">
        <v>0</v>
      </c>
      <c r="U631" s="67">
        <v>0</v>
      </c>
      <c r="V631" s="67" t="s">
        <v>84</v>
      </c>
      <c r="W631" s="67" t="s">
        <v>29</v>
      </c>
      <c r="X631" s="67" t="s">
        <v>1131</v>
      </c>
      <c r="Y631" s="67">
        <v>3778932</v>
      </c>
      <c r="Z631" s="67" t="s">
        <v>1132</v>
      </c>
      <c r="AA631" s="345"/>
      <c r="AB631" s="345"/>
      <c r="AC631" s="345"/>
    </row>
    <row r="632" spans="1:29" s="106" customFormat="1" ht="50.1" customHeight="1" x14ac:dyDescent="0.25">
      <c r="A632" s="105">
        <v>631</v>
      </c>
      <c r="B632" s="67" t="s">
        <v>1124</v>
      </c>
      <c r="C632" s="67" t="s">
        <v>1388</v>
      </c>
      <c r="D632" s="67" t="s">
        <v>1424</v>
      </c>
      <c r="E632" s="67" t="s">
        <v>1426</v>
      </c>
      <c r="F632" s="67" t="s">
        <v>27</v>
      </c>
      <c r="G632" s="67" t="s">
        <v>31</v>
      </c>
      <c r="H632" s="67" t="s">
        <v>1136</v>
      </c>
      <c r="I632" s="67" t="s">
        <v>1137</v>
      </c>
      <c r="J632" s="67">
        <v>80111600</v>
      </c>
      <c r="K632" s="67" t="s">
        <v>1431</v>
      </c>
      <c r="L632" s="67">
        <v>1</v>
      </c>
      <c r="M632" s="67">
        <v>1</v>
      </c>
      <c r="N632" s="70">
        <v>12</v>
      </c>
      <c r="O632" s="67">
        <v>1</v>
      </c>
      <c r="P632" s="67" t="s">
        <v>28</v>
      </c>
      <c r="Q632" s="67">
        <v>0</v>
      </c>
      <c r="R632" s="349">
        <v>22476000</v>
      </c>
      <c r="S632" s="355">
        <f t="shared" si="1"/>
        <v>22476000</v>
      </c>
      <c r="T632" s="67">
        <v>0</v>
      </c>
      <c r="U632" s="67">
        <v>0</v>
      </c>
      <c r="V632" s="67" t="s">
        <v>84</v>
      </c>
      <c r="W632" s="67" t="s">
        <v>29</v>
      </c>
      <c r="X632" s="67" t="s">
        <v>1131</v>
      </c>
      <c r="Y632" s="67">
        <v>3778932</v>
      </c>
      <c r="Z632" s="67" t="s">
        <v>1132</v>
      </c>
      <c r="AA632" s="345"/>
      <c r="AB632" s="345"/>
      <c r="AC632" s="345"/>
    </row>
    <row r="633" spans="1:29" s="106" customFormat="1" ht="50.1" customHeight="1" x14ac:dyDescent="0.25">
      <c r="A633" s="105">
        <v>632</v>
      </c>
      <c r="B633" s="67" t="s">
        <v>1124</v>
      </c>
      <c r="C633" s="67" t="s">
        <v>1388</v>
      </c>
      <c r="D633" s="67" t="s">
        <v>1424</v>
      </c>
      <c r="E633" s="67" t="s">
        <v>1426</v>
      </c>
      <c r="F633" s="67" t="s">
        <v>27</v>
      </c>
      <c r="G633" s="67" t="s">
        <v>31</v>
      </c>
      <c r="H633" s="67" t="s">
        <v>1136</v>
      </c>
      <c r="I633" s="67" t="s">
        <v>1137</v>
      </c>
      <c r="J633" s="67">
        <v>80111600</v>
      </c>
      <c r="K633" s="67" t="s">
        <v>1431</v>
      </c>
      <c r="L633" s="67">
        <v>1</v>
      </c>
      <c r="M633" s="67">
        <v>1</v>
      </c>
      <c r="N633" s="70">
        <v>12</v>
      </c>
      <c r="O633" s="67">
        <v>1</v>
      </c>
      <c r="P633" s="67" t="s">
        <v>28</v>
      </c>
      <c r="Q633" s="67">
        <v>0</v>
      </c>
      <c r="R633" s="349">
        <v>22476000</v>
      </c>
      <c r="S633" s="355">
        <f t="shared" si="1"/>
        <v>22476000</v>
      </c>
      <c r="T633" s="67">
        <v>0</v>
      </c>
      <c r="U633" s="67">
        <v>0</v>
      </c>
      <c r="V633" s="67" t="s">
        <v>84</v>
      </c>
      <c r="W633" s="67" t="s">
        <v>29</v>
      </c>
      <c r="X633" s="67" t="s">
        <v>1131</v>
      </c>
      <c r="Y633" s="67">
        <v>3778932</v>
      </c>
      <c r="Z633" s="67" t="s">
        <v>1132</v>
      </c>
      <c r="AA633" s="345"/>
      <c r="AB633" s="345"/>
      <c r="AC633" s="345"/>
    </row>
    <row r="634" spans="1:29" s="106" customFormat="1" ht="50.1" customHeight="1" x14ac:dyDescent="0.25">
      <c r="A634" s="105">
        <v>633</v>
      </c>
      <c r="B634" s="67" t="s">
        <v>1124</v>
      </c>
      <c r="C634" s="67" t="s">
        <v>1388</v>
      </c>
      <c r="D634" s="67" t="s">
        <v>1424</v>
      </c>
      <c r="E634" s="67" t="s">
        <v>1426</v>
      </c>
      <c r="F634" s="67" t="s">
        <v>27</v>
      </c>
      <c r="G634" s="67" t="s">
        <v>31</v>
      </c>
      <c r="H634" s="67" t="s">
        <v>1136</v>
      </c>
      <c r="I634" s="67" t="s">
        <v>1137</v>
      </c>
      <c r="J634" s="67">
        <v>80111600</v>
      </c>
      <c r="K634" s="67" t="s">
        <v>1431</v>
      </c>
      <c r="L634" s="67">
        <v>1</v>
      </c>
      <c r="M634" s="67">
        <v>1</v>
      </c>
      <c r="N634" s="70">
        <v>12</v>
      </c>
      <c r="O634" s="67">
        <v>1</v>
      </c>
      <c r="P634" s="67" t="s">
        <v>28</v>
      </c>
      <c r="Q634" s="67">
        <v>0</v>
      </c>
      <c r="R634" s="349">
        <v>22476000</v>
      </c>
      <c r="S634" s="355">
        <f t="shared" si="1"/>
        <v>22476000</v>
      </c>
      <c r="T634" s="67">
        <v>0</v>
      </c>
      <c r="U634" s="67">
        <v>0</v>
      </c>
      <c r="V634" s="67" t="s">
        <v>84</v>
      </c>
      <c r="W634" s="67" t="s">
        <v>29</v>
      </c>
      <c r="X634" s="67" t="s">
        <v>1131</v>
      </c>
      <c r="Y634" s="67">
        <v>3778932</v>
      </c>
      <c r="Z634" s="67" t="s">
        <v>1132</v>
      </c>
      <c r="AA634" s="345"/>
      <c r="AB634" s="345"/>
      <c r="AC634" s="345"/>
    </row>
    <row r="635" spans="1:29" s="106" customFormat="1" ht="50.1" customHeight="1" x14ac:dyDescent="0.25">
      <c r="A635" s="105">
        <v>634</v>
      </c>
      <c r="B635" s="67" t="s">
        <v>1124</v>
      </c>
      <c r="C635" s="67" t="s">
        <v>1388</v>
      </c>
      <c r="D635" s="67" t="s">
        <v>1424</v>
      </c>
      <c r="E635" s="67" t="s">
        <v>1426</v>
      </c>
      <c r="F635" s="67" t="s">
        <v>27</v>
      </c>
      <c r="G635" s="67" t="s">
        <v>31</v>
      </c>
      <c r="H635" s="67" t="s">
        <v>1136</v>
      </c>
      <c r="I635" s="67" t="s">
        <v>1137</v>
      </c>
      <c r="J635" s="67">
        <v>80111600</v>
      </c>
      <c r="K635" s="67" t="s">
        <v>1431</v>
      </c>
      <c r="L635" s="67">
        <v>1</v>
      </c>
      <c r="M635" s="67">
        <v>1</v>
      </c>
      <c r="N635" s="70">
        <v>12</v>
      </c>
      <c r="O635" s="67">
        <v>1</v>
      </c>
      <c r="P635" s="67" t="s">
        <v>28</v>
      </c>
      <c r="Q635" s="67">
        <v>0</v>
      </c>
      <c r="R635" s="349">
        <v>22476000</v>
      </c>
      <c r="S635" s="355">
        <f t="shared" si="1"/>
        <v>22476000</v>
      </c>
      <c r="T635" s="67">
        <v>0</v>
      </c>
      <c r="U635" s="67">
        <v>0</v>
      </c>
      <c r="V635" s="67" t="s">
        <v>84</v>
      </c>
      <c r="W635" s="67" t="s">
        <v>29</v>
      </c>
      <c r="X635" s="67" t="s">
        <v>1131</v>
      </c>
      <c r="Y635" s="67">
        <v>3778932</v>
      </c>
      <c r="Z635" s="67" t="s">
        <v>1132</v>
      </c>
      <c r="AA635" s="345"/>
      <c r="AB635" s="345"/>
      <c r="AC635" s="345"/>
    </row>
    <row r="636" spans="1:29" s="106" customFormat="1" ht="50.1" customHeight="1" x14ac:dyDescent="0.25">
      <c r="A636" s="105">
        <v>635</v>
      </c>
      <c r="B636" s="67" t="s">
        <v>1124</v>
      </c>
      <c r="C636" s="67" t="s">
        <v>1388</v>
      </c>
      <c r="D636" s="67" t="s">
        <v>1424</v>
      </c>
      <c r="E636" s="67" t="s">
        <v>1426</v>
      </c>
      <c r="F636" s="67" t="s">
        <v>27</v>
      </c>
      <c r="G636" s="67" t="s">
        <v>31</v>
      </c>
      <c r="H636" s="67" t="s">
        <v>1136</v>
      </c>
      <c r="I636" s="67" t="s">
        <v>1137</v>
      </c>
      <c r="J636" s="67">
        <v>80111600</v>
      </c>
      <c r="K636" s="67" t="s">
        <v>1452</v>
      </c>
      <c r="L636" s="67">
        <v>1</v>
      </c>
      <c r="M636" s="67">
        <v>1</v>
      </c>
      <c r="N636" s="70">
        <v>12</v>
      </c>
      <c r="O636" s="67">
        <v>1</v>
      </c>
      <c r="P636" s="67" t="s">
        <v>28</v>
      </c>
      <c r="Q636" s="67">
        <v>0</v>
      </c>
      <c r="R636" s="349">
        <v>39108000</v>
      </c>
      <c r="S636" s="355">
        <f t="shared" si="1"/>
        <v>39108000</v>
      </c>
      <c r="T636" s="67">
        <v>0</v>
      </c>
      <c r="U636" s="67">
        <v>0</v>
      </c>
      <c r="V636" s="67" t="s">
        <v>84</v>
      </c>
      <c r="W636" s="67" t="s">
        <v>29</v>
      </c>
      <c r="X636" s="67" t="s">
        <v>1131</v>
      </c>
      <c r="Y636" s="67">
        <v>3778932</v>
      </c>
      <c r="Z636" s="67" t="s">
        <v>1132</v>
      </c>
      <c r="AA636" s="345"/>
      <c r="AB636" s="345"/>
      <c r="AC636" s="345"/>
    </row>
    <row r="637" spans="1:29" s="106" customFormat="1" ht="50.1" customHeight="1" x14ac:dyDescent="0.25">
      <c r="A637" s="105">
        <v>636</v>
      </c>
      <c r="B637" s="67" t="s">
        <v>1124</v>
      </c>
      <c r="C637" s="67" t="s">
        <v>1388</v>
      </c>
      <c r="D637" s="67" t="s">
        <v>1424</v>
      </c>
      <c r="E637" s="67" t="s">
        <v>1426</v>
      </c>
      <c r="F637" s="67" t="s">
        <v>27</v>
      </c>
      <c r="G637" s="67" t="s">
        <v>31</v>
      </c>
      <c r="H637" s="67" t="s">
        <v>1136</v>
      </c>
      <c r="I637" s="67" t="s">
        <v>1137</v>
      </c>
      <c r="J637" s="67">
        <v>80111600</v>
      </c>
      <c r="K637" s="67" t="s">
        <v>1452</v>
      </c>
      <c r="L637" s="67">
        <v>1</v>
      </c>
      <c r="M637" s="67">
        <v>1</v>
      </c>
      <c r="N637" s="70">
        <v>12</v>
      </c>
      <c r="O637" s="67">
        <v>1</v>
      </c>
      <c r="P637" s="67" t="s">
        <v>28</v>
      </c>
      <c r="Q637" s="67">
        <v>0</v>
      </c>
      <c r="R637" s="349">
        <v>39108000</v>
      </c>
      <c r="S637" s="355">
        <f t="shared" si="1"/>
        <v>39108000</v>
      </c>
      <c r="T637" s="67">
        <v>0</v>
      </c>
      <c r="U637" s="67">
        <v>0</v>
      </c>
      <c r="V637" s="67" t="s">
        <v>84</v>
      </c>
      <c r="W637" s="67" t="s">
        <v>29</v>
      </c>
      <c r="X637" s="67" t="s">
        <v>1131</v>
      </c>
      <c r="Y637" s="67">
        <v>3778932</v>
      </c>
      <c r="Z637" s="67" t="s">
        <v>1132</v>
      </c>
      <c r="AA637" s="345"/>
      <c r="AB637" s="345"/>
      <c r="AC637" s="345"/>
    </row>
    <row r="638" spans="1:29" s="106" customFormat="1" ht="50.1" customHeight="1" x14ac:dyDescent="0.25">
      <c r="A638" s="105">
        <v>637</v>
      </c>
      <c r="B638" s="67" t="s">
        <v>1124</v>
      </c>
      <c r="C638" s="67" t="s">
        <v>1388</v>
      </c>
      <c r="D638" s="67" t="s">
        <v>1424</v>
      </c>
      <c r="E638" s="67" t="s">
        <v>1425</v>
      </c>
      <c r="F638" s="67" t="s">
        <v>27</v>
      </c>
      <c r="G638" s="67" t="s">
        <v>31</v>
      </c>
      <c r="H638" s="67" t="s">
        <v>1136</v>
      </c>
      <c r="I638" s="67" t="s">
        <v>1137</v>
      </c>
      <c r="J638" s="67">
        <v>80111600</v>
      </c>
      <c r="K638" s="67" t="s">
        <v>1453</v>
      </c>
      <c r="L638" s="67">
        <v>1</v>
      </c>
      <c r="M638" s="67">
        <v>1</v>
      </c>
      <c r="N638" s="70">
        <v>12</v>
      </c>
      <c r="O638" s="67">
        <v>1</v>
      </c>
      <c r="P638" s="67" t="s">
        <v>28</v>
      </c>
      <c r="Q638" s="67">
        <v>0</v>
      </c>
      <c r="R638" s="349">
        <v>106560000</v>
      </c>
      <c r="S638" s="355">
        <f t="shared" si="1"/>
        <v>106560000</v>
      </c>
      <c r="T638" s="67">
        <v>0</v>
      </c>
      <c r="U638" s="67">
        <v>0</v>
      </c>
      <c r="V638" s="67" t="s">
        <v>84</v>
      </c>
      <c r="W638" s="67" t="s">
        <v>29</v>
      </c>
      <c r="X638" s="67" t="s">
        <v>1131</v>
      </c>
      <c r="Y638" s="67">
        <v>3778932</v>
      </c>
      <c r="Z638" s="67" t="s">
        <v>1132</v>
      </c>
      <c r="AA638" s="345"/>
      <c r="AB638" s="345"/>
      <c r="AC638" s="345"/>
    </row>
    <row r="639" spans="1:29" s="106" customFormat="1" ht="50.1" customHeight="1" x14ac:dyDescent="0.25">
      <c r="A639" s="105">
        <v>638</v>
      </c>
      <c r="B639" s="67" t="s">
        <v>1124</v>
      </c>
      <c r="C639" s="67" t="s">
        <v>1388</v>
      </c>
      <c r="D639" s="67" t="s">
        <v>1424</v>
      </c>
      <c r="E639" s="67" t="s">
        <v>1425</v>
      </c>
      <c r="F639" s="67" t="s">
        <v>27</v>
      </c>
      <c r="G639" s="67" t="s">
        <v>31</v>
      </c>
      <c r="H639" s="67" t="s">
        <v>1136</v>
      </c>
      <c r="I639" s="67" t="s">
        <v>1137</v>
      </c>
      <c r="J639" s="67">
        <v>80111600</v>
      </c>
      <c r="K639" s="67" t="s">
        <v>1454</v>
      </c>
      <c r="L639" s="67">
        <v>1</v>
      </c>
      <c r="M639" s="67">
        <v>1</v>
      </c>
      <c r="N639" s="70">
        <v>12</v>
      </c>
      <c r="O639" s="67">
        <v>1</v>
      </c>
      <c r="P639" s="67" t="s">
        <v>28</v>
      </c>
      <c r="Q639" s="67">
        <v>0</v>
      </c>
      <c r="R639" s="348">
        <v>84672000</v>
      </c>
      <c r="S639" s="355">
        <f t="shared" si="1"/>
        <v>84672000</v>
      </c>
      <c r="T639" s="67">
        <v>0</v>
      </c>
      <c r="U639" s="67">
        <v>0</v>
      </c>
      <c r="V639" s="67" t="s">
        <v>84</v>
      </c>
      <c r="W639" s="67" t="s">
        <v>29</v>
      </c>
      <c r="X639" s="67" t="s">
        <v>1131</v>
      </c>
      <c r="Y639" s="67">
        <v>3778932</v>
      </c>
      <c r="Z639" s="67" t="s">
        <v>1132</v>
      </c>
      <c r="AA639" s="345"/>
      <c r="AB639" s="345"/>
      <c r="AC639" s="345"/>
    </row>
    <row r="640" spans="1:29" s="106" customFormat="1" ht="50.1" customHeight="1" x14ac:dyDescent="0.25">
      <c r="A640" s="105">
        <v>639</v>
      </c>
      <c r="B640" s="67" t="s">
        <v>1124</v>
      </c>
      <c r="C640" s="67" t="s">
        <v>1388</v>
      </c>
      <c r="D640" s="67" t="s">
        <v>1424</v>
      </c>
      <c r="E640" s="67" t="s">
        <v>1426</v>
      </c>
      <c r="F640" s="67" t="s">
        <v>27</v>
      </c>
      <c r="G640" s="67" t="s">
        <v>31</v>
      </c>
      <c r="H640" s="67" t="s">
        <v>1136</v>
      </c>
      <c r="I640" s="67" t="s">
        <v>1137</v>
      </c>
      <c r="J640" s="67">
        <v>80111600</v>
      </c>
      <c r="K640" s="67" t="s">
        <v>1429</v>
      </c>
      <c r="L640" s="67">
        <v>1</v>
      </c>
      <c r="M640" s="67">
        <v>1</v>
      </c>
      <c r="N640" s="70">
        <v>12</v>
      </c>
      <c r="O640" s="67">
        <v>1</v>
      </c>
      <c r="P640" s="67" t="s">
        <v>28</v>
      </c>
      <c r="Q640" s="67">
        <v>0</v>
      </c>
      <c r="R640" s="349">
        <v>24228000</v>
      </c>
      <c r="S640" s="355">
        <f t="shared" si="1"/>
        <v>24228000</v>
      </c>
      <c r="T640" s="67">
        <v>0</v>
      </c>
      <c r="U640" s="67">
        <v>0</v>
      </c>
      <c r="V640" s="67" t="s">
        <v>84</v>
      </c>
      <c r="W640" s="67" t="s">
        <v>29</v>
      </c>
      <c r="X640" s="67" t="s">
        <v>1131</v>
      </c>
      <c r="Y640" s="67">
        <v>3778932</v>
      </c>
      <c r="Z640" s="67" t="s">
        <v>1132</v>
      </c>
      <c r="AA640" s="345"/>
      <c r="AB640" s="345"/>
      <c r="AC640" s="345"/>
    </row>
    <row r="641" spans="1:29" s="106" customFormat="1" ht="50.1" customHeight="1" x14ac:dyDescent="0.25">
      <c r="A641" s="105">
        <v>640</v>
      </c>
      <c r="B641" s="67" t="s">
        <v>1124</v>
      </c>
      <c r="C641" s="67" t="s">
        <v>1388</v>
      </c>
      <c r="D641" s="67" t="s">
        <v>1424</v>
      </c>
      <c r="E641" s="67" t="s">
        <v>1426</v>
      </c>
      <c r="F641" s="67" t="s">
        <v>27</v>
      </c>
      <c r="G641" s="67" t="s">
        <v>31</v>
      </c>
      <c r="H641" s="67" t="s">
        <v>1136</v>
      </c>
      <c r="I641" s="67" t="s">
        <v>1137</v>
      </c>
      <c r="J641" s="67">
        <v>80111600</v>
      </c>
      <c r="K641" s="67" t="s">
        <v>1429</v>
      </c>
      <c r="L641" s="67">
        <v>1</v>
      </c>
      <c r="M641" s="67">
        <v>1</v>
      </c>
      <c r="N641" s="70">
        <v>12</v>
      </c>
      <c r="O641" s="67">
        <v>1</v>
      </c>
      <c r="P641" s="67" t="s">
        <v>28</v>
      </c>
      <c r="Q641" s="67">
        <v>0</v>
      </c>
      <c r="R641" s="349">
        <v>24228000</v>
      </c>
      <c r="S641" s="355">
        <f t="shared" si="1"/>
        <v>24228000</v>
      </c>
      <c r="T641" s="67">
        <v>0</v>
      </c>
      <c r="U641" s="67">
        <v>0</v>
      </c>
      <c r="V641" s="67" t="s">
        <v>84</v>
      </c>
      <c r="W641" s="67" t="s">
        <v>29</v>
      </c>
      <c r="X641" s="67" t="s">
        <v>1131</v>
      </c>
      <c r="Y641" s="67">
        <v>3778932</v>
      </c>
      <c r="Z641" s="67" t="s">
        <v>1132</v>
      </c>
      <c r="AA641" s="345"/>
      <c r="AB641" s="345"/>
      <c r="AC641" s="345"/>
    </row>
    <row r="642" spans="1:29" s="106" customFormat="1" ht="50.1" customHeight="1" x14ac:dyDescent="0.25">
      <c r="A642" s="105">
        <v>641</v>
      </c>
      <c r="B642" s="67" t="s">
        <v>1124</v>
      </c>
      <c r="C642" s="67" t="s">
        <v>1388</v>
      </c>
      <c r="D642" s="67" t="s">
        <v>1424</v>
      </c>
      <c r="E642" s="67" t="s">
        <v>1426</v>
      </c>
      <c r="F642" s="67" t="s">
        <v>27</v>
      </c>
      <c r="G642" s="67" t="s">
        <v>31</v>
      </c>
      <c r="H642" s="67" t="s">
        <v>1136</v>
      </c>
      <c r="I642" s="67" t="s">
        <v>1137</v>
      </c>
      <c r="J642" s="67">
        <v>80111600</v>
      </c>
      <c r="K642" s="67" t="s">
        <v>1431</v>
      </c>
      <c r="L642" s="67">
        <v>1</v>
      </c>
      <c r="M642" s="67">
        <v>1</v>
      </c>
      <c r="N642" s="70">
        <v>12</v>
      </c>
      <c r="O642" s="67">
        <v>1</v>
      </c>
      <c r="P642" s="67" t="s">
        <v>28</v>
      </c>
      <c r="Q642" s="67">
        <v>0</v>
      </c>
      <c r="R642" s="349">
        <v>22476000</v>
      </c>
      <c r="S642" s="355">
        <f t="shared" si="1"/>
        <v>22476000</v>
      </c>
      <c r="T642" s="67">
        <v>0</v>
      </c>
      <c r="U642" s="67">
        <v>0</v>
      </c>
      <c r="V642" s="67" t="s">
        <v>84</v>
      </c>
      <c r="W642" s="67" t="s">
        <v>29</v>
      </c>
      <c r="X642" s="67" t="s">
        <v>1131</v>
      </c>
      <c r="Y642" s="67">
        <v>3778932</v>
      </c>
      <c r="Z642" s="67" t="s">
        <v>1132</v>
      </c>
      <c r="AA642" s="345"/>
      <c r="AB642" s="345"/>
      <c r="AC642" s="345"/>
    </row>
    <row r="643" spans="1:29" s="106" customFormat="1" ht="50.1" customHeight="1" x14ac:dyDescent="0.25">
      <c r="A643" s="105">
        <v>642</v>
      </c>
      <c r="B643" s="67" t="s">
        <v>1124</v>
      </c>
      <c r="C643" s="67" t="s">
        <v>1388</v>
      </c>
      <c r="D643" s="67" t="s">
        <v>1424</v>
      </c>
      <c r="E643" s="67" t="s">
        <v>1426</v>
      </c>
      <c r="F643" s="67" t="s">
        <v>27</v>
      </c>
      <c r="G643" s="67" t="s">
        <v>31</v>
      </c>
      <c r="H643" s="67" t="s">
        <v>1136</v>
      </c>
      <c r="I643" s="67" t="s">
        <v>1137</v>
      </c>
      <c r="J643" s="67">
        <v>80111600</v>
      </c>
      <c r="K643" s="67" t="s">
        <v>1455</v>
      </c>
      <c r="L643" s="67">
        <v>1</v>
      </c>
      <c r="M643" s="67">
        <v>1</v>
      </c>
      <c r="N643" s="70">
        <v>12</v>
      </c>
      <c r="O643" s="67">
        <v>1</v>
      </c>
      <c r="P643" s="67" t="s">
        <v>28</v>
      </c>
      <c r="Q643" s="67">
        <v>0</v>
      </c>
      <c r="R643" s="348">
        <v>30792000</v>
      </c>
      <c r="S643" s="355">
        <f t="shared" si="1"/>
        <v>30792000</v>
      </c>
      <c r="T643" s="67">
        <v>0</v>
      </c>
      <c r="U643" s="67">
        <v>0</v>
      </c>
      <c r="V643" s="67" t="s">
        <v>84</v>
      </c>
      <c r="W643" s="67" t="s">
        <v>29</v>
      </c>
      <c r="X643" s="67" t="s">
        <v>1131</v>
      </c>
      <c r="Y643" s="67">
        <v>3778932</v>
      </c>
      <c r="Z643" s="67" t="s">
        <v>1132</v>
      </c>
      <c r="AA643" s="345"/>
      <c r="AB643" s="345"/>
      <c r="AC643" s="345"/>
    </row>
    <row r="644" spans="1:29" s="106" customFormat="1" ht="50.1" customHeight="1" x14ac:dyDescent="0.25">
      <c r="A644" s="105">
        <v>643</v>
      </c>
      <c r="B644" s="67" t="s">
        <v>1124</v>
      </c>
      <c r="C644" s="67" t="s">
        <v>1306</v>
      </c>
      <c r="D644" s="67" t="s">
        <v>1424</v>
      </c>
      <c r="E644" s="67" t="s">
        <v>1427</v>
      </c>
      <c r="F644" s="67" t="s">
        <v>27</v>
      </c>
      <c r="G644" s="67" t="s">
        <v>31</v>
      </c>
      <c r="H644" s="67" t="s">
        <v>1136</v>
      </c>
      <c r="I644" s="67" t="s">
        <v>1137</v>
      </c>
      <c r="J644" s="67">
        <v>80111600</v>
      </c>
      <c r="K644" s="67" t="s">
        <v>1438</v>
      </c>
      <c r="L644" s="67">
        <v>1</v>
      </c>
      <c r="M644" s="67">
        <v>1</v>
      </c>
      <c r="N644" s="70">
        <v>12</v>
      </c>
      <c r="O644" s="67">
        <v>1</v>
      </c>
      <c r="P644" s="67" t="s">
        <v>28</v>
      </c>
      <c r="Q644" s="67">
        <v>0</v>
      </c>
      <c r="R644" s="349">
        <v>48617000</v>
      </c>
      <c r="S644" s="355">
        <f t="shared" si="1"/>
        <v>48617000</v>
      </c>
      <c r="T644" s="67">
        <v>0</v>
      </c>
      <c r="U644" s="67">
        <v>0</v>
      </c>
      <c r="V644" s="67" t="s">
        <v>84</v>
      </c>
      <c r="W644" s="67" t="s">
        <v>29</v>
      </c>
      <c r="X644" s="67" t="s">
        <v>1131</v>
      </c>
      <c r="Y644" s="67">
        <v>3778932</v>
      </c>
      <c r="Z644" s="67" t="s">
        <v>1132</v>
      </c>
      <c r="AA644" s="345"/>
      <c r="AB644" s="345"/>
      <c r="AC644" s="345"/>
    </row>
    <row r="645" spans="1:29" s="106" customFormat="1" ht="50.1" customHeight="1" x14ac:dyDescent="0.25">
      <c r="A645" s="105">
        <v>644</v>
      </c>
      <c r="B645" s="67" t="s">
        <v>1124</v>
      </c>
      <c r="C645" s="67" t="s">
        <v>1306</v>
      </c>
      <c r="D645" s="67" t="s">
        <v>1424</v>
      </c>
      <c r="E645" s="67" t="s">
        <v>1427</v>
      </c>
      <c r="F645" s="67" t="s">
        <v>27</v>
      </c>
      <c r="G645" s="67" t="s">
        <v>31</v>
      </c>
      <c r="H645" s="67" t="s">
        <v>1136</v>
      </c>
      <c r="I645" s="67" t="s">
        <v>1137</v>
      </c>
      <c r="J645" s="67">
        <v>80111600</v>
      </c>
      <c r="K645" s="67" t="s">
        <v>1456</v>
      </c>
      <c r="L645" s="67">
        <v>1</v>
      </c>
      <c r="M645" s="67">
        <v>1</v>
      </c>
      <c r="N645" s="70">
        <v>12</v>
      </c>
      <c r="O645" s="67">
        <v>1</v>
      </c>
      <c r="P645" s="67" t="s">
        <v>28</v>
      </c>
      <c r="Q645" s="67">
        <v>0</v>
      </c>
      <c r="R645" s="349">
        <v>39108000</v>
      </c>
      <c r="S645" s="355">
        <f t="shared" si="1"/>
        <v>39108000</v>
      </c>
      <c r="T645" s="67">
        <v>0</v>
      </c>
      <c r="U645" s="67">
        <v>0</v>
      </c>
      <c r="V645" s="67" t="s">
        <v>84</v>
      </c>
      <c r="W645" s="67" t="s">
        <v>29</v>
      </c>
      <c r="X645" s="67" t="s">
        <v>1131</v>
      </c>
      <c r="Y645" s="67">
        <v>3778932</v>
      </c>
      <c r="Z645" s="67" t="s">
        <v>1132</v>
      </c>
      <c r="AA645" s="345"/>
      <c r="AB645" s="345"/>
      <c r="AC645" s="345"/>
    </row>
    <row r="646" spans="1:29" s="106" customFormat="1" ht="50.1" customHeight="1" x14ac:dyDescent="0.25">
      <c r="A646" s="105">
        <v>645</v>
      </c>
      <c r="B646" s="67" t="s">
        <v>1124</v>
      </c>
      <c r="C646" s="67" t="s">
        <v>1306</v>
      </c>
      <c r="D646" s="67" t="s">
        <v>1424</v>
      </c>
      <c r="E646" s="67" t="s">
        <v>1427</v>
      </c>
      <c r="F646" s="67" t="s">
        <v>27</v>
      </c>
      <c r="G646" s="67" t="s">
        <v>31</v>
      </c>
      <c r="H646" s="67" t="s">
        <v>1136</v>
      </c>
      <c r="I646" s="67" t="s">
        <v>1137</v>
      </c>
      <c r="J646" s="67">
        <v>80111600</v>
      </c>
      <c r="K646" s="67" t="s">
        <v>1457</v>
      </c>
      <c r="L646" s="67">
        <v>1</v>
      </c>
      <c r="M646" s="67">
        <v>1</v>
      </c>
      <c r="N646" s="70">
        <v>12</v>
      </c>
      <c r="O646" s="67">
        <v>1</v>
      </c>
      <c r="P646" s="67" t="s">
        <v>28</v>
      </c>
      <c r="Q646" s="67">
        <v>0</v>
      </c>
      <c r="R646" s="349">
        <v>39108000</v>
      </c>
      <c r="S646" s="355">
        <f t="shared" si="1"/>
        <v>39108000</v>
      </c>
      <c r="T646" s="67">
        <v>0</v>
      </c>
      <c r="U646" s="67">
        <v>0</v>
      </c>
      <c r="V646" s="67" t="s">
        <v>84</v>
      </c>
      <c r="W646" s="67" t="s">
        <v>29</v>
      </c>
      <c r="X646" s="67" t="s">
        <v>1131</v>
      </c>
      <c r="Y646" s="67">
        <v>3778932</v>
      </c>
      <c r="Z646" s="67" t="s">
        <v>1132</v>
      </c>
      <c r="AA646" s="345"/>
      <c r="AB646" s="345"/>
      <c r="AC646" s="345"/>
    </row>
    <row r="647" spans="1:29" s="106" customFormat="1" ht="50.1" customHeight="1" x14ac:dyDescent="0.25">
      <c r="A647" s="105">
        <v>646</v>
      </c>
      <c r="B647" s="67" t="s">
        <v>1124</v>
      </c>
      <c r="C647" s="67" t="s">
        <v>1388</v>
      </c>
      <c r="D647" s="67" t="s">
        <v>1424</v>
      </c>
      <c r="E647" s="67" t="s">
        <v>1426</v>
      </c>
      <c r="F647" s="67" t="s">
        <v>27</v>
      </c>
      <c r="G647" s="67" t="s">
        <v>31</v>
      </c>
      <c r="H647" s="67" t="s">
        <v>1136</v>
      </c>
      <c r="I647" s="67" t="s">
        <v>1137</v>
      </c>
      <c r="J647" s="67">
        <v>80111600</v>
      </c>
      <c r="K647" s="67" t="s">
        <v>1455</v>
      </c>
      <c r="L647" s="67">
        <v>1</v>
      </c>
      <c r="M647" s="67">
        <v>1</v>
      </c>
      <c r="N647" s="70">
        <v>12</v>
      </c>
      <c r="O647" s="67">
        <v>1</v>
      </c>
      <c r="P647" s="67" t="s">
        <v>28</v>
      </c>
      <c r="Q647" s="67">
        <v>0</v>
      </c>
      <c r="R647" s="349">
        <v>30792000</v>
      </c>
      <c r="S647" s="355">
        <f t="shared" si="1"/>
        <v>30792000</v>
      </c>
      <c r="T647" s="67">
        <v>0</v>
      </c>
      <c r="U647" s="67">
        <v>0</v>
      </c>
      <c r="V647" s="67" t="s">
        <v>84</v>
      </c>
      <c r="W647" s="67" t="s">
        <v>29</v>
      </c>
      <c r="X647" s="67" t="s">
        <v>1131</v>
      </c>
      <c r="Y647" s="67">
        <v>3778932</v>
      </c>
      <c r="Z647" s="67" t="s">
        <v>1132</v>
      </c>
      <c r="AA647" s="345"/>
      <c r="AB647" s="345"/>
      <c r="AC647" s="345"/>
    </row>
    <row r="648" spans="1:29" s="106" customFormat="1" ht="50.1" customHeight="1" x14ac:dyDescent="0.25">
      <c r="A648" s="105">
        <v>647</v>
      </c>
      <c r="B648" s="67" t="s">
        <v>1124</v>
      </c>
      <c r="C648" s="67" t="s">
        <v>1306</v>
      </c>
      <c r="D648" s="67" t="s">
        <v>1424</v>
      </c>
      <c r="E648" s="67" t="s">
        <v>1427</v>
      </c>
      <c r="F648" s="67" t="s">
        <v>27</v>
      </c>
      <c r="G648" s="67" t="s">
        <v>31</v>
      </c>
      <c r="H648" s="67" t="s">
        <v>1136</v>
      </c>
      <c r="I648" s="67" t="s">
        <v>1137</v>
      </c>
      <c r="J648" s="67">
        <v>80111600</v>
      </c>
      <c r="K648" s="67" t="s">
        <v>1458</v>
      </c>
      <c r="L648" s="67">
        <v>1</v>
      </c>
      <c r="M648" s="67">
        <v>1</v>
      </c>
      <c r="N648" s="70">
        <v>12</v>
      </c>
      <c r="O648" s="67">
        <v>1</v>
      </c>
      <c r="P648" s="67" t="s">
        <v>28</v>
      </c>
      <c r="Q648" s="67">
        <v>0</v>
      </c>
      <c r="R648" s="349">
        <v>28620000</v>
      </c>
      <c r="S648" s="355">
        <f t="shared" si="1"/>
        <v>28620000</v>
      </c>
      <c r="T648" s="67">
        <v>0</v>
      </c>
      <c r="U648" s="67">
        <v>0</v>
      </c>
      <c r="V648" s="67" t="s">
        <v>84</v>
      </c>
      <c r="W648" s="67" t="s">
        <v>29</v>
      </c>
      <c r="X648" s="67" t="s">
        <v>1131</v>
      </c>
      <c r="Y648" s="67">
        <v>3778932</v>
      </c>
      <c r="Z648" s="67" t="s">
        <v>1132</v>
      </c>
      <c r="AA648" s="345"/>
      <c r="AB648" s="345"/>
      <c r="AC648" s="345"/>
    </row>
    <row r="649" spans="1:29" s="106" customFormat="1" ht="50.1" customHeight="1" x14ac:dyDescent="0.25">
      <c r="A649" s="105">
        <v>648</v>
      </c>
      <c r="B649" s="67" t="s">
        <v>1124</v>
      </c>
      <c r="C649" s="67" t="s">
        <v>1263</v>
      </c>
      <c r="D649" s="67" t="s">
        <v>1264</v>
      </c>
      <c r="E649" s="67" t="s">
        <v>1459</v>
      </c>
      <c r="F649" s="67" t="s">
        <v>1460</v>
      </c>
      <c r="G649" s="67" t="s">
        <v>31</v>
      </c>
      <c r="H649" s="67" t="s">
        <v>1136</v>
      </c>
      <c r="I649" s="67" t="s">
        <v>1137</v>
      </c>
      <c r="J649" s="67">
        <v>80111600</v>
      </c>
      <c r="K649" s="67" t="s">
        <v>1461</v>
      </c>
      <c r="L649" s="67">
        <v>2</v>
      </c>
      <c r="M649" s="67">
        <v>2</v>
      </c>
      <c r="N649" s="70">
        <v>1</v>
      </c>
      <c r="O649" s="67">
        <v>1</v>
      </c>
      <c r="P649" s="67" t="s">
        <v>28</v>
      </c>
      <c r="Q649" s="67">
        <v>0</v>
      </c>
      <c r="R649" s="350">
        <v>105143000</v>
      </c>
      <c r="S649" s="357">
        <f>R649</f>
        <v>105143000</v>
      </c>
      <c r="T649" s="67">
        <v>0</v>
      </c>
      <c r="U649" s="67">
        <v>0</v>
      </c>
      <c r="V649" s="67" t="s">
        <v>84</v>
      </c>
      <c r="W649" s="67" t="s">
        <v>29</v>
      </c>
      <c r="X649" s="67" t="s">
        <v>1131</v>
      </c>
      <c r="Y649" s="67">
        <v>3778932</v>
      </c>
      <c r="Z649" s="67" t="s">
        <v>1132</v>
      </c>
      <c r="AA649" s="345"/>
      <c r="AB649" s="345"/>
      <c r="AC649" s="345"/>
    </row>
    <row r="650" spans="1:29" s="106" customFormat="1" ht="50.1" customHeight="1" x14ac:dyDescent="0.25">
      <c r="A650" s="105">
        <v>649</v>
      </c>
      <c r="B650" s="67" t="s">
        <v>1124</v>
      </c>
      <c r="C650" s="67" t="s">
        <v>1263</v>
      </c>
      <c r="D650" s="67" t="s">
        <v>1264</v>
      </c>
      <c r="E650" s="67" t="s">
        <v>1459</v>
      </c>
      <c r="F650" s="67" t="s">
        <v>1462</v>
      </c>
      <c r="G650" s="67" t="s">
        <v>31</v>
      </c>
      <c r="H650" s="67" t="s">
        <v>1136</v>
      </c>
      <c r="I650" s="67" t="s">
        <v>1137</v>
      </c>
      <c r="J650" s="67">
        <v>80111600</v>
      </c>
      <c r="K650" s="67" t="s">
        <v>1461</v>
      </c>
      <c r="L650" s="67">
        <v>2</v>
      </c>
      <c r="M650" s="67">
        <v>2</v>
      </c>
      <c r="N650" s="70">
        <v>1</v>
      </c>
      <c r="O650" s="67">
        <v>1</v>
      </c>
      <c r="P650" s="67" t="s">
        <v>28</v>
      </c>
      <c r="Q650" s="67">
        <v>0</v>
      </c>
      <c r="R650" s="350">
        <v>21022000</v>
      </c>
      <c r="S650" s="357">
        <f>R650</f>
        <v>21022000</v>
      </c>
      <c r="T650" s="67">
        <v>0</v>
      </c>
      <c r="U650" s="67">
        <v>0</v>
      </c>
      <c r="V650" s="67" t="s">
        <v>84</v>
      </c>
      <c r="W650" s="67" t="s">
        <v>29</v>
      </c>
      <c r="X650" s="67" t="s">
        <v>1131</v>
      </c>
      <c r="Y650" s="67">
        <v>3778932</v>
      </c>
      <c r="Z650" s="67" t="s">
        <v>1132</v>
      </c>
      <c r="AA650" s="345"/>
      <c r="AB650" s="345"/>
      <c r="AC650" s="345"/>
    </row>
    <row r="651" spans="1:29" x14ac:dyDescent="0.25">
      <c r="R651" s="280"/>
      <c r="S651" s="359">
        <f>SUM(S2:S650)</f>
        <v>29506798000</v>
      </c>
    </row>
  </sheetData>
  <autoFilter ref="A1:AB651" xr:uid="{1EDE8A60-F348-4239-AE1C-F8D01977726C}"/>
  <hyperlinks>
    <hyperlink ref="Z347" r:id="rId1" display="carmen.sanchez@ambiente bogota.gov.co" xr:uid="{625DC6B4-435C-4BDE-857F-CBD34A823775}"/>
    <hyperlink ref="Z348" r:id="rId2" display="carmen.sanchez@ambiente bogota.gov.co" xr:uid="{A2029D0E-693D-44D9-BAE4-18C5C04D4DAA}"/>
    <hyperlink ref="Z349" r:id="rId3" display="carmen.sanchez@ambiente bogota.gov.co" xr:uid="{8E461313-8276-4626-9278-3AAF9E717A6E}"/>
    <hyperlink ref="Z350" r:id="rId4" display="carmen.sanchez@ambiente bogota.gov.co" xr:uid="{7ED79AB5-D2EF-46C2-B42F-4B51013AB513}"/>
    <hyperlink ref="Z351" r:id="rId5" display="carmen.sanchez@ambiente bogota.gov.co" xr:uid="{3E4697DD-4076-490B-ABA5-1FAAAC7FBB69}"/>
    <hyperlink ref="Z352" r:id="rId6" display="carmen.sanchez@ambiente bogota.gov.co" xr:uid="{4BD39598-FCA8-4623-B50F-7D442267B204}"/>
    <hyperlink ref="Z353" r:id="rId7" display="carmen.sanchez@ambiente bogota.gov.co" xr:uid="{C5C7D07F-C7B7-4C40-9D40-F82E19063796}"/>
    <hyperlink ref="Z354" r:id="rId8" display="carmen.sanchez@ambiente bogota.gov.co" xr:uid="{A80CD934-D7E5-453B-B949-4B8A51643A71}"/>
    <hyperlink ref="Z355" r:id="rId9" display="carmen.sanchez@ambiente bogota.gov.co" xr:uid="{8BF18CDA-850E-4C49-9D01-0F504D55EF4A}"/>
    <hyperlink ref="Z356" r:id="rId10" display="carmen.sanchez@ambiente bogota.gov.co" xr:uid="{9C00BB20-225C-4B85-932C-DDD3D795A35F}"/>
    <hyperlink ref="Z357" r:id="rId11" display="carmen.sanchez@ambiente bogota.gov.co" xr:uid="{86B1C7EA-F919-4261-BA3A-8F36636A6235}"/>
    <hyperlink ref="Z358" r:id="rId12" display="carmen.sanchez@ambiente bogota.gov.co" xr:uid="{FFB0F47B-6210-4092-A3F9-9ACAA85DF593}"/>
    <hyperlink ref="Z359" r:id="rId13" display="carmen.sanchez@ambiente bogota.gov.co" xr:uid="{71BA4922-35EC-4456-8432-32C2C42EB7C3}"/>
    <hyperlink ref="Z360" r:id="rId14" display="carmen.sanchez@ambiente bogota.gov.co" xr:uid="{558F02C3-3A80-4287-9EAF-26E647B5408B}"/>
    <hyperlink ref="Z361" r:id="rId15" display="carmen.sanchez@ambiente bogota.gov.co" xr:uid="{ACCB6452-3839-41D5-9B01-64CECCBBB89B}"/>
    <hyperlink ref="Z362" r:id="rId16" display="carmen.sanchez@ambiente bogota.gov.co" xr:uid="{B8488E72-394B-41FB-9174-4B6BBB0BB1B7}"/>
    <hyperlink ref="Z364" r:id="rId17" display="carmen.sanchez@ambiente bogota.gov.co" xr:uid="{E8E9B2DC-374C-4421-9673-C3B28A91E770}"/>
    <hyperlink ref="Z365" r:id="rId18" display="carmen.sanchez@ambiente bogota.gov.co" xr:uid="{E56CD96D-86CB-4C8E-B171-EA1F18F0D625}"/>
    <hyperlink ref="Z366" r:id="rId19" display="carmen.sanchez@ambiente bogota.gov.co" xr:uid="{EDCFAC19-06DA-4DF4-81D1-888FE7FE3FDD}"/>
    <hyperlink ref="Z367" r:id="rId20" display="carmen.sanchez@ambiente bogota.gov.co" xr:uid="{763F3AC4-A110-4866-A920-BC6EA7B38C5C}"/>
    <hyperlink ref="Z368" r:id="rId21" display="carmen.sanchez@ambiente bogota.gov.co" xr:uid="{6EC0AF4A-0CDF-4761-84DC-571290EC0B0C}"/>
    <hyperlink ref="Z369" r:id="rId22" display="carmen.sanchez@ambiente bogota.gov.co" xr:uid="{246AF1CB-E6FB-4275-80CE-F9E02C1E52C6}"/>
    <hyperlink ref="Z370" r:id="rId23" display="carmen.sanchez@ambiente bogota.gov.co" xr:uid="{E029F1C7-087F-47CF-8DAE-9636D90AAC6A}"/>
    <hyperlink ref="Z371" r:id="rId24" display="carmen.sanchez@ambiente bogota.gov.co" xr:uid="{CAA76EC8-B056-4C75-8E7C-9DF28F8584E3}"/>
    <hyperlink ref="Z372" r:id="rId25" display="carmen.sanchez@ambiente bogota.gov.co" xr:uid="{4E3D1216-3027-4F06-BA31-CE921BC084EF}"/>
    <hyperlink ref="Z373" r:id="rId26" display="carmen.sanchez@ambiente bogota.gov.co" xr:uid="{06DA82AE-D705-445D-B5E7-DFC92AA15A87}"/>
    <hyperlink ref="Z375" r:id="rId27" display="carmen.sanchez@ambiente bogota.gov.co" xr:uid="{7DC88AC5-7371-4A11-BF63-31FCE8A3AD27}"/>
    <hyperlink ref="Z376" r:id="rId28" display="carmen.sanchez@ambiente bogota.gov.co" xr:uid="{8AB40578-AEBB-4B8C-9814-23509C914B54}"/>
    <hyperlink ref="Z374" r:id="rId29" display="carmen.sanchez@ambiente bogota.gov.co" xr:uid="{DC4851EA-EC9D-43A4-91AC-0D1EC80EE7EE}"/>
    <hyperlink ref="Z377" r:id="rId30" display="carmen.sanchez@ambiente bogota.gov.co" xr:uid="{1F38C29E-0954-4AC7-B8EE-1DE4B88B4C4D}"/>
    <hyperlink ref="Z378" r:id="rId31" display="carmen.sanchez@ambiente bogota.gov.co" xr:uid="{B08C1E29-253F-49CB-B6F5-E44D9D90C7C9}"/>
    <hyperlink ref="Z379" r:id="rId32" display="carmen.sanchez@ambiente bogota.gov.co" xr:uid="{ADC6516A-D99F-4378-B969-8BF4C27DAE80}"/>
    <hyperlink ref="Z380" r:id="rId33" display="carmen.sanchez@ambiente bogota.gov.co" xr:uid="{0D1B3972-5594-4296-82DD-1D1D4247628F}"/>
    <hyperlink ref="Z381" r:id="rId34" display="carmen.sanchez@ambiente bogota.gov.co" xr:uid="{6B708630-3A2D-474D-9FC7-5513E9AF7EF0}"/>
    <hyperlink ref="Z382" r:id="rId35" display="carmen.sanchez@ambiente bogota.gov.co" xr:uid="{5661EC10-8102-4960-873B-74D8746B4CB0}"/>
    <hyperlink ref="Z383" r:id="rId36" display="carmen.sanchez@ambiente bogota.gov.co" xr:uid="{38149FCE-40B1-4955-9974-08275B4F7266}"/>
    <hyperlink ref="Z384" r:id="rId37" display="carmen.sanchez@ambiente bogota.gov.co" xr:uid="{C2792702-245C-4645-B618-6C9DBB1CD5BE}"/>
    <hyperlink ref="Z385" r:id="rId38" display="carmen.sanchez@ambiente bogota.gov.co" xr:uid="{B5CEFB74-276B-4152-9416-761AE8C76225}"/>
    <hyperlink ref="Z386" r:id="rId39" display="carmen.sanchez@ambiente bogota.gov.co" xr:uid="{34E7170C-DDC5-40EB-8815-D1D9385C74BF}"/>
    <hyperlink ref="Z387" r:id="rId40" display="carmen.sanchez@ambiente bogota.gov.co" xr:uid="{7AA1E5A8-9763-4DF1-8385-E78D0C1B8E6B}"/>
    <hyperlink ref="Z388" r:id="rId41" display="carmen.sanchez@ambiente bogota.gov.co" xr:uid="{8EA80565-1111-441C-89C9-773CBC65F38D}"/>
    <hyperlink ref="Z389" r:id="rId42" display="carmen.sanchez@ambiente bogota.gov.co" xr:uid="{19C7109F-AFCA-44FE-9945-096D73895D4D}"/>
    <hyperlink ref="Z390" r:id="rId43" display="carmen.sanchez@ambiente bogota.gov.co" xr:uid="{D8209EB2-7230-436A-A2EF-56A343391DB4}"/>
    <hyperlink ref="Z391" r:id="rId44" display="carmen.sanchez@ambiente bogota.gov.co" xr:uid="{6CBB6560-5D97-40FF-8CA0-0BB94D6E26D5}"/>
    <hyperlink ref="Z392" r:id="rId45" display="carmen.sanchez@ambiente bogota.gov.co" xr:uid="{8AC122B1-5BFC-44EE-B0B3-E7298D534273}"/>
    <hyperlink ref="Z393" r:id="rId46" display="carmen.sanchez@ambiente bogota.gov.co" xr:uid="{95D4F888-B179-458A-AFF9-AF5A3233AC01}"/>
    <hyperlink ref="Z394" r:id="rId47" display="carmen.sanchez@ambiente bogota.gov.co" xr:uid="{008DC433-7811-4854-A4BC-D0AB4DB2FC88}"/>
    <hyperlink ref="Z395" r:id="rId48" display="carmen.sanchez@ambiente bogota.gov.co" xr:uid="{1B536FFC-871B-49B8-8874-A2791B7789FA}"/>
    <hyperlink ref="Z396" r:id="rId49" display="carmen.sanchez@ambiente bogota.gov.co" xr:uid="{CBEAE520-E629-4FBA-A8A4-5B42D9BB0DB1}"/>
    <hyperlink ref="Z397" r:id="rId50" display="carmen.sanchez@ambiente bogota.gov.co" xr:uid="{C9306409-CAA2-4359-9F80-60F3913311E1}"/>
    <hyperlink ref="Z398" r:id="rId51" display="carmen.sanchez@ambiente bogota.gov.co" xr:uid="{C68F8533-1DD9-48EE-A2EA-773F76CABC02}"/>
    <hyperlink ref="Z399" r:id="rId52" display="carmen.sanchez@ambiente bogota.gov.co" xr:uid="{2AB97112-2C97-4F88-88D0-71D6E980883F}"/>
    <hyperlink ref="Z400" r:id="rId53" display="carmen.sanchez@ambiente bogota.gov.co" xr:uid="{F7BD9BE4-3F5E-43CC-8D56-803E9932A585}"/>
    <hyperlink ref="Z401" r:id="rId54" display="carmen.sanchez@ambiente bogota.gov.co" xr:uid="{4487EE39-3902-4AF8-848F-8B3D19923CA1}"/>
    <hyperlink ref="Z402" r:id="rId55" display="carmen.sanchez@ambiente bogota.gov.co" xr:uid="{7DDB58E8-F0CD-4B23-BBBB-BEB913241B9F}"/>
    <hyperlink ref="Z403" r:id="rId56" display="carmen.sanchez@ambiente bogota.gov.co" xr:uid="{F2977001-5AB6-4E77-A415-3B9672F6A66D}"/>
    <hyperlink ref="Z404" r:id="rId57" display="carmen.sanchez@ambiente bogota.gov.co" xr:uid="{5C644400-194F-4EF7-BEDB-880DA03CD363}"/>
    <hyperlink ref="Z405" r:id="rId58" display="carmen.sanchez@ambiente bogota.gov.co" xr:uid="{F518B6F8-6309-481D-AF15-CA52E3BEB8B1}"/>
    <hyperlink ref="Z406" r:id="rId59" display="carmen.sanchez@ambiente bogota.gov.co" xr:uid="{7365AF56-C572-4332-A4B8-0C852ABDEF3D}"/>
    <hyperlink ref="Z407" r:id="rId60" display="carmen.sanchez@ambiente bogota.gov.co" xr:uid="{FC053BF4-D0AE-4B78-B868-6B092ACE2AC0}"/>
    <hyperlink ref="Z408" r:id="rId61" display="carmen.sanchez@ambiente bogota.gov.co" xr:uid="{06C6BF01-301C-4C7F-A41F-B6BD9779DE21}"/>
    <hyperlink ref="Z409" r:id="rId62" display="carmen.sanchez@ambiente bogota.gov.co" xr:uid="{BE7473DC-DE33-467B-ACAB-7C49788FB3F1}"/>
    <hyperlink ref="Z410" r:id="rId63" display="carmen.sanchez@ambiente bogota.gov.co" xr:uid="{4C41DBBF-8AAC-456E-89CE-2644D3DD8509}"/>
    <hyperlink ref="Z411" r:id="rId64" display="carmen.sanchez@ambiente bogota.gov.co" xr:uid="{8DC54CE0-4F70-49B0-B0CC-57780254CF47}"/>
    <hyperlink ref="Z412" r:id="rId65" display="carmen.sanchez@ambiente bogota.gov.co" xr:uid="{AE49E413-A6C9-4787-BF30-53682DAD1E56}"/>
    <hyperlink ref="Z413" r:id="rId66" display="carmen.sanchez@ambiente bogota.gov.co" xr:uid="{BCFB876A-F457-4265-A09B-98D3718EC89D}"/>
    <hyperlink ref="Z414" r:id="rId67" display="carmen.sanchez@ambiente bogota.gov.co" xr:uid="{90C766EA-F4FB-4023-9A4C-115AEE36402C}"/>
    <hyperlink ref="Z415" r:id="rId68" display="carmen.sanchez@ambiente bogota.gov.co" xr:uid="{B055080E-FFED-4BA1-A906-17445C13350D}"/>
    <hyperlink ref="Z416" r:id="rId69" display="carmen.sanchez@ambiente bogota.gov.co" xr:uid="{702E2989-9E28-4354-B6EE-96E5B69AC00A}"/>
    <hyperlink ref="Z417" r:id="rId70" display="carmen.sanchez@ambiente bogota.gov.co" xr:uid="{6574E4EB-230A-49E9-AF36-489AD2546DBC}"/>
    <hyperlink ref="Z418" r:id="rId71" display="carmen.sanchez@ambiente bogota.gov.co" xr:uid="{7C6529F9-0A62-4B31-A898-33FD36C47547}"/>
    <hyperlink ref="Z419" r:id="rId72" display="carmen.sanchez@ambiente bogota.gov.co" xr:uid="{F3F90A61-27ED-48D6-A5A2-81D2450C1428}"/>
    <hyperlink ref="Z420" r:id="rId73" display="carmen.sanchez@ambiente bogota.gov.co" xr:uid="{AF7C05CF-8692-4C74-B996-9645B32201DA}"/>
    <hyperlink ref="Z421" r:id="rId74" display="carmen.sanchez@ambiente bogota.gov.co" xr:uid="{0763B0ED-6188-41F1-8A43-C0B06BBD389E}"/>
    <hyperlink ref="Z422" r:id="rId75" display="carmen.sanchez@ambiente bogota.gov.co" xr:uid="{CF1D9CA8-9C87-46AB-BEF9-C5FF657A9169}"/>
    <hyperlink ref="Z423" r:id="rId76" display="carmen.sanchez@ambiente bogota.gov.co" xr:uid="{AB11F04B-30B8-41B3-A0FA-579CADE4CFE4}"/>
    <hyperlink ref="Z424" r:id="rId77" display="carmen.sanchez@ambiente bogota.gov.co" xr:uid="{B9CDC7C7-17F3-408C-ADC6-2CBD782519DE}"/>
    <hyperlink ref="Z428" r:id="rId78" display="carmen.sanchez@ambiente bogota.gov.co" xr:uid="{D9ACB3B6-79FC-487B-AFF6-8CE4E8BEE575}"/>
    <hyperlink ref="Z429" r:id="rId79" display="carmen.sanchez@ambiente bogota.gov.co" xr:uid="{9587CF8B-963C-4FD2-BB83-4C5700828581}"/>
    <hyperlink ref="Z430" r:id="rId80" display="carmen.sanchez@ambiente bogota.gov.co" xr:uid="{E4616092-90E2-4C19-90A9-B04496366264}"/>
    <hyperlink ref="Z431" r:id="rId81" display="carmen.sanchez@ambiente bogota.gov.co" xr:uid="{4CF8843C-1D27-4332-8C7C-750310F8188A}"/>
    <hyperlink ref="Z441" r:id="rId82" display="carmen.sanchez@ambiente bogota.gov.co" xr:uid="{97F451C4-90FD-4383-B5FD-B5930C89CE84}"/>
    <hyperlink ref="Z442" r:id="rId83" display="carmen.sanchez@ambiente bogota.gov.co" xr:uid="{651D635C-E2DC-4D66-BD8C-3F2C71BDD2BF}"/>
    <hyperlink ref="Z443" r:id="rId84" display="carmen.sanchez@ambiente bogota.gov.co" xr:uid="{455ADE93-B5A7-490D-8DA3-B1DFE28AFCDE}"/>
    <hyperlink ref="Z444" r:id="rId85" display="carmen.sanchez@ambiente bogota.gov.co" xr:uid="{BEC25AF6-221D-4A52-BB86-EDEC72C8D6AD}"/>
    <hyperlink ref="Z445" r:id="rId86" display="carmen.sanchez@ambiente bogota.gov.co" xr:uid="{7A90E381-E7EE-4061-A273-D5AEA995D0A5}"/>
    <hyperlink ref="Z446" r:id="rId87" display="carmen.sanchez@ambiente bogota.gov.co" xr:uid="{101EFA89-237D-436C-9CA3-C6ABDD4C34F5}"/>
    <hyperlink ref="Z432" r:id="rId88" display="carmen.sanchez@ambiente bogota.gov.co" xr:uid="{47865928-2D55-4A84-B76D-85E5AEC8853B}"/>
    <hyperlink ref="Z433" r:id="rId89" display="carmen.sanchez@ambiente bogota.gov.co" xr:uid="{1298A718-F581-41C9-90C4-89581A88AC51}"/>
    <hyperlink ref="Z434" r:id="rId90" display="carmen.sanchez@ambiente bogota.gov.co" xr:uid="{1F147AE7-87FC-40A9-8747-FACCF080546A}"/>
    <hyperlink ref="Z436" r:id="rId91" display="carmen.sanchez@ambiente bogota.gov.co" xr:uid="{05316CE2-B397-4B0A-A7B4-8EE2CBEA2971}"/>
    <hyperlink ref="Z435" r:id="rId92" display="carmen.sanchez@ambiente bogota.gov.co" xr:uid="{32470EBF-7920-438A-8DBD-5F0EC499FFB1}"/>
    <hyperlink ref="Z437" r:id="rId93" display="carmen.sanchez@ambiente bogota.gov.co" xr:uid="{28F14615-F5FC-4FA5-B9B0-6AE4C10B92A2}"/>
    <hyperlink ref="Z438" r:id="rId94" display="carmen.sanchez@ambiente bogota.gov.co" xr:uid="{F0428978-15EA-479A-B2ED-B74AF0F759A9}"/>
    <hyperlink ref="Z439" r:id="rId95" display="carmen.sanchez@ambiente bogota.gov.co" xr:uid="{099D62C8-7E02-48A9-B595-C022B9FB04D8}"/>
    <hyperlink ref="Z440" r:id="rId96" display="carmen.sanchez@ambiente bogota.gov.co" xr:uid="{0325F734-25AA-4417-BBFB-EB85870539DF}"/>
    <hyperlink ref="Z449" r:id="rId97" display="carmen.sanchez@ambiente bogota.gov.co" xr:uid="{B7719A04-D3AE-4F5D-8FE1-654779A944D3}"/>
    <hyperlink ref="Z452" r:id="rId98" display="carmen.sanchez@ambiente bogota.gov.co" xr:uid="{6C81019B-8812-4E80-82DA-894B403F8382}"/>
    <hyperlink ref="Z450" r:id="rId99" display="carmen.sanchez@ambiente bogota.gov.co" xr:uid="{494A269D-FD6B-4D93-B97B-44DA1D200B19}"/>
    <hyperlink ref="Z451" r:id="rId100" display="carmen.sanchez@ambiente bogota.gov.co" xr:uid="{B545486E-4322-4DC3-929F-4C2507C6588D}"/>
    <hyperlink ref="Z453" r:id="rId101" display="carmen.sanchez@ambiente bogota.gov.co" xr:uid="{89279BD2-C618-46A3-AC07-86DD8CF0D97C}"/>
    <hyperlink ref="Z455" r:id="rId102" display="carmen.sanchez@ambiente bogota.gov.co" xr:uid="{3A8CEABC-F15C-49C1-952A-922252D60937}"/>
    <hyperlink ref="Z456" r:id="rId103" display="carmen.sanchez@ambiente bogota.gov.co" xr:uid="{99D65A35-B922-4667-BE68-61BC1EA31539}"/>
    <hyperlink ref="Z454" r:id="rId104" display="carmen.sanchez@ambiente bogota.gov.co" xr:uid="{F4641D08-2746-4E0A-AFBD-ADC677A53A15}"/>
    <hyperlink ref="Z457" r:id="rId105" display="carmen.sanchez@ambiente bogota.gov.co" xr:uid="{6C8A9AB9-6F72-4F06-8097-C0CFA4F063D2}"/>
    <hyperlink ref="Z458" r:id="rId106" display="carmen.sanchez@ambiente bogota.gov.co" xr:uid="{AEBCF953-A969-4321-B453-EE6DD08F7C13}"/>
    <hyperlink ref="Z461" r:id="rId107" display="carmen.sanchez@ambiente bogota.gov.co" xr:uid="{25A3CDC8-D94C-43B3-B83C-EED569FB1386}"/>
    <hyperlink ref="Z462" r:id="rId108" display="carmen.sanchez@ambiente bogota.gov.co" xr:uid="{23A22D13-28BE-4B1F-BCC9-89D1264ED211}"/>
    <hyperlink ref="Z463" r:id="rId109" display="carmen.sanchez@ambiente bogota.gov.co" xr:uid="{1E0B0665-0D01-40B3-9981-43F9AA49C8AB}"/>
    <hyperlink ref="Z464" r:id="rId110" display="carmen.sanchez@ambiente bogota.gov.co" xr:uid="{649817B0-48EE-486F-95BA-152C430D02E0}"/>
    <hyperlink ref="Z465" r:id="rId111" display="carmen.sanchez@ambiente bogota.gov.co" xr:uid="{8C93A938-62B2-40EA-B463-174046D92251}"/>
    <hyperlink ref="Z467" r:id="rId112" display="carmen.sanchez@ambiente bogota.gov.co" xr:uid="{0C0CFFB0-B78B-402A-BA97-96E1ADDCE0A3}"/>
    <hyperlink ref="Z466" r:id="rId113" display="carmen.sanchez@ambiente bogota.gov.co" xr:uid="{EE06609F-DF51-484D-AA11-FEB9419570CD}"/>
    <hyperlink ref="Z468" r:id="rId114" display="carmen.sanchez@ambiente bogota.gov.co" xr:uid="{41D415BD-D31D-4BAC-B0B8-8327FD449FE5}"/>
    <hyperlink ref="Z469" r:id="rId115" display="carmen.sanchez@ambiente bogota.gov.co" xr:uid="{F702DFD3-DF25-4887-8361-4B5EAB273EAD}"/>
    <hyperlink ref="Z470" r:id="rId116" display="carmen.sanchez@ambiente bogota.gov.co" xr:uid="{266B2122-247D-4FFE-8673-CE2DC2D7E97A}"/>
    <hyperlink ref="Z471" r:id="rId117" display="carmen.sanchez@ambiente bogota.gov.co" xr:uid="{4F035385-CFD6-47C4-BB9C-267E01579F19}"/>
    <hyperlink ref="Z472" r:id="rId118" display="carmen.sanchez@ambiente bogota.gov.co" xr:uid="{CE2F6AF1-8FF3-45A5-90B9-AF026CA444CF}"/>
    <hyperlink ref="Z477" r:id="rId119" display="carmen.sanchez@ambiente bogota.gov.co" xr:uid="{3EC2A783-48F6-4743-B2EF-DC058325D5FC}"/>
    <hyperlink ref="Z478" r:id="rId120" display="carmen.sanchez@ambiente bogota.gov.co" xr:uid="{060371B3-A872-4190-A7D0-FB9EA4073395}"/>
    <hyperlink ref="Z479" r:id="rId121" display="carmen.sanchez@ambiente bogota.gov.co" xr:uid="{9A668E52-7D75-472E-9BC6-9A701043FDF3}"/>
    <hyperlink ref="Z480" r:id="rId122" display="carmen.sanchez@ambiente bogota.gov.co" xr:uid="{B3126994-FE55-4524-8136-D2ED5E2D3619}"/>
    <hyperlink ref="Z481" r:id="rId123" display="carmen.sanchez@ambiente bogota.gov.co" xr:uid="{800B05DE-CDE6-4F95-9837-F5DF80540DAD}"/>
    <hyperlink ref="Z503" r:id="rId124" display="carmen.sanchez@ambiente bogota.gov.co" xr:uid="{7E732CFE-810F-45AC-9ADB-915690549702}"/>
    <hyperlink ref="Z504" r:id="rId125" display="carmen.sanchez@ambiente bogota.gov.co" xr:uid="{4DDBC11F-3FCC-488D-B56E-835FF81CFC66}"/>
    <hyperlink ref="Z506" r:id="rId126" display="carmen.sanchez@ambiente bogota.gov.co" xr:uid="{01A39F2B-4F2B-4A06-A90B-D1568544069F}"/>
    <hyperlink ref="Z507" r:id="rId127" display="carmen.sanchez@ambiente bogota.gov.co" xr:uid="{D6180DAF-E709-40F9-AD4E-B568F9B1BD0E}"/>
    <hyperlink ref="Z509" r:id="rId128" display="carmen.sanchez@ambiente bogota.gov.co" xr:uid="{FC23C121-0C8C-42E5-B353-2FDBAC964FBF}"/>
    <hyperlink ref="Z510" r:id="rId129" display="carmen.sanchez@ambiente bogota.gov.co" xr:uid="{A517A334-27B4-4AF9-B9FD-01DE2E3DD988}"/>
    <hyperlink ref="Z511" r:id="rId130" display="carmen.sanchez@ambiente bogota.gov.co" xr:uid="{2F99E094-09B2-4C89-A443-A172EC8A17C7}"/>
    <hyperlink ref="Z512" r:id="rId131" display="carmen.sanchez@ambiente bogota.gov.co" xr:uid="{32211439-3851-4988-BF9E-40F163706B1B}"/>
    <hyperlink ref="Z473" r:id="rId132" display="carmen.sanchez@ambiente bogota.gov.co" xr:uid="{A9366070-82BC-45B4-B84B-CFB547CB5397}"/>
    <hyperlink ref="Z474" r:id="rId133" display="carmen.sanchez@ambiente bogota.gov.co" xr:uid="{1BD55BA3-345D-453C-BEEF-8A7F56FF7B8A}"/>
    <hyperlink ref="Z475" r:id="rId134" display="carmen.sanchez@ambiente bogota.gov.co" xr:uid="{A65F080F-30D9-4474-B4F4-B9C4CBC46ECB}"/>
    <hyperlink ref="Z505" r:id="rId135" display="carmen.sanchez@ambiente bogota.gov.co" xr:uid="{EBFFD1C7-945C-4457-BFDC-056438902E16}"/>
    <hyperlink ref="Z482" r:id="rId136" display="carmen.sanchez@ambiente bogota.gov.co" xr:uid="{C33173A8-D54F-41CC-88EA-E1D8020555B3}"/>
    <hyperlink ref="Z483" r:id="rId137" display="carmen.sanchez@ambiente bogota.gov.co" xr:uid="{156259F7-75AC-489A-BCE6-A821B2DE77EB}"/>
    <hyperlink ref="Z484" r:id="rId138" display="carmen.sanchez@ambiente bogota.gov.co" xr:uid="{E28933FD-783E-4943-AE43-23095AB4EE9D}"/>
    <hyperlink ref="Z485" r:id="rId139" display="carmen.sanchez@ambiente bogota.gov.co" xr:uid="{CB05C8E3-42C3-4E13-B5F6-4318D4B357E0}"/>
    <hyperlink ref="Z486" r:id="rId140" display="carmen.sanchez@ambiente bogota.gov.co" xr:uid="{4F10DC25-E52F-42A4-A0AC-96BCB6DA30D0}"/>
    <hyperlink ref="Z487" r:id="rId141" display="carmen.sanchez@ambiente bogota.gov.co" xr:uid="{FFFB3A06-2AE5-4AFC-9055-E0C362B7BC62}"/>
    <hyperlink ref="Z488" r:id="rId142" display="carmen.sanchez@ambiente bogota.gov.co" xr:uid="{1F6FAEAB-9CB7-4A56-8953-5BB65CD5CE5A}"/>
    <hyperlink ref="Z489" r:id="rId143" display="carmen.sanchez@ambiente bogota.gov.co" xr:uid="{09B42827-B325-4FCE-9040-76FC4AAC1E4E}"/>
    <hyperlink ref="Z490" r:id="rId144" display="carmen.sanchez@ambiente bogota.gov.co" xr:uid="{0BA65D40-A976-4D3C-82BA-3C6C45EF575A}"/>
    <hyperlink ref="Z491" r:id="rId145" display="carmen.sanchez@ambiente bogota.gov.co" xr:uid="{8F6048DD-2518-4622-B6CB-EDFA476FE14C}"/>
    <hyperlink ref="Z492" r:id="rId146" display="carmen.sanchez@ambiente bogota.gov.co" xr:uid="{66F6692C-E9EC-438D-BCD2-1DF93E902E92}"/>
    <hyperlink ref="Z493" r:id="rId147" display="carmen.sanchez@ambiente bogota.gov.co" xr:uid="{109CB4C8-C0F8-4C17-ACDA-E724D151F243}"/>
    <hyperlink ref="Z494" r:id="rId148" display="carmen.sanchez@ambiente bogota.gov.co" xr:uid="{BFAF33B3-34AF-4ADF-B0BE-05C9F87F931D}"/>
    <hyperlink ref="Z495" r:id="rId149" display="carmen.sanchez@ambiente bogota.gov.co" xr:uid="{52DFC6D7-B54C-40F5-9DFD-3D34D7E26869}"/>
    <hyperlink ref="Z508" r:id="rId150" display="carmen.sanchez@ambiente bogota.gov.co" xr:uid="{CE83691F-D292-4611-B939-E23CCD9CBBDF}"/>
    <hyperlink ref="Z502" r:id="rId151" display="carmen.sanchez@ambiente bogota.gov.co" xr:uid="{094AF0A3-8BDD-44BF-BB04-56F627AD9C9B}"/>
    <hyperlink ref="Z514" r:id="rId152" display="carmen.sanchez@ambiente bogota.gov.co" xr:uid="{5C5F0AED-224A-4225-911F-5F92E0001DB1}"/>
    <hyperlink ref="Z515" r:id="rId153" display="carmen.sanchez@ambiente bogota.gov.co" xr:uid="{DC7E9263-05F6-4660-A1F0-B14CBD8E9E0D}"/>
    <hyperlink ref="Z516" r:id="rId154" display="carmen.sanchez@ambiente bogota.gov.co" xr:uid="{D00DE87F-C086-4CB5-A944-ACDEC17DBE03}"/>
    <hyperlink ref="Z518" r:id="rId155" display="carmen.sanchez@ambiente bogota.gov.co" xr:uid="{1A9775BF-215F-4774-AD9B-641801723A05}"/>
    <hyperlink ref="Z519" r:id="rId156" display="carmen.sanchez@ambiente bogota.gov.co" xr:uid="{B7665927-0296-40DB-84F5-F98DCF712604}"/>
    <hyperlink ref="Z520" r:id="rId157" display="carmen.sanchez@ambiente bogota.gov.co" xr:uid="{AC1DB71A-F46E-425B-9ED1-36B9FF44B6D1}"/>
    <hyperlink ref="Z521" r:id="rId158" display="carmen.sanchez@ambiente bogota.gov.co" xr:uid="{63029865-1E74-411D-9E61-AF7921607C19}"/>
    <hyperlink ref="Z522" r:id="rId159" display="carmen.sanchez@ambiente bogota.gov.co" xr:uid="{41106210-A253-45E5-8148-7893071FC475}"/>
    <hyperlink ref="Z523" r:id="rId160" display="carmen.sanchez@ambiente bogota.gov.co" xr:uid="{1A76E59D-9B3E-4A2B-A5EF-D3F3B312A293}"/>
    <hyperlink ref="Z524" r:id="rId161" display="carmen.sanchez@ambiente bogota.gov.co" xr:uid="{D9FD57A5-0BD2-4FA2-89EC-0C4362CD1755}"/>
    <hyperlink ref="Z527" r:id="rId162" display="carmen.sanchez@ambiente bogota.gov.co" xr:uid="{BF74D8E7-8869-42B7-8007-4339E8D83FCA}"/>
    <hyperlink ref="Z529" r:id="rId163" display="carmen.sanchez@ambiente bogota.gov.co" xr:uid="{F4EF221C-AF40-415F-BB00-D62B757836C1}"/>
    <hyperlink ref="Z531" r:id="rId164" display="carmen.sanchez@ambiente bogota.gov.co" xr:uid="{AE6ADAF9-76F7-4DA6-9500-4DBC8CB90B9F}"/>
    <hyperlink ref="Z530" r:id="rId165" display="carmen.sanchez@ambiente bogota.gov.co" xr:uid="{8E1D19F3-9F86-400C-B101-80040065C2A6}"/>
    <hyperlink ref="Z363" r:id="rId166" display="carmen.sanchez@ambiente bogota.gov.co" xr:uid="{A74783A8-4E81-4900-8263-2CB61CB3AD94}"/>
    <hyperlink ref="Z425" r:id="rId167" display="carmen.sanchez@ambiente bogota.gov.co" xr:uid="{FAFA6C01-5F57-4E2F-8ED9-889DBA7D5DA1}"/>
    <hyperlink ref="Z427" r:id="rId168" display="carmen.sanchez@ambiente bogota.gov.co" xr:uid="{B7BA451B-12ED-4CC7-89E6-F05F0277E2AC}"/>
    <hyperlink ref="Z476" r:id="rId169" display="carmen.sanchez@ambiente bogota.gov.co" xr:uid="{19652A6C-5987-40E2-99C9-6838B0D8330D}"/>
    <hyperlink ref="Z459" r:id="rId170" display="carmen.sanchez@ambiente bogota.gov.co" xr:uid="{BEA5C1E1-434F-4728-B08A-CFBEA332A9D6}"/>
    <hyperlink ref="Z460" r:id="rId171" display="carmen.sanchez@ambiente bogota.gov.co" xr:uid="{4FDDC52A-9B03-48CE-A4CD-AEB724267DBD}"/>
    <hyperlink ref="Z448" r:id="rId172" display="carmen.sanchez@ambiente bogota.gov.co" xr:uid="{8FE289F4-F89F-4EB7-9541-DB79822A5853}"/>
    <hyperlink ref="Z496" r:id="rId173" display="carmen.sanchez@ambiente bogota.gov.co" xr:uid="{74607608-660A-422C-9155-EAA2533129E6}"/>
    <hyperlink ref="Z497" r:id="rId174" display="carmen.sanchez@ambiente bogota.gov.co" xr:uid="{6CF18697-D6D5-4E34-B403-86B2566375D8}"/>
    <hyperlink ref="Z498" r:id="rId175" display="carmen.sanchez@ambiente bogota.gov.co" xr:uid="{2617C735-73B2-4342-82BB-713275CAA349}"/>
    <hyperlink ref="Z499" r:id="rId176" display="carmen.sanchez@ambiente bogota.gov.co" xr:uid="{46623D87-21B9-452D-B4DD-341DF3623B3F}"/>
    <hyperlink ref="Z500" r:id="rId177" display="carmen.sanchez@ambiente bogota.gov.co" xr:uid="{126F97DB-BA65-4E4B-B92B-2568A05D611D}"/>
    <hyperlink ref="Z501" r:id="rId178" display="carmen.sanchez@ambiente bogota.gov.co" xr:uid="{8AF18D8C-D2E7-49EE-9491-716CF6F8ED31}"/>
    <hyperlink ref="Z513" r:id="rId179" display="carmen.sanchez@ambiente bogota.gov.co" xr:uid="{DDE95235-2906-4B67-A315-BD8AB792260C}"/>
    <hyperlink ref="Z525" r:id="rId180" display="carmen.sanchez@ambiente bogota.gov.co" xr:uid="{5635509C-CC9E-4316-8D6A-7BB2C499E141}"/>
    <hyperlink ref="Z528" r:id="rId181" display="carmen.sanchez@ambiente bogota.gov.co" xr:uid="{97C5A5B7-9488-4EE1-9CB9-4DE49478CC45}"/>
    <hyperlink ref="Z526" r:id="rId182" display="carmen.sanchez@ambiente bogota.gov.co" xr:uid="{BC33E416-E631-4CE5-8840-D9656252300F}"/>
    <hyperlink ref="Z517" r:id="rId183" display="carmen.sanchez@ambiente bogota.gov.co" xr:uid="{DFBB3E8D-8228-4841-8FE9-FBA9E8E57F57}"/>
    <hyperlink ref="Z426" r:id="rId184" display="carmen.sanchez@ambiente bogota.gov.co" xr:uid="{F96D02C8-D5E8-467F-93FE-FC0752E2DD05}"/>
    <hyperlink ref="Z447" r:id="rId185" display="carmen.sanchez@ambiente bogota.gov.co" xr:uid="{92E65DA6-5FB8-4D05-9AF1-6CDF3A2D3F1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59D49-668F-4D1A-9507-33AB91458E85}">
  <dimension ref="A3:B17"/>
  <sheetViews>
    <sheetView workbookViewId="0">
      <selection activeCell="B16" sqref="B16"/>
    </sheetView>
  </sheetViews>
  <sheetFormatPr baseColWidth="10" defaultRowHeight="15" x14ac:dyDescent="0.25"/>
  <cols>
    <col min="1" max="1" width="25" bestFit="1" customWidth="1"/>
    <col min="2" max="2" width="51.28515625" style="20" customWidth="1"/>
  </cols>
  <sheetData>
    <row r="3" spans="1:2" x14ac:dyDescent="0.25">
      <c r="A3" s="18" t="s">
        <v>170</v>
      </c>
      <c r="B3" s="20" t="s">
        <v>169</v>
      </c>
    </row>
    <row r="4" spans="1:2" x14ac:dyDescent="0.25">
      <c r="A4" s="19" t="s">
        <v>392</v>
      </c>
      <c r="B4" s="372">
        <v>23732627000</v>
      </c>
    </row>
    <row r="5" spans="1:2" x14ac:dyDescent="0.25">
      <c r="A5" s="19" t="s">
        <v>1464</v>
      </c>
      <c r="B5" s="372">
        <v>13552582000</v>
      </c>
    </row>
    <row r="6" spans="1:2" x14ac:dyDescent="0.25">
      <c r="A6" s="19" t="s">
        <v>777</v>
      </c>
      <c r="B6" s="372">
        <v>9147871000</v>
      </c>
    </row>
    <row r="7" spans="1:2" x14ac:dyDescent="0.25">
      <c r="A7" s="19" t="s">
        <v>1124</v>
      </c>
      <c r="B7" s="372">
        <v>29506798000</v>
      </c>
    </row>
    <row r="8" spans="1:2" x14ac:dyDescent="0.25">
      <c r="A8" s="19" t="s">
        <v>1035</v>
      </c>
      <c r="B8" s="372">
        <v>6681800000</v>
      </c>
    </row>
    <row r="9" spans="1:2" x14ac:dyDescent="0.25">
      <c r="A9" s="19" t="s">
        <v>607</v>
      </c>
      <c r="B9" s="372">
        <v>3550000000</v>
      </c>
    </row>
    <row r="10" spans="1:2" x14ac:dyDescent="0.25">
      <c r="A10" s="19" t="s">
        <v>839</v>
      </c>
      <c r="B10" s="372">
        <v>10091605000</v>
      </c>
    </row>
    <row r="11" spans="1:2" x14ac:dyDescent="0.25">
      <c r="A11" s="19" t="s">
        <v>94</v>
      </c>
      <c r="B11" s="372">
        <v>2129310000</v>
      </c>
    </row>
    <row r="12" spans="1:2" x14ac:dyDescent="0.25">
      <c r="A12" s="19" t="s">
        <v>695</v>
      </c>
      <c r="B12" s="372">
        <v>4801000000</v>
      </c>
    </row>
    <row r="13" spans="1:2" x14ac:dyDescent="0.25">
      <c r="A13" s="19" t="s">
        <v>51</v>
      </c>
      <c r="B13" s="372">
        <v>4216184000</v>
      </c>
    </row>
    <row r="14" spans="1:2" x14ac:dyDescent="0.25">
      <c r="A14" s="19" t="s">
        <v>551</v>
      </c>
      <c r="B14" s="372">
        <v>2334265000</v>
      </c>
    </row>
    <row r="15" spans="1:2" x14ac:dyDescent="0.25">
      <c r="A15" s="19" t="s">
        <v>173</v>
      </c>
      <c r="B15" s="372">
        <v>9510381000</v>
      </c>
    </row>
    <row r="16" spans="1:2" x14ac:dyDescent="0.25">
      <c r="A16" s="19" t="s">
        <v>1481</v>
      </c>
      <c r="B16" s="372">
        <v>223438064000</v>
      </c>
    </row>
    <row r="17" spans="1:2" x14ac:dyDescent="0.25">
      <c r="A17" s="19" t="s">
        <v>171</v>
      </c>
      <c r="B17" s="20">
        <v>342692487000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9FED5-9C1C-4672-B1B9-B21D0D14E6F5}">
  <dimension ref="A1:L95"/>
  <sheetViews>
    <sheetView tabSelected="1" workbookViewId="0">
      <selection activeCell="A2" sqref="A2"/>
    </sheetView>
  </sheetViews>
  <sheetFormatPr baseColWidth="10" defaultRowHeight="12.75" x14ac:dyDescent="0.2"/>
  <cols>
    <col min="1" max="1" width="11.42578125" style="375"/>
    <col min="2" max="2" width="11.5703125" style="375" bestFit="1" customWidth="1"/>
    <col min="3" max="3" width="47.42578125" style="375" customWidth="1"/>
    <col min="4" max="5" width="11.5703125" style="375" bestFit="1" customWidth="1"/>
    <col min="6" max="6" width="11.42578125" style="375"/>
    <col min="7" max="7" width="21.85546875" style="375" customWidth="1"/>
    <col min="8" max="9" width="14.42578125" style="375" bestFit="1" customWidth="1"/>
    <col min="10" max="11" width="11.42578125" style="375"/>
    <col min="12" max="12" width="27.28515625" style="375" customWidth="1"/>
    <col min="13" max="16384" width="11.42578125" style="375"/>
  </cols>
  <sheetData>
    <row r="1" spans="1:12" ht="63.75" x14ac:dyDescent="0.2">
      <c r="A1" s="375" t="s">
        <v>172</v>
      </c>
      <c r="B1" s="374" t="s">
        <v>1489</v>
      </c>
      <c r="C1" s="374" t="s">
        <v>1490</v>
      </c>
      <c r="D1" s="374" t="s">
        <v>1491</v>
      </c>
      <c r="E1" s="374" t="s">
        <v>1492</v>
      </c>
      <c r="F1" s="374" t="s">
        <v>1493</v>
      </c>
      <c r="G1" s="374" t="s">
        <v>1494</v>
      </c>
      <c r="H1" s="374" t="s">
        <v>1495</v>
      </c>
      <c r="I1" s="374" t="s">
        <v>1496</v>
      </c>
      <c r="J1" s="374" t="s">
        <v>1497</v>
      </c>
      <c r="K1" s="374" t="s">
        <v>1498</v>
      </c>
      <c r="L1" s="374" t="s">
        <v>1499</v>
      </c>
    </row>
    <row r="2" spans="1:12" ht="89.25" x14ac:dyDescent="0.2">
      <c r="A2" s="393">
        <v>1</v>
      </c>
      <c r="B2" s="389">
        <v>80131505</v>
      </c>
      <c r="C2" s="376" t="s">
        <v>1500</v>
      </c>
      <c r="D2" s="377">
        <v>43743</v>
      </c>
      <c r="E2" s="378">
        <v>10</v>
      </c>
      <c r="F2" s="376" t="s">
        <v>1501</v>
      </c>
      <c r="G2" s="376" t="s">
        <v>1502</v>
      </c>
      <c r="H2" s="379">
        <v>150977000</v>
      </c>
      <c r="I2" s="379"/>
      <c r="J2" s="379" t="s">
        <v>1503</v>
      </c>
      <c r="K2" s="379" t="s">
        <v>1100</v>
      </c>
      <c r="L2" s="379" t="s">
        <v>1504</v>
      </c>
    </row>
    <row r="3" spans="1:12" ht="36" customHeight="1" x14ac:dyDescent="0.2">
      <c r="A3" s="393">
        <v>2</v>
      </c>
      <c r="B3" s="389">
        <v>80161801</v>
      </c>
      <c r="C3" s="376" t="s">
        <v>1505</v>
      </c>
      <c r="D3" s="377">
        <v>43631</v>
      </c>
      <c r="E3" s="378">
        <v>10</v>
      </c>
      <c r="F3" s="376" t="s">
        <v>1506</v>
      </c>
      <c r="G3" s="376" t="s">
        <v>1507</v>
      </c>
      <c r="H3" s="379">
        <v>65200000</v>
      </c>
      <c r="I3" s="379"/>
      <c r="J3" s="379" t="s">
        <v>1503</v>
      </c>
      <c r="K3" s="379" t="s">
        <v>1100</v>
      </c>
      <c r="L3" s="379" t="s">
        <v>1504</v>
      </c>
    </row>
    <row r="4" spans="1:12" ht="51" x14ac:dyDescent="0.2">
      <c r="A4" s="393">
        <v>3</v>
      </c>
      <c r="B4" s="389">
        <v>80161801</v>
      </c>
      <c r="C4" s="376" t="s">
        <v>1508</v>
      </c>
      <c r="D4" s="377">
        <v>43480</v>
      </c>
      <c r="E4" s="378">
        <v>6</v>
      </c>
      <c r="F4" s="376" t="s">
        <v>1506</v>
      </c>
      <c r="G4" s="376" t="s">
        <v>1507</v>
      </c>
      <c r="H4" s="379">
        <v>46800000</v>
      </c>
      <c r="I4" s="379"/>
      <c r="J4" s="379" t="s">
        <v>1503</v>
      </c>
      <c r="K4" s="379" t="s">
        <v>1100</v>
      </c>
      <c r="L4" s="379" t="s">
        <v>1504</v>
      </c>
    </row>
    <row r="5" spans="1:12" ht="63.75" x14ac:dyDescent="0.2">
      <c r="A5" s="393">
        <v>4</v>
      </c>
      <c r="B5" s="389">
        <v>93141506</v>
      </c>
      <c r="C5" s="380" t="s">
        <v>1509</v>
      </c>
      <c r="D5" s="377">
        <v>43800</v>
      </c>
      <c r="E5" s="378">
        <v>1</v>
      </c>
      <c r="F5" s="376" t="s">
        <v>1501</v>
      </c>
      <c r="G5" s="376" t="s">
        <v>1510</v>
      </c>
      <c r="H5" s="379">
        <v>183750000</v>
      </c>
      <c r="I5" s="379"/>
      <c r="J5" s="379" t="s">
        <v>1503</v>
      </c>
      <c r="K5" s="379" t="s">
        <v>1100</v>
      </c>
      <c r="L5" s="379" t="s">
        <v>1504</v>
      </c>
    </row>
    <row r="6" spans="1:12" ht="63.75" x14ac:dyDescent="0.2">
      <c r="A6" s="393">
        <v>5</v>
      </c>
      <c r="B6" s="389">
        <v>86101705</v>
      </c>
      <c r="C6" s="380" t="s">
        <v>1509</v>
      </c>
      <c r="D6" s="377">
        <v>43800</v>
      </c>
      <c r="E6" s="378">
        <v>1</v>
      </c>
      <c r="F6" s="376" t="s">
        <v>1501</v>
      </c>
      <c r="G6" s="376" t="s">
        <v>1511</v>
      </c>
      <c r="H6" s="379">
        <v>52500000</v>
      </c>
      <c r="I6" s="379"/>
      <c r="J6" s="379" t="s">
        <v>1503</v>
      </c>
      <c r="K6" s="379" t="s">
        <v>1100</v>
      </c>
      <c r="L6" s="379" t="s">
        <v>1504</v>
      </c>
    </row>
    <row r="7" spans="1:12" ht="38.25" x14ac:dyDescent="0.2">
      <c r="A7" s="393">
        <v>6</v>
      </c>
      <c r="B7" s="389" t="s">
        <v>1512</v>
      </c>
      <c r="C7" s="376" t="s">
        <v>1513</v>
      </c>
      <c r="D7" s="377">
        <v>43494</v>
      </c>
      <c r="E7" s="378">
        <v>10</v>
      </c>
      <c r="F7" s="376" t="s">
        <v>1506</v>
      </c>
      <c r="G7" s="379" t="s">
        <v>1514</v>
      </c>
      <c r="H7" s="379">
        <v>5781747</v>
      </c>
      <c r="I7" s="379"/>
      <c r="J7" s="379" t="s">
        <v>1503</v>
      </c>
      <c r="K7" s="379" t="s">
        <v>1100</v>
      </c>
      <c r="L7" s="379" t="s">
        <v>1504</v>
      </c>
    </row>
    <row r="8" spans="1:12" ht="63.75" x14ac:dyDescent="0.2">
      <c r="A8" s="393">
        <v>7</v>
      </c>
      <c r="B8" s="389" t="s">
        <v>1512</v>
      </c>
      <c r="C8" s="376" t="s">
        <v>1515</v>
      </c>
      <c r="D8" s="377">
        <v>43486</v>
      </c>
      <c r="E8" s="378">
        <v>10</v>
      </c>
      <c r="F8" s="376" t="s">
        <v>1516</v>
      </c>
      <c r="G8" s="376" t="s">
        <v>1517</v>
      </c>
      <c r="H8" s="379">
        <v>91570253</v>
      </c>
      <c r="I8" s="379"/>
      <c r="J8" s="379" t="s">
        <v>1503</v>
      </c>
      <c r="K8" s="379" t="s">
        <v>1100</v>
      </c>
      <c r="L8" s="379" t="s">
        <v>1504</v>
      </c>
    </row>
    <row r="9" spans="1:12" ht="51" x14ac:dyDescent="0.2">
      <c r="A9" s="393">
        <v>8</v>
      </c>
      <c r="B9" s="389" t="s">
        <v>1512</v>
      </c>
      <c r="C9" s="376" t="s">
        <v>1518</v>
      </c>
      <c r="D9" s="377">
        <v>43586</v>
      </c>
      <c r="E9" s="378">
        <v>10</v>
      </c>
      <c r="F9" s="376" t="s">
        <v>1519</v>
      </c>
      <c r="G9" s="376" t="s">
        <v>1517</v>
      </c>
      <c r="H9" s="379">
        <v>23088000</v>
      </c>
      <c r="I9" s="379"/>
      <c r="J9" s="379" t="s">
        <v>1503</v>
      </c>
      <c r="K9" s="379" t="s">
        <v>1100</v>
      </c>
      <c r="L9" s="379" t="s">
        <v>1504</v>
      </c>
    </row>
    <row r="10" spans="1:12" ht="38.25" x14ac:dyDescent="0.2">
      <c r="A10" s="393">
        <v>9</v>
      </c>
      <c r="B10" s="389">
        <v>53102710</v>
      </c>
      <c r="C10" s="376" t="s">
        <v>1520</v>
      </c>
      <c r="D10" s="377">
        <v>43511</v>
      </c>
      <c r="E10" s="378">
        <v>10</v>
      </c>
      <c r="F10" s="376" t="s">
        <v>1516</v>
      </c>
      <c r="G10" s="376" t="s">
        <v>1521</v>
      </c>
      <c r="H10" s="379">
        <v>2718000</v>
      </c>
      <c r="I10" s="379"/>
      <c r="J10" s="379" t="s">
        <v>1503</v>
      </c>
      <c r="K10" s="379" t="s">
        <v>1100</v>
      </c>
      <c r="L10" s="379" t="s">
        <v>1504</v>
      </c>
    </row>
    <row r="11" spans="1:12" ht="63.75" x14ac:dyDescent="0.2">
      <c r="A11" s="393">
        <v>10</v>
      </c>
      <c r="B11" s="389">
        <v>14111500</v>
      </c>
      <c r="C11" s="376" t="s">
        <v>1522</v>
      </c>
      <c r="D11" s="377">
        <v>43647</v>
      </c>
      <c r="E11" s="378">
        <v>10</v>
      </c>
      <c r="F11" s="376" t="s">
        <v>1523</v>
      </c>
      <c r="G11" s="376" t="s">
        <v>1524</v>
      </c>
      <c r="H11" s="379">
        <v>94560</v>
      </c>
      <c r="I11" s="379"/>
      <c r="J11" s="379" t="s">
        <v>1503</v>
      </c>
      <c r="K11" s="379" t="s">
        <v>1100</v>
      </c>
      <c r="L11" s="379" t="s">
        <v>1504</v>
      </c>
    </row>
    <row r="12" spans="1:12" ht="63.75" x14ac:dyDescent="0.2">
      <c r="A12" s="393">
        <v>11</v>
      </c>
      <c r="B12" s="389">
        <v>14111501</v>
      </c>
      <c r="C12" s="376" t="s">
        <v>1522</v>
      </c>
      <c r="D12" s="377">
        <v>43647</v>
      </c>
      <c r="E12" s="378">
        <v>10</v>
      </c>
      <c r="F12" s="376" t="s">
        <v>1523</v>
      </c>
      <c r="G12" s="376" t="s">
        <v>1525</v>
      </c>
      <c r="H12" s="379">
        <v>36200</v>
      </c>
      <c r="I12" s="379"/>
      <c r="J12" s="379" t="s">
        <v>1503</v>
      </c>
      <c r="K12" s="379" t="s">
        <v>1100</v>
      </c>
      <c r="L12" s="379" t="s">
        <v>1504</v>
      </c>
    </row>
    <row r="13" spans="1:12" ht="63.75" x14ac:dyDescent="0.2">
      <c r="A13" s="393">
        <v>12</v>
      </c>
      <c r="B13" s="389">
        <v>14111502</v>
      </c>
      <c r="C13" s="376" t="s">
        <v>1522</v>
      </c>
      <c r="D13" s="377">
        <v>43647</v>
      </c>
      <c r="E13" s="378">
        <v>10</v>
      </c>
      <c r="F13" s="376" t="s">
        <v>1523</v>
      </c>
      <c r="G13" s="376" t="s">
        <v>1526</v>
      </c>
      <c r="H13" s="379">
        <v>3262270</v>
      </c>
      <c r="I13" s="379"/>
      <c r="J13" s="379" t="s">
        <v>1503</v>
      </c>
      <c r="K13" s="379" t="s">
        <v>1100</v>
      </c>
      <c r="L13" s="379" t="s">
        <v>1504</v>
      </c>
    </row>
    <row r="14" spans="1:12" ht="63.75" x14ac:dyDescent="0.2">
      <c r="A14" s="393">
        <v>13</v>
      </c>
      <c r="B14" s="389">
        <v>14111503</v>
      </c>
      <c r="C14" s="376" t="s">
        <v>1522</v>
      </c>
      <c r="D14" s="377">
        <v>43647</v>
      </c>
      <c r="E14" s="378">
        <v>10</v>
      </c>
      <c r="F14" s="376" t="s">
        <v>1523</v>
      </c>
      <c r="G14" s="376" t="s">
        <v>1527</v>
      </c>
      <c r="H14" s="379">
        <v>69060140</v>
      </c>
      <c r="I14" s="379"/>
      <c r="J14" s="379" t="s">
        <v>1503</v>
      </c>
      <c r="K14" s="379" t="s">
        <v>1100</v>
      </c>
      <c r="L14" s="379" t="s">
        <v>1504</v>
      </c>
    </row>
    <row r="15" spans="1:12" ht="63.75" x14ac:dyDescent="0.2">
      <c r="A15" s="393">
        <v>14</v>
      </c>
      <c r="B15" s="389">
        <v>14111504</v>
      </c>
      <c r="C15" s="376" t="s">
        <v>1522</v>
      </c>
      <c r="D15" s="377">
        <v>43647</v>
      </c>
      <c r="E15" s="378">
        <v>10</v>
      </c>
      <c r="F15" s="376" t="s">
        <v>1523</v>
      </c>
      <c r="G15" s="376" t="s">
        <v>1514</v>
      </c>
      <c r="H15" s="379">
        <v>6075320</v>
      </c>
      <c r="I15" s="379"/>
      <c r="J15" s="379" t="s">
        <v>1503</v>
      </c>
      <c r="K15" s="379" t="s">
        <v>1100</v>
      </c>
      <c r="L15" s="379" t="s">
        <v>1504</v>
      </c>
    </row>
    <row r="16" spans="1:12" ht="63.75" x14ac:dyDescent="0.2">
      <c r="A16" s="393">
        <v>15</v>
      </c>
      <c r="B16" s="389">
        <v>14111505</v>
      </c>
      <c r="C16" s="376" t="s">
        <v>1522</v>
      </c>
      <c r="D16" s="377">
        <v>43647</v>
      </c>
      <c r="E16" s="378">
        <v>10</v>
      </c>
      <c r="F16" s="376" t="s">
        <v>1523</v>
      </c>
      <c r="G16" s="376" t="s">
        <v>1528</v>
      </c>
      <c r="H16" s="379">
        <v>2342200</v>
      </c>
      <c r="I16" s="379"/>
      <c r="J16" s="379" t="s">
        <v>1503</v>
      </c>
      <c r="K16" s="379" t="s">
        <v>1100</v>
      </c>
      <c r="L16" s="379" t="s">
        <v>1504</v>
      </c>
    </row>
    <row r="17" spans="1:12" ht="63.75" x14ac:dyDescent="0.2">
      <c r="A17" s="393">
        <v>16</v>
      </c>
      <c r="B17" s="389">
        <v>14111506</v>
      </c>
      <c r="C17" s="376" t="s">
        <v>1522</v>
      </c>
      <c r="D17" s="377">
        <v>43647</v>
      </c>
      <c r="E17" s="378">
        <v>10</v>
      </c>
      <c r="F17" s="376" t="s">
        <v>1523</v>
      </c>
      <c r="G17" s="376" t="s">
        <v>1529</v>
      </c>
      <c r="H17" s="379">
        <v>15599240</v>
      </c>
      <c r="I17" s="379"/>
      <c r="J17" s="379" t="s">
        <v>1503</v>
      </c>
      <c r="K17" s="379" t="s">
        <v>1100</v>
      </c>
      <c r="L17" s="379" t="s">
        <v>1504</v>
      </c>
    </row>
    <row r="18" spans="1:12" ht="63.75" x14ac:dyDescent="0.2">
      <c r="A18" s="393">
        <v>17</v>
      </c>
      <c r="B18" s="389">
        <v>14111507</v>
      </c>
      <c r="C18" s="376" t="s">
        <v>1522</v>
      </c>
      <c r="D18" s="377">
        <v>43647</v>
      </c>
      <c r="E18" s="378">
        <v>10</v>
      </c>
      <c r="F18" s="376" t="s">
        <v>1523</v>
      </c>
      <c r="G18" s="376" t="s">
        <v>1530</v>
      </c>
      <c r="H18" s="379">
        <v>1629000</v>
      </c>
      <c r="I18" s="379"/>
      <c r="J18" s="379" t="s">
        <v>1503</v>
      </c>
      <c r="K18" s="379" t="s">
        <v>1100</v>
      </c>
      <c r="L18" s="379" t="s">
        <v>1504</v>
      </c>
    </row>
    <row r="19" spans="1:12" ht="63.75" x14ac:dyDescent="0.2">
      <c r="A19" s="393">
        <v>18</v>
      </c>
      <c r="B19" s="389" t="s">
        <v>1531</v>
      </c>
      <c r="C19" s="376" t="s">
        <v>1532</v>
      </c>
      <c r="D19" s="377">
        <v>43525</v>
      </c>
      <c r="E19" s="378">
        <v>10</v>
      </c>
      <c r="F19" s="376" t="s">
        <v>1533</v>
      </c>
      <c r="G19" s="376" t="s">
        <v>1534</v>
      </c>
      <c r="H19" s="379">
        <v>945665000</v>
      </c>
      <c r="I19" s="379"/>
      <c r="J19" s="379" t="s">
        <v>1503</v>
      </c>
      <c r="K19" s="379" t="s">
        <v>1100</v>
      </c>
      <c r="L19" s="379" t="s">
        <v>1504</v>
      </c>
    </row>
    <row r="20" spans="1:12" ht="76.5" x14ac:dyDescent="0.2">
      <c r="A20" s="393">
        <v>19</v>
      </c>
      <c r="B20" s="389" t="s">
        <v>1535</v>
      </c>
      <c r="C20" s="376" t="s">
        <v>1536</v>
      </c>
      <c r="D20" s="377">
        <v>43511</v>
      </c>
      <c r="E20" s="378">
        <v>10</v>
      </c>
      <c r="F20" s="376" t="s">
        <v>1537</v>
      </c>
      <c r="G20" s="376" t="s">
        <v>1538</v>
      </c>
      <c r="H20" s="379">
        <v>258304000</v>
      </c>
      <c r="I20" s="379"/>
      <c r="J20" s="379" t="s">
        <v>1503</v>
      </c>
      <c r="K20" s="379" t="s">
        <v>1100</v>
      </c>
      <c r="L20" s="379" t="s">
        <v>1504</v>
      </c>
    </row>
    <row r="21" spans="1:12" ht="76.5" x14ac:dyDescent="0.2">
      <c r="A21" s="393">
        <v>20</v>
      </c>
      <c r="B21" s="389" t="s">
        <v>1535</v>
      </c>
      <c r="C21" s="376" t="s">
        <v>1539</v>
      </c>
      <c r="D21" s="377">
        <v>43475</v>
      </c>
      <c r="E21" s="378">
        <v>2</v>
      </c>
      <c r="F21" s="376" t="s">
        <v>1537</v>
      </c>
      <c r="G21" s="376" t="s">
        <v>1538</v>
      </c>
      <c r="H21" s="379">
        <f>36000000+1150400</f>
        <v>37150400</v>
      </c>
      <c r="I21" s="379"/>
      <c r="J21" s="379" t="s">
        <v>1503</v>
      </c>
      <c r="K21" s="379" t="s">
        <v>1100</v>
      </c>
      <c r="L21" s="379" t="s">
        <v>1504</v>
      </c>
    </row>
    <row r="22" spans="1:12" ht="38.25" x14ac:dyDescent="0.2">
      <c r="A22" s="393">
        <v>21</v>
      </c>
      <c r="B22" s="389" t="s">
        <v>1540</v>
      </c>
      <c r="C22" s="376" t="s">
        <v>1541</v>
      </c>
      <c r="D22" s="377">
        <v>43525</v>
      </c>
      <c r="E22" s="378">
        <v>12</v>
      </c>
      <c r="F22" s="376" t="s">
        <v>1542</v>
      </c>
      <c r="G22" s="376" t="s">
        <v>1543</v>
      </c>
      <c r="H22" s="379">
        <v>6300000</v>
      </c>
      <c r="I22" s="379"/>
      <c r="J22" s="379" t="s">
        <v>1503</v>
      </c>
      <c r="K22" s="379" t="s">
        <v>1100</v>
      </c>
      <c r="L22" s="379" t="s">
        <v>1504</v>
      </c>
    </row>
    <row r="23" spans="1:12" ht="51" x14ac:dyDescent="0.2">
      <c r="A23" s="393">
        <v>22</v>
      </c>
      <c r="B23" s="389" t="s">
        <v>1544</v>
      </c>
      <c r="C23" s="376" t="s">
        <v>1545</v>
      </c>
      <c r="D23" s="377">
        <v>43586</v>
      </c>
      <c r="E23" s="378">
        <v>12</v>
      </c>
      <c r="F23" s="376" t="s">
        <v>1537</v>
      </c>
      <c r="G23" s="376" t="s">
        <v>1543</v>
      </c>
      <c r="H23" s="379">
        <v>43533000</v>
      </c>
      <c r="I23" s="379"/>
      <c r="J23" s="379" t="s">
        <v>1503</v>
      </c>
      <c r="K23" s="379" t="s">
        <v>1100</v>
      </c>
      <c r="L23" s="379" t="s">
        <v>1504</v>
      </c>
    </row>
    <row r="24" spans="1:12" ht="51" x14ac:dyDescent="0.2">
      <c r="A24" s="393">
        <v>23</v>
      </c>
      <c r="B24" s="389" t="s">
        <v>1546</v>
      </c>
      <c r="C24" s="376" t="s">
        <v>1547</v>
      </c>
      <c r="D24" s="377">
        <v>43480</v>
      </c>
      <c r="E24" s="378">
        <v>4</v>
      </c>
      <c r="F24" s="376" t="s">
        <v>1533</v>
      </c>
      <c r="G24" s="376" t="s">
        <v>1543</v>
      </c>
      <c r="H24" s="379">
        <v>140000000</v>
      </c>
      <c r="I24" s="379"/>
      <c r="J24" s="379" t="s">
        <v>1503</v>
      </c>
      <c r="K24" s="379" t="s">
        <v>1100</v>
      </c>
      <c r="L24" s="379" t="s">
        <v>1504</v>
      </c>
    </row>
    <row r="25" spans="1:12" ht="51" x14ac:dyDescent="0.2">
      <c r="A25" s="393">
        <v>24</v>
      </c>
      <c r="B25" s="389">
        <v>81112213</v>
      </c>
      <c r="C25" s="376" t="s">
        <v>1548</v>
      </c>
      <c r="D25" s="377">
        <v>43615</v>
      </c>
      <c r="E25" s="378">
        <v>10</v>
      </c>
      <c r="F25" s="376" t="s">
        <v>1542</v>
      </c>
      <c r="G25" s="376" t="s">
        <v>1543</v>
      </c>
      <c r="H25" s="379">
        <v>64044000</v>
      </c>
      <c r="I25" s="379"/>
      <c r="J25" s="379" t="s">
        <v>1503</v>
      </c>
      <c r="K25" s="379" t="s">
        <v>1100</v>
      </c>
      <c r="L25" s="379" t="s">
        <v>1504</v>
      </c>
    </row>
    <row r="26" spans="1:12" ht="38.25" x14ac:dyDescent="0.2">
      <c r="A26" s="393">
        <v>25</v>
      </c>
      <c r="B26" s="389" t="s">
        <v>1549</v>
      </c>
      <c r="C26" s="380" t="s">
        <v>1550</v>
      </c>
      <c r="D26" s="377">
        <v>43767</v>
      </c>
      <c r="E26" s="378">
        <v>1</v>
      </c>
      <c r="F26" s="376" t="s">
        <v>1551</v>
      </c>
      <c r="G26" s="376" t="s">
        <v>1543</v>
      </c>
      <c r="H26" s="379">
        <v>10500000</v>
      </c>
      <c r="I26" s="379"/>
      <c r="J26" s="379" t="s">
        <v>1503</v>
      </c>
      <c r="K26" s="379" t="s">
        <v>1100</v>
      </c>
      <c r="L26" s="379" t="s">
        <v>1504</v>
      </c>
    </row>
    <row r="27" spans="1:12" ht="63.75" x14ac:dyDescent="0.2">
      <c r="A27" s="393">
        <v>26</v>
      </c>
      <c r="B27" s="389" t="s">
        <v>1552</v>
      </c>
      <c r="C27" s="376" t="s">
        <v>1553</v>
      </c>
      <c r="D27" s="377">
        <v>43497</v>
      </c>
      <c r="E27" s="378">
        <v>12</v>
      </c>
      <c r="F27" s="376" t="s">
        <v>1542</v>
      </c>
      <c r="G27" s="376" t="s">
        <v>1543</v>
      </c>
      <c r="H27" s="379">
        <v>6300000</v>
      </c>
      <c r="I27" s="379"/>
      <c r="J27" s="379" t="s">
        <v>1503</v>
      </c>
      <c r="K27" s="379" t="s">
        <v>1100</v>
      </c>
      <c r="L27" s="379" t="s">
        <v>1504</v>
      </c>
    </row>
    <row r="28" spans="1:12" ht="38.25" x14ac:dyDescent="0.2">
      <c r="A28" s="393">
        <v>27</v>
      </c>
      <c r="B28" s="389" t="s">
        <v>1554</v>
      </c>
      <c r="C28" s="376" t="s">
        <v>1555</v>
      </c>
      <c r="D28" s="377">
        <v>43539</v>
      </c>
      <c r="E28" s="378">
        <v>1</v>
      </c>
      <c r="F28" s="376" t="s">
        <v>1551</v>
      </c>
      <c r="G28" s="376" t="s">
        <v>1543</v>
      </c>
      <c r="H28" s="379">
        <v>14000000</v>
      </c>
      <c r="I28" s="379"/>
      <c r="J28" s="379" t="s">
        <v>1503</v>
      </c>
      <c r="K28" s="379" t="s">
        <v>1100</v>
      </c>
      <c r="L28" s="379" t="s">
        <v>1504</v>
      </c>
    </row>
    <row r="29" spans="1:12" ht="51" x14ac:dyDescent="0.2">
      <c r="A29" s="393">
        <v>28</v>
      </c>
      <c r="B29" s="389" t="s">
        <v>1556</v>
      </c>
      <c r="C29" s="376" t="s">
        <v>1557</v>
      </c>
      <c r="D29" s="377">
        <v>43475</v>
      </c>
      <c r="E29" s="378">
        <v>3</v>
      </c>
      <c r="F29" s="376" t="s">
        <v>1533</v>
      </c>
      <c r="G29" s="376" t="s">
        <v>1543</v>
      </c>
      <c r="H29" s="379">
        <v>110000000</v>
      </c>
      <c r="I29" s="379"/>
      <c r="J29" s="379" t="s">
        <v>1503</v>
      </c>
      <c r="K29" s="379" t="s">
        <v>1100</v>
      </c>
      <c r="L29" s="379" t="s">
        <v>1504</v>
      </c>
    </row>
    <row r="30" spans="1:12" ht="38.25" x14ac:dyDescent="0.2">
      <c r="A30" s="393">
        <v>29</v>
      </c>
      <c r="B30" s="389" t="s">
        <v>1558</v>
      </c>
      <c r="C30" s="376" t="s">
        <v>1559</v>
      </c>
      <c r="D30" s="377">
        <v>43784</v>
      </c>
      <c r="E30" s="378">
        <v>1</v>
      </c>
      <c r="F30" s="376" t="s">
        <v>1551</v>
      </c>
      <c r="G30" s="376" t="s">
        <v>1543</v>
      </c>
      <c r="H30" s="379">
        <v>35000000</v>
      </c>
      <c r="I30" s="379"/>
      <c r="J30" s="379" t="s">
        <v>1503</v>
      </c>
      <c r="K30" s="379" t="s">
        <v>1100</v>
      </c>
      <c r="L30" s="379" t="s">
        <v>1504</v>
      </c>
    </row>
    <row r="31" spans="1:12" ht="51" x14ac:dyDescent="0.2">
      <c r="A31" s="393">
        <v>30</v>
      </c>
      <c r="B31" s="389" t="s">
        <v>1560</v>
      </c>
      <c r="C31" s="376" t="s">
        <v>1561</v>
      </c>
      <c r="D31" s="377">
        <v>43473</v>
      </c>
      <c r="E31" s="378">
        <v>1</v>
      </c>
      <c r="F31" s="376" t="s">
        <v>1533</v>
      </c>
      <c r="G31" s="376" t="s">
        <v>1543</v>
      </c>
      <c r="H31" s="379">
        <v>200000000</v>
      </c>
      <c r="I31" s="379"/>
      <c r="J31" s="379" t="s">
        <v>1503</v>
      </c>
      <c r="K31" s="379" t="s">
        <v>1100</v>
      </c>
      <c r="L31" s="379" t="s">
        <v>1504</v>
      </c>
    </row>
    <row r="32" spans="1:12" ht="63.75" x14ac:dyDescent="0.2">
      <c r="A32" s="393">
        <v>31</v>
      </c>
      <c r="B32" s="389" t="s">
        <v>1562</v>
      </c>
      <c r="C32" s="376" t="s">
        <v>1563</v>
      </c>
      <c r="D32" s="377">
        <v>43525</v>
      </c>
      <c r="E32" s="378">
        <v>2</v>
      </c>
      <c r="F32" s="376" t="s">
        <v>1564</v>
      </c>
      <c r="G32" s="376" t="s">
        <v>1543</v>
      </c>
      <c r="H32" s="379">
        <v>80434000</v>
      </c>
      <c r="I32" s="379"/>
      <c r="J32" s="379" t="s">
        <v>1503</v>
      </c>
      <c r="K32" s="379" t="s">
        <v>1100</v>
      </c>
      <c r="L32" s="379" t="s">
        <v>1504</v>
      </c>
    </row>
    <row r="33" spans="1:12" ht="51" x14ac:dyDescent="0.2">
      <c r="A33" s="393">
        <v>32</v>
      </c>
      <c r="B33" s="389" t="s">
        <v>1565</v>
      </c>
      <c r="C33" s="376" t="s">
        <v>1566</v>
      </c>
      <c r="D33" s="377">
        <v>43617</v>
      </c>
      <c r="E33" s="378">
        <v>3</v>
      </c>
      <c r="F33" s="376" t="s">
        <v>1533</v>
      </c>
      <c r="G33" s="376" t="s">
        <v>1543</v>
      </c>
      <c r="H33" s="379">
        <v>147000000</v>
      </c>
      <c r="I33" s="379"/>
      <c r="J33" s="379" t="s">
        <v>1503</v>
      </c>
      <c r="K33" s="379" t="s">
        <v>1100</v>
      </c>
      <c r="L33" s="379" t="s">
        <v>1504</v>
      </c>
    </row>
    <row r="34" spans="1:12" ht="63.75" x14ac:dyDescent="0.2">
      <c r="A34" s="393">
        <v>33</v>
      </c>
      <c r="B34" s="389">
        <v>78102203</v>
      </c>
      <c r="C34" s="376" t="s">
        <v>1567</v>
      </c>
      <c r="D34" s="377">
        <v>43466</v>
      </c>
      <c r="E34" s="378">
        <v>10</v>
      </c>
      <c r="F34" s="376" t="s">
        <v>1506</v>
      </c>
      <c r="G34" s="376" t="s">
        <v>1568</v>
      </c>
      <c r="H34" s="379">
        <v>146167000</v>
      </c>
      <c r="I34" s="379"/>
      <c r="J34" s="379" t="s">
        <v>1503</v>
      </c>
      <c r="K34" s="379" t="s">
        <v>1100</v>
      </c>
      <c r="L34" s="379" t="s">
        <v>1504</v>
      </c>
    </row>
    <row r="35" spans="1:12" ht="63.75" x14ac:dyDescent="0.2">
      <c r="A35" s="393">
        <v>34</v>
      </c>
      <c r="B35" s="389" t="s">
        <v>1569</v>
      </c>
      <c r="C35" s="376" t="s">
        <v>1570</v>
      </c>
      <c r="D35" s="377">
        <v>43497</v>
      </c>
      <c r="E35" s="378">
        <v>11</v>
      </c>
      <c r="F35" s="376" t="s">
        <v>1542</v>
      </c>
      <c r="G35" s="376" t="s">
        <v>1571</v>
      </c>
      <c r="H35" s="379">
        <v>787753000</v>
      </c>
      <c r="I35" s="379"/>
      <c r="J35" s="379" t="s">
        <v>1503</v>
      </c>
      <c r="K35" s="379" t="s">
        <v>1100</v>
      </c>
      <c r="L35" s="379" t="s">
        <v>1504</v>
      </c>
    </row>
    <row r="36" spans="1:12" ht="51" x14ac:dyDescent="0.2">
      <c r="A36" s="393">
        <v>35</v>
      </c>
      <c r="B36" s="389">
        <v>81112500</v>
      </c>
      <c r="C36" s="376" t="s">
        <v>1572</v>
      </c>
      <c r="D36" s="377">
        <v>43594</v>
      </c>
      <c r="E36" s="378">
        <v>12</v>
      </c>
      <c r="F36" s="376" t="s">
        <v>1516</v>
      </c>
      <c r="G36" s="376" t="s">
        <v>1568</v>
      </c>
      <c r="H36" s="379">
        <v>287027000</v>
      </c>
      <c r="I36" s="379"/>
      <c r="J36" s="379" t="s">
        <v>1503</v>
      </c>
      <c r="K36" s="379" t="s">
        <v>1100</v>
      </c>
      <c r="L36" s="379" t="s">
        <v>1504</v>
      </c>
    </row>
    <row r="37" spans="1:12" ht="51" x14ac:dyDescent="0.2">
      <c r="A37" s="393">
        <v>36</v>
      </c>
      <c r="B37" s="389" t="s">
        <v>1573</v>
      </c>
      <c r="C37" s="376" t="s">
        <v>1574</v>
      </c>
      <c r="D37" s="377">
        <v>43709</v>
      </c>
      <c r="E37" s="378">
        <v>1</v>
      </c>
      <c r="F37" s="376" t="s">
        <v>1501</v>
      </c>
      <c r="G37" s="376" t="s">
        <v>1571</v>
      </c>
      <c r="H37" s="379">
        <v>1092000</v>
      </c>
      <c r="I37" s="379"/>
      <c r="J37" s="379" t="s">
        <v>1503</v>
      </c>
      <c r="K37" s="379" t="s">
        <v>1100</v>
      </c>
      <c r="L37" s="379" t="s">
        <v>1504</v>
      </c>
    </row>
    <row r="38" spans="1:12" ht="38.25" x14ac:dyDescent="0.2">
      <c r="A38" s="393">
        <v>37</v>
      </c>
      <c r="B38" s="389">
        <v>78181507</v>
      </c>
      <c r="C38" s="376" t="s">
        <v>1513</v>
      </c>
      <c r="D38" s="377">
        <v>43494</v>
      </c>
      <c r="E38" s="378">
        <v>10</v>
      </c>
      <c r="F38" s="376" t="s">
        <v>1506</v>
      </c>
      <c r="G38" s="376" t="s">
        <v>1575</v>
      </c>
      <c r="H38" s="379">
        <v>6300000</v>
      </c>
      <c r="I38" s="379"/>
      <c r="J38" s="379" t="s">
        <v>1503</v>
      </c>
      <c r="K38" s="379" t="s">
        <v>1100</v>
      </c>
      <c r="L38" s="379" t="s">
        <v>1504</v>
      </c>
    </row>
    <row r="39" spans="1:12" ht="63.75" x14ac:dyDescent="0.2">
      <c r="A39" s="393">
        <v>38</v>
      </c>
      <c r="B39" s="389">
        <v>78181507</v>
      </c>
      <c r="C39" s="376" t="s">
        <v>1513</v>
      </c>
      <c r="D39" s="377">
        <v>43494</v>
      </c>
      <c r="E39" s="378">
        <v>10</v>
      </c>
      <c r="F39" s="376" t="s">
        <v>1506</v>
      </c>
      <c r="G39" s="376" t="s">
        <v>1576</v>
      </c>
      <c r="H39" s="379">
        <v>104390000</v>
      </c>
      <c r="I39" s="379"/>
      <c r="J39" s="379" t="s">
        <v>1503</v>
      </c>
      <c r="K39" s="379" t="s">
        <v>1100</v>
      </c>
      <c r="L39" s="379" t="s">
        <v>1504</v>
      </c>
    </row>
    <row r="40" spans="1:12" ht="38.25" x14ac:dyDescent="0.2">
      <c r="A40" s="393">
        <v>39</v>
      </c>
      <c r="B40" s="389" t="s">
        <v>1577</v>
      </c>
      <c r="C40" s="376" t="s">
        <v>1578</v>
      </c>
      <c r="D40" s="377" t="s">
        <v>1579</v>
      </c>
      <c r="E40" s="378">
        <v>10</v>
      </c>
      <c r="F40" s="376" t="s">
        <v>1516</v>
      </c>
      <c r="G40" s="376" t="s">
        <v>1524</v>
      </c>
      <c r="H40" s="379">
        <v>704720</v>
      </c>
      <c r="I40" s="379"/>
      <c r="J40" s="379" t="s">
        <v>1503</v>
      </c>
      <c r="K40" s="379" t="s">
        <v>1100</v>
      </c>
      <c r="L40" s="379" t="s">
        <v>1504</v>
      </c>
    </row>
    <row r="41" spans="1:12" ht="63.75" x14ac:dyDescent="0.2">
      <c r="A41" s="393">
        <v>40</v>
      </c>
      <c r="B41" s="389" t="s">
        <v>1577</v>
      </c>
      <c r="C41" s="376" t="s">
        <v>1578</v>
      </c>
      <c r="D41" s="377" t="s">
        <v>1579</v>
      </c>
      <c r="E41" s="378">
        <v>10</v>
      </c>
      <c r="F41" s="376" t="s">
        <v>1516</v>
      </c>
      <c r="G41" s="376" t="s">
        <v>1526</v>
      </c>
      <c r="H41" s="379">
        <v>56640</v>
      </c>
      <c r="I41" s="379"/>
      <c r="J41" s="379" t="s">
        <v>1503</v>
      </c>
      <c r="K41" s="379" t="s">
        <v>1100</v>
      </c>
      <c r="L41" s="379" t="s">
        <v>1504</v>
      </c>
    </row>
    <row r="42" spans="1:12" ht="51" x14ac:dyDescent="0.2">
      <c r="A42" s="393">
        <v>41</v>
      </c>
      <c r="B42" s="389" t="s">
        <v>1577</v>
      </c>
      <c r="C42" s="376" t="s">
        <v>1578</v>
      </c>
      <c r="D42" s="377" t="s">
        <v>1579</v>
      </c>
      <c r="E42" s="378">
        <v>10</v>
      </c>
      <c r="F42" s="376" t="s">
        <v>1516</v>
      </c>
      <c r="G42" s="376" t="s">
        <v>1527</v>
      </c>
      <c r="H42" s="379">
        <v>40261270</v>
      </c>
      <c r="I42" s="379"/>
      <c r="J42" s="379" t="s">
        <v>1503</v>
      </c>
      <c r="K42" s="379" t="s">
        <v>1100</v>
      </c>
      <c r="L42" s="379" t="s">
        <v>1504</v>
      </c>
    </row>
    <row r="43" spans="1:12" ht="38.25" x14ac:dyDescent="0.2">
      <c r="A43" s="393">
        <v>42</v>
      </c>
      <c r="B43" s="389" t="s">
        <v>1577</v>
      </c>
      <c r="C43" s="376" t="s">
        <v>1578</v>
      </c>
      <c r="D43" s="377" t="s">
        <v>1579</v>
      </c>
      <c r="E43" s="378">
        <v>10</v>
      </c>
      <c r="F43" s="376" t="s">
        <v>1516</v>
      </c>
      <c r="G43" s="376" t="s">
        <v>1514</v>
      </c>
      <c r="H43" s="379">
        <v>1230710</v>
      </c>
      <c r="I43" s="379"/>
      <c r="J43" s="379" t="s">
        <v>1503</v>
      </c>
      <c r="K43" s="379" t="s">
        <v>1100</v>
      </c>
      <c r="L43" s="379" t="s">
        <v>1504</v>
      </c>
    </row>
    <row r="44" spans="1:12" ht="38.25" x14ac:dyDescent="0.2">
      <c r="A44" s="393">
        <v>43</v>
      </c>
      <c r="B44" s="389" t="s">
        <v>1577</v>
      </c>
      <c r="C44" s="376" t="s">
        <v>1578</v>
      </c>
      <c r="D44" s="377" t="s">
        <v>1579</v>
      </c>
      <c r="E44" s="378">
        <v>10</v>
      </c>
      <c r="F44" s="376" t="s">
        <v>1516</v>
      </c>
      <c r="G44" s="376" t="s">
        <v>1528</v>
      </c>
      <c r="H44" s="379">
        <v>556160</v>
      </c>
      <c r="I44" s="379"/>
      <c r="J44" s="379" t="s">
        <v>1503</v>
      </c>
      <c r="K44" s="379" t="s">
        <v>1100</v>
      </c>
      <c r="L44" s="379" t="s">
        <v>1504</v>
      </c>
    </row>
    <row r="45" spans="1:12" ht="38.25" x14ac:dyDescent="0.2">
      <c r="A45" s="393">
        <v>44</v>
      </c>
      <c r="B45" s="389" t="s">
        <v>1577</v>
      </c>
      <c r="C45" s="376" t="s">
        <v>1578</v>
      </c>
      <c r="D45" s="377" t="s">
        <v>1579</v>
      </c>
      <c r="E45" s="378">
        <v>10</v>
      </c>
      <c r="F45" s="376" t="s">
        <v>1516</v>
      </c>
      <c r="G45" s="376" t="s">
        <v>1530</v>
      </c>
      <c r="H45" s="379">
        <v>1455560</v>
      </c>
      <c r="I45" s="379"/>
      <c r="J45" s="379" t="s">
        <v>1503</v>
      </c>
      <c r="K45" s="379" t="s">
        <v>1100</v>
      </c>
      <c r="L45" s="379" t="s">
        <v>1504</v>
      </c>
    </row>
    <row r="46" spans="1:12" ht="38.25" x14ac:dyDescent="0.2">
      <c r="A46" s="393">
        <v>45</v>
      </c>
      <c r="B46" s="389" t="s">
        <v>1577</v>
      </c>
      <c r="C46" s="376" t="s">
        <v>1578</v>
      </c>
      <c r="D46" s="377" t="s">
        <v>1579</v>
      </c>
      <c r="E46" s="378">
        <v>10</v>
      </c>
      <c r="F46" s="376" t="s">
        <v>1516</v>
      </c>
      <c r="G46" s="376" t="s">
        <v>1580</v>
      </c>
      <c r="H46" s="379">
        <v>5320</v>
      </c>
      <c r="I46" s="379"/>
      <c r="J46" s="379" t="s">
        <v>1503</v>
      </c>
      <c r="K46" s="379" t="s">
        <v>1100</v>
      </c>
      <c r="L46" s="379" t="s">
        <v>1504</v>
      </c>
    </row>
    <row r="47" spans="1:12" ht="63.75" x14ac:dyDescent="0.2">
      <c r="A47" s="393">
        <v>46</v>
      </c>
      <c r="B47" s="389" t="s">
        <v>1577</v>
      </c>
      <c r="C47" s="376" t="s">
        <v>1578</v>
      </c>
      <c r="D47" s="377" t="s">
        <v>1579</v>
      </c>
      <c r="E47" s="378">
        <v>10</v>
      </c>
      <c r="F47" s="376" t="s">
        <v>1516</v>
      </c>
      <c r="G47" s="376" t="s">
        <v>1581</v>
      </c>
      <c r="H47" s="379">
        <v>24501590</v>
      </c>
      <c r="I47" s="379"/>
      <c r="J47" s="379" t="s">
        <v>1503</v>
      </c>
      <c r="K47" s="379" t="s">
        <v>1100</v>
      </c>
      <c r="L47" s="379" t="s">
        <v>1504</v>
      </c>
    </row>
    <row r="48" spans="1:12" ht="38.25" x14ac:dyDescent="0.2">
      <c r="A48" s="393">
        <v>47</v>
      </c>
      <c r="B48" s="389" t="s">
        <v>1577</v>
      </c>
      <c r="C48" s="376" t="s">
        <v>1578</v>
      </c>
      <c r="D48" s="377" t="s">
        <v>1579</v>
      </c>
      <c r="E48" s="378">
        <v>10</v>
      </c>
      <c r="F48" s="376" t="s">
        <v>1516</v>
      </c>
      <c r="G48" s="376" t="s">
        <v>1582</v>
      </c>
      <c r="H48" s="379">
        <v>207600</v>
      </c>
      <c r="I48" s="379"/>
      <c r="J48" s="379" t="s">
        <v>1503</v>
      </c>
      <c r="K48" s="379" t="s">
        <v>1100</v>
      </c>
      <c r="L48" s="379" t="s">
        <v>1504</v>
      </c>
    </row>
    <row r="49" spans="1:12" ht="38.25" x14ac:dyDescent="0.2">
      <c r="A49" s="393">
        <v>48</v>
      </c>
      <c r="B49" s="389">
        <v>92101501</v>
      </c>
      <c r="C49" s="376" t="s">
        <v>516</v>
      </c>
      <c r="D49" s="377">
        <v>43516</v>
      </c>
      <c r="E49" s="378">
        <v>10</v>
      </c>
      <c r="F49" s="376" t="s">
        <v>1583</v>
      </c>
      <c r="G49" s="376" t="s">
        <v>1584</v>
      </c>
      <c r="H49" s="379">
        <v>972816000</v>
      </c>
      <c r="I49" s="379"/>
      <c r="J49" s="379" t="s">
        <v>1503</v>
      </c>
      <c r="K49" s="379" t="s">
        <v>1100</v>
      </c>
      <c r="L49" s="379" t="s">
        <v>1504</v>
      </c>
    </row>
    <row r="50" spans="1:12" ht="38.25" x14ac:dyDescent="0.2">
      <c r="A50" s="393">
        <v>49</v>
      </c>
      <c r="B50" s="389">
        <v>32131000</v>
      </c>
      <c r="C50" s="376" t="s">
        <v>1585</v>
      </c>
      <c r="D50" s="377">
        <v>43240</v>
      </c>
      <c r="E50" s="378">
        <v>12</v>
      </c>
      <c r="F50" s="376" t="s">
        <v>1519</v>
      </c>
      <c r="G50" s="376" t="s">
        <v>1586</v>
      </c>
      <c r="H50" s="379">
        <v>5250000</v>
      </c>
      <c r="I50" s="379"/>
      <c r="J50" s="379" t="s">
        <v>1503</v>
      </c>
      <c r="K50" s="379" t="s">
        <v>1100</v>
      </c>
      <c r="L50" s="379" t="s">
        <v>1504</v>
      </c>
    </row>
    <row r="51" spans="1:12" ht="38.25" x14ac:dyDescent="0.2">
      <c r="A51" s="393">
        <v>50</v>
      </c>
      <c r="B51" s="389">
        <v>32131000</v>
      </c>
      <c r="C51" s="376" t="s">
        <v>1587</v>
      </c>
      <c r="D51" s="377">
        <v>43647</v>
      </c>
      <c r="E51" s="378">
        <v>12</v>
      </c>
      <c r="F51" s="376" t="s">
        <v>1519</v>
      </c>
      <c r="G51" s="376" t="s">
        <v>1586</v>
      </c>
      <c r="H51" s="379">
        <v>3150000</v>
      </c>
      <c r="I51" s="379"/>
      <c r="J51" s="379" t="s">
        <v>1503</v>
      </c>
      <c r="K51" s="379" t="s">
        <v>1100</v>
      </c>
      <c r="L51" s="379" t="s">
        <v>1504</v>
      </c>
    </row>
    <row r="52" spans="1:12" ht="51" x14ac:dyDescent="0.2">
      <c r="A52" s="393">
        <v>51</v>
      </c>
      <c r="B52" s="389">
        <v>32131000</v>
      </c>
      <c r="C52" s="376" t="s">
        <v>1588</v>
      </c>
      <c r="D52" s="377">
        <v>43666</v>
      </c>
      <c r="E52" s="378">
        <v>12</v>
      </c>
      <c r="F52" s="376" t="s">
        <v>1519</v>
      </c>
      <c r="G52" s="376" t="s">
        <v>1586</v>
      </c>
      <c r="H52" s="379">
        <v>21357000</v>
      </c>
      <c r="I52" s="379"/>
      <c r="J52" s="379" t="s">
        <v>1503</v>
      </c>
      <c r="K52" s="379" t="s">
        <v>1100</v>
      </c>
      <c r="L52" s="379" t="s">
        <v>1504</v>
      </c>
    </row>
    <row r="53" spans="1:12" ht="51" x14ac:dyDescent="0.2">
      <c r="A53" s="393">
        <v>52</v>
      </c>
      <c r="B53" s="389">
        <v>32131000</v>
      </c>
      <c r="C53" s="376" t="s">
        <v>1589</v>
      </c>
      <c r="D53" s="377">
        <v>43485</v>
      </c>
      <c r="E53" s="378">
        <v>12</v>
      </c>
      <c r="F53" s="376" t="s">
        <v>1519</v>
      </c>
      <c r="G53" s="376" t="s">
        <v>1586</v>
      </c>
      <c r="H53" s="379">
        <v>24028000</v>
      </c>
      <c r="I53" s="379"/>
      <c r="J53" s="379" t="s">
        <v>1503</v>
      </c>
      <c r="K53" s="379" t="s">
        <v>1100</v>
      </c>
      <c r="L53" s="379" t="s">
        <v>1504</v>
      </c>
    </row>
    <row r="54" spans="1:12" ht="38.25" x14ac:dyDescent="0.2">
      <c r="A54" s="393">
        <v>53</v>
      </c>
      <c r="B54" s="389">
        <v>32131000</v>
      </c>
      <c r="C54" s="376" t="s">
        <v>1590</v>
      </c>
      <c r="D54" s="377">
        <v>43497</v>
      </c>
      <c r="E54" s="378">
        <v>1</v>
      </c>
      <c r="F54" s="376" t="s">
        <v>1519</v>
      </c>
      <c r="G54" s="376" t="s">
        <v>1586</v>
      </c>
      <c r="H54" s="379">
        <v>34230000</v>
      </c>
      <c r="I54" s="379"/>
      <c r="J54" s="379" t="s">
        <v>1503</v>
      </c>
      <c r="K54" s="379" t="s">
        <v>1100</v>
      </c>
      <c r="L54" s="379" t="s">
        <v>1504</v>
      </c>
    </row>
    <row r="55" spans="1:12" ht="51" x14ac:dyDescent="0.2">
      <c r="A55" s="393">
        <v>54</v>
      </c>
      <c r="B55" s="390">
        <v>70111703</v>
      </c>
      <c r="C55" s="380" t="s">
        <v>1591</v>
      </c>
      <c r="D55" s="377">
        <v>43132</v>
      </c>
      <c r="E55" s="378">
        <v>10</v>
      </c>
      <c r="F55" s="376" t="s">
        <v>1506</v>
      </c>
      <c r="G55" s="376" t="s">
        <v>1586</v>
      </c>
      <c r="H55" s="379">
        <f>154715000+12600000</f>
        <v>167315000</v>
      </c>
      <c r="I55" s="379"/>
      <c r="J55" s="379" t="s">
        <v>1503</v>
      </c>
      <c r="K55" s="379" t="s">
        <v>1100</v>
      </c>
      <c r="L55" s="379" t="s">
        <v>1504</v>
      </c>
    </row>
    <row r="56" spans="1:12" ht="38.25" x14ac:dyDescent="0.2">
      <c r="A56" s="393">
        <v>55</v>
      </c>
      <c r="B56" s="389">
        <v>30103600</v>
      </c>
      <c r="C56" s="376" t="s">
        <v>1592</v>
      </c>
      <c r="D56" s="377">
        <v>43617</v>
      </c>
      <c r="E56" s="378">
        <v>3</v>
      </c>
      <c r="F56" s="376" t="s">
        <v>1593</v>
      </c>
      <c r="G56" s="376" t="s">
        <v>1586</v>
      </c>
      <c r="H56" s="379">
        <v>20187000</v>
      </c>
      <c r="I56" s="379"/>
      <c r="J56" s="379" t="s">
        <v>1503</v>
      </c>
      <c r="K56" s="379" t="s">
        <v>1100</v>
      </c>
      <c r="L56" s="379" t="s">
        <v>1504</v>
      </c>
    </row>
    <row r="57" spans="1:12" ht="38.25" x14ac:dyDescent="0.2">
      <c r="A57" s="393">
        <v>56</v>
      </c>
      <c r="B57" s="389">
        <v>32131000</v>
      </c>
      <c r="C57" s="376" t="s">
        <v>1594</v>
      </c>
      <c r="D57" s="377">
        <v>43556</v>
      </c>
      <c r="E57" s="378">
        <v>6</v>
      </c>
      <c r="F57" s="376" t="s">
        <v>1519</v>
      </c>
      <c r="G57" s="376" t="s">
        <v>1586</v>
      </c>
      <c r="H57" s="379">
        <v>35007000</v>
      </c>
      <c r="I57" s="379"/>
      <c r="J57" s="379" t="s">
        <v>1503</v>
      </c>
      <c r="K57" s="379" t="s">
        <v>1100</v>
      </c>
      <c r="L57" s="379" t="s">
        <v>1504</v>
      </c>
    </row>
    <row r="58" spans="1:12" ht="63.75" x14ac:dyDescent="0.2">
      <c r="A58" s="393">
        <v>57</v>
      </c>
      <c r="B58" s="389">
        <v>14111500</v>
      </c>
      <c r="C58" s="376" t="s">
        <v>1522</v>
      </c>
      <c r="D58" s="377">
        <v>43525</v>
      </c>
      <c r="E58" s="378">
        <v>10</v>
      </c>
      <c r="F58" s="376" t="s">
        <v>1523</v>
      </c>
      <c r="G58" s="376" t="s">
        <v>1514</v>
      </c>
      <c r="H58" s="379">
        <v>209677000</v>
      </c>
      <c r="I58" s="379"/>
      <c r="J58" s="379" t="s">
        <v>1503</v>
      </c>
      <c r="K58" s="379" t="s">
        <v>1100</v>
      </c>
      <c r="L58" s="379" t="s">
        <v>1504</v>
      </c>
    </row>
    <row r="59" spans="1:12" ht="51" x14ac:dyDescent="0.2">
      <c r="A59" s="393">
        <v>58</v>
      </c>
      <c r="B59" s="389" t="s">
        <v>1595</v>
      </c>
      <c r="C59" s="376" t="s">
        <v>414</v>
      </c>
      <c r="D59" s="377" t="s">
        <v>1579</v>
      </c>
      <c r="E59" s="378">
        <v>10</v>
      </c>
      <c r="F59" s="376" t="s">
        <v>1516</v>
      </c>
      <c r="G59" s="376" t="s">
        <v>1596</v>
      </c>
      <c r="H59" s="379">
        <v>502378000</v>
      </c>
      <c r="I59" s="379"/>
      <c r="J59" s="379" t="s">
        <v>1503</v>
      </c>
      <c r="K59" s="379" t="s">
        <v>1100</v>
      </c>
      <c r="L59" s="379" t="s">
        <v>1504</v>
      </c>
    </row>
    <row r="60" spans="1:12" ht="140.25" x14ac:dyDescent="0.2">
      <c r="A60" s="393">
        <v>59</v>
      </c>
      <c r="B60" s="391" t="s">
        <v>1597</v>
      </c>
      <c r="C60" s="381" t="s">
        <v>1598</v>
      </c>
      <c r="D60" s="382">
        <v>43570</v>
      </c>
      <c r="E60" s="383">
        <v>8</v>
      </c>
      <c r="F60" s="381" t="s">
        <v>1599</v>
      </c>
      <c r="G60" s="376" t="s">
        <v>1600</v>
      </c>
      <c r="H60" s="379">
        <v>10500000</v>
      </c>
      <c r="I60" s="379"/>
      <c r="J60" s="379" t="s">
        <v>1503</v>
      </c>
      <c r="K60" s="379" t="s">
        <v>1100</v>
      </c>
      <c r="L60" s="379" t="s">
        <v>1504</v>
      </c>
    </row>
    <row r="61" spans="1:12" ht="38.25" x14ac:dyDescent="0.2">
      <c r="A61" s="393">
        <v>60</v>
      </c>
      <c r="B61" s="389">
        <v>30103600</v>
      </c>
      <c r="C61" s="376" t="s">
        <v>1601</v>
      </c>
      <c r="D61" s="377">
        <v>43770</v>
      </c>
      <c r="E61" s="378">
        <v>3</v>
      </c>
      <c r="F61" s="376" t="s">
        <v>1523</v>
      </c>
      <c r="G61" s="376" t="s">
        <v>1580</v>
      </c>
      <c r="H61" s="379">
        <v>6161600</v>
      </c>
      <c r="I61" s="379"/>
      <c r="J61" s="379" t="s">
        <v>1503</v>
      </c>
      <c r="K61" s="379" t="s">
        <v>1100</v>
      </c>
      <c r="L61" s="379" t="s">
        <v>1504</v>
      </c>
    </row>
    <row r="62" spans="1:12" ht="63.75" x14ac:dyDescent="0.2">
      <c r="A62" s="393">
        <v>61</v>
      </c>
      <c r="B62" s="389">
        <v>30103600</v>
      </c>
      <c r="C62" s="376" t="s">
        <v>1601</v>
      </c>
      <c r="D62" s="377">
        <v>43770</v>
      </c>
      <c r="E62" s="378">
        <v>3</v>
      </c>
      <c r="F62" s="376" t="s">
        <v>1523</v>
      </c>
      <c r="G62" s="376" t="s">
        <v>1526</v>
      </c>
      <c r="H62" s="379">
        <v>10381160</v>
      </c>
      <c r="I62" s="379"/>
      <c r="J62" s="379" t="s">
        <v>1503</v>
      </c>
      <c r="K62" s="379" t="s">
        <v>1100</v>
      </c>
      <c r="L62" s="379" t="s">
        <v>1504</v>
      </c>
    </row>
    <row r="63" spans="1:12" ht="38.25" x14ac:dyDescent="0.2">
      <c r="A63" s="393">
        <v>62</v>
      </c>
      <c r="B63" s="389">
        <v>30103600</v>
      </c>
      <c r="C63" s="376" t="s">
        <v>1601</v>
      </c>
      <c r="D63" s="377">
        <v>43770</v>
      </c>
      <c r="E63" s="378">
        <v>3</v>
      </c>
      <c r="F63" s="376" t="s">
        <v>1523</v>
      </c>
      <c r="G63" s="376" t="s">
        <v>1514</v>
      </c>
      <c r="H63" s="379">
        <v>39955020</v>
      </c>
      <c r="I63" s="379"/>
      <c r="J63" s="379" t="s">
        <v>1503</v>
      </c>
      <c r="K63" s="379" t="s">
        <v>1100</v>
      </c>
      <c r="L63" s="379" t="s">
        <v>1504</v>
      </c>
    </row>
    <row r="64" spans="1:12" ht="38.25" x14ac:dyDescent="0.2">
      <c r="A64" s="393">
        <v>63</v>
      </c>
      <c r="B64" s="389">
        <v>30103600</v>
      </c>
      <c r="C64" s="376" t="s">
        <v>1601</v>
      </c>
      <c r="D64" s="377">
        <v>43770</v>
      </c>
      <c r="E64" s="378">
        <v>3</v>
      </c>
      <c r="F64" s="376" t="s">
        <v>1523</v>
      </c>
      <c r="G64" s="376" t="s">
        <v>1528</v>
      </c>
      <c r="H64" s="379">
        <v>3048000</v>
      </c>
      <c r="I64" s="379"/>
      <c r="J64" s="379" t="s">
        <v>1503</v>
      </c>
      <c r="K64" s="379" t="s">
        <v>1100</v>
      </c>
      <c r="L64" s="379" t="s">
        <v>1504</v>
      </c>
    </row>
    <row r="65" spans="1:12" ht="38.25" x14ac:dyDescent="0.2">
      <c r="A65" s="393">
        <v>64</v>
      </c>
      <c r="B65" s="389">
        <v>30103600</v>
      </c>
      <c r="C65" s="376" t="s">
        <v>1601</v>
      </c>
      <c r="D65" s="377">
        <v>43770</v>
      </c>
      <c r="E65" s="378">
        <v>3</v>
      </c>
      <c r="F65" s="376" t="s">
        <v>1523</v>
      </c>
      <c r="G65" s="376" t="s">
        <v>1529</v>
      </c>
      <c r="H65" s="379">
        <v>17710920</v>
      </c>
      <c r="I65" s="379"/>
      <c r="J65" s="379" t="s">
        <v>1503</v>
      </c>
      <c r="K65" s="379" t="s">
        <v>1100</v>
      </c>
      <c r="L65" s="379" t="s">
        <v>1504</v>
      </c>
    </row>
    <row r="66" spans="1:12" ht="38.25" x14ac:dyDescent="0.2">
      <c r="A66" s="393">
        <v>65</v>
      </c>
      <c r="B66" s="389">
        <v>30103600</v>
      </c>
      <c r="C66" s="376" t="s">
        <v>1601</v>
      </c>
      <c r="D66" s="377">
        <v>43770</v>
      </c>
      <c r="E66" s="378">
        <v>3</v>
      </c>
      <c r="F66" s="376" t="s">
        <v>1523</v>
      </c>
      <c r="G66" s="376" t="s">
        <v>1530</v>
      </c>
      <c r="H66" s="379">
        <v>31327800</v>
      </c>
      <c r="I66" s="379"/>
      <c r="J66" s="379" t="s">
        <v>1503</v>
      </c>
      <c r="K66" s="379" t="s">
        <v>1100</v>
      </c>
      <c r="L66" s="379" t="s">
        <v>1504</v>
      </c>
    </row>
    <row r="67" spans="1:12" ht="38.25" x14ac:dyDescent="0.2">
      <c r="A67" s="393">
        <v>66</v>
      </c>
      <c r="B67" s="389">
        <v>30103601</v>
      </c>
      <c r="C67" s="376" t="s">
        <v>1601</v>
      </c>
      <c r="D67" s="377">
        <v>43770</v>
      </c>
      <c r="E67" s="378">
        <v>4</v>
      </c>
      <c r="F67" s="376" t="s">
        <v>1523</v>
      </c>
      <c r="G67" s="376" t="s">
        <v>1602</v>
      </c>
      <c r="H67" s="379">
        <v>21280000</v>
      </c>
      <c r="I67" s="379"/>
      <c r="J67" s="379"/>
      <c r="K67" s="379"/>
      <c r="L67" s="379"/>
    </row>
    <row r="68" spans="1:12" ht="38.25" x14ac:dyDescent="0.2">
      <c r="A68" s="393">
        <v>67</v>
      </c>
      <c r="B68" s="389">
        <v>30103600</v>
      </c>
      <c r="C68" s="376" t="s">
        <v>1601</v>
      </c>
      <c r="D68" s="377">
        <v>43770</v>
      </c>
      <c r="E68" s="378">
        <v>3</v>
      </c>
      <c r="F68" s="376" t="s">
        <v>1523</v>
      </c>
      <c r="G68" s="376" t="s">
        <v>1582</v>
      </c>
      <c r="H68" s="379">
        <v>873000</v>
      </c>
      <c r="I68" s="379"/>
      <c r="J68" s="379" t="s">
        <v>1503</v>
      </c>
      <c r="K68" s="379" t="s">
        <v>1100</v>
      </c>
      <c r="L68" s="379" t="s">
        <v>1504</v>
      </c>
    </row>
    <row r="69" spans="1:12" ht="140.25" x14ac:dyDescent="0.2">
      <c r="A69" s="393">
        <v>68</v>
      </c>
      <c r="B69" s="391" t="s">
        <v>1597</v>
      </c>
      <c r="C69" s="381" t="s">
        <v>1603</v>
      </c>
      <c r="D69" s="382">
        <v>43570</v>
      </c>
      <c r="E69" s="383">
        <v>8</v>
      </c>
      <c r="F69" s="381" t="s">
        <v>1599</v>
      </c>
      <c r="G69" s="376" t="s">
        <v>1600</v>
      </c>
      <c r="H69" s="379">
        <v>31500000</v>
      </c>
      <c r="I69" s="379"/>
      <c r="J69" s="379" t="s">
        <v>1503</v>
      </c>
      <c r="K69" s="379" t="s">
        <v>1100</v>
      </c>
      <c r="L69" s="379" t="s">
        <v>1504</v>
      </c>
    </row>
    <row r="70" spans="1:12" ht="140.25" x14ac:dyDescent="0.2">
      <c r="A70" s="393">
        <v>69</v>
      </c>
      <c r="B70" s="391" t="s">
        <v>1597</v>
      </c>
      <c r="C70" s="381" t="s">
        <v>1603</v>
      </c>
      <c r="D70" s="382">
        <v>43570</v>
      </c>
      <c r="E70" s="383">
        <v>8</v>
      </c>
      <c r="F70" s="381" t="s">
        <v>1599</v>
      </c>
      <c r="G70" s="376" t="s">
        <v>1524</v>
      </c>
      <c r="H70" s="379">
        <v>512004</v>
      </c>
      <c r="I70" s="379"/>
      <c r="J70" s="379" t="s">
        <v>1503</v>
      </c>
      <c r="K70" s="379" t="s">
        <v>1100</v>
      </c>
      <c r="L70" s="379" t="s">
        <v>1504</v>
      </c>
    </row>
    <row r="71" spans="1:12" ht="63.75" x14ac:dyDescent="0.2">
      <c r="A71" s="393">
        <v>70</v>
      </c>
      <c r="B71" s="389">
        <v>76111501</v>
      </c>
      <c r="C71" s="376" t="s">
        <v>1603</v>
      </c>
      <c r="D71" s="377">
        <v>43497</v>
      </c>
      <c r="E71" s="378">
        <v>1</v>
      </c>
      <c r="F71" s="376" t="s">
        <v>1519</v>
      </c>
      <c r="G71" s="376" t="s">
        <v>1527</v>
      </c>
      <c r="H71" s="379">
        <v>8120000</v>
      </c>
      <c r="I71" s="379"/>
      <c r="J71" s="379" t="s">
        <v>1503</v>
      </c>
      <c r="K71" s="379" t="s">
        <v>1100</v>
      </c>
      <c r="L71" s="379" t="s">
        <v>1504</v>
      </c>
    </row>
    <row r="72" spans="1:12" ht="51" x14ac:dyDescent="0.2">
      <c r="A72" s="393">
        <v>71</v>
      </c>
      <c r="B72" s="391" t="s">
        <v>1604</v>
      </c>
      <c r="C72" s="381" t="s">
        <v>1605</v>
      </c>
      <c r="D72" s="382">
        <v>43561</v>
      </c>
      <c r="E72" s="383">
        <v>12</v>
      </c>
      <c r="F72" s="381" t="s">
        <v>1519</v>
      </c>
      <c r="G72" s="376" t="s">
        <v>1600</v>
      </c>
      <c r="H72" s="379">
        <v>21258000</v>
      </c>
      <c r="I72" s="379"/>
      <c r="J72" s="379" t="s">
        <v>1503</v>
      </c>
      <c r="K72" s="379" t="s">
        <v>1100</v>
      </c>
      <c r="L72" s="379" t="s">
        <v>1504</v>
      </c>
    </row>
    <row r="73" spans="1:12" ht="38.25" x14ac:dyDescent="0.2">
      <c r="A73" s="393">
        <v>72</v>
      </c>
      <c r="B73" s="389" t="s">
        <v>1606</v>
      </c>
      <c r="C73" s="376" t="s">
        <v>1607</v>
      </c>
      <c r="D73" s="377">
        <v>43586</v>
      </c>
      <c r="E73" s="378">
        <v>4</v>
      </c>
      <c r="F73" s="376" t="s">
        <v>1519</v>
      </c>
      <c r="G73" s="376" t="s">
        <v>1600</v>
      </c>
      <c r="H73" s="379">
        <v>10500000</v>
      </c>
      <c r="I73" s="379"/>
      <c r="J73" s="379" t="s">
        <v>1503</v>
      </c>
      <c r="K73" s="379" t="s">
        <v>1100</v>
      </c>
      <c r="L73" s="379" t="s">
        <v>1504</v>
      </c>
    </row>
    <row r="74" spans="1:12" ht="140.25" x14ac:dyDescent="0.2">
      <c r="A74" s="393">
        <v>73</v>
      </c>
      <c r="B74" s="391" t="s">
        <v>1597</v>
      </c>
      <c r="C74" s="381" t="s">
        <v>1608</v>
      </c>
      <c r="D74" s="382">
        <v>43570</v>
      </c>
      <c r="E74" s="383">
        <v>8</v>
      </c>
      <c r="F74" s="381" t="s">
        <v>1599</v>
      </c>
      <c r="G74" s="376" t="s">
        <v>1600</v>
      </c>
      <c r="H74" s="379">
        <v>5250000</v>
      </c>
      <c r="I74" s="379"/>
      <c r="J74" s="379" t="s">
        <v>1503</v>
      </c>
      <c r="K74" s="379" t="s">
        <v>1100</v>
      </c>
      <c r="L74" s="379" t="s">
        <v>1504</v>
      </c>
    </row>
    <row r="75" spans="1:12" ht="76.5" x14ac:dyDescent="0.2">
      <c r="A75" s="393">
        <v>74</v>
      </c>
      <c r="B75" s="391" t="s">
        <v>1609</v>
      </c>
      <c r="C75" s="381" t="s">
        <v>1610</v>
      </c>
      <c r="D75" s="382">
        <v>43496</v>
      </c>
      <c r="E75" s="383">
        <v>12</v>
      </c>
      <c r="F75" s="381" t="s">
        <v>1519</v>
      </c>
      <c r="G75" s="376" t="s">
        <v>1600</v>
      </c>
      <c r="H75" s="379">
        <v>5250000</v>
      </c>
      <c r="I75" s="379"/>
      <c r="J75" s="379" t="s">
        <v>1503</v>
      </c>
      <c r="K75" s="379" t="s">
        <v>1100</v>
      </c>
      <c r="L75" s="379" t="s">
        <v>1504</v>
      </c>
    </row>
    <row r="76" spans="1:12" ht="38.25" x14ac:dyDescent="0.2">
      <c r="A76" s="393">
        <v>75</v>
      </c>
      <c r="B76" s="389">
        <v>80101504</v>
      </c>
      <c r="C76" s="376" t="s">
        <v>1611</v>
      </c>
      <c r="D76" s="377">
        <v>43497</v>
      </c>
      <c r="E76" s="378">
        <v>4</v>
      </c>
      <c r="F76" s="376" t="s">
        <v>1519</v>
      </c>
      <c r="G76" s="376" t="s">
        <v>1600</v>
      </c>
      <c r="H76" s="379">
        <v>10500000</v>
      </c>
      <c r="I76" s="379"/>
      <c r="J76" s="379" t="s">
        <v>1503</v>
      </c>
      <c r="K76" s="379" t="s">
        <v>1100</v>
      </c>
      <c r="L76" s="379" t="s">
        <v>1504</v>
      </c>
    </row>
    <row r="77" spans="1:12" ht="44.25" customHeight="1" x14ac:dyDescent="0.2">
      <c r="A77" s="393">
        <v>76</v>
      </c>
      <c r="B77" s="389">
        <v>84131501</v>
      </c>
      <c r="C77" s="376" t="s">
        <v>1612</v>
      </c>
      <c r="D77" s="377">
        <v>43467</v>
      </c>
      <c r="E77" s="378">
        <v>10</v>
      </c>
      <c r="F77" s="376" t="s">
        <v>1506</v>
      </c>
      <c r="G77" s="376" t="s">
        <v>1613</v>
      </c>
      <c r="H77" s="379">
        <v>46830000</v>
      </c>
      <c r="I77" s="379"/>
      <c r="J77" s="379" t="s">
        <v>1503</v>
      </c>
      <c r="K77" s="379" t="s">
        <v>1100</v>
      </c>
      <c r="L77" s="379" t="s">
        <v>1504</v>
      </c>
    </row>
    <row r="78" spans="1:12" ht="38.25" x14ac:dyDescent="0.2">
      <c r="A78" s="393">
        <v>77</v>
      </c>
      <c r="B78" s="392">
        <v>24102004</v>
      </c>
      <c r="C78" s="384" t="s">
        <v>1614</v>
      </c>
      <c r="D78" s="377">
        <v>43647</v>
      </c>
      <c r="E78" s="378">
        <v>1</v>
      </c>
      <c r="F78" s="376" t="s">
        <v>1519</v>
      </c>
      <c r="G78" s="376" t="s">
        <v>1615</v>
      </c>
      <c r="H78" s="379">
        <v>33462000</v>
      </c>
      <c r="I78" s="379"/>
      <c r="J78" s="379" t="s">
        <v>1503</v>
      </c>
      <c r="K78" s="379" t="s">
        <v>1100</v>
      </c>
      <c r="L78" s="379" t="s">
        <v>1504</v>
      </c>
    </row>
    <row r="79" spans="1:12" ht="89.25" x14ac:dyDescent="0.2">
      <c r="A79" s="393">
        <v>78</v>
      </c>
      <c r="B79" s="389">
        <v>84131501</v>
      </c>
      <c r="C79" s="376" t="s">
        <v>1612</v>
      </c>
      <c r="D79" s="377">
        <v>43467</v>
      </c>
      <c r="E79" s="378">
        <v>10</v>
      </c>
      <c r="F79" s="376" t="s">
        <v>1506</v>
      </c>
      <c r="G79" s="376" t="s">
        <v>1616</v>
      </c>
      <c r="H79" s="379">
        <v>89085000</v>
      </c>
      <c r="I79" s="379"/>
      <c r="J79" s="379" t="s">
        <v>1503</v>
      </c>
      <c r="K79" s="379" t="s">
        <v>1100</v>
      </c>
      <c r="L79" s="379" t="s">
        <v>1504</v>
      </c>
    </row>
    <row r="80" spans="1:12" ht="38.25" x14ac:dyDescent="0.2">
      <c r="A80" s="393">
        <v>79</v>
      </c>
      <c r="B80" s="389">
        <v>84131501</v>
      </c>
      <c r="C80" s="376" t="s">
        <v>1617</v>
      </c>
      <c r="D80" s="377">
        <v>43480</v>
      </c>
      <c r="E80" s="378">
        <v>12</v>
      </c>
      <c r="F80" s="376" t="s">
        <v>1519</v>
      </c>
      <c r="G80" s="376" t="s">
        <v>1618</v>
      </c>
      <c r="H80" s="379">
        <v>9000000</v>
      </c>
      <c r="I80" s="379"/>
      <c r="J80" s="379" t="s">
        <v>1503</v>
      </c>
      <c r="K80" s="379" t="s">
        <v>1100</v>
      </c>
      <c r="L80" s="379" t="s">
        <v>1504</v>
      </c>
    </row>
    <row r="81" spans="1:12" ht="89.25" x14ac:dyDescent="0.2">
      <c r="A81" s="393">
        <v>80</v>
      </c>
      <c r="B81" s="389">
        <v>84131501</v>
      </c>
      <c r="C81" s="376" t="s">
        <v>1612</v>
      </c>
      <c r="D81" s="377">
        <v>43467</v>
      </c>
      <c r="E81" s="378">
        <v>10</v>
      </c>
      <c r="F81" s="376" t="s">
        <v>1506</v>
      </c>
      <c r="G81" s="376" t="s">
        <v>1619</v>
      </c>
      <c r="H81" s="379">
        <v>150090000</v>
      </c>
      <c r="I81" s="379"/>
      <c r="J81" s="379" t="s">
        <v>1503</v>
      </c>
      <c r="K81" s="379" t="s">
        <v>1100</v>
      </c>
      <c r="L81" s="379" t="s">
        <v>1504</v>
      </c>
    </row>
    <row r="82" spans="1:12" ht="63.75" x14ac:dyDescent="0.2">
      <c r="A82" s="393">
        <v>81</v>
      </c>
      <c r="B82" s="389">
        <v>84131501</v>
      </c>
      <c r="C82" s="376" t="s">
        <v>1620</v>
      </c>
      <c r="D82" s="377">
        <v>43498</v>
      </c>
      <c r="E82" s="378">
        <v>10</v>
      </c>
      <c r="F82" s="376" t="s">
        <v>1506</v>
      </c>
      <c r="G82" s="376" t="s">
        <v>1621</v>
      </c>
      <c r="H82" s="379">
        <f>15000000-9000000</f>
        <v>6000000</v>
      </c>
      <c r="I82" s="379"/>
      <c r="J82" s="379" t="s">
        <v>1503</v>
      </c>
      <c r="K82" s="379" t="s">
        <v>1100</v>
      </c>
      <c r="L82" s="379" t="s">
        <v>1504</v>
      </c>
    </row>
    <row r="83" spans="1:12" ht="89.25" x14ac:dyDescent="0.2">
      <c r="A83" s="393">
        <v>82</v>
      </c>
      <c r="B83" s="389">
        <v>84131501</v>
      </c>
      <c r="C83" s="376" t="s">
        <v>1612</v>
      </c>
      <c r="D83" s="377">
        <v>43467</v>
      </c>
      <c r="E83" s="378">
        <v>10</v>
      </c>
      <c r="F83" s="376" t="s">
        <v>1506</v>
      </c>
      <c r="G83" s="376" t="s">
        <v>1618</v>
      </c>
      <c r="H83" s="379">
        <v>35853000</v>
      </c>
      <c r="I83" s="379"/>
      <c r="J83" s="379" t="s">
        <v>1503</v>
      </c>
      <c r="K83" s="379" t="s">
        <v>1100</v>
      </c>
      <c r="L83" s="379" t="s">
        <v>1504</v>
      </c>
    </row>
    <row r="84" spans="1:12" ht="38.25" x14ac:dyDescent="0.2">
      <c r="A84" s="393">
        <v>83</v>
      </c>
      <c r="B84" s="389">
        <v>81112203</v>
      </c>
      <c r="C84" s="376" t="s">
        <v>1622</v>
      </c>
      <c r="D84" s="377">
        <v>43466</v>
      </c>
      <c r="E84" s="378">
        <v>12</v>
      </c>
      <c r="F84" s="376" t="s">
        <v>1564</v>
      </c>
      <c r="G84" s="376" t="s">
        <v>1623</v>
      </c>
      <c r="H84" s="379">
        <v>10000000</v>
      </c>
      <c r="I84" s="379"/>
      <c r="J84" s="379" t="s">
        <v>1503</v>
      </c>
      <c r="K84" s="379" t="s">
        <v>1100</v>
      </c>
      <c r="L84" s="379" t="s">
        <v>1504</v>
      </c>
    </row>
    <row r="85" spans="1:12" ht="89.25" x14ac:dyDescent="0.2">
      <c r="A85" s="393">
        <v>84</v>
      </c>
      <c r="B85" s="389">
        <v>80116000</v>
      </c>
      <c r="C85" s="376" t="s">
        <v>1624</v>
      </c>
      <c r="D85" s="377">
        <v>43467</v>
      </c>
      <c r="E85" s="378">
        <v>1</v>
      </c>
      <c r="F85" s="376" t="s">
        <v>1625</v>
      </c>
      <c r="G85" s="376" t="s">
        <v>1626</v>
      </c>
      <c r="H85" s="379">
        <v>2653000</v>
      </c>
      <c r="I85" s="379"/>
      <c r="J85" s="379" t="s">
        <v>1503</v>
      </c>
      <c r="K85" s="379" t="s">
        <v>1100</v>
      </c>
      <c r="L85" s="379" t="s">
        <v>1504</v>
      </c>
    </row>
    <row r="86" spans="1:12" ht="114.75" x14ac:dyDescent="0.2">
      <c r="A86" s="393">
        <v>85</v>
      </c>
      <c r="B86" s="389">
        <v>80116000</v>
      </c>
      <c r="C86" s="376" t="s">
        <v>1627</v>
      </c>
      <c r="D86" s="377">
        <v>43468</v>
      </c>
      <c r="E86" s="378">
        <v>2</v>
      </c>
      <c r="F86" s="376" t="s">
        <v>1625</v>
      </c>
      <c r="G86" s="376" t="s">
        <v>1626</v>
      </c>
      <c r="H86" s="379">
        <v>4495000</v>
      </c>
      <c r="I86" s="379"/>
      <c r="J86" s="379" t="s">
        <v>1503</v>
      </c>
      <c r="K86" s="379" t="s">
        <v>1100</v>
      </c>
      <c r="L86" s="379" t="s">
        <v>1504</v>
      </c>
    </row>
    <row r="87" spans="1:12" x14ac:dyDescent="0.2">
      <c r="C87" s="385"/>
      <c r="F87" s="451"/>
      <c r="G87" s="451"/>
      <c r="H87" s="386"/>
    </row>
    <row r="88" spans="1:12" x14ac:dyDescent="0.2">
      <c r="C88" s="385"/>
      <c r="F88" s="451"/>
      <c r="G88" s="451"/>
      <c r="H88" s="386"/>
      <c r="I88" s="387"/>
    </row>
    <row r="89" spans="1:12" x14ac:dyDescent="0.2">
      <c r="C89" s="385"/>
      <c r="F89" s="451"/>
      <c r="G89" s="451"/>
      <c r="H89" s="386"/>
      <c r="I89" s="387"/>
    </row>
    <row r="90" spans="1:12" x14ac:dyDescent="0.2">
      <c r="C90" s="385"/>
      <c r="F90" s="451"/>
      <c r="G90" s="451"/>
      <c r="H90" s="386"/>
      <c r="I90" s="387"/>
    </row>
    <row r="91" spans="1:12" x14ac:dyDescent="0.2">
      <c r="C91" s="385"/>
      <c r="F91" s="451"/>
      <c r="G91" s="451"/>
      <c r="H91" s="386"/>
    </row>
    <row r="92" spans="1:12" x14ac:dyDescent="0.2">
      <c r="C92" s="385"/>
    </row>
    <row r="93" spans="1:12" x14ac:dyDescent="0.2">
      <c r="C93" s="385"/>
      <c r="H93" s="388"/>
    </row>
    <row r="94" spans="1:12" x14ac:dyDescent="0.2">
      <c r="C94" s="385"/>
      <c r="H94" s="388"/>
    </row>
    <row r="95" spans="1:12" x14ac:dyDescent="0.2">
      <c r="C95" s="385"/>
      <c r="H95" s="388"/>
    </row>
  </sheetData>
  <mergeCells count="5">
    <mergeCell ref="F87:G87"/>
    <mergeCell ref="F88:G88"/>
    <mergeCell ref="F89:G89"/>
    <mergeCell ref="F90:G90"/>
    <mergeCell ref="F91:G9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D1674"/>
  <sheetViews>
    <sheetView zoomScale="70" zoomScaleNormal="70" workbookViewId="0">
      <pane xSplit="10" ySplit="1" topLeftCell="V1139" activePane="bottomRight" state="frozen"/>
      <selection activeCell="K71" sqref="K71"/>
      <selection pane="topRight" activeCell="K71" sqref="K71"/>
      <selection pane="bottomLeft" activeCell="K71" sqref="K71"/>
      <selection pane="bottomRight" activeCell="AD1151" sqref="AD1151"/>
    </sheetView>
  </sheetViews>
  <sheetFormatPr baseColWidth="10" defaultRowHeight="15" x14ac:dyDescent="0.25"/>
  <cols>
    <col min="1" max="1" width="8.85546875" style="21" customWidth="1"/>
    <col min="2" max="2" width="6.42578125" style="21" customWidth="1"/>
    <col min="3" max="3" width="8.7109375" style="21" customWidth="1"/>
    <col min="4" max="18" width="11.42578125" style="21"/>
    <col min="19" max="19" width="22" style="23" customWidth="1"/>
    <col min="20" max="20" width="30.42578125" style="23" customWidth="1"/>
    <col min="21" max="27" width="11.42578125" style="21"/>
    <col min="28" max="28" width="7" style="21" customWidth="1"/>
    <col min="29" max="29" width="9.42578125" style="21" customWidth="1"/>
    <col min="30" max="30" width="64.5703125" style="21" customWidth="1"/>
  </cols>
  <sheetData>
    <row r="1" spans="1:30" x14ac:dyDescent="0.25">
      <c r="A1" s="21" t="s">
        <v>236</v>
      </c>
      <c r="B1" s="21" t="s">
        <v>0</v>
      </c>
      <c r="C1" s="21" t="s">
        <v>1</v>
      </c>
      <c r="D1" s="21" t="s">
        <v>2</v>
      </c>
      <c r="E1" s="21" t="s">
        <v>3</v>
      </c>
      <c r="F1" s="21" t="s">
        <v>4</v>
      </c>
      <c r="G1" s="21" t="s">
        <v>5</v>
      </c>
      <c r="H1" s="21" t="s">
        <v>6</v>
      </c>
      <c r="I1" s="21" t="s">
        <v>7</v>
      </c>
      <c r="J1" s="21" t="s">
        <v>8</v>
      </c>
      <c r="K1" s="21" t="s">
        <v>36</v>
      </c>
      <c r="L1" s="21" t="s">
        <v>9</v>
      </c>
      <c r="M1" s="21" t="s">
        <v>35</v>
      </c>
      <c r="N1" s="21" t="s">
        <v>10</v>
      </c>
      <c r="O1" s="21" t="s">
        <v>11</v>
      </c>
      <c r="P1" s="21" t="s">
        <v>12</v>
      </c>
      <c r="Q1" s="21" t="s">
        <v>13</v>
      </c>
      <c r="R1" s="21" t="s">
        <v>14</v>
      </c>
      <c r="S1" s="23" t="s">
        <v>15</v>
      </c>
      <c r="T1" s="23" t="s">
        <v>16</v>
      </c>
      <c r="U1" s="21" t="s">
        <v>17</v>
      </c>
      <c r="V1" s="21" t="s">
        <v>18</v>
      </c>
      <c r="W1" s="21" t="s">
        <v>19</v>
      </c>
      <c r="X1" s="21" t="s">
        <v>20</v>
      </c>
      <c r="Y1" s="21" t="s">
        <v>21</v>
      </c>
      <c r="Z1" s="21" t="s">
        <v>22</v>
      </c>
      <c r="AA1" s="21" t="s">
        <v>23</v>
      </c>
      <c r="AB1" s="360"/>
      <c r="AC1" s="21" t="s">
        <v>172</v>
      </c>
    </row>
    <row r="2" spans="1:30" x14ac:dyDescent="0.25">
      <c r="A2" s="25">
        <v>1100</v>
      </c>
      <c r="B2" s="25">
        <v>1</v>
      </c>
      <c r="C2" s="25" t="s">
        <v>51</v>
      </c>
      <c r="D2" s="25" t="s">
        <v>52</v>
      </c>
      <c r="E2" s="25" t="s">
        <v>53</v>
      </c>
      <c r="F2" s="25" t="s">
        <v>54</v>
      </c>
      <c r="G2" s="25" t="s">
        <v>27</v>
      </c>
      <c r="H2" s="25" t="s">
        <v>237</v>
      </c>
      <c r="I2" s="25" t="s">
        <v>55</v>
      </c>
      <c r="J2" s="25" t="s">
        <v>56</v>
      </c>
      <c r="K2" s="25">
        <v>80111600</v>
      </c>
      <c r="L2" s="25" t="s">
        <v>279</v>
      </c>
      <c r="M2" s="25">
        <v>1</v>
      </c>
      <c r="N2" s="25">
        <v>2</v>
      </c>
      <c r="O2" s="25">
        <v>12</v>
      </c>
      <c r="P2" s="25">
        <v>1</v>
      </c>
      <c r="Q2" s="25" t="s">
        <v>28</v>
      </c>
      <c r="R2" s="25">
        <v>0</v>
      </c>
      <c r="S2" s="26">
        <v>39108000</v>
      </c>
      <c r="T2" s="26">
        <v>39108000</v>
      </c>
      <c r="U2" s="25">
        <v>0</v>
      </c>
      <c r="V2" s="25">
        <v>0</v>
      </c>
      <c r="W2" s="25" t="s">
        <v>41</v>
      </c>
      <c r="X2" s="25" t="s">
        <v>29</v>
      </c>
      <c r="Y2" s="25" t="s">
        <v>224</v>
      </c>
      <c r="Z2" s="25">
        <v>3778878</v>
      </c>
      <c r="AA2" s="25" t="s">
        <v>223</v>
      </c>
      <c r="AC2" s="21" t="str">
        <f t="shared" ref="AC2:AC65" si="0">+CONCATENATE(A2,"-",B2)</f>
        <v>1100-1</v>
      </c>
      <c r="AD2" s="21" t="str">
        <f t="shared" ref="AD2:AD65" si="1">+CONCATENATE(L2," #"," ",AC2)</f>
        <v>PRESTAR SERVICIOS PROFESIONALES PARA LA GESTIÓN EN LA EJECUCIÓN DE LOS ROLES DE EVALUACIÓN Y SEGUIMIENTO DE LA OFICINA DE CONTROL INTERNO, ENFOCADOS HACIA LA PREVENCIÓN, ASESORÍA Y ACOMPAÑAMIENTO # 1100-1</v>
      </c>
    </row>
    <row r="3" spans="1:30" x14ac:dyDescent="0.25">
      <c r="A3" s="25">
        <v>1100</v>
      </c>
      <c r="B3" s="25">
        <v>2</v>
      </c>
      <c r="C3" s="25" t="s">
        <v>51</v>
      </c>
      <c r="D3" s="25" t="s">
        <v>52</v>
      </c>
      <c r="E3" s="25" t="s">
        <v>53</v>
      </c>
      <c r="F3" s="25" t="s">
        <v>54</v>
      </c>
      <c r="G3" s="25" t="s">
        <v>27</v>
      </c>
      <c r="H3" s="25" t="s">
        <v>237</v>
      </c>
      <c r="I3" s="25" t="s">
        <v>55</v>
      </c>
      <c r="J3" s="25" t="s">
        <v>56</v>
      </c>
      <c r="K3" s="25">
        <v>80111600</v>
      </c>
      <c r="L3" s="25" t="s">
        <v>280</v>
      </c>
      <c r="M3" s="25">
        <v>1</v>
      </c>
      <c r="N3" s="25">
        <v>2</v>
      </c>
      <c r="O3" s="25">
        <v>12</v>
      </c>
      <c r="P3" s="25">
        <v>1</v>
      </c>
      <c r="Q3" s="25" t="s">
        <v>28</v>
      </c>
      <c r="R3" s="25">
        <v>0</v>
      </c>
      <c r="S3" s="26">
        <v>56640000</v>
      </c>
      <c r="T3" s="26">
        <v>56640000</v>
      </c>
      <c r="U3" s="25">
        <v>0</v>
      </c>
      <c r="V3" s="25">
        <v>0</v>
      </c>
      <c r="W3" s="25" t="s">
        <v>41</v>
      </c>
      <c r="X3" s="25" t="s">
        <v>29</v>
      </c>
      <c r="Y3" s="25" t="s">
        <v>224</v>
      </c>
      <c r="Z3" s="25">
        <v>3778878</v>
      </c>
      <c r="AA3" s="25" t="s">
        <v>223</v>
      </c>
      <c r="AC3" s="24" t="str">
        <f t="shared" si="0"/>
        <v>1100-2</v>
      </c>
      <c r="AD3" s="24" t="str">
        <f t="shared" si="1"/>
        <v>PRESTAR SERVICIOS PROFESIONALES, APOYANDO A LA SECRETARÍA DISTRITAL DE AMBIENTE EN EL DESARROLLO DE ROLES DE EVALUACIÓN Y SEGUIMIENTO, ENFOCADOS HACIA LA PREVENCIÓN Y EVALUACIÓN DE LA GESTIÓN DEL RIESGO # 1100-2</v>
      </c>
    </row>
    <row r="4" spans="1:30" x14ac:dyDescent="0.25">
      <c r="A4" s="25">
        <v>1100</v>
      </c>
      <c r="B4" s="25">
        <v>3</v>
      </c>
      <c r="C4" s="25" t="s">
        <v>51</v>
      </c>
      <c r="D4" s="25" t="s">
        <v>52</v>
      </c>
      <c r="E4" s="25" t="s">
        <v>53</v>
      </c>
      <c r="F4" s="25" t="s">
        <v>54</v>
      </c>
      <c r="G4" s="25" t="s">
        <v>27</v>
      </c>
      <c r="H4" s="25" t="s">
        <v>237</v>
      </c>
      <c r="I4" s="25" t="s">
        <v>55</v>
      </c>
      <c r="J4" s="25" t="s">
        <v>56</v>
      </c>
      <c r="K4" s="25">
        <v>80111600</v>
      </c>
      <c r="L4" s="25" t="s">
        <v>280</v>
      </c>
      <c r="M4" s="25">
        <v>1</v>
      </c>
      <c r="N4" s="25">
        <v>2</v>
      </c>
      <c r="O4" s="25">
        <v>12</v>
      </c>
      <c r="P4" s="25">
        <v>1</v>
      </c>
      <c r="Q4" s="25" t="s">
        <v>28</v>
      </c>
      <c r="R4" s="25">
        <v>0</v>
      </c>
      <c r="S4" s="26">
        <v>56640000</v>
      </c>
      <c r="T4" s="26">
        <v>56640000</v>
      </c>
      <c r="U4" s="25">
        <v>0</v>
      </c>
      <c r="V4" s="25">
        <v>0</v>
      </c>
      <c r="W4" s="25" t="s">
        <v>41</v>
      </c>
      <c r="X4" s="25" t="s">
        <v>29</v>
      </c>
      <c r="Y4" s="25" t="s">
        <v>224</v>
      </c>
      <c r="Z4" s="25">
        <v>3778878</v>
      </c>
      <c r="AA4" s="25" t="s">
        <v>223</v>
      </c>
      <c r="AC4" s="24" t="str">
        <f t="shared" si="0"/>
        <v>1100-3</v>
      </c>
      <c r="AD4" s="24" t="str">
        <f t="shared" si="1"/>
        <v>PRESTAR SERVICIOS PROFESIONALES, APOYANDO A LA SECRETARÍA DISTRITAL DE AMBIENTE EN EL DESARROLLO DE ROLES DE EVALUACIÓN Y SEGUIMIENTO, ENFOCADOS HACIA LA PREVENCIÓN Y EVALUACIÓN DE LA GESTIÓN DEL RIESGO # 1100-3</v>
      </c>
    </row>
    <row r="5" spans="1:30" x14ac:dyDescent="0.25">
      <c r="A5" s="25">
        <v>1100</v>
      </c>
      <c r="B5" s="25">
        <v>4</v>
      </c>
      <c r="C5" s="25" t="s">
        <v>51</v>
      </c>
      <c r="D5" s="25" t="s">
        <v>52</v>
      </c>
      <c r="E5" s="25" t="s">
        <v>53</v>
      </c>
      <c r="F5" s="25" t="s">
        <v>54</v>
      </c>
      <c r="G5" s="25" t="s">
        <v>27</v>
      </c>
      <c r="H5" s="25" t="s">
        <v>237</v>
      </c>
      <c r="I5" s="25" t="s">
        <v>55</v>
      </c>
      <c r="J5" s="25" t="s">
        <v>56</v>
      </c>
      <c r="K5" s="25">
        <v>80111600</v>
      </c>
      <c r="L5" s="25" t="s">
        <v>280</v>
      </c>
      <c r="M5" s="25">
        <v>1</v>
      </c>
      <c r="N5" s="25">
        <v>2</v>
      </c>
      <c r="O5" s="25">
        <v>12</v>
      </c>
      <c r="P5" s="25">
        <v>1</v>
      </c>
      <c r="Q5" s="25" t="s">
        <v>28</v>
      </c>
      <c r="R5" s="25">
        <v>0</v>
      </c>
      <c r="S5" s="26">
        <v>56640000</v>
      </c>
      <c r="T5" s="26">
        <v>56640000</v>
      </c>
      <c r="U5" s="25">
        <v>0</v>
      </c>
      <c r="V5" s="25">
        <v>0</v>
      </c>
      <c r="W5" s="25" t="s">
        <v>41</v>
      </c>
      <c r="X5" s="25" t="s">
        <v>29</v>
      </c>
      <c r="Y5" s="25" t="s">
        <v>224</v>
      </c>
      <c r="Z5" s="25">
        <v>3778878</v>
      </c>
      <c r="AA5" s="25" t="s">
        <v>223</v>
      </c>
      <c r="AC5" s="24" t="str">
        <f t="shared" si="0"/>
        <v>1100-4</v>
      </c>
      <c r="AD5" s="24" t="str">
        <f t="shared" si="1"/>
        <v>PRESTAR SERVICIOS PROFESIONALES, APOYANDO A LA SECRETARÍA DISTRITAL DE AMBIENTE EN EL DESARROLLO DE ROLES DE EVALUACIÓN Y SEGUIMIENTO, ENFOCADOS HACIA LA PREVENCIÓN Y EVALUACIÓN DE LA GESTIÓN DEL RIESGO # 1100-4</v>
      </c>
    </row>
    <row r="6" spans="1:30" x14ac:dyDescent="0.25">
      <c r="A6" s="25">
        <v>1100</v>
      </c>
      <c r="B6" s="25">
        <v>5</v>
      </c>
      <c r="C6" s="25" t="s">
        <v>51</v>
      </c>
      <c r="D6" s="25" t="s">
        <v>52</v>
      </c>
      <c r="E6" s="25" t="s">
        <v>53</v>
      </c>
      <c r="F6" s="25" t="s">
        <v>54</v>
      </c>
      <c r="G6" s="25" t="s">
        <v>27</v>
      </c>
      <c r="H6" s="25" t="s">
        <v>237</v>
      </c>
      <c r="I6" s="25" t="s">
        <v>55</v>
      </c>
      <c r="J6" s="25" t="s">
        <v>56</v>
      </c>
      <c r="K6" s="25">
        <v>80111600</v>
      </c>
      <c r="L6" s="25" t="s">
        <v>281</v>
      </c>
      <c r="M6" s="25">
        <v>1</v>
      </c>
      <c r="N6" s="25">
        <v>2</v>
      </c>
      <c r="O6" s="25">
        <v>12</v>
      </c>
      <c r="P6" s="25">
        <v>1</v>
      </c>
      <c r="Q6" s="25" t="s">
        <v>28</v>
      </c>
      <c r="R6" s="25">
        <v>0</v>
      </c>
      <c r="S6" s="26">
        <v>78960000</v>
      </c>
      <c r="T6" s="26">
        <v>78960000</v>
      </c>
      <c r="U6" s="25">
        <v>0</v>
      </c>
      <c r="V6" s="25">
        <v>0</v>
      </c>
      <c r="W6" s="25" t="s">
        <v>41</v>
      </c>
      <c r="X6" s="25" t="s">
        <v>29</v>
      </c>
      <c r="Y6" s="25" t="s">
        <v>224</v>
      </c>
      <c r="Z6" s="25">
        <v>3778878</v>
      </c>
      <c r="AA6" s="25" t="s">
        <v>223</v>
      </c>
      <c r="AC6" s="24" t="str">
        <f t="shared" si="0"/>
        <v>1100-5</v>
      </c>
      <c r="AD6" s="24" t="str">
        <f t="shared" si="1"/>
        <v>PRESTAR SERVICIOS PROFESIONALES EN EL MARCO DEL ROL DE EVALUACIÓN Y SEGUIMIENTO Y EVALUACIÓN DE RIESGOS, ENFOCADO HACÍA LA PREVENCIÓN Y RELACIÓN CON ENTES EXTERNOS DE CONTROL # 1100-5</v>
      </c>
    </row>
    <row r="7" spans="1:30" x14ac:dyDescent="0.25">
      <c r="A7" s="25">
        <v>1100</v>
      </c>
      <c r="B7" s="25">
        <v>6</v>
      </c>
      <c r="C7" s="25" t="s">
        <v>51</v>
      </c>
      <c r="D7" s="25" t="s">
        <v>52</v>
      </c>
      <c r="E7" s="25" t="s">
        <v>53</v>
      </c>
      <c r="F7" s="25" t="s">
        <v>54</v>
      </c>
      <c r="G7" s="25" t="s">
        <v>27</v>
      </c>
      <c r="H7" s="25" t="s">
        <v>30</v>
      </c>
      <c r="I7" s="25" t="s">
        <v>62</v>
      </c>
      <c r="J7" s="25" t="s">
        <v>282</v>
      </c>
      <c r="K7" s="25" t="s">
        <v>283</v>
      </c>
      <c r="L7" s="25" t="s">
        <v>284</v>
      </c>
      <c r="M7" s="25">
        <v>1</v>
      </c>
      <c r="N7" s="25">
        <v>2</v>
      </c>
      <c r="O7" s="25">
        <v>12</v>
      </c>
      <c r="P7" s="25">
        <v>1</v>
      </c>
      <c r="Q7" s="25" t="s">
        <v>40</v>
      </c>
      <c r="R7" s="25">
        <v>0</v>
      </c>
      <c r="S7" s="26">
        <v>250000</v>
      </c>
      <c r="T7" s="26">
        <v>250000</v>
      </c>
      <c r="U7" s="25">
        <v>0</v>
      </c>
      <c r="V7" s="25">
        <v>0</v>
      </c>
      <c r="W7" s="25" t="s">
        <v>41</v>
      </c>
      <c r="X7" s="25" t="s">
        <v>29</v>
      </c>
      <c r="Y7" s="25" t="s">
        <v>224</v>
      </c>
      <c r="Z7" s="25">
        <v>3778878</v>
      </c>
      <c r="AA7" s="25" t="s">
        <v>223</v>
      </c>
      <c r="AC7" s="24" t="str">
        <f t="shared" si="0"/>
        <v>1100-6</v>
      </c>
      <c r="AD7" s="24" t="str">
        <f t="shared" si="1"/>
        <v>PRESTAR EL SERVICIO DE EXAMENES MÉDICOS OCUPACIONALES, COMPLEMENTARIOS Y APLICACIÓN DE VACUNAS PARA LOS SERVIDORES DE LA SECRETARÍA DISTRITAL DE AMBIENTE # 1100-6</v>
      </c>
    </row>
    <row r="8" spans="1:30" x14ac:dyDescent="0.25">
      <c r="A8" s="25">
        <v>1100</v>
      </c>
      <c r="B8" s="25">
        <v>7</v>
      </c>
      <c r="C8" s="25" t="s">
        <v>51</v>
      </c>
      <c r="D8" s="25" t="s">
        <v>52</v>
      </c>
      <c r="E8" s="25" t="s">
        <v>53</v>
      </c>
      <c r="F8" s="25" t="s">
        <v>57</v>
      </c>
      <c r="G8" s="25" t="s">
        <v>27</v>
      </c>
      <c r="H8" s="25" t="s">
        <v>237</v>
      </c>
      <c r="I8" s="25" t="s">
        <v>55</v>
      </c>
      <c r="J8" s="25" t="s">
        <v>56</v>
      </c>
      <c r="K8" s="25">
        <v>80111600</v>
      </c>
      <c r="L8" s="25" t="s">
        <v>285</v>
      </c>
      <c r="M8" s="25">
        <v>1</v>
      </c>
      <c r="N8" s="25">
        <v>2</v>
      </c>
      <c r="O8" s="25">
        <v>12</v>
      </c>
      <c r="P8" s="25">
        <v>1</v>
      </c>
      <c r="Q8" s="25" t="s">
        <v>28</v>
      </c>
      <c r="R8" s="25">
        <v>0</v>
      </c>
      <c r="S8" s="26">
        <v>75252000</v>
      </c>
      <c r="T8" s="26">
        <v>75252000</v>
      </c>
      <c r="U8" s="25">
        <v>0</v>
      </c>
      <c r="V8" s="25">
        <v>0</v>
      </c>
      <c r="W8" s="25" t="s">
        <v>41</v>
      </c>
      <c r="X8" s="25" t="s">
        <v>29</v>
      </c>
      <c r="Y8" s="25" t="s">
        <v>224</v>
      </c>
      <c r="Z8" s="25">
        <v>3778878</v>
      </c>
      <c r="AA8" s="25" t="s">
        <v>223</v>
      </c>
      <c r="AC8" s="24" t="str">
        <f t="shared" si="0"/>
        <v>1100-7</v>
      </c>
      <c r="AD8" s="24" t="str">
        <f t="shared" si="1"/>
        <v>PRESTAR SERVICIOS PROFESIONALES PARA GESTIONAR Y LIDERAR EL GRUPO DE SERVICIO AL CIUDADANO Y CORRESPONDENCIA, EN EL MARCO DE LA POLÍTICA PÚBLICA DISTRITAL DE SERVICIO A LA CIUDADANÍA # 1100-7</v>
      </c>
    </row>
    <row r="9" spans="1:30" x14ac:dyDescent="0.25">
      <c r="A9" s="25">
        <v>1100</v>
      </c>
      <c r="B9" s="25">
        <v>8</v>
      </c>
      <c r="C9" s="25" t="s">
        <v>51</v>
      </c>
      <c r="D9" s="25" t="s">
        <v>52</v>
      </c>
      <c r="E9" s="25" t="s">
        <v>53</v>
      </c>
      <c r="F9" s="25" t="s">
        <v>57</v>
      </c>
      <c r="G9" s="25" t="s">
        <v>27</v>
      </c>
      <c r="H9" s="25" t="s">
        <v>237</v>
      </c>
      <c r="I9" s="25" t="s">
        <v>55</v>
      </c>
      <c r="J9" s="25" t="s">
        <v>56</v>
      </c>
      <c r="K9" s="25">
        <v>80111600</v>
      </c>
      <c r="L9" s="25" t="s">
        <v>286</v>
      </c>
      <c r="M9" s="25">
        <v>1</v>
      </c>
      <c r="N9" s="25">
        <v>2</v>
      </c>
      <c r="O9" s="25">
        <v>12</v>
      </c>
      <c r="P9" s="25">
        <v>1</v>
      </c>
      <c r="Q9" s="25" t="s">
        <v>28</v>
      </c>
      <c r="R9" s="25">
        <v>0</v>
      </c>
      <c r="S9" s="26">
        <v>49188000</v>
      </c>
      <c r="T9" s="26">
        <v>49188000</v>
      </c>
      <c r="U9" s="25">
        <v>0</v>
      </c>
      <c r="V9" s="25">
        <v>0</v>
      </c>
      <c r="W9" s="25" t="s">
        <v>41</v>
      </c>
      <c r="X9" s="25" t="s">
        <v>29</v>
      </c>
      <c r="Y9" s="25" t="s">
        <v>224</v>
      </c>
      <c r="Z9" s="25">
        <v>3778878</v>
      </c>
      <c r="AA9" s="25" t="s">
        <v>223</v>
      </c>
      <c r="AC9" s="24" t="str">
        <f t="shared" si="0"/>
        <v>1100-8</v>
      </c>
      <c r="AD9" s="24" t="str">
        <f t="shared" si="1"/>
        <v>PRESTAR SERVICIOS PROFESIONALES DE APOYO ADMINISTRATIVO Y TÉCNICO A LA COORDINACIÓN DEL GRUPO DE SERVICIO AL CIUDADANO Y CORRESPONDENCIA DE LA SDA # 1100-8</v>
      </c>
    </row>
    <row r="10" spans="1:30" x14ac:dyDescent="0.25">
      <c r="A10" s="25">
        <v>1100</v>
      </c>
      <c r="B10" s="25">
        <v>9</v>
      </c>
      <c r="C10" s="25" t="s">
        <v>51</v>
      </c>
      <c r="D10" s="25" t="s">
        <v>52</v>
      </c>
      <c r="E10" s="25" t="s">
        <v>53</v>
      </c>
      <c r="F10" s="25" t="s">
        <v>57</v>
      </c>
      <c r="G10" s="25" t="s">
        <v>27</v>
      </c>
      <c r="H10" s="25" t="s">
        <v>237</v>
      </c>
      <c r="I10" s="25" t="s">
        <v>55</v>
      </c>
      <c r="J10" s="25" t="s">
        <v>56</v>
      </c>
      <c r="K10" s="25">
        <v>80111600</v>
      </c>
      <c r="L10" s="25" t="s">
        <v>287</v>
      </c>
      <c r="M10" s="25">
        <v>1</v>
      </c>
      <c r="N10" s="25">
        <v>2</v>
      </c>
      <c r="O10" s="25">
        <v>12</v>
      </c>
      <c r="P10" s="25">
        <v>1</v>
      </c>
      <c r="Q10" s="25" t="s">
        <v>28</v>
      </c>
      <c r="R10" s="25">
        <v>0</v>
      </c>
      <c r="S10" s="26">
        <v>39108000</v>
      </c>
      <c r="T10" s="26">
        <v>39108000</v>
      </c>
      <c r="U10" s="25">
        <v>0</v>
      </c>
      <c r="V10" s="25">
        <v>0</v>
      </c>
      <c r="W10" s="25" t="s">
        <v>41</v>
      </c>
      <c r="X10" s="25" t="s">
        <v>29</v>
      </c>
      <c r="Y10" s="25" t="s">
        <v>224</v>
      </c>
      <c r="Z10" s="25">
        <v>3778878</v>
      </c>
      <c r="AA10" s="25" t="s">
        <v>223</v>
      </c>
      <c r="AC10" s="24" t="str">
        <f t="shared" si="0"/>
        <v>1100-9</v>
      </c>
      <c r="AD10" s="24" t="str">
        <f t="shared" si="1"/>
        <v>PRESTAR SERVICIOS PROFESIONALES EN EL APOYO A LA COORDINACIÓN DE SERVICIO AL CIUDADANO Y CORRESPONDENCIA, PARA LA IMPLEMENTACIÓN DEL MODELO DE SERVICIO DE ATENCIÓN AL CIUDADANO,  ASÍ COMO RADICACIÓN DE DOCUMENTOS  Y ORIENTACIÓN EN TRÁMITES Y SERVICIOS, GESTIÓN DE REQUERIMIENTOS DE ENTES DE CONTROL Y DEL SISTEMA INTEGRADO DE GESTIÓN # 1100-9</v>
      </c>
    </row>
    <row r="11" spans="1:30" x14ac:dyDescent="0.25">
      <c r="A11" s="25">
        <v>1100</v>
      </c>
      <c r="B11" s="25">
        <v>10</v>
      </c>
      <c r="C11" s="25" t="s">
        <v>51</v>
      </c>
      <c r="D11" s="25" t="s">
        <v>52</v>
      </c>
      <c r="E11" s="25" t="s">
        <v>53</v>
      </c>
      <c r="F11" s="25" t="s">
        <v>57</v>
      </c>
      <c r="G11" s="25" t="s">
        <v>27</v>
      </c>
      <c r="H11" s="25" t="s">
        <v>237</v>
      </c>
      <c r="I11" s="25" t="s">
        <v>55</v>
      </c>
      <c r="J11" s="25" t="s">
        <v>56</v>
      </c>
      <c r="K11" s="25">
        <v>80111600</v>
      </c>
      <c r="L11" s="25" t="s">
        <v>58</v>
      </c>
      <c r="M11" s="25">
        <v>1</v>
      </c>
      <c r="N11" s="25">
        <v>2</v>
      </c>
      <c r="O11" s="25">
        <v>12</v>
      </c>
      <c r="P11" s="25">
        <v>1</v>
      </c>
      <c r="Q11" s="25" t="s">
        <v>28</v>
      </c>
      <c r="R11" s="25">
        <v>0</v>
      </c>
      <c r="S11" s="26">
        <v>33432000</v>
      </c>
      <c r="T11" s="26">
        <v>33432000</v>
      </c>
      <c r="U11" s="25">
        <v>0</v>
      </c>
      <c r="V11" s="25">
        <v>0</v>
      </c>
      <c r="W11" s="25" t="s">
        <v>41</v>
      </c>
      <c r="X11" s="25" t="s">
        <v>29</v>
      </c>
      <c r="Y11" s="25" t="s">
        <v>224</v>
      </c>
      <c r="Z11" s="25">
        <v>3778878</v>
      </c>
      <c r="AA11" s="25" t="s">
        <v>223</v>
      </c>
      <c r="AC11" s="24" t="str">
        <f t="shared" si="0"/>
        <v>1100-10</v>
      </c>
      <c r="AD11" s="24" t="str">
        <f t="shared" si="1"/>
        <v>PRESTAR SERVICIOS PROFESIONALES PARA  LA GESTIÓN DEL SERVICIO AL CIUDADANO Y LA ADMINISTRACIÓN DEL SISTEMA ÚNICO DE TRÁMITES - SUIT # 1100-10</v>
      </c>
    </row>
    <row r="12" spans="1:30" x14ac:dyDescent="0.25">
      <c r="A12" s="25">
        <v>1100</v>
      </c>
      <c r="B12" s="25">
        <v>11</v>
      </c>
      <c r="C12" s="25" t="s">
        <v>51</v>
      </c>
      <c r="D12" s="25" t="s">
        <v>52</v>
      </c>
      <c r="E12" s="25" t="s">
        <v>53</v>
      </c>
      <c r="F12" s="25" t="s">
        <v>57</v>
      </c>
      <c r="G12" s="25" t="s">
        <v>27</v>
      </c>
      <c r="H12" s="25" t="s">
        <v>237</v>
      </c>
      <c r="I12" s="25" t="s">
        <v>55</v>
      </c>
      <c r="J12" s="25" t="s">
        <v>56</v>
      </c>
      <c r="K12" s="25">
        <v>80111600</v>
      </c>
      <c r="L12" s="25" t="s">
        <v>59</v>
      </c>
      <c r="M12" s="25">
        <v>1</v>
      </c>
      <c r="N12" s="25">
        <v>2</v>
      </c>
      <c r="O12" s="25">
        <v>12</v>
      </c>
      <c r="P12" s="25">
        <v>1</v>
      </c>
      <c r="Q12" s="25" t="s">
        <v>28</v>
      </c>
      <c r="R12" s="25">
        <v>0</v>
      </c>
      <c r="S12" s="26">
        <v>33432000</v>
      </c>
      <c r="T12" s="26">
        <v>33432000</v>
      </c>
      <c r="U12" s="25">
        <v>0</v>
      </c>
      <c r="V12" s="25">
        <v>0</v>
      </c>
      <c r="W12" s="25" t="s">
        <v>41</v>
      </c>
      <c r="X12" s="25" t="s">
        <v>29</v>
      </c>
      <c r="Y12" s="25" t="s">
        <v>224</v>
      </c>
      <c r="Z12" s="25">
        <v>3778878</v>
      </c>
      <c r="AA12" s="25" t="s">
        <v>223</v>
      </c>
      <c r="AC12" s="24" t="str">
        <f t="shared" si="0"/>
        <v>1100-11</v>
      </c>
      <c r="AD12" s="24" t="str">
        <f t="shared" si="1"/>
        <v>PRESTAR SERVICIOS PROFESIONALES EN EL MARCO DEL PROCEDIMIENTO DE SERVICIO AL CIUDADANO Y CORRESPONDENCIA, EN LO REFERENTE A RADICACIÓN DE DOCUMENTOS  Y ORIENTACIÓN EN TRÁMITES Y SERVICIOS, EN LOS PUNTOS HABILITADOS DE LA SDA # 1100-11</v>
      </c>
    </row>
    <row r="13" spans="1:30" x14ac:dyDescent="0.25">
      <c r="A13" s="25">
        <v>1100</v>
      </c>
      <c r="B13" s="25">
        <v>12</v>
      </c>
      <c r="C13" s="25" t="s">
        <v>51</v>
      </c>
      <c r="D13" s="25" t="s">
        <v>52</v>
      </c>
      <c r="E13" s="25" t="s">
        <v>53</v>
      </c>
      <c r="F13" s="25" t="s">
        <v>57</v>
      </c>
      <c r="G13" s="25" t="s">
        <v>27</v>
      </c>
      <c r="H13" s="25" t="s">
        <v>237</v>
      </c>
      <c r="I13" s="25" t="s">
        <v>55</v>
      </c>
      <c r="J13" s="25" t="s">
        <v>56</v>
      </c>
      <c r="K13" s="25">
        <v>80111600</v>
      </c>
      <c r="L13" s="25" t="s">
        <v>59</v>
      </c>
      <c r="M13" s="25">
        <v>1</v>
      </c>
      <c r="N13" s="25">
        <v>2</v>
      </c>
      <c r="O13" s="25">
        <v>12</v>
      </c>
      <c r="P13" s="25">
        <v>1</v>
      </c>
      <c r="Q13" s="25" t="s">
        <v>28</v>
      </c>
      <c r="R13" s="25">
        <v>0</v>
      </c>
      <c r="S13" s="26">
        <v>33432000</v>
      </c>
      <c r="T13" s="26">
        <v>33432000</v>
      </c>
      <c r="U13" s="25">
        <v>0</v>
      </c>
      <c r="V13" s="25">
        <v>0</v>
      </c>
      <c r="W13" s="25" t="s">
        <v>41</v>
      </c>
      <c r="X13" s="25" t="s">
        <v>29</v>
      </c>
      <c r="Y13" s="25" t="s">
        <v>224</v>
      </c>
      <c r="Z13" s="25">
        <v>3778878</v>
      </c>
      <c r="AA13" s="25" t="s">
        <v>223</v>
      </c>
      <c r="AC13" s="24" t="str">
        <f t="shared" si="0"/>
        <v>1100-12</v>
      </c>
      <c r="AD13" s="24" t="str">
        <f t="shared" si="1"/>
        <v>PRESTAR SERVICIOS PROFESIONALES EN EL MARCO DEL PROCEDIMIENTO DE SERVICIO AL CIUDADANO Y CORRESPONDENCIA, EN LO REFERENTE A RADICACIÓN DE DOCUMENTOS  Y ORIENTACIÓN EN TRÁMITES Y SERVICIOS, EN LOS PUNTOS HABILITADOS DE LA SDA # 1100-12</v>
      </c>
    </row>
    <row r="14" spans="1:30" x14ac:dyDescent="0.25">
      <c r="A14" s="25">
        <v>1100</v>
      </c>
      <c r="B14" s="25">
        <v>13</v>
      </c>
      <c r="C14" s="25" t="s">
        <v>51</v>
      </c>
      <c r="D14" s="25" t="s">
        <v>52</v>
      </c>
      <c r="E14" s="25" t="s">
        <v>53</v>
      </c>
      <c r="F14" s="25" t="s">
        <v>57</v>
      </c>
      <c r="G14" s="25" t="s">
        <v>27</v>
      </c>
      <c r="H14" s="25" t="s">
        <v>237</v>
      </c>
      <c r="I14" s="25" t="s">
        <v>55</v>
      </c>
      <c r="J14" s="25" t="s">
        <v>56</v>
      </c>
      <c r="K14" s="25">
        <v>80111600</v>
      </c>
      <c r="L14" s="25" t="s">
        <v>59</v>
      </c>
      <c r="M14" s="25">
        <v>1</v>
      </c>
      <c r="N14" s="25">
        <v>2</v>
      </c>
      <c r="O14" s="25">
        <v>12</v>
      </c>
      <c r="P14" s="25">
        <v>1</v>
      </c>
      <c r="Q14" s="25" t="s">
        <v>28</v>
      </c>
      <c r="R14" s="25">
        <v>0</v>
      </c>
      <c r="S14" s="26">
        <v>33432000</v>
      </c>
      <c r="T14" s="26">
        <v>33432000</v>
      </c>
      <c r="U14" s="25">
        <v>0</v>
      </c>
      <c r="V14" s="25">
        <v>0</v>
      </c>
      <c r="W14" s="25" t="s">
        <v>41</v>
      </c>
      <c r="X14" s="25" t="s">
        <v>29</v>
      </c>
      <c r="Y14" s="25" t="s">
        <v>224</v>
      </c>
      <c r="Z14" s="25">
        <v>3778878</v>
      </c>
      <c r="AA14" s="25" t="s">
        <v>223</v>
      </c>
      <c r="AC14" s="24" t="str">
        <f t="shared" si="0"/>
        <v>1100-13</v>
      </c>
      <c r="AD14" s="24" t="str">
        <f t="shared" si="1"/>
        <v>PRESTAR SERVICIOS PROFESIONALES EN EL MARCO DEL PROCEDIMIENTO DE SERVICIO AL CIUDADANO Y CORRESPONDENCIA, EN LO REFERENTE A RADICACIÓN DE DOCUMENTOS  Y ORIENTACIÓN EN TRÁMITES Y SERVICIOS, EN LOS PUNTOS HABILITADOS DE LA SDA # 1100-13</v>
      </c>
    </row>
    <row r="15" spans="1:30" x14ac:dyDescent="0.25">
      <c r="A15" s="25">
        <v>1100</v>
      </c>
      <c r="B15" s="25">
        <v>14</v>
      </c>
      <c r="C15" s="25" t="s">
        <v>51</v>
      </c>
      <c r="D15" s="25" t="s">
        <v>52</v>
      </c>
      <c r="E15" s="25" t="s">
        <v>53</v>
      </c>
      <c r="F15" s="25" t="s">
        <v>57</v>
      </c>
      <c r="G15" s="25" t="s">
        <v>27</v>
      </c>
      <c r="H15" s="25" t="s">
        <v>237</v>
      </c>
      <c r="I15" s="25" t="s">
        <v>55</v>
      </c>
      <c r="J15" s="25" t="s">
        <v>56</v>
      </c>
      <c r="K15" s="25">
        <v>80111600</v>
      </c>
      <c r="L15" s="25" t="s">
        <v>59</v>
      </c>
      <c r="M15" s="25">
        <v>1</v>
      </c>
      <c r="N15" s="25">
        <v>2</v>
      </c>
      <c r="O15" s="25">
        <v>12</v>
      </c>
      <c r="P15" s="25">
        <v>1</v>
      </c>
      <c r="Q15" s="25" t="s">
        <v>28</v>
      </c>
      <c r="R15" s="25">
        <v>0</v>
      </c>
      <c r="S15" s="26">
        <v>33432000</v>
      </c>
      <c r="T15" s="26">
        <v>33432000</v>
      </c>
      <c r="U15" s="25">
        <v>0</v>
      </c>
      <c r="V15" s="25">
        <v>0</v>
      </c>
      <c r="W15" s="25" t="s">
        <v>41</v>
      </c>
      <c r="X15" s="25" t="s">
        <v>29</v>
      </c>
      <c r="Y15" s="25" t="s">
        <v>224</v>
      </c>
      <c r="Z15" s="25">
        <v>3778878</v>
      </c>
      <c r="AA15" s="25" t="s">
        <v>223</v>
      </c>
      <c r="AC15" s="24" t="str">
        <f t="shared" si="0"/>
        <v>1100-14</v>
      </c>
      <c r="AD15" s="24" t="str">
        <f t="shared" si="1"/>
        <v>PRESTAR SERVICIOS PROFESIONALES EN EL MARCO DEL PROCEDIMIENTO DE SERVICIO AL CIUDADANO Y CORRESPONDENCIA, EN LO REFERENTE A RADICACIÓN DE DOCUMENTOS  Y ORIENTACIÓN EN TRÁMITES Y SERVICIOS, EN LOS PUNTOS HABILITADOS DE LA SDA # 1100-14</v>
      </c>
    </row>
    <row r="16" spans="1:30" x14ac:dyDescent="0.25">
      <c r="A16" s="25">
        <v>1100</v>
      </c>
      <c r="B16" s="25">
        <v>15</v>
      </c>
      <c r="C16" s="25" t="s">
        <v>51</v>
      </c>
      <c r="D16" s="25" t="s">
        <v>52</v>
      </c>
      <c r="E16" s="25" t="s">
        <v>53</v>
      </c>
      <c r="F16" s="25" t="s">
        <v>57</v>
      </c>
      <c r="G16" s="25" t="s">
        <v>27</v>
      </c>
      <c r="H16" s="25" t="s">
        <v>237</v>
      </c>
      <c r="I16" s="25" t="s">
        <v>55</v>
      </c>
      <c r="J16" s="25" t="s">
        <v>56</v>
      </c>
      <c r="K16" s="25">
        <v>80111600</v>
      </c>
      <c r="L16" s="25" t="s">
        <v>59</v>
      </c>
      <c r="M16" s="25">
        <v>1</v>
      </c>
      <c r="N16" s="25">
        <v>2</v>
      </c>
      <c r="O16" s="25">
        <v>12</v>
      </c>
      <c r="P16" s="25">
        <v>1</v>
      </c>
      <c r="Q16" s="25" t="s">
        <v>28</v>
      </c>
      <c r="R16" s="25">
        <v>0</v>
      </c>
      <c r="S16" s="26">
        <v>33432000</v>
      </c>
      <c r="T16" s="26">
        <v>33432000</v>
      </c>
      <c r="U16" s="25">
        <v>0</v>
      </c>
      <c r="V16" s="25">
        <v>0</v>
      </c>
      <c r="W16" s="25" t="s">
        <v>41</v>
      </c>
      <c r="X16" s="25" t="s">
        <v>29</v>
      </c>
      <c r="Y16" s="25" t="s">
        <v>224</v>
      </c>
      <c r="Z16" s="25">
        <v>3778878</v>
      </c>
      <c r="AA16" s="25" t="s">
        <v>223</v>
      </c>
      <c r="AC16" s="24" t="str">
        <f t="shared" si="0"/>
        <v>1100-15</v>
      </c>
      <c r="AD16" s="24" t="str">
        <f t="shared" si="1"/>
        <v>PRESTAR SERVICIOS PROFESIONALES EN EL MARCO DEL PROCEDIMIENTO DE SERVICIO AL CIUDADANO Y CORRESPONDENCIA, EN LO REFERENTE A RADICACIÓN DE DOCUMENTOS  Y ORIENTACIÓN EN TRÁMITES Y SERVICIOS, EN LOS PUNTOS HABILITADOS DE LA SDA # 1100-15</v>
      </c>
    </row>
    <row r="17" spans="1:30" x14ac:dyDescent="0.25">
      <c r="A17" s="25">
        <v>1100</v>
      </c>
      <c r="B17" s="25">
        <v>16</v>
      </c>
      <c r="C17" s="25" t="s">
        <v>51</v>
      </c>
      <c r="D17" s="25" t="s">
        <v>52</v>
      </c>
      <c r="E17" s="25" t="s">
        <v>53</v>
      </c>
      <c r="F17" s="25" t="s">
        <v>57</v>
      </c>
      <c r="G17" s="25" t="s">
        <v>27</v>
      </c>
      <c r="H17" s="25" t="s">
        <v>237</v>
      </c>
      <c r="I17" s="25" t="s">
        <v>55</v>
      </c>
      <c r="J17" s="25" t="s">
        <v>56</v>
      </c>
      <c r="K17" s="25">
        <v>80111600</v>
      </c>
      <c r="L17" s="25" t="s">
        <v>59</v>
      </c>
      <c r="M17" s="25">
        <v>1</v>
      </c>
      <c r="N17" s="25">
        <v>2</v>
      </c>
      <c r="O17" s="25">
        <v>12</v>
      </c>
      <c r="P17" s="25">
        <v>1</v>
      </c>
      <c r="Q17" s="25" t="s">
        <v>28</v>
      </c>
      <c r="R17" s="25">
        <v>0</v>
      </c>
      <c r="S17" s="26">
        <v>33432000</v>
      </c>
      <c r="T17" s="26">
        <v>33432000</v>
      </c>
      <c r="U17" s="25">
        <v>0</v>
      </c>
      <c r="V17" s="25">
        <v>0</v>
      </c>
      <c r="W17" s="25" t="s">
        <v>41</v>
      </c>
      <c r="X17" s="25" t="s">
        <v>29</v>
      </c>
      <c r="Y17" s="25" t="s">
        <v>224</v>
      </c>
      <c r="Z17" s="25">
        <v>3778878</v>
      </c>
      <c r="AA17" s="25" t="s">
        <v>223</v>
      </c>
      <c r="AC17" s="24" t="str">
        <f t="shared" si="0"/>
        <v>1100-16</v>
      </c>
      <c r="AD17" s="24" t="str">
        <f t="shared" si="1"/>
        <v>PRESTAR SERVICIOS PROFESIONALES EN EL MARCO DEL PROCEDIMIENTO DE SERVICIO AL CIUDADANO Y CORRESPONDENCIA, EN LO REFERENTE A RADICACIÓN DE DOCUMENTOS  Y ORIENTACIÓN EN TRÁMITES Y SERVICIOS, EN LOS PUNTOS HABILITADOS DE LA SDA # 1100-16</v>
      </c>
    </row>
    <row r="18" spans="1:30" x14ac:dyDescent="0.25">
      <c r="A18" s="25">
        <v>1100</v>
      </c>
      <c r="B18" s="25">
        <v>17</v>
      </c>
      <c r="C18" s="25" t="s">
        <v>51</v>
      </c>
      <c r="D18" s="25" t="s">
        <v>52</v>
      </c>
      <c r="E18" s="25" t="s">
        <v>53</v>
      </c>
      <c r="F18" s="25" t="s">
        <v>57</v>
      </c>
      <c r="G18" s="25" t="s">
        <v>27</v>
      </c>
      <c r="H18" s="25" t="s">
        <v>237</v>
      </c>
      <c r="I18" s="25" t="s">
        <v>55</v>
      </c>
      <c r="J18" s="25" t="s">
        <v>56</v>
      </c>
      <c r="K18" s="25">
        <v>80111600</v>
      </c>
      <c r="L18" s="25" t="s">
        <v>59</v>
      </c>
      <c r="M18" s="25">
        <v>1</v>
      </c>
      <c r="N18" s="25">
        <v>2</v>
      </c>
      <c r="O18" s="25">
        <v>12</v>
      </c>
      <c r="P18" s="25">
        <v>1</v>
      </c>
      <c r="Q18" s="25" t="s">
        <v>28</v>
      </c>
      <c r="R18" s="25">
        <v>0</v>
      </c>
      <c r="S18" s="26">
        <v>33432000</v>
      </c>
      <c r="T18" s="26">
        <v>33432000</v>
      </c>
      <c r="U18" s="25">
        <v>0</v>
      </c>
      <c r="V18" s="25">
        <v>0</v>
      </c>
      <c r="W18" s="25" t="s">
        <v>41</v>
      </c>
      <c r="X18" s="25" t="s">
        <v>29</v>
      </c>
      <c r="Y18" s="25" t="s">
        <v>224</v>
      </c>
      <c r="Z18" s="25">
        <v>3778878</v>
      </c>
      <c r="AA18" s="25" t="s">
        <v>223</v>
      </c>
      <c r="AC18" s="24" t="str">
        <f t="shared" si="0"/>
        <v>1100-17</v>
      </c>
      <c r="AD18" s="24" t="str">
        <f t="shared" si="1"/>
        <v>PRESTAR SERVICIOS PROFESIONALES EN EL MARCO DEL PROCEDIMIENTO DE SERVICIO AL CIUDADANO Y CORRESPONDENCIA, EN LO REFERENTE A RADICACIÓN DE DOCUMENTOS  Y ORIENTACIÓN EN TRÁMITES Y SERVICIOS, EN LOS PUNTOS HABILITADOS DE LA SDA # 1100-17</v>
      </c>
    </row>
    <row r="19" spans="1:30" x14ac:dyDescent="0.25">
      <c r="A19" s="25">
        <v>1100</v>
      </c>
      <c r="B19" s="25">
        <v>18</v>
      </c>
      <c r="C19" s="25" t="s">
        <v>51</v>
      </c>
      <c r="D19" s="25" t="s">
        <v>52</v>
      </c>
      <c r="E19" s="25" t="s">
        <v>53</v>
      </c>
      <c r="F19" s="25" t="s">
        <v>57</v>
      </c>
      <c r="G19" s="25" t="s">
        <v>27</v>
      </c>
      <c r="H19" s="25" t="s">
        <v>237</v>
      </c>
      <c r="I19" s="25" t="s">
        <v>55</v>
      </c>
      <c r="J19" s="25" t="s">
        <v>56</v>
      </c>
      <c r="K19" s="25">
        <v>80111600</v>
      </c>
      <c r="L19" s="25" t="s">
        <v>59</v>
      </c>
      <c r="M19" s="25">
        <v>1</v>
      </c>
      <c r="N19" s="25">
        <v>2</v>
      </c>
      <c r="O19" s="25">
        <v>12</v>
      </c>
      <c r="P19" s="25">
        <v>1</v>
      </c>
      <c r="Q19" s="25" t="s">
        <v>28</v>
      </c>
      <c r="R19" s="25">
        <v>0</v>
      </c>
      <c r="S19" s="26">
        <v>33432000</v>
      </c>
      <c r="T19" s="26">
        <v>33432000</v>
      </c>
      <c r="U19" s="25">
        <v>0</v>
      </c>
      <c r="V19" s="25">
        <v>0</v>
      </c>
      <c r="W19" s="25" t="s">
        <v>41</v>
      </c>
      <c r="X19" s="25" t="s">
        <v>29</v>
      </c>
      <c r="Y19" s="25" t="s">
        <v>224</v>
      </c>
      <c r="Z19" s="25">
        <v>3778878</v>
      </c>
      <c r="AA19" s="25" t="s">
        <v>223</v>
      </c>
      <c r="AC19" s="24" t="str">
        <f t="shared" si="0"/>
        <v>1100-18</v>
      </c>
      <c r="AD19" s="24" t="str">
        <f t="shared" si="1"/>
        <v>PRESTAR SERVICIOS PROFESIONALES EN EL MARCO DEL PROCEDIMIENTO DE SERVICIO AL CIUDADANO Y CORRESPONDENCIA, EN LO REFERENTE A RADICACIÓN DE DOCUMENTOS  Y ORIENTACIÓN EN TRÁMITES Y SERVICIOS, EN LOS PUNTOS HABILITADOS DE LA SDA # 1100-18</v>
      </c>
    </row>
    <row r="20" spans="1:30" x14ac:dyDescent="0.25">
      <c r="A20" s="25">
        <v>1100</v>
      </c>
      <c r="B20" s="25">
        <v>19</v>
      </c>
      <c r="C20" s="25" t="s">
        <v>51</v>
      </c>
      <c r="D20" s="25" t="s">
        <v>52</v>
      </c>
      <c r="E20" s="25" t="s">
        <v>53</v>
      </c>
      <c r="F20" s="25" t="s">
        <v>57</v>
      </c>
      <c r="G20" s="25" t="s">
        <v>27</v>
      </c>
      <c r="H20" s="25" t="s">
        <v>237</v>
      </c>
      <c r="I20" s="25" t="s">
        <v>55</v>
      </c>
      <c r="J20" s="25" t="s">
        <v>56</v>
      </c>
      <c r="K20" s="25">
        <v>80111600</v>
      </c>
      <c r="L20" s="25" t="s">
        <v>59</v>
      </c>
      <c r="M20" s="25">
        <v>1</v>
      </c>
      <c r="N20" s="25">
        <v>2</v>
      </c>
      <c r="O20" s="25">
        <v>12</v>
      </c>
      <c r="P20" s="25">
        <v>1</v>
      </c>
      <c r="Q20" s="25" t="s">
        <v>28</v>
      </c>
      <c r="R20" s="25">
        <v>0</v>
      </c>
      <c r="S20" s="26">
        <v>33432000</v>
      </c>
      <c r="T20" s="26">
        <v>33432000</v>
      </c>
      <c r="U20" s="25">
        <v>0</v>
      </c>
      <c r="V20" s="25">
        <v>0</v>
      </c>
      <c r="W20" s="25" t="s">
        <v>41</v>
      </c>
      <c r="X20" s="25" t="s">
        <v>29</v>
      </c>
      <c r="Y20" s="25" t="s">
        <v>224</v>
      </c>
      <c r="Z20" s="25">
        <v>3778878</v>
      </c>
      <c r="AA20" s="25" t="s">
        <v>223</v>
      </c>
      <c r="AC20" s="24" t="str">
        <f t="shared" si="0"/>
        <v>1100-19</v>
      </c>
      <c r="AD20" s="24" t="str">
        <f t="shared" si="1"/>
        <v>PRESTAR SERVICIOS PROFESIONALES EN EL MARCO DEL PROCEDIMIENTO DE SERVICIO AL CIUDADANO Y CORRESPONDENCIA, EN LO REFERENTE A RADICACIÓN DE DOCUMENTOS  Y ORIENTACIÓN EN TRÁMITES Y SERVICIOS, EN LOS PUNTOS HABILITADOS DE LA SDA # 1100-19</v>
      </c>
    </row>
    <row r="21" spans="1:30" x14ac:dyDescent="0.25">
      <c r="A21" s="25">
        <v>1100</v>
      </c>
      <c r="B21" s="25">
        <v>20</v>
      </c>
      <c r="C21" s="25" t="s">
        <v>51</v>
      </c>
      <c r="D21" s="25" t="s">
        <v>52</v>
      </c>
      <c r="E21" s="25" t="s">
        <v>53</v>
      </c>
      <c r="F21" s="25" t="s">
        <v>57</v>
      </c>
      <c r="G21" s="25" t="s">
        <v>27</v>
      </c>
      <c r="H21" s="25" t="s">
        <v>237</v>
      </c>
      <c r="I21" s="25" t="s">
        <v>55</v>
      </c>
      <c r="J21" s="25" t="s">
        <v>56</v>
      </c>
      <c r="K21" s="25">
        <v>80111600</v>
      </c>
      <c r="L21" s="25" t="s">
        <v>59</v>
      </c>
      <c r="M21" s="25">
        <v>1</v>
      </c>
      <c r="N21" s="25">
        <v>2</v>
      </c>
      <c r="O21" s="25">
        <v>12</v>
      </c>
      <c r="P21" s="25">
        <v>1</v>
      </c>
      <c r="Q21" s="25" t="s">
        <v>28</v>
      </c>
      <c r="R21" s="25">
        <v>0</v>
      </c>
      <c r="S21" s="26">
        <v>33432000</v>
      </c>
      <c r="T21" s="26">
        <v>33432000</v>
      </c>
      <c r="U21" s="25">
        <v>0</v>
      </c>
      <c r="V21" s="25">
        <v>0</v>
      </c>
      <c r="W21" s="25" t="s">
        <v>41</v>
      </c>
      <c r="X21" s="25" t="s">
        <v>29</v>
      </c>
      <c r="Y21" s="25" t="s">
        <v>224</v>
      </c>
      <c r="Z21" s="25">
        <v>3778878</v>
      </c>
      <c r="AA21" s="25" t="s">
        <v>223</v>
      </c>
      <c r="AC21" s="24" t="str">
        <f t="shared" si="0"/>
        <v>1100-20</v>
      </c>
      <c r="AD21" s="24" t="str">
        <f t="shared" si="1"/>
        <v>PRESTAR SERVICIOS PROFESIONALES EN EL MARCO DEL PROCEDIMIENTO DE SERVICIO AL CIUDADANO Y CORRESPONDENCIA, EN LO REFERENTE A RADICACIÓN DE DOCUMENTOS  Y ORIENTACIÓN EN TRÁMITES Y SERVICIOS, EN LOS PUNTOS HABILITADOS DE LA SDA # 1100-20</v>
      </c>
    </row>
    <row r="22" spans="1:30" x14ac:dyDescent="0.25">
      <c r="A22" s="25">
        <v>1100</v>
      </c>
      <c r="B22" s="25">
        <v>21</v>
      </c>
      <c r="C22" s="25" t="s">
        <v>51</v>
      </c>
      <c r="D22" s="25" t="s">
        <v>52</v>
      </c>
      <c r="E22" s="25" t="s">
        <v>53</v>
      </c>
      <c r="F22" s="25" t="s">
        <v>57</v>
      </c>
      <c r="G22" s="25" t="s">
        <v>27</v>
      </c>
      <c r="H22" s="25" t="s">
        <v>237</v>
      </c>
      <c r="I22" s="25" t="s">
        <v>55</v>
      </c>
      <c r="J22" s="25" t="s">
        <v>56</v>
      </c>
      <c r="K22" s="25">
        <v>80111600</v>
      </c>
      <c r="L22" s="25" t="s">
        <v>59</v>
      </c>
      <c r="M22" s="25">
        <v>1</v>
      </c>
      <c r="N22" s="25">
        <v>2</v>
      </c>
      <c r="O22" s="25">
        <v>12</v>
      </c>
      <c r="P22" s="25">
        <v>1</v>
      </c>
      <c r="Q22" s="25" t="s">
        <v>28</v>
      </c>
      <c r="R22" s="25">
        <v>0</v>
      </c>
      <c r="S22" s="26">
        <v>33432000</v>
      </c>
      <c r="T22" s="26">
        <v>33432000</v>
      </c>
      <c r="U22" s="25">
        <v>0</v>
      </c>
      <c r="V22" s="25">
        <v>0</v>
      </c>
      <c r="W22" s="25" t="s">
        <v>41</v>
      </c>
      <c r="X22" s="25" t="s">
        <v>29</v>
      </c>
      <c r="Y22" s="25" t="s">
        <v>224</v>
      </c>
      <c r="Z22" s="25">
        <v>3778878</v>
      </c>
      <c r="AA22" s="25" t="s">
        <v>223</v>
      </c>
      <c r="AC22" s="24" t="str">
        <f t="shared" si="0"/>
        <v>1100-21</v>
      </c>
      <c r="AD22" s="24" t="str">
        <f t="shared" si="1"/>
        <v>PRESTAR SERVICIOS PROFESIONALES EN EL MARCO DEL PROCEDIMIENTO DE SERVICIO AL CIUDADANO Y CORRESPONDENCIA, EN LO REFERENTE A RADICACIÓN DE DOCUMENTOS  Y ORIENTACIÓN EN TRÁMITES Y SERVICIOS, EN LOS PUNTOS HABILITADOS DE LA SDA # 1100-21</v>
      </c>
    </row>
    <row r="23" spans="1:30" x14ac:dyDescent="0.25">
      <c r="A23" s="25">
        <v>1100</v>
      </c>
      <c r="B23" s="25">
        <v>22</v>
      </c>
      <c r="C23" s="25" t="s">
        <v>51</v>
      </c>
      <c r="D23" s="25" t="s">
        <v>52</v>
      </c>
      <c r="E23" s="25" t="s">
        <v>53</v>
      </c>
      <c r="F23" s="25" t="s">
        <v>57</v>
      </c>
      <c r="G23" s="25" t="s">
        <v>27</v>
      </c>
      <c r="H23" s="25" t="s">
        <v>237</v>
      </c>
      <c r="I23" s="25" t="s">
        <v>55</v>
      </c>
      <c r="J23" s="25" t="s">
        <v>56</v>
      </c>
      <c r="K23" s="25">
        <v>80111600</v>
      </c>
      <c r="L23" s="25" t="s">
        <v>60</v>
      </c>
      <c r="M23" s="25">
        <v>1</v>
      </c>
      <c r="N23" s="25">
        <v>2</v>
      </c>
      <c r="O23" s="25">
        <v>12</v>
      </c>
      <c r="P23" s="25">
        <v>1</v>
      </c>
      <c r="Q23" s="25" t="s">
        <v>28</v>
      </c>
      <c r="R23" s="25">
        <v>0</v>
      </c>
      <c r="S23" s="26">
        <v>30792000</v>
      </c>
      <c r="T23" s="26">
        <v>30792000</v>
      </c>
      <c r="U23" s="25">
        <v>0</v>
      </c>
      <c r="V23" s="25">
        <v>0</v>
      </c>
      <c r="W23" s="25" t="s">
        <v>41</v>
      </c>
      <c r="X23" s="25" t="s">
        <v>29</v>
      </c>
      <c r="Y23" s="25" t="s">
        <v>224</v>
      </c>
      <c r="Z23" s="25">
        <v>3778878</v>
      </c>
      <c r="AA23" s="25" t="s">
        <v>223</v>
      </c>
      <c r="AC23" s="24" t="str">
        <f t="shared" si="0"/>
        <v>1100-22</v>
      </c>
      <c r="AD23" s="24" t="str">
        <f t="shared" si="1"/>
        <v>APOYAR TÉCNICAMENTE AL DEFENSOR DEL CIUDADANO, CON LA ELABORACIÓN DE INFORMES Y PUBLICACIONES ORIENTADAS AL DESARROLLO DE LA POLÍTICA PÚBLICA DISTRITAL DE SERVICIO A LA CIUDADANÍA # 1100-22</v>
      </c>
    </row>
    <row r="24" spans="1:30" x14ac:dyDescent="0.25">
      <c r="A24" s="25">
        <v>1100</v>
      </c>
      <c r="B24" s="25">
        <v>23</v>
      </c>
      <c r="C24" s="25" t="s">
        <v>51</v>
      </c>
      <c r="D24" s="25" t="s">
        <v>52</v>
      </c>
      <c r="E24" s="25" t="s">
        <v>53</v>
      </c>
      <c r="F24" s="25" t="s">
        <v>57</v>
      </c>
      <c r="G24" s="25" t="s">
        <v>27</v>
      </c>
      <c r="H24" s="25" t="s">
        <v>237</v>
      </c>
      <c r="I24" s="25" t="s">
        <v>55</v>
      </c>
      <c r="J24" s="25" t="s">
        <v>56</v>
      </c>
      <c r="K24" s="25">
        <v>80111600</v>
      </c>
      <c r="L24" s="25" t="s">
        <v>288</v>
      </c>
      <c r="M24" s="25">
        <v>1</v>
      </c>
      <c r="N24" s="25">
        <v>2</v>
      </c>
      <c r="O24" s="25">
        <v>12</v>
      </c>
      <c r="P24" s="25">
        <v>1</v>
      </c>
      <c r="Q24" s="25" t="s">
        <v>28</v>
      </c>
      <c r="R24" s="25">
        <v>0</v>
      </c>
      <c r="S24" s="26">
        <v>28620000</v>
      </c>
      <c r="T24" s="26">
        <v>28620000</v>
      </c>
      <c r="U24" s="25">
        <v>0</v>
      </c>
      <c r="V24" s="25">
        <v>0</v>
      </c>
      <c r="W24" s="25" t="s">
        <v>41</v>
      </c>
      <c r="X24" s="25" t="s">
        <v>29</v>
      </c>
      <c r="Y24" s="25" t="s">
        <v>224</v>
      </c>
      <c r="Z24" s="25">
        <v>3778878</v>
      </c>
      <c r="AA24" s="25" t="s">
        <v>223</v>
      </c>
      <c r="AC24" s="24" t="str">
        <f t="shared" si="0"/>
        <v>1100-23</v>
      </c>
      <c r="AD24" s="24" t="str">
        <f t="shared" si="1"/>
        <v>PRESTAR SERVICIOS DE APOYO TÉCNICO EN EL MARCO DEL PROCEDIMIENTO DE SERVICIO AL CIUDADANO Y CORRESPONDENCIA, PARA EL CUMPLIMIENTO DE LA POLÍTICA PÚBLICA DISTRITAL DE SERVICIO A LA CIUDADANÍA, EN LOS PUNTOS HABILITADOS DE LA SDA # 1100-23</v>
      </c>
    </row>
    <row r="25" spans="1:30" x14ac:dyDescent="0.25">
      <c r="A25" s="25">
        <v>1100</v>
      </c>
      <c r="B25" s="25">
        <v>24</v>
      </c>
      <c r="C25" s="25" t="s">
        <v>51</v>
      </c>
      <c r="D25" s="25" t="s">
        <v>52</v>
      </c>
      <c r="E25" s="25" t="s">
        <v>53</v>
      </c>
      <c r="F25" s="25" t="s">
        <v>57</v>
      </c>
      <c r="G25" s="25" t="s">
        <v>27</v>
      </c>
      <c r="H25" s="25" t="s">
        <v>237</v>
      </c>
      <c r="I25" s="25" t="s">
        <v>55</v>
      </c>
      <c r="J25" s="25" t="s">
        <v>56</v>
      </c>
      <c r="K25" s="25">
        <v>80111600</v>
      </c>
      <c r="L25" s="25" t="s">
        <v>288</v>
      </c>
      <c r="M25" s="25">
        <v>1</v>
      </c>
      <c r="N25" s="25">
        <v>2</v>
      </c>
      <c r="O25" s="25">
        <v>12</v>
      </c>
      <c r="P25" s="25">
        <v>1</v>
      </c>
      <c r="Q25" s="25" t="s">
        <v>28</v>
      </c>
      <c r="R25" s="25">
        <v>0</v>
      </c>
      <c r="S25" s="26">
        <v>28620000</v>
      </c>
      <c r="T25" s="26">
        <v>28620000</v>
      </c>
      <c r="U25" s="25">
        <v>0</v>
      </c>
      <c r="V25" s="25">
        <v>0</v>
      </c>
      <c r="W25" s="25" t="s">
        <v>41</v>
      </c>
      <c r="X25" s="25" t="s">
        <v>29</v>
      </c>
      <c r="Y25" s="25" t="s">
        <v>224</v>
      </c>
      <c r="Z25" s="25">
        <v>3778878</v>
      </c>
      <c r="AA25" s="25" t="s">
        <v>223</v>
      </c>
      <c r="AC25" s="24" t="str">
        <f t="shared" si="0"/>
        <v>1100-24</v>
      </c>
      <c r="AD25" s="24" t="str">
        <f t="shared" si="1"/>
        <v>PRESTAR SERVICIOS DE APOYO TÉCNICO EN EL MARCO DEL PROCEDIMIENTO DE SERVICIO AL CIUDADANO Y CORRESPONDENCIA, PARA EL CUMPLIMIENTO DE LA POLÍTICA PÚBLICA DISTRITAL DE SERVICIO A LA CIUDADANÍA, EN LOS PUNTOS HABILITADOS DE LA SDA # 1100-24</v>
      </c>
    </row>
    <row r="26" spans="1:30" x14ac:dyDescent="0.25">
      <c r="A26" s="25">
        <v>1100</v>
      </c>
      <c r="B26" s="25">
        <v>25</v>
      </c>
      <c r="C26" s="25" t="s">
        <v>51</v>
      </c>
      <c r="D26" s="25" t="s">
        <v>52</v>
      </c>
      <c r="E26" s="25" t="s">
        <v>53</v>
      </c>
      <c r="F26" s="25" t="s">
        <v>57</v>
      </c>
      <c r="G26" s="25" t="s">
        <v>27</v>
      </c>
      <c r="H26" s="25" t="s">
        <v>237</v>
      </c>
      <c r="I26" s="25" t="s">
        <v>55</v>
      </c>
      <c r="J26" s="25" t="s">
        <v>56</v>
      </c>
      <c r="K26" s="25">
        <v>80111600</v>
      </c>
      <c r="L26" s="25" t="s">
        <v>288</v>
      </c>
      <c r="M26" s="25">
        <v>1</v>
      </c>
      <c r="N26" s="25">
        <v>2</v>
      </c>
      <c r="O26" s="25">
        <v>12</v>
      </c>
      <c r="P26" s="25">
        <v>1</v>
      </c>
      <c r="Q26" s="25" t="s">
        <v>28</v>
      </c>
      <c r="R26" s="25">
        <v>0</v>
      </c>
      <c r="S26" s="26">
        <v>28620000</v>
      </c>
      <c r="T26" s="26">
        <v>28620000</v>
      </c>
      <c r="U26" s="25">
        <v>0</v>
      </c>
      <c r="V26" s="25">
        <v>0</v>
      </c>
      <c r="W26" s="25" t="s">
        <v>41</v>
      </c>
      <c r="X26" s="25" t="s">
        <v>29</v>
      </c>
      <c r="Y26" s="25" t="s">
        <v>224</v>
      </c>
      <c r="Z26" s="25">
        <v>3778878</v>
      </c>
      <c r="AA26" s="25" t="s">
        <v>223</v>
      </c>
      <c r="AC26" s="24" t="str">
        <f t="shared" si="0"/>
        <v>1100-25</v>
      </c>
      <c r="AD26" s="24" t="str">
        <f t="shared" si="1"/>
        <v>PRESTAR SERVICIOS DE APOYO TÉCNICO EN EL MARCO DEL PROCEDIMIENTO DE SERVICIO AL CIUDADANO Y CORRESPONDENCIA, PARA EL CUMPLIMIENTO DE LA POLÍTICA PÚBLICA DISTRITAL DE SERVICIO A LA CIUDADANÍA, EN LOS PUNTOS HABILITADOS DE LA SDA # 1100-25</v>
      </c>
    </row>
    <row r="27" spans="1:30" x14ac:dyDescent="0.25">
      <c r="A27" s="25">
        <v>1100</v>
      </c>
      <c r="B27" s="25">
        <v>26</v>
      </c>
      <c r="C27" s="25" t="s">
        <v>51</v>
      </c>
      <c r="D27" s="25" t="s">
        <v>52</v>
      </c>
      <c r="E27" s="25" t="s">
        <v>53</v>
      </c>
      <c r="F27" s="25" t="s">
        <v>57</v>
      </c>
      <c r="G27" s="25" t="s">
        <v>27</v>
      </c>
      <c r="H27" s="25" t="s">
        <v>237</v>
      </c>
      <c r="I27" s="25" t="s">
        <v>55</v>
      </c>
      <c r="J27" s="25" t="s">
        <v>56</v>
      </c>
      <c r="K27" s="25">
        <v>80111600</v>
      </c>
      <c r="L27" s="25" t="s">
        <v>288</v>
      </c>
      <c r="M27" s="25">
        <v>1</v>
      </c>
      <c r="N27" s="25">
        <v>2</v>
      </c>
      <c r="O27" s="25">
        <v>12</v>
      </c>
      <c r="P27" s="25">
        <v>1</v>
      </c>
      <c r="Q27" s="25" t="s">
        <v>28</v>
      </c>
      <c r="R27" s="25">
        <v>0</v>
      </c>
      <c r="S27" s="26">
        <v>28620000</v>
      </c>
      <c r="T27" s="26">
        <v>28620000</v>
      </c>
      <c r="U27" s="25">
        <v>0</v>
      </c>
      <c r="V27" s="25">
        <v>0</v>
      </c>
      <c r="W27" s="25" t="s">
        <v>41</v>
      </c>
      <c r="X27" s="25" t="s">
        <v>29</v>
      </c>
      <c r="Y27" s="25" t="s">
        <v>224</v>
      </c>
      <c r="Z27" s="25">
        <v>3778878</v>
      </c>
      <c r="AA27" s="25" t="s">
        <v>223</v>
      </c>
      <c r="AC27" s="24" t="str">
        <f t="shared" si="0"/>
        <v>1100-26</v>
      </c>
      <c r="AD27" s="24" t="str">
        <f t="shared" si="1"/>
        <v>PRESTAR SERVICIOS DE APOYO TÉCNICO EN EL MARCO DEL PROCEDIMIENTO DE SERVICIO AL CIUDADANO Y CORRESPONDENCIA, PARA EL CUMPLIMIENTO DE LA POLÍTICA PÚBLICA DISTRITAL DE SERVICIO A LA CIUDADANÍA, EN LOS PUNTOS HABILITADOS DE LA SDA # 1100-26</v>
      </c>
    </row>
    <row r="28" spans="1:30" x14ac:dyDescent="0.25">
      <c r="A28" s="25">
        <v>1100</v>
      </c>
      <c r="B28" s="25">
        <v>27</v>
      </c>
      <c r="C28" s="25" t="s">
        <v>51</v>
      </c>
      <c r="D28" s="25" t="s">
        <v>52</v>
      </c>
      <c r="E28" s="25" t="s">
        <v>53</v>
      </c>
      <c r="F28" s="25" t="s">
        <v>57</v>
      </c>
      <c r="G28" s="25" t="s">
        <v>27</v>
      </c>
      <c r="H28" s="25" t="s">
        <v>237</v>
      </c>
      <c r="I28" s="25" t="s">
        <v>55</v>
      </c>
      <c r="J28" s="25" t="s">
        <v>56</v>
      </c>
      <c r="K28" s="25">
        <v>80111600</v>
      </c>
      <c r="L28" s="25" t="s">
        <v>288</v>
      </c>
      <c r="M28" s="25">
        <v>1</v>
      </c>
      <c r="N28" s="25">
        <v>2</v>
      </c>
      <c r="O28" s="25">
        <v>12</v>
      </c>
      <c r="P28" s="25">
        <v>1</v>
      </c>
      <c r="Q28" s="25" t="s">
        <v>28</v>
      </c>
      <c r="R28" s="25">
        <v>0</v>
      </c>
      <c r="S28" s="26">
        <v>28620000</v>
      </c>
      <c r="T28" s="26">
        <v>28620000</v>
      </c>
      <c r="U28" s="25">
        <v>0</v>
      </c>
      <c r="V28" s="25">
        <v>0</v>
      </c>
      <c r="W28" s="25" t="s">
        <v>41</v>
      </c>
      <c r="X28" s="25" t="s">
        <v>29</v>
      </c>
      <c r="Y28" s="25" t="s">
        <v>224</v>
      </c>
      <c r="Z28" s="25">
        <v>3778878</v>
      </c>
      <c r="AA28" s="25" t="s">
        <v>223</v>
      </c>
      <c r="AC28" s="24" t="str">
        <f t="shared" si="0"/>
        <v>1100-27</v>
      </c>
      <c r="AD28" s="24" t="str">
        <f t="shared" si="1"/>
        <v>PRESTAR SERVICIOS DE APOYO TÉCNICO EN EL MARCO DEL PROCEDIMIENTO DE SERVICIO AL CIUDADANO Y CORRESPONDENCIA, PARA EL CUMPLIMIENTO DE LA POLÍTICA PÚBLICA DISTRITAL DE SERVICIO A LA CIUDADANÍA, EN LOS PUNTOS HABILITADOS DE LA SDA # 1100-27</v>
      </c>
    </row>
    <row r="29" spans="1:30" x14ac:dyDescent="0.25">
      <c r="A29" s="25">
        <v>1100</v>
      </c>
      <c r="B29" s="25">
        <v>28</v>
      </c>
      <c r="C29" s="25" t="s">
        <v>51</v>
      </c>
      <c r="D29" s="25" t="s">
        <v>52</v>
      </c>
      <c r="E29" s="25" t="s">
        <v>53</v>
      </c>
      <c r="F29" s="25" t="s">
        <v>57</v>
      </c>
      <c r="G29" s="25" t="s">
        <v>27</v>
      </c>
      <c r="H29" s="25" t="s">
        <v>237</v>
      </c>
      <c r="I29" s="25" t="s">
        <v>55</v>
      </c>
      <c r="J29" s="25" t="s">
        <v>56</v>
      </c>
      <c r="K29" s="25">
        <v>80111600</v>
      </c>
      <c r="L29" s="25" t="s">
        <v>288</v>
      </c>
      <c r="M29" s="25">
        <v>1</v>
      </c>
      <c r="N29" s="25">
        <v>2</v>
      </c>
      <c r="O29" s="25">
        <v>12</v>
      </c>
      <c r="P29" s="25">
        <v>1</v>
      </c>
      <c r="Q29" s="25" t="s">
        <v>28</v>
      </c>
      <c r="R29" s="25">
        <v>0</v>
      </c>
      <c r="S29" s="26">
        <v>28620000</v>
      </c>
      <c r="T29" s="26">
        <v>28620000</v>
      </c>
      <c r="U29" s="25">
        <v>0</v>
      </c>
      <c r="V29" s="25">
        <v>0</v>
      </c>
      <c r="W29" s="25" t="s">
        <v>41</v>
      </c>
      <c r="X29" s="25" t="s">
        <v>29</v>
      </c>
      <c r="Y29" s="25" t="s">
        <v>224</v>
      </c>
      <c r="Z29" s="25">
        <v>3778878</v>
      </c>
      <c r="AA29" s="25" t="s">
        <v>223</v>
      </c>
      <c r="AC29" s="24" t="str">
        <f t="shared" si="0"/>
        <v>1100-28</v>
      </c>
      <c r="AD29" s="24" t="str">
        <f t="shared" si="1"/>
        <v>PRESTAR SERVICIOS DE APOYO TÉCNICO EN EL MARCO DEL PROCEDIMIENTO DE SERVICIO AL CIUDADANO Y CORRESPONDENCIA, PARA EL CUMPLIMIENTO DE LA POLÍTICA PÚBLICA DISTRITAL DE SERVICIO A LA CIUDADANÍA, EN LOS PUNTOS HABILITADOS DE LA SDA # 1100-28</v>
      </c>
    </row>
    <row r="30" spans="1:30" x14ac:dyDescent="0.25">
      <c r="A30" s="25">
        <v>1100</v>
      </c>
      <c r="B30" s="25">
        <v>29</v>
      </c>
      <c r="C30" s="25" t="s">
        <v>51</v>
      </c>
      <c r="D30" s="25" t="s">
        <v>52</v>
      </c>
      <c r="E30" s="25" t="s">
        <v>53</v>
      </c>
      <c r="F30" s="25" t="s">
        <v>57</v>
      </c>
      <c r="G30" s="25" t="s">
        <v>27</v>
      </c>
      <c r="H30" s="25" t="s">
        <v>237</v>
      </c>
      <c r="I30" s="25" t="s">
        <v>55</v>
      </c>
      <c r="J30" s="25" t="s">
        <v>56</v>
      </c>
      <c r="K30" s="25">
        <v>80111600</v>
      </c>
      <c r="L30" s="25" t="s">
        <v>288</v>
      </c>
      <c r="M30" s="25">
        <v>1</v>
      </c>
      <c r="N30" s="25">
        <v>2</v>
      </c>
      <c r="O30" s="25">
        <v>12</v>
      </c>
      <c r="P30" s="25">
        <v>1</v>
      </c>
      <c r="Q30" s="25" t="s">
        <v>28</v>
      </c>
      <c r="R30" s="25">
        <v>0</v>
      </c>
      <c r="S30" s="26">
        <v>28620000</v>
      </c>
      <c r="T30" s="26">
        <v>28620000</v>
      </c>
      <c r="U30" s="25">
        <v>0</v>
      </c>
      <c r="V30" s="25">
        <v>0</v>
      </c>
      <c r="W30" s="25" t="s">
        <v>41</v>
      </c>
      <c r="X30" s="25" t="s">
        <v>29</v>
      </c>
      <c r="Y30" s="25" t="s">
        <v>224</v>
      </c>
      <c r="Z30" s="25">
        <v>3778878</v>
      </c>
      <c r="AA30" s="25" t="s">
        <v>223</v>
      </c>
      <c r="AC30" s="24" t="str">
        <f t="shared" si="0"/>
        <v>1100-29</v>
      </c>
      <c r="AD30" s="24" t="str">
        <f t="shared" si="1"/>
        <v>PRESTAR SERVICIOS DE APOYO TÉCNICO EN EL MARCO DEL PROCEDIMIENTO DE SERVICIO AL CIUDADANO Y CORRESPONDENCIA, PARA EL CUMPLIMIENTO DE LA POLÍTICA PÚBLICA DISTRITAL DE SERVICIO A LA CIUDADANÍA, EN LOS PUNTOS HABILITADOS DE LA SDA # 1100-29</v>
      </c>
    </row>
    <row r="31" spans="1:30" x14ac:dyDescent="0.25">
      <c r="A31" s="25">
        <v>1100</v>
      </c>
      <c r="B31" s="25">
        <v>30</v>
      </c>
      <c r="C31" s="25" t="s">
        <v>51</v>
      </c>
      <c r="D31" s="25" t="s">
        <v>52</v>
      </c>
      <c r="E31" s="25" t="s">
        <v>53</v>
      </c>
      <c r="F31" s="25" t="s">
        <v>57</v>
      </c>
      <c r="G31" s="25" t="s">
        <v>27</v>
      </c>
      <c r="H31" s="25" t="s">
        <v>237</v>
      </c>
      <c r="I31" s="25" t="s">
        <v>55</v>
      </c>
      <c r="J31" s="25" t="s">
        <v>56</v>
      </c>
      <c r="K31" s="25">
        <v>80111600</v>
      </c>
      <c r="L31" s="25" t="s">
        <v>288</v>
      </c>
      <c r="M31" s="25">
        <v>1</v>
      </c>
      <c r="N31" s="25">
        <v>2</v>
      </c>
      <c r="O31" s="25">
        <v>12</v>
      </c>
      <c r="P31" s="25">
        <v>1</v>
      </c>
      <c r="Q31" s="25" t="s">
        <v>28</v>
      </c>
      <c r="R31" s="25">
        <v>0</v>
      </c>
      <c r="S31" s="26">
        <v>28620000</v>
      </c>
      <c r="T31" s="26">
        <v>28620000</v>
      </c>
      <c r="U31" s="25">
        <v>0</v>
      </c>
      <c r="V31" s="25">
        <v>0</v>
      </c>
      <c r="W31" s="25" t="s">
        <v>41</v>
      </c>
      <c r="X31" s="25" t="s">
        <v>29</v>
      </c>
      <c r="Y31" s="25" t="s">
        <v>224</v>
      </c>
      <c r="Z31" s="25">
        <v>3778878</v>
      </c>
      <c r="AA31" s="25" t="s">
        <v>223</v>
      </c>
      <c r="AC31" s="24" t="str">
        <f t="shared" si="0"/>
        <v>1100-30</v>
      </c>
      <c r="AD31" s="24" t="str">
        <f t="shared" si="1"/>
        <v>PRESTAR SERVICIOS DE APOYO TÉCNICO EN EL MARCO DEL PROCEDIMIENTO DE SERVICIO AL CIUDADANO Y CORRESPONDENCIA, PARA EL CUMPLIMIENTO DE LA POLÍTICA PÚBLICA DISTRITAL DE SERVICIO A LA CIUDADANÍA, EN LOS PUNTOS HABILITADOS DE LA SDA # 1100-30</v>
      </c>
    </row>
    <row r="32" spans="1:30" x14ac:dyDescent="0.25">
      <c r="A32" s="25">
        <v>1100</v>
      </c>
      <c r="B32" s="25">
        <v>31</v>
      </c>
      <c r="C32" s="25" t="s">
        <v>51</v>
      </c>
      <c r="D32" s="25" t="s">
        <v>52</v>
      </c>
      <c r="E32" s="25" t="s">
        <v>53</v>
      </c>
      <c r="F32" s="25" t="s">
        <v>57</v>
      </c>
      <c r="G32" s="25" t="s">
        <v>27</v>
      </c>
      <c r="H32" s="25" t="s">
        <v>237</v>
      </c>
      <c r="I32" s="25" t="s">
        <v>55</v>
      </c>
      <c r="J32" s="25" t="s">
        <v>56</v>
      </c>
      <c r="K32" s="25">
        <v>80111600</v>
      </c>
      <c r="L32" s="25" t="s">
        <v>288</v>
      </c>
      <c r="M32" s="25">
        <v>1</v>
      </c>
      <c r="N32" s="25">
        <v>2</v>
      </c>
      <c r="O32" s="25">
        <v>12</v>
      </c>
      <c r="P32" s="25">
        <v>1</v>
      </c>
      <c r="Q32" s="25" t="s">
        <v>28</v>
      </c>
      <c r="R32" s="25">
        <v>0</v>
      </c>
      <c r="S32" s="26">
        <v>28620000</v>
      </c>
      <c r="T32" s="26">
        <v>28620000</v>
      </c>
      <c r="U32" s="25">
        <v>0</v>
      </c>
      <c r="V32" s="25">
        <v>0</v>
      </c>
      <c r="W32" s="25" t="s">
        <v>41</v>
      </c>
      <c r="X32" s="25" t="s">
        <v>29</v>
      </c>
      <c r="Y32" s="25" t="s">
        <v>224</v>
      </c>
      <c r="Z32" s="25">
        <v>3778878</v>
      </c>
      <c r="AA32" s="25" t="s">
        <v>223</v>
      </c>
      <c r="AC32" s="24" t="str">
        <f t="shared" si="0"/>
        <v>1100-31</v>
      </c>
      <c r="AD32" s="24" t="str">
        <f t="shared" si="1"/>
        <v>PRESTAR SERVICIOS DE APOYO TÉCNICO EN EL MARCO DEL PROCEDIMIENTO DE SERVICIO AL CIUDADANO Y CORRESPONDENCIA, PARA EL CUMPLIMIENTO DE LA POLÍTICA PÚBLICA DISTRITAL DE SERVICIO A LA CIUDADANÍA, EN LOS PUNTOS HABILITADOS DE LA SDA # 1100-31</v>
      </c>
    </row>
    <row r="33" spans="1:30" x14ac:dyDescent="0.25">
      <c r="A33" s="25">
        <v>1100</v>
      </c>
      <c r="B33" s="25">
        <v>32</v>
      </c>
      <c r="C33" s="25" t="s">
        <v>51</v>
      </c>
      <c r="D33" s="25" t="s">
        <v>52</v>
      </c>
      <c r="E33" s="25" t="s">
        <v>53</v>
      </c>
      <c r="F33" s="25" t="s">
        <v>57</v>
      </c>
      <c r="G33" s="25" t="s">
        <v>27</v>
      </c>
      <c r="H33" s="25" t="s">
        <v>237</v>
      </c>
      <c r="I33" s="25" t="s">
        <v>55</v>
      </c>
      <c r="J33" s="25" t="s">
        <v>56</v>
      </c>
      <c r="K33" s="25">
        <v>80111600</v>
      </c>
      <c r="L33" s="25" t="s">
        <v>288</v>
      </c>
      <c r="M33" s="25">
        <v>1</v>
      </c>
      <c r="N33" s="25">
        <v>2</v>
      </c>
      <c r="O33" s="25">
        <v>12</v>
      </c>
      <c r="P33" s="25">
        <v>1</v>
      </c>
      <c r="Q33" s="25" t="s">
        <v>28</v>
      </c>
      <c r="R33" s="25">
        <v>0</v>
      </c>
      <c r="S33" s="26">
        <v>28620000</v>
      </c>
      <c r="T33" s="26">
        <v>28620000</v>
      </c>
      <c r="U33" s="25">
        <v>0</v>
      </c>
      <c r="V33" s="25">
        <v>0</v>
      </c>
      <c r="W33" s="25" t="s">
        <v>41</v>
      </c>
      <c r="X33" s="25" t="s">
        <v>29</v>
      </c>
      <c r="Y33" s="25" t="s">
        <v>224</v>
      </c>
      <c r="Z33" s="25">
        <v>3778878</v>
      </c>
      <c r="AA33" s="25" t="s">
        <v>223</v>
      </c>
      <c r="AC33" s="24" t="str">
        <f t="shared" si="0"/>
        <v>1100-32</v>
      </c>
      <c r="AD33" s="24" t="str">
        <f t="shared" si="1"/>
        <v>PRESTAR SERVICIOS DE APOYO TÉCNICO EN EL MARCO DEL PROCEDIMIENTO DE SERVICIO AL CIUDADANO Y CORRESPONDENCIA, PARA EL CUMPLIMIENTO DE LA POLÍTICA PÚBLICA DISTRITAL DE SERVICIO A LA CIUDADANÍA, EN LOS PUNTOS HABILITADOS DE LA SDA # 1100-32</v>
      </c>
    </row>
    <row r="34" spans="1:30" x14ac:dyDescent="0.25">
      <c r="A34" s="25">
        <v>1100</v>
      </c>
      <c r="B34" s="25">
        <v>33</v>
      </c>
      <c r="C34" s="25" t="s">
        <v>51</v>
      </c>
      <c r="D34" s="25" t="s">
        <v>52</v>
      </c>
      <c r="E34" s="25" t="s">
        <v>53</v>
      </c>
      <c r="F34" s="25" t="s">
        <v>57</v>
      </c>
      <c r="G34" s="25" t="s">
        <v>27</v>
      </c>
      <c r="H34" s="25" t="s">
        <v>237</v>
      </c>
      <c r="I34" s="25" t="s">
        <v>55</v>
      </c>
      <c r="J34" s="25" t="s">
        <v>56</v>
      </c>
      <c r="K34" s="25">
        <v>80111600</v>
      </c>
      <c r="L34" s="25" t="s">
        <v>61</v>
      </c>
      <c r="M34" s="25">
        <v>1</v>
      </c>
      <c r="N34" s="25">
        <v>2</v>
      </c>
      <c r="O34" s="25">
        <v>12</v>
      </c>
      <c r="P34" s="25">
        <v>1</v>
      </c>
      <c r="Q34" s="25" t="s">
        <v>28</v>
      </c>
      <c r="R34" s="25">
        <v>0</v>
      </c>
      <c r="S34" s="26">
        <v>22476000</v>
      </c>
      <c r="T34" s="26">
        <v>22476000</v>
      </c>
      <c r="U34" s="25">
        <v>0</v>
      </c>
      <c r="V34" s="25">
        <v>0</v>
      </c>
      <c r="W34" s="25" t="s">
        <v>41</v>
      </c>
      <c r="X34" s="25" t="s">
        <v>29</v>
      </c>
      <c r="Y34" s="25" t="s">
        <v>224</v>
      </c>
      <c r="Z34" s="25">
        <v>3778878</v>
      </c>
      <c r="AA34" s="25" t="s">
        <v>223</v>
      </c>
      <c r="AC34" s="24" t="str">
        <f t="shared" si="0"/>
        <v>1100-33</v>
      </c>
      <c r="AD34" s="24" t="str">
        <f t="shared" si="1"/>
        <v>APOYAR LA GESTIÓN DE TRÁMITES Y SERVICIOS, EN EL MARCO DE LA POLÍTICA PÚBLICA DISTRITAL DE SERVICIO A LA CIUDADANÍA Y EL DESARROLLO DE ACTIVIDADES OPERATIVAS EN LOS PUNTOS HABILITADOS DE LA SDA # 1100-33</v>
      </c>
    </row>
    <row r="35" spans="1:30" x14ac:dyDescent="0.25">
      <c r="A35" s="25">
        <v>1100</v>
      </c>
      <c r="B35" s="25">
        <v>34</v>
      </c>
      <c r="C35" s="25" t="s">
        <v>51</v>
      </c>
      <c r="D35" s="25" t="s">
        <v>52</v>
      </c>
      <c r="E35" s="25" t="s">
        <v>53</v>
      </c>
      <c r="F35" s="25" t="s">
        <v>57</v>
      </c>
      <c r="G35" s="25" t="s">
        <v>27</v>
      </c>
      <c r="H35" s="25" t="s">
        <v>237</v>
      </c>
      <c r="I35" s="25" t="s">
        <v>55</v>
      </c>
      <c r="J35" s="25" t="s">
        <v>56</v>
      </c>
      <c r="K35" s="25">
        <v>80111600</v>
      </c>
      <c r="L35" s="25" t="s">
        <v>61</v>
      </c>
      <c r="M35" s="25">
        <v>1</v>
      </c>
      <c r="N35" s="25">
        <v>2</v>
      </c>
      <c r="O35" s="25">
        <v>12</v>
      </c>
      <c r="P35" s="25">
        <v>1</v>
      </c>
      <c r="Q35" s="25" t="s">
        <v>28</v>
      </c>
      <c r="R35" s="25">
        <v>0</v>
      </c>
      <c r="S35" s="26">
        <v>22476000</v>
      </c>
      <c r="T35" s="26">
        <v>22476000</v>
      </c>
      <c r="U35" s="25">
        <v>0</v>
      </c>
      <c r="V35" s="25">
        <v>0</v>
      </c>
      <c r="W35" s="25" t="s">
        <v>41</v>
      </c>
      <c r="X35" s="25" t="s">
        <v>29</v>
      </c>
      <c r="Y35" s="25" t="s">
        <v>224</v>
      </c>
      <c r="Z35" s="25">
        <v>3778878</v>
      </c>
      <c r="AA35" s="25" t="s">
        <v>223</v>
      </c>
      <c r="AC35" s="24" t="str">
        <f t="shared" si="0"/>
        <v>1100-34</v>
      </c>
      <c r="AD35" s="24" t="str">
        <f t="shared" si="1"/>
        <v>APOYAR LA GESTIÓN DE TRÁMITES Y SERVICIOS, EN EL MARCO DE LA POLÍTICA PÚBLICA DISTRITAL DE SERVICIO A LA CIUDADANÍA Y EL DESARROLLO DE ACTIVIDADES OPERATIVAS EN LOS PUNTOS HABILITADOS DE LA SDA # 1100-34</v>
      </c>
    </row>
    <row r="36" spans="1:30" x14ac:dyDescent="0.25">
      <c r="A36" s="25">
        <v>1100</v>
      </c>
      <c r="B36" s="25">
        <v>35</v>
      </c>
      <c r="C36" s="25" t="s">
        <v>51</v>
      </c>
      <c r="D36" s="25" t="s">
        <v>52</v>
      </c>
      <c r="E36" s="25" t="s">
        <v>53</v>
      </c>
      <c r="F36" s="25" t="s">
        <v>57</v>
      </c>
      <c r="G36" s="25" t="s">
        <v>27</v>
      </c>
      <c r="H36" s="25" t="s">
        <v>237</v>
      </c>
      <c r="I36" s="25" t="s">
        <v>55</v>
      </c>
      <c r="J36" s="25" t="s">
        <v>56</v>
      </c>
      <c r="K36" s="25">
        <v>80111600</v>
      </c>
      <c r="L36" s="25" t="s">
        <v>61</v>
      </c>
      <c r="M36" s="25">
        <v>1</v>
      </c>
      <c r="N36" s="25">
        <v>2</v>
      </c>
      <c r="O36" s="25">
        <v>12</v>
      </c>
      <c r="P36" s="25">
        <v>1</v>
      </c>
      <c r="Q36" s="25" t="s">
        <v>28</v>
      </c>
      <c r="R36" s="25">
        <v>0</v>
      </c>
      <c r="S36" s="26">
        <v>22476000</v>
      </c>
      <c r="T36" s="26">
        <v>22476000</v>
      </c>
      <c r="U36" s="25">
        <v>0</v>
      </c>
      <c r="V36" s="25">
        <v>0</v>
      </c>
      <c r="W36" s="25" t="s">
        <v>41</v>
      </c>
      <c r="X36" s="25" t="s">
        <v>29</v>
      </c>
      <c r="Y36" s="25" t="s">
        <v>224</v>
      </c>
      <c r="Z36" s="25">
        <v>3778878</v>
      </c>
      <c r="AA36" s="25" t="s">
        <v>223</v>
      </c>
      <c r="AC36" s="24" t="str">
        <f t="shared" si="0"/>
        <v>1100-35</v>
      </c>
      <c r="AD36" s="24" t="str">
        <f t="shared" si="1"/>
        <v>APOYAR LA GESTIÓN DE TRÁMITES Y SERVICIOS, EN EL MARCO DE LA POLÍTICA PÚBLICA DISTRITAL DE SERVICIO A LA CIUDADANÍA Y EL DESARROLLO DE ACTIVIDADES OPERATIVAS EN LOS PUNTOS HABILITADOS DE LA SDA # 1100-35</v>
      </c>
    </row>
    <row r="37" spans="1:30" x14ac:dyDescent="0.25">
      <c r="A37" s="25">
        <v>1100</v>
      </c>
      <c r="B37" s="25">
        <v>36</v>
      </c>
      <c r="C37" s="25" t="s">
        <v>51</v>
      </c>
      <c r="D37" s="25" t="s">
        <v>52</v>
      </c>
      <c r="E37" s="25" t="s">
        <v>53</v>
      </c>
      <c r="F37" s="25" t="s">
        <v>57</v>
      </c>
      <c r="G37" s="25" t="s">
        <v>27</v>
      </c>
      <c r="H37" s="25" t="s">
        <v>237</v>
      </c>
      <c r="I37" s="25" t="s">
        <v>55</v>
      </c>
      <c r="J37" s="25" t="s">
        <v>56</v>
      </c>
      <c r="K37" s="25">
        <v>80111600</v>
      </c>
      <c r="L37" s="25" t="s">
        <v>61</v>
      </c>
      <c r="M37" s="25">
        <v>1</v>
      </c>
      <c r="N37" s="25">
        <v>2</v>
      </c>
      <c r="O37" s="25">
        <v>12</v>
      </c>
      <c r="P37" s="25">
        <v>1</v>
      </c>
      <c r="Q37" s="25" t="s">
        <v>28</v>
      </c>
      <c r="R37" s="25">
        <v>0</v>
      </c>
      <c r="S37" s="26">
        <v>22476000</v>
      </c>
      <c r="T37" s="26">
        <v>22476000</v>
      </c>
      <c r="U37" s="25">
        <v>0</v>
      </c>
      <c r="V37" s="25">
        <v>0</v>
      </c>
      <c r="W37" s="25" t="s">
        <v>41</v>
      </c>
      <c r="X37" s="25" t="s">
        <v>29</v>
      </c>
      <c r="Y37" s="25" t="s">
        <v>224</v>
      </c>
      <c r="Z37" s="25">
        <v>3778878</v>
      </c>
      <c r="AA37" s="25" t="s">
        <v>223</v>
      </c>
      <c r="AC37" s="24" t="str">
        <f t="shared" si="0"/>
        <v>1100-36</v>
      </c>
      <c r="AD37" s="24" t="str">
        <f t="shared" si="1"/>
        <v>APOYAR LA GESTIÓN DE TRÁMITES Y SERVICIOS, EN EL MARCO DE LA POLÍTICA PÚBLICA DISTRITAL DE SERVICIO A LA CIUDADANÍA Y EL DESARROLLO DE ACTIVIDADES OPERATIVAS EN LOS PUNTOS HABILITADOS DE LA SDA # 1100-36</v>
      </c>
    </row>
    <row r="38" spans="1:30" x14ac:dyDescent="0.25">
      <c r="A38" s="25">
        <v>1100</v>
      </c>
      <c r="B38" s="25">
        <v>37</v>
      </c>
      <c r="C38" s="25" t="s">
        <v>51</v>
      </c>
      <c r="D38" s="25" t="s">
        <v>52</v>
      </c>
      <c r="E38" s="25" t="s">
        <v>53</v>
      </c>
      <c r="F38" s="25" t="s">
        <v>57</v>
      </c>
      <c r="G38" s="25" t="s">
        <v>27</v>
      </c>
      <c r="H38" s="25" t="s">
        <v>237</v>
      </c>
      <c r="I38" s="25" t="s">
        <v>55</v>
      </c>
      <c r="J38" s="25" t="s">
        <v>56</v>
      </c>
      <c r="K38" s="25">
        <v>80111600</v>
      </c>
      <c r="L38" s="25" t="s">
        <v>61</v>
      </c>
      <c r="M38" s="25">
        <v>1</v>
      </c>
      <c r="N38" s="25">
        <v>2</v>
      </c>
      <c r="O38" s="25">
        <v>12</v>
      </c>
      <c r="P38" s="25">
        <v>1</v>
      </c>
      <c r="Q38" s="25" t="s">
        <v>28</v>
      </c>
      <c r="R38" s="25">
        <v>0</v>
      </c>
      <c r="S38" s="26">
        <v>22476000</v>
      </c>
      <c r="T38" s="26">
        <v>22476000</v>
      </c>
      <c r="U38" s="25">
        <v>0</v>
      </c>
      <c r="V38" s="25">
        <v>0</v>
      </c>
      <c r="W38" s="25" t="s">
        <v>41</v>
      </c>
      <c r="X38" s="25" t="s">
        <v>29</v>
      </c>
      <c r="Y38" s="25" t="s">
        <v>224</v>
      </c>
      <c r="Z38" s="25">
        <v>3778878</v>
      </c>
      <c r="AA38" s="25" t="s">
        <v>223</v>
      </c>
      <c r="AC38" s="24" t="str">
        <f t="shared" si="0"/>
        <v>1100-37</v>
      </c>
      <c r="AD38" s="24" t="str">
        <f t="shared" si="1"/>
        <v>APOYAR LA GESTIÓN DE TRÁMITES Y SERVICIOS, EN EL MARCO DE LA POLÍTICA PÚBLICA DISTRITAL DE SERVICIO A LA CIUDADANÍA Y EL DESARROLLO DE ACTIVIDADES OPERATIVAS EN LOS PUNTOS HABILITADOS DE LA SDA # 1100-37</v>
      </c>
    </row>
    <row r="39" spans="1:30" x14ac:dyDescent="0.25">
      <c r="A39" s="25">
        <v>1100</v>
      </c>
      <c r="B39" s="25">
        <v>38</v>
      </c>
      <c r="C39" s="25" t="s">
        <v>51</v>
      </c>
      <c r="D39" s="25" t="s">
        <v>52</v>
      </c>
      <c r="E39" s="25" t="s">
        <v>53</v>
      </c>
      <c r="F39" s="25" t="s">
        <v>57</v>
      </c>
      <c r="G39" s="25" t="s">
        <v>27</v>
      </c>
      <c r="H39" s="25" t="s">
        <v>237</v>
      </c>
      <c r="I39" s="25" t="s">
        <v>55</v>
      </c>
      <c r="J39" s="25" t="s">
        <v>56</v>
      </c>
      <c r="K39" s="25">
        <v>80111600</v>
      </c>
      <c r="L39" s="25" t="s">
        <v>61</v>
      </c>
      <c r="M39" s="25">
        <v>1</v>
      </c>
      <c r="N39" s="25">
        <v>2</v>
      </c>
      <c r="O39" s="25">
        <v>12</v>
      </c>
      <c r="P39" s="25">
        <v>1</v>
      </c>
      <c r="Q39" s="25" t="s">
        <v>28</v>
      </c>
      <c r="R39" s="25">
        <v>0</v>
      </c>
      <c r="S39" s="26">
        <v>22476000</v>
      </c>
      <c r="T39" s="26">
        <v>22476000</v>
      </c>
      <c r="U39" s="25">
        <v>0</v>
      </c>
      <c r="V39" s="25">
        <v>0</v>
      </c>
      <c r="W39" s="25" t="s">
        <v>41</v>
      </c>
      <c r="X39" s="25" t="s">
        <v>29</v>
      </c>
      <c r="Y39" s="25" t="s">
        <v>224</v>
      </c>
      <c r="Z39" s="25">
        <v>3778878</v>
      </c>
      <c r="AA39" s="25" t="s">
        <v>223</v>
      </c>
      <c r="AC39" s="24" t="str">
        <f t="shared" si="0"/>
        <v>1100-38</v>
      </c>
      <c r="AD39" s="24" t="str">
        <f t="shared" si="1"/>
        <v>APOYAR LA GESTIÓN DE TRÁMITES Y SERVICIOS, EN EL MARCO DE LA POLÍTICA PÚBLICA DISTRITAL DE SERVICIO A LA CIUDADANÍA Y EL DESARROLLO DE ACTIVIDADES OPERATIVAS EN LOS PUNTOS HABILITADOS DE LA SDA # 1100-38</v>
      </c>
    </row>
    <row r="40" spans="1:30" x14ac:dyDescent="0.25">
      <c r="A40" s="25">
        <v>1100</v>
      </c>
      <c r="B40" s="25">
        <v>39</v>
      </c>
      <c r="C40" s="25" t="s">
        <v>51</v>
      </c>
      <c r="D40" s="25" t="s">
        <v>52</v>
      </c>
      <c r="E40" s="25" t="s">
        <v>53</v>
      </c>
      <c r="F40" s="25" t="s">
        <v>57</v>
      </c>
      <c r="G40" s="25" t="s">
        <v>27</v>
      </c>
      <c r="H40" s="25" t="s">
        <v>30</v>
      </c>
      <c r="I40" s="25" t="s">
        <v>62</v>
      </c>
      <c r="J40" s="25" t="s">
        <v>282</v>
      </c>
      <c r="K40" s="25" t="s">
        <v>283</v>
      </c>
      <c r="L40" s="25" t="s">
        <v>284</v>
      </c>
      <c r="M40" s="25">
        <v>1</v>
      </c>
      <c r="N40" s="25">
        <v>2</v>
      </c>
      <c r="O40" s="25">
        <v>12</v>
      </c>
      <c r="P40" s="25">
        <v>1</v>
      </c>
      <c r="Q40" s="25" t="s">
        <v>40</v>
      </c>
      <c r="R40" s="25">
        <v>0</v>
      </c>
      <c r="S40" s="26">
        <v>1650000</v>
      </c>
      <c r="T40" s="26">
        <v>1650000</v>
      </c>
      <c r="U40" s="25">
        <v>0</v>
      </c>
      <c r="V40" s="25">
        <v>0</v>
      </c>
      <c r="W40" s="25" t="s">
        <v>41</v>
      </c>
      <c r="X40" s="25" t="s">
        <v>29</v>
      </c>
      <c r="Y40" s="25" t="s">
        <v>224</v>
      </c>
      <c r="Z40" s="25">
        <v>3778878</v>
      </c>
      <c r="AA40" s="25" t="s">
        <v>223</v>
      </c>
      <c r="AC40" s="24" t="str">
        <f t="shared" si="0"/>
        <v>1100-39</v>
      </c>
      <c r="AD40" s="24" t="str">
        <f t="shared" si="1"/>
        <v>PRESTAR EL SERVICIO DE EXAMENES MÉDICOS OCUPACIONALES, COMPLEMENTARIOS Y APLICACIÓN DE VACUNAS PARA LOS SERVIDORES DE LA SECRETARÍA DISTRITAL DE AMBIENTE # 1100-39</v>
      </c>
    </row>
    <row r="41" spans="1:30" x14ac:dyDescent="0.25">
      <c r="A41" s="25">
        <v>1100</v>
      </c>
      <c r="B41" s="25">
        <v>40</v>
      </c>
      <c r="C41" s="25" t="s">
        <v>51</v>
      </c>
      <c r="D41" s="25" t="s">
        <v>52</v>
      </c>
      <c r="E41" s="25" t="s">
        <v>53</v>
      </c>
      <c r="F41" s="25" t="s">
        <v>57</v>
      </c>
      <c r="G41" s="25" t="s">
        <v>27</v>
      </c>
      <c r="H41" s="25" t="s">
        <v>30</v>
      </c>
      <c r="I41" s="25" t="s">
        <v>62</v>
      </c>
      <c r="J41" s="25" t="s">
        <v>88</v>
      </c>
      <c r="K41" s="25">
        <v>81111500</v>
      </c>
      <c r="L41" s="25" t="s">
        <v>289</v>
      </c>
      <c r="M41" s="25">
        <v>3</v>
      </c>
      <c r="N41" s="25">
        <v>4</v>
      </c>
      <c r="O41" s="25">
        <v>12</v>
      </c>
      <c r="P41" s="25">
        <v>1</v>
      </c>
      <c r="Q41" s="25" t="s">
        <v>32</v>
      </c>
      <c r="R41" s="25">
        <v>0</v>
      </c>
      <c r="S41" s="26">
        <v>25000000</v>
      </c>
      <c r="T41" s="26">
        <v>25000000</v>
      </c>
      <c r="U41" s="25">
        <v>0</v>
      </c>
      <c r="V41" s="25">
        <v>0</v>
      </c>
      <c r="W41" s="25" t="s">
        <v>41</v>
      </c>
      <c r="X41" s="25" t="s">
        <v>29</v>
      </c>
      <c r="Y41" s="25" t="s">
        <v>224</v>
      </c>
      <c r="Z41" s="25">
        <v>3778878</v>
      </c>
      <c r="AA41" s="25" t="s">
        <v>223</v>
      </c>
      <c r="AC41" s="24" t="str">
        <f t="shared" si="0"/>
        <v>1100-40</v>
      </c>
      <c r="AD41" s="24" t="str">
        <f t="shared" si="1"/>
        <v>ADQUISICIÓN DE SERVICIO DE PBX Y DISTRIBUIDOR AUTOMÁTICO DE LLAMADAS ACD # 1100-40</v>
      </c>
    </row>
    <row r="42" spans="1:30" x14ac:dyDescent="0.25">
      <c r="A42" s="25">
        <v>1100</v>
      </c>
      <c r="B42" s="25">
        <v>41</v>
      </c>
      <c r="C42" s="25" t="s">
        <v>51</v>
      </c>
      <c r="D42" s="25" t="s">
        <v>52</v>
      </c>
      <c r="E42" s="25" t="s">
        <v>53</v>
      </c>
      <c r="F42" s="25" t="s">
        <v>57</v>
      </c>
      <c r="G42" s="25" t="s">
        <v>27</v>
      </c>
      <c r="H42" s="25" t="s">
        <v>290</v>
      </c>
      <c r="I42" s="25" t="s">
        <v>291</v>
      </c>
      <c r="J42" s="25" t="s">
        <v>88</v>
      </c>
      <c r="K42" s="25">
        <v>92121700</v>
      </c>
      <c r="L42" s="25" t="s">
        <v>292</v>
      </c>
      <c r="M42" s="25">
        <v>6</v>
      </c>
      <c r="N42" s="25">
        <v>7</v>
      </c>
      <c r="O42" s="25">
        <v>2</v>
      </c>
      <c r="P42" s="25">
        <v>1</v>
      </c>
      <c r="Q42" s="25" t="s">
        <v>32</v>
      </c>
      <c r="R42" s="25">
        <v>0</v>
      </c>
      <c r="S42" s="26">
        <v>5000000</v>
      </c>
      <c r="T42" s="26">
        <v>5000000</v>
      </c>
      <c r="U42" s="25">
        <v>0</v>
      </c>
      <c r="V42" s="25">
        <v>0</v>
      </c>
      <c r="W42" s="25" t="s">
        <v>41</v>
      </c>
      <c r="X42" s="25" t="s">
        <v>29</v>
      </c>
      <c r="Y42" s="25" t="s">
        <v>224</v>
      </c>
      <c r="Z42" s="25">
        <v>3778878</v>
      </c>
      <c r="AA42" s="25" t="s">
        <v>223</v>
      </c>
      <c r="AC42" s="24" t="str">
        <f t="shared" si="0"/>
        <v>1100-41</v>
      </c>
      <c r="AD42" s="24" t="str">
        <f t="shared" si="1"/>
        <v>ADQUISICIÓN DE CÁMARA DE SEGURIDAD Y/O VIGILANCIA DE EXPEDIENTES DE LA SDA # 1100-41</v>
      </c>
    </row>
    <row r="43" spans="1:30" x14ac:dyDescent="0.25">
      <c r="A43" s="25">
        <v>1100</v>
      </c>
      <c r="B43" s="25">
        <v>42</v>
      </c>
      <c r="C43" s="25" t="s">
        <v>51</v>
      </c>
      <c r="D43" s="25" t="s">
        <v>52</v>
      </c>
      <c r="E43" s="25" t="s">
        <v>53</v>
      </c>
      <c r="F43" s="25" t="s">
        <v>57</v>
      </c>
      <c r="G43" s="25" t="s">
        <v>27</v>
      </c>
      <c r="H43" s="25" t="s">
        <v>290</v>
      </c>
      <c r="I43" s="25" t="s">
        <v>291</v>
      </c>
      <c r="J43" s="25" t="s">
        <v>88</v>
      </c>
      <c r="K43" s="25">
        <v>81111500</v>
      </c>
      <c r="L43" s="25" t="s">
        <v>225</v>
      </c>
      <c r="M43" s="25">
        <v>3</v>
      </c>
      <c r="N43" s="25">
        <v>4</v>
      </c>
      <c r="O43" s="25">
        <v>4</v>
      </c>
      <c r="P43" s="25">
        <v>1</v>
      </c>
      <c r="Q43" s="25" t="s">
        <v>32</v>
      </c>
      <c r="R43" s="25">
        <v>0</v>
      </c>
      <c r="S43" s="26">
        <v>25000000</v>
      </c>
      <c r="T43" s="26">
        <v>25000000</v>
      </c>
      <c r="U43" s="25">
        <v>0</v>
      </c>
      <c r="V43" s="25">
        <v>0</v>
      </c>
      <c r="W43" s="25" t="s">
        <v>41</v>
      </c>
      <c r="X43" s="25" t="s">
        <v>29</v>
      </c>
      <c r="Y43" s="25" t="s">
        <v>224</v>
      </c>
      <c r="Z43" s="25">
        <v>3778878</v>
      </c>
      <c r="AA43" s="25" t="s">
        <v>223</v>
      </c>
      <c r="AC43" s="24" t="str">
        <f t="shared" si="0"/>
        <v>1100-42</v>
      </c>
      <c r="AD43" s="24" t="str">
        <f t="shared" si="1"/>
        <v>ADQUISICIÓN DE EQUIPOS PERIFÉRICOS TECNOLÓGICOS PARA LA SECRETARÍA DISTRITAL DE AMBIENTE # 1100-42</v>
      </c>
    </row>
    <row r="44" spans="1:30" x14ac:dyDescent="0.25">
      <c r="A44" s="25">
        <v>1100</v>
      </c>
      <c r="B44" s="25">
        <v>43</v>
      </c>
      <c r="C44" s="25" t="s">
        <v>51</v>
      </c>
      <c r="D44" s="25" t="s">
        <v>52</v>
      </c>
      <c r="E44" s="25" t="s">
        <v>53</v>
      </c>
      <c r="F44" s="25" t="s">
        <v>57</v>
      </c>
      <c r="G44" s="25" t="s">
        <v>27</v>
      </c>
      <c r="H44" s="25" t="s">
        <v>30</v>
      </c>
      <c r="I44" s="25" t="s">
        <v>62</v>
      </c>
      <c r="J44" s="25" t="s">
        <v>88</v>
      </c>
      <c r="K44" s="25">
        <v>81111500</v>
      </c>
      <c r="L44" s="25" t="s">
        <v>293</v>
      </c>
      <c r="M44" s="25">
        <v>3</v>
      </c>
      <c r="N44" s="25">
        <v>4</v>
      </c>
      <c r="O44" s="25">
        <v>10</v>
      </c>
      <c r="P44" s="25">
        <v>1</v>
      </c>
      <c r="Q44" s="25" t="s">
        <v>69</v>
      </c>
      <c r="R44" s="25">
        <v>0</v>
      </c>
      <c r="S44" s="26">
        <v>45000000</v>
      </c>
      <c r="T44" s="26">
        <v>45000000</v>
      </c>
      <c r="U44" s="25">
        <v>0</v>
      </c>
      <c r="V44" s="25">
        <v>0</v>
      </c>
      <c r="W44" s="25" t="s">
        <v>41</v>
      </c>
      <c r="X44" s="25" t="s">
        <v>29</v>
      </c>
      <c r="Y44" s="25" t="s">
        <v>224</v>
      </c>
      <c r="Z44" s="25">
        <v>3778878</v>
      </c>
      <c r="AA44" s="25" t="s">
        <v>223</v>
      </c>
      <c r="AC44" s="24" t="str">
        <f t="shared" si="0"/>
        <v>1100-43</v>
      </c>
      <c r="AD44" s="24" t="str">
        <f t="shared" si="1"/>
        <v>ADQUISICIÓN DE SISTEMA DE CHAT “CHATBOT” PARA EL CANAL DE SERVICIO VIRTUAL DE LA SDA # 1100-43</v>
      </c>
    </row>
    <row r="45" spans="1:30" x14ac:dyDescent="0.25">
      <c r="A45" s="25">
        <v>1100</v>
      </c>
      <c r="B45" s="25">
        <v>44</v>
      </c>
      <c r="C45" s="25" t="s">
        <v>51</v>
      </c>
      <c r="D45" s="25" t="s">
        <v>52</v>
      </c>
      <c r="E45" s="25" t="s">
        <v>53</v>
      </c>
      <c r="F45" s="25" t="s">
        <v>57</v>
      </c>
      <c r="G45" s="25" t="s">
        <v>27</v>
      </c>
      <c r="H45" s="25" t="s">
        <v>30</v>
      </c>
      <c r="I45" s="25" t="s">
        <v>62</v>
      </c>
      <c r="J45" s="25" t="s">
        <v>63</v>
      </c>
      <c r="K45" s="25">
        <v>78102200</v>
      </c>
      <c r="L45" s="25" t="s">
        <v>294</v>
      </c>
      <c r="M45" s="25">
        <v>1</v>
      </c>
      <c r="N45" s="25">
        <v>1</v>
      </c>
      <c r="O45" s="25">
        <v>12</v>
      </c>
      <c r="P45" s="25">
        <v>1</v>
      </c>
      <c r="Q45" s="25" t="s">
        <v>28</v>
      </c>
      <c r="R45" s="25">
        <v>0</v>
      </c>
      <c r="S45" s="26">
        <v>65000000</v>
      </c>
      <c r="T45" s="26">
        <v>65000000</v>
      </c>
      <c r="U45" s="25">
        <v>0</v>
      </c>
      <c r="V45" s="25">
        <v>0</v>
      </c>
      <c r="W45" s="25" t="s">
        <v>41</v>
      </c>
      <c r="X45" s="25" t="s">
        <v>29</v>
      </c>
      <c r="Y45" s="25" t="s">
        <v>224</v>
      </c>
      <c r="Z45" s="25">
        <v>3778878</v>
      </c>
      <c r="AA45" s="25" t="s">
        <v>223</v>
      </c>
      <c r="AB45" s="24"/>
      <c r="AC45" s="24" t="str">
        <f t="shared" si="0"/>
        <v>1100-44</v>
      </c>
      <c r="AD45" s="24" t="str">
        <f t="shared" si="1"/>
        <v>PRESTAR EL SERVICIO DE MENSAJERÍA ESPECIALIZADA Y CORREO CERTIFICADO PARA LA ADMISIÓN, RECIBO Y ENVÍO A NIVEL URBANO Y NACIONAL DE LA CORRESPONDENCIA GENERADA POR LA SECRETARÍA DISTRITAL DE AMBIENTE EN VIRTUD DE SU GESTIÓN # 1100-44</v>
      </c>
    </row>
    <row r="46" spans="1:30" x14ac:dyDescent="0.25">
      <c r="A46" s="25">
        <v>1100</v>
      </c>
      <c r="B46" s="25">
        <v>45</v>
      </c>
      <c r="C46" s="25" t="s">
        <v>51</v>
      </c>
      <c r="D46" s="25" t="s">
        <v>52</v>
      </c>
      <c r="E46" s="25" t="s">
        <v>53</v>
      </c>
      <c r="F46" s="25" t="s">
        <v>57</v>
      </c>
      <c r="G46" s="25" t="s">
        <v>27</v>
      </c>
      <c r="H46" s="25" t="s">
        <v>30</v>
      </c>
      <c r="I46" s="25" t="s">
        <v>62</v>
      </c>
      <c r="J46" s="25" t="s">
        <v>63</v>
      </c>
      <c r="K46" s="25">
        <v>83111603</v>
      </c>
      <c r="L46" s="25" t="s">
        <v>64</v>
      </c>
      <c r="M46" s="25">
        <v>1</v>
      </c>
      <c r="N46" s="25">
        <v>2</v>
      </c>
      <c r="O46" s="25">
        <v>12</v>
      </c>
      <c r="P46" s="25">
        <v>1</v>
      </c>
      <c r="Q46" s="25" t="s">
        <v>28</v>
      </c>
      <c r="R46" s="25">
        <v>0</v>
      </c>
      <c r="S46" s="26">
        <v>10000000</v>
      </c>
      <c r="T46" s="26">
        <v>10000000</v>
      </c>
      <c r="U46" s="25">
        <v>0</v>
      </c>
      <c r="V46" s="25">
        <v>0</v>
      </c>
      <c r="W46" s="25" t="s">
        <v>41</v>
      </c>
      <c r="X46" s="25" t="s">
        <v>29</v>
      </c>
      <c r="Y46" s="25" t="s">
        <v>224</v>
      </c>
      <c r="Z46" s="25">
        <v>3778878</v>
      </c>
      <c r="AA46" s="25" t="s">
        <v>223</v>
      </c>
      <c r="AB46" s="24"/>
      <c r="AC46" s="24" t="str">
        <f t="shared" si="0"/>
        <v>1100-45</v>
      </c>
      <c r="AD46" s="24" t="str">
        <f t="shared" si="1"/>
        <v>PAGO SERVICIO PÚBLICO POR TELEFONÍA MÓVIL # 1100-45</v>
      </c>
    </row>
    <row r="47" spans="1:30" x14ac:dyDescent="0.25">
      <c r="A47" s="25">
        <v>1100</v>
      </c>
      <c r="B47" s="25">
        <v>46</v>
      </c>
      <c r="C47" s="25" t="s">
        <v>51</v>
      </c>
      <c r="D47" s="25" t="s">
        <v>52</v>
      </c>
      <c r="E47" s="25" t="s">
        <v>53</v>
      </c>
      <c r="F47" s="25" t="s">
        <v>57</v>
      </c>
      <c r="G47" s="25" t="s">
        <v>27</v>
      </c>
      <c r="H47" s="25" t="s">
        <v>30</v>
      </c>
      <c r="I47" s="25" t="s">
        <v>62</v>
      </c>
      <c r="J47" s="25" t="s">
        <v>63</v>
      </c>
      <c r="K47" s="25" t="s">
        <v>71</v>
      </c>
      <c r="L47" s="25" t="s">
        <v>295</v>
      </c>
      <c r="M47" s="25">
        <v>1</v>
      </c>
      <c r="N47" s="25">
        <v>2</v>
      </c>
      <c r="O47" s="25">
        <v>12</v>
      </c>
      <c r="P47" s="25">
        <v>1</v>
      </c>
      <c r="Q47" s="25" t="s">
        <v>28</v>
      </c>
      <c r="R47" s="25">
        <v>0</v>
      </c>
      <c r="S47" s="26">
        <v>17300000</v>
      </c>
      <c r="T47" s="26">
        <v>17300000</v>
      </c>
      <c r="U47" s="25">
        <v>0</v>
      </c>
      <c r="V47" s="25">
        <v>0</v>
      </c>
      <c r="W47" s="25" t="s">
        <v>41</v>
      </c>
      <c r="X47" s="25" t="s">
        <v>29</v>
      </c>
      <c r="Y47" s="25" t="s">
        <v>224</v>
      </c>
      <c r="Z47" s="25">
        <v>3778878</v>
      </c>
      <c r="AA47" s="25" t="s">
        <v>223</v>
      </c>
      <c r="AB47" s="24"/>
      <c r="AC47" s="24" t="str">
        <f t="shared" si="0"/>
        <v>1100-46</v>
      </c>
      <c r="AD47" s="24" t="str">
        <f t="shared" si="1"/>
        <v>MANTENIMIENTO Y SOPORTE DE LA PLATAFORMA TECNOLÓGICA Y EQUIPOS COMPLEMENTARIOS AL SISTEMA DIGITURNO PARA EL SERVICIO DE ATENCIÓN AL CIUDADANO # 1100-46</v>
      </c>
    </row>
    <row r="48" spans="1:30" x14ac:dyDescent="0.25">
      <c r="A48" s="25">
        <v>1100</v>
      </c>
      <c r="B48" s="25">
        <v>47</v>
      </c>
      <c r="C48" s="25" t="s">
        <v>51</v>
      </c>
      <c r="D48" s="25" t="s">
        <v>52</v>
      </c>
      <c r="E48" s="25" t="s">
        <v>53</v>
      </c>
      <c r="F48" s="25" t="s">
        <v>65</v>
      </c>
      <c r="G48" s="25" t="s">
        <v>27</v>
      </c>
      <c r="H48" s="25" t="s">
        <v>237</v>
      </c>
      <c r="I48" s="25" t="s">
        <v>55</v>
      </c>
      <c r="J48" s="25" t="s">
        <v>56</v>
      </c>
      <c r="K48" s="25">
        <v>80111600</v>
      </c>
      <c r="L48" s="25" t="s">
        <v>296</v>
      </c>
      <c r="M48" s="25">
        <v>1</v>
      </c>
      <c r="N48" s="25">
        <v>2</v>
      </c>
      <c r="O48" s="25">
        <v>12</v>
      </c>
      <c r="P48" s="25">
        <v>1</v>
      </c>
      <c r="Q48" s="25" t="s">
        <v>28</v>
      </c>
      <c r="R48" s="25">
        <v>0</v>
      </c>
      <c r="S48" s="26">
        <v>39108000</v>
      </c>
      <c r="T48" s="26">
        <v>39108000</v>
      </c>
      <c r="U48" s="25">
        <v>0</v>
      </c>
      <c r="V48" s="25">
        <v>0</v>
      </c>
      <c r="W48" s="25" t="s">
        <v>41</v>
      </c>
      <c r="X48" s="25" t="s">
        <v>29</v>
      </c>
      <c r="Y48" s="25" t="s">
        <v>224</v>
      </c>
      <c r="Z48" s="25">
        <v>3778878</v>
      </c>
      <c r="AA48" s="25" t="s">
        <v>223</v>
      </c>
      <c r="AB48" s="24"/>
      <c r="AC48" s="24" t="str">
        <f t="shared" si="0"/>
        <v>1100-47</v>
      </c>
      <c r="AD48" s="24" t="str">
        <f t="shared" si="1"/>
        <v>PRESTAR SERVICIOS PROFESIONALES EN EL APOYO A LA COORDINACIÓN DE SERVICIO AL CIUDADANO Y CORRESPONDENCIA, EN LO RELACIONADO CON LA GESTIÓN Y SEGUIMIENTO A LAS PQR´S, INCLUYENDO EL APLICATIVO BOGOTÁ TE ESCUCHA - SDQS # 1100-47</v>
      </c>
    </row>
    <row r="49" spans="1:30" x14ac:dyDescent="0.25">
      <c r="A49" s="25">
        <v>1100</v>
      </c>
      <c r="B49" s="25">
        <v>48</v>
      </c>
      <c r="C49" s="25" t="s">
        <v>51</v>
      </c>
      <c r="D49" s="25" t="s">
        <v>52</v>
      </c>
      <c r="E49" s="25" t="s">
        <v>53</v>
      </c>
      <c r="F49" s="25" t="s">
        <v>65</v>
      </c>
      <c r="G49" s="25" t="s">
        <v>27</v>
      </c>
      <c r="H49" s="25" t="s">
        <v>237</v>
      </c>
      <c r="I49" s="25" t="s">
        <v>55</v>
      </c>
      <c r="J49" s="25" t="s">
        <v>56</v>
      </c>
      <c r="K49" s="25">
        <v>80111600</v>
      </c>
      <c r="L49" s="25" t="s">
        <v>66</v>
      </c>
      <c r="M49" s="25">
        <v>1</v>
      </c>
      <c r="N49" s="25">
        <v>2</v>
      </c>
      <c r="O49" s="25">
        <v>12</v>
      </c>
      <c r="P49" s="25">
        <v>1</v>
      </c>
      <c r="Q49" s="25" t="s">
        <v>28</v>
      </c>
      <c r="R49" s="25">
        <v>0</v>
      </c>
      <c r="S49" s="26">
        <v>33432000</v>
      </c>
      <c r="T49" s="26">
        <v>33432000</v>
      </c>
      <c r="U49" s="25">
        <v>0</v>
      </c>
      <c r="V49" s="25">
        <v>0</v>
      </c>
      <c r="W49" s="25" t="s">
        <v>41</v>
      </c>
      <c r="X49" s="25" t="s">
        <v>29</v>
      </c>
      <c r="Y49" s="25" t="s">
        <v>224</v>
      </c>
      <c r="Z49" s="25">
        <v>3778878</v>
      </c>
      <c r="AA49" s="25" t="s">
        <v>223</v>
      </c>
      <c r="AB49" s="24"/>
      <c r="AC49" s="24" t="str">
        <f t="shared" si="0"/>
        <v>1100-48</v>
      </c>
      <c r="AD49" s="24" t="str">
        <f t="shared" si="1"/>
        <v>PRESTAR SERVICIOS PROFESIONALES EN EL MARCO DEL PROCEDIMIENTO DE SERVICIO AL CIUDADANO Y CORRESPONDENCIA, SDQS, ASÍ COMO SEGUIMIENTO A LAS PQR´S ALLEGADAS A LA SDA # 1100-48</v>
      </c>
    </row>
    <row r="50" spans="1:30" x14ac:dyDescent="0.25">
      <c r="A50" s="25">
        <v>1100</v>
      </c>
      <c r="B50" s="25">
        <v>49</v>
      </c>
      <c r="C50" s="25" t="s">
        <v>51</v>
      </c>
      <c r="D50" s="25" t="s">
        <v>52</v>
      </c>
      <c r="E50" s="25" t="s">
        <v>53</v>
      </c>
      <c r="F50" s="25" t="s">
        <v>65</v>
      </c>
      <c r="G50" s="25" t="s">
        <v>27</v>
      </c>
      <c r="H50" s="25" t="s">
        <v>237</v>
      </c>
      <c r="I50" s="25" t="s">
        <v>55</v>
      </c>
      <c r="J50" s="25" t="s">
        <v>56</v>
      </c>
      <c r="K50" s="25">
        <v>80111600</v>
      </c>
      <c r="L50" s="25" t="s">
        <v>66</v>
      </c>
      <c r="M50" s="25">
        <v>1</v>
      </c>
      <c r="N50" s="25">
        <v>2</v>
      </c>
      <c r="O50" s="25">
        <v>12</v>
      </c>
      <c r="P50" s="25">
        <v>1</v>
      </c>
      <c r="Q50" s="25" t="s">
        <v>28</v>
      </c>
      <c r="R50" s="25">
        <v>0</v>
      </c>
      <c r="S50" s="26">
        <v>33432000</v>
      </c>
      <c r="T50" s="26">
        <v>33432000</v>
      </c>
      <c r="U50" s="25">
        <v>0</v>
      </c>
      <c r="V50" s="25">
        <v>0</v>
      </c>
      <c r="W50" s="25" t="s">
        <v>41</v>
      </c>
      <c r="X50" s="25" t="s">
        <v>29</v>
      </c>
      <c r="Y50" s="25" t="s">
        <v>224</v>
      </c>
      <c r="Z50" s="25">
        <v>3778878</v>
      </c>
      <c r="AA50" s="25" t="s">
        <v>223</v>
      </c>
      <c r="AB50" s="24"/>
      <c r="AC50" s="24" t="str">
        <f t="shared" si="0"/>
        <v>1100-49</v>
      </c>
      <c r="AD50" s="24" t="str">
        <f t="shared" si="1"/>
        <v>PRESTAR SERVICIOS PROFESIONALES EN EL MARCO DEL PROCEDIMIENTO DE SERVICIO AL CIUDADANO Y CORRESPONDENCIA, SDQS, ASÍ COMO SEGUIMIENTO A LAS PQR´S ALLEGADAS A LA SDA # 1100-49</v>
      </c>
    </row>
    <row r="51" spans="1:30" x14ac:dyDescent="0.25">
      <c r="A51" s="25">
        <v>1100</v>
      </c>
      <c r="B51" s="25">
        <v>50</v>
      </c>
      <c r="C51" s="25" t="s">
        <v>51</v>
      </c>
      <c r="D51" s="25" t="s">
        <v>52</v>
      </c>
      <c r="E51" s="25" t="s">
        <v>53</v>
      </c>
      <c r="F51" s="25" t="s">
        <v>65</v>
      </c>
      <c r="G51" s="25" t="s">
        <v>27</v>
      </c>
      <c r="H51" s="25" t="s">
        <v>237</v>
      </c>
      <c r="I51" s="25" t="s">
        <v>55</v>
      </c>
      <c r="J51" s="25" t="s">
        <v>56</v>
      </c>
      <c r="K51" s="25">
        <v>80111600</v>
      </c>
      <c r="L51" s="25" t="s">
        <v>66</v>
      </c>
      <c r="M51" s="25">
        <v>1</v>
      </c>
      <c r="N51" s="25">
        <v>2</v>
      </c>
      <c r="O51" s="25">
        <v>12</v>
      </c>
      <c r="P51" s="25">
        <v>1</v>
      </c>
      <c r="Q51" s="25" t="s">
        <v>28</v>
      </c>
      <c r="R51" s="25">
        <v>0</v>
      </c>
      <c r="S51" s="26">
        <v>33432000</v>
      </c>
      <c r="T51" s="26">
        <v>33432000</v>
      </c>
      <c r="U51" s="25">
        <v>0</v>
      </c>
      <c r="V51" s="25">
        <v>0</v>
      </c>
      <c r="W51" s="25" t="s">
        <v>41</v>
      </c>
      <c r="X51" s="25" t="s">
        <v>29</v>
      </c>
      <c r="Y51" s="25" t="s">
        <v>224</v>
      </c>
      <c r="Z51" s="25">
        <v>3778878</v>
      </c>
      <c r="AA51" s="25" t="s">
        <v>223</v>
      </c>
      <c r="AB51" s="24"/>
      <c r="AC51" s="24" t="str">
        <f t="shared" si="0"/>
        <v>1100-50</v>
      </c>
      <c r="AD51" s="24" t="str">
        <f t="shared" si="1"/>
        <v>PRESTAR SERVICIOS PROFESIONALES EN EL MARCO DEL PROCEDIMIENTO DE SERVICIO AL CIUDADANO Y CORRESPONDENCIA, SDQS, ASÍ COMO SEGUIMIENTO A LAS PQR´S ALLEGADAS A LA SDA # 1100-50</v>
      </c>
    </row>
    <row r="52" spans="1:30" x14ac:dyDescent="0.25">
      <c r="A52" s="25">
        <v>1100</v>
      </c>
      <c r="B52" s="25">
        <v>51</v>
      </c>
      <c r="C52" s="25" t="s">
        <v>51</v>
      </c>
      <c r="D52" s="25" t="s">
        <v>52</v>
      </c>
      <c r="E52" s="25" t="s">
        <v>53</v>
      </c>
      <c r="F52" s="25" t="s">
        <v>65</v>
      </c>
      <c r="G52" s="25" t="s">
        <v>27</v>
      </c>
      <c r="H52" s="25" t="s">
        <v>30</v>
      </c>
      <c r="I52" s="25" t="s">
        <v>62</v>
      </c>
      <c r="J52" s="25" t="s">
        <v>282</v>
      </c>
      <c r="K52" s="25" t="s">
        <v>283</v>
      </c>
      <c r="L52" s="25" t="s">
        <v>284</v>
      </c>
      <c r="M52" s="25">
        <v>1</v>
      </c>
      <c r="N52" s="25">
        <v>2</v>
      </c>
      <c r="O52" s="25">
        <v>12</v>
      </c>
      <c r="P52" s="25">
        <v>1</v>
      </c>
      <c r="Q52" s="25" t="s">
        <v>40</v>
      </c>
      <c r="R52" s="25">
        <v>0</v>
      </c>
      <c r="S52" s="26">
        <v>200000</v>
      </c>
      <c r="T52" s="26">
        <v>200000</v>
      </c>
      <c r="U52" s="25">
        <v>0</v>
      </c>
      <c r="V52" s="25">
        <v>0</v>
      </c>
      <c r="W52" s="25" t="s">
        <v>41</v>
      </c>
      <c r="X52" s="25" t="s">
        <v>29</v>
      </c>
      <c r="Y52" s="25" t="s">
        <v>224</v>
      </c>
      <c r="Z52" s="25">
        <v>3778878</v>
      </c>
      <c r="AA52" s="25" t="s">
        <v>223</v>
      </c>
      <c r="AB52" s="24"/>
      <c r="AC52" s="24" t="str">
        <f t="shared" si="0"/>
        <v>1100-51</v>
      </c>
      <c r="AD52" s="24" t="str">
        <f t="shared" si="1"/>
        <v>PRESTAR EL SERVICIO DE EXAMENES MÉDICOS OCUPACIONALES, COMPLEMENTARIOS Y APLICACIÓN DE VACUNAS PARA LOS SERVIDORES DE LA SECRETARÍA DISTRITAL DE AMBIENTE # 1100-51</v>
      </c>
    </row>
    <row r="53" spans="1:30" x14ac:dyDescent="0.25">
      <c r="A53" s="25">
        <v>1100</v>
      </c>
      <c r="B53" s="25">
        <v>52</v>
      </c>
      <c r="C53" s="25" t="s">
        <v>51</v>
      </c>
      <c r="D53" s="25" t="s">
        <v>52</v>
      </c>
      <c r="E53" s="25" t="s">
        <v>53</v>
      </c>
      <c r="F53" s="25" t="s">
        <v>67</v>
      </c>
      <c r="G53" s="25" t="s">
        <v>27</v>
      </c>
      <c r="H53" s="25" t="s">
        <v>237</v>
      </c>
      <c r="I53" s="25" t="s">
        <v>55</v>
      </c>
      <c r="J53" s="25" t="s">
        <v>56</v>
      </c>
      <c r="K53" s="25">
        <v>80111600</v>
      </c>
      <c r="L53" s="25" t="s">
        <v>68</v>
      </c>
      <c r="M53" s="25">
        <v>1</v>
      </c>
      <c r="N53" s="25">
        <v>2</v>
      </c>
      <c r="O53" s="25">
        <v>12</v>
      </c>
      <c r="P53" s="25">
        <v>1</v>
      </c>
      <c r="Q53" s="25" t="s">
        <v>28</v>
      </c>
      <c r="R53" s="25">
        <v>0</v>
      </c>
      <c r="S53" s="26">
        <v>84660000</v>
      </c>
      <c r="T53" s="26">
        <v>84660000</v>
      </c>
      <c r="U53" s="25">
        <v>0</v>
      </c>
      <c r="V53" s="25">
        <v>0</v>
      </c>
      <c r="W53" s="25" t="s">
        <v>41</v>
      </c>
      <c r="X53" s="25" t="s">
        <v>29</v>
      </c>
      <c r="Y53" s="25" t="s">
        <v>224</v>
      </c>
      <c r="Z53" s="25">
        <v>3778878</v>
      </c>
      <c r="AA53" s="25" t="s">
        <v>223</v>
      </c>
      <c r="AB53" s="24"/>
      <c r="AC53" s="24" t="str">
        <f t="shared" si="0"/>
        <v>1100-52</v>
      </c>
      <c r="AD53" s="24" t="str">
        <f t="shared" si="1"/>
        <v>PRESTAR LOS SERVICIOS PROFESIONALES PARA COORDINAR EL MANTENIMIENTO E IMPLEMENTACIÓN DEL SISTEMA INTEGRADO DE GESTIÓN DE LA SDA # 1100-52</v>
      </c>
    </row>
    <row r="54" spans="1:30" x14ac:dyDescent="0.25">
      <c r="A54" s="25">
        <v>1100</v>
      </c>
      <c r="B54" s="25">
        <v>53</v>
      </c>
      <c r="C54" s="25" t="s">
        <v>51</v>
      </c>
      <c r="D54" s="25" t="s">
        <v>52</v>
      </c>
      <c r="E54" s="25" t="s">
        <v>53</v>
      </c>
      <c r="F54" s="25" t="s">
        <v>67</v>
      </c>
      <c r="G54" s="25" t="s">
        <v>27</v>
      </c>
      <c r="H54" s="25" t="s">
        <v>237</v>
      </c>
      <c r="I54" s="25" t="s">
        <v>55</v>
      </c>
      <c r="J54" s="25" t="s">
        <v>56</v>
      </c>
      <c r="K54" s="25">
        <v>80111600</v>
      </c>
      <c r="L54" s="25" t="s">
        <v>168</v>
      </c>
      <c r="M54" s="25">
        <v>1</v>
      </c>
      <c r="N54" s="25">
        <v>2</v>
      </c>
      <c r="O54" s="25">
        <v>12</v>
      </c>
      <c r="P54" s="25">
        <v>1</v>
      </c>
      <c r="Q54" s="25" t="s">
        <v>28</v>
      </c>
      <c r="R54" s="25">
        <v>0</v>
      </c>
      <c r="S54" s="26">
        <v>43644000</v>
      </c>
      <c r="T54" s="26">
        <v>43644000</v>
      </c>
      <c r="U54" s="25">
        <v>0</v>
      </c>
      <c r="V54" s="25">
        <v>0</v>
      </c>
      <c r="W54" s="25" t="s">
        <v>41</v>
      </c>
      <c r="X54" s="25" t="s">
        <v>29</v>
      </c>
      <c r="Y54" s="25" t="s">
        <v>224</v>
      </c>
      <c r="Z54" s="25">
        <v>3778878</v>
      </c>
      <c r="AA54" s="25" t="s">
        <v>223</v>
      </c>
      <c r="AB54" s="24"/>
      <c r="AC54" s="24" t="str">
        <f t="shared" si="0"/>
        <v>1100-53</v>
      </c>
      <c r="AD54" s="24" t="str">
        <f t="shared" si="1"/>
        <v>PRESTAR SERVICIOS PROFESIONALES EN EL APOYO DE ACTIVIDADES PARA EL FORTALECIMIENTO, SOSTENIBILIDAD Y MEJORA DEL SISTEMA INTEGRADO DE GESTIÓN, ASÍ COMO DE SUS NORMAS TÉCNICAS ASOCIADAS, EN LA SDA. # 1100-53</v>
      </c>
    </row>
    <row r="55" spans="1:30" x14ac:dyDescent="0.25">
      <c r="A55" s="25">
        <v>1100</v>
      </c>
      <c r="B55" s="25">
        <v>54</v>
      </c>
      <c r="C55" s="25" t="s">
        <v>51</v>
      </c>
      <c r="D55" s="25" t="s">
        <v>52</v>
      </c>
      <c r="E55" s="25" t="s">
        <v>53</v>
      </c>
      <c r="F55" s="25" t="s">
        <v>67</v>
      </c>
      <c r="G55" s="25" t="s">
        <v>27</v>
      </c>
      <c r="H55" s="25" t="s">
        <v>237</v>
      </c>
      <c r="I55" s="25" t="s">
        <v>55</v>
      </c>
      <c r="J55" s="25" t="s">
        <v>56</v>
      </c>
      <c r="K55" s="25">
        <v>80111600</v>
      </c>
      <c r="L55" s="25" t="s">
        <v>70</v>
      </c>
      <c r="M55" s="25">
        <v>1</v>
      </c>
      <c r="N55" s="25">
        <v>2</v>
      </c>
      <c r="O55" s="25">
        <v>12</v>
      </c>
      <c r="P55" s="25">
        <v>1</v>
      </c>
      <c r="Q55" s="25" t="s">
        <v>28</v>
      </c>
      <c r="R55" s="25">
        <v>0</v>
      </c>
      <c r="S55" s="26">
        <v>43644000</v>
      </c>
      <c r="T55" s="26">
        <v>43644000</v>
      </c>
      <c r="U55" s="25">
        <v>0</v>
      </c>
      <c r="V55" s="25">
        <v>0</v>
      </c>
      <c r="W55" s="25" t="s">
        <v>41</v>
      </c>
      <c r="X55" s="25" t="s">
        <v>29</v>
      </c>
      <c r="Y55" s="25" t="s">
        <v>224</v>
      </c>
      <c r="Z55" s="25">
        <v>3778878</v>
      </c>
      <c r="AA55" s="25" t="s">
        <v>223</v>
      </c>
      <c r="AB55" s="24"/>
      <c r="AC55" s="24" t="str">
        <f t="shared" si="0"/>
        <v>1100-54</v>
      </c>
      <c r="AD55" s="24" t="str">
        <f t="shared" si="1"/>
        <v>PRESTAR SERVICIOS PROFESIONALES EN EL APOYO DE ACTIVIDADES PARA EL FORTALECIMIENTO, SOSTENIBILIDAD Y MEJORA DEL SISTEMA INTEGRADO DE GESTIÓN, ASÍ COMO DE SUS NORMAS TÉCNICAS ASOCIADAS, EN LA SDA # 1100-54</v>
      </c>
    </row>
    <row r="56" spans="1:30" x14ac:dyDescent="0.25">
      <c r="A56" s="25">
        <v>1100</v>
      </c>
      <c r="B56" s="25">
        <v>55</v>
      </c>
      <c r="C56" s="25" t="s">
        <v>51</v>
      </c>
      <c r="D56" s="25" t="s">
        <v>52</v>
      </c>
      <c r="E56" s="25" t="s">
        <v>53</v>
      </c>
      <c r="F56" s="25" t="s">
        <v>67</v>
      </c>
      <c r="G56" s="25" t="s">
        <v>27</v>
      </c>
      <c r="H56" s="25" t="s">
        <v>237</v>
      </c>
      <c r="I56" s="25" t="s">
        <v>55</v>
      </c>
      <c r="J56" s="25" t="s">
        <v>56</v>
      </c>
      <c r="K56" s="25">
        <v>80111600</v>
      </c>
      <c r="L56" s="25" t="s">
        <v>70</v>
      </c>
      <c r="M56" s="25">
        <v>1</v>
      </c>
      <c r="N56" s="25">
        <v>2</v>
      </c>
      <c r="O56" s="25">
        <v>12</v>
      </c>
      <c r="P56" s="25">
        <v>1</v>
      </c>
      <c r="Q56" s="25" t="s">
        <v>28</v>
      </c>
      <c r="R56" s="25">
        <v>0</v>
      </c>
      <c r="S56" s="26">
        <v>43644000</v>
      </c>
      <c r="T56" s="26">
        <v>43644000</v>
      </c>
      <c r="U56" s="25">
        <v>0</v>
      </c>
      <c r="V56" s="25">
        <v>0</v>
      </c>
      <c r="W56" s="25" t="s">
        <v>41</v>
      </c>
      <c r="X56" s="25" t="s">
        <v>29</v>
      </c>
      <c r="Y56" s="25" t="s">
        <v>224</v>
      </c>
      <c r="Z56" s="25">
        <v>3778878</v>
      </c>
      <c r="AA56" s="25" t="s">
        <v>223</v>
      </c>
      <c r="AB56" s="24"/>
      <c r="AC56" s="24" t="str">
        <f t="shared" si="0"/>
        <v>1100-55</v>
      </c>
      <c r="AD56" s="24" t="str">
        <f t="shared" si="1"/>
        <v>PRESTAR SERVICIOS PROFESIONALES EN EL APOYO DE ACTIVIDADES PARA EL FORTALECIMIENTO, SOSTENIBILIDAD Y MEJORA DEL SISTEMA INTEGRADO DE GESTIÓN, ASÍ COMO DE SUS NORMAS TÉCNICAS ASOCIADAS, EN LA SDA # 1100-55</v>
      </c>
    </row>
    <row r="57" spans="1:30" x14ac:dyDescent="0.25">
      <c r="A57" s="25">
        <v>1100</v>
      </c>
      <c r="B57" s="25">
        <v>56</v>
      </c>
      <c r="C57" s="25" t="s">
        <v>51</v>
      </c>
      <c r="D57" s="25" t="s">
        <v>52</v>
      </c>
      <c r="E57" s="25" t="s">
        <v>53</v>
      </c>
      <c r="F57" s="25" t="s">
        <v>67</v>
      </c>
      <c r="G57" s="25" t="s">
        <v>27</v>
      </c>
      <c r="H57" s="25" t="s">
        <v>237</v>
      </c>
      <c r="I57" s="25" t="s">
        <v>55</v>
      </c>
      <c r="J57" s="25" t="s">
        <v>56</v>
      </c>
      <c r="K57" s="25">
        <v>80111600</v>
      </c>
      <c r="L57" s="25" t="s">
        <v>70</v>
      </c>
      <c r="M57" s="25">
        <v>1</v>
      </c>
      <c r="N57" s="25">
        <v>2</v>
      </c>
      <c r="O57" s="25">
        <v>12</v>
      </c>
      <c r="P57" s="25">
        <v>1</v>
      </c>
      <c r="Q57" s="25" t="s">
        <v>28</v>
      </c>
      <c r="R57" s="25">
        <v>0</v>
      </c>
      <c r="S57" s="26">
        <v>43644000</v>
      </c>
      <c r="T57" s="26">
        <v>43644000</v>
      </c>
      <c r="U57" s="25">
        <v>0</v>
      </c>
      <c r="V57" s="25">
        <v>0</v>
      </c>
      <c r="W57" s="25" t="s">
        <v>41</v>
      </c>
      <c r="X57" s="25" t="s">
        <v>29</v>
      </c>
      <c r="Y57" s="25" t="s">
        <v>224</v>
      </c>
      <c r="Z57" s="25">
        <v>3778878</v>
      </c>
      <c r="AA57" s="25" t="s">
        <v>223</v>
      </c>
      <c r="AB57" s="24"/>
      <c r="AC57" s="24" t="str">
        <f t="shared" si="0"/>
        <v>1100-56</v>
      </c>
      <c r="AD57" s="24" t="str">
        <f t="shared" si="1"/>
        <v>PRESTAR SERVICIOS PROFESIONALES EN EL APOYO DE ACTIVIDADES PARA EL FORTALECIMIENTO, SOSTENIBILIDAD Y MEJORA DEL SISTEMA INTEGRADO DE GESTIÓN, ASÍ COMO DE SUS NORMAS TÉCNICAS ASOCIADAS, EN LA SDA # 1100-56</v>
      </c>
    </row>
    <row r="58" spans="1:30" x14ac:dyDescent="0.25">
      <c r="A58" s="25">
        <v>1100</v>
      </c>
      <c r="B58" s="25">
        <v>57</v>
      </c>
      <c r="C58" s="25" t="s">
        <v>51</v>
      </c>
      <c r="D58" s="25" t="s">
        <v>52</v>
      </c>
      <c r="E58" s="25" t="s">
        <v>53</v>
      </c>
      <c r="F58" s="25" t="s">
        <v>67</v>
      </c>
      <c r="G58" s="25" t="s">
        <v>27</v>
      </c>
      <c r="H58" s="25" t="s">
        <v>30</v>
      </c>
      <c r="I58" s="25" t="s">
        <v>62</v>
      </c>
      <c r="J58" s="25" t="s">
        <v>282</v>
      </c>
      <c r="K58" s="25" t="s">
        <v>283</v>
      </c>
      <c r="L58" s="25" t="s">
        <v>284</v>
      </c>
      <c r="M58" s="25">
        <v>1</v>
      </c>
      <c r="N58" s="25">
        <v>2</v>
      </c>
      <c r="O58" s="25">
        <v>12</v>
      </c>
      <c r="P58" s="25">
        <v>1</v>
      </c>
      <c r="Q58" s="25" t="s">
        <v>40</v>
      </c>
      <c r="R58" s="25">
        <v>0</v>
      </c>
      <c r="S58" s="26">
        <v>250000</v>
      </c>
      <c r="T58" s="26">
        <v>250000</v>
      </c>
      <c r="U58" s="25">
        <v>0</v>
      </c>
      <c r="V58" s="25">
        <v>0</v>
      </c>
      <c r="W58" s="25" t="s">
        <v>41</v>
      </c>
      <c r="X58" s="25" t="s">
        <v>29</v>
      </c>
      <c r="Y58" s="25" t="s">
        <v>224</v>
      </c>
      <c r="Z58" s="25">
        <v>3778878</v>
      </c>
      <c r="AA58" s="25" t="s">
        <v>223</v>
      </c>
      <c r="AB58" s="24"/>
      <c r="AC58" s="24" t="str">
        <f t="shared" si="0"/>
        <v>1100-57</v>
      </c>
      <c r="AD58" s="24" t="str">
        <f t="shared" si="1"/>
        <v>PRESTAR EL SERVICIO DE EXAMENES MÉDICOS OCUPACIONALES, COMPLEMENTARIOS Y APLICACIÓN DE VACUNAS PARA LOS SERVIDORES DE LA SECRETARÍA DISTRITAL DE AMBIENTE # 1100-57</v>
      </c>
    </row>
    <row r="59" spans="1:30" x14ac:dyDescent="0.25">
      <c r="A59" s="25">
        <v>1100</v>
      </c>
      <c r="B59" s="25">
        <v>58</v>
      </c>
      <c r="C59" s="25" t="s">
        <v>51</v>
      </c>
      <c r="D59" s="25" t="s">
        <v>52</v>
      </c>
      <c r="E59" s="25" t="s">
        <v>53</v>
      </c>
      <c r="F59" s="25" t="s">
        <v>67</v>
      </c>
      <c r="G59" s="25" t="s">
        <v>27</v>
      </c>
      <c r="H59" s="25" t="s">
        <v>30</v>
      </c>
      <c r="I59" s="25" t="s">
        <v>62</v>
      </c>
      <c r="J59" s="25" t="s">
        <v>63</v>
      </c>
      <c r="K59" s="25">
        <v>84111600</v>
      </c>
      <c r="L59" s="25" t="s">
        <v>297</v>
      </c>
      <c r="M59" s="25">
        <v>1</v>
      </c>
      <c r="N59" s="25">
        <v>2</v>
      </c>
      <c r="O59" s="25">
        <v>1</v>
      </c>
      <c r="P59" s="25">
        <v>1</v>
      </c>
      <c r="Q59" s="25" t="s">
        <v>28</v>
      </c>
      <c r="R59" s="25">
        <v>0</v>
      </c>
      <c r="S59" s="26">
        <v>9000000</v>
      </c>
      <c r="T59" s="26">
        <v>9000000</v>
      </c>
      <c r="U59" s="25">
        <v>0</v>
      </c>
      <c r="V59" s="25">
        <v>0</v>
      </c>
      <c r="W59" s="25" t="s">
        <v>41</v>
      </c>
      <c r="X59" s="25" t="s">
        <v>29</v>
      </c>
      <c r="Y59" s="25" t="s">
        <v>224</v>
      </c>
      <c r="Z59" s="25">
        <v>3778878</v>
      </c>
      <c r="AA59" s="25" t="s">
        <v>223</v>
      </c>
      <c r="AB59" s="24"/>
      <c r="AC59" s="24" t="str">
        <f t="shared" si="0"/>
        <v>1100-58</v>
      </c>
      <c r="AD59" s="24" t="str">
        <f t="shared" si="1"/>
        <v>CONTRATAR LOS SERVICIOS PROFESIONALES ESPECIALIZADOS PARA REALIZAR LA AUDITORÍA DE SEGUIMIENTO N° 2 A LA CERTIFICACIÓN DEL SISTEMA DE GESTIÓN DE CALIDAD, DE ACUERDO CON LOS REQUISITOS ESTABLECIDOS EN LA ISO 9001:2015. # 1100-58</v>
      </c>
    </row>
    <row r="60" spans="1:30" x14ac:dyDescent="0.25">
      <c r="A60" s="25">
        <v>1100</v>
      </c>
      <c r="B60" s="25">
        <v>59</v>
      </c>
      <c r="C60" s="25" t="s">
        <v>51</v>
      </c>
      <c r="D60" s="25" t="s">
        <v>52</v>
      </c>
      <c r="E60" s="25" t="s">
        <v>53</v>
      </c>
      <c r="F60" s="25" t="s">
        <v>67</v>
      </c>
      <c r="G60" s="25" t="s">
        <v>27</v>
      </c>
      <c r="H60" s="25" t="s">
        <v>30</v>
      </c>
      <c r="I60" s="25" t="s">
        <v>62</v>
      </c>
      <c r="J60" s="25" t="s">
        <v>63</v>
      </c>
      <c r="K60" s="25">
        <v>77101800</v>
      </c>
      <c r="L60" s="25" t="s">
        <v>298</v>
      </c>
      <c r="M60" s="25">
        <v>1</v>
      </c>
      <c r="N60" s="25">
        <v>2</v>
      </c>
      <c r="O60" s="25">
        <v>1</v>
      </c>
      <c r="P60" s="25">
        <v>1</v>
      </c>
      <c r="Q60" s="25" t="s">
        <v>28</v>
      </c>
      <c r="R60" s="25">
        <v>0</v>
      </c>
      <c r="S60" s="26">
        <v>9000000</v>
      </c>
      <c r="T60" s="26">
        <v>9000000</v>
      </c>
      <c r="U60" s="25">
        <v>0</v>
      </c>
      <c r="V60" s="25">
        <v>0</v>
      </c>
      <c r="W60" s="25" t="s">
        <v>41</v>
      </c>
      <c r="X60" s="25" t="s">
        <v>29</v>
      </c>
      <c r="Y60" s="25" t="s">
        <v>224</v>
      </c>
      <c r="Z60" s="25">
        <v>3778878</v>
      </c>
      <c r="AA60" s="25" t="s">
        <v>223</v>
      </c>
      <c r="AB60" s="24"/>
      <c r="AC60" s="24" t="str">
        <f t="shared" si="0"/>
        <v>1100-59</v>
      </c>
      <c r="AD60" s="24" t="str">
        <f t="shared" si="1"/>
        <v>CONTRATAR LOS SERVICIOS PROFESIONALES ESPECIALIZADOS PARA REALIZAR LA AUDITORÍA DE SEGUIMIENTO N° 1 A LA CERTIFICACIÓN DEL SISTEMA DE GESTIÓN AMBIENTAL DE LA SECRETARÍA DISTRITAL DE AMBIENTE, DE ACUERDO CON LOS REQUISITOS ESTABLECIDOS EN LA ISO 14001. # 1100-59</v>
      </c>
    </row>
    <row r="61" spans="1:30" x14ac:dyDescent="0.25">
      <c r="A61" s="25">
        <v>1100</v>
      </c>
      <c r="B61" s="25">
        <v>60</v>
      </c>
      <c r="C61" s="25" t="s">
        <v>51</v>
      </c>
      <c r="D61" s="25" t="s">
        <v>52</v>
      </c>
      <c r="E61" s="25" t="s">
        <v>53</v>
      </c>
      <c r="F61" s="25" t="s">
        <v>67</v>
      </c>
      <c r="G61" s="25" t="s">
        <v>27</v>
      </c>
      <c r="H61" s="25" t="s">
        <v>30</v>
      </c>
      <c r="I61" s="25" t="s">
        <v>62</v>
      </c>
      <c r="J61" s="25" t="s">
        <v>63</v>
      </c>
      <c r="K61" s="25">
        <v>84111600</v>
      </c>
      <c r="L61" s="25" t="s">
        <v>299</v>
      </c>
      <c r="M61" s="25">
        <v>1</v>
      </c>
      <c r="N61" s="25">
        <v>2</v>
      </c>
      <c r="O61" s="25">
        <v>1</v>
      </c>
      <c r="P61" s="25">
        <v>1</v>
      </c>
      <c r="Q61" s="25" t="s">
        <v>28</v>
      </c>
      <c r="R61" s="25">
        <v>0</v>
      </c>
      <c r="S61" s="26">
        <v>9000000</v>
      </c>
      <c r="T61" s="26">
        <v>9000000</v>
      </c>
      <c r="U61" s="25">
        <v>0</v>
      </c>
      <c r="V61" s="25">
        <v>0</v>
      </c>
      <c r="W61" s="25" t="s">
        <v>41</v>
      </c>
      <c r="X61" s="25" t="s">
        <v>29</v>
      </c>
      <c r="Y61" s="25" t="s">
        <v>224</v>
      </c>
      <c r="Z61" s="25">
        <v>3778878</v>
      </c>
      <c r="AA61" s="25" t="s">
        <v>223</v>
      </c>
      <c r="AB61" s="24"/>
      <c r="AC61" s="24" t="str">
        <f t="shared" si="0"/>
        <v>1100-60</v>
      </c>
      <c r="AD61" s="24" t="str">
        <f t="shared" si="1"/>
        <v>CONTRATAR LOS SERVICIOS PROFESIONALES ESPECIALIZADOS PARA REALIZAR LA AUDITORÍA DE SEGUIMIENTO N° 1 A LA CERTIFICACIÓN DEL SUBSISTEMA DE SEGURIDAD Y SALUD OCUPACIONAL DE LA SECRETARíA DISTRITAL DE AMBIENTE, DE ACUERDO CON LOS REQUISITOS ESTABLECIDOS EN LA NORMA OHSAS 18001. # 1100-60</v>
      </c>
    </row>
    <row r="62" spans="1:30" x14ac:dyDescent="0.25">
      <c r="A62" s="25">
        <v>1100</v>
      </c>
      <c r="B62" s="25">
        <v>61</v>
      </c>
      <c r="C62" s="25" t="s">
        <v>51</v>
      </c>
      <c r="D62" s="25" t="s">
        <v>52</v>
      </c>
      <c r="E62" s="25" t="s">
        <v>53</v>
      </c>
      <c r="F62" s="25" t="s">
        <v>67</v>
      </c>
      <c r="G62" s="25" t="s">
        <v>27</v>
      </c>
      <c r="H62" s="25" t="s">
        <v>30</v>
      </c>
      <c r="I62" s="25" t="s">
        <v>62</v>
      </c>
      <c r="J62" s="25" t="s">
        <v>63</v>
      </c>
      <c r="K62" s="25">
        <v>84111600</v>
      </c>
      <c r="L62" s="25" t="s">
        <v>300</v>
      </c>
      <c r="M62" s="25">
        <v>1</v>
      </c>
      <c r="N62" s="25">
        <v>2</v>
      </c>
      <c r="O62" s="25">
        <v>4.5</v>
      </c>
      <c r="P62" s="25">
        <v>1</v>
      </c>
      <c r="Q62" s="25" t="s">
        <v>28</v>
      </c>
      <c r="R62" s="25">
        <v>0</v>
      </c>
      <c r="S62" s="26">
        <v>9000000</v>
      </c>
      <c r="T62" s="26">
        <v>9000000</v>
      </c>
      <c r="U62" s="25">
        <v>0</v>
      </c>
      <c r="V62" s="25">
        <v>0</v>
      </c>
      <c r="W62" s="25" t="s">
        <v>41</v>
      </c>
      <c r="X62" s="25" t="s">
        <v>29</v>
      </c>
      <c r="Y62" s="25" t="s">
        <v>224</v>
      </c>
      <c r="Z62" s="25">
        <v>3778878</v>
      </c>
      <c r="AA62" s="25" t="s">
        <v>223</v>
      </c>
      <c r="AB62" s="24"/>
      <c r="AC62" s="24" t="str">
        <f t="shared" si="0"/>
        <v>1100-61</v>
      </c>
      <c r="AD62" s="24" t="str">
        <f t="shared" si="1"/>
        <v>CONTRATAR LOS SERVICIOS PROFESIONALES ESPECIALIZADOS PARA REALIZAR LA AUDITORÍA DE SEGUIMIENTO N° 1 A LA CERTIFICACIÓN DEL SUBSISTEMA DE GESTIÓN METROLÓGICA, DE LA SECRETARíA DISTRITAL DE AMBIENTE, DE ACUERDO CON LOS REQUISITOS ESTABLECIDOS EN LA NORMA ISO 17025. # 1100-61</v>
      </c>
    </row>
    <row r="63" spans="1:30" x14ac:dyDescent="0.25">
      <c r="A63" s="25">
        <v>1100</v>
      </c>
      <c r="B63" s="25">
        <v>62</v>
      </c>
      <c r="C63" s="25" t="s">
        <v>51</v>
      </c>
      <c r="D63" s="25" t="s">
        <v>52</v>
      </c>
      <c r="E63" s="25" t="s">
        <v>53</v>
      </c>
      <c r="F63" s="25" t="s">
        <v>67</v>
      </c>
      <c r="G63" s="25" t="s">
        <v>27</v>
      </c>
      <c r="H63" s="25" t="s">
        <v>30</v>
      </c>
      <c r="I63" s="25" t="s">
        <v>62</v>
      </c>
      <c r="J63" s="25" t="s">
        <v>63</v>
      </c>
      <c r="K63" s="25">
        <v>84111600</v>
      </c>
      <c r="L63" s="25" t="s">
        <v>301</v>
      </c>
      <c r="M63" s="25">
        <v>1</v>
      </c>
      <c r="N63" s="25">
        <v>2</v>
      </c>
      <c r="O63" s="25">
        <v>6</v>
      </c>
      <c r="P63" s="25">
        <v>1</v>
      </c>
      <c r="Q63" s="25" t="s">
        <v>32</v>
      </c>
      <c r="R63" s="25">
        <v>0</v>
      </c>
      <c r="S63" s="26">
        <v>20000000</v>
      </c>
      <c r="T63" s="26">
        <v>20000000</v>
      </c>
      <c r="U63" s="25">
        <v>0</v>
      </c>
      <c r="V63" s="25">
        <v>0</v>
      </c>
      <c r="W63" s="25" t="s">
        <v>41</v>
      </c>
      <c r="X63" s="25" t="s">
        <v>29</v>
      </c>
      <c r="Y63" s="25" t="s">
        <v>224</v>
      </c>
      <c r="Z63" s="25">
        <v>3778878</v>
      </c>
      <c r="AA63" s="25" t="s">
        <v>223</v>
      </c>
      <c r="AB63" s="24"/>
      <c r="AC63" s="24" t="str">
        <f t="shared" si="0"/>
        <v>1100-62</v>
      </c>
      <c r="AD63" s="24" t="str">
        <f t="shared" si="1"/>
        <v>CONTRATAR LOS SERVICIOS PROFESIONALES ESPECIALIZADOS PARA REALIZAR LA AUDITORÍA DE CERTIFICACIÓN DEL SUBSISTEMA DE GESTIÓN DE SEGURIDAD DE LA INFORMACIÓN, DE LA SECRETARíA DISTRITAL DE AMBIENTE, DE ACUERDO CON LOS REQUISITOS ESTABLECIDOS EN LA NORMA ISO 27001. # 1100-62</v>
      </c>
    </row>
    <row r="64" spans="1:30" x14ac:dyDescent="0.25">
      <c r="A64" s="25">
        <v>1100</v>
      </c>
      <c r="B64" s="25">
        <v>63</v>
      </c>
      <c r="C64" s="25" t="s">
        <v>51</v>
      </c>
      <c r="D64" s="25" t="s">
        <v>52</v>
      </c>
      <c r="E64" s="25" t="s">
        <v>53</v>
      </c>
      <c r="F64" s="25" t="s">
        <v>67</v>
      </c>
      <c r="G64" s="25" t="s">
        <v>27</v>
      </c>
      <c r="H64" s="25" t="s">
        <v>30</v>
      </c>
      <c r="I64" s="25" t="s">
        <v>62</v>
      </c>
      <c r="J64" s="25" t="s">
        <v>63</v>
      </c>
      <c r="K64" s="25" t="s">
        <v>302</v>
      </c>
      <c r="L64" s="25" t="s">
        <v>72</v>
      </c>
      <c r="M64" s="25">
        <v>1</v>
      </c>
      <c r="N64" s="25">
        <v>2</v>
      </c>
      <c r="O64" s="25">
        <v>9</v>
      </c>
      <c r="P64" s="25">
        <v>1</v>
      </c>
      <c r="Q64" s="25" t="s">
        <v>28</v>
      </c>
      <c r="R64" s="25">
        <v>0</v>
      </c>
      <c r="S64" s="26">
        <v>20638000</v>
      </c>
      <c r="T64" s="26">
        <v>20638000</v>
      </c>
      <c r="U64" s="25">
        <v>0</v>
      </c>
      <c r="V64" s="25">
        <v>0</v>
      </c>
      <c r="W64" s="25" t="s">
        <v>41</v>
      </c>
      <c r="X64" s="25" t="s">
        <v>29</v>
      </c>
      <c r="Y64" s="25" t="s">
        <v>224</v>
      </c>
      <c r="Z64" s="25">
        <v>3778878</v>
      </c>
      <c r="AA64" s="25" t="s">
        <v>223</v>
      </c>
      <c r="AB64" s="24"/>
      <c r="AC64" s="24" t="str">
        <f t="shared" si="0"/>
        <v>1100-63</v>
      </c>
      <c r="AD64" s="24" t="str">
        <f t="shared" si="1"/>
        <v>MANTENIMIENTO Y SOPORTE DE ISOLUCION, HERRAMIENTA DE APOYO INTEGRAL EN LA PLANIFICACIÓN, ADMINISTRACIÓN, ACTUALIZACIÓN Y VERIFICACIÓN DEL SISTEMA INTEGRADO DE GESTIÓN DE LA SECRETARÍA DISTRITAL DE AMBIENTE # 1100-63</v>
      </c>
    </row>
    <row r="65" spans="1:30" x14ac:dyDescent="0.25">
      <c r="A65" s="25">
        <v>1100</v>
      </c>
      <c r="B65" s="25">
        <v>64</v>
      </c>
      <c r="C65" s="25" t="s">
        <v>51</v>
      </c>
      <c r="D65" s="25" t="s">
        <v>52</v>
      </c>
      <c r="E65" s="25" t="s">
        <v>53</v>
      </c>
      <c r="F65" s="25" t="s">
        <v>67</v>
      </c>
      <c r="G65" s="25" t="s">
        <v>27</v>
      </c>
      <c r="H65" s="25" t="s">
        <v>303</v>
      </c>
      <c r="I65" s="25" t="s">
        <v>42</v>
      </c>
      <c r="J65" s="25" t="s">
        <v>93</v>
      </c>
      <c r="K65" s="25">
        <v>80101500</v>
      </c>
      <c r="L65" s="25" t="s">
        <v>304</v>
      </c>
      <c r="M65" s="25">
        <v>1</v>
      </c>
      <c r="N65" s="25">
        <v>2</v>
      </c>
      <c r="O65" s="25">
        <v>12</v>
      </c>
      <c r="P65" s="25">
        <v>1</v>
      </c>
      <c r="Q65" s="25" t="s">
        <v>33</v>
      </c>
      <c r="R65" s="25">
        <v>0</v>
      </c>
      <c r="S65" s="26">
        <v>991634000</v>
      </c>
      <c r="T65" s="26">
        <v>991634000</v>
      </c>
      <c r="U65" s="25">
        <v>0</v>
      </c>
      <c r="V65" s="25">
        <v>0</v>
      </c>
      <c r="W65" s="25" t="s">
        <v>41</v>
      </c>
      <c r="X65" s="25" t="s">
        <v>29</v>
      </c>
      <c r="Y65" s="25" t="s">
        <v>224</v>
      </c>
      <c r="Z65" s="25">
        <v>3778878</v>
      </c>
      <c r="AA65" s="25" t="s">
        <v>223</v>
      </c>
      <c r="AB65" s="24"/>
      <c r="AC65" s="24" t="str">
        <f t="shared" si="0"/>
        <v>1100-64</v>
      </c>
      <c r="AD65" s="24" t="str">
        <f t="shared" si="1"/>
        <v>CONTRATAR LOS SERVICIOS PARA EL ANÁLISIS, DISEÑO E IMPLEMENTACIÓN DEL BIA (ANÁLISIS DE IMPACTO AL NEGOCIO) Y BCP (PLAN DE CONTINUIDAD DEL NEGOCIO), DE CONFORMIDAD CON LOS REQUERIMIENTOS DE LA SECRETARÍA DISTRITAL DE AMBIENTE. # 1100-64</v>
      </c>
    </row>
    <row r="66" spans="1:30" x14ac:dyDescent="0.25">
      <c r="A66" s="25">
        <v>1100</v>
      </c>
      <c r="B66" s="25">
        <v>65</v>
      </c>
      <c r="C66" s="25" t="s">
        <v>51</v>
      </c>
      <c r="D66" s="25" t="s">
        <v>52</v>
      </c>
      <c r="E66" s="25" t="s">
        <v>53</v>
      </c>
      <c r="F66" s="25" t="s">
        <v>73</v>
      </c>
      <c r="G66" s="25" t="s">
        <v>27</v>
      </c>
      <c r="H66" s="25" t="s">
        <v>237</v>
      </c>
      <c r="I66" s="25" t="s">
        <v>55</v>
      </c>
      <c r="J66" s="25" t="s">
        <v>56</v>
      </c>
      <c r="K66" s="25">
        <v>80111600</v>
      </c>
      <c r="L66" s="25" t="s">
        <v>74</v>
      </c>
      <c r="M66" s="25">
        <v>1</v>
      </c>
      <c r="N66" s="25">
        <v>2</v>
      </c>
      <c r="O66" s="25">
        <v>12</v>
      </c>
      <c r="P66" s="25">
        <v>1</v>
      </c>
      <c r="Q66" s="25" t="s">
        <v>28</v>
      </c>
      <c r="R66" s="25">
        <v>0</v>
      </c>
      <c r="S66" s="26">
        <v>28620000</v>
      </c>
      <c r="T66" s="26">
        <v>28620000</v>
      </c>
      <c r="U66" s="25">
        <v>0</v>
      </c>
      <c r="V66" s="25">
        <v>0</v>
      </c>
      <c r="W66" s="25" t="s">
        <v>41</v>
      </c>
      <c r="X66" s="25" t="s">
        <v>29</v>
      </c>
      <c r="Y66" s="25" t="s">
        <v>224</v>
      </c>
      <c r="Z66" s="25">
        <v>3778878</v>
      </c>
      <c r="AA66" s="25" t="s">
        <v>223</v>
      </c>
      <c r="AB66" s="24"/>
      <c r="AC66" s="24" t="str">
        <f t="shared" ref="AC66:AC129" si="2">+CONCATENATE(A66,"-",B66)</f>
        <v>1100-65</v>
      </c>
      <c r="AD66" s="24" t="str">
        <f t="shared" ref="AD66:AD129" si="3">+CONCATENATE(L66," #"," ",AC66)</f>
        <v>APOYAR LA GESTIÓN DOCUMENTAL Y PROCEDIMENTAL DISCIPLINARIA, EN CUMPLIMIENTO DE LA LEY 734 DE 2002 O LA NORMA QUE LA MODIFIQUE O SUSTITUYA # 1100-65</v>
      </c>
    </row>
    <row r="67" spans="1:30" x14ac:dyDescent="0.25">
      <c r="A67" s="25">
        <v>1100</v>
      </c>
      <c r="B67" s="25">
        <v>66</v>
      </c>
      <c r="C67" s="25" t="s">
        <v>51</v>
      </c>
      <c r="D67" s="25" t="s">
        <v>52</v>
      </c>
      <c r="E67" s="25" t="s">
        <v>53</v>
      </c>
      <c r="F67" s="25" t="s">
        <v>73</v>
      </c>
      <c r="G67" s="25" t="s">
        <v>27</v>
      </c>
      <c r="H67" s="25" t="s">
        <v>237</v>
      </c>
      <c r="I67" s="25" t="s">
        <v>55</v>
      </c>
      <c r="J67" s="25" t="s">
        <v>56</v>
      </c>
      <c r="K67" s="25">
        <v>80111600</v>
      </c>
      <c r="L67" s="25" t="s">
        <v>75</v>
      </c>
      <c r="M67" s="25">
        <v>1</v>
      </c>
      <c r="N67" s="25">
        <v>2</v>
      </c>
      <c r="O67" s="25">
        <v>12</v>
      </c>
      <c r="P67" s="25">
        <v>1</v>
      </c>
      <c r="Q67" s="25" t="s">
        <v>28</v>
      </c>
      <c r="R67" s="25">
        <v>0</v>
      </c>
      <c r="S67" s="26">
        <v>84660000</v>
      </c>
      <c r="T67" s="26">
        <v>84660000</v>
      </c>
      <c r="U67" s="25">
        <v>0</v>
      </c>
      <c r="V67" s="25">
        <v>0</v>
      </c>
      <c r="W67" s="25" t="s">
        <v>41</v>
      </c>
      <c r="X67" s="25" t="s">
        <v>29</v>
      </c>
      <c r="Y67" s="25" t="s">
        <v>224</v>
      </c>
      <c r="Z67" s="25">
        <v>3778878</v>
      </c>
      <c r="AA67" s="25" t="s">
        <v>223</v>
      </c>
      <c r="AB67" s="24"/>
      <c r="AC67" s="24" t="str">
        <f t="shared" si="2"/>
        <v>1100-66</v>
      </c>
      <c r="AD67" s="24" t="str">
        <f t="shared" si="3"/>
        <v>PRESTAR LOS SERVICIOS PROFESIONALES EN LA GESTIÓN Y DESARROLLO DE ACCIONES DISCIPLINARIAS QUE SE ADELANTAN EN LA SDA, EN CUMPLIMIENTO DE LA LEY 734 DE 2002 O LA NORMA QUE LA MODIFIQUE O SUSTITUYA # 1100-66</v>
      </c>
    </row>
    <row r="68" spans="1:30" x14ac:dyDescent="0.25">
      <c r="A68" s="25">
        <v>1100</v>
      </c>
      <c r="B68" s="25">
        <v>67</v>
      </c>
      <c r="C68" s="25" t="s">
        <v>51</v>
      </c>
      <c r="D68" s="25" t="s">
        <v>52</v>
      </c>
      <c r="E68" s="25" t="s">
        <v>53</v>
      </c>
      <c r="F68" s="25" t="s">
        <v>73</v>
      </c>
      <c r="G68" s="25" t="s">
        <v>27</v>
      </c>
      <c r="H68" s="25" t="s">
        <v>237</v>
      </c>
      <c r="I68" s="25" t="s">
        <v>55</v>
      </c>
      <c r="J68" s="25" t="s">
        <v>56</v>
      </c>
      <c r="K68" s="25">
        <v>80111600</v>
      </c>
      <c r="L68" s="25" t="s">
        <v>75</v>
      </c>
      <c r="M68" s="25">
        <v>1</v>
      </c>
      <c r="N68" s="25">
        <v>2</v>
      </c>
      <c r="O68" s="25">
        <v>12</v>
      </c>
      <c r="P68" s="25">
        <v>1</v>
      </c>
      <c r="Q68" s="25" t="s">
        <v>28</v>
      </c>
      <c r="R68" s="25">
        <v>0</v>
      </c>
      <c r="S68" s="26">
        <v>84660000</v>
      </c>
      <c r="T68" s="26">
        <v>84660000</v>
      </c>
      <c r="U68" s="25">
        <v>0</v>
      </c>
      <c r="V68" s="25">
        <v>0</v>
      </c>
      <c r="W68" s="25" t="s">
        <v>41</v>
      </c>
      <c r="X68" s="25" t="s">
        <v>29</v>
      </c>
      <c r="Y68" s="25" t="s">
        <v>224</v>
      </c>
      <c r="Z68" s="25">
        <v>3778878</v>
      </c>
      <c r="AA68" s="25" t="s">
        <v>223</v>
      </c>
      <c r="AB68" s="24"/>
      <c r="AC68" s="24" t="str">
        <f t="shared" si="2"/>
        <v>1100-67</v>
      </c>
      <c r="AD68" s="24" t="str">
        <f t="shared" si="3"/>
        <v>PRESTAR LOS SERVICIOS PROFESIONALES EN LA GESTIÓN Y DESARROLLO DE ACCIONES DISCIPLINARIAS QUE SE ADELANTAN EN LA SDA, EN CUMPLIMIENTO DE LA LEY 734 DE 2002 O LA NORMA QUE LA MODIFIQUE O SUSTITUYA # 1100-67</v>
      </c>
    </row>
    <row r="69" spans="1:30" x14ac:dyDescent="0.25">
      <c r="A69" s="25">
        <v>1100</v>
      </c>
      <c r="B69" s="25">
        <v>68</v>
      </c>
      <c r="C69" s="25" t="s">
        <v>51</v>
      </c>
      <c r="D69" s="25" t="s">
        <v>52</v>
      </c>
      <c r="E69" s="25" t="s">
        <v>53</v>
      </c>
      <c r="F69" s="25" t="s">
        <v>73</v>
      </c>
      <c r="G69" s="25" t="s">
        <v>27</v>
      </c>
      <c r="H69" s="25" t="s">
        <v>237</v>
      </c>
      <c r="I69" s="25" t="s">
        <v>55</v>
      </c>
      <c r="J69" s="25" t="s">
        <v>56</v>
      </c>
      <c r="K69" s="25">
        <v>80111600</v>
      </c>
      <c r="L69" s="25" t="s">
        <v>217</v>
      </c>
      <c r="M69" s="25">
        <v>1</v>
      </c>
      <c r="N69" s="25">
        <v>2</v>
      </c>
      <c r="O69" s="25">
        <v>12</v>
      </c>
      <c r="P69" s="25">
        <v>1</v>
      </c>
      <c r="Q69" s="25" t="s">
        <v>28</v>
      </c>
      <c r="R69" s="25">
        <v>0</v>
      </c>
      <c r="S69" s="26">
        <v>24228000</v>
      </c>
      <c r="T69" s="26">
        <v>24228000</v>
      </c>
      <c r="U69" s="25">
        <v>0</v>
      </c>
      <c r="V69" s="25">
        <v>0</v>
      </c>
      <c r="W69" s="25" t="s">
        <v>41</v>
      </c>
      <c r="X69" s="25" t="s">
        <v>29</v>
      </c>
      <c r="Y69" s="25" t="s">
        <v>224</v>
      </c>
      <c r="Z69" s="25">
        <v>3778878</v>
      </c>
      <c r="AA69" s="25" t="s">
        <v>223</v>
      </c>
      <c r="AB69" s="24"/>
      <c r="AC69" s="24" t="str">
        <f t="shared" si="2"/>
        <v>1100-68</v>
      </c>
      <c r="AD69" s="24" t="str">
        <f t="shared" si="3"/>
        <v>PRESTAR SERVICIOS DE APOYO PARA MANEJO DE LA INFORMACIÓN Y ORGANIZACIÓN DE TRÁMITES DOCUMENTALES, ASI COMO LA RECEPCIÓN Y TRAMITE DE CUENTAS  DE LOS CONTRATOS DE PRESTACION DE SERVICIOS EN EL MARCO DEL PROCESO DE DIRECCIONAMIENTO ESTRATÉGICO DE LA SDA.  # 1100-68</v>
      </c>
    </row>
    <row r="70" spans="1:30" x14ac:dyDescent="0.25">
      <c r="A70" s="25">
        <v>1100</v>
      </c>
      <c r="B70" s="25">
        <v>69</v>
      </c>
      <c r="C70" s="25" t="s">
        <v>51</v>
      </c>
      <c r="D70" s="25" t="s">
        <v>52</v>
      </c>
      <c r="E70" s="25" t="s">
        <v>53</v>
      </c>
      <c r="F70" s="25" t="s">
        <v>73</v>
      </c>
      <c r="G70" s="25" t="s">
        <v>27</v>
      </c>
      <c r="H70" s="25" t="s">
        <v>237</v>
      </c>
      <c r="I70" s="25" t="s">
        <v>55</v>
      </c>
      <c r="J70" s="25" t="s">
        <v>56</v>
      </c>
      <c r="K70" s="25">
        <v>80111600</v>
      </c>
      <c r="L70" s="25" t="s">
        <v>218</v>
      </c>
      <c r="M70" s="25">
        <v>1</v>
      </c>
      <c r="N70" s="25">
        <v>2</v>
      </c>
      <c r="O70" s="25">
        <v>12</v>
      </c>
      <c r="P70" s="25">
        <v>1</v>
      </c>
      <c r="Q70" s="25" t="s">
        <v>28</v>
      </c>
      <c r="R70" s="25">
        <v>0</v>
      </c>
      <c r="S70" s="26">
        <v>56640000</v>
      </c>
      <c r="T70" s="26">
        <v>56640000</v>
      </c>
      <c r="U70" s="25">
        <v>0</v>
      </c>
      <c r="V70" s="25">
        <v>0</v>
      </c>
      <c r="W70" s="25" t="s">
        <v>41</v>
      </c>
      <c r="X70" s="25" t="s">
        <v>29</v>
      </c>
      <c r="Y70" s="25" t="s">
        <v>224</v>
      </c>
      <c r="Z70" s="25">
        <v>3778878</v>
      </c>
      <c r="AA70" s="25" t="s">
        <v>223</v>
      </c>
      <c r="AB70" s="24"/>
      <c r="AC70" s="24" t="str">
        <f t="shared" si="2"/>
        <v>1100-69</v>
      </c>
      <c r="AD70" s="24" t="str">
        <f t="shared" si="3"/>
        <v>PRESTAR SERVICIOS PROFESIONALES EN EL DESARROLLO Y SEGUIMIENTO A ASPECTOS JURIDICOS EN  PLANES Y PROYECTOS AMBIENTALES Y GESTION CONTRACTUAL, EN EL MARCO DE LA OPERACIÓN DEL PROCESO DE DIRECCIONAMIENTO ESTRATÉGICO DE LA SDA # 1100-69</v>
      </c>
    </row>
    <row r="71" spans="1:30" x14ac:dyDescent="0.25">
      <c r="A71" s="25">
        <v>1100</v>
      </c>
      <c r="B71" s="25">
        <v>70</v>
      </c>
      <c r="C71" s="25" t="s">
        <v>51</v>
      </c>
      <c r="D71" s="25" t="s">
        <v>52</v>
      </c>
      <c r="E71" s="25" t="s">
        <v>53</v>
      </c>
      <c r="F71" s="25" t="s">
        <v>73</v>
      </c>
      <c r="G71" s="25" t="s">
        <v>27</v>
      </c>
      <c r="H71" s="25" t="s">
        <v>237</v>
      </c>
      <c r="I71" s="25" t="s">
        <v>55</v>
      </c>
      <c r="J71" s="25" t="s">
        <v>56</v>
      </c>
      <c r="K71" s="25">
        <v>80111600</v>
      </c>
      <c r="L71" s="25" t="s">
        <v>76</v>
      </c>
      <c r="M71" s="25">
        <v>1</v>
      </c>
      <c r="N71" s="25">
        <v>2</v>
      </c>
      <c r="O71" s="25">
        <v>12</v>
      </c>
      <c r="P71" s="25">
        <v>1</v>
      </c>
      <c r="Q71" s="25" t="s">
        <v>28</v>
      </c>
      <c r="R71" s="25">
        <v>0</v>
      </c>
      <c r="S71" s="26">
        <v>71520000</v>
      </c>
      <c r="T71" s="26">
        <v>71520000</v>
      </c>
      <c r="U71" s="25">
        <v>0</v>
      </c>
      <c r="V71" s="25">
        <v>0</v>
      </c>
      <c r="W71" s="25" t="s">
        <v>41</v>
      </c>
      <c r="X71" s="25" t="s">
        <v>29</v>
      </c>
      <c r="Y71" s="25" t="s">
        <v>224</v>
      </c>
      <c r="Z71" s="25">
        <v>3778878</v>
      </c>
      <c r="AA71" s="25" t="s">
        <v>223</v>
      </c>
      <c r="AB71" s="24"/>
      <c r="AC71" s="24" t="str">
        <f t="shared" si="2"/>
        <v>1100-70</v>
      </c>
      <c r="AD71" s="24" t="str">
        <f t="shared" si="3"/>
        <v>PRESTAR SERVICIOS PROFESIONALES EN LA PLANEACIÓN Y SEGUIMIENTO A LA EJECUCIÓN DE PROYECTOS Y METAS, EN EL MARCO DE LA OPERACIÓN DEL PROCESO DE DIRECCIONAMIENTO ESTRATÉGICO DE LA SDA # 1100-70</v>
      </c>
    </row>
    <row r="72" spans="1:30" x14ac:dyDescent="0.25">
      <c r="A72" s="25">
        <v>1100</v>
      </c>
      <c r="B72" s="25">
        <v>71</v>
      </c>
      <c r="C72" s="25" t="s">
        <v>51</v>
      </c>
      <c r="D72" s="25" t="s">
        <v>52</v>
      </c>
      <c r="E72" s="25" t="s">
        <v>53</v>
      </c>
      <c r="F72" s="25" t="s">
        <v>73</v>
      </c>
      <c r="G72" s="25" t="s">
        <v>27</v>
      </c>
      <c r="H72" s="25" t="s">
        <v>237</v>
      </c>
      <c r="I72" s="25" t="s">
        <v>55</v>
      </c>
      <c r="J72" s="25" t="s">
        <v>56</v>
      </c>
      <c r="K72" s="25">
        <v>80111600</v>
      </c>
      <c r="L72" s="25" t="s">
        <v>221</v>
      </c>
      <c r="M72" s="25">
        <v>1</v>
      </c>
      <c r="N72" s="25">
        <v>2</v>
      </c>
      <c r="O72" s="25">
        <v>12</v>
      </c>
      <c r="P72" s="25">
        <v>1</v>
      </c>
      <c r="Q72" s="25" t="s">
        <v>28</v>
      </c>
      <c r="R72" s="25">
        <v>0</v>
      </c>
      <c r="S72" s="26">
        <v>84660000</v>
      </c>
      <c r="T72" s="26">
        <v>84660000</v>
      </c>
      <c r="U72" s="25">
        <v>0</v>
      </c>
      <c r="V72" s="25">
        <v>0</v>
      </c>
      <c r="W72" s="25" t="s">
        <v>41</v>
      </c>
      <c r="X72" s="25" t="s">
        <v>29</v>
      </c>
      <c r="Y72" s="25" t="s">
        <v>224</v>
      </c>
      <c r="Z72" s="25">
        <v>3778878</v>
      </c>
      <c r="AA72" s="25" t="s">
        <v>223</v>
      </c>
      <c r="AB72" s="24"/>
      <c r="AC72" s="24" t="str">
        <f t="shared" si="2"/>
        <v>1100-71</v>
      </c>
      <c r="AD72" s="24" t="str">
        <f t="shared" si="3"/>
        <v>ORIENTAR TÉCNICAMENTE LAS POLÍTICAS, PLANES, PROGRAMAS Y PROYECTOS AMBIENTALES Y GESTION INTERINSTITUCIONAL, ENMARCADOS EN EL PROCESO DE DIRECCIONAMIENTO ESTRATÉGICO DE LA SDA # 1100-71</v>
      </c>
    </row>
    <row r="73" spans="1:30" x14ac:dyDescent="0.25">
      <c r="A73" s="25">
        <v>1100</v>
      </c>
      <c r="B73" s="25">
        <v>72</v>
      </c>
      <c r="C73" s="25" t="s">
        <v>51</v>
      </c>
      <c r="D73" s="25" t="s">
        <v>52</v>
      </c>
      <c r="E73" s="25" t="s">
        <v>53</v>
      </c>
      <c r="F73" s="25" t="s">
        <v>73</v>
      </c>
      <c r="G73" s="25" t="s">
        <v>27</v>
      </c>
      <c r="H73" s="25" t="s">
        <v>237</v>
      </c>
      <c r="I73" s="25" t="s">
        <v>55</v>
      </c>
      <c r="J73" s="25" t="s">
        <v>56</v>
      </c>
      <c r="K73" s="25">
        <v>80111600</v>
      </c>
      <c r="L73" s="25" t="s">
        <v>77</v>
      </c>
      <c r="M73" s="25">
        <v>1</v>
      </c>
      <c r="N73" s="25">
        <v>2</v>
      </c>
      <c r="O73" s="25">
        <v>12</v>
      </c>
      <c r="P73" s="25">
        <v>1</v>
      </c>
      <c r="Q73" s="25" t="s">
        <v>28</v>
      </c>
      <c r="R73" s="25">
        <v>0</v>
      </c>
      <c r="S73" s="26">
        <v>22476000</v>
      </c>
      <c r="T73" s="26">
        <v>22476000</v>
      </c>
      <c r="U73" s="25">
        <v>0</v>
      </c>
      <c r="V73" s="25">
        <v>0</v>
      </c>
      <c r="W73" s="25" t="s">
        <v>41</v>
      </c>
      <c r="X73" s="25" t="s">
        <v>29</v>
      </c>
      <c r="Y73" s="25" t="s">
        <v>224</v>
      </c>
      <c r="Z73" s="25">
        <v>3778878</v>
      </c>
      <c r="AA73" s="25" t="s">
        <v>223</v>
      </c>
      <c r="AB73" s="24"/>
      <c r="AC73" s="24" t="str">
        <f t="shared" si="2"/>
        <v>1100-72</v>
      </c>
      <c r="AD73" s="24" t="str">
        <f t="shared" si="3"/>
        <v>PRESTAR SERVICIOS DE APOYO EN LABORES ADMINISTRATIVAS DE ORGANIZACIÓN Y TRÁMITES DOCUMENTALES, QUE SE GENEREN DEL DIRECCIONAMIENTO ESTRATÉGICO EN LA SDA # 1100-72</v>
      </c>
    </row>
    <row r="74" spans="1:30" x14ac:dyDescent="0.25">
      <c r="A74" s="25">
        <v>1100</v>
      </c>
      <c r="B74" s="25">
        <v>73</v>
      </c>
      <c r="C74" s="25" t="s">
        <v>51</v>
      </c>
      <c r="D74" s="25" t="s">
        <v>52</v>
      </c>
      <c r="E74" s="25" t="s">
        <v>53</v>
      </c>
      <c r="F74" s="25" t="s">
        <v>73</v>
      </c>
      <c r="G74" s="25" t="s">
        <v>27</v>
      </c>
      <c r="H74" s="25" t="s">
        <v>237</v>
      </c>
      <c r="I74" s="25" t="s">
        <v>55</v>
      </c>
      <c r="J74" s="25" t="s">
        <v>56</v>
      </c>
      <c r="K74" s="25">
        <v>80111600</v>
      </c>
      <c r="L74" s="25" t="s">
        <v>78</v>
      </c>
      <c r="M74" s="25">
        <v>1</v>
      </c>
      <c r="N74" s="25">
        <v>2</v>
      </c>
      <c r="O74" s="25">
        <v>12</v>
      </c>
      <c r="P74" s="25">
        <v>1</v>
      </c>
      <c r="Q74" s="25" t="s">
        <v>28</v>
      </c>
      <c r="R74" s="25">
        <v>0</v>
      </c>
      <c r="S74" s="26">
        <v>22476000</v>
      </c>
      <c r="T74" s="26">
        <v>22476000</v>
      </c>
      <c r="U74" s="25">
        <v>0</v>
      </c>
      <c r="V74" s="25">
        <v>0</v>
      </c>
      <c r="W74" s="25" t="s">
        <v>41</v>
      </c>
      <c r="X74" s="25" t="s">
        <v>29</v>
      </c>
      <c r="Y74" s="25" t="s">
        <v>224</v>
      </c>
      <c r="Z74" s="25">
        <v>3778878</v>
      </c>
      <c r="AA74" s="25" t="s">
        <v>223</v>
      </c>
      <c r="AB74" s="24"/>
      <c r="AC74" s="24" t="str">
        <f t="shared" si="2"/>
        <v>1100-73</v>
      </c>
      <c r="AD74" s="24" t="str">
        <f t="shared" si="3"/>
        <v>PRESTAR SERVICIOS DE APOYO PARA MANEJO Y CUSTODIA DE LA ACTOS ADMINISTRATIVOS DERIVADA DEL DIRECCIONAMIENTO ESTRATÉGICO EN LA SDA # 1100-73</v>
      </c>
    </row>
    <row r="75" spans="1:30" x14ac:dyDescent="0.25">
      <c r="A75" s="25">
        <v>1100</v>
      </c>
      <c r="B75" s="25">
        <v>74</v>
      </c>
      <c r="C75" s="25" t="s">
        <v>51</v>
      </c>
      <c r="D75" s="25" t="s">
        <v>52</v>
      </c>
      <c r="E75" s="25" t="s">
        <v>53</v>
      </c>
      <c r="F75" s="25" t="s">
        <v>73</v>
      </c>
      <c r="G75" s="25" t="s">
        <v>27</v>
      </c>
      <c r="H75" s="25" t="s">
        <v>237</v>
      </c>
      <c r="I75" s="25" t="s">
        <v>55</v>
      </c>
      <c r="J75" s="25" t="s">
        <v>56</v>
      </c>
      <c r="K75" s="25">
        <v>80111600</v>
      </c>
      <c r="L75" s="25" t="s">
        <v>220</v>
      </c>
      <c r="M75" s="25">
        <v>1</v>
      </c>
      <c r="N75" s="25">
        <v>2</v>
      </c>
      <c r="O75" s="25">
        <v>12</v>
      </c>
      <c r="P75" s="25">
        <v>1</v>
      </c>
      <c r="Q75" s="25" t="s">
        <v>28</v>
      </c>
      <c r="R75" s="25">
        <v>0</v>
      </c>
      <c r="S75" s="26">
        <v>43644000</v>
      </c>
      <c r="T75" s="26">
        <v>43644000</v>
      </c>
      <c r="U75" s="25">
        <v>0</v>
      </c>
      <c r="V75" s="25">
        <v>0</v>
      </c>
      <c r="W75" s="25" t="s">
        <v>41</v>
      </c>
      <c r="X75" s="25" t="s">
        <v>29</v>
      </c>
      <c r="Y75" s="25" t="s">
        <v>224</v>
      </c>
      <c r="Z75" s="25">
        <v>3778878</v>
      </c>
      <c r="AA75" s="25" t="s">
        <v>223</v>
      </c>
      <c r="AB75" s="24"/>
      <c r="AC75" s="24" t="str">
        <f t="shared" si="2"/>
        <v>1100-74</v>
      </c>
      <c r="AD75" s="24" t="str">
        <f t="shared" si="3"/>
        <v>PRESTAR SERVICIOS PROFESIONALES PARA BRINDAR EL ACOMPAÑAMIENTO JURÍDICO Y EL APOYO EN LAS RELACIONES  ESTRATÉGICAS CON LOS ORGANISMOS DE CONTROL POLITICO, EN EL MARCO DE LA OPERACIÓN DEL PROCESO DE DIRECCIONAMIENTO ESTRATÉGICO DE LA SECRETARÍA DISTRITAL DE AMBIENTE # 1100-74</v>
      </c>
    </row>
    <row r="76" spans="1:30" x14ac:dyDescent="0.25">
      <c r="A76" s="25">
        <v>1100</v>
      </c>
      <c r="B76" s="25">
        <v>75</v>
      </c>
      <c r="C76" s="25" t="s">
        <v>51</v>
      </c>
      <c r="D76" s="25" t="s">
        <v>52</v>
      </c>
      <c r="E76" s="25" t="s">
        <v>53</v>
      </c>
      <c r="F76" s="25" t="s">
        <v>73</v>
      </c>
      <c r="G76" s="25" t="s">
        <v>27</v>
      </c>
      <c r="H76" s="25" t="s">
        <v>237</v>
      </c>
      <c r="I76" s="25" t="s">
        <v>55</v>
      </c>
      <c r="J76" s="25" t="s">
        <v>56</v>
      </c>
      <c r="K76" s="25">
        <v>80111600</v>
      </c>
      <c r="L76" s="25" t="s">
        <v>233</v>
      </c>
      <c r="M76" s="25">
        <v>1</v>
      </c>
      <c r="N76" s="25">
        <v>2</v>
      </c>
      <c r="O76" s="25">
        <v>12</v>
      </c>
      <c r="P76" s="25">
        <v>1</v>
      </c>
      <c r="Q76" s="25" t="s">
        <v>28</v>
      </c>
      <c r="R76" s="25">
        <v>0</v>
      </c>
      <c r="S76" s="26">
        <v>39108000</v>
      </c>
      <c r="T76" s="26">
        <v>39108000</v>
      </c>
      <c r="U76" s="25">
        <v>0</v>
      </c>
      <c r="V76" s="25">
        <v>0</v>
      </c>
      <c r="W76" s="25" t="s">
        <v>41</v>
      </c>
      <c r="X76" s="25" t="s">
        <v>29</v>
      </c>
      <c r="Y76" s="25" t="s">
        <v>224</v>
      </c>
      <c r="Z76" s="25">
        <v>3778878</v>
      </c>
      <c r="AA76" s="25" t="s">
        <v>223</v>
      </c>
      <c r="AB76" s="24"/>
      <c r="AC76" s="24" t="str">
        <f t="shared" si="2"/>
        <v>1100-75</v>
      </c>
      <c r="AD76" s="24" t="str">
        <f t="shared" si="3"/>
        <v>PRESTAR SERVICIOS PROFESIONALES PARA APOYAR LA GESTIÓN ADMINISTRATIVA DE LA SECRETARÍA DISTRITAL DE AMBIENTE Y SUS RELACIONES CON LA ADMINISTRACIÓN DISTRITAL Y LOS ORGANISMOS DE CONTROL POLÍTICO, EN EL MARCO DEL DIRECCIONAMIENTO ESTRATÉGICO # 1100-75</v>
      </c>
    </row>
    <row r="77" spans="1:30" x14ac:dyDescent="0.25">
      <c r="A77" s="25">
        <v>1100</v>
      </c>
      <c r="B77" s="25">
        <v>76</v>
      </c>
      <c r="C77" s="25" t="s">
        <v>51</v>
      </c>
      <c r="D77" s="25" t="s">
        <v>52</v>
      </c>
      <c r="E77" s="25" t="s">
        <v>53</v>
      </c>
      <c r="F77" s="25" t="s">
        <v>73</v>
      </c>
      <c r="G77" s="25" t="s">
        <v>27</v>
      </c>
      <c r="H77" s="25" t="s">
        <v>237</v>
      </c>
      <c r="I77" s="25" t="s">
        <v>55</v>
      </c>
      <c r="J77" s="25" t="s">
        <v>56</v>
      </c>
      <c r="K77" s="25">
        <v>80111600</v>
      </c>
      <c r="L77" s="25" t="s">
        <v>219</v>
      </c>
      <c r="M77" s="25">
        <v>1</v>
      </c>
      <c r="N77" s="25">
        <v>2</v>
      </c>
      <c r="O77" s="25">
        <v>12</v>
      </c>
      <c r="P77" s="25">
        <v>1</v>
      </c>
      <c r="Q77" s="25" t="s">
        <v>28</v>
      </c>
      <c r="R77" s="25">
        <v>0</v>
      </c>
      <c r="S77" s="26">
        <v>56640000</v>
      </c>
      <c r="T77" s="26">
        <v>56640000</v>
      </c>
      <c r="U77" s="25">
        <v>0</v>
      </c>
      <c r="V77" s="25">
        <v>0</v>
      </c>
      <c r="W77" s="25" t="s">
        <v>41</v>
      </c>
      <c r="X77" s="25" t="s">
        <v>29</v>
      </c>
      <c r="Y77" s="25" t="s">
        <v>224</v>
      </c>
      <c r="Z77" s="25">
        <v>3778878</v>
      </c>
      <c r="AA77" s="25" t="s">
        <v>223</v>
      </c>
      <c r="AB77" s="24"/>
      <c r="AC77" s="24" t="str">
        <f t="shared" si="2"/>
        <v>1100-76</v>
      </c>
      <c r="AD77" s="24" t="str">
        <f t="shared" si="3"/>
        <v>PRESTAR SERVICIOS PROFESIONALES PARA BRINDAR EL ACOMPAÑAMIENTO JURÍDICO Y APOYAR A LA SECRETARÍA DISTRITAL DE AMBIENTE, EN EL MARCO DEL PROCESO DE DIRECCIONAMIENTO ESTRATÉGICO DE LA ENTIDAD # 1100-76</v>
      </c>
    </row>
    <row r="78" spans="1:30" x14ac:dyDescent="0.25">
      <c r="A78" s="25">
        <v>1100</v>
      </c>
      <c r="B78" s="25">
        <v>77</v>
      </c>
      <c r="C78" s="25" t="s">
        <v>51</v>
      </c>
      <c r="D78" s="25" t="s">
        <v>52</v>
      </c>
      <c r="E78" s="25" t="s">
        <v>53</v>
      </c>
      <c r="F78" s="25" t="s">
        <v>73</v>
      </c>
      <c r="G78" s="25" t="s">
        <v>27</v>
      </c>
      <c r="H78" s="25" t="s">
        <v>237</v>
      </c>
      <c r="I78" s="25" t="s">
        <v>55</v>
      </c>
      <c r="J78" s="25" t="s">
        <v>56</v>
      </c>
      <c r="K78" s="25">
        <v>80111600</v>
      </c>
      <c r="L78" s="25" t="s">
        <v>222</v>
      </c>
      <c r="M78" s="25">
        <v>1</v>
      </c>
      <c r="N78" s="25">
        <v>2</v>
      </c>
      <c r="O78" s="25">
        <v>12</v>
      </c>
      <c r="P78" s="25">
        <v>1</v>
      </c>
      <c r="Q78" s="25" t="s">
        <v>28</v>
      </c>
      <c r="R78" s="25">
        <v>0</v>
      </c>
      <c r="S78" s="26">
        <v>91968000</v>
      </c>
      <c r="T78" s="26">
        <v>91968000</v>
      </c>
      <c r="U78" s="25">
        <v>0</v>
      </c>
      <c r="V78" s="25">
        <v>0</v>
      </c>
      <c r="W78" s="25" t="s">
        <v>41</v>
      </c>
      <c r="X78" s="25" t="s">
        <v>29</v>
      </c>
      <c r="Y78" s="25" t="s">
        <v>224</v>
      </c>
      <c r="Z78" s="25">
        <v>3778878</v>
      </c>
      <c r="AA78" s="25" t="s">
        <v>223</v>
      </c>
      <c r="AB78" s="24"/>
      <c r="AC78" s="24" t="str">
        <f t="shared" si="2"/>
        <v>1100-77</v>
      </c>
      <c r="AD78" s="24" t="str">
        <f t="shared" si="3"/>
        <v>COORDINAR PROCESOS ESTRATÉGICOS QUE PERMITAN REALIZAR  ACTIVIDADES DE COMUNICACIÓN CON EL SISTEMA NACIONAL AMBIENTAL - SINA # 1100-77</v>
      </c>
    </row>
    <row r="79" spans="1:30" x14ac:dyDescent="0.25">
      <c r="A79" s="25">
        <v>1100</v>
      </c>
      <c r="B79" s="25">
        <v>78</v>
      </c>
      <c r="C79" s="25" t="s">
        <v>51</v>
      </c>
      <c r="D79" s="25" t="s">
        <v>52</v>
      </c>
      <c r="E79" s="25" t="s">
        <v>53</v>
      </c>
      <c r="F79" s="25" t="s">
        <v>73</v>
      </c>
      <c r="G79" s="25" t="s">
        <v>27</v>
      </c>
      <c r="H79" s="25" t="s">
        <v>237</v>
      </c>
      <c r="I79" s="25" t="s">
        <v>55</v>
      </c>
      <c r="J79" s="25" t="s">
        <v>56</v>
      </c>
      <c r="K79" s="25">
        <v>80111600</v>
      </c>
      <c r="L79" s="25" t="s">
        <v>79</v>
      </c>
      <c r="M79" s="25">
        <v>1</v>
      </c>
      <c r="N79" s="25">
        <v>2</v>
      </c>
      <c r="O79" s="25">
        <v>12</v>
      </c>
      <c r="P79" s="25">
        <v>1</v>
      </c>
      <c r="Q79" s="25" t="s">
        <v>28</v>
      </c>
      <c r="R79" s="25">
        <v>0</v>
      </c>
      <c r="S79" s="26">
        <v>84660000</v>
      </c>
      <c r="T79" s="26">
        <v>84660000</v>
      </c>
      <c r="U79" s="25">
        <v>0</v>
      </c>
      <c r="V79" s="25">
        <v>0</v>
      </c>
      <c r="W79" s="25" t="s">
        <v>41</v>
      </c>
      <c r="X79" s="25" t="s">
        <v>29</v>
      </c>
      <c r="Y79" s="25" t="s">
        <v>224</v>
      </c>
      <c r="Z79" s="25">
        <v>3778878</v>
      </c>
      <c r="AA79" s="25" t="s">
        <v>223</v>
      </c>
      <c r="AB79" s="24"/>
      <c r="AC79" s="24" t="str">
        <f t="shared" si="2"/>
        <v>1100-78</v>
      </c>
      <c r="AD79" s="24" t="str">
        <f t="shared" si="3"/>
        <v>PRESTAR SERVICIOS PROFESIONALES PARA ORIENTAR Y APOYAR PROFESIONALMENTE LA GESTIÓN DE ELABORACIÓN Y SEGUIMIENTO DE PLANES DE MEJORAMIENTO Y RESPUESTAS A REQUERIMIENTOS REALIZADOS POR LOS ENTES DE CONTROL, EN EL MARCO DE LA OPERACIÓN DEL PROCESO DE DIRECCIONAMIENTO ESTRATÉGICO # 1100-78</v>
      </c>
    </row>
    <row r="80" spans="1:30" x14ac:dyDescent="0.25">
      <c r="A80" s="25">
        <v>1100</v>
      </c>
      <c r="B80" s="25">
        <v>79</v>
      </c>
      <c r="C80" s="25" t="s">
        <v>51</v>
      </c>
      <c r="D80" s="25" t="s">
        <v>52</v>
      </c>
      <c r="E80" s="25" t="s">
        <v>53</v>
      </c>
      <c r="F80" s="25" t="s">
        <v>73</v>
      </c>
      <c r="G80" s="25" t="s">
        <v>27</v>
      </c>
      <c r="H80" s="25" t="s">
        <v>237</v>
      </c>
      <c r="I80" s="25" t="s">
        <v>55</v>
      </c>
      <c r="J80" s="25" t="s">
        <v>56</v>
      </c>
      <c r="K80" s="25">
        <v>80111600</v>
      </c>
      <c r="L80" s="25" t="s">
        <v>80</v>
      </c>
      <c r="M80" s="25">
        <v>1</v>
      </c>
      <c r="N80" s="25">
        <v>2</v>
      </c>
      <c r="O80" s="25">
        <v>12</v>
      </c>
      <c r="P80" s="25">
        <v>1</v>
      </c>
      <c r="Q80" s="25" t="s">
        <v>28</v>
      </c>
      <c r="R80" s="25">
        <v>0</v>
      </c>
      <c r="S80" s="26">
        <v>135756000</v>
      </c>
      <c r="T80" s="26">
        <v>135756000</v>
      </c>
      <c r="U80" s="25">
        <v>0</v>
      </c>
      <c r="V80" s="25">
        <v>0</v>
      </c>
      <c r="W80" s="25" t="s">
        <v>41</v>
      </c>
      <c r="X80" s="25" t="s">
        <v>29</v>
      </c>
      <c r="Y80" s="25" t="s">
        <v>224</v>
      </c>
      <c r="Z80" s="25">
        <v>3778878</v>
      </c>
      <c r="AA80" s="25" t="s">
        <v>223</v>
      </c>
      <c r="AB80" s="24"/>
      <c r="AC80" s="24" t="str">
        <f t="shared" si="2"/>
        <v>1100-79</v>
      </c>
      <c r="AD80" s="24" t="str">
        <f t="shared" si="3"/>
        <v>PRESTAR SERVICIOS PROFESIONALES PARA ORIENTAR A LA SDA EN LAS ACTUACIONES PENALES DERIVADAS DE LAS ACCIONES DE CONTROL Y SEGUIMIENTO, EN EL MARCO DEL PROCESO DE DIRECCIONAMIENTO ESTRATÉGICO # 1100-79</v>
      </c>
    </row>
    <row r="81" spans="1:30" x14ac:dyDescent="0.25">
      <c r="A81" s="25">
        <v>1100</v>
      </c>
      <c r="B81" s="25">
        <v>80</v>
      </c>
      <c r="C81" s="25" t="s">
        <v>51</v>
      </c>
      <c r="D81" s="25" t="s">
        <v>52</v>
      </c>
      <c r="E81" s="25" t="s">
        <v>53</v>
      </c>
      <c r="F81" s="25" t="s">
        <v>73</v>
      </c>
      <c r="G81" s="25" t="s">
        <v>27</v>
      </c>
      <c r="H81" s="25" t="s">
        <v>237</v>
      </c>
      <c r="I81" s="25" t="s">
        <v>55</v>
      </c>
      <c r="J81" s="25" t="s">
        <v>56</v>
      </c>
      <c r="K81" s="25">
        <v>80111600</v>
      </c>
      <c r="L81" s="25" t="s">
        <v>305</v>
      </c>
      <c r="M81" s="25">
        <v>1</v>
      </c>
      <c r="N81" s="25">
        <v>2</v>
      </c>
      <c r="O81" s="25">
        <v>12</v>
      </c>
      <c r="P81" s="25">
        <v>1</v>
      </c>
      <c r="Q81" s="25" t="s">
        <v>28</v>
      </c>
      <c r="R81" s="25">
        <v>0</v>
      </c>
      <c r="S81" s="26">
        <v>135756000</v>
      </c>
      <c r="T81" s="26">
        <v>135756000</v>
      </c>
      <c r="U81" s="25">
        <v>0</v>
      </c>
      <c r="V81" s="25">
        <v>0</v>
      </c>
      <c r="W81" s="25" t="s">
        <v>41</v>
      </c>
      <c r="X81" s="25" t="s">
        <v>29</v>
      </c>
      <c r="Y81" s="25" t="s">
        <v>224</v>
      </c>
      <c r="Z81" s="25">
        <v>3778878</v>
      </c>
      <c r="AA81" s="25" t="s">
        <v>223</v>
      </c>
      <c r="AB81" s="24"/>
      <c r="AC81" s="24" t="str">
        <f t="shared" si="2"/>
        <v>1100-80</v>
      </c>
      <c r="AD81" s="24" t="str">
        <f t="shared" si="3"/>
        <v>PRESTAR SERVICIOS PROFESIONALES EN LA IMPLEMENTACIÓN DE LINEAMIENTOS PLANTEADOS POR LA ALTA DIRECCION, PARA LA PREVENCION Y PROTECCION DEL MEDIO AMBIENTE Y ACOMPAÑAR EL AVANCE DEL COMPONENTE AMBIENTAL EN LOS PROYECTOS PARA EL DESARROLLO DE LA CIUDAD, EN EL MARCO DEL DIRECCIONAMIENTO ESTRATÉGICO. # 1100-80</v>
      </c>
    </row>
    <row r="82" spans="1:30" x14ac:dyDescent="0.25">
      <c r="A82" s="25">
        <v>1100</v>
      </c>
      <c r="B82" s="25">
        <v>81</v>
      </c>
      <c r="C82" s="25" t="s">
        <v>51</v>
      </c>
      <c r="D82" s="25" t="s">
        <v>52</v>
      </c>
      <c r="E82" s="25" t="s">
        <v>53</v>
      </c>
      <c r="F82" s="25" t="s">
        <v>73</v>
      </c>
      <c r="G82" s="25" t="s">
        <v>27</v>
      </c>
      <c r="H82" s="25" t="s">
        <v>237</v>
      </c>
      <c r="I82" s="25" t="s">
        <v>55</v>
      </c>
      <c r="J82" s="25" t="s">
        <v>56</v>
      </c>
      <c r="K82" s="25">
        <v>80111600</v>
      </c>
      <c r="L82" s="25"/>
      <c r="M82" s="25">
        <v>12</v>
      </c>
      <c r="N82" s="25">
        <v>12</v>
      </c>
      <c r="O82" s="25">
        <v>1</v>
      </c>
      <c r="P82" s="25">
        <v>1</v>
      </c>
      <c r="Q82" s="25" t="s">
        <v>28</v>
      </c>
      <c r="R82" s="25">
        <v>0</v>
      </c>
      <c r="S82" s="26">
        <v>2772000</v>
      </c>
      <c r="T82" s="26">
        <v>2772000</v>
      </c>
      <c r="U82" s="25">
        <v>0</v>
      </c>
      <c r="V82" s="25">
        <v>0</v>
      </c>
      <c r="W82" s="25" t="s">
        <v>41</v>
      </c>
      <c r="X82" s="25" t="s">
        <v>29</v>
      </c>
      <c r="Y82" s="25" t="s">
        <v>224</v>
      </c>
      <c r="Z82" s="25">
        <v>3778878</v>
      </c>
      <c r="AA82" s="25" t="s">
        <v>223</v>
      </c>
      <c r="AB82" s="24"/>
      <c r="AC82" s="24" t="str">
        <f t="shared" si="2"/>
        <v>1100-81</v>
      </c>
      <c r="AD82" s="24" t="str">
        <f t="shared" si="3"/>
        <v xml:space="preserve"> # 1100-81</v>
      </c>
    </row>
    <row r="83" spans="1:30" x14ac:dyDescent="0.25">
      <c r="A83" s="25">
        <v>1100</v>
      </c>
      <c r="B83" s="25">
        <v>82</v>
      </c>
      <c r="C83" s="25" t="s">
        <v>51</v>
      </c>
      <c r="D83" s="25" t="s">
        <v>52</v>
      </c>
      <c r="E83" s="25" t="s">
        <v>53</v>
      </c>
      <c r="F83" s="25" t="s">
        <v>73</v>
      </c>
      <c r="G83" s="25" t="s">
        <v>27</v>
      </c>
      <c r="H83" s="25" t="s">
        <v>30</v>
      </c>
      <c r="I83" s="25" t="s">
        <v>62</v>
      </c>
      <c r="J83" s="25" t="s">
        <v>282</v>
      </c>
      <c r="K83" s="25" t="s">
        <v>283</v>
      </c>
      <c r="L83" s="25" t="s">
        <v>284</v>
      </c>
      <c r="M83" s="25">
        <v>1</v>
      </c>
      <c r="N83" s="25">
        <v>2</v>
      </c>
      <c r="O83" s="25">
        <v>12</v>
      </c>
      <c r="P83" s="25">
        <v>1</v>
      </c>
      <c r="Q83" s="25" t="s">
        <v>40</v>
      </c>
      <c r="R83" s="25">
        <v>0</v>
      </c>
      <c r="S83" s="26">
        <v>800000</v>
      </c>
      <c r="T83" s="26">
        <v>800000</v>
      </c>
      <c r="U83" s="25">
        <v>0</v>
      </c>
      <c r="V83" s="25">
        <v>0</v>
      </c>
      <c r="W83" s="25" t="s">
        <v>41</v>
      </c>
      <c r="X83" s="25" t="s">
        <v>29</v>
      </c>
      <c r="Y83" s="25" t="s">
        <v>224</v>
      </c>
      <c r="Z83" s="25">
        <v>3778878</v>
      </c>
      <c r="AA83" s="25" t="s">
        <v>223</v>
      </c>
      <c r="AB83" s="24"/>
      <c r="AC83" s="24" t="str">
        <f t="shared" si="2"/>
        <v>1100-82</v>
      </c>
      <c r="AD83" s="24" t="str">
        <f t="shared" si="3"/>
        <v>PRESTAR EL SERVICIO DE EXAMENES MÉDICOS OCUPACIONALES, COMPLEMENTARIOS Y APLICACIÓN DE VACUNAS PARA LOS SERVIDORES DE LA SECRETARÍA DISTRITAL DE AMBIENTE # 1100-82</v>
      </c>
    </row>
    <row r="84" spans="1:30" x14ac:dyDescent="0.25">
      <c r="A84" s="25">
        <v>1100</v>
      </c>
      <c r="B84" s="25">
        <v>83</v>
      </c>
      <c r="C84" s="25" t="s">
        <v>51</v>
      </c>
      <c r="D84" s="25" t="s">
        <v>81</v>
      </c>
      <c r="E84" s="25" t="s">
        <v>53</v>
      </c>
      <c r="F84" s="25" t="s">
        <v>82</v>
      </c>
      <c r="G84" s="25" t="s">
        <v>27</v>
      </c>
      <c r="H84" s="25" t="s">
        <v>237</v>
      </c>
      <c r="I84" s="25" t="s">
        <v>55</v>
      </c>
      <c r="J84" s="25" t="s">
        <v>56</v>
      </c>
      <c r="K84" s="25">
        <v>80111600</v>
      </c>
      <c r="L84" s="25" t="s">
        <v>83</v>
      </c>
      <c r="M84" s="25">
        <v>1</v>
      </c>
      <c r="N84" s="25">
        <v>2</v>
      </c>
      <c r="O84" s="25">
        <v>12</v>
      </c>
      <c r="P84" s="25">
        <v>1</v>
      </c>
      <c r="Q84" s="25" t="s">
        <v>28</v>
      </c>
      <c r="R84" s="25">
        <v>0</v>
      </c>
      <c r="S84" s="26">
        <v>78960000</v>
      </c>
      <c r="T84" s="26">
        <v>78960000</v>
      </c>
      <c r="U84" s="25">
        <v>0</v>
      </c>
      <c r="V84" s="25">
        <v>0</v>
      </c>
      <c r="W84" s="25" t="s">
        <v>41</v>
      </c>
      <c r="X84" s="25" t="s">
        <v>29</v>
      </c>
      <c r="Y84" s="25" t="s">
        <v>224</v>
      </c>
      <c r="Z84" s="25">
        <v>3778878</v>
      </c>
      <c r="AA84" s="25" t="s">
        <v>223</v>
      </c>
      <c r="AB84" s="24"/>
      <c r="AC84" s="24" t="str">
        <f t="shared" si="2"/>
        <v>1100-83</v>
      </c>
      <c r="AD84" s="24" t="str">
        <f t="shared" si="3"/>
        <v>PRESTAR SERVICIOS PROFESIONALES PARA ADELANTAR LAS ACCIONES REQUERIDAS PARA LA IMPLEMENTACIÓN Y SEGUIMIENTO DE LOS COMPONENTES DE LA LEY DE TRANSPARENCIA Y ACCESO A LA INFORMACIÓN (LEY 1712 DE 2014) Y LA LEY ANTICORRUPCIÓN (LEY 1474 DE 2011) # 1100-83</v>
      </c>
    </row>
    <row r="85" spans="1:30" x14ac:dyDescent="0.25">
      <c r="A85" s="25">
        <v>1100</v>
      </c>
      <c r="B85" s="25">
        <v>84</v>
      </c>
      <c r="C85" s="25" t="s">
        <v>51</v>
      </c>
      <c r="D85" s="25" t="s">
        <v>81</v>
      </c>
      <c r="E85" s="25" t="s">
        <v>53</v>
      </c>
      <c r="F85" s="25" t="s">
        <v>82</v>
      </c>
      <c r="G85" s="25" t="s">
        <v>27</v>
      </c>
      <c r="H85" s="25" t="s">
        <v>30</v>
      </c>
      <c r="I85" s="25" t="s">
        <v>62</v>
      </c>
      <c r="J85" s="25" t="s">
        <v>282</v>
      </c>
      <c r="K85" s="25" t="s">
        <v>283</v>
      </c>
      <c r="L85" s="25" t="s">
        <v>284</v>
      </c>
      <c r="M85" s="25">
        <v>1</v>
      </c>
      <c r="N85" s="25">
        <v>2</v>
      </c>
      <c r="O85" s="25">
        <v>12</v>
      </c>
      <c r="P85" s="25">
        <v>1</v>
      </c>
      <c r="Q85" s="25" t="s">
        <v>40</v>
      </c>
      <c r="R85" s="25">
        <v>0</v>
      </c>
      <c r="S85" s="26">
        <v>50000</v>
      </c>
      <c r="T85" s="26">
        <v>50000</v>
      </c>
      <c r="U85" s="25">
        <v>0</v>
      </c>
      <c r="V85" s="25">
        <v>0</v>
      </c>
      <c r="W85" s="25" t="s">
        <v>41</v>
      </c>
      <c r="X85" s="25" t="s">
        <v>29</v>
      </c>
      <c r="Y85" s="25" t="s">
        <v>224</v>
      </c>
      <c r="Z85" s="25">
        <v>3778878</v>
      </c>
      <c r="AA85" s="25" t="s">
        <v>223</v>
      </c>
      <c r="AB85" s="24"/>
      <c r="AC85" s="24" t="str">
        <f t="shared" si="2"/>
        <v>1100-84</v>
      </c>
      <c r="AD85" s="24" t="str">
        <f t="shared" si="3"/>
        <v>PRESTAR EL SERVICIO DE EXAMENES MÉDICOS OCUPACIONALES, COMPLEMENTARIOS Y APLICACIÓN DE VACUNAS PARA LOS SERVIDORES DE LA SECRETARÍA DISTRITAL DE AMBIENTE # 1100-84</v>
      </c>
    </row>
    <row r="86" spans="1:30" x14ac:dyDescent="0.25">
      <c r="A86" s="25">
        <v>1100</v>
      </c>
      <c r="B86" s="25">
        <v>85</v>
      </c>
      <c r="C86" s="25" t="s">
        <v>51</v>
      </c>
      <c r="D86" s="25" t="s">
        <v>81</v>
      </c>
      <c r="E86" s="25" t="s">
        <v>53</v>
      </c>
      <c r="F86" s="25" t="s">
        <v>82</v>
      </c>
      <c r="G86" s="25" t="s">
        <v>27</v>
      </c>
      <c r="H86" s="25" t="s">
        <v>30</v>
      </c>
      <c r="I86" s="25" t="s">
        <v>62</v>
      </c>
      <c r="J86" s="25" t="s">
        <v>63</v>
      </c>
      <c r="K86" s="25" t="s">
        <v>232</v>
      </c>
      <c r="L86" s="25" t="s">
        <v>306</v>
      </c>
      <c r="M86" s="25">
        <v>1</v>
      </c>
      <c r="N86" s="25">
        <v>2</v>
      </c>
      <c r="O86" s="25">
        <v>9</v>
      </c>
      <c r="P86" s="25">
        <v>1</v>
      </c>
      <c r="Q86" s="25" t="s">
        <v>34</v>
      </c>
      <c r="R86" s="25">
        <v>0</v>
      </c>
      <c r="S86" s="26">
        <v>100000000</v>
      </c>
      <c r="T86" s="26">
        <v>100000000</v>
      </c>
      <c r="U86" s="25">
        <v>0</v>
      </c>
      <c r="V86" s="25">
        <v>0</v>
      </c>
      <c r="W86" s="25" t="s">
        <v>41</v>
      </c>
      <c r="X86" s="25" t="s">
        <v>29</v>
      </c>
      <c r="Y86" s="25" t="s">
        <v>224</v>
      </c>
      <c r="Z86" s="25">
        <v>3778878</v>
      </c>
      <c r="AA86" s="25" t="s">
        <v>223</v>
      </c>
      <c r="AB86" s="24"/>
      <c r="AC86" s="24" t="str">
        <f t="shared" si="2"/>
        <v>1100-85</v>
      </c>
      <c r="AD86" s="24" t="str">
        <f t="shared" si="3"/>
        <v>CONTRATAR EL PLAN DE MEDIOS Y LAS ACCIONES QUE FACILITEN EL ACCESO A LOS MEDIOS DE COMUNICACIÓN DIGITALES, MASIVOS, COMUNITARIOS O ALTERNATIVOS PARA LA PROMOCIÓN DE EVENTOS, CAMPAÑAS, PROGRAMAS Y MENSAJES DE LA SECRETARÍA DISTRITAL DE AMBIENTE # 1100-85</v>
      </c>
    </row>
    <row r="87" spans="1:30" x14ac:dyDescent="0.25">
      <c r="A87" s="25">
        <v>1033</v>
      </c>
      <c r="B87" s="25">
        <v>1</v>
      </c>
      <c r="C87" s="25" t="s">
        <v>551</v>
      </c>
      <c r="D87" s="25" t="s">
        <v>552</v>
      </c>
      <c r="E87" s="25" t="s">
        <v>553</v>
      </c>
      <c r="F87" s="25" t="s">
        <v>554</v>
      </c>
      <c r="G87" s="25" t="s">
        <v>555</v>
      </c>
      <c r="H87" s="25" t="s">
        <v>556</v>
      </c>
      <c r="I87" s="25" t="s">
        <v>557</v>
      </c>
      <c r="J87" s="25" t="s">
        <v>56</v>
      </c>
      <c r="K87" s="25">
        <v>80111600</v>
      </c>
      <c r="L87" s="25" t="s">
        <v>558</v>
      </c>
      <c r="M87" s="25">
        <v>1</v>
      </c>
      <c r="N87" s="25">
        <v>1</v>
      </c>
      <c r="O87" s="25">
        <v>11</v>
      </c>
      <c r="P87" s="25">
        <v>1</v>
      </c>
      <c r="Q87" s="25" t="s">
        <v>28</v>
      </c>
      <c r="R87" s="25">
        <v>0</v>
      </c>
      <c r="S87" s="26">
        <v>106558200</v>
      </c>
      <c r="T87" s="26">
        <v>106558200</v>
      </c>
      <c r="U87" s="25">
        <v>0</v>
      </c>
      <c r="V87" s="25">
        <v>0</v>
      </c>
      <c r="W87" s="25" t="s">
        <v>84</v>
      </c>
      <c r="X87" s="25" t="s">
        <v>29</v>
      </c>
      <c r="Y87" s="25" t="s">
        <v>559</v>
      </c>
      <c r="Z87" s="25">
        <v>3778934</v>
      </c>
      <c r="AA87" s="25" t="s">
        <v>85</v>
      </c>
      <c r="AB87" s="24"/>
      <c r="AC87" s="24" t="str">
        <f t="shared" si="2"/>
        <v>1033-1</v>
      </c>
      <c r="AD87" s="24" t="str">
        <f t="shared" si="3"/>
        <v>PRESTAR LOS SERVICIOS PROFESIONALES PARA APOYAR LA COORDINACIÓN DEL ÁREA DE CONCEPTOS Y REGULACIÓN NORMATIVA, Y PRESTAR SOPORTE JURÍDICO EN LOS ASUNTOS QUE LE SEAN REQUERIDOS # 1033-1</v>
      </c>
    </row>
    <row r="88" spans="1:30" x14ac:dyDescent="0.25">
      <c r="A88" s="25">
        <v>1033</v>
      </c>
      <c r="B88" s="25">
        <v>2</v>
      </c>
      <c r="C88" s="25" t="s">
        <v>551</v>
      </c>
      <c r="D88" s="25" t="s">
        <v>552</v>
      </c>
      <c r="E88" s="25" t="s">
        <v>553</v>
      </c>
      <c r="F88" s="25" t="s">
        <v>554</v>
      </c>
      <c r="G88" s="25" t="s">
        <v>555</v>
      </c>
      <c r="H88" s="25" t="s">
        <v>556</v>
      </c>
      <c r="I88" s="25" t="s">
        <v>557</v>
      </c>
      <c r="J88" s="25" t="s">
        <v>56</v>
      </c>
      <c r="K88" s="25">
        <v>80111600</v>
      </c>
      <c r="L88" s="25" t="s">
        <v>560</v>
      </c>
      <c r="M88" s="25">
        <v>1</v>
      </c>
      <c r="N88" s="25">
        <v>1</v>
      </c>
      <c r="O88" s="25">
        <v>11</v>
      </c>
      <c r="P88" s="25">
        <v>1</v>
      </c>
      <c r="Q88" s="25" t="s">
        <v>28</v>
      </c>
      <c r="R88" s="25">
        <v>0</v>
      </c>
      <c r="S88" s="26">
        <v>33427800</v>
      </c>
      <c r="T88" s="26">
        <v>33427800</v>
      </c>
      <c r="U88" s="25">
        <v>0</v>
      </c>
      <c r="V88" s="25">
        <v>0</v>
      </c>
      <c r="W88" s="25" t="s">
        <v>84</v>
      </c>
      <c r="X88" s="25" t="s">
        <v>29</v>
      </c>
      <c r="Y88" s="25" t="s">
        <v>559</v>
      </c>
      <c r="Z88" s="25">
        <v>3778934</v>
      </c>
      <c r="AA88" s="25" t="s">
        <v>85</v>
      </c>
      <c r="AB88" s="24"/>
      <c r="AC88" s="24" t="str">
        <f t="shared" si="2"/>
        <v>1033-2</v>
      </c>
      <c r="AD88" s="24" t="str">
        <f t="shared" si="3"/>
        <v>"PRESTAR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 # 1033-2</v>
      </c>
    </row>
    <row r="89" spans="1:30" x14ac:dyDescent="0.25">
      <c r="A89" s="25">
        <v>1033</v>
      </c>
      <c r="B89" s="25">
        <v>3</v>
      </c>
      <c r="C89" s="25" t="s">
        <v>551</v>
      </c>
      <c r="D89" s="25" t="s">
        <v>552</v>
      </c>
      <c r="E89" s="25" t="s">
        <v>553</v>
      </c>
      <c r="F89" s="25" t="s">
        <v>554</v>
      </c>
      <c r="G89" s="25" t="s">
        <v>555</v>
      </c>
      <c r="H89" s="25" t="s">
        <v>556</v>
      </c>
      <c r="I89" s="25" t="s">
        <v>557</v>
      </c>
      <c r="J89" s="25" t="s">
        <v>56</v>
      </c>
      <c r="K89" s="25">
        <v>80111600</v>
      </c>
      <c r="L89" s="25" t="s">
        <v>560</v>
      </c>
      <c r="M89" s="25">
        <v>1</v>
      </c>
      <c r="N89" s="25">
        <v>1</v>
      </c>
      <c r="O89" s="25">
        <v>11</v>
      </c>
      <c r="P89" s="25">
        <v>1</v>
      </c>
      <c r="Q89" s="25" t="s">
        <v>28</v>
      </c>
      <c r="R89" s="25">
        <v>0</v>
      </c>
      <c r="S89" s="26">
        <v>33427800</v>
      </c>
      <c r="T89" s="26">
        <v>33427800</v>
      </c>
      <c r="U89" s="25">
        <v>0</v>
      </c>
      <c r="V89" s="25">
        <v>0</v>
      </c>
      <c r="W89" s="25" t="s">
        <v>84</v>
      </c>
      <c r="X89" s="25" t="s">
        <v>29</v>
      </c>
      <c r="Y89" s="25" t="s">
        <v>559</v>
      </c>
      <c r="Z89" s="25">
        <v>3778934</v>
      </c>
      <c r="AA89" s="25" t="s">
        <v>85</v>
      </c>
      <c r="AB89" s="24"/>
      <c r="AC89" s="24" t="str">
        <f t="shared" si="2"/>
        <v>1033-3</v>
      </c>
      <c r="AD89" s="24" t="str">
        <f t="shared" si="3"/>
        <v>"PRESTAR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 # 1033-3</v>
      </c>
    </row>
    <row r="90" spans="1:30" x14ac:dyDescent="0.25">
      <c r="A90" s="25">
        <v>1033</v>
      </c>
      <c r="B90" s="25">
        <v>4</v>
      </c>
      <c r="C90" s="25" t="s">
        <v>551</v>
      </c>
      <c r="D90" s="25" t="s">
        <v>552</v>
      </c>
      <c r="E90" s="25" t="s">
        <v>553</v>
      </c>
      <c r="F90" s="25" t="s">
        <v>554</v>
      </c>
      <c r="G90" s="25" t="s">
        <v>555</v>
      </c>
      <c r="H90" s="25" t="s">
        <v>556</v>
      </c>
      <c r="I90" s="25" t="s">
        <v>557</v>
      </c>
      <c r="J90" s="25" t="s">
        <v>56</v>
      </c>
      <c r="K90" s="25">
        <v>80111600</v>
      </c>
      <c r="L90" s="25" t="s">
        <v>561</v>
      </c>
      <c r="M90" s="25">
        <v>1</v>
      </c>
      <c r="N90" s="25">
        <v>1</v>
      </c>
      <c r="O90" s="25">
        <v>11</v>
      </c>
      <c r="P90" s="25">
        <v>1</v>
      </c>
      <c r="Q90" s="25" t="s">
        <v>28</v>
      </c>
      <c r="R90" s="25">
        <v>0</v>
      </c>
      <c r="S90" s="26">
        <v>106558200</v>
      </c>
      <c r="T90" s="26">
        <v>106558200</v>
      </c>
      <c r="U90" s="25">
        <v>0</v>
      </c>
      <c r="V90" s="25">
        <v>0</v>
      </c>
      <c r="W90" s="25" t="s">
        <v>84</v>
      </c>
      <c r="X90" s="25" t="s">
        <v>29</v>
      </c>
      <c r="Y90" s="25" t="s">
        <v>559</v>
      </c>
      <c r="Z90" s="25">
        <v>3778934</v>
      </c>
      <c r="AA90" s="25" t="s">
        <v>85</v>
      </c>
      <c r="AB90" s="24"/>
      <c r="AC90" s="24" t="str">
        <f t="shared" si="2"/>
        <v>1033-4</v>
      </c>
      <c r="AD90" s="24" t="str">
        <f t="shared" si="3"/>
        <v>"PRESTAR LOS SERVICIOS PROFESIONALES PARA ASESORAR A LA SECRETARIA DISTRITAL DE AMBIENTE EN LA EMISION DE CONCEPTOS JURIDICOS Y REGULACION NORMATIVA EN ASUNTOS TRIBUTARIOS Y ACTIVIDADES CONEXAS”. # 1033-4</v>
      </c>
    </row>
    <row r="91" spans="1:30" x14ac:dyDescent="0.25">
      <c r="A91" s="25">
        <v>1033</v>
      </c>
      <c r="B91" s="25">
        <v>5</v>
      </c>
      <c r="C91" s="25" t="s">
        <v>551</v>
      </c>
      <c r="D91" s="25" t="s">
        <v>552</v>
      </c>
      <c r="E91" s="25" t="s">
        <v>553</v>
      </c>
      <c r="F91" s="25" t="s">
        <v>554</v>
      </c>
      <c r="G91" s="25" t="s">
        <v>555</v>
      </c>
      <c r="H91" s="25" t="s">
        <v>556</v>
      </c>
      <c r="I91" s="25" t="s">
        <v>557</v>
      </c>
      <c r="J91" s="25" t="s">
        <v>56</v>
      </c>
      <c r="K91" s="25">
        <v>80111600</v>
      </c>
      <c r="L91" s="25" t="s">
        <v>562</v>
      </c>
      <c r="M91" s="25">
        <v>1</v>
      </c>
      <c r="N91" s="25">
        <v>1</v>
      </c>
      <c r="O91" s="25">
        <v>11</v>
      </c>
      <c r="P91" s="25">
        <v>1</v>
      </c>
      <c r="Q91" s="25" t="s">
        <v>28</v>
      </c>
      <c r="R91" s="25">
        <v>0</v>
      </c>
      <c r="S91" s="26">
        <v>36048540</v>
      </c>
      <c r="T91" s="26">
        <v>36048540</v>
      </c>
      <c r="U91" s="25">
        <v>0</v>
      </c>
      <c r="V91" s="25">
        <v>0</v>
      </c>
      <c r="W91" s="25" t="s">
        <v>84</v>
      </c>
      <c r="X91" s="25" t="s">
        <v>29</v>
      </c>
      <c r="Y91" s="25" t="s">
        <v>559</v>
      </c>
      <c r="Z91" s="25">
        <v>3778934</v>
      </c>
      <c r="AA91" s="25" t="s">
        <v>85</v>
      </c>
      <c r="AB91" s="24"/>
      <c r="AC91" s="24" t="str">
        <f t="shared" si="2"/>
        <v>1033-5</v>
      </c>
      <c r="AD91" s="24" t="str">
        <f t="shared" si="3"/>
        <v>“PRESTAR LOS SERVICIOS PROFESIONALES PARA LA ELABORACION  Y PROYECCION DE CONCEPTOS, DAR EL APOYO JURIDICO REQUERIDO Y DEMAS ASUNTOS QUE LE SEAN ENCOMENDADOS“. # 1033-5</v>
      </c>
    </row>
    <row r="92" spans="1:30" x14ac:dyDescent="0.25">
      <c r="A92" s="25">
        <v>1033</v>
      </c>
      <c r="B92" s="25">
        <v>6</v>
      </c>
      <c r="C92" s="25" t="s">
        <v>551</v>
      </c>
      <c r="D92" s="25" t="s">
        <v>552</v>
      </c>
      <c r="E92" s="25" t="s">
        <v>553</v>
      </c>
      <c r="F92" s="25" t="s">
        <v>554</v>
      </c>
      <c r="G92" s="25" t="s">
        <v>555</v>
      </c>
      <c r="H92" s="25" t="s">
        <v>556</v>
      </c>
      <c r="I92" s="25" t="s">
        <v>557</v>
      </c>
      <c r="J92" s="25" t="s">
        <v>56</v>
      </c>
      <c r="K92" s="25">
        <v>80111600</v>
      </c>
      <c r="L92" s="25" t="s">
        <v>563</v>
      </c>
      <c r="M92" s="25">
        <v>1</v>
      </c>
      <c r="N92" s="25">
        <v>1</v>
      </c>
      <c r="O92" s="25">
        <v>11</v>
      </c>
      <c r="P92" s="25">
        <v>1</v>
      </c>
      <c r="Q92" s="25" t="s">
        <v>28</v>
      </c>
      <c r="R92" s="25">
        <v>0</v>
      </c>
      <c r="S92" s="26">
        <v>43646400</v>
      </c>
      <c r="T92" s="26">
        <v>43646400</v>
      </c>
      <c r="U92" s="25">
        <v>0</v>
      </c>
      <c r="V92" s="25">
        <v>0</v>
      </c>
      <c r="W92" s="25" t="s">
        <v>84</v>
      </c>
      <c r="X92" s="25" t="s">
        <v>29</v>
      </c>
      <c r="Y92" s="25" t="s">
        <v>559</v>
      </c>
      <c r="Z92" s="25">
        <v>3778934</v>
      </c>
      <c r="AA92" s="25" t="s">
        <v>85</v>
      </c>
      <c r="AB92" s="24"/>
      <c r="AC92" s="24" t="str">
        <f t="shared" si="2"/>
        <v>1033-6</v>
      </c>
      <c r="AD92" s="24" t="str">
        <f t="shared" si="3"/>
        <v>“PRESTAR LOS SERVICIOS PROFESIONALES PARA APOYAR LA ELABORACION DE CONCEPTOS, NORMAS Y REGULACIONES AMBIENTALES, DAR EL APOYO JURIDICO REQUERIDO Y DEMAS ASUNTOS QUE LE SEAN ENCOMENDADOS" # 1033-6</v>
      </c>
    </row>
    <row r="93" spans="1:30" x14ac:dyDescent="0.25">
      <c r="A93" s="25">
        <v>1033</v>
      </c>
      <c r="B93" s="25">
        <v>7</v>
      </c>
      <c r="C93" s="25" t="s">
        <v>551</v>
      </c>
      <c r="D93" s="25" t="s">
        <v>552</v>
      </c>
      <c r="E93" s="25" t="s">
        <v>553</v>
      </c>
      <c r="F93" s="25" t="s">
        <v>554</v>
      </c>
      <c r="G93" s="25" t="s">
        <v>555</v>
      </c>
      <c r="H93" s="25" t="s">
        <v>556</v>
      </c>
      <c r="I93" s="25" t="s">
        <v>557</v>
      </c>
      <c r="J93" s="25" t="s">
        <v>56</v>
      </c>
      <c r="K93" s="25">
        <v>80111600</v>
      </c>
      <c r="L93" s="25" t="s">
        <v>564</v>
      </c>
      <c r="M93" s="25">
        <v>1</v>
      </c>
      <c r="N93" s="25">
        <v>1</v>
      </c>
      <c r="O93" s="25">
        <v>11</v>
      </c>
      <c r="P93" s="25">
        <v>1</v>
      </c>
      <c r="Q93" s="25" t="s">
        <v>28</v>
      </c>
      <c r="R93" s="25">
        <v>0</v>
      </c>
      <c r="S93" s="26">
        <v>43646400</v>
      </c>
      <c r="T93" s="26">
        <v>43646400</v>
      </c>
      <c r="U93" s="25">
        <v>0</v>
      </c>
      <c r="V93" s="25">
        <v>0</v>
      </c>
      <c r="W93" s="25" t="s">
        <v>84</v>
      </c>
      <c r="X93" s="25" t="s">
        <v>29</v>
      </c>
      <c r="Y93" s="25" t="s">
        <v>559</v>
      </c>
      <c r="Z93" s="25">
        <v>3778934</v>
      </c>
      <c r="AA93" s="25" t="s">
        <v>85</v>
      </c>
      <c r="AB93" s="24"/>
      <c r="AC93" s="24" t="str">
        <f t="shared" si="2"/>
        <v>1033-7</v>
      </c>
      <c r="AD93" s="24" t="str">
        <f t="shared" si="3"/>
        <v>“PRESTAR LOS SERVICIOS PROFESIONALES PARA APOYAR LA ELABORACION DE CONCEPTOS, NORMAS Y REGULACIONES AMBIENTALES, DAR EL APOYO JURIDICO REQUERIDO Y DEMAS ASUNTOS QUE LE SEAN ENCOMENDADOS” # 1033-7</v>
      </c>
    </row>
    <row r="94" spans="1:30" x14ac:dyDescent="0.25">
      <c r="A94" s="25">
        <v>1033</v>
      </c>
      <c r="B94" s="25">
        <v>8</v>
      </c>
      <c r="C94" s="25" t="s">
        <v>551</v>
      </c>
      <c r="D94" s="25" t="s">
        <v>552</v>
      </c>
      <c r="E94" s="25" t="s">
        <v>553</v>
      </c>
      <c r="F94" s="25" t="s">
        <v>554</v>
      </c>
      <c r="G94" s="25" t="s">
        <v>555</v>
      </c>
      <c r="H94" s="25" t="s">
        <v>556</v>
      </c>
      <c r="I94" s="25" t="s">
        <v>557</v>
      </c>
      <c r="J94" s="25" t="s">
        <v>56</v>
      </c>
      <c r="K94" s="25">
        <v>80111600</v>
      </c>
      <c r="L94" s="25" t="s">
        <v>565</v>
      </c>
      <c r="M94" s="25">
        <v>1</v>
      </c>
      <c r="N94" s="25">
        <v>1</v>
      </c>
      <c r="O94" s="25">
        <v>11</v>
      </c>
      <c r="P94" s="25">
        <v>1</v>
      </c>
      <c r="Q94" s="25" t="s">
        <v>28</v>
      </c>
      <c r="R94" s="25">
        <v>0</v>
      </c>
      <c r="S94" s="26">
        <v>43646400</v>
      </c>
      <c r="T94" s="26">
        <v>43646400</v>
      </c>
      <c r="U94" s="25">
        <v>0</v>
      </c>
      <c r="V94" s="25">
        <v>0</v>
      </c>
      <c r="W94" s="25" t="s">
        <v>84</v>
      </c>
      <c r="X94" s="25" t="s">
        <v>29</v>
      </c>
      <c r="Y94" s="25" t="s">
        <v>559</v>
      </c>
      <c r="Z94" s="25">
        <v>3778934</v>
      </c>
      <c r="AA94" s="25" t="s">
        <v>85</v>
      </c>
      <c r="AB94" s="24"/>
      <c r="AC94" s="24" t="str">
        <f t="shared" si="2"/>
        <v>1033-8</v>
      </c>
      <c r="AD94" s="24" t="str">
        <f t="shared" si="3"/>
        <v>“PRESTAR LOS SERVICIOS PROFESIONALES PARA BRINDAR APOYO JURÍDICO EN LA COORDINACIÓN INTERNA E INTERINSTITUCIONAL, EJES TEMÁTICOS Y DEMÁS REUNIONES RELACIONADAS CON  LAS ACCIONES POPULARES REFERENTES AL RÍO BOGOTÁ Y CERROS ORIENTALES, Y DEMÁS ACTIVIDADES RELACIONADAS”.   # 1033-8</v>
      </c>
    </row>
    <row r="95" spans="1:30" x14ac:dyDescent="0.25">
      <c r="A95" s="25">
        <v>1033</v>
      </c>
      <c r="B95" s="25">
        <v>9</v>
      </c>
      <c r="C95" s="25" t="s">
        <v>551</v>
      </c>
      <c r="D95" s="25" t="s">
        <v>552</v>
      </c>
      <c r="E95" s="25" t="s">
        <v>553</v>
      </c>
      <c r="F95" s="25" t="s">
        <v>554</v>
      </c>
      <c r="G95" s="25" t="s">
        <v>555</v>
      </c>
      <c r="H95" s="25" t="s">
        <v>556</v>
      </c>
      <c r="I95" s="25" t="s">
        <v>557</v>
      </c>
      <c r="J95" s="25" t="s">
        <v>56</v>
      </c>
      <c r="K95" s="25">
        <v>80111600</v>
      </c>
      <c r="L95" s="25" t="s">
        <v>566</v>
      </c>
      <c r="M95" s="25">
        <v>1</v>
      </c>
      <c r="N95" s="25">
        <v>1</v>
      </c>
      <c r="O95" s="25">
        <v>11</v>
      </c>
      <c r="P95" s="25">
        <v>1</v>
      </c>
      <c r="Q95" s="25" t="s">
        <v>28</v>
      </c>
      <c r="R95" s="25">
        <v>0</v>
      </c>
      <c r="S95" s="26">
        <v>84659400</v>
      </c>
      <c r="T95" s="26">
        <v>84659400</v>
      </c>
      <c r="U95" s="25">
        <v>0</v>
      </c>
      <c r="V95" s="25">
        <v>0</v>
      </c>
      <c r="W95" s="25" t="s">
        <v>84</v>
      </c>
      <c r="X95" s="25" t="s">
        <v>29</v>
      </c>
      <c r="Y95" s="25" t="s">
        <v>559</v>
      </c>
      <c r="Z95" s="25">
        <v>3778934</v>
      </c>
      <c r="AA95" s="25" t="s">
        <v>85</v>
      </c>
      <c r="AB95" s="24"/>
      <c r="AC95" s="24" t="str">
        <f t="shared" si="2"/>
        <v>1033-9</v>
      </c>
      <c r="AD95" s="24" t="str">
        <f t="shared" si="3"/>
        <v>“PRESTAR LOS SERVICIOS PROFESIONALES PARA ASESORAR Y ELABORAR CONCEPTOS, NORMAS Y REGULACIONES AMBIENTALES, ASI COMO DAR EL APOYO JURIDICO ACORDE A LAS NECESIDADES DE LA ENTIDAD ”. # 1033-9</v>
      </c>
    </row>
    <row r="96" spans="1:30" x14ac:dyDescent="0.25">
      <c r="A96" s="25">
        <v>1033</v>
      </c>
      <c r="B96" s="25">
        <v>10</v>
      </c>
      <c r="C96" s="25" t="s">
        <v>551</v>
      </c>
      <c r="D96" s="25" t="s">
        <v>552</v>
      </c>
      <c r="E96" s="25" t="s">
        <v>553</v>
      </c>
      <c r="F96" s="25" t="s">
        <v>554</v>
      </c>
      <c r="G96" s="25" t="s">
        <v>555</v>
      </c>
      <c r="H96" s="25" t="s">
        <v>556</v>
      </c>
      <c r="I96" s="25" t="s">
        <v>557</v>
      </c>
      <c r="J96" s="25" t="s">
        <v>56</v>
      </c>
      <c r="K96" s="25">
        <v>80111600</v>
      </c>
      <c r="L96" s="25" t="s">
        <v>567</v>
      </c>
      <c r="M96" s="25">
        <v>1</v>
      </c>
      <c r="N96" s="25">
        <v>1</v>
      </c>
      <c r="O96" s="25">
        <v>11</v>
      </c>
      <c r="P96" s="25">
        <v>1</v>
      </c>
      <c r="Q96" s="25" t="s">
        <v>28</v>
      </c>
      <c r="R96" s="25">
        <v>0</v>
      </c>
      <c r="S96" s="26">
        <v>39110400</v>
      </c>
      <c r="T96" s="26">
        <v>39110400</v>
      </c>
      <c r="U96" s="25">
        <v>0</v>
      </c>
      <c r="V96" s="25">
        <v>0</v>
      </c>
      <c r="W96" s="25" t="s">
        <v>84</v>
      </c>
      <c r="X96" s="25" t="s">
        <v>29</v>
      </c>
      <c r="Y96" s="25" t="s">
        <v>559</v>
      </c>
      <c r="Z96" s="25">
        <v>3778934</v>
      </c>
      <c r="AA96" s="25" t="s">
        <v>85</v>
      </c>
      <c r="AB96" s="24"/>
      <c r="AC96" s="24" t="str">
        <f t="shared" si="2"/>
        <v>1033-10</v>
      </c>
      <c r="AD96" s="24" t="str">
        <f t="shared" si="3"/>
        <v>“PRESTAR LOS SERVICIOS PROFESIONALES PARA PROYECTAR REPUESTAS A PETICIONES, APOYAR LA ELABORACION DE CONCEPTOS, NORMAS Y REGULACIONES AMBIENTALES Y DEMAS ASUNTOS QUE LE SEAN ENCOMENDADOS “. # 1033-10</v>
      </c>
    </row>
    <row r="97" spans="1:30" x14ac:dyDescent="0.25">
      <c r="A97" s="25">
        <v>1033</v>
      </c>
      <c r="B97" s="25">
        <v>11</v>
      </c>
      <c r="C97" s="25" t="s">
        <v>551</v>
      </c>
      <c r="D97" s="25" t="s">
        <v>552</v>
      </c>
      <c r="E97" s="25" t="s">
        <v>553</v>
      </c>
      <c r="F97" s="25" t="s">
        <v>554</v>
      </c>
      <c r="G97" s="25" t="s">
        <v>555</v>
      </c>
      <c r="H97" s="25" t="s">
        <v>556</v>
      </c>
      <c r="I97" s="25" t="s">
        <v>557</v>
      </c>
      <c r="J97" s="25" t="s">
        <v>56</v>
      </c>
      <c r="K97" s="25">
        <v>80111600</v>
      </c>
      <c r="L97" s="25" t="s">
        <v>568</v>
      </c>
      <c r="M97" s="25">
        <v>1</v>
      </c>
      <c r="N97" s="25">
        <v>1</v>
      </c>
      <c r="O97" s="25">
        <v>11</v>
      </c>
      <c r="P97" s="25">
        <v>1</v>
      </c>
      <c r="Q97" s="25" t="s">
        <v>28</v>
      </c>
      <c r="R97" s="25">
        <v>0</v>
      </c>
      <c r="S97" s="26">
        <v>33427800</v>
      </c>
      <c r="T97" s="26">
        <v>33427800</v>
      </c>
      <c r="U97" s="25">
        <v>0</v>
      </c>
      <c r="V97" s="25">
        <v>0</v>
      </c>
      <c r="W97" s="25" t="s">
        <v>84</v>
      </c>
      <c r="X97" s="25" t="s">
        <v>29</v>
      </c>
      <c r="Y97" s="25" t="s">
        <v>559</v>
      </c>
      <c r="Z97" s="25">
        <v>3778934</v>
      </c>
      <c r="AA97" s="25" t="s">
        <v>85</v>
      </c>
      <c r="AB97" s="24"/>
      <c r="AC97" s="24" t="str">
        <f t="shared" si="2"/>
        <v>1033-11</v>
      </c>
      <c r="AD97" s="24" t="str">
        <f t="shared" si="3"/>
        <v>“PRESTAR LOS SERVICIOS PROFESIONALES PARA LA ELABORACIÓN Y PROYECCIÓN DE CONCEPTOS Y APOYAR EN LA VERIFICACIÓN Y ACTUALIZACIÓN DE LAS ACTUACIONES ADMINISTRATIVAS Y JURÍDICAS DE LA ENTIDAD, EN CUMPLIMIENTO DE LA NORMATIVIDAD VIGENTE". # 1033-11</v>
      </c>
    </row>
    <row r="98" spans="1:30" x14ac:dyDescent="0.25">
      <c r="A98" s="25">
        <v>1033</v>
      </c>
      <c r="B98" s="25">
        <v>12</v>
      </c>
      <c r="C98" s="25" t="s">
        <v>551</v>
      </c>
      <c r="D98" s="25" t="s">
        <v>552</v>
      </c>
      <c r="E98" s="25" t="s">
        <v>569</v>
      </c>
      <c r="F98" s="25" t="s">
        <v>570</v>
      </c>
      <c r="G98" s="25" t="s">
        <v>555</v>
      </c>
      <c r="H98" s="25" t="s">
        <v>556</v>
      </c>
      <c r="I98" s="25" t="s">
        <v>557</v>
      </c>
      <c r="J98" s="25" t="s">
        <v>56</v>
      </c>
      <c r="K98" s="25">
        <v>80111600</v>
      </c>
      <c r="L98" s="25" t="s">
        <v>571</v>
      </c>
      <c r="M98" s="25">
        <v>1</v>
      </c>
      <c r="N98" s="25">
        <v>1</v>
      </c>
      <c r="O98" s="25">
        <v>11</v>
      </c>
      <c r="P98" s="25">
        <v>1</v>
      </c>
      <c r="Q98" s="25" t="s">
        <v>28</v>
      </c>
      <c r="R98" s="25">
        <v>0</v>
      </c>
      <c r="S98" s="26">
        <v>28838880</v>
      </c>
      <c r="T98" s="26">
        <v>28838880</v>
      </c>
      <c r="U98" s="25">
        <v>0</v>
      </c>
      <c r="V98" s="25">
        <v>0</v>
      </c>
      <c r="W98" s="25" t="s">
        <v>84</v>
      </c>
      <c r="X98" s="25" t="s">
        <v>29</v>
      </c>
      <c r="Y98" s="25" t="s">
        <v>559</v>
      </c>
      <c r="Z98" s="25">
        <v>3778934</v>
      </c>
      <c r="AA98" s="25" t="s">
        <v>85</v>
      </c>
      <c r="AB98" s="24"/>
      <c r="AC98" s="24" t="str">
        <f t="shared" si="2"/>
        <v>1033-12</v>
      </c>
      <c r="AD98" s="24" t="str">
        <f t="shared" si="3"/>
        <v>PRESTAR LOS SERVICIOS PROFESIONALES PARA EL DESARROLLO DE ACCIONES DE ACOMPAÑAMIENTO Y ORIENTACION PARA EL  FORTALECIMIENTO, SOSTENIBILIDAD Y MEJORA DEL SISTEMA INTEGRADO DE GESTION -SUBSISTEMA DE GESTION AMBIENTAL - PIGA # 1033-12</v>
      </c>
    </row>
    <row r="99" spans="1:30" x14ac:dyDescent="0.25">
      <c r="A99" s="25">
        <v>1033</v>
      </c>
      <c r="B99" s="25">
        <v>13</v>
      </c>
      <c r="C99" s="25" t="s">
        <v>551</v>
      </c>
      <c r="D99" s="25" t="s">
        <v>552</v>
      </c>
      <c r="E99" s="25" t="s">
        <v>569</v>
      </c>
      <c r="F99" s="25" t="s">
        <v>570</v>
      </c>
      <c r="G99" s="25" t="s">
        <v>555</v>
      </c>
      <c r="H99" s="25" t="s">
        <v>572</v>
      </c>
      <c r="I99" s="25" t="s">
        <v>531</v>
      </c>
      <c r="J99" s="25" t="s">
        <v>573</v>
      </c>
      <c r="K99" s="25">
        <v>76122300</v>
      </c>
      <c r="L99" s="25" t="s">
        <v>574</v>
      </c>
      <c r="M99" s="25">
        <v>1</v>
      </c>
      <c r="N99" s="25">
        <v>1</v>
      </c>
      <c r="O99" s="25">
        <v>11</v>
      </c>
      <c r="P99" s="25">
        <v>1</v>
      </c>
      <c r="Q99" s="25" t="s">
        <v>28</v>
      </c>
      <c r="R99" s="25">
        <v>0</v>
      </c>
      <c r="S99" s="26">
        <v>1000000</v>
      </c>
      <c r="T99" s="26">
        <v>1000000</v>
      </c>
      <c r="U99" s="25">
        <v>0</v>
      </c>
      <c r="V99" s="25">
        <v>0</v>
      </c>
      <c r="W99" s="25" t="s">
        <v>84</v>
      </c>
      <c r="X99" s="25" t="s">
        <v>29</v>
      </c>
      <c r="Y99" s="25" t="s">
        <v>559</v>
      </c>
      <c r="Z99" s="25">
        <v>3778934</v>
      </c>
      <c r="AA99" s="25" t="s">
        <v>85</v>
      </c>
      <c r="AB99" s="24"/>
      <c r="AC99" s="24" t="str">
        <f t="shared" si="2"/>
        <v>1033-13</v>
      </c>
      <c r="AD99" s="24" t="str">
        <f t="shared" si="3"/>
        <v>CONTRATAR LA ENTREGA DE RESIDUOS PELIGROSOS GENERADOS EN EL ENTIDAD A GESTOR AUTORIZADO  # 1033-13</v>
      </c>
    </row>
    <row r="100" spans="1:30" x14ac:dyDescent="0.25">
      <c r="A100" s="25">
        <v>1033</v>
      </c>
      <c r="B100" s="25">
        <v>14</v>
      </c>
      <c r="C100" s="25" t="s">
        <v>551</v>
      </c>
      <c r="D100" s="25" t="s">
        <v>552</v>
      </c>
      <c r="E100" s="25" t="s">
        <v>569</v>
      </c>
      <c r="F100" s="25" t="s">
        <v>570</v>
      </c>
      <c r="G100" s="25" t="s">
        <v>555</v>
      </c>
      <c r="H100" s="25" t="s">
        <v>572</v>
      </c>
      <c r="I100" s="25" t="s">
        <v>531</v>
      </c>
      <c r="J100" s="25" t="s">
        <v>573</v>
      </c>
      <c r="K100" s="25">
        <v>76122300</v>
      </c>
      <c r="L100" s="25" t="s">
        <v>575</v>
      </c>
      <c r="M100" s="25">
        <v>1</v>
      </c>
      <c r="N100" s="25">
        <v>1</v>
      </c>
      <c r="O100" s="25">
        <v>11</v>
      </c>
      <c r="P100" s="25">
        <v>1</v>
      </c>
      <c r="Q100" s="25" t="s">
        <v>28</v>
      </c>
      <c r="R100" s="25">
        <v>0</v>
      </c>
      <c r="S100" s="26">
        <v>38125000</v>
      </c>
      <c r="T100" s="26">
        <v>38125000</v>
      </c>
      <c r="U100" s="25">
        <v>0</v>
      </c>
      <c r="V100" s="25">
        <v>0</v>
      </c>
      <c r="W100" s="25" t="s">
        <v>84</v>
      </c>
      <c r="X100" s="25" t="s">
        <v>29</v>
      </c>
      <c r="Y100" s="25" t="s">
        <v>559</v>
      </c>
      <c r="Z100" s="25">
        <v>3778934</v>
      </c>
      <c r="AA100" s="25" t="s">
        <v>85</v>
      </c>
      <c r="AB100" s="24"/>
      <c r="AC100" s="24" t="str">
        <f t="shared" si="2"/>
        <v>1033-14</v>
      </c>
      <c r="AD100" s="24" t="str">
        <f t="shared" si="3"/>
        <v>CONTRATAR EL ACONDICIONAMIENTO DE LAS AREAS PARA ALMACENAMIENTO DE RESIDUOS EN LAS SEDES DE LA SDA. # 1033-14</v>
      </c>
    </row>
    <row r="101" spans="1:30" x14ac:dyDescent="0.25">
      <c r="A101" s="25">
        <v>1033</v>
      </c>
      <c r="B101" s="25">
        <v>15</v>
      </c>
      <c r="C101" s="25" t="s">
        <v>551</v>
      </c>
      <c r="D101" s="25" t="s">
        <v>552</v>
      </c>
      <c r="E101" s="25" t="s">
        <v>569</v>
      </c>
      <c r="F101" s="25" t="s">
        <v>570</v>
      </c>
      <c r="G101" s="25" t="s">
        <v>555</v>
      </c>
      <c r="H101" s="25" t="s">
        <v>572</v>
      </c>
      <c r="I101" s="25" t="s">
        <v>531</v>
      </c>
      <c r="J101" s="25" t="s">
        <v>573</v>
      </c>
      <c r="K101" s="25">
        <v>41111926</v>
      </c>
      <c r="L101" s="25" t="s">
        <v>576</v>
      </c>
      <c r="M101" s="25">
        <v>1</v>
      </c>
      <c r="N101" s="25">
        <v>1</v>
      </c>
      <c r="O101" s="25">
        <v>11</v>
      </c>
      <c r="P101" s="25">
        <v>1</v>
      </c>
      <c r="Q101" s="25" t="s">
        <v>28</v>
      </c>
      <c r="R101" s="25">
        <v>0</v>
      </c>
      <c r="S101" s="26">
        <v>27125000</v>
      </c>
      <c r="T101" s="26">
        <v>27125000</v>
      </c>
      <c r="U101" s="25">
        <v>0</v>
      </c>
      <c r="V101" s="25">
        <v>0</v>
      </c>
      <c r="W101" s="25" t="s">
        <v>84</v>
      </c>
      <c r="X101" s="25" t="s">
        <v>29</v>
      </c>
      <c r="Y101" s="25" t="s">
        <v>559</v>
      </c>
      <c r="Z101" s="25">
        <v>3778934</v>
      </c>
      <c r="AA101" s="25" t="s">
        <v>85</v>
      </c>
      <c r="AB101" s="24"/>
      <c r="AC101" s="24" t="str">
        <f t="shared" si="2"/>
        <v>1033-15</v>
      </c>
      <c r="AD101" s="24" t="str">
        <f t="shared" si="3"/>
        <v>CONTRATAR LA INSTALACIÓN DE IMPLEMENTOS PARA EL PESAJE Y TRANSLADO EN LOS SITIOS  DE ALMACENAMIENTO TEMPORAL.  # 1033-15</v>
      </c>
    </row>
    <row r="102" spans="1:30" x14ac:dyDescent="0.25">
      <c r="A102" s="25">
        <v>1033</v>
      </c>
      <c r="B102" s="25">
        <v>16</v>
      </c>
      <c r="C102" s="25" t="s">
        <v>551</v>
      </c>
      <c r="D102" s="25" t="s">
        <v>552</v>
      </c>
      <c r="E102" s="25" t="s">
        <v>569</v>
      </c>
      <c r="F102" s="25" t="s">
        <v>570</v>
      </c>
      <c r="G102" s="25" t="s">
        <v>555</v>
      </c>
      <c r="H102" s="25" t="s">
        <v>572</v>
      </c>
      <c r="I102" s="25" t="s">
        <v>531</v>
      </c>
      <c r="J102" s="25" t="s">
        <v>573</v>
      </c>
      <c r="K102" s="25">
        <v>76122300</v>
      </c>
      <c r="L102" s="25" t="s">
        <v>577</v>
      </c>
      <c r="M102" s="25">
        <v>1</v>
      </c>
      <c r="N102" s="25">
        <v>1</v>
      </c>
      <c r="O102" s="25">
        <v>11</v>
      </c>
      <c r="P102" s="25">
        <v>1</v>
      </c>
      <c r="Q102" s="25" t="s">
        <v>28</v>
      </c>
      <c r="R102" s="25">
        <v>0</v>
      </c>
      <c r="S102" s="26">
        <v>8000000</v>
      </c>
      <c r="T102" s="26">
        <v>8000000</v>
      </c>
      <c r="U102" s="25">
        <v>0</v>
      </c>
      <c r="V102" s="25">
        <v>0</v>
      </c>
      <c r="W102" s="25" t="s">
        <v>84</v>
      </c>
      <c r="X102" s="25" t="s">
        <v>29</v>
      </c>
      <c r="Y102" s="25" t="s">
        <v>559</v>
      </c>
      <c r="Z102" s="25">
        <v>3778934</v>
      </c>
      <c r="AA102" s="25" t="s">
        <v>85</v>
      </c>
      <c r="AB102" s="24"/>
      <c r="AC102" s="24" t="str">
        <f t="shared" si="2"/>
        <v>1033-16</v>
      </c>
      <c r="AD102" s="24" t="str">
        <f t="shared" si="3"/>
        <v>CONTRATAR EL DISEÑO E INSTALACIÓN DE SISTEMAS DE COMUNICACIÓN VISUAL SENTETIZADO (SEÑALITICA) PARA RESIDUOS.  # 1033-16</v>
      </c>
    </row>
    <row r="103" spans="1:30" x14ac:dyDescent="0.25">
      <c r="A103" s="25">
        <v>1033</v>
      </c>
      <c r="B103" s="25">
        <v>17</v>
      </c>
      <c r="C103" s="25" t="s">
        <v>551</v>
      </c>
      <c r="D103" s="25" t="s">
        <v>552</v>
      </c>
      <c r="E103" s="25" t="s">
        <v>569</v>
      </c>
      <c r="F103" s="25" t="s">
        <v>570</v>
      </c>
      <c r="G103" s="25" t="s">
        <v>555</v>
      </c>
      <c r="H103" s="25" t="s">
        <v>572</v>
      </c>
      <c r="I103" s="25" t="s">
        <v>531</v>
      </c>
      <c r="J103" s="25" t="s">
        <v>573</v>
      </c>
      <c r="K103" s="25" t="s">
        <v>578</v>
      </c>
      <c r="L103" s="25" t="s">
        <v>579</v>
      </c>
      <c r="M103" s="25">
        <v>1</v>
      </c>
      <c r="N103" s="25">
        <v>1</v>
      </c>
      <c r="O103" s="25">
        <v>11</v>
      </c>
      <c r="P103" s="25">
        <v>1</v>
      </c>
      <c r="Q103" s="25" t="s">
        <v>28</v>
      </c>
      <c r="R103" s="25">
        <v>0</v>
      </c>
      <c r="S103" s="26">
        <v>17125000</v>
      </c>
      <c r="T103" s="26">
        <v>17125000</v>
      </c>
      <c r="U103" s="25">
        <v>0</v>
      </c>
      <c r="V103" s="25">
        <v>0</v>
      </c>
      <c r="W103" s="25" t="s">
        <v>84</v>
      </c>
      <c r="X103" s="25" t="s">
        <v>29</v>
      </c>
      <c r="Y103" s="25" t="s">
        <v>559</v>
      </c>
      <c r="Z103" s="25">
        <v>3778934</v>
      </c>
      <c r="AA103" s="25" t="s">
        <v>85</v>
      </c>
      <c r="AB103" s="24"/>
      <c r="AC103" s="24" t="str">
        <f t="shared" si="2"/>
        <v>1033-17</v>
      </c>
      <c r="AD103" s="24" t="str">
        <f t="shared" si="3"/>
        <v>CONTRATAR LA INSTALACIÓN DE SISTEMAS DE MONITOREO SATELITAL PARA LOS VEHICULOS DE PROPIEDAD DE LA SDA CON EL FIN DE REALIZAR SEGUIMIENTO A LAS CONDICIONES DEL VEHICULO Y LA OPTIMIZACIÓN DE COSTOS.  # 1033-17</v>
      </c>
    </row>
    <row r="104" spans="1:30" x14ac:dyDescent="0.25">
      <c r="A104" s="25">
        <v>1033</v>
      </c>
      <c r="B104" s="25">
        <v>18</v>
      </c>
      <c r="C104" s="25" t="s">
        <v>551</v>
      </c>
      <c r="D104" s="25" t="s">
        <v>552</v>
      </c>
      <c r="E104" s="25" t="s">
        <v>569</v>
      </c>
      <c r="F104" s="25" t="s">
        <v>570</v>
      </c>
      <c r="G104" s="25" t="s">
        <v>555</v>
      </c>
      <c r="H104" s="25" t="s">
        <v>572</v>
      </c>
      <c r="I104" s="25" t="s">
        <v>531</v>
      </c>
      <c r="J104" s="25" t="s">
        <v>573</v>
      </c>
      <c r="K104" s="25" t="s">
        <v>578</v>
      </c>
      <c r="L104" s="25" t="s">
        <v>580</v>
      </c>
      <c r="M104" s="25">
        <v>1</v>
      </c>
      <c r="N104" s="25">
        <v>1</v>
      </c>
      <c r="O104" s="25">
        <v>11</v>
      </c>
      <c r="P104" s="25">
        <v>1</v>
      </c>
      <c r="Q104" s="25" t="s">
        <v>28</v>
      </c>
      <c r="R104" s="25">
        <v>0</v>
      </c>
      <c r="S104" s="26">
        <v>7000000</v>
      </c>
      <c r="T104" s="26">
        <v>7000000</v>
      </c>
      <c r="U104" s="25">
        <v>0</v>
      </c>
      <c r="V104" s="25">
        <v>0</v>
      </c>
      <c r="W104" s="25" t="s">
        <v>84</v>
      </c>
      <c r="X104" s="25" t="s">
        <v>29</v>
      </c>
      <c r="Y104" s="25" t="s">
        <v>559</v>
      </c>
      <c r="Z104" s="25">
        <v>3778934</v>
      </c>
      <c r="AA104" s="25" t="s">
        <v>85</v>
      </c>
      <c r="AB104" s="24"/>
      <c r="AC104" s="24" t="str">
        <f t="shared" si="2"/>
        <v>1033-18</v>
      </c>
      <c r="AD104" s="24" t="str">
        <f t="shared" si="3"/>
        <v>REALIZAR LA COMPRA DE LECTOR BIOMETRICO CON CAPTURA DE IMAGEN, SOFTWARE INCLUIDO, INSTALACIÓN Y PUESTA EN FUNCIONAMIENTO PARA LOS BICI USUARIOS DE LA SDA.  # 1033-18</v>
      </c>
    </row>
    <row r="105" spans="1:30" x14ac:dyDescent="0.25">
      <c r="A105" s="25">
        <v>1033</v>
      </c>
      <c r="B105" s="25">
        <v>19</v>
      </c>
      <c r="C105" s="25" t="s">
        <v>551</v>
      </c>
      <c r="D105" s="25" t="s">
        <v>552</v>
      </c>
      <c r="E105" s="25" t="s">
        <v>569</v>
      </c>
      <c r="F105" s="25" t="s">
        <v>570</v>
      </c>
      <c r="G105" s="25" t="s">
        <v>555</v>
      </c>
      <c r="H105" s="25" t="s">
        <v>572</v>
      </c>
      <c r="I105" s="25" t="s">
        <v>531</v>
      </c>
      <c r="J105" s="25" t="s">
        <v>573</v>
      </c>
      <c r="K105" s="25">
        <v>55121718</v>
      </c>
      <c r="L105" s="25" t="s">
        <v>581</v>
      </c>
      <c r="M105" s="25">
        <v>1</v>
      </c>
      <c r="N105" s="25">
        <v>1</v>
      </c>
      <c r="O105" s="25">
        <v>11</v>
      </c>
      <c r="P105" s="25">
        <v>1</v>
      </c>
      <c r="Q105" s="25" t="s">
        <v>28</v>
      </c>
      <c r="R105" s="25">
        <v>0</v>
      </c>
      <c r="S105" s="26">
        <v>37125000</v>
      </c>
      <c r="T105" s="26">
        <v>37125000</v>
      </c>
      <c r="U105" s="25">
        <v>0</v>
      </c>
      <c r="V105" s="25">
        <v>0</v>
      </c>
      <c r="W105" s="25" t="s">
        <v>84</v>
      </c>
      <c r="X105" s="25" t="s">
        <v>29</v>
      </c>
      <c r="Y105" s="25" t="s">
        <v>559</v>
      </c>
      <c r="Z105" s="25">
        <v>3778934</v>
      </c>
      <c r="AA105" s="25" t="s">
        <v>85</v>
      </c>
      <c r="AB105" s="24"/>
      <c r="AC105" s="24" t="str">
        <f t="shared" si="2"/>
        <v>1033-19</v>
      </c>
      <c r="AD105" s="24" t="str">
        <f t="shared" si="3"/>
        <v>ADQUIRIR UNA APLICACIÓN MÓVIL PARA BICI USUARIOS  # 1033-19</v>
      </c>
    </row>
    <row r="106" spans="1:30" x14ac:dyDescent="0.25">
      <c r="A106" s="25">
        <v>1033</v>
      </c>
      <c r="B106" s="25">
        <v>20</v>
      </c>
      <c r="C106" s="25" t="s">
        <v>551</v>
      </c>
      <c r="D106" s="25" t="s">
        <v>552</v>
      </c>
      <c r="E106" s="25" t="s">
        <v>569</v>
      </c>
      <c r="F106" s="25" t="s">
        <v>570</v>
      </c>
      <c r="G106" s="25" t="s">
        <v>555</v>
      </c>
      <c r="H106" s="25" t="s">
        <v>572</v>
      </c>
      <c r="I106" s="25" t="s">
        <v>531</v>
      </c>
      <c r="J106" s="25" t="s">
        <v>573</v>
      </c>
      <c r="K106" s="25">
        <v>32101656</v>
      </c>
      <c r="L106" s="25" t="s">
        <v>582</v>
      </c>
      <c r="M106" s="25">
        <v>1</v>
      </c>
      <c r="N106" s="25">
        <v>1</v>
      </c>
      <c r="O106" s="25">
        <v>11</v>
      </c>
      <c r="P106" s="25">
        <v>1</v>
      </c>
      <c r="Q106" s="25" t="s">
        <v>28</v>
      </c>
      <c r="R106" s="25">
        <v>0</v>
      </c>
      <c r="S106" s="26">
        <v>5000000</v>
      </c>
      <c r="T106" s="26">
        <v>5000000</v>
      </c>
      <c r="U106" s="25">
        <v>0</v>
      </c>
      <c r="V106" s="25">
        <v>0</v>
      </c>
      <c r="W106" s="25" t="s">
        <v>84</v>
      </c>
      <c r="X106" s="25" t="s">
        <v>29</v>
      </c>
      <c r="Y106" s="25" t="s">
        <v>559</v>
      </c>
      <c r="Z106" s="25">
        <v>3778934</v>
      </c>
      <c r="AA106" s="25" t="s">
        <v>85</v>
      </c>
      <c r="AB106" s="24"/>
      <c r="AC106" s="24" t="str">
        <f t="shared" si="2"/>
        <v>1033-20</v>
      </c>
      <c r="AD106" s="24" t="str">
        <f t="shared" si="3"/>
        <v>CONTRATAR EL DISEÑO Y ELABORACIÓN DE CARTILLAS  DE LA GUÍA PARA LAS COMPRAS PÚBLICAS SOSTENIBLES EN LA SDA.  # 1033-20</v>
      </c>
    </row>
    <row r="107" spans="1:30" x14ac:dyDescent="0.25">
      <c r="A107" s="25">
        <v>1033</v>
      </c>
      <c r="B107" s="25">
        <v>21</v>
      </c>
      <c r="C107" s="25" t="s">
        <v>551</v>
      </c>
      <c r="D107" s="25" t="s">
        <v>552</v>
      </c>
      <c r="E107" s="25" t="s">
        <v>569</v>
      </c>
      <c r="F107" s="25" t="s">
        <v>570</v>
      </c>
      <c r="G107" s="25" t="s">
        <v>555</v>
      </c>
      <c r="H107" s="25" t="s">
        <v>572</v>
      </c>
      <c r="I107" s="25" t="s">
        <v>531</v>
      </c>
      <c r="J107" s="25" t="s">
        <v>573</v>
      </c>
      <c r="K107" s="25">
        <v>39112102</v>
      </c>
      <c r="L107" s="25" t="s">
        <v>583</v>
      </c>
      <c r="M107" s="25">
        <v>1</v>
      </c>
      <c r="N107" s="25">
        <v>1</v>
      </c>
      <c r="O107" s="25">
        <v>11</v>
      </c>
      <c r="P107" s="25">
        <v>1</v>
      </c>
      <c r="Q107" s="25" t="s">
        <v>28</v>
      </c>
      <c r="R107" s="25">
        <v>0</v>
      </c>
      <c r="S107" s="26">
        <v>10000000</v>
      </c>
      <c r="T107" s="26">
        <v>10000000</v>
      </c>
      <c r="U107" s="25">
        <v>0</v>
      </c>
      <c r="V107" s="25">
        <v>0</v>
      </c>
      <c r="W107" s="25" t="s">
        <v>84</v>
      </c>
      <c r="X107" s="25" t="s">
        <v>29</v>
      </c>
      <c r="Y107" s="25" t="s">
        <v>559</v>
      </c>
      <c r="Z107" s="25">
        <v>3778934</v>
      </c>
      <c r="AA107" s="25" t="s">
        <v>85</v>
      </c>
      <c r="AB107" s="24"/>
      <c r="AC107" s="24" t="str">
        <f t="shared" si="2"/>
        <v>1033-21</v>
      </c>
      <c r="AD107" s="24" t="str">
        <f t="shared" si="3"/>
        <v>CONTRATAR LAS ACCIONES COMUNICATIVAS QUE PERMITAN DIVULGAR LOS EVENTOS, CAMPAÑAS Y MENSAJES INSTITUCIONALES DE LA SECRETARÍA DISTRITAL DE AMBIENTE. # 1033-21</v>
      </c>
    </row>
    <row r="108" spans="1:30" x14ac:dyDescent="0.25">
      <c r="A108" s="25">
        <v>1033</v>
      </c>
      <c r="B108" s="25">
        <v>22</v>
      </c>
      <c r="C108" s="25" t="s">
        <v>551</v>
      </c>
      <c r="D108" s="25" t="s">
        <v>552</v>
      </c>
      <c r="E108" s="25" t="s">
        <v>569</v>
      </c>
      <c r="F108" s="25" t="s">
        <v>570</v>
      </c>
      <c r="G108" s="25" t="s">
        <v>555</v>
      </c>
      <c r="H108" s="25" t="s">
        <v>572</v>
      </c>
      <c r="I108" s="25" t="s">
        <v>531</v>
      </c>
      <c r="J108" s="25" t="s">
        <v>573</v>
      </c>
      <c r="K108" s="25">
        <v>43232403</v>
      </c>
      <c r="L108" s="25" t="s">
        <v>584</v>
      </c>
      <c r="M108" s="25">
        <v>1</v>
      </c>
      <c r="N108" s="25">
        <v>1</v>
      </c>
      <c r="O108" s="25">
        <v>11</v>
      </c>
      <c r="P108" s="25">
        <v>1</v>
      </c>
      <c r="Q108" s="25" t="s">
        <v>28</v>
      </c>
      <c r="R108" s="25">
        <v>0</v>
      </c>
      <c r="S108" s="26">
        <v>2000000</v>
      </c>
      <c r="T108" s="26">
        <v>2000000</v>
      </c>
      <c r="U108" s="25">
        <v>0</v>
      </c>
      <c r="V108" s="25">
        <v>0</v>
      </c>
      <c r="W108" s="25" t="s">
        <v>84</v>
      </c>
      <c r="X108" s="25" t="s">
        <v>29</v>
      </c>
      <c r="Y108" s="25" t="s">
        <v>559</v>
      </c>
      <c r="Z108" s="25">
        <v>3778934</v>
      </c>
      <c r="AA108" s="25" t="s">
        <v>85</v>
      </c>
      <c r="AB108" s="24"/>
      <c r="AC108" s="24" t="str">
        <f t="shared" si="2"/>
        <v>1033-22</v>
      </c>
      <c r="AD108" s="24" t="str">
        <f t="shared" si="3"/>
        <v>CONTRATAR EL MANTENIMIENTO A LOS MEDIDORES DE VOLUMEN  DE AGUA LLUVIA. # 1033-22</v>
      </c>
    </row>
    <row r="109" spans="1:30" x14ac:dyDescent="0.25">
      <c r="A109" s="25">
        <v>1033</v>
      </c>
      <c r="B109" s="25">
        <v>23</v>
      </c>
      <c r="C109" s="25" t="s">
        <v>551</v>
      </c>
      <c r="D109" s="25" t="s">
        <v>552</v>
      </c>
      <c r="E109" s="25" t="s">
        <v>569</v>
      </c>
      <c r="F109" s="25" t="s">
        <v>585</v>
      </c>
      <c r="G109" s="25" t="s">
        <v>555</v>
      </c>
      <c r="H109" s="25" t="s">
        <v>556</v>
      </c>
      <c r="I109" s="25" t="s">
        <v>557</v>
      </c>
      <c r="J109" s="25" t="s">
        <v>56</v>
      </c>
      <c r="K109" s="25">
        <v>80111600</v>
      </c>
      <c r="L109" s="25" t="s">
        <v>586</v>
      </c>
      <c r="M109" s="25">
        <v>1</v>
      </c>
      <c r="N109" s="25">
        <v>1</v>
      </c>
      <c r="O109" s="25">
        <v>11</v>
      </c>
      <c r="P109" s="25">
        <v>1</v>
      </c>
      <c r="Q109" s="25" t="s">
        <v>28</v>
      </c>
      <c r="R109" s="25">
        <v>0</v>
      </c>
      <c r="S109" s="26">
        <v>21455280</v>
      </c>
      <c r="T109" s="26">
        <v>21455280</v>
      </c>
      <c r="U109" s="25">
        <v>0</v>
      </c>
      <c r="V109" s="25">
        <v>0</v>
      </c>
      <c r="W109" s="25" t="s">
        <v>84</v>
      </c>
      <c r="X109" s="25" t="s">
        <v>29</v>
      </c>
      <c r="Y109" s="25" t="s">
        <v>559</v>
      </c>
      <c r="Z109" s="25">
        <v>3778934</v>
      </c>
      <c r="AA109" s="25" t="s">
        <v>85</v>
      </c>
      <c r="AB109" s="24"/>
      <c r="AC109" s="24" t="str">
        <f t="shared" si="2"/>
        <v>1033-23</v>
      </c>
      <c r="AD109" s="24" t="str">
        <f t="shared" si="3"/>
        <v>REALIZAR EL SEGUIMIENTO Y REPORTE DEL AVANCE FISICO Y PRESUPUESTAL EN EL MARCO DEL DESARROLLO DE LAS ACCIONES DE FORTALECIMIENTO INSTITUCIONAL Y PROTECCION Y BIENESTAR ANIMAL # 1033-23</v>
      </c>
    </row>
    <row r="110" spans="1:30" x14ac:dyDescent="0.25">
      <c r="A110" s="25">
        <v>1033</v>
      </c>
      <c r="B110" s="25">
        <v>24</v>
      </c>
      <c r="C110" s="25" t="s">
        <v>551</v>
      </c>
      <c r="D110" s="25" t="s">
        <v>552</v>
      </c>
      <c r="E110" s="25" t="s">
        <v>569</v>
      </c>
      <c r="F110" s="25" t="s">
        <v>585</v>
      </c>
      <c r="G110" s="25" t="s">
        <v>555</v>
      </c>
      <c r="H110" s="25" t="s">
        <v>587</v>
      </c>
      <c r="I110" s="25" t="s">
        <v>475</v>
      </c>
      <c r="J110" s="25" t="s">
        <v>588</v>
      </c>
      <c r="K110" s="25">
        <v>72121400</v>
      </c>
      <c r="L110" s="25" t="s">
        <v>589</v>
      </c>
      <c r="M110" s="25">
        <v>1</v>
      </c>
      <c r="N110" s="25">
        <v>1</v>
      </c>
      <c r="O110" s="25">
        <v>12</v>
      </c>
      <c r="P110" s="25">
        <v>1</v>
      </c>
      <c r="Q110" s="25" t="s">
        <v>33</v>
      </c>
      <c r="R110" s="25">
        <v>0</v>
      </c>
      <c r="S110" s="26">
        <v>360000000</v>
      </c>
      <c r="T110" s="26">
        <v>360000000</v>
      </c>
      <c r="U110" s="25">
        <v>0</v>
      </c>
      <c r="V110" s="25">
        <v>0</v>
      </c>
      <c r="W110" s="25" t="s">
        <v>84</v>
      </c>
      <c r="X110" s="25" t="s">
        <v>29</v>
      </c>
      <c r="Y110" s="25" t="s">
        <v>559</v>
      </c>
      <c r="Z110" s="25">
        <v>3778934</v>
      </c>
      <c r="AA110" s="25" t="s">
        <v>85</v>
      </c>
      <c r="AB110" s="24"/>
      <c r="AC110" s="24" t="str">
        <f t="shared" si="2"/>
        <v>1033-24</v>
      </c>
      <c r="AD110" s="24" t="str">
        <f t="shared" si="3"/>
        <v>REALIZAR LA ADECUACION DE LOS JARDINES Y ESPACIOS VERDES DE LA SECRETARIA DISTRITAL DE AMBIENTE  # 1033-24</v>
      </c>
    </row>
    <row r="111" spans="1:30" x14ac:dyDescent="0.25">
      <c r="A111" s="25">
        <v>1033</v>
      </c>
      <c r="B111" s="25">
        <v>25</v>
      </c>
      <c r="C111" s="25" t="s">
        <v>551</v>
      </c>
      <c r="D111" s="25" t="s">
        <v>552</v>
      </c>
      <c r="E111" s="25" t="s">
        <v>569</v>
      </c>
      <c r="F111" s="25" t="s">
        <v>585</v>
      </c>
      <c r="G111" s="25" t="s">
        <v>555</v>
      </c>
      <c r="H111" s="25" t="s">
        <v>572</v>
      </c>
      <c r="I111" s="25" t="s">
        <v>531</v>
      </c>
      <c r="J111" s="25" t="s">
        <v>573</v>
      </c>
      <c r="K111" s="25">
        <v>72121400</v>
      </c>
      <c r="L111" s="25" t="s">
        <v>590</v>
      </c>
      <c r="M111" s="25">
        <v>1</v>
      </c>
      <c r="N111" s="25">
        <v>1</v>
      </c>
      <c r="O111" s="25">
        <v>11</v>
      </c>
      <c r="P111" s="25">
        <v>1</v>
      </c>
      <c r="Q111" s="25" t="s">
        <v>28</v>
      </c>
      <c r="R111" s="25">
        <v>0</v>
      </c>
      <c r="S111" s="26">
        <v>65974000</v>
      </c>
      <c r="T111" s="26">
        <v>65974000</v>
      </c>
      <c r="U111" s="25">
        <v>0</v>
      </c>
      <c r="V111" s="25">
        <v>0</v>
      </c>
      <c r="W111" s="25" t="s">
        <v>84</v>
      </c>
      <c r="X111" s="25" t="s">
        <v>29</v>
      </c>
      <c r="Y111" s="25" t="s">
        <v>559</v>
      </c>
      <c r="Z111" s="25">
        <v>3778934</v>
      </c>
      <c r="AA111" s="25" t="s">
        <v>85</v>
      </c>
      <c r="AB111" s="24"/>
      <c r="AC111" s="24" t="str">
        <f t="shared" si="2"/>
        <v>1033-25</v>
      </c>
      <c r="AD111" s="24" t="str">
        <f t="shared" si="3"/>
        <v>ADQUISICION E INSTALACION DE BRAZOS PARA PANTALLA, PARA LOS EQUIPOS DE COMPUTO DE LA  SDA. # 1033-25</v>
      </c>
    </row>
    <row r="112" spans="1:30" x14ac:dyDescent="0.25">
      <c r="A112" s="25">
        <v>1033</v>
      </c>
      <c r="B112" s="25">
        <v>24</v>
      </c>
      <c r="C112" s="25" t="s">
        <v>551</v>
      </c>
      <c r="D112" s="25" t="s">
        <v>552</v>
      </c>
      <c r="E112" s="25" t="s">
        <v>591</v>
      </c>
      <c r="F112" s="25" t="s">
        <v>592</v>
      </c>
      <c r="G112" s="25" t="s">
        <v>555</v>
      </c>
      <c r="H112" s="25" t="s">
        <v>556</v>
      </c>
      <c r="I112" s="25" t="s">
        <v>557</v>
      </c>
      <c r="J112" s="25" t="s">
        <v>56</v>
      </c>
      <c r="K112" s="25">
        <v>80111600</v>
      </c>
      <c r="L112" s="25" t="s">
        <v>593</v>
      </c>
      <c r="M112" s="25">
        <v>1</v>
      </c>
      <c r="N112" s="25">
        <v>1</v>
      </c>
      <c r="O112" s="25">
        <v>11</v>
      </c>
      <c r="P112" s="25">
        <v>1</v>
      </c>
      <c r="Q112" s="25" t="s">
        <v>28</v>
      </c>
      <c r="R112" s="25">
        <v>0</v>
      </c>
      <c r="S112" s="26">
        <v>28614600</v>
      </c>
      <c r="T112" s="26">
        <v>28614600</v>
      </c>
      <c r="U112" s="25">
        <v>0</v>
      </c>
      <c r="V112" s="25">
        <v>0</v>
      </c>
      <c r="W112" s="25" t="s">
        <v>84</v>
      </c>
      <c r="X112" s="25" t="s">
        <v>29</v>
      </c>
      <c r="Y112" s="25" t="s">
        <v>559</v>
      </c>
      <c r="Z112" s="25">
        <v>3778934</v>
      </c>
      <c r="AA112" s="25" t="s">
        <v>85</v>
      </c>
      <c r="AB112" s="24"/>
      <c r="AC112" s="24" t="str">
        <f t="shared" si="2"/>
        <v>1033-24</v>
      </c>
      <c r="AD112" s="24" t="str">
        <f t="shared" si="3"/>
        <v>PRESTAR LOS SERVICIOS TECNICOS PARA EL DESARROLLO DE ACTIVIDADES CONTEMPLADAS EN EL MARCO DEL PROGRAMA DE GESTIÓN DOCUMENTAL DE LA SDA # 1033-24</v>
      </c>
    </row>
    <row r="113" spans="1:30" x14ac:dyDescent="0.25">
      <c r="A113" s="25">
        <v>1033</v>
      </c>
      <c r="B113" s="25">
        <v>25</v>
      </c>
      <c r="C113" s="25" t="s">
        <v>551</v>
      </c>
      <c r="D113" s="25" t="s">
        <v>552</v>
      </c>
      <c r="E113" s="25" t="s">
        <v>591</v>
      </c>
      <c r="F113" s="25" t="s">
        <v>592</v>
      </c>
      <c r="G113" s="25" t="s">
        <v>555</v>
      </c>
      <c r="H113" s="25" t="s">
        <v>556</v>
      </c>
      <c r="I113" s="25" t="s">
        <v>557</v>
      </c>
      <c r="J113" s="25" t="s">
        <v>56</v>
      </c>
      <c r="K113" s="25">
        <v>80111600</v>
      </c>
      <c r="L113" s="25" t="s">
        <v>593</v>
      </c>
      <c r="M113" s="25">
        <v>1</v>
      </c>
      <c r="N113" s="25">
        <v>1</v>
      </c>
      <c r="O113" s="25">
        <v>11</v>
      </c>
      <c r="P113" s="25">
        <v>1</v>
      </c>
      <c r="Q113" s="25" t="s">
        <v>28</v>
      </c>
      <c r="R113" s="25">
        <v>0</v>
      </c>
      <c r="S113" s="26">
        <v>28614600</v>
      </c>
      <c r="T113" s="26">
        <v>28614600</v>
      </c>
      <c r="U113" s="25">
        <v>0</v>
      </c>
      <c r="V113" s="25">
        <v>0</v>
      </c>
      <c r="W113" s="25" t="s">
        <v>84</v>
      </c>
      <c r="X113" s="25" t="s">
        <v>29</v>
      </c>
      <c r="Y113" s="25" t="s">
        <v>559</v>
      </c>
      <c r="Z113" s="25">
        <v>3778934</v>
      </c>
      <c r="AA113" s="25" t="s">
        <v>85</v>
      </c>
      <c r="AB113" s="24"/>
      <c r="AC113" s="24" t="str">
        <f t="shared" si="2"/>
        <v>1033-25</v>
      </c>
      <c r="AD113" s="24" t="str">
        <f t="shared" si="3"/>
        <v>PRESTAR LOS SERVICIOS TECNICOS PARA EL DESARROLLO DE ACTIVIDADES CONTEMPLADAS EN EL MARCO DEL PROGRAMA DE GESTIÓN DOCUMENTAL DE LA SDA # 1033-25</v>
      </c>
    </row>
    <row r="114" spans="1:30" x14ac:dyDescent="0.25">
      <c r="A114" s="25">
        <v>1033</v>
      </c>
      <c r="B114" s="25">
        <v>26</v>
      </c>
      <c r="C114" s="25" t="s">
        <v>551</v>
      </c>
      <c r="D114" s="25" t="s">
        <v>552</v>
      </c>
      <c r="E114" s="25" t="s">
        <v>591</v>
      </c>
      <c r="F114" s="25" t="s">
        <v>592</v>
      </c>
      <c r="G114" s="25" t="s">
        <v>555</v>
      </c>
      <c r="H114" s="25" t="s">
        <v>556</v>
      </c>
      <c r="I114" s="25" t="s">
        <v>557</v>
      </c>
      <c r="J114" s="25" t="s">
        <v>56</v>
      </c>
      <c r="K114" s="25">
        <v>80111600</v>
      </c>
      <c r="L114" s="25" t="s">
        <v>593</v>
      </c>
      <c r="M114" s="25">
        <v>1</v>
      </c>
      <c r="N114" s="25">
        <v>1</v>
      </c>
      <c r="O114" s="25">
        <v>11</v>
      </c>
      <c r="P114" s="25">
        <v>1</v>
      </c>
      <c r="Q114" s="25" t="s">
        <v>28</v>
      </c>
      <c r="R114" s="25">
        <v>0</v>
      </c>
      <c r="S114" s="26">
        <v>71725500</v>
      </c>
      <c r="T114" s="26">
        <v>71725500</v>
      </c>
      <c r="U114" s="25">
        <v>0</v>
      </c>
      <c r="V114" s="25">
        <v>0</v>
      </c>
      <c r="W114" s="25" t="s">
        <v>84</v>
      </c>
      <c r="X114" s="25" t="s">
        <v>29</v>
      </c>
      <c r="Y114" s="25" t="s">
        <v>559</v>
      </c>
      <c r="Z114" s="25">
        <v>3778934</v>
      </c>
      <c r="AA114" s="25" t="s">
        <v>85</v>
      </c>
      <c r="AB114" s="24"/>
      <c r="AC114" s="24" t="str">
        <f t="shared" si="2"/>
        <v>1033-26</v>
      </c>
      <c r="AD114" s="24" t="str">
        <f t="shared" si="3"/>
        <v>PRESTAR LOS SERVICIOS TECNICOS PARA EL DESARROLLO DE ACTIVIDADES CONTEMPLADAS EN EL MARCO DEL PROGRAMA DE GESTIÓN DOCUMENTAL DE LA SDA # 1033-26</v>
      </c>
    </row>
    <row r="115" spans="1:30" x14ac:dyDescent="0.25">
      <c r="A115" s="25">
        <v>1033</v>
      </c>
      <c r="B115" s="25">
        <v>27</v>
      </c>
      <c r="C115" s="25" t="s">
        <v>551</v>
      </c>
      <c r="D115" s="25" t="s">
        <v>552</v>
      </c>
      <c r="E115" s="25" t="s">
        <v>591</v>
      </c>
      <c r="F115" s="25" t="s">
        <v>592</v>
      </c>
      <c r="G115" s="25" t="s">
        <v>555</v>
      </c>
      <c r="H115" s="25" t="s">
        <v>556</v>
      </c>
      <c r="I115" s="25" t="s">
        <v>557</v>
      </c>
      <c r="J115" s="25" t="s">
        <v>56</v>
      </c>
      <c r="K115" s="25">
        <v>80111600</v>
      </c>
      <c r="L115" s="25" t="s">
        <v>593</v>
      </c>
      <c r="M115" s="25">
        <v>1</v>
      </c>
      <c r="N115" s="25">
        <v>1</v>
      </c>
      <c r="O115" s="25">
        <v>11</v>
      </c>
      <c r="P115" s="25">
        <v>1</v>
      </c>
      <c r="Q115" s="25" t="s">
        <v>28</v>
      </c>
      <c r="R115" s="25">
        <v>0</v>
      </c>
      <c r="S115" s="26">
        <v>28614600</v>
      </c>
      <c r="T115" s="26">
        <v>28614600</v>
      </c>
      <c r="U115" s="25">
        <v>0</v>
      </c>
      <c r="V115" s="25">
        <v>0</v>
      </c>
      <c r="W115" s="25" t="s">
        <v>84</v>
      </c>
      <c r="X115" s="25" t="s">
        <v>29</v>
      </c>
      <c r="Y115" s="25" t="s">
        <v>559</v>
      </c>
      <c r="Z115" s="25">
        <v>3778934</v>
      </c>
      <c r="AA115" s="25" t="s">
        <v>85</v>
      </c>
      <c r="AB115" s="24"/>
      <c r="AC115" s="24" t="str">
        <f t="shared" si="2"/>
        <v>1033-27</v>
      </c>
      <c r="AD115" s="24" t="str">
        <f t="shared" si="3"/>
        <v>PRESTAR LOS SERVICIOS TECNICOS PARA EL DESARROLLO DE ACTIVIDADES CONTEMPLADAS EN EL MARCO DEL PROGRAMA DE GESTIÓN DOCUMENTAL DE LA SDA # 1033-27</v>
      </c>
    </row>
    <row r="116" spans="1:30" x14ac:dyDescent="0.25">
      <c r="A116" s="25">
        <v>1033</v>
      </c>
      <c r="B116" s="25">
        <v>28</v>
      </c>
      <c r="C116" s="25" t="s">
        <v>551</v>
      </c>
      <c r="D116" s="25" t="s">
        <v>552</v>
      </c>
      <c r="E116" s="25" t="s">
        <v>591</v>
      </c>
      <c r="F116" s="25" t="s">
        <v>592</v>
      </c>
      <c r="G116" s="25" t="s">
        <v>555</v>
      </c>
      <c r="H116" s="25" t="s">
        <v>556</v>
      </c>
      <c r="I116" s="25" t="s">
        <v>557</v>
      </c>
      <c r="J116" s="25" t="s">
        <v>56</v>
      </c>
      <c r="K116" s="25">
        <v>80111600</v>
      </c>
      <c r="L116" s="25" t="s">
        <v>593</v>
      </c>
      <c r="M116" s="25">
        <v>1</v>
      </c>
      <c r="N116" s="25">
        <v>1</v>
      </c>
      <c r="O116" s="25">
        <v>11</v>
      </c>
      <c r="P116" s="25">
        <v>1</v>
      </c>
      <c r="Q116" s="25" t="s">
        <v>28</v>
      </c>
      <c r="R116" s="25">
        <v>0</v>
      </c>
      <c r="S116" s="26">
        <v>22478400</v>
      </c>
      <c r="T116" s="26">
        <v>22478400</v>
      </c>
      <c r="U116" s="25">
        <v>0</v>
      </c>
      <c r="V116" s="25">
        <v>0</v>
      </c>
      <c r="W116" s="25" t="s">
        <v>84</v>
      </c>
      <c r="X116" s="25" t="s">
        <v>29</v>
      </c>
      <c r="Y116" s="25" t="s">
        <v>559</v>
      </c>
      <c r="Z116" s="25">
        <v>3778934</v>
      </c>
      <c r="AA116" s="25" t="s">
        <v>85</v>
      </c>
      <c r="AB116" s="24"/>
      <c r="AC116" s="24" t="str">
        <f t="shared" si="2"/>
        <v>1033-28</v>
      </c>
      <c r="AD116" s="24" t="str">
        <f t="shared" si="3"/>
        <v>PRESTAR LOS SERVICIOS TECNICOS PARA EL DESARROLLO DE ACTIVIDADES CONTEMPLADAS EN EL MARCO DEL PROGRAMA DE GESTIÓN DOCUMENTAL DE LA SDA # 1033-28</v>
      </c>
    </row>
    <row r="117" spans="1:30" x14ac:dyDescent="0.25">
      <c r="A117" s="25">
        <v>1033</v>
      </c>
      <c r="B117" s="25">
        <v>29</v>
      </c>
      <c r="C117" s="25" t="s">
        <v>551</v>
      </c>
      <c r="D117" s="25" t="s">
        <v>552</v>
      </c>
      <c r="E117" s="25" t="s">
        <v>591</v>
      </c>
      <c r="F117" s="25" t="s">
        <v>592</v>
      </c>
      <c r="G117" s="25" t="s">
        <v>555</v>
      </c>
      <c r="H117" s="25" t="s">
        <v>572</v>
      </c>
      <c r="I117" s="25" t="s">
        <v>531</v>
      </c>
      <c r="J117" s="25" t="s">
        <v>573</v>
      </c>
      <c r="K117" s="25">
        <v>80111600</v>
      </c>
      <c r="L117" s="25" t="s">
        <v>594</v>
      </c>
      <c r="M117" s="25">
        <v>1</v>
      </c>
      <c r="N117" s="25">
        <v>1</v>
      </c>
      <c r="O117" s="25">
        <v>11</v>
      </c>
      <c r="P117" s="25">
        <v>1</v>
      </c>
      <c r="Q117" s="25" t="s">
        <v>28</v>
      </c>
      <c r="R117" s="25">
        <v>0</v>
      </c>
      <c r="S117" s="26">
        <v>278000000</v>
      </c>
      <c r="T117" s="26">
        <v>278000000</v>
      </c>
      <c r="U117" s="25">
        <v>0</v>
      </c>
      <c r="V117" s="25">
        <v>0</v>
      </c>
      <c r="W117" s="25" t="s">
        <v>84</v>
      </c>
      <c r="X117" s="25" t="s">
        <v>29</v>
      </c>
      <c r="Y117" s="25" t="s">
        <v>559</v>
      </c>
      <c r="Z117" s="25">
        <v>3778800</v>
      </c>
      <c r="AA117" s="25" t="s">
        <v>85</v>
      </c>
      <c r="AB117" s="24"/>
      <c r="AC117" s="24" t="str">
        <f t="shared" si="2"/>
        <v>1033-29</v>
      </c>
      <c r="AD117" s="24" t="str">
        <f t="shared" si="3"/>
        <v>ADQUIRIR  ELEMENTOS PARA LA MOVILIZACION DE ARCHIVO DE LA SECRETARIA DISTRITAL DE AMBIENTE  # 1033-29</v>
      </c>
    </row>
    <row r="118" spans="1:30" x14ac:dyDescent="0.25">
      <c r="A118" s="25">
        <v>1033</v>
      </c>
      <c r="B118" s="25">
        <v>30</v>
      </c>
      <c r="C118" s="25" t="s">
        <v>551</v>
      </c>
      <c r="D118" s="25" t="s">
        <v>552</v>
      </c>
      <c r="E118" s="25" t="s">
        <v>553</v>
      </c>
      <c r="F118" s="25" t="s">
        <v>595</v>
      </c>
      <c r="G118" s="25" t="s">
        <v>555</v>
      </c>
      <c r="H118" s="25" t="s">
        <v>556</v>
      </c>
      <c r="I118" s="25" t="s">
        <v>557</v>
      </c>
      <c r="J118" s="25" t="s">
        <v>56</v>
      </c>
      <c r="K118" s="25">
        <v>80111600</v>
      </c>
      <c r="L118" s="25" t="s">
        <v>596</v>
      </c>
      <c r="M118" s="25">
        <v>1</v>
      </c>
      <c r="N118" s="25">
        <v>1</v>
      </c>
      <c r="O118" s="25">
        <v>11</v>
      </c>
      <c r="P118" s="25">
        <v>1</v>
      </c>
      <c r="Q118" s="25" t="s">
        <v>28</v>
      </c>
      <c r="R118" s="25">
        <v>0</v>
      </c>
      <c r="S118" s="26">
        <v>99262800</v>
      </c>
      <c r="T118" s="26">
        <v>99262800</v>
      </c>
      <c r="U118" s="25">
        <v>0</v>
      </c>
      <c r="V118" s="25">
        <v>0</v>
      </c>
      <c r="W118" s="25" t="s">
        <v>84</v>
      </c>
      <c r="X118" s="25" t="s">
        <v>29</v>
      </c>
      <c r="Y118" s="25" t="s">
        <v>559</v>
      </c>
      <c r="Z118" s="25">
        <v>3778934</v>
      </c>
      <c r="AA118" s="25" t="s">
        <v>85</v>
      </c>
      <c r="AB118" s="24"/>
      <c r="AC118" s="24" t="str">
        <f t="shared" si="2"/>
        <v>1033-30</v>
      </c>
      <c r="AD118" s="24" t="str">
        <f t="shared" si="3"/>
        <v>“PRESTAR SUS SERVICIOS PROFESIONALES PARA EJERCER LA REPRESENTACIÓN DE LA SECRETARÍA DISTRITAL DE AMBIENTE EN LOS ASUNTOS JUDICIALES Y EXTRAJUDICIALES, DE LOS PROCESOS DE ALTO IMPACTO QUE SE ASIGNEN Y DEMÁS ACTIVIDADES CONEXAS, EN PROCURA DEL CUMPLIMIENTO DE LAS METAS DE ÉXITO PROCESAL.” # 1033-30</v>
      </c>
    </row>
    <row r="119" spans="1:30" x14ac:dyDescent="0.25">
      <c r="A119" s="25">
        <v>1033</v>
      </c>
      <c r="B119" s="25">
        <v>31</v>
      </c>
      <c r="C119" s="25" t="s">
        <v>551</v>
      </c>
      <c r="D119" s="25" t="s">
        <v>552</v>
      </c>
      <c r="E119" s="25" t="s">
        <v>553</v>
      </c>
      <c r="F119" s="25" t="s">
        <v>595</v>
      </c>
      <c r="G119" s="25" t="s">
        <v>555</v>
      </c>
      <c r="H119" s="25" t="s">
        <v>556</v>
      </c>
      <c r="I119" s="25" t="s">
        <v>557</v>
      </c>
      <c r="J119" s="25" t="s">
        <v>56</v>
      </c>
      <c r="K119" s="25">
        <v>80111600</v>
      </c>
      <c r="L119" s="25" t="s">
        <v>596</v>
      </c>
      <c r="M119" s="25">
        <v>1</v>
      </c>
      <c r="N119" s="25">
        <v>1</v>
      </c>
      <c r="O119" s="25">
        <v>11</v>
      </c>
      <c r="P119" s="25">
        <v>1</v>
      </c>
      <c r="Q119" s="25" t="s">
        <v>28</v>
      </c>
      <c r="R119" s="25">
        <v>0</v>
      </c>
      <c r="S119" s="26">
        <v>106558200</v>
      </c>
      <c r="T119" s="26">
        <v>106558200</v>
      </c>
      <c r="U119" s="25">
        <v>0</v>
      </c>
      <c r="V119" s="25">
        <v>0</v>
      </c>
      <c r="W119" s="25" t="s">
        <v>84</v>
      </c>
      <c r="X119" s="25" t="s">
        <v>29</v>
      </c>
      <c r="Y119" s="25" t="s">
        <v>559</v>
      </c>
      <c r="Z119" s="25">
        <v>3778934</v>
      </c>
      <c r="AA119" s="25" t="s">
        <v>85</v>
      </c>
      <c r="AB119" s="24"/>
      <c r="AC119" s="24" t="str">
        <f t="shared" si="2"/>
        <v>1033-31</v>
      </c>
      <c r="AD119" s="24" t="str">
        <f t="shared" si="3"/>
        <v>“PRESTAR SUS SERVICIOS PROFESIONALES PARA EJERCER LA REPRESENTACIÓN DE LA SECRETARÍA DISTRITAL DE AMBIENTE EN LOS ASUNTOS JUDICIALES Y EXTRAJUDICIALES, DE LOS PROCESOS DE ALTO IMPACTO QUE SE ASIGNEN Y DEMÁS ACTIVIDADES CONEXAS, EN PROCURA DEL CUMPLIMIENTO DE LAS METAS DE ÉXITO PROCESAL.” # 1033-31</v>
      </c>
    </row>
    <row r="120" spans="1:30" x14ac:dyDescent="0.25">
      <c r="A120" s="25">
        <v>1033</v>
      </c>
      <c r="B120" s="25">
        <v>32</v>
      </c>
      <c r="C120" s="25" t="s">
        <v>551</v>
      </c>
      <c r="D120" s="25" t="s">
        <v>552</v>
      </c>
      <c r="E120" s="25" t="s">
        <v>553</v>
      </c>
      <c r="F120" s="25" t="s">
        <v>595</v>
      </c>
      <c r="G120" s="25" t="s">
        <v>555</v>
      </c>
      <c r="H120" s="25" t="s">
        <v>556</v>
      </c>
      <c r="I120" s="25" t="s">
        <v>557</v>
      </c>
      <c r="J120" s="25" t="s">
        <v>56</v>
      </c>
      <c r="K120" s="25">
        <v>80111600</v>
      </c>
      <c r="L120" s="25" t="s">
        <v>597</v>
      </c>
      <c r="M120" s="25">
        <v>1</v>
      </c>
      <c r="N120" s="25">
        <v>1</v>
      </c>
      <c r="O120" s="25">
        <v>11</v>
      </c>
      <c r="P120" s="25">
        <v>1</v>
      </c>
      <c r="Q120" s="25" t="s">
        <v>28</v>
      </c>
      <c r="R120" s="25">
        <v>0</v>
      </c>
      <c r="S120" s="26">
        <v>33427800</v>
      </c>
      <c r="T120" s="26">
        <v>33427800</v>
      </c>
      <c r="U120" s="25">
        <v>0</v>
      </c>
      <c r="V120" s="25">
        <v>0</v>
      </c>
      <c r="W120" s="25" t="s">
        <v>84</v>
      </c>
      <c r="X120" s="25" t="s">
        <v>29</v>
      </c>
      <c r="Y120" s="25" t="s">
        <v>559</v>
      </c>
      <c r="Z120" s="25">
        <v>3778934</v>
      </c>
      <c r="AA120" s="25" t="s">
        <v>85</v>
      </c>
      <c r="AB120" s="24"/>
      <c r="AC120" s="24" t="str">
        <f t="shared" si="2"/>
        <v>1033-32</v>
      </c>
      <c r="AD120" s="24" t="str">
        <f t="shared" si="3"/>
        <v>“PRESTAR LOS SERVICIOS PROFESIONALES PARA SUSTANCIAR ACCIONES DE TUTELA Y DAR EL IMPULSO JURÍDICO A LOS TRÁMITES QUE LE SEAN ASIGNADOS, EN PROCURA DEL CUMPLIMIENTO DE LA META DE ÉXITO PROCESAL”. # 1033-32</v>
      </c>
    </row>
    <row r="121" spans="1:30" x14ac:dyDescent="0.25">
      <c r="A121" s="25">
        <v>1033</v>
      </c>
      <c r="B121" s="25">
        <v>33</v>
      </c>
      <c r="C121" s="25" t="s">
        <v>551</v>
      </c>
      <c r="D121" s="25" t="s">
        <v>552</v>
      </c>
      <c r="E121" s="25" t="s">
        <v>553</v>
      </c>
      <c r="F121" s="25" t="s">
        <v>595</v>
      </c>
      <c r="G121" s="25" t="s">
        <v>555</v>
      </c>
      <c r="H121" s="25" t="s">
        <v>556</v>
      </c>
      <c r="I121" s="25" t="s">
        <v>557</v>
      </c>
      <c r="J121" s="25" t="s">
        <v>56</v>
      </c>
      <c r="K121" s="25">
        <v>80111600</v>
      </c>
      <c r="L121" s="25" t="s">
        <v>598</v>
      </c>
      <c r="M121" s="25">
        <v>1</v>
      </c>
      <c r="N121" s="25">
        <v>1</v>
      </c>
      <c r="O121" s="25">
        <v>11</v>
      </c>
      <c r="P121" s="25">
        <v>1</v>
      </c>
      <c r="Q121" s="25" t="s">
        <v>28</v>
      </c>
      <c r="R121" s="25">
        <v>0</v>
      </c>
      <c r="S121" s="26">
        <v>33427800</v>
      </c>
      <c r="T121" s="26">
        <v>33427800</v>
      </c>
      <c r="U121" s="25">
        <v>0</v>
      </c>
      <c r="V121" s="25">
        <v>0</v>
      </c>
      <c r="W121" s="25" t="s">
        <v>84</v>
      </c>
      <c r="X121" s="25" t="s">
        <v>29</v>
      </c>
      <c r="Y121" s="25" t="s">
        <v>559</v>
      </c>
      <c r="Z121" s="25">
        <v>3778934</v>
      </c>
      <c r="AA121" s="25" t="s">
        <v>85</v>
      </c>
      <c r="AB121" s="24"/>
      <c r="AC121" s="24" t="str">
        <f t="shared" si="2"/>
        <v>1033-33</v>
      </c>
      <c r="AD121" s="24" t="str">
        <f t="shared" si="3"/>
        <v>"PRESTAR SUS SERVICIOS PROFESIONALES PARA APOYAR EL EJERCICIO DE LA SECRETARÍA TÉCNICA DEL COMITE DE CONCILIACION, GESTIONAR REPORTES DE TRÁMITES Y TÉRMINOS INHERENTES A LA DEFENSA JUDICIAL Y EXTRAJUDICIAL DE LA ENTIDAD Y EFECTUAR SEGUIMIENTO A SU CUMPLIMIENTO". # 1033-33</v>
      </c>
    </row>
    <row r="122" spans="1:30" x14ac:dyDescent="0.25">
      <c r="A122" s="25">
        <v>1033</v>
      </c>
      <c r="B122" s="25">
        <v>34</v>
      </c>
      <c r="C122" s="25" t="s">
        <v>551</v>
      </c>
      <c r="D122" s="25" t="s">
        <v>552</v>
      </c>
      <c r="E122" s="25" t="s">
        <v>553</v>
      </c>
      <c r="F122" s="25" t="s">
        <v>595</v>
      </c>
      <c r="G122" s="25" t="s">
        <v>555</v>
      </c>
      <c r="H122" s="25" t="s">
        <v>556</v>
      </c>
      <c r="I122" s="25" t="s">
        <v>557</v>
      </c>
      <c r="J122" s="25" t="s">
        <v>56</v>
      </c>
      <c r="K122" s="25">
        <v>80111600</v>
      </c>
      <c r="L122" s="25" t="s">
        <v>599</v>
      </c>
      <c r="M122" s="25">
        <v>1</v>
      </c>
      <c r="N122" s="25">
        <v>1</v>
      </c>
      <c r="O122" s="25">
        <v>11</v>
      </c>
      <c r="P122" s="25">
        <v>1</v>
      </c>
      <c r="Q122" s="25" t="s">
        <v>28</v>
      </c>
      <c r="R122" s="25">
        <v>0</v>
      </c>
      <c r="S122" s="26">
        <v>84659400</v>
      </c>
      <c r="T122" s="26">
        <v>84659400</v>
      </c>
      <c r="U122" s="25">
        <v>0</v>
      </c>
      <c r="V122" s="25">
        <v>0</v>
      </c>
      <c r="W122" s="25" t="s">
        <v>84</v>
      </c>
      <c r="X122" s="25" t="s">
        <v>29</v>
      </c>
      <c r="Y122" s="25" t="s">
        <v>559</v>
      </c>
      <c r="Z122" s="25">
        <v>3778934</v>
      </c>
      <c r="AA122" s="25" t="s">
        <v>85</v>
      </c>
      <c r="AB122" s="24"/>
      <c r="AC122" s="24" t="str">
        <f t="shared" si="2"/>
        <v>1033-34</v>
      </c>
      <c r="AD122" s="24" t="str">
        <f t="shared" si="3"/>
        <v>"PRESTAR LOS SERVICIOS PROFESIONALES PARA EJERCER LA REPRESENTACIÓN DE LA SECRETARÍA DISTRITAL DE AMBIENTE EN LOS PROCESOS PENALES, EN PROCURA DEL CUMPLIMIENTO DE LA META DE ÉXITO PROCESAL # 1033-34</v>
      </c>
    </row>
    <row r="123" spans="1:30" x14ac:dyDescent="0.25">
      <c r="A123" s="25">
        <v>1033</v>
      </c>
      <c r="B123" s="25">
        <v>35</v>
      </c>
      <c r="C123" s="25" t="s">
        <v>551</v>
      </c>
      <c r="D123" s="25" t="s">
        <v>552</v>
      </c>
      <c r="E123" s="25" t="s">
        <v>553</v>
      </c>
      <c r="F123" s="25" t="s">
        <v>595</v>
      </c>
      <c r="G123" s="25" t="s">
        <v>555</v>
      </c>
      <c r="H123" s="25" t="s">
        <v>556</v>
      </c>
      <c r="I123" s="25" t="s">
        <v>557</v>
      </c>
      <c r="J123" s="25" t="s">
        <v>56</v>
      </c>
      <c r="K123" s="25">
        <v>80111600</v>
      </c>
      <c r="L123" s="25" t="s">
        <v>600</v>
      </c>
      <c r="M123" s="25">
        <v>1</v>
      </c>
      <c r="N123" s="25">
        <v>1</v>
      </c>
      <c r="O123" s="25">
        <v>11</v>
      </c>
      <c r="P123" s="25">
        <v>1</v>
      </c>
      <c r="Q123" s="25" t="s">
        <v>28</v>
      </c>
      <c r="R123" s="25">
        <v>0</v>
      </c>
      <c r="S123" s="26">
        <v>84659400</v>
      </c>
      <c r="T123" s="26">
        <v>84659400</v>
      </c>
      <c r="U123" s="25">
        <v>0</v>
      </c>
      <c r="V123" s="25">
        <v>0</v>
      </c>
      <c r="W123" s="25" t="s">
        <v>84</v>
      </c>
      <c r="X123" s="25" t="s">
        <v>29</v>
      </c>
      <c r="Y123" s="25" t="s">
        <v>559</v>
      </c>
      <c r="Z123" s="25">
        <v>3778934</v>
      </c>
      <c r="AA123" s="25" t="s">
        <v>85</v>
      </c>
      <c r="AB123" s="24"/>
      <c r="AC123" s="24" t="str">
        <f t="shared" si="2"/>
        <v>1033-35</v>
      </c>
      <c r="AD123" s="24" t="str">
        <f t="shared" si="3"/>
        <v>"PRESTAR LOS SERVICIOS PROFESIONALES EN LOS ASUNTOS JUDICIALES Y EXTRAJUDICIALES EN REPRESENTACIÓN DE LA SECRETARÍA DISTRITAL DE AMBIENTE, EN PROCURA DEL CUMPLIMIENTO DE LAS METAS DE ÉXITO PROCESAL Y APOYAR EN MATERIA JURIDICA LOS PROCESOS DE ADQUISICIÓN PREDIAL ADELANTADOS POR LA ENTIDAD". # 1033-35</v>
      </c>
    </row>
    <row r="124" spans="1:30" x14ac:dyDescent="0.25">
      <c r="A124" s="25">
        <v>1033</v>
      </c>
      <c r="B124" s="25">
        <v>36</v>
      </c>
      <c r="C124" s="25" t="s">
        <v>551</v>
      </c>
      <c r="D124" s="25" t="s">
        <v>552</v>
      </c>
      <c r="E124" s="25" t="s">
        <v>553</v>
      </c>
      <c r="F124" s="25" t="s">
        <v>595</v>
      </c>
      <c r="G124" s="25" t="s">
        <v>555</v>
      </c>
      <c r="H124" s="25" t="s">
        <v>556</v>
      </c>
      <c r="I124" s="25" t="s">
        <v>557</v>
      </c>
      <c r="J124" s="25" t="s">
        <v>56</v>
      </c>
      <c r="K124" s="25">
        <v>80111600</v>
      </c>
      <c r="L124" s="25" t="s">
        <v>599</v>
      </c>
      <c r="M124" s="25">
        <v>1</v>
      </c>
      <c r="N124" s="25">
        <v>1</v>
      </c>
      <c r="O124" s="25">
        <v>11</v>
      </c>
      <c r="P124" s="25">
        <v>1</v>
      </c>
      <c r="Q124" s="25" t="s">
        <v>28</v>
      </c>
      <c r="R124" s="25">
        <v>0</v>
      </c>
      <c r="S124" s="26">
        <v>84659400</v>
      </c>
      <c r="T124" s="26">
        <v>84659400</v>
      </c>
      <c r="U124" s="25">
        <v>0</v>
      </c>
      <c r="V124" s="25">
        <v>0</v>
      </c>
      <c r="W124" s="25" t="s">
        <v>84</v>
      </c>
      <c r="X124" s="25" t="s">
        <v>29</v>
      </c>
      <c r="Y124" s="25" t="s">
        <v>559</v>
      </c>
      <c r="Z124" s="25">
        <v>3778934</v>
      </c>
      <c r="AA124" s="25" t="s">
        <v>85</v>
      </c>
      <c r="AB124" s="24"/>
      <c r="AC124" s="24" t="str">
        <f t="shared" si="2"/>
        <v>1033-36</v>
      </c>
      <c r="AD124" s="24" t="str">
        <f t="shared" si="3"/>
        <v>"PRESTAR LOS SERVICIOS PROFESIONALES PARA EJERCER LA REPRESENTACIÓN DE LA SECRETARÍA DISTRITAL DE AMBIENTE EN LOS PROCESOS PENALES, EN PROCURA DEL CUMPLIMIENTO DE LA META DE ÉXITO PROCESAL # 1033-36</v>
      </c>
    </row>
    <row r="125" spans="1:30" x14ac:dyDescent="0.25">
      <c r="A125" s="25">
        <v>1033</v>
      </c>
      <c r="B125" s="25">
        <v>37</v>
      </c>
      <c r="C125" s="25" t="s">
        <v>551</v>
      </c>
      <c r="D125" s="25" t="s">
        <v>552</v>
      </c>
      <c r="E125" s="25" t="s">
        <v>553</v>
      </c>
      <c r="F125" s="25" t="s">
        <v>595</v>
      </c>
      <c r="G125" s="25" t="s">
        <v>555</v>
      </c>
      <c r="H125" s="25" t="s">
        <v>556</v>
      </c>
      <c r="I125" s="25" t="s">
        <v>557</v>
      </c>
      <c r="J125" s="25" t="s">
        <v>56</v>
      </c>
      <c r="K125" s="25">
        <v>80111600</v>
      </c>
      <c r="L125" s="25" t="s">
        <v>601</v>
      </c>
      <c r="M125" s="25">
        <v>1</v>
      </c>
      <c r="N125" s="25">
        <v>1</v>
      </c>
      <c r="O125" s="25">
        <v>11</v>
      </c>
      <c r="P125" s="25">
        <v>1</v>
      </c>
      <c r="Q125" s="25" t="s">
        <v>28</v>
      </c>
      <c r="R125" s="25">
        <v>0</v>
      </c>
      <c r="S125" s="26">
        <v>56637000</v>
      </c>
      <c r="T125" s="26">
        <v>56637000</v>
      </c>
      <c r="U125" s="25">
        <v>0</v>
      </c>
      <c r="V125" s="25">
        <v>0</v>
      </c>
      <c r="W125" s="25" t="s">
        <v>84</v>
      </c>
      <c r="X125" s="25" t="s">
        <v>29</v>
      </c>
      <c r="Y125" s="25" t="s">
        <v>559</v>
      </c>
      <c r="Z125" s="25">
        <v>3778934</v>
      </c>
      <c r="AA125" s="25" t="s">
        <v>85</v>
      </c>
      <c r="AB125" s="24"/>
      <c r="AC125" s="24" t="str">
        <f t="shared" si="2"/>
        <v>1033-37</v>
      </c>
      <c r="AD125" s="24" t="str">
        <f t="shared" si="3"/>
        <v>“PRESTAR LOS SERVICIOS PROFESIONALES PARA SUSTANCIAR ACCIONES DE TUTELA Y  BRINDAR APOYO JURÍDICO EN LA COORDINACIÓN INTERNA E INTERINSTITUCIONAL PARA EL TRÁMITE Y CUMPLIMIENTO DE LAS ACCIONES POPULARES QUE SE LE DESIGNEN Y DEMÁS ACTIVIDADES RELACIONADAS”.   # 1033-37</v>
      </c>
    </row>
    <row r="126" spans="1:30" x14ac:dyDescent="0.25">
      <c r="A126" s="25">
        <v>1033</v>
      </c>
      <c r="B126" s="25">
        <v>38</v>
      </c>
      <c r="C126" s="25" t="s">
        <v>551</v>
      </c>
      <c r="D126" s="25" t="s">
        <v>552</v>
      </c>
      <c r="E126" s="25" t="s">
        <v>569</v>
      </c>
      <c r="F126" s="25" t="s">
        <v>602</v>
      </c>
      <c r="G126" s="25" t="s">
        <v>555</v>
      </c>
      <c r="H126" s="25" t="s">
        <v>572</v>
      </c>
      <c r="I126" s="25" t="s">
        <v>531</v>
      </c>
      <c r="J126" s="25" t="s">
        <v>573</v>
      </c>
      <c r="K126" s="25" t="s">
        <v>603</v>
      </c>
      <c r="L126" s="25" t="s">
        <v>604</v>
      </c>
      <c r="M126" s="25">
        <v>1</v>
      </c>
      <c r="N126" s="25">
        <v>1</v>
      </c>
      <c r="O126" s="25">
        <v>11</v>
      </c>
      <c r="P126" s="25">
        <v>1</v>
      </c>
      <c r="Q126" s="25" t="s">
        <v>28</v>
      </c>
      <c r="R126" s="25">
        <v>0</v>
      </c>
      <c r="S126" s="26">
        <v>60000000</v>
      </c>
      <c r="T126" s="26">
        <v>60000000</v>
      </c>
      <c r="U126" s="25">
        <v>0</v>
      </c>
      <c r="V126" s="25">
        <v>0</v>
      </c>
      <c r="W126" s="25" t="s">
        <v>84</v>
      </c>
      <c r="X126" s="25" t="s">
        <v>29</v>
      </c>
      <c r="Y126" s="25" t="s">
        <v>559</v>
      </c>
      <c r="Z126" s="25">
        <v>3778934</v>
      </c>
      <c r="AA126" s="25" t="s">
        <v>85</v>
      </c>
      <c r="AB126" s="24"/>
      <c r="AC126" s="24" t="str">
        <f t="shared" si="2"/>
        <v>1033-38</v>
      </c>
      <c r="AD126" s="24" t="str">
        <f t="shared" si="3"/>
        <v>PRESTACIÓN DE SERVICIOS DE APOYO A LA GESTION PARA DESARROLLAR LAS ACTIVIDADES CONTEMPLADAS EN EL PLAN INSTITUCIONAL DE CAPACTIACION Y ESTÍMULOS DE LA VIGENCIA 2017 DE LA SECRETARIA DISTRITAL DE AMBIENTE # 1033-38</v>
      </c>
    </row>
    <row r="127" spans="1:30" x14ac:dyDescent="0.25">
      <c r="A127" s="25">
        <v>981</v>
      </c>
      <c r="B127" s="25">
        <v>1</v>
      </c>
      <c r="C127" s="25" t="s">
        <v>1035</v>
      </c>
      <c r="D127" s="25" t="s">
        <v>1036</v>
      </c>
      <c r="E127" s="25" t="s">
        <v>1037</v>
      </c>
      <c r="F127" s="25" t="s">
        <v>1038</v>
      </c>
      <c r="G127" s="25" t="s">
        <v>27</v>
      </c>
      <c r="H127" s="25" t="s">
        <v>31</v>
      </c>
      <c r="I127" s="25" t="s">
        <v>1039</v>
      </c>
      <c r="J127" s="25" t="s">
        <v>1040</v>
      </c>
      <c r="K127" s="25">
        <v>80111600</v>
      </c>
      <c r="L127" s="25" t="s">
        <v>1041</v>
      </c>
      <c r="M127" s="25">
        <v>1</v>
      </c>
      <c r="N127" s="25">
        <v>1</v>
      </c>
      <c r="O127" s="25">
        <v>11</v>
      </c>
      <c r="P127" s="25">
        <v>1</v>
      </c>
      <c r="Q127" s="25" t="s">
        <v>28</v>
      </c>
      <c r="R127" s="25">
        <v>0</v>
      </c>
      <c r="S127" s="26">
        <v>65557800</v>
      </c>
      <c r="T127" s="26">
        <v>65557800</v>
      </c>
      <c r="U127" s="25">
        <v>0</v>
      </c>
      <c r="V127" s="25">
        <v>0</v>
      </c>
      <c r="W127" s="25" t="s">
        <v>41</v>
      </c>
      <c r="X127" s="25" t="s">
        <v>29</v>
      </c>
      <c r="Y127" s="25" t="s">
        <v>1042</v>
      </c>
      <c r="Z127" s="25">
        <v>3778881</v>
      </c>
      <c r="AA127" s="25" t="s">
        <v>1043</v>
      </c>
      <c r="AB127" s="24"/>
      <c r="AC127" s="24" t="str">
        <f t="shared" si="2"/>
        <v>981-1</v>
      </c>
      <c r="AD127" s="24" t="str">
        <f t="shared" si="3"/>
        <v>DIRIGIR LAS ESTRATEGIAS DE PARTICIPACIÓN, DE LOS PROCESOS RELACIONADOS CON LA GESTIÓN AMBIENTAL LOCAL, EN LAS 20 LOCALIDADES DEL DISTRITO CAPITAL. # 981-1</v>
      </c>
    </row>
    <row r="128" spans="1:30" x14ac:dyDescent="0.25">
      <c r="A128" s="25">
        <v>981</v>
      </c>
      <c r="B128" s="25">
        <v>2</v>
      </c>
      <c r="C128" s="25" t="s">
        <v>1035</v>
      </c>
      <c r="D128" s="25" t="s">
        <v>1036</v>
      </c>
      <c r="E128" s="25" t="s">
        <v>1037</v>
      </c>
      <c r="F128" s="25" t="s">
        <v>1038</v>
      </c>
      <c r="G128" s="25" t="s">
        <v>27</v>
      </c>
      <c r="H128" s="25" t="s">
        <v>31</v>
      </c>
      <c r="I128" s="25" t="s">
        <v>1039</v>
      </c>
      <c r="J128" s="25" t="s">
        <v>1040</v>
      </c>
      <c r="K128" s="25">
        <v>80111600</v>
      </c>
      <c r="L128" s="25" t="s">
        <v>1044</v>
      </c>
      <c r="M128" s="25">
        <v>1</v>
      </c>
      <c r="N128" s="25">
        <v>1</v>
      </c>
      <c r="O128" s="25">
        <v>7</v>
      </c>
      <c r="P128" s="25">
        <v>1</v>
      </c>
      <c r="Q128" s="25" t="s">
        <v>28</v>
      </c>
      <c r="R128" s="25">
        <v>0</v>
      </c>
      <c r="S128" s="26">
        <v>17963400</v>
      </c>
      <c r="T128" s="26">
        <v>17963400</v>
      </c>
      <c r="U128" s="25">
        <v>0</v>
      </c>
      <c r="V128" s="25">
        <v>0</v>
      </c>
      <c r="W128" s="25" t="s">
        <v>41</v>
      </c>
      <c r="X128" s="25" t="s">
        <v>29</v>
      </c>
      <c r="Y128" s="25" t="s">
        <v>1042</v>
      </c>
      <c r="Z128" s="25">
        <v>3778881</v>
      </c>
      <c r="AA128" s="25" t="s">
        <v>1043</v>
      </c>
      <c r="AB128" s="24"/>
      <c r="AC128" s="24" t="str">
        <f t="shared" si="2"/>
        <v>981-2</v>
      </c>
      <c r="AD128" s="24" t="str">
        <f t="shared" si="3"/>
        <v>CONSOLIDAR Y HACER SEGUIMIENTO A LA INFORMACIÓN GENERADA EN LAS DIFERENTES INSTANCIAS DE PARTICIPACIÓN, EN LAS 20 LOCALIDADES DE BOGOTÁ D.C. # 981-2</v>
      </c>
    </row>
    <row r="129" spans="1:30" x14ac:dyDescent="0.25">
      <c r="A129" s="25">
        <v>981</v>
      </c>
      <c r="B129" s="25">
        <v>3</v>
      </c>
      <c r="C129" s="25" t="s">
        <v>1035</v>
      </c>
      <c r="D129" s="25" t="s">
        <v>1036</v>
      </c>
      <c r="E129" s="25" t="s">
        <v>1037</v>
      </c>
      <c r="F129" s="25" t="s">
        <v>1038</v>
      </c>
      <c r="G129" s="25" t="s">
        <v>27</v>
      </c>
      <c r="H129" s="25" t="s">
        <v>31</v>
      </c>
      <c r="I129" s="25" t="s">
        <v>1039</v>
      </c>
      <c r="J129" s="25" t="s">
        <v>1040</v>
      </c>
      <c r="K129" s="25">
        <v>80111600</v>
      </c>
      <c r="L129" s="25" t="s">
        <v>1045</v>
      </c>
      <c r="M129" s="25">
        <v>1</v>
      </c>
      <c r="N129" s="25">
        <v>1</v>
      </c>
      <c r="O129" s="25">
        <v>7</v>
      </c>
      <c r="P129" s="25">
        <v>1</v>
      </c>
      <c r="Q129" s="25" t="s">
        <v>28</v>
      </c>
      <c r="R129" s="25">
        <v>0</v>
      </c>
      <c r="S129" s="26">
        <v>33038250</v>
      </c>
      <c r="T129" s="26">
        <v>33038250</v>
      </c>
      <c r="U129" s="25">
        <v>0</v>
      </c>
      <c r="V129" s="25">
        <v>0</v>
      </c>
      <c r="W129" s="25" t="s">
        <v>41</v>
      </c>
      <c r="X129" s="25" t="s">
        <v>29</v>
      </c>
      <c r="Y129" s="25" t="s">
        <v>1042</v>
      </c>
      <c r="Z129" s="25">
        <v>3778881</v>
      </c>
      <c r="AA129" s="25" t="s">
        <v>1043</v>
      </c>
      <c r="AB129" s="24"/>
      <c r="AC129" s="24" t="str">
        <f t="shared" si="2"/>
        <v>981-3</v>
      </c>
      <c r="AD129" s="24" t="str">
        <f t="shared" si="3"/>
        <v>IMPLEMENTAR LAS ACCIONES DE GESTIÓN AMBIENTAL LOCAL, EN LAS DIFERENTES LOCALIDADES DEL D.C., EN EL MARCO DE LOS PROCESOS DE PARTICIPACIÓN CIUDADANA. # 981-3</v>
      </c>
    </row>
    <row r="130" spans="1:30" x14ac:dyDescent="0.25">
      <c r="A130" s="25">
        <v>981</v>
      </c>
      <c r="B130" s="25">
        <v>4</v>
      </c>
      <c r="C130" s="25" t="s">
        <v>1035</v>
      </c>
      <c r="D130" s="25" t="s">
        <v>1036</v>
      </c>
      <c r="E130" s="25" t="s">
        <v>1037</v>
      </c>
      <c r="F130" s="25" t="s">
        <v>1038</v>
      </c>
      <c r="G130" s="25" t="s">
        <v>27</v>
      </c>
      <c r="H130" s="25" t="s">
        <v>31</v>
      </c>
      <c r="I130" s="25" t="s">
        <v>1039</v>
      </c>
      <c r="J130" s="25" t="s">
        <v>1040</v>
      </c>
      <c r="K130" s="25">
        <v>80111600</v>
      </c>
      <c r="L130" s="25" t="s">
        <v>1045</v>
      </c>
      <c r="M130" s="25">
        <v>1</v>
      </c>
      <c r="N130" s="25">
        <v>1</v>
      </c>
      <c r="O130" s="25">
        <v>8</v>
      </c>
      <c r="P130" s="25">
        <v>1</v>
      </c>
      <c r="Q130" s="25" t="s">
        <v>28</v>
      </c>
      <c r="R130" s="25">
        <v>0</v>
      </c>
      <c r="S130" s="26">
        <v>37758000</v>
      </c>
      <c r="T130" s="26">
        <v>37758000</v>
      </c>
      <c r="U130" s="25">
        <v>0</v>
      </c>
      <c r="V130" s="25">
        <v>0</v>
      </c>
      <c r="W130" s="25" t="s">
        <v>41</v>
      </c>
      <c r="X130" s="25" t="s">
        <v>29</v>
      </c>
      <c r="Y130" s="25" t="s">
        <v>1042</v>
      </c>
      <c r="Z130" s="25">
        <v>3778881</v>
      </c>
      <c r="AA130" s="25" t="s">
        <v>1043</v>
      </c>
      <c r="AB130" s="24"/>
      <c r="AC130" s="24" t="str">
        <f t="shared" ref="AC130:AC193" si="4">+CONCATENATE(A130,"-",B130)</f>
        <v>981-4</v>
      </c>
      <c r="AD130" s="24" t="str">
        <f t="shared" ref="AD130:AD193" si="5">+CONCATENATE(L130," #"," ",AC130)</f>
        <v>IMPLEMENTAR LAS ACCIONES DE GESTIÓN AMBIENTAL LOCAL, EN LAS DIFERENTES LOCALIDADES DEL D.C., EN EL MARCO DE LOS PROCESOS DE PARTICIPACIÓN CIUDADANA. # 981-4</v>
      </c>
    </row>
    <row r="131" spans="1:30" x14ac:dyDescent="0.25">
      <c r="A131" s="25">
        <v>981</v>
      </c>
      <c r="B131" s="25">
        <v>5</v>
      </c>
      <c r="C131" s="25" t="s">
        <v>1035</v>
      </c>
      <c r="D131" s="25" t="s">
        <v>1036</v>
      </c>
      <c r="E131" s="25" t="s">
        <v>1037</v>
      </c>
      <c r="F131" s="25" t="s">
        <v>1038</v>
      </c>
      <c r="G131" s="25" t="s">
        <v>27</v>
      </c>
      <c r="H131" s="25" t="s">
        <v>31</v>
      </c>
      <c r="I131" s="25" t="s">
        <v>1039</v>
      </c>
      <c r="J131" s="25" t="s">
        <v>1040</v>
      </c>
      <c r="K131" s="25">
        <v>80111600</v>
      </c>
      <c r="L131" s="25" t="s">
        <v>1045</v>
      </c>
      <c r="M131" s="25">
        <v>1</v>
      </c>
      <c r="N131" s="25">
        <v>1</v>
      </c>
      <c r="O131" s="25">
        <v>11</v>
      </c>
      <c r="P131" s="25">
        <v>1</v>
      </c>
      <c r="Q131" s="25" t="s">
        <v>28</v>
      </c>
      <c r="R131" s="25">
        <v>0</v>
      </c>
      <c r="S131" s="26">
        <v>51917250</v>
      </c>
      <c r="T131" s="26">
        <v>51917250</v>
      </c>
      <c r="U131" s="25">
        <v>0</v>
      </c>
      <c r="V131" s="25">
        <v>0</v>
      </c>
      <c r="W131" s="25" t="s">
        <v>41</v>
      </c>
      <c r="X131" s="25" t="s">
        <v>29</v>
      </c>
      <c r="Y131" s="25" t="s">
        <v>1042</v>
      </c>
      <c r="Z131" s="25">
        <v>3778881</v>
      </c>
      <c r="AA131" s="25" t="s">
        <v>1043</v>
      </c>
      <c r="AB131" s="24"/>
      <c r="AC131" s="24" t="str">
        <f t="shared" si="4"/>
        <v>981-5</v>
      </c>
      <c r="AD131" s="24" t="str">
        <f t="shared" si="5"/>
        <v>IMPLEMENTAR LAS ACCIONES DE GESTIÓN AMBIENTAL LOCAL, EN LAS DIFERENTES LOCALIDADES DEL D.C., EN EL MARCO DE LOS PROCESOS DE PARTICIPACIÓN CIUDADANA. # 981-5</v>
      </c>
    </row>
    <row r="132" spans="1:30" x14ac:dyDescent="0.25">
      <c r="A132" s="25">
        <v>981</v>
      </c>
      <c r="B132" s="25">
        <v>6</v>
      </c>
      <c r="C132" s="25" t="s">
        <v>1035</v>
      </c>
      <c r="D132" s="25" t="s">
        <v>1036</v>
      </c>
      <c r="E132" s="25" t="s">
        <v>1037</v>
      </c>
      <c r="F132" s="25" t="s">
        <v>1038</v>
      </c>
      <c r="G132" s="25" t="s">
        <v>27</v>
      </c>
      <c r="H132" s="25" t="s">
        <v>31</v>
      </c>
      <c r="I132" s="25" t="s">
        <v>1039</v>
      </c>
      <c r="J132" s="25" t="s">
        <v>1040</v>
      </c>
      <c r="K132" s="25">
        <v>80111600</v>
      </c>
      <c r="L132" s="25" t="s">
        <v>1045</v>
      </c>
      <c r="M132" s="25">
        <v>1</v>
      </c>
      <c r="N132" s="25">
        <v>1</v>
      </c>
      <c r="O132" s="25">
        <v>11</v>
      </c>
      <c r="P132" s="25">
        <v>1</v>
      </c>
      <c r="Q132" s="25" t="s">
        <v>28</v>
      </c>
      <c r="R132" s="25">
        <v>0</v>
      </c>
      <c r="S132" s="26">
        <v>51917250</v>
      </c>
      <c r="T132" s="26">
        <v>51917250</v>
      </c>
      <c r="U132" s="25">
        <v>0</v>
      </c>
      <c r="V132" s="25">
        <v>0</v>
      </c>
      <c r="W132" s="25" t="s">
        <v>41</v>
      </c>
      <c r="X132" s="25" t="s">
        <v>29</v>
      </c>
      <c r="Y132" s="25" t="s">
        <v>1042</v>
      </c>
      <c r="Z132" s="25">
        <v>3778881</v>
      </c>
      <c r="AA132" s="25" t="s">
        <v>1043</v>
      </c>
      <c r="AB132" s="24"/>
      <c r="AC132" s="24" t="str">
        <f t="shared" si="4"/>
        <v>981-6</v>
      </c>
      <c r="AD132" s="24" t="str">
        <f t="shared" si="5"/>
        <v>IMPLEMENTAR LAS ACCIONES DE GESTIÓN AMBIENTAL LOCAL, EN LAS DIFERENTES LOCALIDADES DEL D.C., EN EL MARCO DE LOS PROCESOS DE PARTICIPACIÓN CIUDADANA. # 981-6</v>
      </c>
    </row>
    <row r="133" spans="1:30" x14ac:dyDescent="0.25">
      <c r="A133" s="25">
        <v>981</v>
      </c>
      <c r="B133" s="25">
        <v>7</v>
      </c>
      <c r="C133" s="25" t="s">
        <v>1035</v>
      </c>
      <c r="D133" s="25" t="s">
        <v>1036</v>
      </c>
      <c r="E133" s="25" t="s">
        <v>1037</v>
      </c>
      <c r="F133" s="25" t="s">
        <v>1038</v>
      </c>
      <c r="G133" s="25" t="s">
        <v>27</v>
      </c>
      <c r="H133" s="25" t="s">
        <v>31</v>
      </c>
      <c r="I133" s="25" t="s">
        <v>1039</v>
      </c>
      <c r="J133" s="25" t="s">
        <v>1040</v>
      </c>
      <c r="K133" s="25">
        <v>80111600</v>
      </c>
      <c r="L133" s="25" t="s">
        <v>1045</v>
      </c>
      <c r="M133" s="25">
        <v>1</v>
      </c>
      <c r="N133" s="25">
        <v>1</v>
      </c>
      <c r="O133" s="25">
        <v>11</v>
      </c>
      <c r="P133" s="25">
        <v>1</v>
      </c>
      <c r="Q133" s="25" t="s">
        <v>28</v>
      </c>
      <c r="R133" s="25">
        <v>0</v>
      </c>
      <c r="S133" s="26">
        <v>51917250</v>
      </c>
      <c r="T133" s="26">
        <v>51917250</v>
      </c>
      <c r="U133" s="25">
        <v>0</v>
      </c>
      <c r="V133" s="25">
        <v>0</v>
      </c>
      <c r="W133" s="25" t="s">
        <v>41</v>
      </c>
      <c r="X133" s="25" t="s">
        <v>29</v>
      </c>
      <c r="Y133" s="25" t="s">
        <v>1042</v>
      </c>
      <c r="Z133" s="25">
        <v>3778881</v>
      </c>
      <c r="AA133" s="25" t="s">
        <v>1043</v>
      </c>
      <c r="AB133" s="24"/>
      <c r="AC133" s="24" t="str">
        <f t="shared" si="4"/>
        <v>981-7</v>
      </c>
      <c r="AD133" s="24" t="str">
        <f t="shared" si="5"/>
        <v>IMPLEMENTAR LAS ACCIONES DE GESTIÓN AMBIENTAL LOCAL, EN LAS DIFERENTES LOCALIDADES DEL D.C., EN EL MARCO DE LOS PROCESOS DE PARTICIPACIÓN CIUDADANA. # 981-7</v>
      </c>
    </row>
    <row r="134" spans="1:30" x14ac:dyDescent="0.25">
      <c r="A134" s="25">
        <v>981</v>
      </c>
      <c r="B134" s="25">
        <v>8</v>
      </c>
      <c r="C134" s="25" t="s">
        <v>1035</v>
      </c>
      <c r="D134" s="25" t="s">
        <v>1036</v>
      </c>
      <c r="E134" s="25" t="s">
        <v>1037</v>
      </c>
      <c r="F134" s="25" t="s">
        <v>1038</v>
      </c>
      <c r="G134" s="25" t="s">
        <v>27</v>
      </c>
      <c r="H134" s="25" t="s">
        <v>31</v>
      </c>
      <c r="I134" s="25" t="s">
        <v>1039</v>
      </c>
      <c r="J134" s="25" t="s">
        <v>1040</v>
      </c>
      <c r="K134" s="25">
        <v>80111600</v>
      </c>
      <c r="L134" s="25" t="s">
        <v>1045</v>
      </c>
      <c r="M134" s="25">
        <v>1</v>
      </c>
      <c r="N134" s="25">
        <v>1</v>
      </c>
      <c r="O134" s="25">
        <v>11</v>
      </c>
      <c r="P134" s="25">
        <v>1</v>
      </c>
      <c r="Q134" s="25" t="s">
        <v>28</v>
      </c>
      <c r="R134" s="25">
        <v>0</v>
      </c>
      <c r="S134" s="26">
        <v>51917250</v>
      </c>
      <c r="T134" s="26">
        <v>51917250</v>
      </c>
      <c r="U134" s="25">
        <v>0</v>
      </c>
      <c r="V134" s="25">
        <v>0</v>
      </c>
      <c r="W134" s="25" t="s">
        <v>41</v>
      </c>
      <c r="X134" s="25" t="s">
        <v>29</v>
      </c>
      <c r="Y134" s="25" t="s">
        <v>1042</v>
      </c>
      <c r="Z134" s="25">
        <v>3778881</v>
      </c>
      <c r="AA134" s="25" t="s">
        <v>1043</v>
      </c>
      <c r="AB134" s="24"/>
      <c r="AC134" s="24" t="str">
        <f t="shared" si="4"/>
        <v>981-8</v>
      </c>
      <c r="AD134" s="24" t="str">
        <f t="shared" si="5"/>
        <v>IMPLEMENTAR LAS ACCIONES DE GESTIÓN AMBIENTAL LOCAL, EN LAS DIFERENTES LOCALIDADES DEL D.C., EN EL MARCO DE LOS PROCESOS DE PARTICIPACIÓN CIUDADANA. # 981-8</v>
      </c>
    </row>
    <row r="135" spans="1:30" x14ac:dyDescent="0.25">
      <c r="A135" s="25">
        <v>981</v>
      </c>
      <c r="B135" s="25">
        <v>9</v>
      </c>
      <c r="C135" s="25" t="s">
        <v>1035</v>
      </c>
      <c r="D135" s="25" t="s">
        <v>1036</v>
      </c>
      <c r="E135" s="25" t="s">
        <v>1037</v>
      </c>
      <c r="F135" s="25" t="s">
        <v>1038</v>
      </c>
      <c r="G135" s="25" t="s">
        <v>27</v>
      </c>
      <c r="H135" s="25" t="s">
        <v>31</v>
      </c>
      <c r="I135" s="25" t="s">
        <v>1039</v>
      </c>
      <c r="J135" s="25" t="s">
        <v>1040</v>
      </c>
      <c r="K135" s="25">
        <v>80111600</v>
      </c>
      <c r="L135" s="25" t="s">
        <v>1045</v>
      </c>
      <c r="M135" s="25">
        <v>1</v>
      </c>
      <c r="N135" s="25">
        <v>1</v>
      </c>
      <c r="O135" s="25">
        <v>11</v>
      </c>
      <c r="P135" s="25">
        <v>1</v>
      </c>
      <c r="Q135" s="25" t="s">
        <v>28</v>
      </c>
      <c r="R135" s="25">
        <v>0</v>
      </c>
      <c r="S135" s="26">
        <v>51917250</v>
      </c>
      <c r="T135" s="26">
        <v>51917250</v>
      </c>
      <c r="U135" s="25">
        <v>0</v>
      </c>
      <c r="V135" s="25">
        <v>0</v>
      </c>
      <c r="W135" s="25" t="s">
        <v>41</v>
      </c>
      <c r="X135" s="25" t="s">
        <v>29</v>
      </c>
      <c r="Y135" s="25" t="s">
        <v>1042</v>
      </c>
      <c r="Z135" s="25">
        <v>3778881</v>
      </c>
      <c r="AA135" s="25" t="s">
        <v>1043</v>
      </c>
      <c r="AB135" s="24"/>
      <c r="AC135" s="24" t="str">
        <f t="shared" si="4"/>
        <v>981-9</v>
      </c>
      <c r="AD135" s="24" t="str">
        <f t="shared" si="5"/>
        <v>IMPLEMENTAR LAS ACCIONES DE GESTIÓN AMBIENTAL LOCAL, EN LAS DIFERENTES LOCALIDADES DEL D.C., EN EL MARCO DE LOS PROCESOS DE PARTICIPACIÓN CIUDADANA. # 981-9</v>
      </c>
    </row>
    <row r="136" spans="1:30" x14ac:dyDescent="0.25">
      <c r="A136" s="25">
        <v>981</v>
      </c>
      <c r="B136" s="25">
        <v>10</v>
      </c>
      <c r="C136" s="25" t="s">
        <v>1035</v>
      </c>
      <c r="D136" s="25" t="s">
        <v>1036</v>
      </c>
      <c r="E136" s="25" t="s">
        <v>1037</v>
      </c>
      <c r="F136" s="25" t="s">
        <v>1038</v>
      </c>
      <c r="G136" s="25" t="s">
        <v>27</v>
      </c>
      <c r="H136" s="25" t="s">
        <v>31</v>
      </c>
      <c r="I136" s="25" t="s">
        <v>1039</v>
      </c>
      <c r="J136" s="25" t="s">
        <v>1040</v>
      </c>
      <c r="K136" s="25">
        <v>80111600</v>
      </c>
      <c r="L136" s="25" t="s">
        <v>1045</v>
      </c>
      <c r="M136" s="25">
        <v>1</v>
      </c>
      <c r="N136" s="25">
        <v>1</v>
      </c>
      <c r="O136" s="25">
        <v>11</v>
      </c>
      <c r="P136" s="25">
        <v>1</v>
      </c>
      <c r="Q136" s="25" t="s">
        <v>28</v>
      </c>
      <c r="R136" s="25">
        <v>0</v>
      </c>
      <c r="S136" s="26">
        <v>51917250</v>
      </c>
      <c r="T136" s="26">
        <v>51917250</v>
      </c>
      <c r="U136" s="25">
        <v>0</v>
      </c>
      <c r="V136" s="25">
        <v>0</v>
      </c>
      <c r="W136" s="25" t="s">
        <v>41</v>
      </c>
      <c r="X136" s="25" t="s">
        <v>29</v>
      </c>
      <c r="Y136" s="25" t="s">
        <v>1042</v>
      </c>
      <c r="Z136" s="25">
        <v>3778881</v>
      </c>
      <c r="AA136" s="25" t="s">
        <v>1043</v>
      </c>
      <c r="AB136" s="24"/>
      <c r="AC136" s="24" t="str">
        <f t="shared" si="4"/>
        <v>981-10</v>
      </c>
      <c r="AD136" s="24" t="str">
        <f t="shared" si="5"/>
        <v>IMPLEMENTAR LAS ACCIONES DE GESTIÓN AMBIENTAL LOCAL, EN LAS DIFERENTES LOCALIDADES DEL D.C., EN EL MARCO DE LOS PROCESOS DE PARTICIPACIÓN CIUDADANA. # 981-10</v>
      </c>
    </row>
    <row r="137" spans="1:30" x14ac:dyDescent="0.25">
      <c r="A137" s="25">
        <v>981</v>
      </c>
      <c r="B137" s="25">
        <v>11</v>
      </c>
      <c r="C137" s="25" t="s">
        <v>1035</v>
      </c>
      <c r="D137" s="25" t="s">
        <v>1036</v>
      </c>
      <c r="E137" s="25" t="s">
        <v>1037</v>
      </c>
      <c r="F137" s="25" t="s">
        <v>1038</v>
      </c>
      <c r="G137" s="25" t="s">
        <v>27</v>
      </c>
      <c r="H137" s="25" t="s">
        <v>31</v>
      </c>
      <c r="I137" s="25" t="s">
        <v>1039</v>
      </c>
      <c r="J137" s="25" t="s">
        <v>1040</v>
      </c>
      <c r="K137" s="25">
        <v>80111600</v>
      </c>
      <c r="L137" s="25" t="s">
        <v>1045</v>
      </c>
      <c r="M137" s="25">
        <v>1</v>
      </c>
      <c r="N137" s="25">
        <v>1</v>
      </c>
      <c r="O137" s="25">
        <v>11</v>
      </c>
      <c r="P137" s="25">
        <v>1</v>
      </c>
      <c r="Q137" s="25" t="s">
        <v>28</v>
      </c>
      <c r="R137" s="25">
        <v>0</v>
      </c>
      <c r="S137" s="26">
        <v>51917250</v>
      </c>
      <c r="T137" s="26">
        <v>51917250</v>
      </c>
      <c r="U137" s="25">
        <v>0</v>
      </c>
      <c r="V137" s="25">
        <v>0</v>
      </c>
      <c r="W137" s="25" t="s">
        <v>41</v>
      </c>
      <c r="X137" s="25" t="s">
        <v>29</v>
      </c>
      <c r="Y137" s="25" t="s">
        <v>1042</v>
      </c>
      <c r="Z137" s="25">
        <v>3778881</v>
      </c>
      <c r="AA137" s="25" t="s">
        <v>1043</v>
      </c>
      <c r="AB137" s="24"/>
      <c r="AC137" s="24" t="str">
        <f t="shared" si="4"/>
        <v>981-11</v>
      </c>
      <c r="AD137" s="24" t="str">
        <f t="shared" si="5"/>
        <v>IMPLEMENTAR LAS ACCIONES DE GESTIÓN AMBIENTAL LOCAL, EN LAS DIFERENTES LOCALIDADES DEL D.C., EN EL MARCO DE LOS PROCESOS DE PARTICIPACIÓN CIUDADANA. # 981-11</v>
      </c>
    </row>
    <row r="138" spans="1:30" x14ac:dyDescent="0.25">
      <c r="A138" s="25">
        <v>981</v>
      </c>
      <c r="B138" s="25">
        <v>12</v>
      </c>
      <c r="C138" s="25" t="s">
        <v>1035</v>
      </c>
      <c r="D138" s="25" t="s">
        <v>1036</v>
      </c>
      <c r="E138" s="25" t="s">
        <v>1037</v>
      </c>
      <c r="F138" s="25" t="s">
        <v>1038</v>
      </c>
      <c r="G138" s="25" t="s">
        <v>27</v>
      </c>
      <c r="H138" s="25" t="s">
        <v>31</v>
      </c>
      <c r="I138" s="25" t="s">
        <v>1039</v>
      </c>
      <c r="J138" s="25" t="s">
        <v>1040</v>
      </c>
      <c r="K138" s="25">
        <v>80111600</v>
      </c>
      <c r="L138" s="25" t="s">
        <v>1045</v>
      </c>
      <c r="M138" s="25">
        <v>1</v>
      </c>
      <c r="N138" s="25">
        <v>1</v>
      </c>
      <c r="O138" s="25">
        <v>11</v>
      </c>
      <c r="P138" s="25">
        <v>1</v>
      </c>
      <c r="Q138" s="25" t="s">
        <v>28</v>
      </c>
      <c r="R138" s="25">
        <v>0</v>
      </c>
      <c r="S138" s="26">
        <v>51917250</v>
      </c>
      <c r="T138" s="26">
        <v>51917250</v>
      </c>
      <c r="U138" s="25">
        <v>0</v>
      </c>
      <c r="V138" s="25">
        <v>0</v>
      </c>
      <c r="W138" s="25" t="s">
        <v>41</v>
      </c>
      <c r="X138" s="25" t="s">
        <v>29</v>
      </c>
      <c r="Y138" s="25" t="s">
        <v>1042</v>
      </c>
      <c r="Z138" s="25">
        <v>3778881</v>
      </c>
      <c r="AA138" s="25" t="s">
        <v>1043</v>
      </c>
      <c r="AB138" s="24"/>
      <c r="AC138" s="24" t="str">
        <f t="shared" si="4"/>
        <v>981-12</v>
      </c>
      <c r="AD138" s="24" t="str">
        <f t="shared" si="5"/>
        <v>IMPLEMENTAR LAS ACCIONES DE GESTIÓN AMBIENTAL LOCAL, EN LAS DIFERENTES LOCALIDADES DEL D.C., EN EL MARCO DE LOS PROCESOS DE PARTICIPACIÓN CIUDADANA. # 981-12</v>
      </c>
    </row>
    <row r="139" spans="1:30" x14ac:dyDescent="0.25">
      <c r="A139" s="25">
        <v>981</v>
      </c>
      <c r="B139" s="25">
        <v>13</v>
      </c>
      <c r="C139" s="25" t="s">
        <v>1035</v>
      </c>
      <c r="D139" s="25" t="s">
        <v>1036</v>
      </c>
      <c r="E139" s="25" t="s">
        <v>1037</v>
      </c>
      <c r="F139" s="25" t="s">
        <v>1038</v>
      </c>
      <c r="G139" s="25" t="s">
        <v>27</v>
      </c>
      <c r="H139" s="25" t="s">
        <v>31</v>
      </c>
      <c r="I139" s="25" t="s">
        <v>1039</v>
      </c>
      <c r="J139" s="25" t="s">
        <v>1040</v>
      </c>
      <c r="K139" s="25">
        <v>80111600</v>
      </c>
      <c r="L139" s="25" t="s">
        <v>1045</v>
      </c>
      <c r="M139" s="25">
        <v>1</v>
      </c>
      <c r="N139" s="25">
        <v>1</v>
      </c>
      <c r="O139" s="25">
        <v>11</v>
      </c>
      <c r="P139" s="25">
        <v>1</v>
      </c>
      <c r="Q139" s="25" t="s">
        <v>28</v>
      </c>
      <c r="R139" s="25">
        <v>0</v>
      </c>
      <c r="S139" s="26">
        <v>51917250</v>
      </c>
      <c r="T139" s="26">
        <v>51917250</v>
      </c>
      <c r="U139" s="25">
        <v>0</v>
      </c>
      <c r="V139" s="25">
        <v>0</v>
      </c>
      <c r="W139" s="25" t="s">
        <v>41</v>
      </c>
      <c r="X139" s="25" t="s">
        <v>29</v>
      </c>
      <c r="Y139" s="25" t="s">
        <v>1042</v>
      </c>
      <c r="Z139" s="25">
        <v>3778881</v>
      </c>
      <c r="AA139" s="25" t="s">
        <v>1043</v>
      </c>
      <c r="AB139" s="24"/>
      <c r="AC139" s="24" t="str">
        <f t="shared" si="4"/>
        <v>981-13</v>
      </c>
      <c r="AD139" s="24" t="str">
        <f t="shared" si="5"/>
        <v>IMPLEMENTAR LAS ACCIONES DE GESTIÓN AMBIENTAL LOCAL, EN LAS DIFERENTES LOCALIDADES DEL D.C., EN EL MARCO DE LOS PROCESOS DE PARTICIPACIÓN CIUDADANA. # 981-13</v>
      </c>
    </row>
    <row r="140" spans="1:30" x14ac:dyDescent="0.25">
      <c r="A140" s="25">
        <v>981</v>
      </c>
      <c r="B140" s="25">
        <v>14</v>
      </c>
      <c r="C140" s="25" t="s">
        <v>1035</v>
      </c>
      <c r="D140" s="25" t="s">
        <v>1036</v>
      </c>
      <c r="E140" s="25" t="s">
        <v>1037</v>
      </c>
      <c r="F140" s="25" t="s">
        <v>1038</v>
      </c>
      <c r="G140" s="25" t="s">
        <v>27</v>
      </c>
      <c r="H140" s="25" t="s">
        <v>31</v>
      </c>
      <c r="I140" s="25" t="s">
        <v>1039</v>
      </c>
      <c r="J140" s="25" t="s">
        <v>1040</v>
      </c>
      <c r="K140" s="25">
        <v>80111600</v>
      </c>
      <c r="L140" s="25" t="s">
        <v>1045</v>
      </c>
      <c r="M140" s="25">
        <v>1</v>
      </c>
      <c r="N140" s="25">
        <v>1</v>
      </c>
      <c r="O140" s="25">
        <v>11</v>
      </c>
      <c r="P140" s="25">
        <v>1</v>
      </c>
      <c r="Q140" s="25" t="s">
        <v>28</v>
      </c>
      <c r="R140" s="25">
        <v>0</v>
      </c>
      <c r="S140" s="26">
        <v>51917250</v>
      </c>
      <c r="T140" s="26">
        <v>51917250</v>
      </c>
      <c r="U140" s="25">
        <v>0</v>
      </c>
      <c r="V140" s="25">
        <v>0</v>
      </c>
      <c r="W140" s="25" t="s">
        <v>41</v>
      </c>
      <c r="X140" s="25" t="s">
        <v>29</v>
      </c>
      <c r="Y140" s="25" t="s">
        <v>1042</v>
      </c>
      <c r="Z140" s="25">
        <v>3778881</v>
      </c>
      <c r="AA140" s="25" t="s">
        <v>1043</v>
      </c>
      <c r="AB140" s="24"/>
      <c r="AC140" s="24" t="str">
        <f t="shared" si="4"/>
        <v>981-14</v>
      </c>
      <c r="AD140" s="24" t="str">
        <f t="shared" si="5"/>
        <v>IMPLEMENTAR LAS ACCIONES DE GESTIÓN AMBIENTAL LOCAL, EN LAS DIFERENTES LOCALIDADES DEL D.C., EN EL MARCO DE LOS PROCESOS DE PARTICIPACIÓN CIUDADANA. # 981-14</v>
      </c>
    </row>
    <row r="141" spans="1:30" x14ac:dyDescent="0.25">
      <c r="A141" s="25">
        <v>981</v>
      </c>
      <c r="B141" s="25">
        <v>15</v>
      </c>
      <c r="C141" s="25" t="s">
        <v>1035</v>
      </c>
      <c r="D141" s="25" t="s">
        <v>1036</v>
      </c>
      <c r="E141" s="25" t="s">
        <v>1037</v>
      </c>
      <c r="F141" s="25" t="s">
        <v>1038</v>
      </c>
      <c r="G141" s="25" t="s">
        <v>27</v>
      </c>
      <c r="H141" s="25" t="s">
        <v>31</v>
      </c>
      <c r="I141" s="25" t="s">
        <v>1039</v>
      </c>
      <c r="J141" s="25" t="s">
        <v>1040</v>
      </c>
      <c r="K141" s="25">
        <v>80111600</v>
      </c>
      <c r="L141" s="25" t="s">
        <v>1045</v>
      </c>
      <c r="M141" s="25">
        <v>1</v>
      </c>
      <c r="N141" s="25">
        <v>1</v>
      </c>
      <c r="O141" s="25">
        <v>11</v>
      </c>
      <c r="P141" s="25">
        <v>1</v>
      </c>
      <c r="Q141" s="25" t="s">
        <v>28</v>
      </c>
      <c r="R141" s="25">
        <v>0</v>
      </c>
      <c r="S141" s="26">
        <v>51917250</v>
      </c>
      <c r="T141" s="26">
        <v>51917250</v>
      </c>
      <c r="U141" s="25">
        <v>0</v>
      </c>
      <c r="V141" s="25">
        <v>0</v>
      </c>
      <c r="W141" s="25" t="s">
        <v>41</v>
      </c>
      <c r="X141" s="25" t="s">
        <v>29</v>
      </c>
      <c r="Y141" s="25" t="s">
        <v>1042</v>
      </c>
      <c r="Z141" s="25">
        <v>3778881</v>
      </c>
      <c r="AA141" s="25" t="s">
        <v>1043</v>
      </c>
      <c r="AB141" s="24"/>
      <c r="AC141" s="24" t="str">
        <f t="shared" si="4"/>
        <v>981-15</v>
      </c>
      <c r="AD141" s="24" t="str">
        <f t="shared" si="5"/>
        <v>IMPLEMENTAR LAS ACCIONES DE GESTIÓN AMBIENTAL LOCAL, EN LAS DIFERENTES LOCALIDADES DEL D.C., EN EL MARCO DE LOS PROCESOS DE PARTICIPACIÓN CIUDADANA. # 981-15</v>
      </c>
    </row>
    <row r="142" spans="1:30" x14ac:dyDescent="0.25">
      <c r="A142" s="25">
        <v>981</v>
      </c>
      <c r="B142" s="25">
        <v>16</v>
      </c>
      <c r="C142" s="25" t="s">
        <v>1035</v>
      </c>
      <c r="D142" s="25" t="s">
        <v>1036</v>
      </c>
      <c r="E142" s="25" t="s">
        <v>1037</v>
      </c>
      <c r="F142" s="25" t="s">
        <v>1038</v>
      </c>
      <c r="G142" s="25" t="s">
        <v>27</v>
      </c>
      <c r="H142" s="25" t="s">
        <v>31</v>
      </c>
      <c r="I142" s="25" t="s">
        <v>1039</v>
      </c>
      <c r="J142" s="25" t="s">
        <v>1040</v>
      </c>
      <c r="K142" s="25">
        <v>80111600</v>
      </c>
      <c r="L142" s="25" t="s">
        <v>1045</v>
      </c>
      <c r="M142" s="25">
        <v>1</v>
      </c>
      <c r="N142" s="25">
        <v>1</v>
      </c>
      <c r="O142" s="25">
        <v>11</v>
      </c>
      <c r="P142" s="25">
        <v>1</v>
      </c>
      <c r="Q142" s="25" t="s">
        <v>28</v>
      </c>
      <c r="R142" s="25">
        <v>0</v>
      </c>
      <c r="S142" s="26">
        <v>51917250</v>
      </c>
      <c r="T142" s="26">
        <v>51917250</v>
      </c>
      <c r="U142" s="25">
        <v>0</v>
      </c>
      <c r="V142" s="25">
        <v>0</v>
      </c>
      <c r="W142" s="25" t="s">
        <v>41</v>
      </c>
      <c r="X142" s="25" t="s">
        <v>29</v>
      </c>
      <c r="Y142" s="25" t="s">
        <v>1042</v>
      </c>
      <c r="Z142" s="25">
        <v>3778881</v>
      </c>
      <c r="AA142" s="25" t="s">
        <v>1043</v>
      </c>
      <c r="AB142" s="24"/>
      <c r="AC142" s="24" t="str">
        <f t="shared" si="4"/>
        <v>981-16</v>
      </c>
      <c r="AD142" s="24" t="str">
        <f t="shared" si="5"/>
        <v>IMPLEMENTAR LAS ACCIONES DE GESTIÓN AMBIENTAL LOCAL, EN LAS DIFERENTES LOCALIDADES DEL D.C., EN EL MARCO DE LOS PROCESOS DE PARTICIPACIÓN CIUDADANA. # 981-16</v>
      </c>
    </row>
    <row r="143" spans="1:30" x14ac:dyDescent="0.25">
      <c r="A143" s="25">
        <v>981</v>
      </c>
      <c r="B143" s="25">
        <v>17</v>
      </c>
      <c r="C143" s="25" t="s">
        <v>1035</v>
      </c>
      <c r="D143" s="25" t="s">
        <v>1036</v>
      </c>
      <c r="E143" s="25" t="s">
        <v>1037</v>
      </c>
      <c r="F143" s="25" t="s">
        <v>1038</v>
      </c>
      <c r="G143" s="25" t="s">
        <v>27</v>
      </c>
      <c r="H143" s="25" t="s">
        <v>31</v>
      </c>
      <c r="I143" s="25" t="s">
        <v>1039</v>
      </c>
      <c r="J143" s="25" t="s">
        <v>1040</v>
      </c>
      <c r="K143" s="25">
        <v>80111600</v>
      </c>
      <c r="L143" s="25" t="s">
        <v>1045</v>
      </c>
      <c r="M143" s="25">
        <v>1</v>
      </c>
      <c r="N143" s="25">
        <v>1</v>
      </c>
      <c r="O143" s="25">
        <v>11</v>
      </c>
      <c r="P143" s="25">
        <v>1</v>
      </c>
      <c r="Q143" s="25" t="s">
        <v>28</v>
      </c>
      <c r="R143" s="25">
        <v>0</v>
      </c>
      <c r="S143" s="26">
        <v>51917250</v>
      </c>
      <c r="T143" s="26">
        <v>51917250</v>
      </c>
      <c r="U143" s="25">
        <v>0</v>
      </c>
      <c r="V143" s="25">
        <v>0</v>
      </c>
      <c r="W143" s="25" t="s">
        <v>41</v>
      </c>
      <c r="X143" s="25" t="s">
        <v>29</v>
      </c>
      <c r="Y143" s="25" t="s">
        <v>1042</v>
      </c>
      <c r="Z143" s="25">
        <v>3778881</v>
      </c>
      <c r="AA143" s="25" t="s">
        <v>1043</v>
      </c>
      <c r="AB143" s="24"/>
      <c r="AC143" s="24" t="str">
        <f t="shared" si="4"/>
        <v>981-17</v>
      </c>
      <c r="AD143" s="24" t="str">
        <f t="shared" si="5"/>
        <v>IMPLEMENTAR LAS ACCIONES DE GESTIÓN AMBIENTAL LOCAL, EN LAS DIFERENTES LOCALIDADES DEL D.C., EN EL MARCO DE LOS PROCESOS DE PARTICIPACIÓN CIUDADANA. # 981-17</v>
      </c>
    </row>
    <row r="144" spans="1:30" x14ac:dyDescent="0.25">
      <c r="A144" s="25">
        <v>981</v>
      </c>
      <c r="B144" s="25">
        <v>18</v>
      </c>
      <c r="C144" s="25" t="s">
        <v>1035</v>
      </c>
      <c r="D144" s="25" t="s">
        <v>1036</v>
      </c>
      <c r="E144" s="25" t="s">
        <v>1037</v>
      </c>
      <c r="F144" s="25" t="s">
        <v>1038</v>
      </c>
      <c r="G144" s="25" t="s">
        <v>27</v>
      </c>
      <c r="H144" s="25" t="s">
        <v>31</v>
      </c>
      <c r="I144" s="25" t="s">
        <v>1039</v>
      </c>
      <c r="J144" s="25" t="s">
        <v>1040</v>
      </c>
      <c r="K144" s="25">
        <v>80111600</v>
      </c>
      <c r="L144" s="25" t="s">
        <v>1045</v>
      </c>
      <c r="M144" s="25">
        <v>1</v>
      </c>
      <c r="N144" s="25">
        <v>1</v>
      </c>
      <c r="O144" s="25">
        <v>11</v>
      </c>
      <c r="P144" s="25">
        <v>1</v>
      </c>
      <c r="Q144" s="25" t="s">
        <v>28</v>
      </c>
      <c r="R144" s="25">
        <v>0</v>
      </c>
      <c r="S144" s="26">
        <v>51917250</v>
      </c>
      <c r="T144" s="26">
        <v>51917250</v>
      </c>
      <c r="U144" s="25">
        <v>0</v>
      </c>
      <c r="V144" s="25">
        <v>0</v>
      </c>
      <c r="W144" s="25" t="s">
        <v>41</v>
      </c>
      <c r="X144" s="25" t="s">
        <v>29</v>
      </c>
      <c r="Y144" s="25" t="s">
        <v>1042</v>
      </c>
      <c r="Z144" s="25">
        <v>3778881</v>
      </c>
      <c r="AA144" s="25" t="s">
        <v>1043</v>
      </c>
      <c r="AB144" s="24"/>
      <c r="AC144" s="24" t="str">
        <f t="shared" si="4"/>
        <v>981-18</v>
      </c>
      <c r="AD144" s="24" t="str">
        <f t="shared" si="5"/>
        <v>IMPLEMENTAR LAS ACCIONES DE GESTIÓN AMBIENTAL LOCAL, EN LAS DIFERENTES LOCALIDADES DEL D.C., EN EL MARCO DE LOS PROCESOS DE PARTICIPACIÓN CIUDADANA. # 981-18</v>
      </c>
    </row>
    <row r="145" spans="1:30" x14ac:dyDescent="0.25">
      <c r="A145" s="25">
        <v>981</v>
      </c>
      <c r="B145" s="25">
        <v>19</v>
      </c>
      <c r="C145" s="25" t="s">
        <v>1035</v>
      </c>
      <c r="D145" s="25" t="s">
        <v>1036</v>
      </c>
      <c r="E145" s="25" t="s">
        <v>1037</v>
      </c>
      <c r="F145" s="25" t="s">
        <v>1038</v>
      </c>
      <c r="G145" s="25" t="s">
        <v>27</v>
      </c>
      <c r="H145" s="25" t="s">
        <v>31</v>
      </c>
      <c r="I145" s="25" t="s">
        <v>1039</v>
      </c>
      <c r="J145" s="25" t="s">
        <v>1040</v>
      </c>
      <c r="K145" s="25">
        <v>80111600</v>
      </c>
      <c r="L145" s="25" t="s">
        <v>1045</v>
      </c>
      <c r="M145" s="25">
        <v>1</v>
      </c>
      <c r="N145" s="25">
        <v>1</v>
      </c>
      <c r="O145" s="25">
        <v>11</v>
      </c>
      <c r="P145" s="25">
        <v>1</v>
      </c>
      <c r="Q145" s="25" t="s">
        <v>28</v>
      </c>
      <c r="R145" s="25">
        <v>0</v>
      </c>
      <c r="S145" s="26">
        <v>51917250</v>
      </c>
      <c r="T145" s="26">
        <v>51917250</v>
      </c>
      <c r="U145" s="25">
        <v>0</v>
      </c>
      <c r="V145" s="25">
        <v>0</v>
      </c>
      <c r="W145" s="25" t="s">
        <v>41</v>
      </c>
      <c r="X145" s="25" t="s">
        <v>29</v>
      </c>
      <c r="Y145" s="25" t="s">
        <v>1042</v>
      </c>
      <c r="Z145" s="25">
        <v>3778881</v>
      </c>
      <c r="AA145" s="25" t="s">
        <v>1043</v>
      </c>
      <c r="AB145" s="24"/>
      <c r="AC145" s="24" t="str">
        <f t="shared" si="4"/>
        <v>981-19</v>
      </c>
      <c r="AD145" s="24" t="str">
        <f t="shared" si="5"/>
        <v>IMPLEMENTAR LAS ACCIONES DE GESTIÓN AMBIENTAL LOCAL, EN LAS DIFERENTES LOCALIDADES DEL D.C., EN EL MARCO DE LOS PROCESOS DE PARTICIPACIÓN CIUDADANA. # 981-19</v>
      </c>
    </row>
    <row r="146" spans="1:30" x14ac:dyDescent="0.25">
      <c r="A146" s="25">
        <v>981</v>
      </c>
      <c r="B146" s="25">
        <v>20</v>
      </c>
      <c r="C146" s="25" t="s">
        <v>1035</v>
      </c>
      <c r="D146" s="25" t="s">
        <v>1036</v>
      </c>
      <c r="E146" s="25" t="s">
        <v>1037</v>
      </c>
      <c r="F146" s="25" t="s">
        <v>1038</v>
      </c>
      <c r="G146" s="25" t="s">
        <v>27</v>
      </c>
      <c r="H146" s="25" t="s">
        <v>31</v>
      </c>
      <c r="I146" s="25" t="s">
        <v>1039</v>
      </c>
      <c r="J146" s="25" t="s">
        <v>1040</v>
      </c>
      <c r="K146" s="25">
        <v>80111600</v>
      </c>
      <c r="L146" s="25" t="s">
        <v>1045</v>
      </c>
      <c r="M146" s="25">
        <v>1</v>
      </c>
      <c r="N146" s="25">
        <v>1</v>
      </c>
      <c r="O146" s="25">
        <v>11</v>
      </c>
      <c r="P146" s="25">
        <v>1</v>
      </c>
      <c r="Q146" s="25" t="s">
        <v>28</v>
      </c>
      <c r="R146" s="25">
        <v>0</v>
      </c>
      <c r="S146" s="26">
        <v>51917250</v>
      </c>
      <c r="T146" s="26">
        <v>51917250</v>
      </c>
      <c r="U146" s="25">
        <v>0</v>
      </c>
      <c r="V146" s="25">
        <v>0</v>
      </c>
      <c r="W146" s="25" t="s">
        <v>41</v>
      </c>
      <c r="X146" s="25" t="s">
        <v>29</v>
      </c>
      <c r="Y146" s="25" t="s">
        <v>1042</v>
      </c>
      <c r="Z146" s="25">
        <v>3778881</v>
      </c>
      <c r="AA146" s="25" t="s">
        <v>1043</v>
      </c>
      <c r="AB146" s="24"/>
      <c r="AC146" s="24" t="str">
        <f t="shared" si="4"/>
        <v>981-20</v>
      </c>
      <c r="AD146" s="24" t="str">
        <f t="shared" si="5"/>
        <v>IMPLEMENTAR LAS ACCIONES DE GESTIÓN AMBIENTAL LOCAL, EN LAS DIFERENTES LOCALIDADES DEL D.C., EN EL MARCO DE LOS PROCESOS DE PARTICIPACIÓN CIUDADANA. # 981-20</v>
      </c>
    </row>
    <row r="147" spans="1:30" x14ac:dyDescent="0.25">
      <c r="A147" s="25">
        <v>981</v>
      </c>
      <c r="B147" s="25">
        <v>21</v>
      </c>
      <c r="C147" s="25" t="s">
        <v>1035</v>
      </c>
      <c r="D147" s="25" t="s">
        <v>1036</v>
      </c>
      <c r="E147" s="25" t="s">
        <v>1037</v>
      </c>
      <c r="F147" s="25" t="s">
        <v>1038</v>
      </c>
      <c r="G147" s="25" t="s">
        <v>27</v>
      </c>
      <c r="H147" s="25" t="s">
        <v>31</v>
      </c>
      <c r="I147" s="25" t="s">
        <v>1039</v>
      </c>
      <c r="J147" s="25" t="s">
        <v>1040</v>
      </c>
      <c r="K147" s="25">
        <v>80111600</v>
      </c>
      <c r="L147" s="25" t="s">
        <v>1045</v>
      </c>
      <c r="M147" s="25">
        <v>1</v>
      </c>
      <c r="N147" s="25">
        <v>1</v>
      </c>
      <c r="O147" s="25">
        <v>11</v>
      </c>
      <c r="P147" s="25">
        <v>1</v>
      </c>
      <c r="Q147" s="25" t="s">
        <v>28</v>
      </c>
      <c r="R147" s="25">
        <v>0</v>
      </c>
      <c r="S147" s="26">
        <v>51917250</v>
      </c>
      <c r="T147" s="26">
        <v>51917250</v>
      </c>
      <c r="U147" s="25">
        <v>0</v>
      </c>
      <c r="V147" s="25">
        <v>0</v>
      </c>
      <c r="W147" s="25" t="s">
        <v>41</v>
      </c>
      <c r="X147" s="25" t="s">
        <v>29</v>
      </c>
      <c r="Y147" s="25" t="s">
        <v>1042</v>
      </c>
      <c r="Z147" s="25">
        <v>3778881</v>
      </c>
      <c r="AA147" s="25" t="s">
        <v>1043</v>
      </c>
      <c r="AB147" s="24"/>
      <c r="AC147" s="24" t="str">
        <f t="shared" si="4"/>
        <v>981-21</v>
      </c>
      <c r="AD147" s="24" t="str">
        <f t="shared" si="5"/>
        <v>IMPLEMENTAR LAS ACCIONES DE GESTIÓN AMBIENTAL LOCAL, EN LAS DIFERENTES LOCALIDADES DEL D.C., EN EL MARCO DE LOS PROCESOS DE PARTICIPACIÓN CIUDADANA. # 981-21</v>
      </c>
    </row>
    <row r="148" spans="1:30" x14ac:dyDescent="0.25">
      <c r="A148" s="25">
        <v>981</v>
      </c>
      <c r="B148" s="25">
        <v>22</v>
      </c>
      <c r="C148" s="25" t="s">
        <v>1035</v>
      </c>
      <c r="D148" s="25" t="s">
        <v>1036</v>
      </c>
      <c r="E148" s="25" t="s">
        <v>1037</v>
      </c>
      <c r="F148" s="25" t="s">
        <v>1038</v>
      </c>
      <c r="G148" s="25" t="s">
        <v>27</v>
      </c>
      <c r="H148" s="25" t="s">
        <v>31</v>
      </c>
      <c r="I148" s="25" t="s">
        <v>1039</v>
      </c>
      <c r="J148" s="25" t="s">
        <v>1040</v>
      </c>
      <c r="K148" s="25">
        <v>80111600</v>
      </c>
      <c r="L148" s="25" t="s">
        <v>1045</v>
      </c>
      <c r="M148" s="25">
        <v>1</v>
      </c>
      <c r="N148" s="25">
        <v>1</v>
      </c>
      <c r="O148" s="25">
        <v>10</v>
      </c>
      <c r="P148" s="25">
        <v>1</v>
      </c>
      <c r="Q148" s="25" t="s">
        <v>28</v>
      </c>
      <c r="R148" s="25">
        <v>0</v>
      </c>
      <c r="S148" s="26">
        <v>47197500</v>
      </c>
      <c r="T148" s="26">
        <v>47197500</v>
      </c>
      <c r="U148" s="25">
        <v>0</v>
      </c>
      <c r="V148" s="25">
        <v>0</v>
      </c>
      <c r="W148" s="25" t="s">
        <v>41</v>
      </c>
      <c r="X148" s="25" t="s">
        <v>29</v>
      </c>
      <c r="Y148" s="25" t="s">
        <v>1042</v>
      </c>
      <c r="Z148" s="25">
        <v>3778881</v>
      </c>
      <c r="AA148" s="25" t="s">
        <v>1043</v>
      </c>
      <c r="AB148" s="24"/>
      <c r="AC148" s="24" t="str">
        <f t="shared" si="4"/>
        <v>981-22</v>
      </c>
      <c r="AD148" s="24" t="str">
        <f t="shared" si="5"/>
        <v>IMPLEMENTAR LAS ACCIONES DE GESTIÓN AMBIENTAL LOCAL, EN LAS DIFERENTES LOCALIDADES DEL D.C., EN EL MARCO DE LOS PROCESOS DE PARTICIPACIÓN CIUDADANA. # 981-22</v>
      </c>
    </row>
    <row r="149" spans="1:30" x14ac:dyDescent="0.25">
      <c r="A149" s="25">
        <v>981</v>
      </c>
      <c r="B149" s="25">
        <v>23</v>
      </c>
      <c r="C149" s="25" t="s">
        <v>1035</v>
      </c>
      <c r="D149" s="25" t="s">
        <v>1036</v>
      </c>
      <c r="E149" s="25" t="s">
        <v>1037</v>
      </c>
      <c r="F149" s="25" t="s">
        <v>1038</v>
      </c>
      <c r="G149" s="25" t="s">
        <v>27</v>
      </c>
      <c r="H149" s="25" t="s">
        <v>31</v>
      </c>
      <c r="I149" s="25" t="s">
        <v>1039</v>
      </c>
      <c r="J149" s="25" t="s">
        <v>1040</v>
      </c>
      <c r="K149" s="25">
        <v>80111600</v>
      </c>
      <c r="L149" s="25" t="s">
        <v>1046</v>
      </c>
      <c r="M149" s="25">
        <v>1</v>
      </c>
      <c r="N149" s="25">
        <v>1</v>
      </c>
      <c r="O149" s="25">
        <v>11</v>
      </c>
      <c r="P149" s="25">
        <v>1</v>
      </c>
      <c r="Q149" s="25" t="s">
        <v>28</v>
      </c>
      <c r="R149" s="25">
        <v>0</v>
      </c>
      <c r="S149" s="26">
        <v>45091200</v>
      </c>
      <c r="T149" s="26">
        <v>45091200</v>
      </c>
      <c r="U149" s="25">
        <v>0</v>
      </c>
      <c r="V149" s="25">
        <v>0</v>
      </c>
      <c r="W149" s="25" t="s">
        <v>41</v>
      </c>
      <c r="X149" s="25" t="s">
        <v>29</v>
      </c>
      <c r="Y149" s="25" t="s">
        <v>1042</v>
      </c>
      <c r="Z149" s="25">
        <v>3778881</v>
      </c>
      <c r="AA149" s="25" t="s">
        <v>1043</v>
      </c>
      <c r="AB149" s="24"/>
      <c r="AC149" s="24" t="str">
        <f t="shared" si="4"/>
        <v>981-23</v>
      </c>
      <c r="AD149" s="24" t="str">
        <f t="shared" si="5"/>
        <v>RECOLECTAR, ANALIZAR, SISTEMATIZAR Y CONSOLIDAR LA INFORMACIÓN GENERADA DE LOS PROCESOS DE PARTICIPACIÓN Y EDUCACIÓN AMBIENTAL EN EL DISTRITO CAPITAL. # 981-23</v>
      </c>
    </row>
    <row r="150" spans="1:30" x14ac:dyDescent="0.25">
      <c r="A150" s="25">
        <v>981</v>
      </c>
      <c r="B150" s="25">
        <v>24</v>
      </c>
      <c r="C150" s="25" t="s">
        <v>1035</v>
      </c>
      <c r="D150" s="25" t="s">
        <v>1036</v>
      </c>
      <c r="E150" s="25" t="s">
        <v>1037</v>
      </c>
      <c r="F150" s="25" t="s">
        <v>1038</v>
      </c>
      <c r="G150" s="25" t="s">
        <v>27</v>
      </c>
      <c r="H150" s="25" t="s">
        <v>31</v>
      </c>
      <c r="I150" s="25" t="s">
        <v>1039</v>
      </c>
      <c r="J150" s="25" t="s">
        <v>1040</v>
      </c>
      <c r="K150" s="25">
        <v>80111600</v>
      </c>
      <c r="L150" s="25" t="s">
        <v>1047</v>
      </c>
      <c r="M150" s="25">
        <v>1</v>
      </c>
      <c r="N150" s="25">
        <v>1</v>
      </c>
      <c r="O150" s="25">
        <v>11</v>
      </c>
      <c r="P150" s="25">
        <v>1</v>
      </c>
      <c r="Q150" s="25" t="s">
        <v>28</v>
      </c>
      <c r="R150" s="25">
        <v>0</v>
      </c>
      <c r="S150" s="26">
        <v>45091200</v>
      </c>
      <c r="T150" s="26">
        <v>45091200</v>
      </c>
      <c r="U150" s="25">
        <v>0</v>
      </c>
      <c r="V150" s="25">
        <v>0</v>
      </c>
      <c r="W150" s="25" t="s">
        <v>41</v>
      </c>
      <c r="X150" s="25" t="s">
        <v>29</v>
      </c>
      <c r="Y150" s="25" t="s">
        <v>1042</v>
      </c>
      <c r="Z150" s="25">
        <v>3778881</v>
      </c>
      <c r="AA150" s="25" t="s">
        <v>1043</v>
      </c>
      <c r="AB150" s="24"/>
      <c r="AC150" s="24" t="str">
        <f t="shared" si="4"/>
        <v>981-24</v>
      </c>
      <c r="AD150" s="24" t="str">
        <f t="shared" si="5"/>
        <v>REALIZAR LA RECOLECCIÓN, PROCESAMIENTO, ANÁLISIS Y VALIDACIÓN DE LA INFORMACIÓN AMBIENTAL QUE GENERAN LAS COMUIDADES E INSTITUCIONES  CON EL FIN DE ALIMENTAR EL SISTEMA DE INFORMACIÓN AMBIENTAL DE LA ENTIDAD. # 981-24</v>
      </c>
    </row>
    <row r="151" spans="1:30" x14ac:dyDescent="0.25">
      <c r="A151" s="25">
        <v>981</v>
      </c>
      <c r="B151" s="25">
        <v>25</v>
      </c>
      <c r="C151" s="25" t="s">
        <v>1035</v>
      </c>
      <c r="D151" s="25" t="s">
        <v>1036</v>
      </c>
      <c r="E151" s="25" t="s">
        <v>1037</v>
      </c>
      <c r="F151" s="25" t="s">
        <v>1038</v>
      </c>
      <c r="G151" s="25" t="s">
        <v>27</v>
      </c>
      <c r="H151" s="25" t="s">
        <v>31</v>
      </c>
      <c r="I151" s="25" t="s">
        <v>1039</v>
      </c>
      <c r="J151" s="25" t="s">
        <v>1040</v>
      </c>
      <c r="K151" s="25">
        <v>80111600</v>
      </c>
      <c r="L151" s="25" t="s">
        <v>1048</v>
      </c>
      <c r="M151" s="25">
        <v>1</v>
      </c>
      <c r="N151" s="25">
        <v>1</v>
      </c>
      <c r="O151" s="25">
        <v>11</v>
      </c>
      <c r="P151" s="25">
        <v>1</v>
      </c>
      <c r="Q151" s="25" t="s">
        <v>28</v>
      </c>
      <c r="R151" s="25">
        <v>0</v>
      </c>
      <c r="S151" s="26">
        <v>51917250</v>
      </c>
      <c r="T151" s="26">
        <v>51917250</v>
      </c>
      <c r="U151" s="25">
        <v>0</v>
      </c>
      <c r="V151" s="25">
        <v>0</v>
      </c>
      <c r="W151" s="25" t="s">
        <v>41</v>
      </c>
      <c r="X151" s="25" t="s">
        <v>29</v>
      </c>
      <c r="Y151" s="25" t="s">
        <v>1042</v>
      </c>
      <c r="Z151" s="25">
        <v>3778881</v>
      </c>
      <c r="AA151" s="25" t="s">
        <v>1043</v>
      </c>
      <c r="AB151" s="24"/>
      <c r="AC151" s="24" t="str">
        <f t="shared" si="4"/>
        <v>981-25</v>
      </c>
      <c r="AD151" s="24" t="str">
        <f t="shared" si="5"/>
        <v>EJECUTAR ACTIVIDADES DE PARTICIPACION  EN EL MARCO DEL CONSEJO CONSULTIVO DE AMBIENTE Y LAS MESAS AMBIENTALES DERIVADAS DEL MISMO. # 981-25</v>
      </c>
    </row>
    <row r="152" spans="1:30" x14ac:dyDescent="0.25">
      <c r="A152" s="25">
        <v>981</v>
      </c>
      <c r="B152" s="25">
        <v>26</v>
      </c>
      <c r="C152" s="25" t="s">
        <v>1035</v>
      </c>
      <c r="D152" s="25" t="s">
        <v>1036</v>
      </c>
      <c r="E152" s="25" t="s">
        <v>1037</v>
      </c>
      <c r="F152" s="25" t="s">
        <v>1038</v>
      </c>
      <c r="G152" s="25" t="s">
        <v>27</v>
      </c>
      <c r="H152" s="25" t="s">
        <v>31</v>
      </c>
      <c r="I152" s="25" t="s">
        <v>1039</v>
      </c>
      <c r="J152" s="25" t="s">
        <v>1040</v>
      </c>
      <c r="K152" s="25">
        <v>80111600</v>
      </c>
      <c r="L152" s="25" t="s">
        <v>1049</v>
      </c>
      <c r="M152" s="25">
        <v>1</v>
      </c>
      <c r="N152" s="25">
        <v>1</v>
      </c>
      <c r="O152" s="25">
        <v>11</v>
      </c>
      <c r="P152" s="25">
        <v>1</v>
      </c>
      <c r="Q152" s="25" t="s">
        <v>28</v>
      </c>
      <c r="R152" s="25">
        <v>0</v>
      </c>
      <c r="S152" s="26">
        <v>40009200</v>
      </c>
      <c r="T152" s="26">
        <v>40009200</v>
      </c>
      <c r="U152" s="25">
        <v>0</v>
      </c>
      <c r="V152" s="25">
        <v>0</v>
      </c>
      <c r="W152" s="25" t="s">
        <v>41</v>
      </c>
      <c r="X152" s="25" t="s">
        <v>29</v>
      </c>
      <c r="Y152" s="25" t="s">
        <v>1042</v>
      </c>
      <c r="Z152" s="25">
        <v>3778881</v>
      </c>
      <c r="AA152" s="25" t="s">
        <v>1043</v>
      </c>
      <c r="AB152" s="24"/>
      <c r="AC152" s="24" t="str">
        <f t="shared" si="4"/>
        <v>981-26</v>
      </c>
      <c r="AD152" s="24" t="str">
        <f t="shared" si="5"/>
        <v>REALIZAR ACTIVIDADES DE GESTIÓN Y SEGUIMIENTO A LOS PROCESOS DE PARTICIPACIÓN Y EDUCACIÓN AMBIENTAL ENMARCADAS DENTRO DEL CUMPLIMIENTO DE LOS FALLOS JUDICIALES VIGENTES. # 981-26</v>
      </c>
    </row>
    <row r="153" spans="1:30" x14ac:dyDescent="0.25">
      <c r="A153" s="25">
        <v>981</v>
      </c>
      <c r="B153" s="25">
        <v>27</v>
      </c>
      <c r="C153" s="25" t="s">
        <v>1035</v>
      </c>
      <c r="D153" s="25" t="s">
        <v>1036</v>
      </c>
      <c r="E153" s="25" t="s">
        <v>1037</v>
      </c>
      <c r="F153" s="25" t="s">
        <v>1038</v>
      </c>
      <c r="G153" s="25" t="s">
        <v>27</v>
      </c>
      <c r="H153" s="25" t="s">
        <v>31</v>
      </c>
      <c r="I153" s="25" t="s">
        <v>1039</v>
      </c>
      <c r="J153" s="25" t="s">
        <v>1040</v>
      </c>
      <c r="K153" s="25">
        <v>80111600</v>
      </c>
      <c r="L153" s="25" t="s">
        <v>1050</v>
      </c>
      <c r="M153" s="25">
        <v>1</v>
      </c>
      <c r="N153" s="25">
        <v>1</v>
      </c>
      <c r="O153" s="25">
        <v>11</v>
      </c>
      <c r="P153" s="25">
        <v>1</v>
      </c>
      <c r="Q153" s="25" t="s">
        <v>28</v>
      </c>
      <c r="R153" s="25">
        <v>0</v>
      </c>
      <c r="S153" s="26">
        <v>45091200</v>
      </c>
      <c r="T153" s="26">
        <v>45091200</v>
      </c>
      <c r="U153" s="25">
        <v>0</v>
      </c>
      <c r="V153" s="25">
        <v>0</v>
      </c>
      <c r="W153" s="25" t="s">
        <v>41</v>
      </c>
      <c r="X153" s="25" t="s">
        <v>29</v>
      </c>
      <c r="Y153" s="25" t="s">
        <v>1042</v>
      </c>
      <c r="Z153" s="25">
        <v>3778881</v>
      </c>
      <c r="AA153" s="25" t="s">
        <v>1043</v>
      </c>
      <c r="AB153" s="24"/>
      <c r="AC153" s="24" t="str">
        <f t="shared" si="4"/>
        <v>981-27</v>
      </c>
      <c r="AD153" s="24" t="str">
        <f t="shared" si="5"/>
        <v>GESTIONAR LA IMPLEMENTACIÓN DE LAS POLITICAS PUBLICAS POBLACIONES DENTRO DE LOS PROCESOS DE PARTICIPACIÓN Y EDUCACIÓN AMBEINTAL # 981-27</v>
      </c>
    </row>
    <row r="154" spans="1:30" x14ac:dyDescent="0.25">
      <c r="A154" s="25">
        <v>981</v>
      </c>
      <c r="B154" s="25">
        <v>28</v>
      </c>
      <c r="C154" s="25" t="s">
        <v>1035</v>
      </c>
      <c r="D154" s="25" t="s">
        <v>1036</v>
      </c>
      <c r="E154" s="25" t="s">
        <v>1037</v>
      </c>
      <c r="F154" s="25" t="s">
        <v>1038</v>
      </c>
      <c r="G154" s="25" t="s">
        <v>27</v>
      </c>
      <c r="H154" s="25" t="s">
        <v>31</v>
      </c>
      <c r="I154" s="25" t="s">
        <v>1039</v>
      </c>
      <c r="J154" s="25" t="s">
        <v>1040</v>
      </c>
      <c r="K154" s="25">
        <v>80111600</v>
      </c>
      <c r="L154" s="25" t="s">
        <v>1051</v>
      </c>
      <c r="M154" s="25">
        <v>1</v>
      </c>
      <c r="N154" s="25">
        <v>1</v>
      </c>
      <c r="O154" s="25">
        <v>11</v>
      </c>
      <c r="P154" s="25">
        <v>1</v>
      </c>
      <c r="Q154" s="25" t="s">
        <v>28</v>
      </c>
      <c r="R154" s="25">
        <v>0</v>
      </c>
      <c r="S154" s="26">
        <v>45091200</v>
      </c>
      <c r="T154" s="26">
        <v>45091200</v>
      </c>
      <c r="U154" s="25">
        <v>0</v>
      </c>
      <c r="V154" s="25">
        <v>0</v>
      </c>
      <c r="W154" s="25" t="s">
        <v>41</v>
      </c>
      <c r="X154" s="25" t="s">
        <v>29</v>
      </c>
      <c r="Y154" s="25" t="s">
        <v>1042</v>
      </c>
      <c r="Z154" s="25">
        <v>3778881</v>
      </c>
      <c r="AA154" s="25" t="s">
        <v>1043</v>
      </c>
      <c r="AB154" s="24"/>
      <c r="AC154" s="24" t="str">
        <f t="shared" si="4"/>
        <v>981-28</v>
      </c>
      <c r="AD154" s="24" t="str">
        <f t="shared" si="5"/>
        <v>GESTIONAR EL PROCESO DE PARTICIPACIÓN CIUDADANA DIGITAL # 981-28</v>
      </c>
    </row>
    <row r="155" spans="1:30" x14ac:dyDescent="0.25">
      <c r="A155" s="25">
        <v>981</v>
      </c>
      <c r="B155" s="25">
        <v>29</v>
      </c>
      <c r="C155" s="25" t="s">
        <v>1035</v>
      </c>
      <c r="D155" s="25" t="s">
        <v>1036</v>
      </c>
      <c r="E155" s="25" t="s">
        <v>1037</v>
      </c>
      <c r="F155" s="25" t="s">
        <v>1038</v>
      </c>
      <c r="G155" s="25" t="s">
        <v>27</v>
      </c>
      <c r="H155" s="25" t="s">
        <v>31</v>
      </c>
      <c r="I155" s="25" t="s">
        <v>1039</v>
      </c>
      <c r="J155" s="25" t="s">
        <v>1040</v>
      </c>
      <c r="K155" s="25">
        <v>80111600</v>
      </c>
      <c r="L155" s="25" t="s">
        <v>1052</v>
      </c>
      <c r="M155" s="25">
        <v>1</v>
      </c>
      <c r="N155" s="25">
        <v>1</v>
      </c>
      <c r="O155" s="25">
        <v>11</v>
      </c>
      <c r="P155" s="25">
        <v>1</v>
      </c>
      <c r="Q155" s="25" t="s">
        <v>28</v>
      </c>
      <c r="R155" s="25">
        <v>0</v>
      </c>
      <c r="S155" s="26">
        <v>30642150</v>
      </c>
      <c r="T155" s="26">
        <v>30642150</v>
      </c>
      <c r="U155" s="25">
        <v>0</v>
      </c>
      <c r="V155" s="25">
        <v>0</v>
      </c>
      <c r="W155" s="25" t="s">
        <v>41</v>
      </c>
      <c r="X155" s="25" t="s">
        <v>29</v>
      </c>
      <c r="Y155" s="25" t="s">
        <v>1042</v>
      </c>
      <c r="Z155" s="25">
        <v>3778881</v>
      </c>
      <c r="AA155" s="25" t="s">
        <v>1043</v>
      </c>
      <c r="AB155" s="24"/>
      <c r="AC155" s="24" t="str">
        <f t="shared" si="4"/>
        <v>981-29</v>
      </c>
      <c r="AD155" s="24" t="str">
        <f t="shared" si="5"/>
        <v>REALIZAR ACCIONES QUE PERMITAN INCLUIR EL CONOCIMIENTO ETNICO EN LOS PROCESOS DE PARTICIPACIÓN, ARTICULADOS CON LOS CONSEJOS LOCALES DEL DISTRITO CAPITAL. # 981-29</v>
      </c>
    </row>
    <row r="156" spans="1:30" x14ac:dyDescent="0.25">
      <c r="A156" s="25">
        <v>981</v>
      </c>
      <c r="B156" s="25">
        <v>30</v>
      </c>
      <c r="C156" s="25" t="s">
        <v>1035</v>
      </c>
      <c r="D156" s="25" t="s">
        <v>1036</v>
      </c>
      <c r="E156" s="25" t="s">
        <v>1037</v>
      </c>
      <c r="F156" s="25" t="s">
        <v>1038</v>
      </c>
      <c r="G156" s="25" t="s">
        <v>27</v>
      </c>
      <c r="H156" s="25" t="s">
        <v>31</v>
      </c>
      <c r="I156" s="25" t="s">
        <v>1039</v>
      </c>
      <c r="J156" s="25" t="s">
        <v>1040</v>
      </c>
      <c r="K156" s="25">
        <v>80111600</v>
      </c>
      <c r="L156" s="25" t="s">
        <v>1052</v>
      </c>
      <c r="M156" s="25">
        <v>1</v>
      </c>
      <c r="N156" s="25">
        <v>1</v>
      </c>
      <c r="O156" s="25">
        <v>11</v>
      </c>
      <c r="P156" s="25">
        <v>1</v>
      </c>
      <c r="Q156" s="25" t="s">
        <v>28</v>
      </c>
      <c r="R156" s="25">
        <v>0</v>
      </c>
      <c r="S156" s="26">
        <v>30642150</v>
      </c>
      <c r="T156" s="26">
        <v>30642150</v>
      </c>
      <c r="U156" s="25">
        <v>0</v>
      </c>
      <c r="V156" s="25">
        <v>0</v>
      </c>
      <c r="W156" s="25" t="s">
        <v>41</v>
      </c>
      <c r="X156" s="25" t="s">
        <v>29</v>
      </c>
      <c r="Y156" s="25" t="s">
        <v>1042</v>
      </c>
      <c r="Z156" s="25">
        <v>3778881</v>
      </c>
      <c r="AA156" s="25" t="s">
        <v>1043</v>
      </c>
      <c r="AB156" s="24"/>
      <c r="AC156" s="24" t="str">
        <f t="shared" si="4"/>
        <v>981-30</v>
      </c>
      <c r="AD156" s="24" t="str">
        <f t="shared" si="5"/>
        <v>REALIZAR ACCIONES QUE PERMITAN INCLUIR EL CONOCIMIENTO ETNICO EN LOS PROCESOS DE PARTICIPACIÓN, ARTICULADOS CON LOS CONSEJOS LOCALES DEL DISTRITO CAPITAL. # 981-30</v>
      </c>
    </row>
    <row r="157" spans="1:30" x14ac:dyDescent="0.25">
      <c r="A157" s="25">
        <v>981</v>
      </c>
      <c r="B157" s="25">
        <v>31</v>
      </c>
      <c r="C157" s="25" t="s">
        <v>1035</v>
      </c>
      <c r="D157" s="25" t="s">
        <v>1036</v>
      </c>
      <c r="E157" s="25" t="s">
        <v>1037</v>
      </c>
      <c r="F157" s="25" t="s">
        <v>1038</v>
      </c>
      <c r="G157" s="25" t="s">
        <v>27</v>
      </c>
      <c r="H157" s="25" t="s">
        <v>31</v>
      </c>
      <c r="I157" s="25" t="s">
        <v>1039</v>
      </c>
      <c r="J157" s="25" t="s">
        <v>1040</v>
      </c>
      <c r="K157" s="25">
        <v>80111600</v>
      </c>
      <c r="L157" s="25" t="s">
        <v>1053</v>
      </c>
      <c r="M157" s="25">
        <v>1</v>
      </c>
      <c r="N157" s="25">
        <v>1</v>
      </c>
      <c r="O157" s="25">
        <v>11</v>
      </c>
      <c r="P157" s="25">
        <v>1</v>
      </c>
      <c r="Q157" s="25" t="s">
        <v>28</v>
      </c>
      <c r="R157" s="25">
        <v>0</v>
      </c>
      <c r="S157" s="26">
        <v>20605200</v>
      </c>
      <c r="T157" s="26">
        <v>20605200</v>
      </c>
      <c r="U157" s="25">
        <v>0</v>
      </c>
      <c r="V157" s="25">
        <v>0</v>
      </c>
      <c r="W157" s="25" t="s">
        <v>41</v>
      </c>
      <c r="X157" s="25" t="s">
        <v>29</v>
      </c>
      <c r="Y157" s="25" t="s">
        <v>1042</v>
      </c>
      <c r="Z157" s="25">
        <v>3778881</v>
      </c>
      <c r="AA157" s="25" t="s">
        <v>1043</v>
      </c>
      <c r="AB157" s="24"/>
      <c r="AC157" s="24" t="str">
        <f t="shared" si="4"/>
        <v>981-31</v>
      </c>
      <c r="AD157" s="24" t="str">
        <f t="shared" si="5"/>
        <v>APOYAR LA EJECUCIÓN DE LAS  ACCIONES DE PARTICIPACIÓN EN LOS CONSEJOS LOCALES ÉTNICOS DEL DISTRITO CAPITAL. # 981-31</v>
      </c>
    </row>
    <row r="158" spans="1:30" x14ac:dyDescent="0.25">
      <c r="A158" s="25">
        <v>981</v>
      </c>
      <c r="B158" s="25">
        <v>32</v>
      </c>
      <c r="C158" s="25" t="s">
        <v>1035</v>
      </c>
      <c r="D158" s="25" t="s">
        <v>1036</v>
      </c>
      <c r="E158" s="25" t="s">
        <v>1037</v>
      </c>
      <c r="F158" s="25" t="s">
        <v>1038</v>
      </c>
      <c r="G158" s="25" t="s">
        <v>27</v>
      </c>
      <c r="H158" s="25" t="s">
        <v>31</v>
      </c>
      <c r="I158" s="25" t="s">
        <v>1039</v>
      </c>
      <c r="J158" s="25" t="s">
        <v>1040</v>
      </c>
      <c r="K158" s="25">
        <v>80111600</v>
      </c>
      <c r="L158" s="25" t="s">
        <v>1054</v>
      </c>
      <c r="M158" s="25">
        <v>1</v>
      </c>
      <c r="N158" s="25">
        <v>1</v>
      </c>
      <c r="O158" s="25">
        <v>11</v>
      </c>
      <c r="P158" s="25">
        <v>1</v>
      </c>
      <c r="Q158" s="25" t="s">
        <v>28</v>
      </c>
      <c r="R158" s="25">
        <v>0</v>
      </c>
      <c r="S158" s="26">
        <v>30642150</v>
      </c>
      <c r="T158" s="26">
        <v>30642150</v>
      </c>
      <c r="U158" s="25">
        <v>0</v>
      </c>
      <c r="V158" s="25">
        <v>0</v>
      </c>
      <c r="W158" s="25" t="s">
        <v>41</v>
      </c>
      <c r="X158" s="25" t="s">
        <v>29</v>
      </c>
      <c r="Y158" s="25" t="s">
        <v>1042</v>
      </c>
      <c r="Z158" s="25">
        <v>3778881</v>
      </c>
      <c r="AA158" s="25" t="s">
        <v>1043</v>
      </c>
      <c r="AB158" s="24"/>
      <c r="AC158" s="24" t="str">
        <f t="shared" si="4"/>
        <v>981-32</v>
      </c>
      <c r="AD158" s="24" t="str">
        <f t="shared" si="5"/>
        <v>BRINDAR ASESORÍA JURÍDICA Y REALIZAR GESTIÓN REQUERIDA PARA LLEVAR A CABO LOS PROCESOS CONTRACTUALES CONTEMPLADOS EN EL PLAN ANUAL DE ADQUISICIÓN DE LOS PROCESOS DE PARTICIPACIÓN Y EDUCACION AMBIENTAL. # 981-32</v>
      </c>
    </row>
    <row r="159" spans="1:30" x14ac:dyDescent="0.25">
      <c r="A159" s="25">
        <v>981</v>
      </c>
      <c r="B159" s="25">
        <v>33</v>
      </c>
      <c r="C159" s="25" t="s">
        <v>1035</v>
      </c>
      <c r="D159" s="25" t="s">
        <v>1036</v>
      </c>
      <c r="E159" s="25" t="s">
        <v>1037</v>
      </c>
      <c r="F159" s="25" t="s">
        <v>1038</v>
      </c>
      <c r="G159" s="25" t="s">
        <v>27</v>
      </c>
      <c r="H159" s="25" t="s">
        <v>31</v>
      </c>
      <c r="I159" s="25" t="s">
        <v>1039</v>
      </c>
      <c r="J159" s="25" t="s">
        <v>1040</v>
      </c>
      <c r="K159" s="25">
        <v>80111600</v>
      </c>
      <c r="L159" s="25" t="s">
        <v>1055</v>
      </c>
      <c r="M159" s="25">
        <v>1</v>
      </c>
      <c r="N159" s="25">
        <v>1</v>
      </c>
      <c r="O159" s="25">
        <v>10</v>
      </c>
      <c r="P159" s="25">
        <v>1</v>
      </c>
      <c r="Q159" s="25" t="s">
        <v>28</v>
      </c>
      <c r="R159" s="25">
        <v>0</v>
      </c>
      <c r="S159" s="26">
        <v>25662000</v>
      </c>
      <c r="T159" s="26">
        <v>25662000</v>
      </c>
      <c r="U159" s="25">
        <v>0</v>
      </c>
      <c r="V159" s="25">
        <v>0</v>
      </c>
      <c r="W159" s="25" t="s">
        <v>41</v>
      </c>
      <c r="X159" s="25" t="s">
        <v>29</v>
      </c>
      <c r="Y159" s="25" t="s">
        <v>1042</v>
      </c>
      <c r="Z159" s="25">
        <v>3778881</v>
      </c>
      <c r="AA159" s="25" t="s">
        <v>1043</v>
      </c>
      <c r="AB159" s="24"/>
      <c r="AC159" s="24" t="str">
        <f t="shared" si="4"/>
        <v>981-33</v>
      </c>
      <c r="AD159" s="24" t="str">
        <f t="shared" si="5"/>
        <v>REALIZAR EL TRÁMITE ADMINISTRATIVO DE LOS CONTRATOS SUSCRITOS EN DESARROLLO DE LOS PROCESOS DE PARTICIPACIÓN Y EDUCACIÓN AMBIENTAL. # 981-33</v>
      </c>
    </row>
    <row r="160" spans="1:30" x14ac:dyDescent="0.25">
      <c r="A160" s="25">
        <v>981</v>
      </c>
      <c r="B160" s="25">
        <v>34</v>
      </c>
      <c r="C160" s="25" t="s">
        <v>1035</v>
      </c>
      <c r="D160" s="25" t="s">
        <v>1036</v>
      </c>
      <c r="E160" s="25" t="s">
        <v>1037</v>
      </c>
      <c r="F160" s="25" t="s">
        <v>1038</v>
      </c>
      <c r="G160" s="25" t="s">
        <v>27</v>
      </c>
      <c r="H160" s="25" t="s">
        <v>31</v>
      </c>
      <c r="I160" s="25" t="s">
        <v>1039</v>
      </c>
      <c r="J160" s="25" t="s">
        <v>1040</v>
      </c>
      <c r="K160" s="25">
        <v>80111600</v>
      </c>
      <c r="L160" s="25" t="s">
        <v>1056</v>
      </c>
      <c r="M160" s="25">
        <v>1</v>
      </c>
      <c r="N160" s="25">
        <v>1</v>
      </c>
      <c r="O160" s="25">
        <v>12</v>
      </c>
      <c r="P160" s="25">
        <v>1</v>
      </c>
      <c r="Q160" s="25" t="s">
        <v>28</v>
      </c>
      <c r="R160" s="25">
        <v>0</v>
      </c>
      <c r="S160" s="26">
        <v>56637000</v>
      </c>
      <c r="T160" s="26">
        <v>56637000</v>
      </c>
      <c r="U160" s="25">
        <v>0</v>
      </c>
      <c r="V160" s="25">
        <v>0</v>
      </c>
      <c r="W160" s="25" t="s">
        <v>41</v>
      </c>
      <c r="X160" s="25" t="s">
        <v>29</v>
      </c>
      <c r="Y160" s="25" t="s">
        <v>1042</v>
      </c>
      <c r="Z160" s="25">
        <v>3778881</v>
      </c>
      <c r="AA160" s="25" t="s">
        <v>1043</v>
      </c>
      <c r="AB160" s="24"/>
      <c r="AC160" s="24" t="str">
        <f t="shared" si="4"/>
        <v>981-34</v>
      </c>
      <c r="AD160" s="24" t="str">
        <f t="shared" si="5"/>
        <v>REALIZAR SEGUIMIENTO Y ANÁLISIS A LA INFORMACIÓN GENERADA EN LOS PROCESOS DE PARTICIPACIÓN Y EDUCACIÓN AMBIENTAL. # 981-34</v>
      </c>
    </row>
    <row r="161" spans="1:30" x14ac:dyDescent="0.25">
      <c r="A161" s="25">
        <v>981</v>
      </c>
      <c r="B161" s="25">
        <v>35</v>
      </c>
      <c r="C161" s="25" t="s">
        <v>1035</v>
      </c>
      <c r="D161" s="25" t="s">
        <v>1036</v>
      </c>
      <c r="E161" s="25" t="s">
        <v>1037</v>
      </c>
      <c r="F161" s="25" t="s">
        <v>1038</v>
      </c>
      <c r="G161" s="25" t="s">
        <v>27</v>
      </c>
      <c r="H161" s="25" t="s">
        <v>31</v>
      </c>
      <c r="I161" s="25" t="s">
        <v>1039</v>
      </c>
      <c r="J161" s="25" t="s">
        <v>1040</v>
      </c>
      <c r="K161" s="25">
        <v>80111600</v>
      </c>
      <c r="L161" s="25" t="s">
        <v>1057</v>
      </c>
      <c r="M161" s="25">
        <v>1</v>
      </c>
      <c r="N161" s="25">
        <v>1</v>
      </c>
      <c r="O161" s="25">
        <v>9</v>
      </c>
      <c r="P161" s="25">
        <v>1</v>
      </c>
      <c r="Q161" s="25" t="s">
        <v>28</v>
      </c>
      <c r="R161" s="25">
        <v>0</v>
      </c>
      <c r="S161" s="26">
        <v>23095800</v>
      </c>
      <c r="T161" s="26">
        <v>23095800</v>
      </c>
      <c r="U161" s="25">
        <v>0</v>
      </c>
      <c r="V161" s="25">
        <v>0</v>
      </c>
      <c r="W161" s="25" t="s">
        <v>41</v>
      </c>
      <c r="X161" s="25" t="s">
        <v>29</v>
      </c>
      <c r="Y161" s="25" t="s">
        <v>1042</v>
      </c>
      <c r="Z161" s="25">
        <v>3778881</v>
      </c>
      <c r="AA161" s="25" t="s">
        <v>1043</v>
      </c>
      <c r="AB161" s="24"/>
      <c r="AC161" s="24" t="str">
        <f t="shared" si="4"/>
        <v>981-35</v>
      </c>
      <c r="AD161" s="24" t="str">
        <f t="shared" si="5"/>
        <v>EJECUTAR Y REALIZAR SEGUMIENTO A LAS ACTIVIDADES LOGÍSTICAS Y OPERATIVAS REQUERIDAS EN EL PROCESO DE PARTICIPACIÓN. # 981-35</v>
      </c>
    </row>
    <row r="162" spans="1:30" x14ac:dyDescent="0.25">
      <c r="A162" s="25">
        <v>981</v>
      </c>
      <c r="B162" s="25">
        <v>36</v>
      </c>
      <c r="C162" s="25" t="s">
        <v>1035</v>
      </c>
      <c r="D162" s="25" t="s">
        <v>1036</v>
      </c>
      <c r="E162" s="25" t="s">
        <v>1037</v>
      </c>
      <c r="F162" s="25" t="s">
        <v>1038</v>
      </c>
      <c r="G162" s="25" t="s">
        <v>27</v>
      </c>
      <c r="H162" s="25" t="s">
        <v>31</v>
      </c>
      <c r="I162" s="25" t="s">
        <v>1039</v>
      </c>
      <c r="J162" s="25" t="s">
        <v>1040</v>
      </c>
      <c r="K162" s="25">
        <v>80111600</v>
      </c>
      <c r="L162" s="25" t="s">
        <v>1058</v>
      </c>
      <c r="M162" s="25">
        <v>1</v>
      </c>
      <c r="N162" s="25">
        <v>1</v>
      </c>
      <c r="O162" s="25">
        <v>11</v>
      </c>
      <c r="P162" s="25">
        <v>1</v>
      </c>
      <c r="Q162" s="25" t="s">
        <v>28</v>
      </c>
      <c r="R162" s="25">
        <v>0</v>
      </c>
      <c r="S162" s="26">
        <v>30642150</v>
      </c>
      <c r="T162" s="26">
        <v>30642150</v>
      </c>
      <c r="U162" s="25">
        <v>0</v>
      </c>
      <c r="V162" s="25">
        <v>0</v>
      </c>
      <c r="W162" s="25" t="s">
        <v>41</v>
      </c>
      <c r="X162" s="25" t="s">
        <v>29</v>
      </c>
      <c r="Y162" s="25" t="s">
        <v>1042</v>
      </c>
      <c r="Z162" s="25">
        <v>3778881</v>
      </c>
      <c r="AA162" s="25" t="s">
        <v>1043</v>
      </c>
      <c r="AB162" s="24"/>
      <c r="AC162" s="24" t="str">
        <f t="shared" si="4"/>
        <v>981-36</v>
      </c>
      <c r="AD162" s="24" t="str">
        <f t="shared" si="5"/>
        <v>REALIZAR LA GESTIÓN Y EL SEGUIMIENTO A LA EJECUCIÓN FINANCIERA DE LOS PROCESOS DE PARTICIPACIÓN Y EDUCACIÓN AMBIENTAL. # 981-36</v>
      </c>
    </row>
    <row r="163" spans="1:30" x14ac:dyDescent="0.25">
      <c r="A163" s="25">
        <v>981</v>
      </c>
      <c r="B163" s="25">
        <v>37</v>
      </c>
      <c r="C163" s="25" t="s">
        <v>1035</v>
      </c>
      <c r="D163" s="25" t="s">
        <v>1036</v>
      </c>
      <c r="E163" s="25" t="s">
        <v>1059</v>
      </c>
      <c r="F163" s="25" t="s">
        <v>1060</v>
      </c>
      <c r="G163" s="25" t="s">
        <v>27</v>
      </c>
      <c r="H163" s="25" t="s">
        <v>31</v>
      </c>
      <c r="I163" s="25" t="s">
        <v>1039</v>
      </c>
      <c r="J163" s="25" t="s">
        <v>1040</v>
      </c>
      <c r="K163" s="25">
        <v>80111600</v>
      </c>
      <c r="L163" s="25" t="s">
        <v>1061</v>
      </c>
      <c r="M163" s="25">
        <v>1</v>
      </c>
      <c r="N163" s="25">
        <v>1</v>
      </c>
      <c r="O163" s="25">
        <v>11</v>
      </c>
      <c r="P163" s="25">
        <v>1</v>
      </c>
      <c r="Q163" s="25" t="s">
        <v>28</v>
      </c>
      <c r="R163" s="25">
        <v>0</v>
      </c>
      <c r="S163" s="26">
        <v>28228200</v>
      </c>
      <c r="T163" s="26">
        <v>28228200</v>
      </c>
      <c r="U163" s="25">
        <v>0</v>
      </c>
      <c r="V163" s="25">
        <v>0</v>
      </c>
      <c r="W163" s="25" t="s">
        <v>41</v>
      </c>
      <c r="X163" s="25" t="s">
        <v>29</v>
      </c>
      <c r="Y163" s="25" t="s">
        <v>1042</v>
      </c>
      <c r="Z163" s="25">
        <v>3778881</v>
      </c>
      <c r="AA163" s="25" t="s">
        <v>1043</v>
      </c>
      <c r="AB163" s="24"/>
      <c r="AC163" s="24" t="str">
        <f t="shared" si="4"/>
        <v>981-37</v>
      </c>
      <c r="AD163" s="24" t="str">
        <f t="shared" si="5"/>
        <v>REALIZAR EL MANEJO Y ADMINISTRACIÓN DE LOS REGISTROS DOCUMENTALES GENERADOS A TRAVÉS DE LOS PROCESOS DE PARTICIPACIÓN Y EDUCACIÓN AMBIENTAL. # 981-37</v>
      </c>
    </row>
    <row r="164" spans="1:30" x14ac:dyDescent="0.25">
      <c r="A164" s="25">
        <v>981</v>
      </c>
      <c r="B164" s="25">
        <v>38</v>
      </c>
      <c r="C164" s="25" t="s">
        <v>1035</v>
      </c>
      <c r="D164" s="25" t="s">
        <v>1036</v>
      </c>
      <c r="E164" s="25" t="s">
        <v>1059</v>
      </c>
      <c r="F164" s="25" t="s">
        <v>1060</v>
      </c>
      <c r="G164" s="25" t="s">
        <v>27</v>
      </c>
      <c r="H164" s="25" t="s">
        <v>31</v>
      </c>
      <c r="I164" s="25" t="s">
        <v>1039</v>
      </c>
      <c r="J164" s="25" t="s">
        <v>1040</v>
      </c>
      <c r="K164" s="25">
        <v>80111600</v>
      </c>
      <c r="L164" s="25" t="s">
        <v>1062</v>
      </c>
      <c r="M164" s="25">
        <v>1</v>
      </c>
      <c r="N164" s="25">
        <v>1</v>
      </c>
      <c r="O164" s="25">
        <v>12</v>
      </c>
      <c r="P164" s="25">
        <v>1</v>
      </c>
      <c r="Q164" s="25" t="s">
        <v>28</v>
      </c>
      <c r="R164" s="25">
        <v>0</v>
      </c>
      <c r="S164" s="26">
        <v>30794400</v>
      </c>
      <c r="T164" s="26">
        <v>30794400</v>
      </c>
      <c r="U164" s="25">
        <v>0</v>
      </c>
      <c r="V164" s="25">
        <v>0</v>
      </c>
      <c r="W164" s="25" t="s">
        <v>41</v>
      </c>
      <c r="X164" s="25" t="s">
        <v>29</v>
      </c>
      <c r="Y164" s="25" t="s">
        <v>1042</v>
      </c>
      <c r="Z164" s="25">
        <v>3778881</v>
      </c>
      <c r="AA164" s="25" t="s">
        <v>1043</v>
      </c>
      <c r="AB164" s="24"/>
      <c r="AC164" s="24" t="str">
        <f t="shared" si="4"/>
        <v>981-38</v>
      </c>
      <c r="AD164" s="24" t="str">
        <f t="shared" si="5"/>
        <v>EJECUTAR Y REALIZAR SEGUMIENTO A LAS ACTIVIDADES LOGÍSTICAS Y OPERATIVAS REQUERIDAS EN EL PROCESO DE EDUCACIÓN AMBIENTAL. # 981-38</v>
      </c>
    </row>
    <row r="165" spans="1:30" x14ac:dyDescent="0.25">
      <c r="A165" s="25">
        <v>981</v>
      </c>
      <c r="B165" s="25">
        <v>39</v>
      </c>
      <c r="C165" s="25" t="s">
        <v>1035</v>
      </c>
      <c r="D165" s="25" t="s">
        <v>1036</v>
      </c>
      <c r="E165" s="25" t="s">
        <v>1059</v>
      </c>
      <c r="F165" s="25" t="s">
        <v>1060</v>
      </c>
      <c r="G165" s="25" t="s">
        <v>27</v>
      </c>
      <c r="H165" s="25" t="s">
        <v>31</v>
      </c>
      <c r="I165" s="25" t="s">
        <v>1039</v>
      </c>
      <c r="J165" s="25" t="s">
        <v>1040</v>
      </c>
      <c r="K165" s="25">
        <v>80111600</v>
      </c>
      <c r="L165" s="25" t="s">
        <v>1063</v>
      </c>
      <c r="M165" s="25">
        <v>1</v>
      </c>
      <c r="N165" s="25">
        <v>1</v>
      </c>
      <c r="O165" s="25">
        <v>11</v>
      </c>
      <c r="P165" s="25">
        <v>1</v>
      </c>
      <c r="Q165" s="25" t="s">
        <v>28</v>
      </c>
      <c r="R165" s="25">
        <v>0</v>
      </c>
      <c r="S165" s="26">
        <v>45091200</v>
      </c>
      <c r="T165" s="26">
        <v>45091200</v>
      </c>
      <c r="U165" s="25">
        <v>0</v>
      </c>
      <c r="V165" s="25">
        <v>0</v>
      </c>
      <c r="W165" s="25" t="s">
        <v>41</v>
      </c>
      <c r="X165" s="25" t="s">
        <v>29</v>
      </c>
      <c r="Y165" s="25" t="s">
        <v>1042</v>
      </c>
      <c r="Z165" s="25">
        <v>3778881</v>
      </c>
      <c r="AA165" s="25" t="s">
        <v>1043</v>
      </c>
      <c r="AB165" s="24"/>
      <c r="AC165" s="24" t="str">
        <f t="shared" si="4"/>
        <v>981-39</v>
      </c>
      <c r="AD165" s="24" t="str">
        <f t="shared" si="5"/>
        <v>DIRIGIR LAS ESTRATEGIAS DE EDUCACIÓN AMBIENTAL ADELANTADAS POR LA OFICINA DE PARTICIPACIÓN, EDUCACIÓN Y LOCALIDADES EN EL DISTRITO CAPITAL.  # 981-39</v>
      </c>
    </row>
    <row r="166" spans="1:30" x14ac:dyDescent="0.25">
      <c r="A166" s="25">
        <v>981</v>
      </c>
      <c r="B166" s="25">
        <v>40</v>
      </c>
      <c r="C166" s="25" t="s">
        <v>1035</v>
      </c>
      <c r="D166" s="25" t="s">
        <v>1036</v>
      </c>
      <c r="E166" s="25" t="s">
        <v>1059</v>
      </c>
      <c r="F166" s="25" t="s">
        <v>1060</v>
      </c>
      <c r="G166" s="25" t="s">
        <v>27</v>
      </c>
      <c r="H166" s="25" t="s">
        <v>31</v>
      </c>
      <c r="I166" s="25" t="s">
        <v>1039</v>
      </c>
      <c r="J166" s="25" t="s">
        <v>1040</v>
      </c>
      <c r="K166" s="25">
        <v>80111600</v>
      </c>
      <c r="L166" s="25" t="s">
        <v>1064</v>
      </c>
      <c r="M166" s="25">
        <v>1</v>
      </c>
      <c r="N166" s="25">
        <v>1</v>
      </c>
      <c r="O166" s="25">
        <v>11</v>
      </c>
      <c r="P166" s="25">
        <v>1</v>
      </c>
      <c r="Q166" s="25" t="s">
        <v>28</v>
      </c>
      <c r="R166" s="25">
        <v>0</v>
      </c>
      <c r="S166" s="26">
        <v>33044550</v>
      </c>
      <c r="T166" s="26">
        <v>33044550</v>
      </c>
      <c r="U166" s="25">
        <v>0</v>
      </c>
      <c r="V166" s="25">
        <v>0</v>
      </c>
      <c r="W166" s="25" t="s">
        <v>41</v>
      </c>
      <c r="X166" s="25" t="s">
        <v>29</v>
      </c>
      <c r="Y166" s="25" t="s">
        <v>1042</v>
      </c>
      <c r="Z166" s="25">
        <v>3778881</v>
      </c>
      <c r="AA166" s="25" t="s">
        <v>1043</v>
      </c>
      <c r="AB166" s="24"/>
      <c r="AC166" s="24" t="str">
        <f t="shared" si="4"/>
        <v>981-40</v>
      </c>
      <c r="AD166" s="24" t="str">
        <f t="shared" si="5"/>
        <v>CONSOLIDAR Y HACER SEGUIMIENTO A LA INFORMACIÓN GENERADA A TRAVES DE LA IMPLEMENTACIÓN DE LA ESTRATEGIA DE AULAS AMBIENTALES. # 981-40</v>
      </c>
    </row>
    <row r="167" spans="1:30" x14ac:dyDescent="0.25">
      <c r="A167" s="25">
        <v>981</v>
      </c>
      <c r="B167" s="25">
        <v>41</v>
      </c>
      <c r="C167" s="25" t="s">
        <v>1035</v>
      </c>
      <c r="D167" s="25" t="s">
        <v>1036</v>
      </c>
      <c r="E167" s="25" t="s">
        <v>1059</v>
      </c>
      <c r="F167" s="25" t="s">
        <v>1060</v>
      </c>
      <c r="G167" s="25" t="s">
        <v>27</v>
      </c>
      <c r="H167" s="25" t="s">
        <v>31</v>
      </c>
      <c r="I167" s="25" t="s">
        <v>1039</v>
      </c>
      <c r="J167" s="25" t="s">
        <v>1040</v>
      </c>
      <c r="K167" s="25">
        <v>80111600</v>
      </c>
      <c r="L167" s="25" t="s">
        <v>1065</v>
      </c>
      <c r="M167" s="25">
        <v>1</v>
      </c>
      <c r="N167" s="25">
        <v>1</v>
      </c>
      <c r="O167" s="25">
        <v>12</v>
      </c>
      <c r="P167" s="25">
        <v>1</v>
      </c>
      <c r="Q167" s="25" t="s">
        <v>28</v>
      </c>
      <c r="R167" s="25">
        <v>0</v>
      </c>
      <c r="S167" s="26">
        <v>33427800</v>
      </c>
      <c r="T167" s="26">
        <v>33427800</v>
      </c>
      <c r="U167" s="25">
        <v>0</v>
      </c>
      <c r="V167" s="25">
        <v>0</v>
      </c>
      <c r="W167" s="25" t="s">
        <v>41</v>
      </c>
      <c r="X167" s="25" t="s">
        <v>29</v>
      </c>
      <c r="Y167" s="25" t="s">
        <v>1042</v>
      </c>
      <c r="Z167" s="25">
        <v>3778881</v>
      </c>
      <c r="AA167" s="25" t="s">
        <v>1043</v>
      </c>
      <c r="AB167" s="24"/>
      <c r="AC167" s="24" t="str">
        <f t="shared" si="4"/>
        <v>981-41</v>
      </c>
      <c r="AD167" s="24" t="str">
        <f t="shared" si="5"/>
        <v>REALIZAR LA CONSOLIDACIÓN DE LA INFORMACIÓN GENERADA A TRAVÉS DE LAS ESTRATEGIAS DE EDUCACIÓN AMBIENTAL DESARROLLADAS EN LAS LOCALIDADES DEL D.C. # 981-41</v>
      </c>
    </row>
    <row r="168" spans="1:30" x14ac:dyDescent="0.25">
      <c r="A168" s="25">
        <v>981</v>
      </c>
      <c r="B168" s="25">
        <v>42</v>
      </c>
      <c r="C168" s="25" t="s">
        <v>1035</v>
      </c>
      <c r="D168" s="25" t="s">
        <v>1036</v>
      </c>
      <c r="E168" s="25" t="s">
        <v>1059</v>
      </c>
      <c r="F168" s="25" t="s">
        <v>1060</v>
      </c>
      <c r="G168" s="25" t="s">
        <v>27</v>
      </c>
      <c r="H168" s="25" t="s">
        <v>31</v>
      </c>
      <c r="I168" s="25" t="s">
        <v>1039</v>
      </c>
      <c r="J168" s="25" t="s">
        <v>1040</v>
      </c>
      <c r="K168" s="25">
        <v>80111600</v>
      </c>
      <c r="L168" s="25" t="s">
        <v>1066</v>
      </c>
      <c r="M168" s="25">
        <v>1</v>
      </c>
      <c r="N168" s="25">
        <v>1</v>
      </c>
      <c r="O168" s="25">
        <v>8</v>
      </c>
      <c r="P168" s="25">
        <v>1</v>
      </c>
      <c r="Q168" s="25" t="s">
        <v>28</v>
      </c>
      <c r="R168" s="25">
        <v>0</v>
      </c>
      <c r="S168" s="26">
        <v>37758000</v>
      </c>
      <c r="T168" s="26">
        <v>37758000</v>
      </c>
      <c r="U168" s="25">
        <v>0</v>
      </c>
      <c r="V168" s="25">
        <v>0</v>
      </c>
      <c r="W168" s="25" t="s">
        <v>41</v>
      </c>
      <c r="X168" s="25" t="s">
        <v>29</v>
      </c>
      <c r="Y168" s="25" t="s">
        <v>1042</v>
      </c>
      <c r="Z168" s="25">
        <v>3778881</v>
      </c>
      <c r="AA168" s="25" t="s">
        <v>1043</v>
      </c>
      <c r="AB168" s="24"/>
      <c r="AC168" s="24" t="str">
        <f t="shared" si="4"/>
        <v>981-42</v>
      </c>
      <c r="AD168" s="24" t="str">
        <f t="shared" si="5"/>
        <v>REALIZAR LAS ACCIONES REQUERIDAS PARA EL FUNCIONAMIENTO DE LA COMISIÓN INTERSECTORIAL DE EDUCACIÓN AMBIENTAL, PARA AUMENTAR LA COBERTURA DE LA POLÍTICA PÚBLICA DISTRITAL DE EDUCACIÓN AMBIENTAL # 981-42</v>
      </c>
    </row>
    <row r="169" spans="1:30" x14ac:dyDescent="0.25">
      <c r="A169" s="25">
        <v>981</v>
      </c>
      <c r="B169" s="25">
        <v>43</v>
      </c>
      <c r="C169" s="25" t="s">
        <v>1035</v>
      </c>
      <c r="D169" s="25" t="s">
        <v>1036</v>
      </c>
      <c r="E169" s="25" t="s">
        <v>1059</v>
      </c>
      <c r="F169" s="25" t="s">
        <v>1060</v>
      </c>
      <c r="G169" s="25" t="s">
        <v>27</v>
      </c>
      <c r="H169" s="25" t="s">
        <v>31</v>
      </c>
      <c r="I169" s="25" t="s">
        <v>1039</v>
      </c>
      <c r="J169" s="25" t="s">
        <v>1040</v>
      </c>
      <c r="K169" s="25">
        <v>80111600</v>
      </c>
      <c r="L169" s="25" t="s">
        <v>1067</v>
      </c>
      <c r="M169" s="25">
        <v>1</v>
      </c>
      <c r="N169" s="25">
        <v>1</v>
      </c>
      <c r="O169" s="25">
        <v>12</v>
      </c>
      <c r="P169" s="25">
        <v>1</v>
      </c>
      <c r="Q169" s="25" t="s">
        <v>28</v>
      </c>
      <c r="R169" s="25">
        <v>0</v>
      </c>
      <c r="S169" s="26">
        <v>43646400</v>
      </c>
      <c r="T169" s="26">
        <v>43646400</v>
      </c>
      <c r="U169" s="25">
        <v>0</v>
      </c>
      <c r="V169" s="25">
        <v>0</v>
      </c>
      <c r="W169" s="25" t="s">
        <v>41</v>
      </c>
      <c r="X169" s="25" t="s">
        <v>29</v>
      </c>
      <c r="Y169" s="25" t="s">
        <v>1042</v>
      </c>
      <c r="Z169" s="25">
        <v>3778881</v>
      </c>
      <c r="AA169" s="25" t="s">
        <v>1043</v>
      </c>
      <c r="AB169" s="24"/>
      <c r="AC169" s="24" t="str">
        <f t="shared" si="4"/>
        <v>981-43</v>
      </c>
      <c r="AD169" s="24" t="str">
        <f t="shared" si="5"/>
        <v>REALIZAR LAS ACCIONES DE EDUCACIÓN AMBIENTAL EN LAS LOCALIDADES, EN EL MARCO DE LA POLÍTICA PÚBLICA DISTRITAL DE EDUCACIÓN AMBIENTAL # 981-43</v>
      </c>
    </row>
    <row r="170" spans="1:30" x14ac:dyDescent="0.25">
      <c r="A170" s="25">
        <v>981</v>
      </c>
      <c r="B170" s="25">
        <v>44</v>
      </c>
      <c r="C170" s="25" t="s">
        <v>1035</v>
      </c>
      <c r="D170" s="25" t="s">
        <v>1036</v>
      </c>
      <c r="E170" s="25" t="s">
        <v>1059</v>
      </c>
      <c r="F170" s="25" t="s">
        <v>1060</v>
      </c>
      <c r="G170" s="25" t="s">
        <v>27</v>
      </c>
      <c r="H170" s="25" t="s">
        <v>31</v>
      </c>
      <c r="I170" s="25" t="s">
        <v>1039</v>
      </c>
      <c r="J170" s="25" t="s">
        <v>1040</v>
      </c>
      <c r="K170" s="25">
        <v>80111600</v>
      </c>
      <c r="L170" s="25" t="s">
        <v>1067</v>
      </c>
      <c r="M170" s="25">
        <v>1</v>
      </c>
      <c r="N170" s="25">
        <v>1</v>
      </c>
      <c r="O170" s="25">
        <v>12</v>
      </c>
      <c r="P170" s="25">
        <v>1</v>
      </c>
      <c r="Q170" s="25" t="s">
        <v>28</v>
      </c>
      <c r="R170" s="25">
        <v>0</v>
      </c>
      <c r="S170" s="26">
        <v>43646400</v>
      </c>
      <c r="T170" s="26">
        <v>43646400</v>
      </c>
      <c r="U170" s="25">
        <v>0</v>
      </c>
      <c r="V170" s="25">
        <v>0</v>
      </c>
      <c r="W170" s="25" t="s">
        <v>41</v>
      </c>
      <c r="X170" s="25" t="s">
        <v>29</v>
      </c>
      <c r="Y170" s="25" t="s">
        <v>1042</v>
      </c>
      <c r="Z170" s="25">
        <v>3778881</v>
      </c>
      <c r="AA170" s="25" t="s">
        <v>1043</v>
      </c>
      <c r="AB170" s="24"/>
      <c r="AC170" s="24" t="str">
        <f t="shared" si="4"/>
        <v>981-44</v>
      </c>
      <c r="AD170" s="24" t="str">
        <f t="shared" si="5"/>
        <v>REALIZAR LAS ACCIONES DE EDUCACIÓN AMBIENTAL EN LAS LOCALIDADES, EN EL MARCO DE LA POLÍTICA PÚBLICA DISTRITAL DE EDUCACIÓN AMBIENTAL # 981-44</v>
      </c>
    </row>
    <row r="171" spans="1:30" x14ac:dyDescent="0.25">
      <c r="A171" s="25">
        <v>981</v>
      </c>
      <c r="B171" s="25">
        <v>45</v>
      </c>
      <c r="C171" s="25" t="s">
        <v>1035</v>
      </c>
      <c r="D171" s="25" t="s">
        <v>1036</v>
      </c>
      <c r="E171" s="25" t="s">
        <v>1059</v>
      </c>
      <c r="F171" s="25" t="s">
        <v>1060</v>
      </c>
      <c r="G171" s="25" t="s">
        <v>27</v>
      </c>
      <c r="H171" s="25" t="s">
        <v>31</v>
      </c>
      <c r="I171" s="25" t="s">
        <v>1039</v>
      </c>
      <c r="J171" s="25" t="s">
        <v>1040</v>
      </c>
      <c r="K171" s="25">
        <v>80111600</v>
      </c>
      <c r="L171" s="25" t="s">
        <v>1067</v>
      </c>
      <c r="M171" s="25">
        <v>1</v>
      </c>
      <c r="N171" s="25">
        <v>1</v>
      </c>
      <c r="O171" s="25">
        <v>12</v>
      </c>
      <c r="P171" s="25">
        <v>1</v>
      </c>
      <c r="Q171" s="25" t="s">
        <v>28</v>
      </c>
      <c r="R171" s="25">
        <v>0</v>
      </c>
      <c r="S171" s="26">
        <v>43646400</v>
      </c>
      <c r="T171" s="26">
        <v>43646400</v>
      </c>
      <c r="U171" s="25">
        <v>0</v>
      </c>
      <c r="V171" s="25">
        <v>0</v>
      </c>
      <c r="W171" s="25" t="s">
        <v>41</v>
      </c>
      <c r="X171" s="25" t="s">
        <v>29</v>
      </c>
      <c r="Y171" s="25" t="s">
        <v>1042</v>
      </c>
      <c r="Z171" s="25">
        <v>3778881</v>
      </c>
      <c r="AA171" s="25" t="s">
        <v>1043</v>
      </c>
      <c r="AB171" s="24"/>
      <c r="AC171" s="24" t="str">
        <f t="shared" si="4"/>
        <v>981-45</v>
      </c>
      <c r="AD171" s="24" t="str">
        <f t="shared" si="5"/>
        <v>REALIZAR LAS ACCIONES DE EDUCACIÓN AMBIENTAL EN LAS LOCALIDADES, EN EL MARCO DE LA POLÍTICA PÚBLICA DISTRITAL DE EDUCACIÓN AMBIENTAL # 981-45</v>
      </c>
    </row>
    <row r="172" spans="1:30" x14ac:dyDescent="0.25">
      <c r="A172" s="25">
        <v>981</v>
      </c>
      <c r="B172" s="25">
        <v>46</v>
      </c>
      <c r="C172" s="25" t="s">
        <v>1035</v>
      </c>
      <c r="D172" s="25" t="s">
        <v>1036</v>
      </c>
      <c r="E172" s="25" t="s">
        <v>1059</v>
      </c>
      <c r="F172" s="25" t="s">
        <v>1060</v>
      </c>
      <c r="G172" s="25" t="s">
        <v>27</v>
      </c>
      <c r="H172" s="25" t="s">
        <v>31</v>
      </c>
      <c r="I172" s="25" t="s">
        <v>1039</v>
      </c>
      <c r="J172" s="25" t="s">
        <v>1040</v>
      </c>
      <c r="K172" s="25">
        <v>80111600</v>
      </c>
      <c r="L172" s="25" t="s">
        <v>1067</v>
      </c>
      <c r="M172" s="25">
        <v>1</v>
      </c>
      <c r="N172" s="25">
        <v>1</v>
      </c>
      <c r="O172" s="25">
        <v>12</v>
      </c>
      <c r="P172" s="25">
        <v>1</v>
      </c>
      <c r="Q172" s="25" t="s">
        <v>28</v>
      </c>
      <c r="R172" s="25">
        <v>0</v>
      </c>
      <c r="S172" s="26">
        <v>43646400</v>
      </c>
      <c r="T172" s="26">
        <v>43646400</v>
      </c>
      <c r="U172" s="25">
        <v>0</v>
      </c>
      <c r="V172" s="25">
        <v>0</v>
      </c>
      <c r="W172" s="25" t="s">
        <v>41</v>
      </c>
      <c r="X172" s="25" t="s">
        <v>29</v>
      </c>
      <c r="Y172" s="25" t="s">
        <v>1042</v>
      </c>
      <c r="Z172" s="25">
        <v>3778881</v>
      </c>
      <c r="AA172" s="25" t="s">
        <v>1043</v>
      </c>
      <c r="AB172" s="24"/>
      <c r="AC172" s="24" t="str">
        <f t="shared" si="4"/>
        <v>981-46</v>
      </c>
      <c r="AD172" s="24" t="str">
        <f t="shared" si="5"/>
        <v>REALIZAR LAS ACCIONES DE EDUCACIÓN AMBIENTAL EN LAS LOCALIDADES, EN EL MARCO DE LA POLÍTICA PÚBLICA DISTRITAL DE EDUCACIÓN AMBIENTAL # 981-46</v>
      </c>
    </row>
    <row r="173" spans="1:30" x14ac:dyDescent="0.25">
      <c r="A173" s="25">
        <v>981</v>
      </c>
      <c r="B173" s="25">
        <v>47</v>
      </c>
      <c r="C173" s="25" t="s">
        <v>1035</v>
      </c>
      <c r="D173" s="25" t="s">
        <v>1036</v>
      </c>
      <c r="E173" s="25" t="s">
        <v>1059</v>
      </c>
      <c r="F173" s="25" t="s">
        <v>1060</v>
      </c>
      <c r="G173" s="25" t="s">
        <v>27</v>
      </c>
      <c r="H173" s="25" t="s">
        <v>31</v>
      </c>
      <c r="I173" s="25" t="s">
        <v>1039</v>
      </c>
      <c r="J173" s="25" t="s">
        <v>1040</v>
      </c>
      <c r="K173" s="25">
        <v>80111600</v>
      </c>
      <c r="L173" s="25" t="s">
        <v>1067</v>
      </c>
      <c r="M173" s="25">
        <v>1</v>
      </c>
      <c r="N173" s="25">
        <v>1</v>
      </c>
      <c r="O173" s="25">
        <v>11</v>
      </c>
      <c r="P173" s="25">
        <v>1</v>
      </c>
      <c r="Q173" s="25" t="s">
        <v>28</v>
      </c>
      <c r="R173" s="25">
        <v>0</v>
      </c>
      <c r="S173" s="26">
        <v>40009200</v>
      </c>
      <c r="T173" s="26">
        <v>40009200</v>
      </c>
      <c r="U173" s="25">
        <v>0</v>
      </c>
      <c r="V173" s="25">
        <v>0</v>
      </c>
      <c r="W173" s="25" t="s">
        <v>41</v>
      </c>
      <c r="X173" s="25" t="s">
        <v>29</v>
      </c>
      <c r="Y173" s="25" t="s">
        <v>1042</v>
      </c>
      <c r="Z173" s="25">
        <v>3778881</v>
      </c>
      <c r="AA173" s="25" t="s">
        <v>1043</v>
      </c>
      <c r="AB173" s="24"/>
      <c r="AC173" s="24" t="str">
        <f t="shared" si="4"/>
        <v>981-47</v>
      </c>
      <c r="AD173" s="24" t="str">
        <f t="shared" si="5"/>
        <v>REALIZAR LAS ACCIONES DE EDUCACIÓN AMBIENTAL EN LAS LOCALIDADES, EN EL MARCO DE LA POLÍTICA PÚBLICA DISTRITAL DE EDUCACIÓN AMBIENTAL # 981-47</v>
      </c>
    </row>
    <row r="174" spans="1:30" x14ac:dyDescent="0.25">
      <c r="A174" s="25">
        <v>981</v>
      </c>
      <c r="B174" s="25">
        <v>48</v>
      </c>
      <c r="C174" s="25" t="s">
        <v>1035</v>
      </c>
      <c r="D174" s="25" t="s">
        <v>1036</v>
      </c>
      <c r="E174" s="25" t="s">
        <v>1059</v>
      </c>
      <c r="F174" s="25" t="s">
        <v>1060</v>
      </c>
      <c r="G174" s="25" t="s">
        <v>27</v>
      </c>
      <c r="H174" s="25" t="s">
        <v>31</v>
      </c>
      <c r="I174" s="25" t="s">
        <v>1039</v>
      </c>
      <c r="J174" s="25" t="s">
        <v>1040</v>
      </c>
      <c r="K174" s="25">
        <v>80111600</v>
      </c>
      <c r="L174" s="25" t="s">
        <v>1067</v>
      </c>
      <c r="M174" s="25">
        <v>1</v>
      </c>
      <c r="N174" s="25">
        <v>1</v>
      </c>
      <c r="O174" s="25">
        <v>11</v>
      </c>
      <c r="P174" s="25">
        <v>1</v>
      </c>
      <c r="Q174" s="25" t="s">
        <v>28</v>
      </c>
      <c r="R174" s="25">
        <v>0</v>
      </c>
      <c r="S174" s="26">
        <v>40009200</v>
      </c>
      <c r="T174" s="26">
        <v>40009200</v>
      </c>
      <c r="U174" s="25">
        <v>0</v>
      </c>
      <c r="V174" s="25">
        <v>0</v>
      </c>
      <c r="W174" s="25" t="s">
        <v>41</v>
      </c>
      <c r="X174" s="25" t="s">
        <v>29</v>
      </c>
      <c r="Y174" s="25" t="s">
        <v>1042</v>
      </c>
      <c r="Z174" s="25">
        <v>3778881</v>
      </c>
      <c r="AA174" s="25" t="s">
        <v>1043</v>
      </c>
      <c r="AB174" s="24"/>
      <c r="AC174" s="24" t="str">
        <f t="shared" si="4"/>
        <v>981-48</v>
      </c>
      <c r="AD174" s="24" t="str">
        <f t="shared" si="5"/>
        <v>REALIZAR LAS ACCIONES DE EDUCACIÓN AMBIENTAL EN LAS LOCALIDADES, EN EL MARCO DE LA POLÍTICA PÚBLICA DISTRITAL DE EDUCACIÓN AMBIENTAL # 981-48</v>
      </c>
    </row>
    <row r="175" spans="1:30" x14ac:dyDescent="0.25">
      <c r="A175" s="25">
        <v>981</v>
      </c>
      <c r="B175" s="25">
        <v>49</v>
      </c>
      <c r="C175" s="25" t="s">
        <v>1035</v>
      </c>
      <c r="D175" s="25" t="s">
        <v>1036</v>
      </c>
      <c r="E175" s="25" t="s">
        <v>1059</v>
      </c>
      <c r="F175" s="25" t="s">
        <v>1060</v>
      </c>
      <c r="G175" s="25" t="s">
        <v>27</v>
      </c>
      <c r="H175" s="25" t="s">
        <v>31</v>
      </c>
      <c r="I175" s="25" t="s">
        <v>1039</v>
      </c>
      <c r="J175" s="25" t="s">
        <v>1040</v>
      </c>
      <c r="K175" s="25">
        <v>80111600</v>
      </c>
      <c r="L175" s="25" t="s">
        <v>1067</v>
      </c>
      <c r="M175" s="25">
        <v>1</v>
      </c>
      <c r="N175" s="25">
        <v>1</v>
      </c>
      <c r="O175" s="25">
        <v>11</v>
      </c>
      <c r="P175" s="25">
        <v>1</v>
      </c>
      <c r="Q175" s="25" t="s">
        <v>28</v>
      </c>
      <c r="R175" s="25">
        <v>0</v>
      </c>
      <c r="S175" s="26">
        <v>40009200</v>
      </c>
      <c r="T175" s="26">
        <v>40009200</v>
      </c>
      <c r="U175" s="25">
        <v>0</v>
      </c>
      <c r="V175" s="25">
        <v>0</v>
      </c>
      <c r="W175" s="25" t="s">
        <v>41</v>
      </c>
      <c r="X175" s="25" t="s">
        <v>29</v>
      </c>
      <c r="Y175" s="25" t="s">
        <v>1042</v>
      </c>
      <c r="Z175" s="25">
        <v>3778881</v>
      </c>
      <c r="AA175" s="25" t="s">
        <v>1043</v>
      </c>
      <c r="AB175" s="24"/>
      <c r="AC175" s="24" t="str">
        <f t="shared" si="4"/>
        <v>981-49</v>
      </c>
      <c r="AD175" s="24" t="str">
        <f t="shared" si="5"/>
        <v>REALIZAR LAS ACCIONES DE EDUCACIÓN AMBIENTAL EN LAS LOCALIDADES, EN EL MARCO DE LA POLÍTICA PÚBLICA DISTRITAL DE EDUCACIÓN AMBIENTAL # 981-49</v>
      </c>
    </row>
    <row r="176" spans="1:30" x14ac:dyDescent="0.25">
      <c r="A176" s="25">
        <v>981</v>
      </c>
      <c r="B176" s="25">
        <v>50</v>
      </c>
      <c r="C176" s="25" t="s">
        <v>1035</v>
      </c>
      <c r="D176" s="25" t="s">
        <v>1036</v>
      </c>
      <c r="E176" s="25" t="s">
        <v>1059</v>
      </c>
      <c r="F176" s="25" t="s">
        <v>1060</v>
      </c>
      <c r="G176" s="25" t="s">
        <v>27</v>
      </c>
      <c r="H176" s="25" t="s">
        <v>31</v>
      </c>
      <c r="I176" s="25" t="s">
        <v>1039</v>
      </c>
      <c r="J176" s="25" t="s">
        <v>1040</v>
      </c>
      <c r="K176" s="25">
        <v>80111600</v>
      </c>
      <c r="L176" s="25" t="s">
        <v>1067</v>
      </c>
      <c r="M176" s="25">
        <v>1</v>
      </c>
      <c r="N176" s="25">
        <v>1</v>
      </c>
      <c r="O176" s="25">
        <v>11</v>
      </c>
      <c r="P176" s="25">
        <v>1</v>
      </c>
      <c r="Q176" s="25" t="s">
        <v>28</v>
      </c>
      <c r="R176" s="25">
        <v>0</v>
      </c>
      <c r="S176" s="26">
        <v>40009200</v>
      </c>
      <c r="T176" s="26">
        <v>40009200</v>
      </c>
      <c r="U176" s="25">
        <v>0</v>
      </c>
      <c r="V176" s="25">
        <v>0</v>
      </c>
      <c r="W176" s="25" t="s">
        <v>41</v>
      </c>
      <c r="X176" s="25" t="s">
        <v>29</v>
      </c>
      <c r="Y176" s="25" t="s">
        <v>1042</v>
      </c>
      <c r="Z176" s="25">
        <v>3778881</v>
      </c>
      <c r="AA176" s="25" t="s">
        <v>1043</v>
      </c>
      <c r="AB176" s="24"/>
      <c r="AC176" s="24" t="str">
        <f t="shared" si="4"/>
        <v>981-50</v>
      </c>
      <c r="AD176" s="24" t="str">
        <f t="shared" si="5"/>
        <v>REALIZAR LAS ACCIONES DE EDUCACIÓN AMBIENTAL EN LAS LOCALIDADES, EN EL MARCO DE LA POLÍTICA PÚBLICA DISTRITAL DE EDUCACIÓN AMBIENTAL # 981-50</v>
      </c>
    </row>
    <row r="177" spans="1:30" x14ac:dyDescent="0.25">
      <c r="A177" s="25">
        <v>981</v>
      </c>
      <c r="B177" s="25">
        <v>51</v>
      </c>
      <c r="C177" s="25" t="s">
        <v>1035</v>
      </c>
      <c r="D177" s="25" t="s">
        <v>1036</v>
      </c>
      <c r="E177" s="25" t="s">
        <v>1059</v>
      </c>
      <c r="F177" s="25" t="s">
        <v>1060</v>
      </c>
      <c r="G177" s="25" t="s">
        <v>27</v>
      </c>
      <c r="H177" s="25" t="s">
        <v>31</v>
      </c>
      <c r="I177" s="25" t="s">
        <v>1039</v>
      </c>
      <c r="J177" s="25" t="s">
        <v>1040</v>
      </c>
      <c r="K177" s="25">
        <v>80111600</v>
      </c>
      <c r="L177" s="25" t="s">
        <v>1067</v>
      </c>
      <c r="M177" s="25">
        <v>1</v>
      </c>
      <c r="N177" s="25">
        <v>1</v>
      </c>
      <c r="O177" s="25">
        <v>11</v>
      </c>
      <c r="P177" s="25">
        <v>1</v>
      </c>
      <c r="Q177" s="25" t="s">
        <v>28</v>
      </c>
      <c r="R177" s="25">
        <v>0</v>
      </c>
      <c r="S177" s="26">
        <v>40009200</v>
      </c>
      <c r="T177" s="26">
        <v>40009200</v>
      </c>
      <c r="U177" s="25">
        <v>0</v>
      </c>
      <c r="V177" s="25">
        <v>0</v>
      </c>
      <c r="W177" s="25" t="s">
        <v>41</v>
      </c>
      <c r="X177" s="25" t="s">
        <v>29</v>
      </c>
      <c r="Y177" s="25" t="s">
        <v>1042</v>
      </c>
      <c r="Z177" s="25">
        <v>3778881</v>
      </c>
      <c r="AA177" s="25" t="s">
        <v>1043</v>
      </c>
      <c r="AB177" s="24"/>
      <c r="AC177" s="24" t="str">
        <f t="shared" si="4"/>
        <v>981-51</v>
      </c>
      <c r="AD177" s="24" t="str">
        <f t="shared" si="5"/>
        <v>REALIZAR LAS ACCIONES DE EDUCACIÓN AMBIENTAL EN LAS LOCALIDADES, EN EL MARCO DE LA POLÍTICA PÚBLICA DISTRITAL DE EDUCACIÓN AMBIENTAL # 981-51</v>
      </c>
    </row>
    <row r="178" spans="1:30" x14ac:dyDescent="0.25">
      <c r="A178" s="25">
        <v>981</v>
      </c>
      <c r="B178" s="25">
        <v>52</v>
      </c>
      <c r="C178" s="25" t="s">
        <v>1035</v>
      </c>
      <c r="D178" s="25" t="s">
        <v>1036</v>
      </c>
      <c r="E178" s="25" t="s">
        <v>1059</v>
      </c>
      <c r="F178" s="25" t="s">
        <v>1060</v>
      </c>
      <c r="G178" s="25" t="s">
        <v>27</v>
      </c>
      <c r="H178" s="25" t="s">
        <v>31</v>
      </c>
      <c r="I178" s="25" t="s">
        <v>1039</v>
      </c>
      <c r="J178" s="25" t="s">
        <v>1040</v>
      </c>
      <c r="K178" s="25">
        <v>80111600</v>
      </c>
      <c r="L178" s="25" t="s">
        <v>1067</v>
      </c>
      <c r="M178" s="25">
        <v>1</v>
      </c>
      <c r="N178" s="25">
        <v>1</v>
      </c>
      <c r="O178" s="25">
        <v>11</v>
      </c>
      <c r="P178" s="25">
        <v>1</v>
      </c>
      <c r="Q178" s="25" t="s">
        <v>28</v>
      </c>
      <c r="R178" s="25">
        <v>0</v>
      </c>
      <c r="S178" s="26">
        <v>40009200</v>
      </c>
      <c r="T178" s="26">
        <v>40009200</v>
      </c>
      <c r="U178" s="25">
        <v>0</v>
      </c>
      <c r="V178" s="25">
        <v>0</v>
      </c>
      <c r="W178" s="25" t="s">
        <v>41</v>
      </c>
      <c r="X178" s="25" t="s">
        <v>29</v>
      </c>
      <c r="Y178" s="25" t="s">
        <v>1042</v>
      </c>
      <c r="Z178" s="25">
        <v>3778881</v>
      </c>
      <c r="AA178" s="25" t="s">
        <v>1043</v>
      </c>
      <c r="AB178" s="24"/>
      <c r="AC178" s="24" t="str">
        <f t="shared" si="4"/>
        <v>981-52</v>
      </c>
      <c r="AD178" s="24" t="str">
        <f t="shared" si="5"/>
        <v>REALIZAR LAS ACCIONES DE EDUCACIÓN AMBIENTAL EN LAS LOCALIDADES, EN EL MARCO DE LA POLÍTICA PÚBLICA DISTRITAL DE EDUCACIÓN AMBIENTAL # 981-52</v>
      </c>
    </row>
    <row r="179" spans="1:30" x14ac:dyDescent="0.25">
      <c r="A179" s="25">
        <v>981</v>
      </c>
      <c r="B179" s="25">
        <v>53</v>
      </c>
      <c r="C179" s="25" t="s">
        <v>1035</v>
      </c>
      <c r="D179" s="25" t="s">
        <v>1036</v>
      </c>
      <c r="E179" s="25" t="s">
        <v>1059</v>
      </c>
      <c r="F179" s="25" t="s">
        <v>1060</v>
      </c>
      <c r="G179" s="25" t="s">
        <v>27</v>
      </c>
      <c r="H179" s="25" t="s">
        <v>31</v>
      </c>
      <c r="I179" s="25" t="s">
        <v>1039</v>
      </c>
      <c r="J179" s="25" t="s">
        <v>1040</v>
      </c>
      <c r="K179" s="25">
        <v>80111600</v>
      </c>
      <c r="L179" s="25" t="s">
        <v>1067</v>
      </c>
      <c r="M179" s="25">
        <v>1</v>
      </c>
      <c r="N179" s="25">
        <v>1</v>
      </c>
      <c r="O179" s="25">
        <v>11</v>
      </c>
      <c r="P179" s="25">
        <v>1</v>
      </c>
      <c r="Q179" s="25" t="s">
        <v>28</v>
      </c>
      <c r="R179" s="25">
        <v>0</v>
      </c>
      <c r="S179" s="26">
        <v>40009200</v>
      </c>
      <c r="T179" s="26">
        <v>40009200</v>
      </c>
      <c r="U179" s="25">
        <v>0</v>
      </c>
      <c r="V179" s="25">
        <v>0</v>
      </c>
      <c r="W179" s="25" t="s">
        <v>41</v>
      </c>
      <c r="X179" s="25" t="s">
        <v>29</v>
      </c>
      <c r="Y179" s="25" t="s">
        <v>1042</v>
      </c>
      <c r="Z179" s="25">
        <v>3778881</v>
      </c>
      <c r="AA179" s="25" t="s">
        <v>1043</v>
      </c>
      <c r="AB179" s="24"/>
      <c r="AC179" s="24" t="str">
        <f t="shared" si="4"/>
        <v>981-53</v>
      </c>
      <c r="AD179" s="24" t="str">
        <f t="shared" si="5"/>
        <v>REALIZAR LAS ACCIONES DE EDUCACIÓN AMBIENTAL EN LAS LOCALIDADES, EN EL MARCO DE LA POLÍTICA PÚBLICA DISTRITAL DE EDUCACIÓN AMBIENTAL # 981-53</v>
      </c>
    </row>
    <row r="180" spans="1:30" x14ac:dyDescent="0.25">
      <c r="A180" s="25">
        <v>981</v>
      </c>
      <c r="B180" s="25">
        <v>54</v>
      </c>
      <c r="C180" s="25" t="s">
        <v>1035</v>
      </c>
      <c r="D180" s="25" t="s">
        <v>1036</v>
      </c>
      <c r="E180" s="25" t="s">
        <v>1059</v>
      </c>
      <c r="F180" s="25" t="s">
        <v>1060</v>
      </c>
      <c r="G180" s="25" t="s">
        <v>27</v>
      </c>
      <c r="H180" s="25" t="s">
        <v>31</v>
      </c>
      <c r="I180" s="25" t="s">
        <v>1039</v>
      </c>
      <c r="J180" s="25" t="s">
        <v>1040</v>
      </c>
      <c r="K180" s="25">
        <v>80111600</v>
      </c>
      <c r="L180" s="25" t="s">
        <v>1067</v>
      </c>
      <c r="M180" s="25">
        <v>1</v>
      </c>
      <c r="N180" s="25">
        <v>1</v>
      </c>
      <c r="O180" s="25">
        <v>11</v>
      </c>
      <c r="P180" s="25">
        <v>1</v>
      </c>
      <c r="Q180" s="25" t="s">
        <v>28</v>
      </c>
      <c r="R180" s="25">
        <v>0</v>
      </c>
      <c r="S180" s="26">
        <v>40009200</v>
      </c>
      <c r="T180" s="26">
        <v>40009200</v>
      </c>
      <c r="U180" s="25">
        <v>0</v>
      </c>
      <c r="V180" s="25">
        <v>0</v>
      </c>
      <c r="W180" s="25" t="s">
        <v>41</v>
      </c>
      <c r="X180" s="25" t="s">
        <v>29</v>
      </c>
      <c r="Y180" s="25" t="s">
        <v>1042</v>
      </c>
      <c r="Z180" s="25">
        <v>3778881</v>
      </c>
      <c r="AA180" s="25" t="s">
        <v>1043</v>
      </c>
      <c r="AB180" s="24"/>
      <c r="AC180" s="24" t="str">
        <f t="shared" si="4"/>
        <v>981-54</v>
      </c>
      <c r="AD180" s="24" t="str">
        <f t="shared" si="5"/>
        <v>REALIZAR LAS ACCIONES DE EDUCACIÓN AMBIENTAL EN LAS LOCALIDADES, EN EL MARCO DE LA POLÍTICA PÚBLICA DISTRITAL DE EDUCACIÓN AMBIENTAL # 981-54</v>
      </c>
    </row>
    <row r="181" spans="1:30" x14ac:dyDescent="0.25">
      <c r="A181" s="25">
        <v>981</v>
      </c>
      <c r="B181" s="25">
        <v>55</v>
      </c>
      <c r="C181" s="25" t="s">
        <v>1035</v>
      </c>
      <c r="D181" s="25" t="s">
        <v>1036</v>
      </c>
      <c r="E181" s="25" t="s">
        <v>1059</v>
      </c>
      <c r="F181" s="25" t="s">
        <v>1060</v>
      </c>
      <c r="G181" s="25" t="s">
        <v>27</v>
      </c>
      <c r="H181" s="25" t="s">
        <v>31</v>
      </c>
      <c r="I181" s="25" t="s">
        <v>1039</v>
      </c>
      <c r="J181" s="25" t="s">
        <v>1040</v>
      </c>
      <c r="K181" s="25">
        <v>80111600</v>
      </c>
      <c r="L181" s="25" t="s">
        <v>1067</v>
      </c>
      <c r="M181" s="25">
        <v>1</v>
      </c>
      <c r="N181" s="25">
        <v>1</v>
      </c>
      <c r="O181" s="25">
        <v>11</v>
      </c>
      <c r="P181" s="25">
        <v>1</v>
      </c>
      <c r="Q181" s="25" t="s">
        <v>28</v>
      </c>
      <c r="R181" s="25">
        <v>0</v>
      </c>
      <c r="S181" s="26">
        <v>40009200</v>
      </c>
      <c r="T181" s="26">
        <v>40009200</v>
      </c>
      <c r="U181" s="25">
        <v>0</v>
      </c>
      <c r="V181" s="25">
        <v>0</v>
      </c>
      <c r="W181" s="25" t="s">
        <v>41</v>
      </c>
      <c r="X181" s="25" t="s">
        <v>29</v>
      </c>
      <c r="Y181" s="25" t="s">
        <v>1042</v>
      </c>
      <c r="Z181" s="25">
        <v>3778881</v>
      </c>
      <c r="AA181" s="25" t="s">
        <v>1043</v>
      </c>
      <c r="AB181" s="24"/>
      <c r="AC181" s="24" t="str">
        <f t="shared" si="4"/>
        <v>981-55</v>
      </c>
      <c r="AD181" s="24" t="str">
        <f t="shared" si="5"/>
        <v>REALIZAR LAS ACCIONES DE EDUCACIÓN AMBIENTAL EN LAS LOCALIDADES, EN EL MARCO DE LA POLÍTICA PÚBLICA DISTRITAL DE EDUCACIÓN AMBIENTAL # 981-55</v>
      </c>
    </row>
    <row r="182" spans="1:30" x14ac:dyDescent="0.25">
      <c r="A182" s="25">
        <v>981</v>
      </c>
      <c r="B182" s="25">
        <v>56</v>
      </c>
      <c r="C182" s="25" t="s">
        <v>1035</v>
      </c>
      <c r="D182" s="25" t="s">
        <v>1036</v>
      </c>
      <c r="E182" s="25" t="s">
        <v>1059</v>
      </c>
      <c r="F182" s="25" t="s">
        <v>1060</v>
      </c>
      <c r="G182" s="25" t="s">
        <v>27</v>
      </c>
      <c r="H182" s="25" t="s">
        <v>31</v>
      </c>
      <c r="I182" s="25" t="s">
        <v>1039</v>
      </c>
      <c r="J182" s="25" t="s">
        <v>1040</v>
      </c>
      <c r="K182" s="25">
        <v>80111600</v>
      </c>
      <c r="L182" s="25" t="s">
        <v>1067</v>
      </c>
      <c r="M182" s="25">
        <v>1</v>
      </c>
      <c r="N182" s="25">
        <v>1</v>
      </c>
      <c r="O182" s="25">
        <v>11</v>
      </c>
      <c r="P182" s="25">
        <v>1</v>
      </c>
      <c r="Q182" s="25" t="s">
        <v>28</v>
      </c>
      <c r="R182" s="25">
        <v>0</v>
      </c>
      <c r="S182" s="26">
        <v>40009200</v>
      </c>
      <c r="T182" s="26">
        <v>40009200</v>
      </c>
      <c r="U182" s="25">
        <v>0</v>
      </c>
      <c r="V182" s="25">
        <v>0</v>
      </c>
      <c r="W182" s="25" t="s">
        <v>41</v>
      </c>
      <c r="X182" s="25" t="s">
        <v>29</v>
      </c>
      <c r="Y182" s="25" t="s">
        <v>1042</v>
      </c>
      <c r="Z182" s="25">
        <v>3778881</v>
      </c>
      <c r="AA182" s="25" t="s">
        <v>1043</v>
      </c>
      <c r="AB182" s="24"/>
      <c r="AC182" s="24" t="str">
        <f t="shared" si="4"/>
        <v>981-56</v>
      </c>
      <c r="AD182" s="24" t="str">
        <f t="shared" si="5"/>
        <v>REALIZAR LAS ACCIONES DE EDUCACIÓN AMBIENTAL EN LAS LOCALIDADES, EN EL MARCO DE LA POLÍTICA PÚBLICA DISTRITAL DE EDUCACIÓN AMBIENTAL # 981-56</v>
      </c>
    </row>
    <row r="183" spans="1:30" x14ac:dyDescent="0.25">
      <c r="A183" s="25">
        <v>981</v>
      </c>
      <c r="B183" s="25">
        <v>57</v>
      </c>
      <c r="C183" s="25" t="s">
        <v>1035</v>
      </c>
      <c r="D183" s="25" t="s">
        <v>1036</v>
      </c>
      <c r="E183" s="25" t="s">
        <v>1059</v>
      </c>
      <c r="F183" s="25" t="s">
        <v>1060</v>
      </c>
      <c r="G183" s="25" t="s">
        <v>27</v>
      </c>
      <c r="H183" s="25" t="s">
        <v>31</v>
      </c>
      <c r="I183" s="25" t="s">
        <v>1039</v>
      </c>
      <c r="J183" s="25" t="s">
        <v>1040</v>
      </c>
      <c r="K183" s="25">
        <v>80111600</v>
      </c>
      <c r="L183" s="25" t="s">
        <v>1067</v>
      </c>
      <c r="M183" s="25">
        <v>1</v>
      </c>
      <c r="N183" s="25">
        <v>1</v>
      </c>
      <c r="O183" s="25">
        <v>11</v>
      </c>
      <c r="P183" s="25">
        <v>1</v>
      </c>
      <c r="Q183" s="25" t="s">
        <v>28</v>
      </c>
      <c r="R183" s="25">
        <v>0</v>
      </c>
      <c r="S183" s="26">
        <v>40009200</v>
      </c>
      <c r="T183" s="26">
        <v>40009200</v>
      </c>
      <c r="U183" s="25">
        <v>0</v>
      </c>
      <c r="V183" s="25">
        <v>0</v>
      </c>
      <c r="W183" s="25" t="s">
        <v>41</v>
      </c>
      <c r="X183" s="25" t="s">
        <v>29</v>
      </c>
      <c r="Y183" s="25" t="s">
        <v>1042</v>
      </c>
      <c r="Z183" s="25">
        <v>3778881</v>
      </c>
      <c r="AA183" s="25" t="s">
        <v>1043</v>
      </c>
      <c r="AB183" s="24"/>
      <c r="AC183" s="24" t="str">
        <f t="shared" si="4"/>
        <v>981-57</v>
      </c>
      <c r="AD183" s="24" t="str">
        <f t="shared" si="5"/>
        <v>REALIZAR LAS ACCIONES DE EDUCACIÓN AMBIENTAL EN LAS LOCALIDADES, EN EL MARCO DE LA POLÍTICA PÚBLICA DISTRITAL DE EDUCACIÓN AMBIENTAL # 981-57</v>
      </c>
    </row>
    <row r="184" spans="1:30" x14ac:dyDescent="0.25">
      <c r="A184" s="25">
        <v>981</v>
      </c>
      <c r="B184" s="25">
        <v>58</v>
      </c>
      <c r="C184" s="25" t="s">
        <v>1035</v>
      </c>
      <c r="D184" s="25" t="s">
        <v>1036</v>
      </c>
      <c r="E184" s="25" t="s">
        <v>1059</v>
      </c>
      <c r="F184" s="25" t="s">
        <v>1060</v>
      </c>
      <c r="G184" s="25" t="s">
        <v>27</v>
      </c>
      <c r="H184" s="25" t="s">
        <v>31</v>
      </c>
      <c r="I184" s="25" t="s">
        <v>1039</v>
      </c>
      <c r="J184" s="25" t="s">
        <v>1040</v>
      </c>
      <c r="K184" s="25">
        <v>80111600</v>
      </c>
      <c r="L184" s="25" t="s">
        <v>1068</v>
      </c>
      <c r="M184" s="25">
        <v>1</v>
      </c>
      <c r="N184" s="25">
        <v>1</v>
      </c>
      <c r="O184" s="25">
        <v>11</v>
      </c>
      <c r="P184" s="25">
        <v>1</v>
      </c>
      <c r="Q184" s="25" t="s">
        <v>28</v>
      </c>
      <c r="R184" s="25">
        <v>0</v>
      </c>
      <c r="S184" s="26">
        <v>20605200</v>
      </c>
      <c r="T184" s="26">
        <v>20605200</v>
      </c>
      <c r="U184" s="25">
        <v>0</v>
      </c>
      <c r="V184" s="25">
        <v>0</v>
      </c>
      <c r="W184" s="25" t="s">
        <v>41</v>
      </c>
      <c r="X184" s="25" t="s">
        <v>29</v>
      </c>
      <c r="Y184" s="25" t="s">
        <v>1042</v>
      </c>
      <c r="Z184" s="25">
        <v>3778881</v>
      </c>
      <c r="AA184" s="25" t="s">
        <v>1043</v>
      </c>
      <c r="AB184" s="24"/>
      <c r="AC184" s="24" t="str">
        <f t="shared" si="4"/>
        <v>981-58</v>
      </c>
      <c r="AD184" s="24" t="str">
        <f t="shared" si="5"/>
        <v>PARTICIPAR EN LA IMPLEMENTACIÓN DE LAS ACCIONES PEDAGÓGICAS EN EL MARCO DE LAS ESTRATEGIAS DE EDUCACIÓN AMBIENTAL, EN EL DISTRITO CAPITAL. # 981-58</v>
      </c>
    </row>
    <row r="185" spans="1:30" x14ac:dyDescent="0.25">
      <c r="A185" s="25">
        <v>981</v>
      </c>
      <c r="B185" s="25">
        <v>59</v>
      </c>
      <c r="C185" s="25" t="s">
        <v>1035</v>
      </c>
      <c r="D185" s="25" t="s">
        <v>1036</v>
      </c>
      <c r="E185" s="25" t="s">
        <v>1059</v>
      </c>
      <c r="F185" s="25" t="s">
        <v>1060</v>
      </c>
      <c r="G185" s="25" t="s">
        <v>27</v>
      </c>
      <c r="H185" s="25" t="s">
        <v>31</v>
      </c>
      <c r="I185" s="25" t="s">
        <v>1039</v>
      </c>
      <c r="J185" s="25" t="s">
        <v>1040</v>
      </c>
      <c r="K185" s="25">
        <v>80111600</v>
      </c>
      <c r="L185" s="25" t="s">
        <v>1068</v>
      </c>
      <c r="M185" s="25">
        <v>1</v>
      </c>
      <c r="N185" s="25">
        <v>1</v>
      </c>
      <c r="O185" s="25">
        <v>11</v>
      </c>
      <c r="P185" s="25">
        <v>1</v>
      </c>
      <c r="Q185" s="25" t="s">
        <v>28</v>
      </c>
      <c r="R185" s="25">
        <v>0</v>
      </c>
      <c r="S185" s="26">
        <v>20605200</v>
      </c>
      <c r="T185" s="26">
        <v>20605200</v>
      </c>
      <c r="U185" s="25">
        <v>0</v>
      </c>
      <c r="V185" s="25">
        <v>0</v>
      </c>
      <c r="W185" s="25" t="s">
        <v>41</v>
      </c>
      <c r="X185" s="25" t="s">
        <v>29</v>
      </c>
      <c r="Y185" s="25" t="s">
        <v>1042</v>
      </c>
      <c r="Z185" s="25">
        <v>3778881</v>
      </c>
      <c r="AA185" s="25" t="s">
        <v>1043</v>
      </c>
      <c r="AB185" s="24"/>
      <c r="AC185" s="24" t="str">
        <f t="shared" si="4"/>
        <v>981-59</v>
      </c>
      <c r="AD185" s="24" t="str">
        <f t="shared" si="5"/>
        <v>PARTICIPAR EN LA IMPLEMENTACIÓN DE LAS ACCIONES PEDAGÓGICAS EN EL MARCO DE LAS ESTRATEGIAS DE EDUCACIÓN AMBIENTAL, EN EL DISTRITO CAPITAL. # 981-59</v>
      </c>
    </row>
    <row r="186" spans="1:30" x14ac:dyDescent="0.25">
      <c r="A186" s="25">
        <v>981</v>
      </c>
      <c r="B186" s="25">
        <v>60</v>
      </c>
      <c r="C186" s="25" t="s">
        <v>1035</v>
      </c>
      <c r="D186" s="25" t="s">
        <v>1036</v>
      </c>
      <c r="E186" s="25" t="s">
        <v>1059</v>
      </c>
      <c r="F186" s="25" t="s">
        <v>1060</v>
      </c>
      <c r="G186" s="25" t="s">
        <v>27</v>
      </c>
      <c r="H186" s="25" t="s">
        <v>31</v>
      </c>
      <c r="I186" s="25" t="s">
        <v>1039</v>
      </c>
      <c r="J186" s="25" t="s">
        <v>1040</v>
      </c>
      <c r="K186" s="25">
        <v>80111600</v>
      </c>
      <c r="L186" s="25" t="s">
        <v>1068</v>
      </c>
      <c r="M186" s="25">
        <v>1</v>
      </c>
      <c r="N186" s="25">
        <v>1</v>
      </c>
      <c r="O186" s="25">
        <v>11</v>
      </c>
      <c r="P186" s="25">
        <v>1</v>
      </c>
      <c r="Q186" s="25" t="s">
        <v>28</v>
      </c>
      <c r="R186" s="25">
        <v>0</v>
      </c>
      <c r="S186" s="26">
        <v>20605200</v>
      </c>
      <c r="T186" s="26">
        <v>20605200</v>
      </c>
      <c r="U186" s="25">
        <v>0</v>
      </c>
      <c r="V186" s="25">
        <v>0</v>
      </c>
      <c r="W186" s="25" t="s">
        <v>41</v>
      </c>
      <c r="X186" s="25" t="s">
        <v>29</v>
      </c>
      <c r="Y186" s="25" t="s">
        <v>1042</v>
      </c>
      <c r="Z186" s="25">
        <v>3778881</v>
      </c>
      <c r="AA186" s="25" t="s">
        <v>1043</v>
      </c>
      <c r="AB186" s="24"/>
      <c r="AC186" s="24" t="str">
        <f t="shared" si="4"/>
        <v>981-60</v>
      </c>
      <c r="AD186" s="24" t="str">
        <f t="shared" si="5"/>
        <v>PARTICIPAR EN LA IMPLEMENTACIÓN DE LAS ACCIONES PEDAGÓGICAS EN EL MARCO DE LAS ESTRATEGIAS DE EDUCACIÓN AMBIENTAL, EN EL DISTRITO CAPITAL. # 981-60</v>
      </c>
    </row>
    <row r="187" spans="1:30" x14ac:dyDescent="0.25">
      <c r="A187" s="25">
        <v>981</v>
      </c>
      <c r="B187" s="25">
        <v>61</v>
      </c>
      <c r="C187" s="25" t="s">
        <v>1035</v>
      </c>
      <c r="D187" s="25" t="s">
        <v>1036</v>
      </c>
      <c r="E187" s="25" t="s">
        <v>1059</v>
      </c>
      <c r="F187" s="25" t="s">
        <v>1060</v>
      </c>
      <c r="G187" s="25" t="s">
        <v>27</v>
      </c>
      <c r="H187" s="25" t="s">
        <v>31</v>
      </c>
      <c r="I187" s="25" t="s">
        <v>1039</v>
      </c>
      <c r="J187" s="25" t="s">
        <v>1040</v>
      </c>
      <c r="K187" s="25">
        <v>80111600</v>
      </c>
      <c r="L187" s="25" t="s">
        <v>1068</v>
      </c>
      <c r="M187" s="25">
        <v>1</v>
      </c>
      <c r="N187" s="25">
        <v>1</v>
      </c>
      <c r="O187" s="25">
        <v>11</v>
      </c>
      <c r="P187" s="25">
        <v>1</v>
      </c>
      <c r="Q187" s="25" t="s">
        <v>28</v>
      </c>
      <c r="R187" s="25">
        <v>0</v>
      </c>
      <c r="S187" s="26">
        <v>20605200</v>
      </c>
      <c r="T187" s="26">
        <v>20605200</v>
      </c>
      <c r="U187" s="25">
        <v>0</v>
      </c>
      <c r="V187" s="25">
        <v>0</v>
      </c>
      <c r="W187" s="25" t="s">
        <v>41</v>
      </c>
      <c r="X187" s="25" t="s">
        <v>29</v>
      </c>
      <c r="Y187" s="25" t="s">
        <v>1042</v>
      </c>
      <c r="Z187" s="25">
        <v>3778881</v>
      </c>
      <c r="AA187" s="25" t="s">
        <v>1043</v>
      </c>
      <c r="AB187" s="24"/>
      <c r="AC187" s="24" t="str">
        <f t="shared" si="4"/>
        <v>981-61</v>
      </c>
      <c r="AD187" s="24" t="str">
        <f t="shared" si="5"/>
        <v>PARTICIPAR EN LA IMPLEMENTACIÓN DE LAS ACCIONES PEDAGÓGICAS EN EL MARCO DE LAS ESTRATEGIAS DE EDUCACIÓN AMBIENTAL, EN EL DISTRITO CAPITAL. # 981-61</v>
      </c>
    </row>
    <row r="188" spans="1:30" x14ac:dyDescent="0.25">
      <c r="A188" s="25">
        <v>981</v>
      </c>
      <c r="B188" s="25">
        <v>62</v>
      </c>
      <c r="C188" s="25" t="s">
        <v>1035</v>
      </c>
      <c r="D188" s="25" t="s">
        <v>1036</v>
      </c>
      <c r="E188" s="25" t="s">
        <v>1059</v>
      </c>
      <c r="F188" s="25" t="s">
        <v>1060</v>
      </c>
      <c r="G188" s="25" t="s">
        <v>27</v>
      </c>
      <c r="H188" s="25" t="s">
        <v>31</v>
      </c>
      <c r="I188" s="25" t="s">
        <v>1039</v>
      </c>
      <c r="J188" s="25" t="s">
        <v>1040</v>
      </c>
      <c r="K188" s="25">
        <v>80111600</v>
      </c>
      <c r="L188" s="25" t="s">
        <v>1068</v>
      </c>
      <c r="M188" s="25">
        <v>1</v>
      </c>
      <c r="N188" s="25">
        <v>1</v>
      </c>
      <c r="O188" s="25">
        <v>11</v>
      </c>
      <c r="P188" s="25">
        <v>1</v>
      </c>
      <c r="Q188" s="25" t="s">
        <v>28</v>
      </c>
      <c r="R188" s="25">
        <v>0</v>
      </c>
      <c r="S188" s="26">
        <v>20605200</v>
      </c>
      <c r="T188" s="26">
        <v>20605200</v>
      </c>
      <c r="U188" s="25">
        <v>0</v>
      </c>
      <c r="V188" s="25">
        <v>0</v>
      </c>
      <c r="W188" s="25" t="s">
        <v>41</v>
      </c>
      <c r="X188" s="25" t="s">
        <v>29</v>
      </c>
      <c r="Y188" s="25" t="s">
        <v>1042</v>
      </c>
      <c r="Z188" s="25">
        <v>3778881</v>
      </c>
      <c r="AA188" s="25" t="s">
        <v>1043</v>
      </c>
      <c r="AB188" s="24"/>
      <c r="AC188" s="24" t="str">
        <f t="shared" si="4"/>
        <v>981-62</v>
      </c>
      <c r="AD188" s="24" t="str">
        <f t="shared" si="5"/>
        <v>PARTICIPAR EN LA IMPLEMENTACIÓN DE LAS ACCIONES PEDAGÓGICAS EN EL MARCO DE LAS ESTRATEGIAS DE EDUCACIÓN AMBIENTAL, EN EL DISTRITO CAPITAL. # 981-62</v>
      </c>
    </row>
    <row r="189" spans="1:30" s="27" customFormat="1" x14ac:dyDescent="0.25">
      <c r="A189" s="25">
        <v>981</v>
      </c>
      <c r="B189" s="25">
        <v>63</v>
      </c>
      <c r="C189" s="25" t="s">
        <v>1035</v>
      </c>
      <c r="D189" s="25" t="s">
        <v>1036</v>
      </c>
      <c r="E189" s="25" t="s">
        <v>1059</v>
      </c>
      <c r="F189" s="25" t="s">
        <v>1060</v>
      </c>
      <c r="G189" s="25" t="s">
        <v>27</v>
      </c>
      <c r="H189" s="25" t="s">
        <v>31</v>
      </c>
      <c r="I189" s="25" t="s">
        <v>1039</v>
      </c>
      <c r="J189" s="25" t="s">
        <v>1040</v>
      </c>
      <c r="K189" s="25">
        <v>80111600</v>
      </c>
      <c r="L189" s="25" t="s">
        <v>1068</v>
      </c>
      <c r="M189" s="25">
        <v>1</v>
      </c>
      <c r="N189" s="25">
        <v>1</v>
      </c>
      <c r="O189" s="25">
        <v>11</v>
      </c>
      <c r="P189" s="25">
        <v>1</v>
      </c>
      <c r="Q189" s="25" t="s">
        <v>28</v>
      </c>
      <c r="R189" s="25">
        <v>0</v>
      </c>
      <c r="S189" s="26">
        <v>20605200</v>
      </c>
      <c r="T189" s="26">
        <v>20605200</v>
      </c>
      <c r="U189" s="25">
        <v>0</v>
      </c>
      <c r="V189" s="25">
        <v>0</v>
      </c>
      <c r="W189" s="25" t="s">
        <v>41</v>
      </c>
      <c r="X189" s="25" t="s">
        <v>29</v>
      </c>
      <c r="Y189" s="25" t="s">
        <v>1042</v>
      </c>
      <c r="Z189" s="25">
        <v>3778881</v>
      </c>
      <c r="AA189" s="25" t="s">
        <v>1043</v>
      </c>
      <c r="AB189" s="24"/>
      <c r="AC189" s="24" t="str">
        <f t="shared" si="4"/>
        <v>981-63</v>
      </c>
      <c r="AD189" s="24" t="str">
        <f t="shared" si="5"/>
        <v>PARTICIPAR EN LA IMPLEMENTACIÓN DE LAS ACCIONES PEDAGÓGICAS EN EL MARCO DE LAS ESTRATEGIAS DE EDUCACIÓN AMBIENTAL, EN EL DISTRITO CAPITAL. # 981-63</v>
      </c>
    </row>
    <row r="190" spans="1:30" x14ac:dyDescent="0.25">
      <c r="A190" s="25">
        <v>981</v>
      </c>
      <c r="B190" s="25">
        <v>64</v>
      </c>
      <c r="C190" s="25" t="s">
        <v>1035</v>
      </c>
      <c r="D190" s="25" t="s">
        <v>1036</v>
      </c>
      <c r="E190" s="25" t="s">
        <v>1059</v>
      </c>
      <c r="F190" s="25" t="s">
        <v>1060</v>
      </c>
      <c r="G190" s="25" t="s">
        <v>27</v>
      </c>
      <c r="H190" s="25" t="s">
        <v>31</v>
      </c>
      <c r="I190" s="25" t="s">
        <v>1039</v>
      </c>
      <c r="J190" s="25" t="s">
        <v>1040</v>
      </c>
      <c r="K190" s="25">
        <v>80111600</v>
      </c>
      <c r="L190" s="25" t="s">
        <v>1068</v>
      </c>
      <c r="M190" s="25">
        <v>1</v>
      </c>
      <c r="N190" s="25">
        <v>1</v>
      </c>
      <c r="O190" s="25">
        <v>11</v>
      </c>
      <c r="P190" s="25">
        <v>1</v>
      </c>
      <c r="Q190" s="25" t="s">
        <v>28</v>
      </c>
      <c r="R190" s="25">
        <v>0</v>
      </c>
      <c r="S190" s="26">
        <v>20605200</v>
      </c>
      <c r="T190" s="26">
        <v>20605200</v>
      </c>
      <c r="U190" s="25">
        <v>0</v>
      </c>
      <c r="V190" s="25">
        <v>0</v>
      </c>
      <c r="W190" s="25" t="s">
        <v>41</v>
      </c>
      <c r="X190" s="25" t="s">
        <v>29</v>
      </c>
      <c r="Y190" s="25" t="s">
        <v>1042</v>
      </c>
      <c r="Z190" s="25">
        <v>3778881</v>
      </c>
      <c r="AA190" s="25" t="s">
        <v>1043</v>
      </c>
      <c r="AB190" s="24"/>
      <c r="AC190" s="24" t="str">
        <f t="shared" si="4"/>
        <v>981-64</v>
      </c>
      <c r="AD190" s="24" t="str">
        <f t="shared" si="5"/>
        <v>PARTICIPAR EN LA IMPLEMENTACIÓN DE LAS ACCIONES PEDAGÓGICAS EN EL MARCO DE LAS ESTRATEGIAS DE EDUCACIÓN AMBIENTAL, EN EL DISTRITO CAPITAL. # 981-64</v>
      </c>
    </row>
    <row r="191" spans="1:30" x14ac:dyDescent="0.25">
      <c r="A191" s="25">
        <v>981</v>
      </c>
      <c r="B191" s="25">
        <v>65</v>
      </c>
      <c r="C191" s="25" t="s">
        <v>1035</v>
      </c>
      <c r="D191" s="25" t="s">
        <v>1036</v>
      </c>
      <c r="E191" s="25" t="s">
        <v>1059</v>
      </c>
      <c r="F191" s="25" t="s">
        <v>1060</v>
      </c>
      <c r="G191" s="25" t="s">
        <v>27</v>
      </c>
      <c r="H191" s="25" t="s">
        <v>31</v>
      </c>
      <c r="I191" s="25" t="s">
        <v>1039</v>
      </c>
      <c r="J191" s="25" t="s">
        <v>1040</v>
      </c>
      <c r="K191" s="25">
        <v>80111600</v>
      </c>
      <c r="L191" s="25" t="s">
        <v>1068</v>
      </c>
      <c r="M191" s="25">
        <v>1</v>
      </c>
      <c r="N191" s="25">
        <v>1</v>
      </c>
      <c r="O191" s="25">
        <v>11</v>
      </c>
      <c r="P191" s="25">
        <v>1</v>
      </c>
      <c r="Q191" s="25" t="s">
        <v>28</v>
      </c>
      <c r="R191" s="25">
        <v>0</v>
      </c>
      <c r="S191" s="26">
        <v>20605200</v>
      </c>
      <c r="T191" s="26">
        <v>20605200</v>
      </c>
      <c r="U191" s="25">
        <v>0</v>
      </c>
      <c r="V191" s="25">
        <v>0</v>
      </c>
      <c r="W191" s="25" t="s">
        <v>41</v>
      </c>
      <c r="X191" s="25" t="s">
        <v>29</v>
      </c>
      <c r="Y191" s="25" t="s">
        <v>1042</v>
      </c>
      <c r="Z191" s="25">
        <v>3778881</v>
      </c>
      <c r="AA191" s="25" t="s">
        <v>1043</v>
      </c>
      <c r="AB191" s="24"/>
      <c r="AC191" s="24" t="str">
        <f t="shared" si="4"/>
        <v>981-65</v>
      </c>
      <c r="AD191" s="24" t="str">
        <f t="shared" si="5"/>
        <v>PARTICIPAR EN LA IMPLEMENTACIÓN DE LAS ACCIONES PEDAGÓGICAS EN EL MARCO DE LAS ESTRATEGIAS DE EDUCACIÓN AMBIENTAL, EN EL DISTRITO CAPITAL. # 981-65</v>
      </c>
    </row>
    <row r="192" spans="1:30" x14ac:dyDescent="0.25">
      <c r="A192" s="25">
        <v>981</v>
      </c>
      <c r="B192" s="25">
        <v>66</v>
      </c>
      <c r="C192" s="25" t="s">
        <v>1035</v>
      </c>
      <c r="D192" s="25" t="s">
        <v>1036</v>
      </c>
      <c r="E192" s="25" t="s">
        <v>1059</v>
      </c>
      <c r="F192" s="25" t="s">
        <v>1060</v>
      </c>
      <c r="G192" s="25" t="s">
        <v>27</v>
      </c>
      <c r="H192" s="25" t="s">
        <v>31</v>
      </c>
      <c r="I192" s="25" t="s">
        <v>1039</v>
      </c>
      <c r="J192" s="25" t="s">
        <v>1040</v>
      </c>
      <c r="K192" s="25">
        <v>80111600</v>
      </c>
      <c r="L192" s="25" t="s">
        <v>1068</v>
      </c>
      <c r="M192" s="25">
        <v>1</v>
      </c>
      <c r="N192" s="25">
        <v>1</v>
      </c>
      <c r="O192" s="25">
        <v>11</v>
      </c>
      <c r="P192" s="25">
        <v>1</v>
      </c>
      <c r="Q192" s="25" t="s">
        <v>28</v>
      </c>
      <c r="R192" s="25">
        <v>0</v>
      </c>
      <c r="S192" s="26">
        <v>20605200</v>
      </c>
      <c r="T192" s="26">
        <v>20605200</v>
      </c>
      <c r="U192" s="25">
        <v>0</v>
      </c>
      <c r="V192" s="25">
        <v>0</v>
      </c>
      <c r="W192" s="25" t="s">
        <v>41</v>
      </c>
      <c r="X192" s="25" t="s">
        <v>29</v>
      </c>
      <c r="Y192" s="25" t="s">
        <v>1042</v>
      </c>
      <c r="Z192" s="25">
        <v>3778881</v>
      </c>
      <c r="AA192" s="25" t="s">
        <v>1043</v>
      </c>
      <c r="AB192" s="24"/>
      <c r="AC192" s="24" t="str">
        <f t="shared" si="4"/>
        <v>981-66</v>
      </c>
      <c r="AD192" s="24" t="str">
        <f t="shared" si="5"/>
        <v>PARTICIPAR EN LA IMPLEMENTACIÓN DE LAS ACCIONES PEDAGÓGICAS EN EL MARCO DE LAS ESTRATEGIAS DE EDUCACIÓN AMBIENTAL, EN EL DISTRITO CAPITAL. # 981-66</v>
      </c>
    </row>
    <row r="193" spans="1:30" x14ac:dyDescent="0.25">
      <c r="A193" s="25">
        <v>981</v>
      </c>
      <c r="B193" s="25">
        <v>67</v>
      </c>
      <c r="C193" s="25" t="s">
        <v>1035</v>
      </c>
      <c r="D193" s="25" t="s">
        <v>1036</v>
      </c>
      <c r="E193" s="25" t="s">
        <v>1059</v>
      </c>
      <c r="F193" s="25" t="s">
        <v>1060</v>
      </c>
      <c r="G193" s="25" t="s">
        <v>27</v>
      </c>
      <c r="H193" s="25" t="s">
        <v>31</v>
      </c>
      <c r="I193" s="25" t="s">
        <v>1039</v>
      </c>
      <c r="J193" s="25" t="s">
        <v>1040</v>
      </c>
      <c r="K193" s="25">
        <v>80111600</v>
      </c>
      <c r="L193" s="25" t="s">
        <v>1068</v>
      </c>
      <c r="M193" s="25">
        <v>1</v>
      </c>
      <c r="N193" s="25">
        <v>1</v>
      </c>
      <c r="O193" s="25">
        <v>11</v>
      </c>
      <c r="P193" s="25">
        <v>1</v>
      </c>
      <c r="Q193" s="25" t="s">
        <v>28</v>
      </c>
      <c r="R193" s="25">
        <v>0</v>
      </c>
      <c r="S193" s="26">
        <v>20605200</v>
      </c>
      <c r="T193" s="26">
        <v>20605200</v>
      </c>
      <c r="U193" s="25">
        <v>0</v>
      </c>
      <c r="V193" s="25">
        <v>0</v>
      </c>
      <c r="W193" s="25" t="s">
        <v>41</v>
      </c>
      <c r="X193" s="25" t="s">
        <v>29</v>
      </c>
      <c r="Y193" s="25" t="s">
        <v>1042</v>
      </c>
      <c r="Z193" s="25">
        <v>3778881</v>
      </c>
      <c r="AA193" s="25" t="s">
        <v>1043</v>
      </c>
      <c r="AB193" s="24"/>
      <c r="AC193" s="24" t="str">
        <f t="shared" si="4"/>
        <v>981-67</v>
      </c>
      <c r="AD193" s="24" t="str">
        <f t="shared" si="5"/>
        <v>PARTICIPAR EN LA IMPLEMENTACIÓN DE LAS ACCIONES PEDAGÓGICAS EN EL MARCO DE LAS ESTRATEGIAS DE EDUCACIÓN AMBIENTAL, EN EL DISTRITO CAPITAL. # 981-67</v>
      </c>
    </row>
    <row r="194" spans="1:30" x14ac:dyDescent="0.25">
      <c r="A194" s="25">
        <v>981</v>
      </c>
      <c r="B194" s="25">
        <v>68</v>
      </c>
      <c r="C194" s="25" t="s">
        <v>1035</v>
      </c>
      <c r="D194" s="25" t="s">
        <v>1036</v>
      </c>
      <c r="E194" s="25" t="s">
        <v>1059</v>
      </c>
      <c r="F194" s="25" t="s">
        <v>1060</v>
      </c>
      <c r="G194" s="25" t="s">
        <v>27</v>
      </c>
      <c r="H194" s="25" t="s">
        <v>31</v>
      </c>
      <c r="I194" s="25" t="s">
        <v>1039</v>
      </c>
      <c r="J194" s="25" t="s">
        <v>1040</v>
      </c>
      <c r="K194" s="25">
        <v>80111600</v>
      </c>
      <c r="L194" s="25" t="s">
        <v>1068</v>
      </c>
      <c r="M194" s="25">
        <v>1</v>
      </c>
      <c r="N194" s="25">
        <v>1</v>
      </c>
      <c r="O194" s="25">
        <v>11</v>
      </c>
      <c r="P194" s="25">
        <v>1</v>
      </c>
      <c r="Q194" s="25" t="s">
        <v>28</v>
      </c>
      <c r="R194" s="25">
        <v>0</v>
      </c>
      <c r="S194" s="26">
        <v>20605200</v>
      </c>
      <c r="T194" s="26">
        <v>20605200</v>
      </c>
      <c r="U194" s="25">
        <v>0</v>
      </c>
      <c r="V194" s="25">
        <v>0</v>
      </c>
      <c r="W194" s="25" t="s">
        <v>41</v>
      </c>
      <c r="X194" s="25" t="s">
        <v>29</v>
      </c>
      <c r="Y194" s="25" t="s">
        <v>1042</v>
      </c>
      <c r="Z194" s="25">
        <v>3778881</v>
      </c>
      <c r="AA194" s="25" t="s">
        <v>1043</v>
      </c>
      <c r="AB194" s="24"/>
      <c r="AC194" s="24" t="str">
        <f t="shared" ref="AC194:AC257" si="6">+CONCATENATE(A194,"-",B194)</f>
        <v>981-68</v>
      </c>
      <c r="AD194" s="24" t="str">
        <f t="shared" ref="AD194:AD257" si="7">+CONCATENATE(L194," #"," ",AC194)</f>
        <v>PARTICIPAR EN LA IMPLEMENTACIÓN DE LAS ACCIONES PEDAGÓGICAS EN EL MARCO DE LAS ESTRATEGIAS DE EDUCACIÓN AMBIENTAL, EN EL DISTRITO CAPITAL. # 981-68</v>
      </c>
    </row>
    <row r="195" spans="1:30" x14ac:dyDescent="0.25">
      <c r="A195" s="25">
        <v>981</v>
      </c>
      <c r="B195" s="25">
        <v>69</v>
      </c>
      <c r="C195" s="25" t="s">
        <v>1035</v>
      </c>
      <c r="D195" s="25" t="s">
        <v>1036</v>
      </c>
      <c r="E195" s="25" t="s">
        <v>1059</v>
      </c>
      <c r="F195" s="25" t="s">
        <v>1060</v>
      </c>
      <c r="G195" s="25" t="s">
        <v>27</v>
      </c>
      <c r="H195" s="25" t="s">
        <v>31</v>
      </c>
      <c r="I195" s="25" t="s">
        <v>1039</v>
      </c>
      <c r="J195" s="25" t="s">
        <v>1040</v>
      </c>
      <c r="K195" s="25">
        <v>80111600</v>
      </c>
      <c r="L195" s="25" t="s">
        <v>1068</v>
      </c>
      <c r="M195" s="25">
        <v>1</v>
      </c>
      <c r="N195" s="25">
        <v>1</v>
      </c>
      <c r="O195" s="25">
        <v>11</v>
      </c>
      <c r="P195" s="25">
        <v>1</v>
      </c>
      <c r="Q195" s="25" t="s">
        <v>28</v>
      </c>
      <c r="R195" s="25">
        <v>0</v>
      </c>
      <c r="S195" s="26">
        <v>20605200</v>
      </c>
      <c r="T195" s="26">
        <v>20605200</v>
      </c>
      <c r="U195" s="25">
        <v>0</v>
      </c>
      <c r="V195" s="25">
        <v>0</v>
      </c>
      <c r="W195" s="25" t="s">
        <v>41</v>
      </c>
      <c r="X195" s="25" t="s">
        <v>29</v>
      </c>
      <c r="Y195" s="25" t="s">
        <v>1042</v>
      </c>
      <c r="Z195" s="25">
        <v>3778881</v>
      </c>
      <c r="AA195" s="25" t="s">
        <v>1043</v>
      </c>
      <c r="AB195" s="24"/>
      <c r="AC195" s="24" t="str">
        <f t="shared" si="6"/>
        <v>981-69</v>
      </c>
      <c r="AD195" s="24" t="str">
        <f t="shared" si="7"/>
        <v>PARTICIPAR EN LA IMPLEMENTACIÓN DE LAS ACCIONES PEDAGÓGICAS EN EL MARCO DE LAS ESTRATEGIAS DE EDUCACIÓN AMBIENTAL, EN EL DISTRITO CAPITAL. # 981-69</v>
      </c>
    </row>
    <row r="196" spans="1:30" x14ac:dyDescent="0.25">
      <c r="A196" s="25">
        <v>981</v>
      </c>
      <c r="B196" s="25">
        <v>70</v>
      </c>
      <c r="C196" s="25" t="s">
        <v>1035</v>
      </c>
      <c r="D196" s="25" t="s">
        <v>1036</v>
      </c>
      <c r="E196" s="25" t="s">
        <v>1059</v>
      </c>
      <c r="F196" s="25" t="s">
        <v>1060</v>
      </c>
      <c r="G196" s="25" t="s">
        <v>27</v>
      </c>
      <c r="H196" s="25" t="s">
        <v>31</v>
      </c>
      <c r="I196" s="25" t="s">
        <v>1039</v>
      </c>
      <c r="J196" s="25" t="s">
        <v>1040</v>
      </c>
      <c r="K196" s="25">
        <v>80111600</v>
      </c>
      <c r="L196" s="25" t="s">
        <v>1068</v>
      </c>
      <c r="M196" s="25">
        <v>1</v>
      </c>
      <c r="N196" s="25">
        <v>1</v>
      </c>
      <c r="O196" s="25">
        <v>11</v>
      </c>
      <c r="P196" s="25">
        <v>1</v>
      </c>
      <c r="Q196" s="25" t="s">
        <v>28</v>
      </c>
      <c r="R196" s="25">
        <v>0</v>
      </c>
      <c r="S196" s="26">
        <v>20605200</v>
      </c>
      <c r="T196" s="26">
        <v>20605200</v>
      </c>
      <c r="U196" s="25">
        <v>0</v>
      </c>
      <c r="V196" s="25">
        <v>0</v>
      </c>
      <c r="W196" s="25" t="s">
        <v>41</v>
      </c>
      <c r="X196" s="25" t="s">
        <v>29</v>
      </c>
      <c r="Y196" s="25" t="s">
        <v>1042</v>
      </c>
      <c r="Z196" s="25">
        <v>3778881</v>
      </c>
      <c r="AA196" s="25" t="s">
        <v>1043</v>
      </c>
      <c r="AB196" s="24"/>
      <c r="AC196" s="24" t="str">
        <f t="shared" si="6"/>
        <v>981-70</v>
      </c>
      <c r="AD196" s="24" t="str">
        <f t="shared" si="7"/>
        <v>PARTICIPAR EN LA IMPLEMENTACIÓN DE LAS ACCIONES PEDAGÓGICAS EN EL MARCO DE LAS ESTRATEGIAS DE EDUCACIÓN AMBIENTAL, EN EL DISTRITO CAPITAL. # 981-70</v>
      </c>
    </row>
    <row r="197" spans="1:30" x14ac:dyDescent="0.25">
      <c r="A197" s="25">
        <v>981</v>
      </c>
      <c r="B197" s="25">
        <v>71</v>
      </c>
      <c r="C197" s="25" t="s">
        <v>1035</v>
      </c>
      <c r="D197" s="25" t="s">
        <v>1036</v>
      </c>
      <c r="E197" s="25" t="s">
        <v>1059</v>
      </c>
      <c r="F197" s="25" t="s">
        <v>1060</v>
      </c>
      <c r="G197" s="25" t="s">
        <v>27</v>
      </c>
      <c r="H197" s="25" t="s">
        <v>31</v>
      </c>
      <c r="I197" s="25" t="s">
        <v>1039</v>
      </c>
      <c r="J197" s="25" t="s">
        <v>1040</v>
      </c>
      <c r="K197" s="25">
        <v>80111600</v>
      </c>
      <c r="L197" s="25" t="s">
        <v>1068</v>
      </c>
      <c r="M197" s="25">
        <v>1</v>
      </c>
      <c r="N197" s="25">
        <v>1</v>
      </c>
      <c r="O197" s="25">
        <v>11</v>
      </c>
      <c r="P197" s="25">
        <v>1</v>
      </c>
      <c r="Q197" s="25" t="s">
        <v>28</v>
      </c>
      <c r="R197" s="25">
        <v>0</v>
      </c>
      <c r="S197" s="26">
        <v>20605200</v>
      </c>
      <c r="T197" s="26">
        <v>20605200</v>
      </c>
      <c r="U197" s="25">
        <v>0</v>
      </c>
      <c r="V197" s="25">
        <v>0</v>
      </c>
      <c r="W197" s="25" t="s">
        <v>41</v>
      </c>
      <c r="X197" s="25" t="s">
        <v>29</v>
      </c>
      <c r="Y197" s="25" t="s">
        <v>1042</v>
      </c>
      <c r="Z197" s="25">
        <v>3778881</v>
      </c>
      <c r="AA197" s="25" t="s">
        <v>1043</v>
      </c>
      <c r="AB197" s="24"/>
      <c r="AC197" s="24" t="str">
        <f t="shared" si="6"/>
        <v>981-71</v>
      </c>
      <c r="AD197" s="24" t="str">
        <f t="shared" si="7"/>
        <v>PARTICIPAR EN LA IMPLEMENTACIÓN DE LAS ACCIONES PEDAGÓGICAS EN EL MARCO DE LAS ESTRATEGIAS DE EDUCACIÓN AMBIENTAL, EN EL DISTRITO CAPITAL. # 981-71</v>
      </c>
    </row>
    <row r="198" spans="1:30" x14ac:dyDescent="0.25">
      <c r="A198" s="25">
        <v>981</v>
      </c>
      <c r="B198" s="25">
        <v>72</v>
      </c>
      <c r="C198" s="25" t="s">
        <v>1035</v>
      </c>
      <c r="D198" s="25" t="s">
        <v>1036</v>
      </c>
      <c r="E198" s="25" t="s">
        <v>1059</v>
      </c>
      <c r="F198" s="25" t="s">
        <v>1060</v>
      </c>
      <c r="G198" s="25" t="s">
        <v>27</v>
      </c>
      <c r="H198" s="25" t="s">
        <v>31</v>
      </c>
      <c r="I198" s="25" t="s">
        <v>1039</v>
      </c>
      <c r="J198" s="25" t="s">
        <v>1040</v>
      </c>
      <c r="K198" s="25">
        <v>80111600</v>
      </c>
      <c r="L198" s="25" t="s">
        <v>1068</v>
      </c>
      <c r="M198" s="25">
        <v>1</v>
      </c>
      <c r="N198" s="25">
        <v>1</v>
      </c>
      <c r="O198" s="25">
        <v>11</v>
      </c>
      <c r="P198" s="25">
        <v>1</v>
      </c>
      <c r="Q198" s="25" t="s">
        <v>28</v>
      </c>
      <c r="R198" s="25">
        <v>0</v>
      </c>
      <c r="S198" s="26">
        <v>20605200</v>
      </c>
      <c r="T198" s="26">
        <v>20605200</v>
      </c>
      <c r="U198" s="25">
        <v>0</v>
      </c>
      <c r="V198" s="25">
        <v>0</v>
      </c>
      <c r="W198" s="25" t="s">
        <v>41</v>
      </c>
      <c r="X198" s="25" t="s">
        <v>29</v>
      </c>
      <c r="Y198" s="25" t="s">
        <v>1042</v>
      </c>
      <c r="Z198" s="25">
        <v>3778881</v>
      </c>
      <c r="AA198" s="25" t="s">
        <v>1043</v>
      </c>
      <c r="AB198" s="24"/>
      <c r="AC198" s="24" t="str">
        <f t="shared" si="6"/>
        <v>981-72</v>
      </c>
      <c r="AD198" s="24" t="str">
        <f t="shared" si="7"/>
        <v>PARTICIPAR EN LA IMPLEMENTACIÓN DE LAS ACCIONES PEDAGÓGICAS EN EL MARCO DE LAS ESTRATEGIAS DE EDUCACIÓN AMBIENTAL, EN EL DISTRITO CAPITAL. # 981-72</v>
      </c>
    </row>
    <row r="199" spans="1:30" x14ac:dyDescent="0.25">
      <c r="A199" s="25">
        <v>981</v>
      </c>
      <c r="B199" s="25">
        <v>73</v>
      </c>
      <c r="C199" s="25" t="s">
        <v>1035</v>
      </c>
      <c r="D199" s="25" t="s">
        <v>1036</v>
      </c>
      <c r="E199" s="25" t="s">
        <v>1059</v>
      </c>
      <c r="F199" s="25" t="s">
        <v>1060</v>
      </c>
      <c r="G199" s="25" t="s">
        <v>27</v>
      </c>
      <c r="H199" s="25" t="s">
        <v>31</v>
      </c>
      <c r="I199" s="25" t="s">
        <v>1039</v>
      </c>
      <c r="J199" s="25" t="s">
        <v>1040</v>
      </c>
      <c r="K199" s="25">
        <v>80111600</v>
      </c>
      <c r="L199" s="25" t="s">
        <v>1069</v>
      </c>
      <c r="M199" s="25">
        <v>1</v>
      </c>
      <c r="N199" s="25">
        <v>1</v>
      </c>
      <c r="O199" s="25">
        <v>11</v>
      </c>
      <c r="P199" s="25">
        <v>1</v>
      </c>
      <c r="Q199" s="25" t="s">
        <v>28</v>
      </c>
      <c r="R199" s="25">
        <v>0</v>
      </c>
      <c r="S199" s="26">
        <v>16193100</v>
      </c>
      <c r="T199" s="26">
        <v>16193100</v>
      </c>
      <c r="U199" s="25">
        <v>0</v>
      </c>
      <c r="V199" s="25">
        <v>0</v>
      </c>
      <c r="W199" s="25" t="s">
        <v>41</v>
      </c>
      <c r="X199" s="25" t="s">
        <v>29</v>
      </c>
      <c r="Y199" s="25" t="s">
        <v>1042</v>
      </c>
      <c r="Z199" s="25">
        <v>3778881</v>
      </c>
      <c r="AA199" s="25" t="s">
        <v>1043</v>
      </c>
      <c r="AB199" s="24"/>
      <c r="AC199" s="24" t="str">
        <f t="shared" si="6"/>
        <v>981-73</v>
      </c>
      <c r="AD199" s="24" t="str">
        <f t="shared" si="7"/>
        <v>APOYAR OPERATIVAMENTE LA EJECUCIÓN DE LAS ACCIONES EN EL MARCO DE LAS ESTRATEGIAS DE EDUCACIÓN AMBIENTAL, EN LAS DIFERENTES LOCALIDADES DEL DISTRITO CAPITAL. # 981-73</v>
      </c>
    </row>
    <row r="200" spans="1:30" x14ac:dyDescent="0.25">
      <c r="A200" s="25">
        <v>981</v>
      </c>
      <c r="B200" s="25">
        <v>74</v>
      </c>
      <c r="C200" s="25" t="s">
        <v>1035</v>
      </c>
      <c r="D200" s="25" t="s">
        <v>1036</v>
      </c>
      <c r="E200" s="25" t="s">
        <v>1059</v>
      </c>
      <c r="F200" s="25" t="s">
        <v>1060</v>
      </c>
      <c r="G200" s="25" t="s">
        <v>27</v>
      </c>
      <c r="H200" s="25" t="s">
        <v>31</v>
      </c>
      <c r="I200" s="25" t="s">
        <v>1039</v>
      </c>
      <c r="J200" s="25" t="s">
        <v>1040</v>
      </c>
      <c r="K200" s="25">
        <v>80111600</v>
      </c>
      <c r="L200" s="25" t="s">
        <v>1069</v>
      </c>
      <c r="M200" s="25">
        <v>1</v>
      </c>
      <c r="N200" s="25">
        <v>1</v>
      </c>
      <c r="O200" s="25">
        <v>11</v>
      </c>
      <c r="P200" s="25">
        <v>1</v>
      </c>
      <c r="Q200" s="25" t="s">
        <v>28</v>
      </c>
      <c r="R200" s="25">
        <v>0</v>
      </c>
      <c r="S200" s="26">
        <v>16193100</v>
      </c>
      <c r="T200" s="26">
        <v>16193100</v>
      </c>
      <c r="U200" s="25">
        <v>0</v>
      </c>
      <c r="V200" s="25">
        <v>0</v>
      </c>
      <c r="W200" s="25" t="s">
        <v>41</v>
      </c>
      <c r="X200" s="25" t="s">
        <v>29</v>
      </c>
      <c r="Y200" s="25" t="s">
        <v>1042</v>
      </c>
      <c r="Z200" s="25">
        <v>3778881</v>
      </c>
      <c r="AA200" s="25" t="s">
        <v>1043</v>
      </c>
      <c r="AB200" s="24"/>
      <c r="AC200" s="24" t="str">
        <f t="shared" si="6"/>
        <v>981-74</v>
      </c>
      <c r="AD200" s="24" t="str">
        <f t="shared" si="7"/>
        <v>APOYAR OPERATIVAMENTE LA EJECUCIÓN DE LAS ACCIONES EN EL MARCO DE LAS ESTRATEGIAS DE EDUCACIÓN AMBIENTAL, EN LAS DIFERENTES LOCALIDADES DEL DISTRITO CAPITAL. # 981-74</v>
      </c>
    </row>
    <row r="201" spans="1:30" x14ac:dyDescent="0.25">
      <c r="A201" s="25">
        <v>981</v>
      </c>
      <c r="B201" s="25">
        <v>75</v>
      </c>
      <c r="C201" s="25" t="s">
        <v>1035</v>
      </c>
      <c r="D201" s="25" t="s">
        <v>1036</v>
      </c>
      <c r="E201" s="25" t="s">
        <v>1059</v>
      </c>
      <c r="F201" s="25" t="s">
        <v>1060</v>
      </c>
      <c r="G201" s="25" t="s">
        <v>27</v>
      </c>
      <c r="H201" s="25" t="s">
        <v>31</v>
      </c>
      <c r="I201" s="25" t="s">
        <v>1039</v>
      </c>
      <c r="J201" s="25" t="s">
        <v>1040</v>
      </c>
      <c r="K201" s="25">
        <v>80111600</v>
      </c>
      <c r="L201" s="25" t="s">
        <v>1069</v>
      </c>
      <c r="M201" s="25">
        <v>1</v>
      </c>
      <c r="N201" s="25">
        <v>1</v>
      </c>
      <c r="O201" s="25">
        <v>11</v>
      </c>
      <c r="P201" s="25">
        <v>1</v>
      </c>
      <c r="Q201" s="25" t="s">
        <v>28</v>
      </c>
      <c r="R201" s="25">
        <v>0</v>
      </c>
      <c r="S201" s="26">
        <v>16193100</v>
      </c>
      <c r="T201" s="26">
        <v>16193100</v>
      </c>
      <c r="U201" s="25">
        <v>0</v>
      </c>
      <c r="V201" s="25">
        <v>0</v>
      </c>
      <c r="W201" s="25" t="s">
        <v>41</v>
      </c>
      <c r="X201" s="25" t="s">
        <v>29</v>
      </c>
      <c r="Y201" s="25" t="s">
        <v>1042</v>
      </c>
      <c r="Z201" s="25">
        <v>3778881</v>
      </c>
      <c r="AA201" s="25" t="s">
        <v>1043</v>
      </c>
      <c r="AB201" s="24"/>
      <c r="AC201" s="24" t="str">
        <f t="shared" si="6"/>
        <v>981-75</v>
      </c>
      <c r="AD201" s="24" t="str">
        <f t="shared" si="7"/>
        <v>APOYAR OPERATIVAMENTE LA EJECUCIÓN DE LAS ACCIONES EN EL MARCO DE LAS ESTRATEGIAS DE EDUCACIÓN AMBIENTAL, EN LAS DIFERENTES LOCALIDADES DEL DISTRITO CAPITAL. # 981-75</v>
      </c>
    </row>
    <row r="202" spans="1:30" x14ac:dyDescent="0.25">
      <c r="A202" s="25">
        <v>981</v>
      </c>
      <c r="B202" s="25">
        <v>76</v>
      </c>
      <c r="C202" s="25" t="s">
        <v>1035</v>
      </c>
      <c r="D202" s="25" t="s">
        <v>1036</v>
      </c>
      <c r="E202" s="25" t="s">
        <v>1059</v>
      </c>
      <c r="F202" s="25" t="s">
        <v>1060</v>
      </c>
      <c r="G202" s="25" t="s">
        <v>27</v>
      </c>
      <c r="H202" s="25" t="s">
        <v>31</v>
      </c>
      <c r="I202" s="25" t="s">
        <v>1039</v>
      </c>
      <c r="J202" s="25" t="s">
        <v>1040</v>
      </c>
      <c r="K202" s="25">
        <v>80111600</v>
      </c>
      <c r="L202" s="25" t="s">
        <v>1069</v>
      </c>
      <c r="M202" s="25">
        <v>1</v>
      </c>
      <c r="N202" s="25">
        <v>1</v>
      </c>
      <c r="O202" s="25">
        <v>11</v>
      </c>
      <c r="P202" s="25">
        <v>1</v>
      </c>
      <c r="Q202" s="25" t="s">
        <v>28</v>
      </c>
      <c r="R202" s="25">
        <v>0</v>
      </c>
      <c r="S202" s="26">
        <v>16193100</v>
      </c>
      <c r="T202" s="26">
        <v>16193100</v>
      </c>
      <c r="U202" s="25">
        <v>0</v>
      </c>
      <c r="V202" s="25">
        <v>0</v>
      </c>
      <c r="W202" s="25" t="s">
        <v>41</v>
      </c>
      <c r="X202" s="25" t="s">
        <v>29</v>
      </c>
      <c r="Y202" s="25" t="s">
        <v>1042</v>
      </c>
      <c r="Z202" s="25">
        <v>3778881</v>
      </c>
      <c r="AA202" s="25" t="s">
        <v>1043</v>
      </c>
      <c r="AB202" s="24"/>
      <c r="AC202" s="24" t="str">
        <f t="shared" si="6"/>
        <v>981-76</v>
      </c>
      <c r="AD202" s="24" t="str">
        <f t="shared" si="7"/>
        <v>APOYAR OPERATIVAMENTE LA EJECUCIÓN DE LAS ACCIONES EN EL MARCO DE LAS ESTRATEGIAS DE EDUCACIÓN AMBIENTAL, EN LAS DIFERENTES LOCALIDADES DEL DISTRITO CAPITAL. # 981-76</v>
      </c>
    </row>
    <row r="203" spans="1:30" x14ac:dyDescent="0.25">
      <c r="A203" s="25">
        <v>981</v>
      </c>
      <c r="B203" s="25">
        <v>77</v>
      </c>
      <c r="C203" s="25" t="s">
        <v>1035</v>
      </c>
      <c r="D203" s="25" t="s">
        <v>1036</v>
      </c>
      <c r="E203" s="25" t="s">
        <v>1059</v>
      </c>
      <c r="F203" s="25" t="s">
        <v>1060</v>
      </c>
      <c r="G203" s="25" t="s">
        <v>27</v>
      </c>
      <c r="H203" s="25" t="s">
        <v>31</v>
      </c>
      <c r="I203" s="25" t="s">
        <v>1039</v>
      </c>
      <c r="J203" s="25" t="s">
        <v>1040</v>
      </c>
      <c r="K203" s="25">
        <v>80111600</v>
      </c>
      <c r="L203" s="25" t="s">
        <v>1069</v>
      </c>
      <c r="M203" s="25">
        <v>1</v>
      </c>
      <c r="N203" s="25">
        <v>1</v>
      </c>
      <c r="O203" s="25">
        <v>11</v>
      </c>
      <c r="P203" s="25">
        <v>1</v>
      </c>
      <c r="Q203" s="25" t="s">
        <v>28</v>
      </c>
      <c r="R203" s="25">
        <v>0</v>
      </c>
      <c r="S203" s="26">
        <v>16193100</v>
      </c>
      <c r="T203" s="26">
        <v>16193100</v>
      </c>
      <c r="U203" s="25">
        <v>0</v>
      </c>
      <c r="V203" s="25">
        <v>0</v>
      </c>
      <c r="W203" s="25" t="s">
        <v>41</v>
      </c>
      <c r="X203" s="25" t="s">
        <v>29</v>
      </c>
      <c r="Y203" s="25" t="s">
        <v>1042</v>
      </c>
      <c r="Z203" s="25">
        <v>3778881</v>
      </c>
      <c r="AA203" s="25" t="s">
        <v>1043</v>
      </c>
      <c r="AB203" s="24"/>
      <c r="AC203" s="24" t="str">
        <f t="shared" si="6"/>
        <v>981-77</v>
      </c>
      <c r="AD203" s="24" t="str">
        <f t="shared" si="7"/>
        <v>APOYAR OPERATIVAMENTE LA EJECUCIÓN DE LAS ACCIONES EN EL MARCO DE LAS ESTRATEGIAS DE EDUCACIÓN AMBIENTAL, EN LAS DIFERENTES LOCALIDADES DEL DISTRITO CAPITAL. # 981-77</v>
      </c>
    </row>
    <row r="204" spans="1:30" x14ac:dyDescent="0.25">
      <c r="A204" s="25">
        <v>981</v>
      </c>
      <c r="B204" s="25">
        <v>78</v>
      </c>
      <c r="C204" s="25" t="s">
        <v>1035</v>
      </c>
      <c r="D204" s="25" t="s">
        <v>1036</v>
      </c>
      <c r="E204" s="25" t="s">
        <v>1059</v>
      </c>
      <c r="F204" s="25" t="s">
        <v>1060</v>
      </c>
      <c r="G204" s="25" t="s">
        <v>27</v>
      </c>
      <c r="H204" s="25" t="s">
        <v>31</v>
      </c>
      <c r="I204" s="25" t="s">
        <v>1039</v>
      </c>
      <c r="J204" s="25" t="s">
        <v>1040</v>
      </c>
      <c r="K204" s="25">
        <v>80111600</v>
      </c>
      <c r="L204" s="25" t="s">
        <v>1070</v>
      </c>
      <c r="M204" s="25">
        <v>1</v>
      </c>
      <c r="N204" s="25">
        <v>1</v>
      </c>
      <c r="O204" s="25">
        <v>11</v>
      </c>
      <c r="P204" s="25">
        <v>1</v>
      </c>
      <c r="Q204" s="25" t="s">
        <v>28</v>
      </c>
      <c r="R204" s="25">
        <v>0</v>
      </c>
      <c r="S204" s="26">
        <v>45091200</v>
      </c>
      <c r="T204" s="26">
        <v>45091200</v>
      </c>
      <c r="U204" s="25">
        <v>0</v>
      </c>
      <c r="V204" s="25">
        <v>0</v>
      </c>
      <c r="W204" s="25" t="s">
        <v>41</v>
      </c>
      <c r="X204" s="25" t="s">
        <v>29</v>
      </c>
      <c r="Y204" s="25" t="s">
        <v>1042</v>
      </c>
      <c r="Z204" s="25">
        <v>3778881</v>
      </c>
      <c r="AA204" s="25" t="s">
        <v>1043</v>
      </c>
      <c r="AB204" s="24"/>
      <c r="AC204" s="24" t="str">
        <f t="shared" si="6"/>
        <v>981-78</v>
      </c>
      <c r="AD204" s="24" t="str">
        <f t="shared" si="7"/>
        <v>REALIZAR LA GESTIÓN, PLANEACIÓN Y EJECUCIÓN DE LAS ACTIVIDADES RELACIONADAS CON CAMINATAS ECOLÓGICAS EN EL MARCO DE LA POLÍTICA DISTRITAL DE EDUCACIÓN AMBIENTAL. # 981-78</v>
      </c>
    </row>
    <row r="205" spans="1:30" x14ac:dyDescent="0.25">
      <c r="A205" s="25">
        <v>981</v>
      </c>
      <c r="B205" s="25">
        <v>79</v>
      </c>
      <c r="C205" s="25" t="s">
        <v>1035</v>
      </c>
      <c r="D205" s="25" t="s">
        <v>1036</v>
      </c>
      <c r="E205" s="25" t="s">
        <v>1059</v>
      </c>
      <c r="F205" s="25" t="s">
        <v>1060</v>
      </c>
      <c r="G205" s="25" t="s">
        <v>27</v>
      </c>
      <c r="H205" s="25" t="s">
        <v>31</v>
      </c>
      <c r="I205" s="25" t="s">
        <v>1039</v>
      </c>
      <c r="J205" s="25" t="s">
        <v>1040</v>
      </c>
      <c r="K205" s="25">
        <v>80111600</v>
      </c>
      <c r="L205" s="25" t="s">
        <v>1070</v>
      </c>
      <c r="M205" s="25">
        <v>1</v>
      </c>
      <c r="N205" s="25">
        <v>1</v>
      </c>
      <c r="O205" s="25">
        <v>11</v>
      </c>
      <c r="P205" s="25">
        <v>1</v>
      </c>
      <c r="Q205" s="25" t="s">
        <v>28</v>
      </c>
      <c r="R205" s="25">
        <v>0</v>
      </c>
      <c r="S205" s="26">
        <v>45091200</v>
      </c>
      <c r="T205" s="26">
        <v>45091200</v>
      </c>
      <c r="U205" s="25">
        <v>0</v>
      </c>
      <c r="V205" s="25">
        <v>0</v>
      </c>
      <c r="W205" s="25" t="s">
        <v>41</v>
      </c>
      <c r="X205" s="25" t="s">
        <v>29</v>
      </c>
      <c r="Y205" s="25" t="s">
        <v>1042</v>
      </c>
      <c r="Z205" s="25">
        <v>3778881</v>
      </c>
      <c r="AA205" s="25" t="s">
        <v>1043</v>
      </c>
      <c r="AB205" s="24"/>
      <c r="AC205" s="24" t="str">
        <f t="shared" si="6"/>
        <v>981-79</v>
      </c>
      <c r="AD205" s="24" t="str">
        <f t="shared" si="7"/>
        <v>REALIZAR LA GESTIÓN, PLANEACIÓN Y EJECUCIÓN DE LAS ACTIVIDADES RELACIONADAS CON CAMINATAS ECOLÓGICAS EN EL MARCO DE LA POLÍTICA DISTRITAL DE EDUCACIÓN AMBIENTAL. # 981-79</v>
      </c>
    </row>
    <row r="206" spans="1:30" x14ac:dyDescent="0.25">
      <c r="A206" s="25">
        <v>981</v>
      </c>
      <c r="B206" s="25">
        <v>80</v>
      </c>
      <c r="C206" s="25" t="s">
        <v>1035</v>
      </c>
      <c r="D206" s="25" t="s">
        <v>1036</v>
      </c>
      <c r="E206" s="25" t="s">
        <v>1059</v>
      </c>
      <c r="F206" s="25" t="s">
        <v>1060</v>
      </c>
      <c r="G206" s="25" t="s">
        <v>27</v>
      </c>
      <c r="H206" s="25" t="s">
        <v>31</v>
      </c>
      <c r="I206" s="25" t="s">
        <v>1039</v>
      </c>
      <c r="J206" s="25" t="s">
        <v>1040</v>
      </c>
      <c r="K206" s="25">
        <v>80111600</v>
      </c>
      <c r="L206" s="25" t="s">
        <v>1071</v>
      </c>
      <c r="M206" s="25">
        <v>1</v>
      </c>
      <c r="N206" s="25">
        <v>1</v>
      </c>
      <c r="O206" s="25">
        <v>11</v>
      </c>
      <c r="P206" s="25">
        <v>1</v>
      </c>
      <c r="Q206" s="25" t="s">
        <v>28</v>
      </c>
      <c r="R206" s="25">
        <v>0</v>
      </c>
      <c r="S206" s="26">
        <v>28228200</v>
      </c>
      <c r="T206" s="26">
        <v>28228200</v>
      </c>
      <c r="U206" s="25">
        <v>0</v>
      </c>
      <c r="V206" s="25">
        <v>0</v>
      </c>
      <c r="W206" s="25" t="s">
        <v>41</v>
      </c>
      <c r="X206" s="25" t="s">
        <v>29</v>
      </c>
      <c r="Y206" s="25" t="s">
        <v>1042</v>
      </c>
      <c r="Z206" s="25">
        <v>3778881</v>
      </c>
      <c r="AA206" s="25" t="s">
        <v>1043</v>
      </c>
      <c r="AB206" s="24"/>
      <c r="AC206" s="24" t="str">
        <f t="shared" si="6"/>
        <v>981-80</v>
      </c>
      <c r="AD206" s="24" t="str">
        <f t="shared" si="7"/>
        <v>IMPLEMENTAR LAS CAMINATAS ECOLÓGICAS EN EL MARCO DE LA POLÍTICA DISTRITAL DE EDUCACIÓN AMBIENTAL # 981-80</v>
      </c>
    </row>
    <row r="207" spans="1:30" x14ac:dyDescent="0.25">
      <c r="A207" s="25">
        <v>981</v>
      </c>
      <c r="B207" s="25">
        <v>81</v>
      </c>
      <c r="C207" s="25" t="s">
        <v>1035</v>
      </c>
      <c r="D207" s="25" t="s">
        <v>1036</v>
      </c>
      <c r="E207" s="25" t="s">
        <v>1059</v>
      </c>
      <c r="F207" s="25" t="s">
        <v>1060</v>
      </c>
      <c r="G207" s="25" t="s">
        <v>27</v>
      </c>
      <c r="H207" s="25" t="s">
        <v>31</v>
      </c>
      <c r="I207" s="25" t="s">
        <v>1039</v>
      </c>
      <c r="J207" s="25" t="s">
        <v>1040</v>
      </c>
      <c r="K207" s="25">
        <v>80111600</v>
      </c>
      <c r="L207" s="25" t="s">
        <v>1071</v>
      </c>
      <c r="M207" s="25">
        <v>1</v>
      </c>
      <c r="N207" s="25">
        <v>1</v>
      </c>
      <c r="O207" s="25">
        <v>11</v>
      </c>
      <c r="P207" s="25">
        <v>1</v>
      </c>
      <c r="Q207" s="25" t="s">
        <v>28</v>
      </c>
      <c r="R207" s="25">
        <v>0</v>
      </c>
      <c r="S207" s="26">
        <v>28228200</v>
      </c>
      <c r="T207" s="26">
        <v>28228200</v>
      </c>
      <c r="U207" s="25">
        <v>0</v>
      </c>
      <c r="V207" s="25">
        <v>0</v>
      </c>
      <c r="W207" s="25" t="s">
        <v>41</v>
      </c>
      <c r="X207" s="25" t="s">
        <v>29</v>
      </c>
      <c r="Y207" s="25" t="s">
        <v>1042</v>
      </c>
      <c r="Z207" s="25">
        <v>3778881</v>
      </c>
      <c r="AA207" s="25" t="s">
        <v>1043</v>
      </c>
      <c r="AB207" s="24"/>
      <c r="AC207" s="24" t="str">
        <f t="shared" si="6"/>
        <v>981-81</v>
      </c>
      <c r="AD207" s="24" t="str">
        <f t="shared" si="7"/>
        <v>IMPLEMENTAR LAS CAMINATAS ECOLÓGICAS EN EL MARCO DE LA POLÍTICA DISTRITAL DE EDUCACIÓN AMBIENTAL # 981-81</v>
      </c>
    </row>
    <row r="208" spans="1:30" x14ac:dyDescent="0.25">
      <c r="A208" s="25">
        <v>981</v>
      </c>
      <c r="B208" s="25">
        <v>82</v>
      </c>
      <c r="C208" s="25" t="s">
        <v>1035</v>
      </c>
      <c r="D208" s="25" t="s">
        <v>1036</v>
      </c>
      <c r="E208" s="25" t="s">
        <v>1059</v>
      </c>
      <c r="F208" s="25" t="s">
        <v>1060</v>
      </c>
      <c r="G208" s="25" t="s">
        <v>27</v>
      </c>
      <c r="H208" s="25" t="s">
        <v>31</v>
      </c>
      <c r="I208" s="25" t="s">
        <v>1039</v>
      </c>
      <c r="J208" s="25" t="s">
        <v>1040</v>
      </c>
      <c r="K208" s="25">
        <v>80111600</v>
      </c>
      <c r="L208" s="25" t="s">
        <v>1072</v>
      </c>
      <c r="M208" s="25">
        <v>1</v>
      </c>
      <c r="N208" s="25">
        <v>1</v>
      </c>
      <c r="O208" s="25">
        <v>11</v>
      </c>
      <c r="P208" s="25">
        <v>1</v>
      </c>
      <c r="Q208" s="25" t="s">
        <v>28</v>
      </c>
      <c r="R208" s="25">
        <v>0</v>
      </c>
      <c r="S208" s="26">
        <v>20605200</v>
      </c>
      <c r="T208" s="26">
        <v>20605200</v>
      </c>
      <c r="U208" s="25">
        <v>0</v>
      </c>
      <c r="V208" s="25">
        <v>0</v>
      </c>
      <c r="W208" s="25" t="s">
        <v>41</v>
      </c>
      <c r="X208" s="25" t="s">
        <v>29</v>
      </c>
      <c r="Y208" s="25" t="s">
        <v>1042</v>
      </c>
      <c r="Z208" s="25">
        <v>3778881</v>
      </c>
      <c r="AA208" s="25" t="s">
        <v>1043</v>
      </c>
      <c r="AB208" s="24"/>
      <c r="AC208" s="24" t="str">
        <f t="shared" si="6"/>
        <v>981-82</v>
      </c>
      <c r="AD208" s="24" t="str">
        <f t="shared" si="7"/>
        <v>PARTICIPAR EN LA IMPLEMENTACIÓN DE LAS ACCIONES PEDAGÓGICAS EN EL MARCO DE LAS CAMINATAS CAMINATAS ECOLÓGICAS. POR FAVOR REVISAR EL OBJETO DADO QUE SE REPITE CAMINATAS # 981-82</v>
      </c>
    </row>
    <row r="209" spans="1:30" x14ac:dyDescent="0.25">
      <c r="A209" s="25">
        <v>981</v>
      </c>
      <c r="B209" s="25">
        <v>83</v>
      </c>
      <c r="C209" s="25" t="s">
        <v>1035</v>
      </c>
      <c r="D209" s="25" t="s">
        <v>1036</v>
      </c>
      <c r="E209" s="25" t="s">
        <v>1059</v>
      </c>
      <c r="F209" s="25" t="s">
        <v>1060</v>
      </c>
      <c r="G209" s="25" t="s">
        <v>27</v>
      </c>
      <c r="H209" s="25" t="s">
        <v>31</v>
      </c>
      <c r="I209" s="25" t="s">
        <v>1039</v>
      </c>
      <c r="J209" s="25" t="s">
        <v>1040</v>
      </c>
      <c r="K209" s="25">
        <v>80111600</v>
      </c>
      <c r="L209" s="25" t="s">
        <v>1073</v>
      </c>
      <c r="M209" s="25">
        <v>1</v>
      </c>
      <c r="N209" s="25">
        <v>1</v>
      </c>
      <c r="O209" s="25">
        <v>12</v>
      </c>
      <c r="P209" s="25">
        <v>1</v>
      </c>
      <c r="Q209" s="25" t="s">
        <v>28</v>
      </c>
      <c r="R209" s="25">
        <v>0</v>
      </c>
      <c r="S209" s="26">
        <v>39110400</v>
      </c>
      <c r="T209" s="26">
        <v>39110400</v>
      </c>
      <c r="U209" s="25">
        <v>0</v>
      </c>
      <c r="V209" s="25">
        <v>0</v>
      </c>
      <c r="W209" s="25" t="s">
        <v>41</v>
      </c>
      <c r="X209" s="25" t="s">
        <v>29</v>
      </c>
      <c r="Y209" s="25" t="s">
        <v>1042</v>
      </c>
      <c r="Z209" s="25">
        <v>3778881</v>
      </c>
      <c r="AA209" s="25" t="s">
        <v>1043</v>
      </c>
      <c r="AB209" s="24"/>
      <c r="AC209" s="24" t="str">
        <f t="shared" si="6"/>
        <v>981-83</v>
      </c>
      <c r="AD209" s="24" t="str">
        <f t="shared" si="7"/>
        <v>REALIZAR LA PLANEACIÓN, IMPLEMENTACIÓN Y SEGUIMIENTO DE LA ESTRATEGIA DE EDUCACIÓN AMBIENTAL POR MEDIO DE LAS TECNOLOGÍAS DE INFORMACIÓN Y COMUNICACIÓN - TIC. # 981-83</v>
      </c>
    </row>
    <row r="210" spans="1:30" x14ac:dyDescent="0.25">
      <c r="A210" s="25">
        <v>981</v>
      </c>
      <c r="B210" s="25">
        <v>84</v>
      </c>
      <c r="C210" s="25" t="s">
        <v>1035</v>
      </c>
      <c r="D210" s="25" t="s">
        <v>1036</v>
      </c>
      <c r="E210" s="25" t="s">
        <v>1059</v>
      </c>
      <c r="F210" s="25" t="s">
        <v>1060</v>
      </c>
      <c r="G210" s="25" t="s">
        <v>27</v>
      </c>
      <c r="H210" s="25" t="s">
        <v>31</v>
      </c>
      <c r="I210" s="25" t="s">
        <v>1039</v>
      </c>
      <c r="J210" s="25" t="s">
        <v>1040</v>
      </c>
      <c r="K210" s="25">
        <v>80111600</v>
      </c>
      <c r="L210" s="25" t="s">
        <v>1074</v>
      </c>
      <c r="M210" s="25">
        <v>1</v>
      </c>
      <c r="N210" s="25">
        <v>1</v>
      </c>
      <c r="O210" s="25">
        <v>11</v>
      </c>
      <c r="P210" s="25">
        <v>1</v>
      </c>
      <c r="Q210" s="25" t="s">
        <v>28</v>
      </c>
      <c r="R210" s="25">
        <v>0</v>
      </c>
      <c r="S210" s="26">
        <v>30642150</v>
      </c>
      <c r="T210" s="26">
        <v>30642150</v>
      </c>
      <c r="U210" s="25">
        <v>0</v>
      </c>
      <c r="V210" s="25">
        <v>0</v>
      </c>
      <c r="W210" s="25" t="s">
        <v>41</v>
      </c>
      <c r="X210" s="25" t="s">
        <v>29</v>
      </c>
      <c r="Y210" s="25" t="s">
        <v>1042</v>
      </c>
      <c r="Z210" s="25">
        <v>3778881</v>
      </c>
      <c r="AA210" s="25" t="s">
        <v>1043</v>
      </c>
      <c r="AB210" s="24"/>
      <c r="AC210" s="24" t="str">
        <f t="shared" si="6"/>
        <v>981-84</v>
      </c>
      <c r="AD210" s="24" t="str">
        <f t="shared" si="7"/>
        <v>IMPLEMENTAR LA ESTRATEGIA DE EDUCACIÓN AMBIENTAL POR MEDIO DE LAS TECNOLOGÍAS DE INFORMACIÓN Y COMUNICACIONES - TIC´S. # 981-84</v>
      </c>
    </row>
    <row r="211" spans="1:30" x14ac:dyDescent="0.25">
      <c r="A211" s="25">
        <v>981</v>
      </c>
      <c r="B211" s="25">
        <v>85</v>
      </c>
      <c r="C211" s="25" t="s">
        <v>1035</v>
      </c>
      <c r="D211" s="25" t="s">
        <v>1036</v>
      </c>
      <c r="E211" s="25" t="s">
        <v>1059</v>
      </c>
      <c r="F211" s="25" t="s">
        <v>1060</v>
      </c>
      <c r="G211" s="25" t="s">
        <v>27</v>
      </c>
      <c r="H211" s="25" t="s">
        <v>31</v>
      </c>
      <c r="I211" s="25" t="s">
        <v>1039</v>
      </c>
      <c r="J211" s="25" t="s">
        <v>1040</v>
      </c>
      <c r="K211" s="25">
        <v>80111600</v>
      </c>
      <c r="L211" s="25" t="s">
        <v>1074</v>
      </c>
      <c r="M211" s="25">
        <v>1</v>
      </c>
      <c r="N211" s="25">
        <v>1</v>
      </c>
      <c r="O211" s="25">
        <v>11</v>
      </c>
      <c r="P211" s="25">
        <v>1</v>
      </c>
      <c r="Q211" s="25" t="s">
        <v>28</v>
      </c>
      <c r="R211" s="25">
        <v>0</v>
      </c>
      <c r="S211" s="26">
        <v>30642150</v>
      </c>
      <c r="T211" s="26">
        <v>30642150</v>
      </c>
      <c r="U211" s="25">
        <v>0</v>
      </c>
      <c r="V211" s="25">
        <v>0</v>
      </c>
      <c r="W211" s="25" t="s">
        <v>41</v>
      </c>
      <c r="X211" s="25" t="s">
        <v>29</v>
      </c>
      <c r="Y211" s="25" t="s">
        <v>1042</v>
      </c>
      <c r="Z211" s="25">
        <v>3778881</v>
      </c>
      <c r="AA211" s="25" t="s">
        <v>1043</v>
      </c>
      <c r="AB211" s="24"/>
      <c r="AC211" s="24" t="str">
        <f t="shared" si="6"/>
        <v>981-85</v>
      </c>
      <c r="AD211" s="24" t="str">
        <f t="shared" si="7"/>
        <v>IMPLEMENTAR LA ESTRATEGIA DE EDUCACIÓN AMBIENTAL POR MEDIO DE LAS TECNOLOGÍAS DE INFORMACIÓN Y COMUNICACIONES - TIC´S. # 981-85</v>
      </c>
    </row>
    <row r="212" spans="1:30" x14ac:dyDescent="0.25">
      <c r="A212" s="25">
        <v>981</v>
      </c>
      <c r="B212" s="25">
        <v>86</v>
      </c>
      <c r="C212" s="25" t="s">
        <v>1035</v>
      </c>
      <c r="D212" s="25" t="s">
        <v>1036</v>
      </c>
      <c r="E212" s="25" t="s">
        <v>1059</v>
      </c>
      <c r="F212" s="25" t="s">
        <v>1060</v>
      </c>
      <c r="G212" s="25" t="s">
        <v>27</v>
      </c>
      <c r="H212" s="25" t="s">
        <v>31</v>
      </c>
      <c r="I212" s="25" t="s">
        <v>1039</v>
      </c>
      <c r="J212" s="25" t="s">
        <v>1040</v>
      </c>
      <c r="K212" s="25">
        <v>80111600</v>
      </c>
      <c r="L212" s="25" t="s">
        <v>1075</v>
      </c>
      <c r="M212" s="25">
        <v>1</v>
      </c>
      <c r="N212" s="25">
        <v>1</v>
      </c>
      <c r="O212" s="25">
        <v>11</v>
      </c>
      <c r="P212" s="25">
        <v>1</v>
      </c>
      <c r="Q212" s="25" t="s">
        <v>28</v>
      </c>
      <c r="R212" s="25">
        <v>0</v>
      </c>
      <c r="S212" s="26">
        <v>20605200</v>
      </c>
      <c r="T212" s="26">
        <v>20605200</v>
      </c>
      <c r="U212" s="25">
        <v>0</v>
      </c>
      <c r="V212" s="25">
        <v>0</v>
      </c>
      <c r="W212" s="25" t="s">
        <v>41</v>
      </c>
      <c r="X212" s="25" t="s">
        <v>29</v>
      </c>
      <c r="Y212" s="25" t="s">
        <v>1042</v>
      </c>
      <c r="Z212" s="25">
        <v>3778881</v>
      </c>
      <c r="AA212" s="25" t="s">
        <v>1043</v>
      </c>
      <c r="AB212" s="24"/>
      <c r="AC212" s="24" t="str">
        <f t="shared" si="6"/>
        <v>981-86</v>
      </c>
      <c r="AD212" s="24" t="str">
        <f t="shared" si="7"/>
        <v>APOYAR LA IMPLEMENTACIÓN DE LA ESTRATEGIA DE EDUCACION AMBIENTAL POR MEDIO DE LAS TECNOLOGÍAS DE INFORMACIÓN Y COMUNICACIÓN - TIC. # 981-86</v>
      </c>
    </row>
    <row r="213" spans="1:30" x14ac:dyDescent="0.25">
      <c r="A213" s="25">
        <v>981</v>
      </c>
      <c r="B213" s="25">
        <v>87</v>
      </c>
      <c r="C213" s="25" t="s">
        <v>1035</v>
      </c>
      <c r="D213" s="25" t="s">
        <v>1036</v>
      </c>
      <c r="E213" s="25" t="s">
        <v>1059</v>
      </c>
      <c r="F213" s="25" t="s">
        <v>1060</v>
      </c>
      <c r="G213" s="25" t="s">
        <v>27</v>
      </c>
      <c r="H213" s="25" t="s">
        <v>31</v>
      </c>
      <c r="I213" s="25" t="s">
        <v>1039</v>
      </c>
      <c r="J213" s="25" t="s">
        <v>1040</v>
      </c>
      <c r="K213" s="25">
        <v>80111600</v>
      </c>
      <c r="L213" s="25" t="s">
        <v>1075</v>
      </c>
      <c r="M213" s="25">
        <v>1</v>
      </c>
      <c r="N213" s="25">
        <v>1</v>
      </c>
      <c r="O213" s="25">
        <v>11</v>
      </c>
      <c r="P213" s="25">
        <v>1</v>
      </c>
      <c r="Q213" s="25" t="s">
        <v>28</v>
      </c>
      <c r="R213" s="25">
        <v>0</v>
      </c>
      <c r="S213" s="26">
        <v>20605200</v>
      </c>
      <c r="T213" s="26">
        <v>20605200</v>
      </c>
      <c r="U213" s="25">
        <v>0</v>
      </c>
      <c r="V213" s="25">
        <v>0</v>
      </c>
      <c r="W213" s="25" t="s">
        <v>41</v>
      </c>
      <c r="X213" s="25" t="s">
        <v>29</v>
      </c>
      <c r="Y213" s="25" t="s">
        <v>1042</v>
      </c>
      <c r="Z213" s="25">
        <v>3778881</v>
      </c>
      <c r="AA213" s="25" t="s">
        <v>1043</v>
      </c>
      <c r="AB213" s="24"/>
      <c r="AC213" s="24" t="str">
        <f t="shared" si="6"/>
        <v>981-87</v>
      </c>
      <c r="AD213" s="24" t="str">
        <f t="shared" si="7"/>
        <v>APOYAR LA IMPLEMENTACIÓN DE LA ESTRATEGIA DE EDUCACION AMBIENTAL POR MEDIO DE LAS TECNOLOGÍAS DE INFORMACIÓN Y COMUNICACIÓN - TIC. # 981-87</v>
      </c>
    </row>
    <row r="214" spans="1:30" x14ac:dyDescent="0.25">
      <c r="A214" s="25">
        <v>981</v>
      </c>
      <c r="B214" s="25">
        <v>88</v>
      </c>
      <c r="C214" s="25" t="s">
        <v>1035</v>
      </c>
      <c r="D214" s="25" t="s">
        <v>1036</v>
      </c>
      <c r="E214" s="25" t="s">
        <v>1059</v>
      </c>
      <c r="F214" s="25" t="s">
        <v>1060</v>
      </c>
      <c r="G214" s="25" t="s">
        <v>27</v>
      </c>
      <c r="H214" s="25" t="s">
        <v>31</v>
      </c>
      <c r="I214" s="25" t="s">
        <v>1039</v>
      </c>
      <c r="J214" s="25" t="s">
        <v>1040</v>
      </c>
      <c r="K214" s="25">
        <v>80111600</v>
      </c>
      <c r="L214" s="25" t="s">
        <v>1076</v>
      </c>
      <c r="M214" s="25">
        <v>1</v>
      </c>
      <c r="N214" s="25">
        <v>1</v>
      </c>
      <c r="O214" s="25">
        <v>11</v>
      </c>
      <c r="P214" s="25">
        <v>1</v>
      </c>
      <c r="Q214" s="25" t="s">
        <v>28</v>
      </c>
      <c r="R214" s="25">
        <v>0</v>
      </c>
      <c r="S214" s="26">
        <v>45091200</v>
      </c>
      <c r="T214" s="26">
        <v>45091200</v>
      </c>
      <c r="U214" s="25">
        <v>0</v>
      </c>
      <c r="V214" s="25">
        <v>0</v>
      </c>
      <c r="W214" s="25" t="s">
        <v>41</v>
      </c>
      <c r="X214" s="25" t="s">
        <v>29</v>
      </c>
      <c r="Y214" s="25" t="s">
        <v>1042</v>
      </c>
      <c r="Z214" s="25">
        <v>3778881</v>
      </c>
      <c r="AA214" s="25" t="s">
        <v>1043</v>
      </c>
      <c r="AB214" s="24"/>
      <c r="AC214" s="24" t="str">
        <f t="shared" si="6"/>
        <v>981-88</v>
      </c>
      <c r="AD214" s="24" t="str">
        <f t="shared" si="7"/>
        <v>LIDERAR LA GESTIÓN, PLANEACIÓN Y EJECUCIÓN DE LA ESTRATEGIA DE AULAS AMBIENTALES EN EL MARCO DE LA POLÍTICA PÚBLICA DISTRITAL DE EDUCACIÓN AMBIENTAL. # 981-88</v>
      </c>
    </row>
    <row r="215" spans="1:30" x14ac:dyDescent="0.25">
      <c r="A215" s="25">
        <v>981</v>
      </c>
      <c r="B215" s="25">
        <v>89</v>
      </c>
      <c r="C215" s="25" t="s">
        <v>1035</v>
      </c>
      <c r="D215" s="25" t="s">
        <v>1036</v>
      </c>
      <c r="E215" s="25" t="s">
        <v>1059</v>
      </c>
      <c r="F215" s="25" t="s">
        <v>1060</v>
      </c>
      <c r="G215" s="25" t="s">
        <v>27</v>
      </c>
      <c r="H215" s="25" t="s">
        <v>31</v>
      </c>
      <c r="I215" s="25" t="s">
        <v>1039</v>
      </c>
      <c r="J215" s="25" t="s">
        <v>1040</v>
      </c>
      <c r="K215" s="25">
        <v>80111600</v>
      </c>
      <c r="L215" s="25" t="s">
        <v>1076</v>
      </c>
      <c r="M215" s="25">
        <v>1</v>
      </c>
      <c r="N215" s="25">
        <v>1</v>
      </c>
      <c r="O215" s="25">
        <v>12</v>
      </c>
      <c r="P215" s="25">
        <v>1</v>
      </c>
      <c r="Q215" s="25" t="s">
        <v>28</v>
      </c>
      <c r="R215" s="25">
        <v>0</v>
      </c>
      <c r="S215" s="26">
        <v>49190400</v>
      </c>
      <c r="T215" s="26">
        <v>49190400</v>
      </c>
      <c r="U215" s="25">
        <v>0</v>
      </c>
      <c r="V215" s="25">
        <v>0</v>
      </c>
      <c r="W215" s="25" t="s">
        <v>41</v>
      </c>
      <c r="X215" s="25" t="s">
        <v>29</v>
      </c>
      <c r="Y215" s="25" t="s">
        <v>1042</v>
      </c>
      <c r="Z215" s="25">
        <v>3778881</v>
      </c>
      <c r="AA215" s="25" t="s">
        <v>1043</v>
      </c>
      <c r="AB215" s="24"/>
      <c r="AC215" s="24" t="str">
        <f t="shared" si="6"/>
        <v>981-89</v>
      </c>
      <c r="AD215" s="24" t="str">
        <f t="shared" si="7"/>
        <v>LIDERAR LA GESTIÓN, PLANEACIÓN Y EJECUCIÓN DE LA ESTRATEGIA DE AULAS AMBIENTALES EN EL MARCO DE LA POLÍTICA PÚBLICA DISTRITAL DE EDUCACIÓN AMBIENTAL. # 981-89</v>
      </c>
    </row>
    <row r="216" spans="1:30" x14ac:dyDescent="0.25">
      <c r="A216" s="25">
        <v>981</v>
      </c>
      <c r="B216" s="25">
        <v>90</v>
      </c>
      <c r="C216" s="25" t="s">
        <v>1035</v>
      </c>
      <c r="D216" s="25" t="s">
        <v>1036</v>
      </c>
      <c r="E216" s="25" t="s">
        <v>1059</v>
      </c>
      <c r="F216" s="25" t="s">
        <v>1060</v>
      </c>
      <c r="G216" s="25" t="s">
        <v>27</v>
      </c>
      <c r="H216" s="25" t="s">
        <v>31</v>
      </c>
      <c r="I216" s="25" t="s">
        <v>1039</v>
      </c>
      <c r="J216" s="25" t="s">
        <v>1040</v>
      </c>
      <c r="K216" s="25">
        <v>80111600</v>
      </c>
      <c r="L216" s="25" t="s">
        <v>1076</v>
      </c>
      <c r="M216" s="25">
        <v>1</v>
      </c>
      <c r="N216" s="25">
        <v>1</v>
      </c>
      <c r="O216" s="25">
        <v>12</v>
      </c>
      <c r="P216" s="25">
        <v>1</v>
      </c>
      <c r="Q216" s="25" t="s">
        <v>28</v>
      </c>
      <c r="R216" s="25">
        <v>0</v>
      </c>
      <c r="S216" s="26">
        <v>49190400</v>
      </c>
      <c r="T216" s="26">
        <v>49190400</v>
      </c>
      <c r="U216" s="25">
        <v>0</v>
      </c>
      <c r="V216" s="25">
        <v>0</v>
      </c>
      <c r="W216" s="25" t="s">
        <v>41</v>
      </c>
      <c r="X216" s="25" t="s">
        <v>29</v>
      </c>
      <c r="Y216" s="25" t="s">
        <v>1042</v>
      </c>
      <c r="Z216" s="25">
        <v>3778881</v>
      </c>
      <c r="AA216" s="25" t="s">
        <v>1043</v>
      </c>
      <c r="AB216" s="24"/>
      <c r="AC216" s="24" t="str">
        <f t="shared" si="6"/>
        <v>981-90</v>
      </c>
      <c r="AD216" s="24" t="str">
        <f t="shared" si="7"/>
        <v>LIDERAR LA GESTIÓN, PLANEACIÓN Y EJECUCIÓN DE LA ESTRATEGIA DE AULAS AMBIENTALES EN EL MARCO DE LA POLÍTICA PÚBLICA DISTRITAL DE EDUCACIÓN AMBIENTAL. # 981-90</v>
      </c>
    </row>
    <row r="217" spans="1:30" x14ac:dyDescent="0.25">
      <c r="A217" s="25">
        <v>981</v>
      </c>
      <c r="B217" s="25">
        <v>91</v>
      </c>
      <c r="C217" s="25" t="s">
        <v>1035</v>
      </c>
      <c r="D217" s="25" t="s">
        <v>1036</v>
      </c>
      <c r="E217" s="25" t="s">
        <v>1059</v>
      </c>
      <c r="F217" s="25" t="s">
        <v>1060</v>
      </c>
      <c r="G217" s="25" t="s">
        <v>27</v>
      </c>
      <c r="H217" s="25" t="s">
        <v>31</v>
      </c>
      <c r="I217" s="25" t="s">
        <v>1039</v>
      </c>
      <c r="J217" s="25" t="s">
        <v>1040</v>
      </c>
      <c r="K217" s="25">
        <v>80111600</v>
      </c>
      <c r="L217" s="25" t="s">
        <v>1076</v>
      </c>
      <c r="M217" s="25">
        <v>1</v>
      </c>
      <c r="N217" s="25">
        <v>1</v>
      </c>
      <c r="O217" s="25">
        <v>12</v>
      </c>
      <c r="P217" s="25">
        <v>1</v>
      </c>
      <c r="Q217" s="25" t="s">
        <v>28</v>
      </c>
      <c r="R217" s="25">
        <v>0</v>
      </c>
      <c r="S217" s="26">
        <v>49190400</v>
      </c>
      <c r="T217" s="26">
        <v>49190400</v>
      </c>
      <c r="U217" s="25">
        <v>0</v>
      </c>
      <c r="V217" s="25">
        <v>0</v>
      </c>
      <c r="W217" s="25" t="s">
        <v>41</v>
      </c>
      <c r="X217" s="25" t="s">
        <v>29</v>
      </c>
      <c r="Y217" s="25" t="s">
        <v>1042</v>
      </c>
      <c r="Z217" s="25">
        <v>3778881</v>
      </c>
      <c r="AA217" s="25" t="s">
        <v>1043</v>
      </c>
      <c r="AB217" s="24"/>
      <c r="AC217" s="24" t="str">
        <f t="shared" si="6"/>
        <v>981-91</v>
      </c>
      <c r="AD217" s="24" t="str">
        <f t="shared" si="7"/>
        <v>LIDERAR LA GESTIÓN, PLANEACIÓN Y EJECUCIÓN DE LA ESTRATEGIA DE AULAS AMBIENTALES EN EL MARCO DE LA POLÍTICA PÚBLICA DISTRITAL DE EDUCACIÓN AMBIENTAL. # 981-91</v>
      </c>
    </row>
    <row r="218" spans="1:30" x14ac:dyDescent="0.25">
      <c r="A218" s="25">
        <v>981</v>
      </c>
      <c r="B218" s="25">
        <v>92</v>
      </c>
      <c r="C218" s="25" t="s">
        <v>1035</v>
      </c>
      <c r="D218" s="25" t="s">
        <v>1036</v>
      </c>
      <c r="E218" s="25" t="s">
        <v>1059</v>
      </c>
      <c r="F218" s="25" t="s">
        <v>1060</v>
      </c>
      <c r="G218" s="25" t="s">
        <v>27</v>
      </c>
      <c r="H218" s="25" t="s">
        <v>31</v>
      </c>
      <c r="I218" s="25" t="s">
        <v>1039</v>
      </c>
      <c r="J218" s="25" t="s">
        <v>1040</v>
      </c>
      <c r="K218" s="25">
        <v>80111600</v>
      </c>
      <c r="L218" s="25" t="s">
        <v>1077</v>
      </c>
      <c r="M218" s="25">
        <v>1</v>
      </c>
      <c r="N218" s="25">
        <v>1</v>
      </c>
      <c r="O218" s="25">
        <v>11</v>
      </c>
      <c r="P218" s="25">
        <v>1</v>
      </c>
      <c r="Q218" s="25" t="s">
        <v>28</v>
      </c>
      <c r="R218" s="25">
        <v>0</v>
      </c>
      <c r="S218" s="26">
        <v>30642150</v>
      </c>
      <c r="T218" s="26">
        <v>30642150</v>
      </c>
      <c r="U218" s="25">
        <v>0</v>
      </c>
      <c r="V218" s="25">
        <v>0</v>
      </c>
      <c r="W218" s="25" t="s">
        <v>41</v>
      </c>
      <c r="X218" s="25" t="s">
        <v>29</v>
      </c>
      <c r="Y218" s="25" t="s">
        <v>1042</v>
      </c>
      <c r="Z218" s="25">
        <v>3778881</v>
      </c>
      <c r="AA218" s="25" t="s">
        <v>1043</v>
      </c>
      <c r="AB218" s="24"/>
      <c r="AC218" s="24" t="str">
        <f t="shared" si="6"/>
        <v>981-92</v>
      </c>
      <c r="AD218" s="24" t="str">
        <f t="shared" si="7"/>
        <v>EJECUTAR LA ESTRATEGIA DE AULAS AMBIENTALES EN EL MARCO DE LA POLÍTICA DISTRITAL DE EDUCACIÓN AMBIENTAL. # 981-92</v>
      </c>
    </row>
    <row r="219" spans="1:30" x14ac:dyDescent="0.25">
      <c r="A219" s="25">
        <v>981</v>
      </c>
      <c r="B219" s="25">
        <v>93</v>
      </c>
      <c r="C219" s="25" t="s">
        <v>1035</v>
      </c>
      <c r="D219" s="25" t="s">
        <v>1036</v>
      </c>
      <c r="E219" s="25" t="s">
        <v>1059</v>
      </c>
      <c r="F219" s="25" t="s">
        <v>1060</v>
      </c>
      <c r="G219" s="25" t="s">
        <v>27</v>
      </c>
      <c r="H219" s="25" t="s">
        <v>31</v>
      </c>
      <c r="I219" s="25" t="s">
        <v>1039</v>
      </c>
      <c r="J219" s="25" t="s">
        <v>1040</v>
      </c>
      <c r="K219" s="25">
        <v>80111600</v>
      </c>
      <c r="L219" s="25" t="s">
        <v>1077</v>
      </c>
      <c r="M219" s="25">
        <v>1</v>
      </c>
      <c r="N219" s="25">
        <v>1</v>
      </c>
      <c r="O219" s="25">
        <v>11</v>
      </c>
      <c r="P219" s="25">
        <v>1</v>
      </c>
      <c r="Q219" s="25" t="s">
        <v>28</v>
      </c>
      <c r="R219" s="25">
        <v>0</v>
      </c>
      <c r="S219" s="26">
        <v>30642150</v>
      </c>
      <c r="T219" s="26">
        <v>30642150</v>
      </c>
      <c r="U219" s="25">
        <v>0</v>
      </c>
      <c r="V219" s="25">
        <v>0</v>
      </c>
      <c r="W219" s="25" t="s">
        <v>41</v>
      </c>
      <c r="X219" s="25" t="s">
        <v>29</v>
      </c>
      <c r="Y219" s="25" t="s">
        <v>1042</v>
      </c>
      <c r="Z219" s="25">
        <v>3778881</v>
      </c>
      <c r="AA219" s="25" t="s">
        <v>1043</v>
      </c>
      <c r="AB219" s="24"/>
      <c r="AC219" s="24" t="str">
        <f t="shared" si="6"/>
        <v>981-93</v>
      </c>
      <c r="AD219" s="24" t="str">
        <f t="shared" si="7"/>
        <v>EJECUTAR LA ESTRATEGIA DE AULAS AMBIENTALES EN EL MARCO DE LA POLÍTICA DISTRITAL DE EDUCACIÓN AMBIENTAL. # 981-93</v>
      </c>
    </row>
    <row r="220" spans="1:30" x14ac:dyDescent="0.25">
      <c r="A220" s="25">
        <v>981</v>
      </c>
      <c r="B220" s="25">
        <v>94</v>
      </c>
      <c r="C220" s="25" t="s">
        <v>1035</v>
      </c>
      <c r="D220" s="25" t="s">
        <v>1036</v>
      </c>
      <c r="E220" s="25" t="s">
        <v>1059</v>
      </c>
      <c r="F220" s="25" t="s">
        <v>1060</v>
      </c>
      <c r="G220" s="25" t="s">
        <v>27</v>
      </c>
      <c r="H220" s="25" t="s">
        <v>31</v>
      </c>
      <c r="I220" s="25" t="s">
        <v>1039</v>
      </c>
      <c r="J220" s="25" t="s">
        <v>1040</v>
      </c>
      <c r="K220" s="25">
        <v>80111600</v>
      </c>
      <c r="L220" s="25" t="s">
        <v>1077</v>
      </c>
      <c r="M220" s="25">
        <v>1</v>
      </c>
      <c r="N220" s="25">
        <v>1</v>
      </c>
      <c r="O220" s="25">
        <v>11</v>
      </c>
      <c r="P220" s="25">
        <v>1</v>
      </c>
      <c r="Q220" s="25" t="s">
        <v>28</v>
      </c>
      <c r="R220" s="25">
        <v>0</v>
      </c>
      <c r="S220" s="26">
        <v>30642150</v>
      </c>
      <c r="T220" s="26">
        <v>30642150</v>
      </c>
      <c r="U220" s="25">
        <v>0</v>
      </c>
      <c r="V220" s="25">
        <v>0</v>
      </c>
      <c r="W220" s="25" t="s">
        <v>41</v>
      </c>
      <c r="X220" s="25" t="s">
        <v>29</v>
      </c>
      <c r="Y220" s="25" t="s">
        <v>1042</v>
      </c>
      <c r="Z220" s="25">
        <v>3778881</v>
      </c>
      <c r="AA220" s="25" t="s">
        <v>1043</v>
      </c>
      <c r="AB220" s="24"/>
      <c r="AC220" s="24" t="str">
        <f t="shared" si="6"/>
        <v>981-94</v>
      </c>
      <c r="AD220" s="24" t="str">
        <f t="shared" si="7"/>
        <v>EJECUTAR LA ESTRATEGIA DE AULAS AMBIENTALES EN EL MARCO DE LA POLÍTICA DISTRITAL DE EDUCACIÓN AMBIENTAL. # 981-94</v>
      </c>
    </row>
    <row r="221" spans="1:30" x14ac:dyDescent="0.25">
      <c r="A221" s="25">
        <v>981</v>
      </c>
      <c r="B221" s="25">
        <v>95</v>
      </c>
      <c r="C221" s="25" t="s">
        <v>1035</v>
      </c>
      <c r="D221" s="25" t="s">
        <v>1036</v>
      </c>
      <c r="E221" s="25" t="s">
        <v>1059</v>
      </c>
      <c r="F221" s="25" t="s">
        <v>1060</v>
      </c>
      <c r="G221" s="25" t="s">
        <v>27</v>
      </c>
      <c r="H221" s="25" t="s">
        <v>31</v>
      </c>
      <c r="I221" s="25" t="s">
        <v>1039</v>
      </c>
      <c r="J221" s="25" t="s">
        <v>1040</v>
      </c>
      <c r="K221" s="25">
        <v>80111600</v>
      </c>
      <c r="L221" s="25" t="s">
        <v>1077</v>
      </c>
      <c r="M221" s="25">
        <v>1</v>
      </c>
      <c r="N221" s="25">
        <v>1</v>
      </c>
      <c r="O221" s="25">
        <v>11</v>
      </c>
      <c r="P221" s="25">
        <v>1</v>
      </c>
      <c r="Q221" s="25" t="s">
        <v>28</v>
      </c>
      <c r="R221" s="25">
        <v>0</v>
      </c>
      <c r="S221" s="26">
        <v>30642150</v>
      </c>
      <c r="T221" s="26">
        <v>30642150</v>
      </c>
      <c r="U221" s="25">
        <v>0</v>
      </c>
      <c r="V221" s="25">
        <v>0</v>
      </c>
      <c r="W221" s="25" t="s">
        <v>41</v>
      </c>
      <c r="X221" s="25" t="s">
        <v>29</v>
      </c>
      <c r="Y221" s="25" t="s">
        <v>1042</v>
      </c>
      <c r="Z221" s="25">
        <v>3778881</v>
      </c>
      <c r="AA221" s="25" t="s">
        <v>1043</v>
      </c>
      <c r="AB221" s="24"/>
      <c r="AC221" s="24" t="str">
        <f t="shared" si="6"/>
        <v>981-95</v>
      </c>
      <c r="AD221" s="24" t="str">
        <f t="shared" si="7"/>
        <v>EJECUTAR LA ESTRATEGIA DE AULAS AMBIENTALES EN EL MARCO DE LA POLÍTICA DISTRITAL DE EDUCACIÓN AMBIENTAL. # 981-95</v>
      </c>
    </row>
    <row r="222" spans="1:30" x14ac:dyDescent="0.25">
      <c r="A222" s="25">
        <v>981</v>
      </c>
      <c r="B222" s="25">
        <v>96</v>
      </c>
      <c r="C222" s="25" t="s">
        <v>1035</v>
      </c>
      <c r="D222" s="25" t="s">
        <v>1036</v>
      </c>
      <c r="E222" s="25" t="s">
        <v>1059</v>
      </c>
      <c r="F222" s="25" t="s">
        <v>1060</v>
      </c>
      <c r="G222" s="25" t="s">
        <v>27</v>
      </c>
      <c r="H222" s="25" t="s">
        <v>31</v>
      </c>
      <c r="I222" s="25" t="s">
        <v>1039</v>
      </c>
      <c r="J222" s="25" t="s">
        <v>1040</v>
      </c>
      <c r="K222" s="25">
        <v>80111600</v>
      </c>
      <c r="L222" s="25" t="s">
        <v>1078</v>
      </c>
      <c r="M222" s="25">
        <v>1</v>
      </c>
      <c r="N222" s="25">
        <v>1</v>
      </c>
      <c r="O222" s="25">
        <v>11</v>
      </c>
      <c r="P222" s="25">
        <v>1</v>
      </c>
      <c r="Q222" s="25" t="s">
        <v>28</v>
      </c>
      <c r="R222" s="25">
        <v>0</v>
      </c>
      <c r="S222" s="26">
        <v>28228200</v>
      </c>
      <c r="T222" s="26">
        <v>28228200</v>
      </c>
      <c r="U222" s="25">
        <v>0</v>
      </c>
      <c r="V222" s="25">
        <v>0</v>
      </c>
      <c r="W222" s="25" t="s">
        <v>41</v>
      </c>
      <c r="X222" s="25" t="s">
        <v>29</v>
      </c>
      <c r="Y222" s="25" t="s">
        <v>1042</v>
      </c>
      <c r="Z222" s="25">
        <v>3778881</v>
      </c>
      <c r="AA222" s="25" t="s">
        <v>1043</v>
      </c>
      <c r="AB222" s="24"/>
      <c r="AC222" s="24" t="str">
        <f t="shared" si="6"/>
        <v>981-96</v>
      </c>
      <c r="AD222" s="24" t="str">
        <f t="shared" si="7"/>
        <v>FORMULAR Y EJECUTAR EL PROYECTO TEMÁTICO ACORDE CON EL PLAN DE TRABAJO DE LAS AULAS AMBIENTALES # 981-96</v>
      </c>
    </row>
    <row r="223" spans="1:30" x14ac:dyDescent="0.25">
      <c r="A223" s="25">
        <v>981</v>
      </c>
      <c r="B223" s="25">
        <v>97</v>
      </c>
      <c r="C223" s="25" t="s">
        <v>1035</v>
      </c>
      <c r="D223" s="25" t="s">
        <v>1036</v>
      </c>
      <c r="E223" s="25" t="s">
        <v>1059</v>
      </c>
      <c r="F223" s="25" t="s">
        <v>1060</v>
      </c>
      <c r="G223" s="25" t="s">
        <v>27</v>
      </c>
      <c r="H223" s="25" t="s">
        <v>31</v>
      </c>
      <c r="I223" s="25" t="s">
        <v>1039</v>
      </c>
      <c r="J223" s="25" t="s">
        <v>1040</v>
      </c>
      <c r="K223" s="25">
        <v>80111600</v>
      </c>
      <c r="L223" s="25" t="s">
        <v>1078</v>
      </c>
      <c r="M223" s="25">
        <v>1</v>
      </c>
      <c r="N223" s="25">
        <v>1</v>
      </c>
      <c r="O223" s="25">
        <v>11</v>
      </c>
      <c r="P223" s="25">
        <v>1</v>
      </c>
      <c r="Q223" s="25" t="s">
        <v>28</v>
      </c>
      <c r="R223" s="25">
        <v>0</v>
      </c>
      <c r="S223" s="26">
        <v>28228200</v>
      </c>
      <c r="T223" s="26">
        <v>28228200</v>
      </c>
      <c r="U223" s="25">
        <v>0</v>
      </c>
      <c r="V223" s="25">
        <v>0</v>
      </c>
      <c r="W223" s="25" t="s">
        <v>41</v>
      </c>
      <c r="X223" s="25" t="s">
        <v>29</v>
      </c>
      <c r="Y223" s="25" t="s">
        <v>1042</v>
      </c>
      <c r="Z223" s="25">
        <v>3778881</v>
      </c>
      <c r="AA223" s="25" t="s">
        <v>1043</v>
      </c>
      <c r="AB223" s="24"/>
      <c r="AC223" s="24" t="str">
        <f t="shared" si="6"/>
        <v>981-97</v>
      </c>
      <c r="AD223" s="24" t="str">
        <f t="shared" si="7"/>
        <v>FORMULAR Y EJECUTAR EL PROYECTO TEMÁTICO ACORDE CON EL PLAN DE TRABAJO DE LAS AULAS AMBIENTALES # 981-97</v>
      </c>
    </row>
    <row r="224" spans="1:30" x14ac:dyDescent="0.25">
      <c r="A224" s="25">
        <v>981</v>
      </c>
      <c r="B224" s="25">
        <v>98</v>
      </c>
      <c r="C224" s="25" t="s">
        <v>1035</v>
      </c>
      <c r="D224" s="25" t="s">
        <v>1036</v>
      </c>
      <c r="E224" s="25" t="s">
        <v>1059</v>
      </c>
      <c r="F224" s="25" t="s">
        <v>1060</v>
      </c>
      <c r="G224" s="25" t="s">
        <v>27</v>
      </c>
      <c r="H224" s="25" t="s">
        <v>31</v>
      </c>
      <c r="I224" s="25" t="s">
        <v>1039</v>
      </c>
      <c r="J224" s="25" t="s">
        <v>1040</v>
      </c>
      <c r="K224" s="25">
        <v>80111600</v>
      </c>
      <c r="L224" s="25" t="s">
        <v>1078</v>
      </c>
      <c r="M224" s="25">
        <v>1</v>
      </c>
      <c r="N224" s="25">
        <v>1</v>
      </c>
      <c r="O224" s="25">
        <v>11</v>
      </c>
      <c r="P224" s="25">
        <v>1</v>
      </c>
      <c r="Q224" s="25" t="s">
        <v>28</v>
      </c>
      <c r="R224" s="25">
        <v>0</v>
      </c>
      <c r="S224" s="26">
        <v>28228200</v>
      </c>
      <c r="T224" s="26">
        <v>28228200</v>
      </c>
      <c r="U224" s="25">
        <v>0</v>
      </c>
      <c r="V224" s="25">
        <v>0</v>
      </c>
      <c r="W224" s="25" t="s">
        <v>41</v>
      </c>
      <c r="X224" s="25" t="s">
        <v>29</v>
      </c>
      <c r="Y224" s="25" t="s">
        <v>1042</v>
      </c>
      <c r="Z224" s="25">
        <v>3778881</v>
      </c>
      <c r="AA224" s="25" t="s">
        <v>1043</v>
      </c>
      <c r="AB224" s="24"/>
      <c r="AC224" s="24" t="str">
        <f t="shared" si="6"/>
        <v>981-98</v>
      </c>
      <c r="AD224" s="24" t="str">
        <f t="shared" si="7"/>
        <v>FORMULAR Y EJECUTAR EL PROYECTO TEMÁTICO ACORDE CON EL PLAN DE TRABAJO DE LAS AULAS AMBIENTALES # 981-98</v>
      </c>
    </row>
    <row r="225" spans="1:30" x14ac:dyDescent="0.25">
      <c r="A225" s="25">
        <v>981</v>
      </c>
      <c r="B225" s="25">
        <v>99</v>
      </c>
      <c r="C225" s="25" t="s">
        <v>1035</v>
      </c>
      <c r="D225" s="25" t="s">
        <v>1036</v>
      </c>
      <c r="E225" s="25" t="s">
        <v>1059</v>
      </c>
      <c r="F225" s="25" t="s">
        <v>1060</v>
      </c>
      <c r="G225" s="25" t="s">
        <v>27</v>
      </c>
      <c r="H225" s="25" t="s">
        <v>31</v>
      </c>
      <c r="I225" s="25" t="s">
        <v>1039</v>
      </c>
      <c r="J225" s="25" t="s">
        <v>1040</v>
      </c>
      <c r="K225" s="25">
        <v>80111600</v>
      </c>
      <c r="L225" s="25" t="s">
        <v>1078</v>
      </c>
      <c r="M225" s="25">
        <v>1</v>
      </c>
      <c r="N225" s="25">
        <v>1</v>
      </c>
      <c r="O225" s="25">
        <v>11</v>
      </c>
      <c r="P225" s="25">
        <v>1</v>
      </c>
      <c r="Q225" s="25" t="s">
        <v>28</v>
      </c>
      <c r="R225" s="25">
        <v>0</v>
      </c>
      <c r="S225" s="26">
        <v>28228200</v>
      </c>
      <c r="T225" s="26">
        <v>28228200</v>
      </c>
      <c r="U225" s="25">
        <v>0</v>
      </c>
      <c r="V225" s="25">
        <v>0</v>
      </c>
      <c r="W225" s="25" t="s">
        <v>41</v>
      </c>
      <c r="X225" s="25" t="s">
        <v>29</v>
      </c>
      <c r="Y225" s="25" t="s">
        <v>1042</v>
      </c>
      <c r="Z225" s="25">
        <v>3778881</v>
      </c>
      <c r="AA225" s="25" t="s">
        <v>1043</v>
      </c>
      <c r="AB225" s="24"/>
      <c r="AC225" s="24" t="str">
        <f t="shared" si="6"/>
        <v>981-99</v>
      </c>
      <c r="AD225" s="24" t="str">
        <f t="shared" si="7"/>
        <v>FORMULAR Y EJECUTAR EL PROYECTO TEMÁTICO ACORDE CON EL PLAN DE TRABAJO DE LAS AULAS AMBIENTALES # 981-99</v>
      </c>
    </row>
    <row r="226" spans="1:30" x14ac:dyDescent="0.25">
      <c r="A226" s="25">
        <v>981</v>
      </c>
      <c r="B226" s="25">
        <v>100</v>
      </c>
      <c r="C226" s="25" t="s">
        <v>1035</v>
      </c>
      <c r="D226" s="25" t="s">
        <v>1036</v>
      </c>
      <c r="E226" s="25" t="s">
        <v>1059</v>
      </c>
      <c r="F226" s="25" t="s">
        <v>1060</v>
      </c>
      <c r="G226" s="25" t="s">
        <v>27</v>
      </c>
      <c r="H226" s="25" t="s">
        <v>31</v>
      </c>
      <c r="I226" s="25" t="s">
        <v>1039</v>
      </c>
      <c r="J226" s="25" t="s">
        <v>1040</v>
      </c>
      <c r="K226" s="25">
        <v>80111600</v>
      </c>
      <c r="L226" s="25" t="s">
        <v>1078</v>
      </c>
      <c r="M226" s="25">
        <v>1</v>
      </c>
      <c r="N226" s="25">
        <v>1</v>
      </c>
      <c r="O226" s="25">
        <v>11</v>
      </c>
      <c r="P226" s="25">
        <v>1</v>
      </c>
      <c r="Q226" s="25" t="s">
        <v>28</v>
      </c>
      <c r="R226" s="25">
        <v>0</v>
      </c>
      <c r="S226" s="26">
        <v>28228200</v>
      </c>
      <c r="T226" s="26">
        <v>28228200</v>
      </c>
      <c r="U226" s="25">
        <v>0</v>
      </c>
      <c r="V226" s="25">
        <v>0</v>
      </c>
      <c r="W226" s="25" t="s">
        <v>41</v>
      </c>
      <c r="X226" s="25" t="s">
        <v>29</v>
      </c>
      <c r="Y226" s="25" t="s">
        <v>1042</v>
      </c>
      <c r="Z226" s="25">
        <v>3778881</v>
      </c>
      <c r="AA226" s="25" t="s">
        <v>1043</v>
      </c>
      <c r="AB226" s="24"/>
      <c r="AC226" s="24" t="str">
        <f t="shared" si="6"/>
        <v>981-100</v>
      </c>
      <c r="AD226" s="24" t="str">
        <f t="shared" si="7"/>
        <v>FORMULAR Y EJECUTAR EL PROYECTO TEMÁTICO ACORDE CON EL PLAN DE TRABAJO DE LAS AULAS AMBIENTALES # 981-100</v>
      </c>
    </row>
    <row r="227" spans="1:30" x14ac:dyDescent="0.25">
      <c r="A227" s="25">
        <v>981</v>
      </c>
      <c r="B227" s="25">
        <v>101</v>
      </c>
      <c r="C227" s="25" t="s">
        <v>1035</v>
      </c>
      <c r="D227" s="25" t="s">
        <v>1036</v>
      </c>
      <c r="E227" s="25" t="s">
        <v>1059</v>
      </c>
      <c r="F227" s="25" t="s">
        <v>1060</v>
      </c>
      <c r="G227" s="25" t="s">
        <v>27</v>
      </c>
      <c r="H227" s="25" t="s">
        <v>31</v>
      </c>
      <c r="I227" s="25" t="s">
        <v>1039</v>
      </c>
      <c r="J227" s="25" t="s">
        <v>1040</v>
      </c>
      <c r="K227" s="25">
        <v>80111600</v>
      </c>
      <c r="L227" s="25" t="s">
        <v>1078</v>
      </c>
      <c r="M227" s="25">
        <v>1</v>
      </c>
      <c r="N227" s="25">
        <v>1</v>
      </c>
      <c r="O227" s="25">
        <v>11</v>
      </c>
      <c r="P227" s="25">
        <v>1</v>
      </c>
      <c r="Q227" s="25" t="s">
        <v>28</v>
      </c>
      <c r="R227" s="25">
        <v>0</v>
      </c>
      <c r="S227" s="26">
        <v>28228200</v>
      </c>
      <c r="T227" s="26">
        <v>28228200</v>
      </c>
      <c r="U227" s="25">
        <v>0</v>
      </c>
      <c r="V227" s="25">
        <v>0</v>
      </c>
      <c r="W227" s="25" t="s">
        <v>41</v>
      </c>
      <c r="X227" s="25" t="s">
        <v>29</v>
      </c>
      <c r="Y227" s="25" t="s">
        <v>1042</v>
      </c>
      <c r="Z227" s="25">
        <v>3778881</v>
      </c>
      <c r="AA227" s="25" t="s">
        <v>1043</v>
      </c>
      <c r="AB227" s="24"/>
      <c r="AC227" s="24" t="str">
        <f t="shared" si="6"/>
        <v>981-101</v>
      </c>
      <c r="AD227" s="24" t="str">
        <f t="shared" si="7"/>
        <v>FORMULAR Y EJECUTAR EL PROYECTO TEMÁTICO ACORDE CON EL PLAN DE TRABAJO DE LAS AULAS AMBIENTALES # 981-101</v>
      </c>
    </row>
    <row r="228" spans="1:30" x14ac:dyDescent="0.25">
      <c r="A228" s="25">
        <v>981</v>
      </c>
      <c r="B228" s="25">
        <v>102</v>
      </c>
      <c r="C228" s="25" t="s">
        <v>1035</v>
      </c>
      <c r="D228" s="25" t="s">
        <v>1036</v>
      </c>
      <c r="E228" s="25" t="s">
        <v>1059</v>
      </c>
      <c r="F228" s="25" t="s">
        <v>1060</v>
      </c>
      <c r="G228" s="25" t="s">
        <v>27</v>
      </c>
      <c r="H228" s="25" t="s">
        <v>31</v>
      </c>
      <c r="I228" s="25" t="s">
        <v>1039</v>
      </c>
      <c r="J228" s="25" t="s">
        <v>1040</v>
      </c>
      <c r="K228" s="25">
        <v>80111600</v>
      </c>
      <c r="L228" s="25" t="s">
        <v>1078</v>
      </c>
      <c r="M228" s="25">
        <v>1</v>
      </c>
      <c r="N228" s="25">
        <v>1</v>
      </c>
      <c r="O228" s="25">
        <v>11</v>
      </c>
      <c r="P228" s="25">
        <v>1</v>
      </c>
      <c r="Q228" s="25" t="s">
        <v>28</v>
      </c>
      <c r="R228" s="25">
        <v>0</v>
      </c>
      <c r="S228" s="26">
        <v>28228200</v>
      </c>
      <c r="T228" s="26">
        <v>28228200</v>
      </c>
      <c r="U228" s="25">
        <v>0</v>
      </c>
      <c r="V228" s="25">
        <v>0</v>
      </c>
      <c r="W228" s="25" t="s">
        <v>41</v>
      </c>
      <c r="X228" s="25" t="s">
        <v>29</v>
      </c>
      <c r="Y228" s="25" t="s">
        <v>1042</v>
      </c>
      <c r="Z228" s="25">
        <v>3778881</v>
      </c>
      <c r="AA228" s="25" t="s">
        <v>1043</v>
      </c>
      <c r="AB228" s="24"/>
      <c r="AC228" s="24" t="str">
        <f t="shared" si="6"/>
        <v>981-102</v>
      </c>
      <c r="AD228" s="24" t="str">
        <f t="shared" si="7"/>
        <v>FORMULAR Y EJECUTAR EL PROYECTO TEMÁTICO ACORDE CON EL PLAN DE TRABAJO DE LAS AULAS AMBIENTALES # 981-102</v>
      </c>
    </row>
    <row r="229" spans="1:30" x14ac:dyDescent="0.25">
      <c r="A229" s="25">
        <v>981</v>
      </c>
      <c r="B229" s="25">
        <v>103</v>
      </c>
      <c r="C229" s="25" t="s">
        <v>1035</v>
      </c>
      <c r="D229" s="25" t="s">
        <v>1036</v>
      </c>
      <c r="E229" s="25" t="s">
        <v>1059</v>
      </c>
      <c r="F229" s="25" t="s">
        <v>1060</v>
      </c>
      <c r="G229" s="25" t="s">
        <v>27</v>
      </c>
      <c r="H229" s="25" t="s">
        <v>31</v>
      </c>
      <c r="I229" s="25" t="s">
        <v>1039</v>
      </c>
      <c r="J229" s="25" t="s">
        <v>1040</v>
      </c>
      <c r="K229" s="25">
        <v>80111600</v>
      </c>
      <c r="L229" s="25" t="s">
        <v>1078</v>
      </c>
      <c r="M229" s="25">
        <v>1</v>
      </c>
      <c r="N229" s="25">
        <v>1</v>
      </c>
      <c r="O229" s="25">
        <v>11</v>
      </c>
      <c r="P229" s="25">
        <v>1</v>
      </c>
      <c r="Q229" s="25" t="s">
        <v>28</v>
      </c>
      <c r="R229" s="25">
        <v>0</v>
      </c>
      <c r="S229" s="26">
        <v>28228200</v>
      </c>
      <c r="T229" s="26">
        <v>28228200</v>
      </c>
      <c r="U229" s="25">
        <v>0</v>
      </c>
      <c r="V229" s="25">
        <v>0</v>
      </c>
      <c r="W229" s="25" t="s">
        <v>41</v>
      </c>
      <c r="X229" s="25" t="s">
        <v>29</v>
      </c>
      <c r="Y229" s="25" t="s">
        <v>1042</v>
      </c>
      <c r="Z229" s="25">
        <v>3778881</v>
      </c>
      <c r="AA229" s="25" t="s">
        <v>1043</v>
      </c>
      <c r="AB229" s="24"/>
      <c r="AC229" s="24" t="str">
        <f t="shared" si="6"/>
        <v>981-103</v>
      </c>
      <c r="AD229" s="24" t="str">
        <f t="shared" si="7"/>
        <v>FORMULAR Y EJECUTAR EL PROYECTO TEMÁTICO ACORDE CON EL PLAN DE TRABAJO DE LAS AULAS AMBIENTALES # 981-103</v>
      </c>
    </row>
    <row r="230" spans="1:30" x14ac:dyDescent="0.25">
      <c r="A230" s="25">
        <v>981</v>
      </c>
      <c r="B230" s="25">
        <v>104</v>
      </c>
      <c r="C230" s="25" t="s">
        <v>1035</v>
      </c>
      <c r="D230" s="25" t="s">
        <v>1036</v>
      </c>
      <c r="E230" s="25" t="s">
        <v>1059</v>
      </c>
      <c r="F230" s="25" t="s">
        <v>1060</v>
      </c>
      <c r="G230" s="25" t="s">
        <v>27</v>
      </c>
      <c r="H230" s="25" t="s">
        <v>31</v>
      </c>
      <c r="I230" s="25" t="s">
        <v>1039</v>
      </c>
      <c r="J230" s="25" t="s">
        <v>1040</v>
      </c>
      <c r="K230" s="25">
        <v>80111600</v>
      </c>
      <c r="L230" s="25" t="s">
        <v>1079</v>
      </c>
      <c r="M230" s="25">
        <v>1</v>
      </c>
      <c r="N230" s="25">
        <v>1</v>
      </c>
      <c r="O230" s="25">
        <v>11</v>
      </c>
      <c r="P230" s="25">
        <v>1</v>
      </c>
      <c r="Q230" s="25" t="s">
        <v>28</v>
      </c>
      <c r="R230" s="25">
        <v>0</v>
      </c>
      <c r="S230" s="26">
        <v>28228200</v>
      </c>
      <c r="T230" s="26">
        <v>28228200</v>
      </c>
      <c r="U230" s="25">
        <v>0</v>
      </c>
      <c r="V230" s="25">
        <v>0</v>
      </c>
      <c r="W230" s="25" t="s">
        <v>41</v>
      </c>
      <c r="X230" s="25" t="s">
        <v>29</v>
      </c>
      <c r="Y230" s="25" t="s">
        <v>1042</v>
      </c>
      <c r="Z230" s="25">
        <v>3778881</v>
      </c>
      <c r="AA230" s="25" t="s">
        <v>1043</v>
      </c>
      <c r="AB230" s="24"/>
      <c r="AC230" s="24" t="str">
        <f t="shared" si="6"/>
        <v>981-104</v>
      </c>
      <c r="AD230" s="24" t="str">
        <f t="shared" si="7"/>
        <v>FORMULAR Y EJECUTAR EL PROYECTO TEMÁTICO EN EL MARCO DE LA POLÍTICA PÚBLICA DISTRITAL LGBTI, ACORDE CON EL PLAN DE TRABAJO DE LAS AULAS AMBIENTALES # 981-104</v>
      </c>
    </row>
    <row r="231" spans="1:30" x14ac:dyDescent="0.25">
      <c r="A231" s="25">
        <v>981</v>
      </c>
      <c r="B231" s="25">
        <v>105</v>
      </c>
      <c r="C231" s="25" t="s">
        <v>1035</v>
      </c>
      <c r="D231" s="25" t="s">
        <v>1036</v>
      </c>
      <c r="E231" s="25" t="s">
        <v>1059</v>
      </c>
      <c r="F231" s="25" t="s">
        <v>1060</v>
      </c>
      <c r="G231" s="25" t="s">
        <v>27</v>
      </c>
      <c r="H231" s="25" t="s">
        <v>31</v>
      </c>
      <c r="I231" s="25" t="s">
        <v>1039</v>
      </c>
      <c r="J231" s="25" t="s">
        <v>1040</v>
      </c>
      <c r="K231" s="25">
        <v>80111600</v>
      </c>
      <c r="L231" s="25" t="s">
        <v>1080</v>
      </c>
      <c r="M231" s="25">
        <v>1</v>
      </c>
      <c r="N231" s="25">
        <v>1</v>
      </c>
      <c r="O231" s="25">
        <v>11</v>
      </c>
      <c r="P231" s="25">
        <v>1</v>
      </c>
      <c r="Q231" s="25" t="s">
        <v>28</v>
      </c>
      <c r="R231" s="25">
        <v>0</v>
      </c>
      <c r="S231" s="26">
        <v>20605200</v>
      </c>
      <c r="T231" s="26">
        <v>20605200</v>
      </c>
      <c r="U231" s="25">
        <v>0</v>
      </c>
      <c r="V231" s="25">
        <v>0</v>
      </c>
      <c r="W231" s="25" t="s">
        <v>41</v>
      </c>
      <c r="X231" s="25" t="s">
        <v>29</v>
      </c>
      <c r="Y231" s="25" t="s">
        <v>1042</v>
      </c>
      <c r="Z231" s="25">
        <v>3778881</v>
      </c>
      <c r="AA231" s="25" t="s">
        <v>1043</v>
      </c>
      <c r="AB231" s="24"/>
      <c r="AC231" s="24" t="str">
        <f t="shared" si="6"/>
        <v>981-105</v>
      </c>
      <c r="AD231" s="24" t="str">
        <f t="shared" si="7"/>
        <v>PARTICIPAR EN LA IMPLEMENTACIÓN DE LAS ACCIONES PEDAGÓGICAS EN EL MARCO DE LA ESTRATEGIA DE AULAS AMBIENTALES ADMINISTRADAS POR LA ENTIDAD. # 981-105</v>
      </c>
    </row>
    <row r="232" spans="1:30" x14ac:dyDescent="0.25">
      <c r="A232" s="25">
        <v>981</v>
      </c>
      <c r="B232" s="25">
        <v>106</v>
      </c>
      <c r="C232" s="25" t="s">
        <v>1035</v>
      </c>
      <c r="D232" s="25" t="s">
        <v>1036</v>
      </c>
      <c r="E232" s="25" t="s">
        <v>1059</v>
      </c>
      <c r="F232" s="25" t="s">
        <v>1060</v>
      </c>
      <c r="G232" s="25" t="s">
        <v>27</v>
      </c>
      <c r="H232" s="25" t="s">
        <v>31</v>
      </c>
      <c r="I232" s="25" t="s">
        <v>1039</v>
      </c>
      <c r="J232" s="25" t="s">
        <v>1040</v>
      </c>
      <c r="K232" s="25">
        <v>80111600</v>
      </c>
      <c r="L232" s="25" t="s">
        <v>1080</v>
      </c>
      <c r="M232" s="25">
        <v>1</v>
      </c>
      <c r="N232" s="25">
        <v>1</v>
      </c>
      <c r="O232" s="25">
        <v>11</v>
      </c>
      <c r="P232" s="25">
        <v>1</v>
      </c>
      <c r="Q232" s="25" t="s">
        <v>28</v>
      </c>
      <c r="R232" s="25">
        <v>0</v>
      </c>
      <c r="S232" s="26">
        <v>20605200</v>
      </c>
      <c r="T232" s="26">
        <v>20605200</v>
      </c>
      <c r="U232" s="25">
        <v>0</v>
      </c>
      <c r="V232" s="25">
        <v>0</v>
      </c>
      <c r="W232" s="25" t="s">
        <v>41</v>
      </c>
      <c r="X232" s="25" t="s">
        <v>29</v>
      </c>
      <c r="Y232" s="25" t="s">
        <v>1042</v>
      </c>
      <c r="Z232" s="25">
        <v>3778881</v>
      </c>
      <c r="AA232" s="25" t="s">
        <v>1043</v>
      </c>
      <c r="AB232" s="24"/>
      <c r="AC232" s="24" t="str">
        <f t="shared" si="6"/>
        <v>981-106</v>
      </c>
      <c r="AD232" s="24" t="str">
        <f t="shared" si="7"/>
        <v>PARTICIPAR EN LA IMPLEMENTACIÓN DE LAS ACCIONES PEDAGÓGICAS EN EL MARCO DE LA ESTRATEGIA DE AULAS AMBIENTALES ADMINISTRADAS POR LA ENTIDAD. # 981-106</v>
      </c>
    </row>
    <row r="233" spans="1:30" x14ac:dyDescent="0.25">
      <c r="A233" s="25">
        <v>981</v>
      </c>
      <c r="B233" s="25">
        <v>107</v>
      </c>
      <c r="C233" s="25" t="s">
        <v>1035</v>
      </c>
      <c r="D233" s="25" t="s">
        <v>1036</v>
      </c>
      <c r="E233" s="25" t="s">
        <v>1059</v>
      </c>
      <c r="F233" s="25" t="s">
        <v>1060</v>
      </c>
      <c r="G233" s="25" t="s">
        <v>27</v>
      </c>
      <c r="H233" s="25" t="s">
        <v>31</v>
      </c>
      <c r="I233" s="25" t="s">
        <v>1039</v>
      </c>
      <c r="J233" s="25" t="s">
        <v>1040</v>
      </c>
      <c r="K233" s="25">
        <v>80111600</v>
      </c>
      <c r="L233" s="25" t="s">
        <v>1080</v>
      </c>
      <c r="M233" s="25">
        <v>1</v>
      </c>
      <c r="N233" s="25">
        <v>1</v>
      </c>
      <c r="O233" s="25">
        <v>11</v>
      </c>
      <c r="P233" s="25">
        <v>1</v>
      </c>
      <c r="Q233" s="25" t="s">
        <v>28</v>
      </c>
      <c r="R233" s="25">
        <v>0</v>
      </c>
      <c r="S233" s="26">
        <v>20605200</v>
      </c>
      <c r="T233" s="26">
        <v>20605200</v>
      </c>
      <c r="U233" s="25">
        <v>0</v>
      </c>
      <c r="V233" s="25">
        <v>0</v>
      </c>
      <c r="W233" s="25" t="s">
        <v>41</v>
      </c>
      <c r="X233" s="25" t="s">
        <v>29</v>
      </c>
      <c r="Y233" s="25" t="s">
        <v>1042</v>
      </c>
      <c r="Z233" s="25">
        <v>3778881</v>
      </c>
      <c r="AA233" s="25" t="s">
        <v>1043</v>
      </c>
      <c r="AB233" s="24"/>
      <c r="AC233" s="24" t="str">
        <f t="shared" si="6"/>
        <v>981-107</v>
      </c>
      <c r="AD233" s="24" t="str">
        <f t="shared" si="7"/>
        <v>PARTICIPAR EN LA IMPLEMENTACIÓN DE LAS ACCIONES PEDAGÓGICAS EN EL MARCO DE LA ESTRATEGIA DE AULAS AMBIENTALES ADMINISTRADAS POR LA ENTIDAD. # 981-107</v>
      </c>
    </row>
    <row r="234" spans="1:30" x14ac:dyDescent="0.25">
      <c r="A234" s="25">
        <v>981</v>
      </c>
      <c r="B234" s="25">
        <v>108</v>
      </c>
      <c r="C234" s="25" t="s">
        <v>1035</v>
      </c>
      <c r="D234" s="25" t="s">
        <v>1036</v>
      </c>
      <c r="E234" s="25" t="s">
        <v>1059</v>
      </c>
      <c r="F234" s="25" t="s">
        <v>1060</v>
      </c>
      <c r="G234" s="25" t="s">
        <v>27</v>
      </c>
      <c r="H234" s="25" t="s">
        <v>31</v>
      </c>
      <c r="I234" s="25" t="s">
        <v>1039</v>
      </c>
      <c r="J234" s="25" t="s">
        <v>1040</v>
      </c>
      <c r="K234" s="25">
        <v>80111600</v>
      </c>
      <c r="L234" s="25" t="s">
        <v>1080</v>
      </c>
      <c r="M234" s="25">
        <v>1</v>
      </c>
      <c r="N234" s="25">
        <v>1</v>
      </c>
      <c r="O234" s="25">
        <v>11</v>
      </c>
      <c r="P234" s="25">
        <v>1</v>
      </c>
      <c r="Q234" s="25" t="s">
        <v>28</v>
      </c>
      <c r="R234" s="25">
        <v>0</v>
      </c>
      <c r="S234" s="26">
        <v>20605200</v>
      </c>
      <c r="T234" s="26">
        <v>20605200</v>
      </c>
      <c r="U234" s="25">
        <v>0</v>
      </c>
      <c r="V234" s="25">
        <v>0</v>
      </c>
      <c r="W234" s="25" t="s">
        <v>41</v>
      </c>
      <c r="X234" s="25" t="s">
        <v>29</v>
      </c>
      <c r="Y234" s="25" t="s">
        <v>1042</v>
      </c>
      <c r="Z234" s="25">
        <v>3778881</v>
      </c>
      <c r="AA234" s="25" t="s">
        <v>1043</v>
      </c>
      <c r="AB234" s="24"/>
      <c r="AC234" s="24" t="str">
        <f t="shared" si="6"/>
        <v>981-108</v>
      </c>
      <c r="AD234" s="24" t="str">
        <f t="shared" si="7"/>
        <v>PARTICIPAR EN LA IMPLEMENTACIÓN DE LAS ACCIONES PEDAGÓGICAS EN EL MARCO DE LA ESTRATEGIA DE AULAS AMBIENTALES ADMINISTRADAS POR LA ENTIDAD. # 981-108</v>
      </c>
    </row>
    <row r="235" spans="1:30" s="27" customFormat="1" x14ac:dyDescent="0.25">
      <c r="A235" s="25">
        <v>981</v>
      </c>
      <c r="B235" s="25">
        <v>109</v>
      </c>
      <c r="C235" s="25" t="s">
        <v>1035</v>
      </c>
      <c r="D235" s="25" t="s">
        <v>1036</v>
      </c>
      <c r="E235" s="25" t="s">
        <v>1059</v>
      </c>
      <c r="F235" s="25" t="s">
        <v>1060</v>
      </c>
      <c r="G235" s="25" t="s">
        <v>27</v>
      </c>
      <c r="H235" s="25" t="s">
        <v>31</v>
      </c>
      <c r="I235" s="25" t="s">
        <v>1039</v>
      </c>
      <c r="J235" s="25" t="s">
        <v>1040</v>
      </c>
      <c r="K235" s="25">
        <v>80111600</v>
      </c>
      <c r="L235" s="25" t="s">
        <v>1080</v>
      </c>
      <c r="M235" s="25">
        <v>1</v>
      </c>
      <c r="N235" s="25">
        <v>1</v>
      </c>
      <c r="O235" s="25">
        <v>11</v>
      </c>
      <c r="P235" s="25">
        <v>1</v>
      </c>
      <c r="Q235" s="25" t="s">
        <v>28</v>
      </c>
      <c r="R235" s="25">
        <v>0</v>
      </c>
      <c r="S235" s="26">
        <v>20605200</v>
      </c>
      <c r="T235" s="26">
        <v>20605200</v>
      </c>
      <c r="U235" s="25">
        <v>0</v>
      </c>
      <c r="V235" s="25">
        <v>0</v>
      </c>
      <c r="W235" s="25" t="s">
        <v>41</v>
      </c>
      <c r="X235" s="25" t="s">
        <v>29</v>
      </c>
      <c r="Y235" s="25" t="s">
        <v>1042</v>
      </c>
      <c r="Z235" s="25">
        <v>3778881</v>
      </c>
      <c r="AA235" s="25" t="s">
        <v>1043</v>
      </c>
      <c r="AB235" s="24"/>
      <c r="AC235" s="24" t="str">
        <f t="shared" si="6"/>
        <v>981-109</v>
      </c>
      <c r="AD235" s="24" t="str">
        <f t="shared" si="7"/>
        <v>PARTICIPAR EN LA IMPLEMENTACIÓN DE LAS ACCIONES PEDAGÓGICAS EN EL MARCO DE LA ESTRATEGIA DE AULAS AMBIENTALES ADMINISTRADAS POR LA ENTIDAD. # 981-109</v>
      </c>
    </row>
    <row r="236" spans="1:30" x14ac:dyDescent="0.25">
      <c r="A236" s="25">
        <v>981</v>
      </c>
      <c r="B236" s="25">
        <v>110</v>
      </c>
      <c r="C236" s="25" t="s">
        <v>1035</v>
      </c>
      <c r="D236" s="25" t="s">
        <v>1036</v>
      </c>
      <c r="E236" s="25" t="s">
        <v>1059</v>
      </c>
      <c r="F236" s="25" t="s">
        <v>1060</v>
      </c>
      <c r="G236" s="25" t="s">
        <v>27</v>
      </c>
      <c r="H236" s="25" t="s">
        <v>31</v>
      </c>
      <c r="I236" s="25" t="s">
        <v>1039</v>
      </c>
      <c r="J236" s="25" t="s">
        <v>1040</v>
      </c>
      <c r="K236" s="25">
        <v>80111600</v>
      </c>
      <c r="L236" s="25" t="s">
        <v>1080</v>
      </c>
      <c r="M236" s="25">
        <v>1</v>
      </c>
      <c r="N236" s="25">
        <v>1</v>
      </c>
      <c r="O236" s="25">
        <v>11</v>
      </c>
      <c r="P236" s="25">
        <v>1</v>
      </c>
      <c r="Q236" s="25" t="s">
        <v>28</v>
      </c>
      <c r="R236" s="25">
        <v>0</v>
      </c>
      <c r="S236" s="26">
        <v>20605200</v>
      </c>
      <c r="T236" s="26">
        <v>20605200</v>
      </c>
      <c r="U236" s="25">
        <v>0</v>
      </c>
      <c r="V236" s="25">
        <v>0</v>
      </c>
      <c r="W236" s="25" t="s">
        <v>41</v>
      </c>
      <c r="X236" s="25" t="s">
        <v>29</v>
      </c>
      <c r="Y236" s="25" t="s">
        <v>1042</v>
      </c>
      <c r="Z236" s="25">
        <v>3778881</v>
      </c>
      <c r="AA236" s="25" t="s">
        <v>1043</v>
      </c>
      <c r="AB236" s="24"/>
      <c r="AC236" s="24" t="str">
        <f t="shared" si="6"/>
        <v>981-110</v>
      </c>
      <c r="AD236" s="24" t="str">
        <f t="shared" si="7"/>
        <v>PARTICIPAR EN LA IMPLEMENTACIÓN DE LAS ACCIONES PEDAGÓGICAS EN EL MARCO DE LA ESTRATEGIA DE AULAS AMBIENTALES ADMINISTRADAS POR LA ENTIDAD. # 981-110</v>
      </c>
    </row>
    <row r="237" spans="1:30" x14ac:dyDescent="0.25">
      <c r="A237" s="25">
        <v>981</v>
      </c>
      <c r="B237" s="25">
        <v>111</v>
      </c>
      <c r="C237" s="25" t="s">
        <v>1035</v>
      </c>
      <c r="D237" s="25" t="s">
        <v>1036</v>
      </c>
      <c r="E237" s="25" t="s">
        <v>1059</v>
      </c>
      <c r="F237" s="25" t="s">
        <v>1060</v>
      </c>
      <c r="G237" s="25" t="s">
        <v>27</v>
      </c>
      <c r="H237" s="25" t="s">
        <v>31</v>
      </c>
      <c r="I237" s="25" t="s">
        <v>1039</v>
      </c>
      <c r="J237" s="25" t="s">
        <v>1040</v>
      </c>
      <c r="K237" s="25">
        <v>80111600</v>
      </c>
      <c r="L237" s="25" t="s">
        <v>1080</v>
      </c>
      <c r="M237" s="25">
        <v>1</v>
      </c>
      <c r="N237" s="25">
        <v>1</v>
      </c>
      <c r="O237" s="25">
        <v>11</v>
      </c>
      <c r="P237" s="25">
        <v>1</v>
      </c>
      <c r="Q237" s="25" t="s">
        <v>28</v>
      </c>
      <c r="R237" s="25">
        <v>0</v>
      </c>
      <c r="S237" s="26">
        <v>20605200</v>
      </c>
      <c r="T237" s="26">
        <v>20605200</v>
      </c>
      <c r="U237" s="25">
        <v>0</v>
      </c>
      <c r="V237" s="25">
        <v>0</v>
      </c>
      <c r="W237" s="25" t="s">
        <v>41</v>
      </c>
      <c r="X237" s="25" t="s">
        <v>29</v>
      </c>
      <c r="Y237" s="25" t="s">
        <v>1042</v>
      </c>
      <c r="Z237" s="25">
        <v>3778881</v>
      </c>
      <c r="AA237" s="25" t="s">
        <v>1043</v>
      </c>
      <c r="AB237" s="24"/>
      <c r="AC237" s="24" t="str">
        <f t="shared" si="6"/>
        <v>981-111</v>
      </c>
      <c r="AD237" s="24" t="str">
        <f t="shared" si="7"/>
        <v>PARTICIPAR EN LA IMPLEMENTACIÓN DE LAS ACCIONES PEDAGÓGICAS EN EL MARCO DE LA ESTRATEGIA DE AULAS AMBIENTALES ADMINISTRADAS POR LA ENTIDAD. # 981-111</v>
      </c>
    </row>
    <row r="238" spans="1:30" x14ac:dyDescent="0.25">
      <c r="A238" s="25">
        <v>981</v>
      </c>
      <c r="B238" s="25">
        <v>112</v>
      </c>
      <c r="C238" s="25" t="s">
        <v>1035</v>
      </c>
      <c r="D238" s="25" t="s">
        <v>1036</v>
      </c>
      <c r="E238" s="25" t="s">
        <v>1059</v>
      </c>
      <c r="F238" s="25" t="s">
        <v>1060</v>
      </c>
      <c r="G238" s="25" t="s">
        <v>27</v>
      </c>
      <c r="H238" s="25" t="s">
        <v>31</v>
      </c>
      <c r="I238" s="25" t="s">
        <v>1039</v>
      </c>
      <c r="J238" s="25" t="s">
        <v>1040</v>
      </c>
      <c r="K238" s="25">
        <v>80111600</v>
      </c>
      <c r="L238" s="25" t="s">
        <v>1080</v>
      </c>
      <c r="M238" s="25">
        <v>1</v>
      </c>
      <c r="N238" s="25">
        <v>1</v>
      </c>
      <c r="O238" s="25">
        <v>11</v>
      </c>
      <c r="P238" s="25">
        <v>1</v>
      </c>
      <c r="Q238" s="25" t="s">
        <v>28</v>
      </c>
      <c r="R238" s="25">
        <v>0</v>
      </c>
      <c r="S238" s="26">
        <v>20605200</v>
      </c>
      <c r="T238" s="26">
        <v>20605200</v>
      </c>
      <c r="U238" s="25">
        <v>0</v>
      </c>
      <c r="V238" s="25">
        <v>0</v>
      </c>
      <c r="W238" s="25" t="s">
        <v>41</v>
      </c>
      <c r="X238" s="25" t="s">
        <v>29</v>
      </c>
      <c r="Y238" s="25" t="s">
        <v>1042</v>
      </c>
      <c r="Z238" s="25">
        <v>3778881</v>
      </c>
      <c r="AA238" s="25" t="s">
        <v>1043</v>
      </c>
      <c r="AB238" s="24"/>
      <c r="AC238" s="24" t="str">
        <f t="shared" si="6"/>
        <v>981-112</v>
      </c>
      <c r="AD238" s="24" t="str">
        <f t="shared" si="7"/>
        <v>PARTICIPAR EN LA IMPLEMENTACIÓN DE LAS ACCIONES PEDAGÓGICAS EN EL MARCO DE LA ESTRATEGIA DE AULAS AMBIENTALES ADMINISTRADAS POR LA ENTIDAD. # 981-112</v>
      </c>
    </row>
    <row r="239" spans="1:30" x14ac:dyDescent="0.25">
      <c r="A239" s="25">
        <v>981</v>
      </c>
      <c r="B239" s="25">
        <v>113</v>
      </c>
      <c r="C239" s="25" t="s">
        <v>1035</v>
      </c>
      <c r="D239" s="25" t="s">
        <v>1036</v>
      </c>
      <c r="E239" s="25" t="s">
        <v>1059</v>
      </c>
      <c r="F239" s="25" t="s">
        <v>1060</v>
      </c>
      <c r="G239" s="25" t="s">
        <v>27</v>
      </c>
      <c r="H239" s="25" t="s">
        <v>31</v>
      </c>
      <c r="I239" s="25" t="s">
        <v>1039</v>
      </c>
      <c r="J239" s="25" t="s">
        <v>1040</v>
      </c>
      <c r="K239" s="25">
        <v>80111600</v>
      </c>
      <c r="L239" s="25" t="s">
        <v>1080</v>
      </c>
      <c r="M239" s="25">
        <v>1</v>
      </c>
      <c r="N239" s="25">
        <v>1</v>
      </c>
      <c r="O239" s="25">
        <v>11</v>
      </c>
      <c r="P239" s="25">
        <v>1</v>
      </c>
      <c r="Q239" s="25" t="s">
        <v>28</v>
      </c>
      <c r="R239" s="25">
        <v>0</v>
      </c>
      <c r="S239" s="26">
        <v>20605200</v>
      </c>
      <c r="T239" s="26">
        <v>20605200</v>
      </c>
      <c r="U239" s="25">
        <v>0</v>
      </c>
      <c r="V239" s="25">
        <v>0</v>
      </c>
      <c r="W239" s="25" t="s">
        <v>41</v>
      </c>
      <c r="X239" s="25" t="s">
        <v>29</v>
      </c>
      <c r="Y239" s="25" t="s">
        <v>1042</v>
      </c>
      <c r="Z239" s="25">
        <v>3778881</v>
      </c>
      <c r="AA239" s="25" t="s">
        <v>1043</v>
      </c>
      <c r="AB239" s="24"/>
      <c r="AC239" s="24" t="str">
        <f t="shared" si="6"/>
        <v>981-113</v>
      </c>
      <c r="AD239" s="24" t="str">
        <f t="shared" si="7"/>
        <v>PARTICIPAR EN LA IMPLEMENTACIÓN DE LAS ACCIONES PEDAGÓGICAS EN EL MARCO DE LA ESTRATEGIA DE AULAS AMBIENTALES ADMINISTRADAS POR LA ENTIDAD. # 981-113</v>
      </c>
    </row>
    <row r="240" spans="1:30" x14ac:dyDescent="0.25">
      <c r="A240" s="25">
        <v>981</v>
      </c>
      <c r="B240" s="25">
        <v>114</v>
      </c>
      <c r="C240" s="25" t="s">
        <v>1035</v>
      </c>
      <c r="D240" s="25" t="s">
        <v>1036</v>
      </c>
      <c r="E240" s="25" t="s">
        <v>1059</v>
      </c>
      <c r="F240" s="25" t="s">
        <v>1060</v>
      </c>
      <c r="G240" s="25" t="s">
        <v>27</v>
      </c>
      <c r="H240" s="25" t="s">
        <v>31</v>
      </c>
      <c r="I240" s="25" t="s">
        <v>1039</v>
      </c>
      <c r="J240" s="25" t="s">
        <v>1040</v>
      </c>
      <c r="K240" s="25">
        <v>80111600</v>
      </c>
      <c r="L240" s="25" t="s">
        <v>1080</v>
      </c>
      <c r="M240" s="25">
        <v>1</v>
      </c>
      <c r="N240" s="25">
        <v>1</v>
      </c>
      <c r="O240" s="25">
        <v>11</v>
      </c>
      <c r="P240" s="25">
        <v>1</v>
      </c>
      <c r="Q240" s="25" t="s">
        <v>28</v>
      </c>
      <c r="R240" s="25">
        <v>0</v>
      </c>
      <c r="S240" s="26">
        <v>20605200</v>
      </c>
      <c r="T240" s="26">
        <v>20605200</v>
      </c>
      <c r="U240" s="25">
        <v>0</v>
      </c>
      <c r="V240" s="25">
        <v>0</v>
      </c>
      <c r="W240" s="25" t="s">
        <v>41</v>
      </c>
      <c r="X240" s="25" t="s">
        <v>29</v>
      </c>
      <c r="Y240" s="25" t="s">
        <v>1042</v>
      </c>
      <c r="Z240" s="25">
        <v>3778881</v>
      </c>
      <c r="AA240" s="25" t="s">
        <v>1043</v>
      </c>
      <c r="AB240" s="24"/>
      <c r="AC240" s="24" t="str">
        <f t="shared" si="6"/>
        <v>981-114</v>
      </c>
      <c r="AD240" s="24" t="str">
        <f t="shared" si="7"/>
        <v>PARTICIPAR EN LA IMPLEMENTACIÓN DE LAS ACCIONES PEDAGÓGICAS EN EL MARCO DE LA ESTRATEGIA DE AULAS AMBIENTALES ADMINISTRADAS POR LA ENTIDAD. # 981-114</v>
      </c>
    </row>
    <row r="241" spans="1:30" x14ac:dyDescent="0.25">
      <c r="A241" s="25">
        <v>981</v>
      </c>
      <c r="B241" s="25">
        <v>115</v>
      </c>
      <c r="C241" s="25" t="s">
        <v>1035</v>
      </c>
      <c r="D241" s="25" t="s">
        <v>1036</v>
      </c>
      <c r="E241" s="25" t="s">
        <v>1059</v>
      </c>
      <c r="F241" s="25" t="s">
        <v>1060</v>
      </c>
      <c r="G241" s="25" t="s">
        <v>27</v>
      </c>
      <c r="H241" s="25" t="s">
        <v>31</v>
      </c>
      <c r="I241" s="25" t="s">
        <v>1039</v>
      </c>
      <c r="J241" s="25" t="s">
        <v>1040</v>
      </c>
      <c r="K241" s="25">
        <v>80111600</v>
      </c>
      <c r="L241" s="25" t="s">
        <v>1080</v>
      </c>
      <c r="M241" s="25">
        <v>1</v>
      </c>
      <c r="N241" s="25">
        <v>1</v>
      </c>
      <c r="O241" s="25">
        <v>11</v>
      </c>
      <c r="P241" s="25">
        <v>1</v>
      </c>
      <c r="Q241" s="25" t="s">
        <v>28</v>
      </c>
      <c r="R241" s="25">
        <v>0</v>
      </c>
      <c r="S241" s="26">
        <v>20605200</v>
      </c>
      <c r="T241" s="26">
        <v>20605200</v>
      </c>
      <c r="U241" s="25">
        <v>0</v>
      </c>
      <c r="V241" s="25">
        <v>0</v>
      </c>
      <c r="W241" s="25" t="s">
        <v>41</v>
      </c>
      <c r="X241" s="25" t="s">
        <v>29</v>
      </c>
      <c r="Y241" s="25" t="s">
        <v>1042</v>
      </c>
      <c r="Z241" s="25">
        <v>3778881</v>
      </c>
      <c r="AA241" s="25" t="s">
        <v>1043</v>
      </c>
      <c r="AB241" s="24"/>
      <c r="AC241" s="24" t="str">
        <f t="shared" si="6"/>
        <v>981-115</v>
      </c>
      <c r="AD241" s="24" t="str">
        <f t="shared" si="7"/>
        <v>PARTICIPAR EN LA IMPLEMENTACIÓN DE LAS ACCIONES PEDAGÓGICAS EN EL MARCO DE LA ESTRATEGIA DE AULAS AMBIENTALES ADMINISTRADAS POR LA ENTIDAD. # 981-115</v>
      </c>
    </row>
    <row r="242" spans="1:30" x14ac:dyDescent="0.25">
      <c r="A242" s="25">
        <v>981</v>
      </c>
      <c r="B242" s="25">
        <v>116</v>
      </c>
      <c r="C242" s="25" t="s">
        <v>1035</v>
      </c>
      <c r="D242" s="25" t="s">
        <v>1036</v>
      </c>
      <c r="E242" s="25" t="s">
        <v>1059</v>
      </c>
      <c r="F242" s="25" t="s">
        <v>1060</v>
      </c>
      <c r="G242" s="25" t="s">
        <v>27</v>
      </c>
      <c r="H242" s="25" t="s">
        <v>31</v>
      </c>
      <c r="I242" s="25" t="s">
        <v>1039</v>
      </c>
      <c r="J242" s="25" t="s">
        <v>1040</v>
      </c>
      <c r="K242" s="25">
        <v>80111600</v>
      </c>
      <c r="L242" s="25" t="s">
        <v>1080</v>
      </c>
      <c r="M242" s="25">
        <v>1</v>
      </c>
      <c r="N242" s="25">
        <v>1</v>
      </c>
      <c r="O242" s="25">
        <v>11</v>
      </c>
      <c r="P242" s="25">
        <v>1</v>
      </c>
      <c r="Q242" s="25" t="s">
        <v>28</v>
      </c>
      <c r="R242" s="25">
        <v>0</v>
      </c>
      <c r="S242" s="26">
        <v>20605200</v>
      </c>
      <c r="T242" s="26">
        <v>20605200</v>
      </c>
      <c r="U242" s="25">
        <v>0</v>
      </c>
      <c r="V242" s="25">
        <v>0</v>
      </c>
      <c r="W242" s="25" t="s">
        <v>41</v>
      </c>
      <c r="X242" s="25" t="s">
        <v>29</v>
      </c>
      <c r="Y242" s="25" t="s">
        <v>1042</v>
      </c>
      <c r="Z242" s="25">
        <v>3778881</v>
      </c>
      <c r="AA242" s="25" t="s">
        <v>1043</v>
      </c>
      <c r="AB242" s="24"/>
      <c r="AC242" s="24" t="str">
        <f t="shared" si="6"/>
        <v>981-116</v>
      </c>
      <c r="AD242" s="24" t="str">
        <f t="shared" si="7"/>
        <v>PARTICIPAR EN LA IMPLEMENTACIÓN DE LAS ACCIONES PEDAGÓGICAS EN EL MARCO DE LA ESTRATEGIA DE AULAS AMBIENTALES ADMINISTRADAS POR LA ENTIDAD. # 981-116</v>
      </c>
    </row>
    <row r="243" spans="1:30" x14ac:dyDescent="0.25">
      <c r="A243" s="25">
        <v>981</v>
      </c>
      <c r="B243" s="25">
        <v>117</v>
      </c>
      <c r="C243" s="25" t="s">
        <v>1035</v>
      </c>
      <c r="D243" s="25" t="s">
        <v>1036</v>
      </c>
      <c r="E243" s="25" t="s">
        <v>1059</v>
      </c>
      <c r="F243" s="25" t="s">
        <v>1060</v>
      </c>
      <c r="G243" s="25" t="s">
        <v>27</v>
      </c>
      <c r="H243" s="25" t="s">
        <v>31</v>
      </c>
      <c r="I243" s="25" t="s">
        <v>1039</v>
      </c>
      <c r="J243" s="25" t="s">
        <v>1040</v>
      </c>
      <c r="K243" s="25">
        <v>80111600</v>
      </c>
      <c r="L243" s="25" t="s">
        <v>1081</v>
      </c>
      <c r="M243" s="25">
        <v>1</v>
      </c>
      <c r="N243" s="25">
        <v>1</v>
      </c>
      <c r="O243" s="25">
        <v>12</v>
      </c>
      <c r="P243" s="25">
        <v>1</v>
      </c>
      <c r="Q243" s="25" t="s">
        <v>28</v>
      </c>
      <c r="R243" s="25">
        <v>0</v>
      </c>
      <c r="S243" s="26">
        <v>49190400</v>
      </c>
      <c r="T243" s="26">
        <v>49190400</v>
      </c>
      <c r="U243" s="25">
        <v>0</v>
      </c>
      <c r="V243" s="25">
        <v>0</v>
      </c>
      <c r="W243" s="25" t="s">
        <v>41</v>
      </c>
      <c r="X243" s="25" t="s">
        <v>29</v>
      </c>
      <c r="Y243" s="25" t="s">
        <v>1042</v>
      </c>
      <c r="Z243" s="25">
        <v>3778881</v>
      </c>
      <c r="AA243" s="25" t="s">
        <v>1043</v>
      </c>
      <c r="AB243" s="24"/>
      <c r="AC243" s="24" t="str">
        <f t="shared" si="6"/>
        <v>981-117</v>
      </c>
      <c r="AD243" s="24" t="str">
        <f t="shared" si="7"/>
        <v>LIDERAR LA GESTIÓN, PLANEACIÓN Y EJECUCIÓN DE LA ESTRATEGIA DEL AULA AMBIENTAL ARTÍSTICA ITINERANTE - AUAMBARI, EN EL MARCO DE LA POLÍTICA PÚBLICA DISTRITAL DE EDUCACIÓN AMBIENTAL. # 981-117</v>
      </c>
    </row>
    <row r="244" spans="1:30" x14ac:dyDescent="0.25">
      <c r="A244" s="25">
        <v>981</v>
      </c>
      <c r="B244" s="25">
        <v>118</v>
      </c>
      <c r="C244" s="25" t="s">
        <v>1035</v>
      </c>
      <c r="D244" s="25" t="s">
        <v>1036</v>
      </c>
      <c r="E244" s="25" t="s">
        <v>1059</v>
      </c>
      <c r="F244" s="25" t="s">
        <v>1060</v>
      </c>
      <c r="G244" s="25" t="s">
        <v>27</v>
      </c>
      <c r="H244" s="25" t="s">
        <v>31</v>
      </c>
      <c r="I244" s="25" t="s">
        <v>1039</v>
      </c>
      <c r="J244" s="25" t="s">
        <v>1040</v>
      </c>
      <c r="K244" s="25">
        <v>80111600</v>
      </c>
      <c r="L244" s="25" t="s">
        <v>1082</v>
      </c>
      <c r="M244" s="25">
        <v>1</v>
      </c>
      <c r="N244" s="25">
        <v>1</v>
      </c>
      <c r="O244" s="25">
        <v>11</v>
      </c>
      <c r="P244" s="25">
        <v>1</v>
      </c>
      <c r="Q244" s="25" t="s">
        <v>28</v>
      </c>
      <c r="R244" s="25">
        <v>0</v>
      </c>
      <c r="S244" s="26">
        <v>40009200</v>
      </c>
      <c r="T244" s="26">
        <v>40009200</v>
      </c>
      <c r="U244" s="25">
        <v>0</v>
      </c>
      <c r="V244" s="25">
        <v>0</v>
      </c>
      <c r="W244" s="25" t="s">
        <v>41</v>
      </c>
      <c r="X244" s="25" t="s">
        <v>29</v>
      </c>
      <c r="Y244" s="25" t="s">
        <v>1042</v>
      </c>
      <c r="Z244" s="25">
        <v>3778881</v>
      </c>
      <c r="AA244" s="25" t="s">
        <v>1043</v>
      </c>
      <c r="AB244" s="24"/>
      <c r="AC244" s="24" t="str">
        <f t="shared" si="6"/>
        <v>981-118</v>
      </c>
      <c r="AD244" s="24" t="str">
        <f t="shared" si="7"/>
        <v>ESTRUCTURAR Y EJECUTAR ACTIVIDADES ARTÍSTICAS, ENMERCADAS EN EL AULA AMBIENTAL ARTÍSTICA ITINERANTE -AUAMBARI, EN EL MARCO DE LA POLÍTICA DISTRITAL DE EDUCACIÓN AMBIENTAL. # 981-118</v>
      </c>
    </row>
    <row r="245" spans="1:30" x14ac:dyDescent="0.25">
      <c r="A245" s="25">
        <v>981</v>
      </c>
      <c r="B245" s="25">
        <v>119</v>
      </c>
      <c r="C245" s="25" t="s">
        <v>1035</v>
      </c>
      <c r="D245" s="25" t="s">
        <v>1036</v>
      </c>
      <c r="E245" s="25" t="s">
        <v>1059</v>
      </c>
      <c r="F245" s="25" t="s">
        <v>1060</v>
      </c>
      <c r="G245" s="25" t="s">
        <v>27</v>
      </c>
      <c r="H245" s="25" t="s">
        <v>31</v>
      </c>
      <c r="I245" s="25" t="s">
        <v>1039</v>
      </c>
      <c r="J245" s="25" t="s">
        <v>1040</v>
      </c>
      <c r="K245" s="25">
        <v>80111600</v>
      </c>
      <c r="L245" s="25" t="s">
        <v>1082</v>
      </c>
      <c r="M245" s="25">
        <v>1</v>
      </c>
      <c r="N245" s="25">
        <v>1</v>
      </c>
      <c r="O245" s="25">
        <v>11</v>
      </c>
      <c r="P245" s="25">
        <v>1</v>
      </c>
      <c r="Q245" s="25" t="s">
        <v>28</v>
      </c>
      <c r="R245" s="25">
        <v>0</v>
      </c>
      <c r="S245" s="26">
        <v>40009200</v>
      </c>
      <c r="T245" s="26">
        <v>40009200</v>
      </c>
      <c r="U245" s="25">
        <v>0</v>
      </c>
      <c r="V245" s="25">
        <v>0</v>
      </c>
      <c r="W245" s="25" t="s">
        <v>41</v>
      </c>
      <c r="X245" s="25" t="s">
        <v>29</v>
      </c>
      <c r="Y245" s="25" t="s">
        <v>1042</v>
      </c>
      <c r="Z245" s="25">
        <v>3778881</v>
      </c>
      <c r="AA245" s="25" t="s">
        <v>1043</v>
      </c>
      <c r="AB245" s="24"/>
      <c r="AC245" s="24" t="str">
        <f t="shared" si="6"/>
        <v>981-119</v>
      </c>
      <c r="AD245" s="24" t="str">
        <f t="shared" si="7"/>
        <v>ESTRUCTURAR Y EJECUTAR ACTIVIDADES ARTÍSTICAS, ENMERCADAS EN EL AULA AMBIENTAL ARTÍSTICA ITINERANTE -AUAMBARI, EN EL MARCO DE LA POLÍTICA DISTRITAL DE EDUCACIÓN AMBIENTAL. # 981-119</v>
      </c>
    </row>
    <row r="246" spans="1:30" x14ac:dyDescent="0.25">
      <c r="A246" s="25">
        <v>981</v>
      </c>
      <c r="B246" s="25">
        <v>120</v>
      </c>
      <c r="C246" s="25" t="s">
        <v>1035</v>
      </c>
      <c r="D246" s="25" t="s">
        <v>1036</v>
      </c>
      <c r="E246" s="25" t="s">
        <v>1059</v>
      </c>
      <c r="F246" s="25" t="s">
        <v>1060</v>
      </c>
      <c r="G246" s="25" t="s">
        <v>27</v>
      </c>
      <c r="H246" s="25" t="s">
        <v>31</v>
      </c>
      <c r="I246" s="25" t="s">
        <v>1039</v>
      </c>
      <c r="J246" s="25" t="s">
        <v>1040</v>
      </c>
      <c r="K246" s="25">
        <v>80111600</v>
      </c>
      <c r="L246" s="25" t="s">
        <v>1083</v>
      </c>
      <c r="M246" s="25">
        <v>1</v>
      </c>
      <c r="N246" s="25">
        <v>1</v>
      </c>
      <c r="O246" s="25">
        <v>11</v>
      </c>
      <c r="P246" s="25">
        <v>1</v>
      </c>
      <c r="Q246" s="25" t="s">
        <v>28</v>
      </c>
      <c r="R246" s="25">
        <v>0</v>
      </c>
      <c r="S246" s="26">
        <v>28228200</v>
      </c>
      <c r="T246" s="26">
        <v>28228200</v>
      </c>
      <c r="U246" s="25">
        <v>0</v>
      </c>
      <c r="V246" s="25">
        <v>0</v>
      </c>
      <c r="W246" s="25" t="s">
        <v>41</v>
      </c>
      <c r="X246" s="25" t="s">
        <v>29</v>
      </c>
      <c r="Y246" s="25" t="s">
        <v>1042</v>
      </c>
      <c r="Z246" s="25">
        <v>3778881</v>
      </c>
      <c r="AA246" s="25" t="s">
        <v>1043</v>
      </c>
      <c r="AB246" s="24"/>
      <c r="AC246" s="24" t="str">
        <f t="shared" si="6"/>
        <v>981-120</v>
      </c>
      <c r="AD246" s="24" t="str">
        <f t="shared" si="7"/>
        <v>FORMULAR Y EJECUTAR EL PROYECTO TEMÁTICO ACORDE CON EL PLAN DE TRABAJO DEL AULA AMBIENTAL ARTÍSTICA ITINERANTE - AUAMBARI. # 981-120</v>
      </c>
    </row>
    <row r="247" spans="1:30" x14ac:dyDescent="0.25">
      <c r="A247" s="25">
        <v>981</v>
      </c>
      <c r="B247" s="25">
        <v>121</v>
      </c>
      <c r="C247" s="25" t="s">
        <v>1035</v>
      </c>
      <c r="D247" s="25" t="s">
        <v>1036</v>
      </c>
      <c r="E247" s="25" t="s">
        <v>1059</v>
      </c>
      <c r="F247" s="25" t="s">
        <v>1060</v>
      </c>
      <c r="G247" s="25" t="s">
        <v>27</v>
      </c>
      <c r="H247" s="25" t="s">
        <v>31</v>
      </c>
      <c r="I247" s="25" t="s">
        <v>1039</v>
      </c>
      <c r="J247" s="25" t="s">
        <v>1040</v>
      </c>
      <c r="K247" s="25">
        <v>80111600</v>
      </c>
      <c r="L247" s="25" t="s">
        <v>1084</v>
      </c>
      <c r="M247" s="25">
        <v>1</v>
      </c>
      <c r="N247" s="25">
        <v>1</v>
      </c>
      <c r="O247" s="25">
        <v>11</v>
      </c>
      <c r="P247" s="25">
        <v>1</v>
      </c>
      <c r="Q247" s="25" t="s">
        <v>28</v>
      </c>
      <c r="R247" s="25">
        <v>0</v>
      </c>
      <c r="S247" s="26">
        <v>20605200</v>
      </c>
      <c r="T247" s="26">
        <v>20605200</v>
      </c>
      <c r="U247" s="25">
        <v>0</v>
      </c>
      <c r="V247" s="25">
        <v>0</v>
      </c>
      <c r="W247" s="25" t="s">
        <v>41</v>
      </c>
      <c r="X247" s="25" t="s">
        <v>29</v>
      </c>
      <c r="Y247" s="25" t="s">
        <v>1042</v>
      </c>
      <c r="Z247" s="25">
        <v>3778881</v>
      </c>
      <c r="AA247" s="25" t="s">
        <v>1043</v>
      </c>
      <c r="AB247" s="24"/>
      <c r="AC247" s="24" t="str">
        <f t="shared" si="6"/>
        <v>981-121</v>
      </c>
      <c r="AD247" s="24" t="str">
        <f t="shared" si="7"/>
        <v>APOYAR LA EJECUCIÓN DE LAS ACTIVIDADES ARTISTICAS , ENMERCADAS EN EL AULA AMBIENTAL ARTISTICA ITINERANTE -AUAMBARI, EN EL MARCO  DE LA POLÍTICA DISTRITAL DE EDUCACIÓN AMBIENTAL. # 981-121</v>
      </c>
    </row>
    <row r="248" spans="1:30" x14ac:dyDescent="0.25">
      <c r="A248" s="25">
        <v>981</v>
      </c>
      <c r="B248" s="25">
        <v>122</v>
      </c>
      <c r="C248" s="25" t="s">
        <v>1035</v>
      </c>
      <c r="D248" s="25" t="s">
        <v>1036</v>
      </c>
      <c r="E248" s="25" t="s">
        <v>1059</v>
      </c>
      <c r="F248" s="25" t="s">
        <v>1060</v>
      </c>
      <c r="G248" s="25" t="s">
        <v>27</v>
      </c>
      <c r="H248" s="25" t="s">
        <v>31</v>
      </c>
      <c r="I248" s="25" t="s">
        <v>1039</v>
      </c>
      <c r="J248" s="25" t="s">
        <v>1040</v>
      </c>
      <c r="K248" s="25">
        <v>80111600</v>
      </c>
      <c r="L248" s="25" t="s">
        <v>1084</v>
      </c>
      <c r="M248" s="25">
        <v>1</v>
      </c>
      <c r="N248" s="25">
        <v>1</v>
      </c>
      <c r="O248" s="25">
        <v>11</v>
      </c>
      <c r="P248" s="25">
        <v>1</v>
      </c>
      <c r="Q248" s="25" t="s">
        <v>28</v>
      </c>
      <c r="R248" s="25">
        <v>0</v>
      </c>
      <c r="S248" s="26">
        <v>20605200</v>
      </c>
      <c r="T248" s="26">
        <v>20605200</v>
      </c>
      <c r="U248" s="25">
        <v>0</v>
      </c>
      <c r="V248" s="25">
        <v>0</v>
      </c>
      <c r="W248" s="25" t="s">
        <v>41</v>
      </c>
      <c r="X248" s="25" t="s">
        <v>29</v>
      </c>
      <c r="Y248" s="25" t="s">
        <v>1042</v>
      </c>
      <c r="Z248" s="25">
        <v>3778881</v>
      </c>
      <c r="AA248" s="25" t="s">
        <v>1043</v>
      </c>
      <c r="AB248" s="24"/>
      <c r="AC248" s="24" t="str">
        <f t="shared" si="6"/>
        <v>981-122</v>
      </c>
      <c r="AD248" s="24" t="str">
        <f t="shared" si="7"/>
        <v>APOYAR LA EJECUCIÓN DE LAS ACTIVIDADES ARTISTICAS , ENMERCADAS EN EL AULA AMBIENTAL ARTISTICA ITINERANTE -AUAMBARI, EN EL MARCO  DE LA POLÍTICA DISTRITAL DE EDUCACIÓN AMBIENTAL. # 981-122</v>
      </c>
    </row>
    <row r="249" spans="1:30" x14ac:dyDescent="0.25">
      <c r="A249" s="25">
        <v>981</v>
      </c>
      <c r="B249" s="25">
        <v>123</v>
      </c>
      <c r="C249" s="25" t="s">
        <v>1035</v>
      </c>
      <c r="D249" s="25" t="s">
        <v>1036</v>
      </c>
      <c r="E249" s="25" t="s">
        <v>1059</v>
      </c>
      <c r="F249" s="25" t="s">
        <v>1060</v>
      </c>
      <c r="G249" s="25" t="s">
        <v>27</v>
      </c>
      <c r="H249" s="25" t="s">
        <v>31</v>
      </c>
      <c r="I249" s="25" t="s">
        <v>1039</v>
      </c>
      <c r="J249" s="25" t="s">
        <v>1040</v>
      </c>
      <c r="K249" s="25">
        <v>80111600</v>
      </c>
      <c r="L249" s="25" t="s">
        <v>1085</v>
      </c>
      <c r="M249" s="25">
        <v>1</v>
      </c>
      <c r="N249" s="25">
        <v>1</v>
      </c>
      <c r="O249" s="25">
        <v>11</v>
      </c>
      <c r="P249" s="25">
        <v>1</v>
      </c>
      <c r="Q249" s="25" t="s">
        <v>28</v>
      </c>
      <c r="R249" s="25">
        <v>0</v>
      </c>
      <c r="S249" s="26">
        <v>20605200</v>
      </c>
      <c r="T249" s="26">
        <v>20605200</v>
      </c>
      <c r="U249" s="25">
        <v>0</v>
      </c>
      <c r="V249" s="25">
        <v>0</v>
      </c>
      <c r="W249" s="25" t="s">
        <v>41</v>
      </c>
      <c r="X249" s="25" t="s">
        <v>29</v>
      </c>
      <c r="Y249" s="25" t="s">
        <v>1042</v>
      </c>
      <c r="Z249" s="25">
        <v>3778881</v>
      </c>
      <c r="AA249" s="25" t="s">
        <v>1043</v>
      </c>
      <c r="AB249" s="24"/>
      <c r="AC249" s="24" t="str">
        <f t="shared" si="6"/>
        <v>981-123</v>
      </c>
      <c r="AD249" s="24" t="str">
        <f t="shared" si="7"/>
        <v>REALIZAR ACCIONES QUE PERMITAN INCLUIR EL CONOCIMIENTO ETNICO EN LOS PROCESOS DE EDUCACIÓN AMBIENTAL DESARROLLADOS EN EL DISTRITO CAPITAL. # 981-123</v>
      </c>
    </row>
    <row r="250" spans="1:30" x14ac:dyDescent="0.25">
      <c r="A250" s="25">
        <v>981</v>
      </c>
      <c r="B250" s="25">
        <v>124</v>
      </c>
      <c r="C250" s="25" t="s">
        <v>1035</v>
      </c>
      <c r="D250" s="25" t="s">
        <v>1036</v>
      </c>
      <c r="E250" s="25" t="s">
        <v>1059</v>
      </c>
      <c r="F250" s="25" t="s">
        <v>1060</v>
      </c>
      <c r="G250" s="25" t="s">
        <v>27</v>
      </c>
      <c r="H250" s="25" t="s">
        <v>31</v>
      </c>
      <c r="I250" s="25" t="s">
        <v>1039</v>
      </c>
      <c r="J250" s="25" t="s">
        <v>1040</v>
      </c>
      <c r="K250" s="25">
        <v>80111600</v>
      </c>
      <c r="L250" s="25" t="s">
        <v>1086</v>
      </c>
      <c r="M250" s="25">
        <v>1</v>
      </c>
      <c r="N250" s="25">
        <v>1</v>
      </c>
      <c r="O250" s="25">
        <v>11</v>
      </c>
      <c r="P250" s="25">
        <v>1</v>
      </c>
      <c r="Q250" s="25" t="s">
        <v>28</v>
      </c>
      <c r="R250" s="25">
        <v>0</v>
      </c>
      <c r="S250" s="26">
        <v>20605200</v>
      </c>
      <c r="T250" s="26">
        <v>20605200</v>
      </c>
      <c r="U250" s="25">
        <v>0</v>
      </c>
      <c r="V250" s="25">
        <v>0</v>
      </c>
      <c r="W250" s="25" t="s">
        <v>41</v>
      </c>
      <c r="X250" s="25" t="s">
        <v>29</v>
      </c>
      <c r="Y250" s="25" t="s">
        <v>1042</v>
      </c>
      <c r="Z250" s="25">
        <v>3778881</v>
      </c>
      <c r="AA250" s="25" t="s">
        <v>1043</v>
      </c>
      <c r="AB250" s="24"/>
      <c r="AC250" s="24" t="str">
        <f t="shared" si="6"/>
        <v>981-124</v>
      </c>
      <c r="AD250" s="24" t="str">
        <f t="shared" si="7"/>
        <v>REALIZAR ACCIONES QUE PERMITAN INCLUIR EL CONOCIMIENTO ANCESTRAL EN LOS PROCESOS DE EDUCACIÓN AMBIENTAL DESARROLLADOS EN EL DISTRITO CAPITAL. # 981-124</v>
      </c>
    </row>
    <row r="251" spans="1:30" x14ac:dyDescent="0.25">
      <c r="A251" s="25">
        <v>981</v>
      </c>
      <c r="B251" s="25">
        <v>125</v>
      </c>
      <c r="C251" s="25" t="s">
        <v>1035</v>
      </c>
      <c r="D251" s="25" t="s">
        <v>1036</v>
      </c>
      <c r="E251" s="25" t="s">
        <v>1059</v>
      </c>
      <c r="F251" s="25" t="s">
        <v>1060</v>
      </c>
      <c r="G251" s="25" t="s">
        <v>27</v>
      </c>
      <c r="H251" s="25" t="s">
        <v>31</v>
      </c>
      <c r="I251" s="25" t="s">
        <v>1039</v>
      </c>
      <c r="J251" s="25" t="s">
        <v>1040</v>
      </c>
      <c r="K251" s="25">
        <v>80111600</v>
      </c>
      <c r="L251" s="25" t="s">
        <v>1086</v>
      </c>
      <c r="M251" s="25">
        <v>1</v>
      </c>
      <c r="N251" s="25">
        <v>1</v>
      </c>
      <c r="O251" s="25">
        <v>11</v>
      </c>
      <c r="P251" s="25">
        <v>1</v>
      </c>
      <c r="Q251" s="25" t="s">
        <v>28</v>
      </c>
      <c r="R251" s="25">
        <v>0</v>
      </c>
      <c r="S251" s="26">
        <v>20605200</v>
      </c>
      <c r="T251" s="26">
        <v>20605200</v>
      </c>
      <c r="U251" s="25">
        <v>0</v>
      </c>
      <c r="V251" s="25">
        <v>0</v>
      </c>
      <c r="W251" s="25" t="s">
        <v>41</v>
      </c>
      <c r="X251" s="25" t="s">
        <v>29</v>
      </c>
      <c r="Y251" s="25" t="s">
        <v>1042</v>
      </c>
      <c r="Z251" s="25">
        <v>3778881</v>
      </c>
      <c r="AA251" s="25" t="s">
        <v>1043</v>
      </c>
      <c r="AB251" s="24"/>
      <c r="AC251" s="24" t="str">
        <f t="shared" si="6"/>
        <v>981-125</v>
      </c>
      <c r="AD251" s="24" t="str">
        <f t="shared" si="7"/>
        <v>REALIZAR ACCIONES QUE PERMITAN INCLUIR EL CONOCIMIENTO ANCESTRAL EN LOS PROCESOS DE EDUCACIÓN AMBIENTAL DESARROLLADOS EN EL DISTRITO CAPITAL. # 981-125</v>
      </c>
    </row>
    <row r="252" spans="1:30" x14ac:dyDescent="0.25">
      <c r="A252" s="25">
        <v>981</v>
      </c>
      <c r="B252" s="25">
        <v>126</v>
      </c>
      <c r="C252" s="25" t="s">
        <v>1035</v>
      </c>
      <c r="D252" s="25" t="s">
        <v>1036</v>
      </c>
      <c r="E252" s="25" t="s">
        <v>1059</v>
      </c>
      <c r="F252" s="25" t="s">
        <v>1060</v>
      </c>
      <c r="G252" s="25" t="s">
        <v>27</v>
      </c>
      <c r="H252" s="25" t="s">
        <v>31</v>
      </c>
      <c r="I252" s="25" t="s">
        <v>1039</v>
      </c>
      <c r="J252" s="25" t="s">
        <v>1040</v>
      </c>
      <c r="K252" s="25">
        <v>80111600</v>
      </c>
      <c r="L252" s="25" t="s">
        <v>1086</v>
      </c>
      <c r="M252" s="25">
        <v>1</v>
      </c>
      <c r="N252" s="25">
        <v>1</v>
      </c>
      <c r="O252" s="25">
        <v>11</v>
      </c>
      <c r="P252" s="25">
        <v>1</v>
      </c>
      <c r="Q252" s="25" t="s">
        <v>28</v>
      </c>
      <c r="R252" s="25">
        <v>0</v>
      </c>
      <c r="S252" s="26">
        <v>20605200</v>
      </c>
      <c r="T252" s="26">
        <v>20605200</v>
      </c>
      <c r="U252" s="25">
        <v>0</v>
      </c>
      <c r="V252" s="25">
        <v>0</v>
      </c>
      <c r="W252" s="25" t="s">
        <v>41</v>
      </c>
      <c r="X252" s="25" t="s">
        <v>29</v>
      </c>
      <c r="Y252" s="25" t="s">
        <v>1042</v>
      </c>
      <c r="Z252" s="25">
        <v>3778881</v>
      </c>
      <c r="AA252" s="25" t="s">
        <v>1043</v>
      </c>
      <c r="AB252" s="24"/>
      <c r="AC252" s="24" t="str">
        <f t="shared" si="6"/>
        <v>981-126</v>
      </c>
      <c r="AD252" s="24" t="str">
        <f t="shared" si="7"/>
        <v>REALIZAR ACCIONES QUE PERMITAN INCLUIR EL CONOCIMIENTO ANCESTRAL EN LOS PROCESOS DE EDUCACIÓN AMBIENTAL DESARROLLADOS EN EL DISTRITO CAPITAL. # 981-126</v>
      </c>
    </row>
    <row r="253" spans="1:30" x14ac:dyDescent="0.25">
      <c r="A253" s="25">
        <v>981</v>
      </c>
      <c r="B253" s="25">
        <v>127</v>
      </c>
      <c r="C253" s="25" t="s">
        <v>1035</v>
      </c>
      <c r="D253" s="25" t="s">
        <v>1036</v>
      </c>
      <c r="E253" s="25" t="s">
        <v>1059</v>
      </c>
      <c r="F253" s="25" t="s">
        <v>1060</v>
      </c>
      <c r="G253" s="25" t="s">
        <v>27</v>
      </c>
      <c r="H253" s="25" t="s">
        <v>31</v>
      </c>
      <c r="I253" s="25" t="s">
        <v>1039</v>
      </c>
      <c r="J253" s="25" t="s">
        <v>1040</v>
      </c>
      <c r="K253" s="25">
        <v>80111600</v>
      </c>
      <c r="L253" s="25" t="s">
        <v>1086</v>
      </c>
      <c r="M253" s="25">
        <v>1</v>
      </c>
      <c r="N253" s="25">
        <v>1</v>
      </c>
      <c r="O253" s="25">
        <v>11</v>
      </c>
      <c r="P253" s="25">
        <v>1</v>
      </c>
      <c r="Q253" s="25" t="s">
        <v>28</v>
      </c>
      <c r="R253" s="25">
        <v>0</v>
      </c>
      <c r="S253" s="26">
        <v>20605200</v>
      </c>
      <c r="T253" s="26">
        <v>20605200</v>
      </c>
      <c r="U253" s="25">
        <v>0</v>
      </c>
      <c r="V253" s="25">
        <v>0</v>
      </c>
      <c r="W253" s="25" t="s">
        <v>41</v>
      </c>
      <c r="X253" s="25" t="s">
        <v>29</v>
      </c>
      <c r="Y253" s="25" t="s">
        <v>1042</v>
      </c>
      <c r="Z253" s="25">
        <v>3778881</v>
      </c>
      <c r="AA253" s="25" t="s">
        <v>1043</v>
      </c>
      <c r="AB253" s="24"/>
      <c r="AC253" s="24" t="str">
        <f t="shared" si="6"/>
        <v>981-127</v>
      </c>
      <c r="AD253" s="24" t="str">
        <f t="shared" si="7"/>
        <v>REALIZAR ACCIONES QUE PERMITAN INCLUIR EL CONOCIMIENTO ANCESTRAL EN LOS PROCESOS DE EDUCACIÓN AMBIENTAL DESARROLLADOS EN EL DISTRITO CAPITAL. # 981-127</v>
      </c>
    </row>
    <row r="254" spans="1:30" x14ac:dyDescent="0.25">
      <c r="A254" s="25">
        <v>981</v>
      </c>
      <c r="B254" s="25">
        <v>128</v>
      </c>
      <c r="C254" s="25" t="s">
        <v>1035</v>
      </c>
      <c r="D254" s="25" t="s">
        <v>1036</v>
      </c>
      <c r="E254" s="25" t="s">
        <v>1059</v>
      </c>
      <c r="F254" s="25" t="s">
        <v>1060</v>
      </c>
      <c r="G254" s="25" t="s">
        <v>27</v>
      </c>
      <c r="H254" s="25" t="s">
        <v>31</v>
      </c>
      <c r="I254" s="25" t="s">
        <v>1039</v>
      </c>
      <c r="J254" s="25" t="s">
        <v>1040</v>
      </c>
      <c r="K254" s="25">
        <v>80111600</v>
      </c>
      <c r="L254" s="25" t="s">
        <v>1087</v>
      </c>
      <c r="M254" s="25">
        <v>1</v>
      </c>
      <c r="N254" s="25">
        <v>1</v>
      </c>
      <c r="O254" s="25">
        <v>12</v>
      </c>
      <c r="P254" s="25">
        <v>1</v>
      </c>
      <c r="Q254" s="25" t="s">
        <v>28</v>
      </c>
      <c r="R254" s="25">
        <v>0</v>
      </c>
      <c r="S254" s="26">
        <v>973850</v>
      </c>
      <c r="T254" s="26">
        <v>973850</v>
      </c>
      <c r="U254" s="25">
        <v>0</v>
      </c>
      <c r="V254" s="25">
        <v>0</v>
      </c>
      <c r="W254" s="25" t="s">
        <v>41</v>
      </c>
      <c r="X254" s="25" t="s">
        <v>29</v>
      </c>
      <c r="Y254" s="25" t="s">
        <v>1042</v>
      </c>
      <c r="Z254" s="25">
        <v>3778881</v>
      </c>
      <c r="AA254" s="25" t="s">
        <v>1043</v>
      </c>
      <c r="AB254" s="24"/>
      <c r="AC254" s="24" t="str">
        <f t="shared" si="6"/>
        <v>981-128</v>
      </c>
      <c r="AD254" s="24" t="str">
        <f t="shared" si="7"/>
        <v>PAGO ARL DEL CONTRATO CUYO OBJETO ES EJECUTAR Y REALIZAR SEGUMIENTO A LAS ACTIVIDADES LOGÍSTICAS Y OPERATIVAS REQUERIDAS EN EL PROCESO DE EDUCACIÓN AMBIENTAL. # 981-128</v>
      </c>
    </row>
    <row r="255" spans="1:30" x14ac:dyDescent="0.25">
      <c r="A255" s="25">
        <v>981</v>
      </c>
      <c r="B255" s="25">
        <v>129</v>
      </c>
      <c r="C255" s="25" t="s">
        <v>1035</v>
      </c>
      <c r="D255" s="25" t="s">
        <v>1036</v>
      </c>
      <c r="E255" s="25" t="s">
        <v>1037</v>
      </c>
      <c r="F255" s="25" t="s">
        <v>1038</v>
      </c>
      <c r="G255" s="25" t="s">
        <v>27</v>
      </c>
      <c r="H255" s="25" t="s">
        <v>31</v>
      </c>
      <c r="I255" s="25" t="s">
        <v>1039</v>
      </c>
      <c r="J255" s="25" t="s">
        <v>1040</v>
      </c>
      <c r="K255" s="25">
        <v>80111600</v>
      </c>
      <c r="L255" s="25" t="s">
        <v>1088</v>
      </c>
      <c r="M255" s="25">
        <v>1</v>
      </c>
      <c r="N255" s="25">
        <v>1</v>
      </c>
      <c r="O255" s="25">
        <v>9</v>
      </c>
      <c r="P255" s="25">
        <v>1</v>
      </c>
      <c r="Q255" s="25" t="s">
        <v>28</v>
      </c>
      <c r="R255" s="25">
        <v>0</v>
      </c>
      <c r="S255" s="26">
        <v>3129950</v>
      </c>
      <c r="T255" s="26">
        <v>3129950</v>
      </c>
      <c r="U255" s="25">
        <v>0</v>
      </c>
      <c r="V255" s="25">
        <v>0</v>
      </c>
      <c r="W255" s="25" t="s">
        <v>41</v>
      </c>
      <c r="X255" s="25" t="s">
        <v>29</v>
      </c>
      <c r="Y255" s="25" t="s">
        <v>1042</v>
      </c>
      <c r="Z255" s="25">
        <v>3778881</v>
      </c>
      <c r="AA255" s="25" t="s">
        <v>1043</v>
      </c>
      <c r="AB255" s="24"/>
      <c r="AC255" s="24" t="str">
        <f t="shared" si="6"/>
        <v>981-129</v>
      </c>
      <c r="AD255" s="24" t="str">
        <f t="shared" si="7"/>
        <v>PAGO ARL DEL CONTRATO CUYO OBJETO ES EJECUTAR Y REALIZAR SEGUMIENTO A LAS ACTIVIDADES LOGÍSTICAS Y OPERATIVAS REQUERIDAS EN EL PROCESO DE PARTICIPACIÓN. # 981-129</v>
      </c>
    </row>
    <row r="256" spans="1:30" x14ac:dyDescent="0.25">
      <c r="A256" s="25">
        <v>981</v>
      </c>
      <c r="B256" s="25">
        <v>130</v>
      </c>
      <c r="C256" s="25" t="s">
        <v>1035</v>
      </c>
      <c r="D256" s="25" t="s">
        <v>1036</v>
      </c>
      <c r="E256" s="25" t="s">
        <v>1037</v>
      </c>
      <c r="F256" s="25" t="s">
        <v>1038</v>
      </c>
      <c r="G256" s="25" t="s">
        <v>27</v>
      </c>
      <c r="H256" s="25" t="s">
        <v>30</v>
      </c>
      <c r="I256" s="25" t="s">
        <v>531</v>
      </c>
      <c r="J256" s="25" t="s">
        <v>282</v>
      </c>
      <c r="K256" s="25">
        <v>85101700</v>
      </c>
      <c r="L256" s="25" t="s">
        <v>1089</v>
      </c>
      <c r="M256" s="25">
        <v>1</v>
      </c>
      <c r="N256" s="25">
        <v>1</v>
      </c>
      <c r="O256" s="25">
        <v>6</v>
      </c>
      <c r="P256" s="25">
        <v>1</v>
      </c>
      <c r="Q256" s="25" t="s">
        <v>28</v>
      </c>
      <c r="R256" s="25">
        <v>0</v>
      </c>
      <c r="S256" s="26">
        <v>2200000</v>
      </c>
      <c r="T256" s="26">
        <v>2200000</v>
      </c>
      <c r="U256" s="25">
        <v>0</v>
      </c>
      <c r="V256" s="25">
        <v>0</v>
      </c>
      <c r="W256" s="25" t="s">
        <v>41</v>
      </c>
      <c r="X256" s="25" t="s">
        <v>29</v>
      </c>
      <c r="Y256" s="25" t="s">
        <v>1042</v>
      </c>
      <c r="Z256" s="25">
        <v>3778881</v>
      </c>
      <c r="AA256" s="25" t="s">
        <v>1043</v>
      </c>
      <c r="AB256" s="24"/>
      <c r="AC256" s="24" t="str">
        <f t="shared" si="6"/>
        <v>981-130</v>
      </c>
      <c r="AD256" s="24" t="str">
        <f t="shared" si="7"/>
        <v>PAGO EXÁMENES MÉDICOS OCUPACIONALES PERIÓDICOS PARA LOS CONTRATISTAS # 981-130</v>
      </c>
    </row>
    <row r="257" spans="1:30" x14ac:dyDescent="0.25">
      <c r="A257" s="25">
        <v>981</v>
      </c>
      <c r="B257" s="25">
        <v>131</v>
      </c>
      <c r="C257" s="25" t="s">
        <v>1035</v>
      </c>
      <c r="D257" s="25" t="s">
        <v>1036</v>
      </c>
      <c r="E257" s="25" t="s">
        <v>1059</v>
      </c>
      <c r="F257" s="25" t="s">
        <v>1060</v>
      </c>
      <c r="G257" s="25" t="s">
        <v>27</v>
      </c>
      <c r="H257" s="25" t="s">
        <v>30</v>
      </c>
      <c r="I257" s="25" t="s">
        <v>531</v>
      </c>
      <c r="J257" s="25" t="s">
        <v>282</v>
      </c>
      <c r="K257" s="25">
        <v>85101700</v>
      </c>
      <c r="L257" s="25" t="s">
        <v>1089</v>
      </c>
      <c r="M257" s="25">
        <v>1</v>
      </c>
      <c r="N257" s="25">
        <v>1</v>
      </c>
      <c r="O257" s="25">
        <v>12</v>
      </c>
      <c r="P257" s="25">
        <v>1</v>
      </c>
      <c r="Q257" s="25" t="s">
        <v>28</v>
      </c>
      <c r="R257" s="25">
        <v>0</v>
      </c>
      <c r="S257" s="26">
        <v>5480000</v>
      </c>
      <c r="T257" s="26">
        <v>5480000</v>
      </c>
      <c r="U257" s="25">
        <v>0</v>
      </c>
      <c r="V257" s="25">
        <v>0</v>
      </c>
      <c r="W257" s="25" t="s">
        <v>41</v>
      </c>
      <c r="X257" s="25" t="s">
        <v>29</v>
      </c>
      <c r="Y257" s="25" t="s">
        <v>1042</v>
      </c>
      <c r="Z257" s="25">
        <v>3778881</v>
      </c>
      <c r="AA257" s="25" t="s">
        <v>1043</v>
      </c>
      <c r="AB257" s="24"/>
      <c r="AC257" s="24" t="str">
        <f t="shared" si="6"/>
        <v>981-131</v>
      </c>
      <c r="AD257" s="24" t="str">
        <f t="shared" si="7"/>
        <v>PAGO EXÁMENES MÉDICOS OCUPACIONALES PERIÓDICOS PARA LOS CONTRATISTAS # 981-131</v>
      </c>
    </row>
    <row r="258" spans="1:30" x14ac:dyDescent="0.25">
      <c r="A258" s="25">
        <v>981</v>
      </c>
      <c r="B258" s="25">
        <v>132</v>
      </c>
      <c r="C258" s="25" t="s">
        <v>1035</v>
      </c>
      <c r="D258" s="25" t="s">
        <v>1036</v>
      </c>
      <c r="E258" s="25" t="s">
        <v>1059</v>
      </c>
      <c r="F258" s="25" t="s">
        <v>1060</v>
      </c>
      <c r="G258" s="25" t="s">
        <v>27</v>
      </c>
      <c r="H258" s="25" t="s">
        <v>30</v>
      </c>
      <c r="I258" s="25" t="s">
        <v>531</v>
      </c>
      <c r="J258" s="25" t="s">
        <v>1090</v>
      </c>
      <c r="K258" s="25">
        <v>80141600</v>
      </c>
      <c r="L258" s="25" t="s">
        <v>1091</v>
      </c>
      <c r="M258" s="25">
        <v>1</v>
      </c>
      <c r="N258" s="25">
        <v>1</v>
      </c>
      <c r="O258" s="25">
        <v>10</v>
      </c>
      <c r="P258" s="25">
        <v>1</v>
      </c>
      <c r="Q258" s="25" t="s">
        <v>34</v>
      </c>
      <c r="R258" s="25">
        <v>0</v>
      </c>
      <c r="S258" s="26">
        <v>50000000</v>
      </c>
      <c r="T258" s="26">
        <v>50000000</v>
      </c>
      <c r="U258" s="25">
        <v>0</v>
      </c>
      <c r="V258" s="25">
        <v>0</v>
      </c>
      <c r="W258" s="25" t="s">
        <v>41</v>
      </c>
      <c r="X258" s="25" t="s">
        <v>29</v>
      </c>
      <c r="Y258" s="25" t="s">
        <v>1042</v>
      </c>
      <c r="Z258" s="25">
        <v>3778881</v>
      </c>
      <c r="AA258" s="25" t="s">
        <v>1043</v>
      </c>
      <c r="AB258" s="24"/>
      <c r="AC258" s="24" t="str">
        <f t="shared" ref="AC258:AC321" si="8">+CONCATENATE(A258,"-",B258)</f>
        <v>981-132</v>
      </c>
      <c r="AD258" s="24" t="str">
        <f t="shared" ref="AD258:AD321" si="9">+CONCATENATE(L258," #"," ",AC258)</f>
        <v>CONTRATAR LAS ACCIONES COMUNICATIVAS QUE PERMITAN DIVULGAR LOS EVENTOS, CAMPAÑAS Y MENSAJES INSTITUCIONALES DE LA SECRETARÍA DISTRITAL DE AMBIENTE # 981-132</v>
      </c>
    </row>
    <row r="259" spans="1:30" x14ac:dyDescent="0.25">
      <c r="A259" s="25">
        <v>981</v>
      </c>
      <c r="B259" s="25">
        <v>133</v>
      </c>
      <c r="C259" s="25" t="s">
        <v>1035</v>
      </c>
      <c r="D259" s="25" t="s">
        <v>1036</v>
      </c>
      <c r="E259" s="25" t="s">
        <v>1059</v>
      </c>
      <c r="F259" s="25" t="s">
        <v>1060</v>
      </c>
      <c r="G259" s="25" t="s">
        <v>27</v>
      </c>
      <c r="H259" s="25" t="s">
        <v>30</v>
      </c>
      <c r="I259" s="25" t="s">
        <v>39</v>
      </c>
      <c r="J259" s="25" t="s">
        <v>513</v>
      </c>
      <c r="K259" s="25">
        <v>25101503</v>
      </c>
      <c r="L259" s="25" t="s">
        <v>1092</v>
      </c>
      <c r="M259" s="25">
        <v>1</v>
      </c>
      <c r="N259" s="25">
        <v>1</v>
      </c>
      <c r="O259" s="25">
        <v>6</v>
      </c>
      <c r="P259" s="25">
        <v>1</v>
      </c>
      <c r="Q259" s="25" t="s">
        <v>40</v>
      </c>
      <c r="R259" s="25">
        <v>0</v>
      </c>
      <c r="S259" s="26">
        <v>100000000</v>
      </c>
      <c r="T259" s="26">
        <v>100000000</v>
      </c>
      <c r="U259" s="25">
        <v>0</v>
      </c>
      <c r="V259" s="25">
        <v>0</v>
      </c>
      <c r="W259" s="25" t="s">
        <v>41</v>
      </c>
      <c r="X259" s="25" t="s">
        <v>29</v>
      </c>
      <c r="Y259" s="25" t="s">
        <v>1042</v>
      </c>
      <c r="Z259" s="25">
        <v>3778881</v>
      </c>
      <c r="AA259" s="25" t="s">
        <v>1043</v>
      </c>
      <c r="AB259" s="24"/>
      <c r="AC259" s="24" t="str">
        <f t="shared" si="8"/>
        <v>981-133</v>
      </c>
      <c r="AD259" s="24" t="str">
        <f t="shared" si="9"/>
        <v>PRESTAR EL SERVICIO DE TRANSPORTE PÚBLICO TERRESTRE AUTOMOTOR ESPECIAL DE PASAJEROS Y DE CARGA PARA EL DESARROLLO DE LAS ACTIVIDADES MISIONALES Y DE INVERSIÓN QUE ADELANTE LA SECRETARÍA DISTRITAL DE AMBIENTE # 981-133</v>
      </c>
    </row>
    <row r="260" spans="1:30" x14ac:dyDescent="0.25">
      <c r="A260" s="25">
        <v>981</v>
      </c>
      <c r="B260" s="25">
        <v>134</v>
      </c>
      <c r="C260" s="25" t="s">
        <v>1035</v>
      </c>
      <c r="D260" s="25" t="s">
        <v>1036</v>
      </c>
      <c r="E260" s="25" t="s">
        <v>1059</v>
      </c>
      <c r="F260" s="25" t="s">
        <v>1060</v>
      </c>
      <c r="G260" s="25" t="s">
        <v>27</v>
      </c>
      <c r="H260" s="25" t="s">
        <v>30</v>
      </c>
      <c r="I260" s="25" t="s">
        <v>531</v>
      </c>
      <c r="J260" s="25" t="s">
        <v>1090</v>
      </c>
      <c r="K260" s="25">
        <v>72154010</v>
      </c>
      <c r="L260" s="25" t="s">
        <v>1093</v>
      </c>
      <c r="M260" s="25">
        <v>1</v>
      </c>
      <c r="N260" s="25">
        <v>2</v>
      </c>
      <c r="O260" s="25">
        <v>10</v>
      </c>
      <c r="P260" s="25">
        <v>1</v>
      </c>
      <c r="Q260" s="25" t="s">
        <v>33</v>
      </c>
      <c r="R260" s="25">
        <v>0</v>
      </c>
      <c r="S260" s="26">
        <v>22104000</v>
      </c>
      <c r="T260" s="26">
        <v>22104000</v>
      </c>
      <c r="U260" s="25">
        <v>0</v>
      </c>
      <c r="V260" s="25">
        <v>0</v>
      </c>
      <c r="W260" s="25" t="s">
        <v>41</v>
      </c>
      <c r="X260" s="25" t="s">
        <v>29</v>
      </c>
      <c r="Y260" s="25" t="s">
        <v>1042</v>
      </c>
      <c r="Z260" s="25">
        <v>3778881</v>
      </c>
      <c r="AA260" s="25" t="s">
        <v>1043</v>
      </c>
      <c r="AB260" s="24"/>
      <c r="AC260" s="24" t="str">
        <f t="shared" si="8"/>
        <v>981-134</v>
      </c>
      <c r="AD260" s="24" t="str">
        <f t="shared" si="9"/>
        <v>ADQUIRIR ELEMENTOS DE: PROTECCIÓN PERSONAL, SEGURIDAD INDUSTRIAL, ERGONÓMICOS DE OFICINA  Y ATENCIÓN DE EMERGENCIAS, PARA EL CUMPLIMIENTO DE LAS ACCIONES DESARROLLADAS POR LA SECRETARIA DISTRITAL DE AMBIENTE # 981-134</v>
      </c>
    </row>
    <row r="261" spans="1:30" x14ac:dyDescent="0.25">
      <c r="A261" s="25">
        <v>981</v>
      </c>
      <c r="B261" s="25">
        <v>135</v>
      </c>
      <c r="C261" s="25" t="s">
        <v>1035</v>
      </c>
      <c r="D261" s="25" t="s">
        <v>1036</v>
      </c>
      <c r="E261" s="25" t="s">
        <v>1059</v>
      </c>
      <c r="F261" s="25" t="s">
        <v>1060</v>
      </c>
      <c r="G261" s="25" t="s">
        <v>27</v>
      </c>
      <c r="H261" s="25" t="s">
        <v>30</v>
      </c>
      <c r="I261" s="25" t="s">
        <v>531</v>
      </c>
      <c r="J261" s="25" t="s">
        <v>88</v>
      </c>
      <c r="K261" s="25" t="s">
        <v>1094</v>
      </c>
      <c r="L261" s="25" t="s">
        <v>225</v>
      </c>
      <c r="M261" s="25">
        <v>1</v>
      </c>
      <c r="N261" s="25">
        <v>2</v>
      </c>
      <c r="O261" s="25">
        <v>6</v>
      </c>
      <c r="P261" s="25">
        <v>1</v>
      </c>
      <c r="Q261" s="25" t="s">
        <v>32</v>
      </c>
      <c r="R261" s="25">
        <v>0</v>
      </c>
      <c r="S261" s="26">
        <v>2000000</v>
      </c>
      <c r="T261" s="26">
        <v>2000000</v>
      </c>
      <c r="U261" s="25">
        <v>0</v>
      </c>
      <c r="V261" s="25">
        <v>0</v>
      </c>
      <c r="W261" s="25" t="s">
        <v>41</v>
      </c>
      <c r="X261" s="25" t="s">
        <v>29</v>
      </c>
      <c r="Y261" s="25" t="s">
        <v>1042</v>
      </c>
      <c r="Z261" s="25">
        <v>3778881</v>
      </c>
      <c r="AA261" s="25" t="s">
        <v>1043</v>
      </c>
      <c r="AB261" s="24"/>
      <c r="AC261" s="24" t="str">
        <f t="shared" si="8"/>
        <v>981-135</v>
      </c>
      <c r="AD261" s="24" t="str">
        <f t="shared" si="9"/>
        <v>ADQUISICIÓN DE EQUIPOS PERIFÉRICOS TECNOLÓGICOS PARA LA SECRETARÍA DISTRITAL DE AMBIENTE # 981-135</v>
      </c>
    </row>
    <row r="262" spans="1:30" x14ac:dyDescent="0.25">
      <c r="A262" s="25">
        <v>981</v>
      </c>
      <c r="B262" s="25">
        <v>136</v>
      </c>
      <c r="C262" s="25" t="s">
        <v>1035</v>
      </c>
      <c r="D262" s="25" t="s">
        <v>1036</v>
      </c>
      <c r="E262" s="25" t="s">
        <v>1095</v>
      </c>
      <c r="F262" s="25" t="s">
        <v>1096</v>
      </c>
      <c r="G262" s="25" t="s">
        <v>27</v>
      </c>
      <c r="H262" s="25" t="s">
        <v>31</v>
      </c>
      <c r="I262" s="25" t="s">
        <v>1097</v>
      </c>
      <c r="J262" s="25" t="s">
        <v>1098</v>
      </c>
      <c r="K262" s="25">
        <v>80111600</v>
      </c>
      <c r="L262" s="25" t="s">
        <v>1099</v>
      </c>
      <c r="M262" s="25">
        <v>1</v>
      </c>
      <c r="N262" s="25">
        <v>1</v>
      </c>
      <c r="O262" s="25">
        <v>12</v>
      </c>
      <c r="P262" s="25">
        <v>1</v>
      </c>
      <c r="Q262" s="25" t="s">
        <v>28</v>
      </c>
      <c r="R262" s="25">
        <v>0</v>
      </c>
      <c r="S262" s="26">
        <v>22478400</v>
      </c>
      <c r="T262" s="26">
        <v>22478400</v>
      </c>
      <c r="U262" s="25">
        <v>0</v>
      </c>
      <c r="V262" s="25">
        <v>0</v>
      </c>
      <c r="W262" s="25"/>
      <c r="X262" s="25" t="s">
        <v>29</v>
      </c>
      <c r="Y262" s="25" t="s">
        <v>1101</v>
      </c>
      <c r="Z262" s="25">
        <v>3778881</v>
      </c>
      <c r="AA262" s="25" t="s">
        <v>1043</v>
      </c>
      <c r="AB262" s="24"/>
      <c r="AC262" s="24" t="str">
        <f t="shared" si="8"/>
        <v>981-136</v>
      </c>
      <c r="AD262" s="24" t="str">
        <f t="shared" si="9"/>
        <v>REALIZAR ACTIVIDADES DE TRÁMITE Y SEGUIMIENTO DE LA INFORMACIÓN Y DOCUMENTACIÓN GENERADA POR EL PLAN DE COMUNICACIONES DE LA SECRETARÍA DISTRITAL DE AMBIENTE # 981-136</v>
      </c>
    </row>
    <row r="263" spans="1:30" x14ac:dyDescent="0.25">
      <c r="A263" s="25">
        <v>981</v>
      </c>
      <c r="B263" s="25">
        <v>137</v>
      </c>
      <c r="C263" s="25" t="s">
        <v>1035</v>
      </c>
      <c r="D263" s="25" t="s">
        <v>1036</v>
      </c>
      <c r="E263" s="25" t="s">
        <v>1095</v>
      </c>
      <c r="F263" s="25" t="s">
        <v>1096</v>
      </c>
      <c r="G263" s="25" t="s">
        <v>27</v>
      </c>
      <c r="H263" s="25" t="s">
        <v>31</v>
      </c>
      <c r="I263" s="25" t="s">
        <v>1097</v>
      </c>
      <c r="J263" s="25" t="s">
        <v>1098</v>
      </c>
      <c r="K263" s="25">
        <v>80111600</v>
      </c>
      <c r="L263" s="25" t="s">
        <v>1102</v>
      </c>
      <c r="M263" s="25">
        <v>1</v>
      </c>
      <c r="N263" s="25">
        <v>1</v>
      </c>
      <c r="O263" s="25">
        <v>12</v>
      </c>
      <c r="P263" s="25">
        <v>1</v>
      </c>
      <c r="Q263" s="25" t="s">
        <v>28</v>
      </c>
      <c r="R263" s="25">
        <v>0</v>
      </c>
      <c r="S263" s="26">
        <v>36199800</v>
      </c>
      <c r="T263" s="26">
        <v>36199800</v>
      </c>
      <c r="U263" s="25">
        <v>0</v>
      </c>
      <c r="V263" s="25">
        <v>0</v>
      </c>
      <c r="W263" s="25"/>
      <c r="X263" s="25" t="s">
        <v>29</v>
      </c>
      <c r="Y263" s="25" t="s">
        <v>1101</v>
      </c>
      <c r="Z263" s="25">
        <v>3778881</v>
      </c>
      <c r="AA263" s="25" t="s">
        <v>1043</v>
      </c>
      <c r="AB263" s="24"/>
      <c r="AC263" s="24" t="str">
        <f t="shared" si="8"/>
        <v>981-137</v>
      </c>
      <c r="AD263" s="24" t="str">
        <f t="shared" si="9"/>
        <v>REALIZAR EL CUBRIMIENTO, PRODUCCIÓN Y DIFUSIÓN DE LAS ACTIVIDADES LIDERADAS POR LA ENTIDAD EN EDUCACIÓN AMBIENTAL # 981-137</v>
      </c>
    </row>
    <row r="264" spans="1:30" x14ac:dyDescent="0.25">
      <c r="A264" s="25">
        <v>981</v>
      </c>
      <c r="B264" s="25">
        <v>138</v>
      </c>
      <c r="C264" s="25" t="s">
        <v>1035</v>
      </c>
      <c r="D264" s="25" t="s">
        <v>1036</v>
      </c>
      <c r="E264" s="25" t="s">
        <v>1095</v>
      </c>
      <c r="F264" s="25" t="s">
        <v>1096</v>
      </c>
      <c r="G264" s="25" t="s">
        <v>27</v>
      </c>
      <c r="H264" s="25" t="s">
        <v>31</v>
      </c>
      <c r="I264" s="25" t="s">
        <v>1097</v>
      </c>
      <c r="J264" s="25" t="s">
        <v>1098</v>
      </c>
      <c r="K264" s="25">
        <v>80111600</v>
      </c>
      <c r="L264" s="25" t="s">
        <v>1103</v>
      </c>
      <c r="M264" s="25">
        <v>1</v>
      </c>
      <c r="N264" s="25">
        <v>1</v>
      </c>
      <c r="O264" s="25">
        <v>12</v>
      </c>
      <c r="P264" s="25">
        <v>1</v>
      </c>
      <c r="Q264" s="25" t="s">
        <v>28</v>
      </c>
      <c r="R264" s="25">
        <v>0</v>
      </c>
      <c r="S264" s="26">
        <v>71517600</v>
      </c>
      <c r="T264" s="26">
        <v>71517600</v>
      </c>
      <c r="U264" s="25">
        <v>0</v>
      </c>
      <c r="V264" s="25">
        <v>0</v>
      </c>
      <c r="W264" s="25"/>
      <c r="X264" s="25" t="s">
        <v>29</v>
      </c>
      <c r="Y264" s="25" t="s">
        <v>1101</v>
      </c>
      <c r="Z264" s="25">
        <v>3778881</v>
      </c>
      <c r="AA264" s="25" t="s">
        <v>1043</v>
      </c>
      <c r="AB264" s="24"/>
      <c r="AC264" s="24" t="str">
        <f t="shared" si="8"/>
        <v>981-138</v>
      </c>
      <c r="AD264" s="24" t="str">
        <f t="shared" si="9"/>
        <v>ESTRUCTURAR Y DIFUNDIR LOS MENSAJES INSTITUCIONALES, A TRAVÉS DE LAS HERRAMIENTAS DE COMUNICACIÓN INTERNA DE LA SDA # 981-138</v>
      </c>
    </row>
    <row r="265" spans="1:30" x14ac:dyDescent="0.25">
      <c r="A265" s="25">
        <v>981</v>
      </c>
      <c r="B265" s="25">
        <v>139</v>
      </c>
      <c r="C265" s="25" t="s">
        <v>1035</v>
      </c>
      <c r="D265" s="25" t="s">
        <v>1036</v>
      </c>
      <c r="E265" s="25" t="s">
        <v>1095</v>
      </c>
      <c r="F265" s="25" t="s">
        <v>1096</v>
      </c>
      <c r="G265" s="25" t="s">
        <v>27</v>
      </c>
      <c r="H265" s="25" t="s">
        <v>31</v>
      </c>
      <c r="I265" s="25" t="s">
        <v>1097</v>
      </c>
      <c r="J265" s="25" t="s">
        <v>1098</v>
      </c>
      <c r="K265" s="25">
        <v>80111600</v>
      </c>
      <c r="L265" s="25" t="s">
        <v>1104</v>
      </c>
      <c r="M265" s="25">
        <v>1</v>
      </c>
      <c r="N265" s="25">
        <v>1</v>
      </c>
      <c r="O265" s="25">
        <v>12</v>
      </c>
      <c r="P265" s="25">
        <v>1</v>
      </c>
      <c r="Q265" s="25" t="s">
        <v>28</v>
      </c>
      <c r="R265" s="25">
        <v>0</v>
      </c>
      <c r="S265" s="26">
        <v>43646400</v>
      </c>
      <c r="T265" s="26">
        <v>43646400</v>
      </c>
      <c r="U265" s="25">
        <v>0</v>
      </c>
      <c r="V265" s="25">
        <v>0</v>
      </c>
      <c r="W265" s="25"/>
      <c r="X265" s="25" t="s">
        <v>29</v>
      </c>
      <c r="Y265" s="25" t="s">
        <v>1101</v>
      </c>
      <c r="Z265" s="25">
        <v>3778881</v>
      </c>
      <c r="AA265" s="25" t="s">
        <v>1043</v>
      </c>
      <c r="AB265" s="24"/>
      <c r="AC265" s="24" t="str">
        <f t="shared" si="8"/>
        <v>981-139</v>
      </c>
      <c r="AD265" s="24" t="str">
        <f t="shared" si="9"/>
        <v>REALIZAR LA DIRECCIÓN CREATIVA DEL MATERIAL AUDIOVISUAL QUE REQUIERA LA SECRETARIA DISTRITAL DE AMBIENTE # 981-139</v>
      </c>
    </row>
    <row r="266" spans="1:30" x14ac:dyDescent="0.25">
      <c r="A266" s="25">
        <v>981</v>
      </c>
      <c r="B266" s="25">
        <v>140</v>
      </c>
      <c r="C266" s="25" t="s">
        <v>1035</v>
      </c>
      <c r="D266" s="25" t="s">
        <v>1036</v>
      </c>
      <c r="E266" s="25" t="s">
        <v>1095</v>
      </c>
      <c r="F266" s="25" t="s">
        <v>1096</v>
      </c>
      <c r="G266" s="25" t="s">
        <v>27</v>
      </c>
      <c r="H266" s="25" t="s">
        <v>31</v>
      </c>
      <c r="I266" s="25" t="s">
        <v>1097</v>
      </c>
      <c r="J266" s="25" t="s">
        <v>1098</v>
      </c>
      <c r="K266" s="25">
        <v>80111600</v>
      </c>
      <c r="L266" s="25" t="s">
        <v>1105</v>
      </c>
      <c r="M266" s="25">
        <v>1</v>
      </c>
      <c r="N266" s="25">
        <v>1</v>
      </c>
      <c r="O266" s="25">
        <v>12</v>
      </c>
      <c r="P266" s="25">
        <v>1</v>
      </c>
      <c r="Q266" s="25" t="s">
        <v>28</v>
      </c>
      <c r="R266" s="25">
        <v>0</v>
      </c>
      <c r="S266" s="26">
        <v>39110400</v>
      </c>
      <c r="T266" s="26">
        <v>39110400</v>
      </c>
      <c r="U266" s="25">
        <v>0</v>
      </c>
      <c r="V266" s="25">
        <v>0</v>
      </c>
      <c r="W266" s="25"/>
      <c r="X266" s="25" t="s">
        <v>29</v>
      </c>
      <c r="Y266" s="25" t="s">
        <v>1101</v>
      </c>
      <c r="Z266" s="25">
        <v>3778881</v>
      </c>
      <c r="AA266" s="25" t="s">
        <v>1043</v>
      </c>
      <c r="AB266" s="24"/>
      <c r="AC266" s="24" t="str">
        <f t="shared" si="8"/>
        <v>981-140</v>
      </c>
      <c r="AD266" s="24" t="str">
        <f t="shared" si="9"/>
        <v>REALIZAR LA PREPRODUCCIÓN, PRODUCCIÓN Y EDICIÓN AUDIOVISUAL DEL MATERIAL QUE REQUIERA LA SECRETARIA DISTRITAL DE AMBIENTE # 981-140</v>
      </c>
    </row>
    <row r="267" spans="1:30" x14ac:dyDescent="0.25">
      <c r="A267" s="25">
        <v>981</v>
      </c>
      <c r="B267" s="25">
        <v>141</v>
      </c>
      <c r="C267" s="25" t="s">
        <v>1035</v>
      </c>
      <c r="D267" s="25" t="s">
        <v>1036</v>
      </c>
      <c r="E267" s="25" t="s">
        <v>1095</v>
      </c>
      <c r="F267" s="25" t="s">
        <v>1096</v>
      </c>
      <c r="G267" s="25" t="s">
        <v>27</v>
      </c>
      <c r="H267" s="25" t="s">
        <v>31</v>
      </c>
      <c r="I267" s="25" t="s">
        <v>1097</v>
      </c>
      <c r="J267" s="25" t="s">
        <v>1098</v>
      </c>
      <c r="K267" s="25">
        <v>80111600</v>
      </c>
      <c r="L267" s="25" t="s">
        <v>1106</v>
      </c>
      <c r="M267" s="25">
        <v>1</v>
      </c>
      <c r="N267" s="25">
        <v>1</v>
      </c>
      <c r="O267" s="25">
        <v>12</v>
      </c>
      <c r="P267" s="25">
        <v>1</v>
      </c>
      <c r="Q267" s="25" t="s">
        <v>28</v>
      </c>
      <c r="R267" s="25">
        <v>0</v>
      </c>
      <c r="S267" s="26">
        <v>22478400</v>
      </c>
      <c r="T267" s="26">
        <v>22478400</v>
      </c>
      <c r="U267" s="25">
        <v>0</v>
      </c>
      <c r="V267" s="25">
        <v>0</v>
      </c>
      <c r="W267" s="25"/>
      <c r="X267" s="25" t="s">
        <v>29</v>
      </c>
      <c r="Y267" s="25" t="s">
        <v>1101</v>
      </c>
      <c r="Z267" s="25">
        <v>3778881</v>
      </c>
      <c r="AA267" s="25" t="s">
        <v>1043</v>
      </c>
      <c r="AB267" s="24"/>
      <c r="AC267" s="24" t="str">
        <f t="shared" si="8"/>
        <v>981-141</v>
      </c>
      <c r="AD267" s="24" t="str">
        <f t="shared" si="9"/>
        <v>REALIZAR EL CUBRIMIENTO AUDIOVISUAL Y FOTOGRAFICO DE LAS ACTUACIONES REALIZADAS POR LA SDA. # 981-141</v>
      </c>
    </row>
    <row r="268" spans="1:30" x14ac:dyDescent="0.25">
      <c r="A268" s="25">
        <v>981</v>
      </c>
      <c r="B268" s="25">
        <v>142</v>
      </c>
      <c r="C268" s="25" t="s">
        <v>1035</v>
      </c>
      <c r="D268" s="25" t="s">
        <v>1036</v>
      </c>
      <c r="E268" s="25" t="s">
        <v>1095</v>
      </c>
      <c r="F268" s="25" t="s">
        <v>1096</v>
      </c>
      <c r="G268" s="25" t="s">
        <v>27</v>
      </c>
      <c r="H268" s="25" t="s">
        <v>31</v>
      </c>
      <c r="I268" s="25" t="s">
        <v>1097</v>
      </c>
      <c r="J268" s="25" t="s">
        <v>1098</v>
      </c>
      <c r="K268" s="25">
        <v>80111600</v>
      </c>
      <c r="L268" s="25" t="s">
        <v>1107</v>
      </c>
      <c r="M268" s="25">
        <v>1</v>
      </c>
      <c r="N268" s="25">
        <v>1</v>
      </c>
      <c r="O268" s="25">
        <v>12</v>
      </c>
      <c r="P268" s="25">
        <v>1</v>
      </c>
      <c r="Q268" s="25" t="s">
        <v>28</v>
      </c>
      <c r="R268" s="25">
        <v>0</v>
      </c>
      <c r="S268" s="26">
        <v>56637000</v>
      </c>
      <c r="T268" s="26">
        <v>56637000</v>
      </c>
      <c r="U268" s="25">
        <v>0</v>
      </c>
      <c r="V268" s="25">
        <v>0</v>
      </c>
      <c r="W268" s="25"/>
      <c r="X268" s="25" t="s">
        <v>29</v>
      </c>
      <c r="Y268" s="25" t="s">
        <v>1101</v>
      </c>
      <c r="Z268" s="25">
        <v>3778881</v>
      </c>
      <c r="AA268" s="25" t="s">
        <v>1043</v>
      </c>
      <c r="AB268" s="24"/>
      <c r="AC268" s="24" t="str">
        <f t="shared" si="8"/>
        <v>981-142</v>
      </c>
      <c r="AD268" s="24" t="str">
        <f t="shared" si="9"/>
        <v>ADMINISTRAR LAS REDES SOCIALES PARA DIFUNDIR LA INFORMACIÓN INSTITUCIONAL GENERADA POR LA SDA # 981-142</v>
      </c>
    </row>
    <row r="269" spans="1:30" x14ac:dyDescent="0.25">
      <c r="A269" s="25">
        <v>981</v>
      </c>
      <c r="B269" s="25">
        <v>143</v>
      </c>
      <c r="C269" s="25" t="s">
        <v>1035</v>
      </c>
      <c r="D269" s="25" t="s">
        <v>1036</v>
      </c>
      <c r="E269" s="25" t="s">
        <v>1095</v>
      </c>
      <c r="F269" s="25" t="s">
        <v>1096</v>
      </c>
      <c r="G269" s="25" t="s">
        <v>27</v>
      </c>
      <c r="H269" s="25" t="s">
        <v>31</v>
      </c>
      <c r="I269" s="25" t="s">
        <v>1097</v>
      </c>
      <c r="J269" s="25" t="s">
        <v>1098</v>
      </c>
      <c r="K269" s="25">
        <v>80111600</v>
      </c>
      <c r="L269" s="25" t="s">
        <v>1108</v>
      </c>
      <c r="M269" s="25">
        <v>1</v>
      </c>
      <c r="N269" s="25">
        <v>1</v>
      </c>
      <c r="O269" s="25">
        <v>12</v>
      </c>
      <c r="P269" s="25">
        <v>1</v>
      </c>
      <c r="Q269" s="25" t="s">
        <v>28</v>
      </c>
      <c r="R269" s="25">
        <v>0</v>
      </c>
      <c r="S269" s="26">
        <v>33427800</v>
      </c>
      <c r="T269" s="26">
        <v>33427800</v>
      </c>
      <c r="U269" s="25">
        <v>0</v>
      </c>
      <c r="V269" s="25">
        <v>0</v>
      </c>
      <c r="W269" s="25"/>
      <c r="X269" s="25" t="s">
        <v>29</v>
      </c>
      <c r="Y269" s="25" t="s">
        <v>1101</v>
      </c>
      <c r="Z269" s="25">
        <v>3778881</v>
      </c>
      <c r="AA269" s="25" t="s">
        <v>1043</v>
      </c>
      <c r="AB269" s="24"/>
      <c r="AC269" s="24" t="str">
        <f t="shared" si="8"/>
        <v>981-143</v>
      </c>
      <c r="AD269" s="24" t="str">
        <f t="shared" si="9"/>
        <v>ACTUALIZAR LA USABILIDAD Y ACCESIBILIDAD DEL PORTAL WEB PARA ATENDER LOS LINEAMIENTOS DE LA ALTA CONSEJERÍA Y EL MINISTERIO DE LAS TECNOLOGÍAS DE LA INFORMACIÓN Y LA COMUNICACIÓN # 981-143</v>
      </c>
    </row>
    <row r="270" spans="1:30" x14ac:dyDescent="0.25">
      <c r="A270" s="25">
        <v>981</v>
      </c>
      <c r="B270" s="25">
        <v>144</v>
      </c>
      <c r="C270" s="25" t="s">
        <v>1035</v>
      </c>
      <c r="D270" s="25" t="s">
        <v>1036</v>
      </c>
      <c r="E270" s="25" t="s">
        <v>1095</v>
      </c>
      <c r="F270" s="25" t="s">
        <v>1096</v>
      </c>
      <c r="G270" s="25" t="s">
        <v>27</v>
      </c>
      <c r="H270" s="25" t="s">
        <v>31</v>
      </c>
      <c r="I270" s="25" t="s">
        <v>1097</v>
      </c>
      <c r="J270" s="25" t="s">
        <v>1098</v>
      </c>
      <c r="K270" s="25">
        <v>80111600</v>
      </c>
      <c r="L270" s="25" t="s">
        <v>1109</v>
      </c>
      <c r="M270" s="25">
        <v>1</v>
      </c>
      <c r="N270" s="25">
        <v>1</v>
      </c>
      <c r="O270" s="25">
        <v>12</v>
      </c>
      <c r="P270" s="25">
        <v>1</v>
      </c>
      <c r="Q270" s="25" t="s">
        <v>28</v>
      </c>
      <c r="R270" s="25">
        <v>0</v>
      </c>
      <c r="S270" s="26">
        <v>64083600</v>
      </c>
      <c r="T270" s="26">
        <v>64083600</v>
      </c>
      <c r="U270" s="25">
        <v>0</v>
      </c>
      <c r="V270" s="25">
        <v>0</v>
      </c>
      <c r="W270" s="25"/>
      <c r="X270" s="25" t="s">
        <v>29</v>
      </c>
      <c r="Y270" s="25" t="s">
        <v>1101</v>
      </c>
      <c r="Z270" s="25">
        <v>3778881</v>
      </c>
      <c r="AA270" s="25" t="s">
        <v>1043</v>
      </c>
      <c r="AB270" s="24"/>
      <c r="AC270" s="24" t="str">
        <f t="shared" si="8"/>
        <v>981-144</v>
      </c>
      <c r="AD270" s="24" t="str">
        <f t="shared" si="9"/>
        <v>REALIZAR LA DIRECCIÓN DE LA ESTRATEGIA PUBLICITARIA Y DIVULGATIVA PARA EL POSICIONAMIENTO DE LA SECRETARÍA DISTRITAL DE AMBIENTE COMO AUTORIDAD AMBIENTAL EN EL DISTRITO CAPITAL # 981-144</v>
      </c>
    </row>
    <row r="271" spans="1:30" x14ac:dyDescent="0.25">
      <c r="A271" s="25">
        <v>981</v>
      </c>
      <c r="B271" s="25">
        <v>145</v>
      </c>
      <c r="C271" s="25" t="s">
        <v>1035</v>
      </c>
      <c r="D271" s="25" t="s">
        <v>1036</v>
      </c>
      <c r="E271" s="25" t="s">
        <v>1095</v>
      </c>
      <c r="F271" s="25" t="s">
        <v>1096</v>
      </c>
      <c r="G271" s="25" t="s">
        <v>27</v>
      </c>
      <c r="H271" s="25" t="s">
        <v>31</v>
      </c>
      <c r="I271" s="25" t="s">
        <v>1097</v>
      </c>
      <c r="J271" s="25" t="s">
        <v>1098</v>
      </c>
      <c r="K271" s="25">
        <v>80111600</v>
      </c>
      <c r="L271" s="25" t="s">
        <v>1110</v>
      </c>
      <c r="M271" s="25">
        <v>1</v>
      </c>
      <c r="N271" s="25">
        <v>1</v>
      </c>
      <c r="O271" s="25">
        <v>12</v>
      </c>
      <c r="P271" s="25">
        <v>1</v>
      </c>
      <c r="Q271" s="25" t="s">
        <v>28</v>
      </c>
      <c r="R271" s="25">
        <v>0</v>
      </c>
      <c r="S271" s="26">
        <v>56637000</v>
      </c>
      <c r="T271" s="26">
        <v>56637000</v>
      </c>
      <c r="U271" s="25">
        <v>0</v>
      </c>
      <c r="V271" s="25">
        <v>0</v>
      </c>
      <c r="W271" s="25"/>
      <c r="X271" s="25" t="s">
        <v>29</v>
      </c>
      <c r="Y271" s="25" t="s">
        <v>1101</v>
      </c>
      <c r="Z271" s="25">
        <v>3778881</v>
      </c>
      <c r="AA271" s="25" t="s">
        <v>1043</v>
      </c>
      <c r="AB271" s="24"/>
      <c r="AC271" s="24" t="str">
        <f t="shared" si="8"/>
        <v>981-145</v>
      </c>
      <c r="AD271" s="24" t="str">
        <f t="shared" si="9"/>
        <v>DESARROLLAR PIEZAS DE COMUNICACIÓN GRÁFICA, VISUAL Y DIGITAL QUE REQUIERA LA SECRETARÍA DISTRITAL DE AMBIENTE. # 981-145</v>
      </c>
    </row>
    <row r="272" spans="1:30" x14ac:dyDescent="0.25">
      <c r="A272" s="25">
        <v>981</v>
      </c>
      <c r="B272" s="25">
        <v>146</v>
      </c>
      <c r="C272" s="25" t="s">
        <v>1035</v>
      </c>
      <c r="D272" s="25" t="s">
        <v>1036</v>
      </c>
      <c r="E272" s="25" t="s">
        <v>1095</v>
      </c>
      <c r="F272" s="25" t="s">
        <v>1096</v>
      </c>
      <c r="G272" s="25" t="s">
        <v>27</v>
      </c>
      <c r="H272" s="25" t="s">
        <v>31</v>
      </c>
      <c r="I272" s="25" t="s">
        <v>1097</v>
      </c>
      <c r="J272" s="25" t="s">
        <v>1098</v>
      </c>
      <c r="K272" s="25">
        <v>80111600</v>
      </c>
      <c r="L272" s="25" t="s">
        <v>1111</v>
      </c>
      <c r="M272" s="25">
        <v>1</v>
      </c>
      <c r="N272" s="25">
        <v>1</v>
      </c>
      <c r="O272" s="25">
        <v>12</v>
      </c>
      <c r="P272" s="25">
        <v>1</v>
      </c>
      <c r="Q272" s="25" t="s">
        <v>28</v>
      </c>
      <c r="R272" s="25">
        <v>0</v>
      </c>
      <c r="S272" s="26">
        <v>30794400</v>
      </c>
      <c r="T272" s="26">
        <v>30794400</v>
      </c>
      <c r="U272" s="25">
        <v>0</v>
      </c>
      <c r="V272" s="25">
        <v>0</v>
      </c>
      <c r="W272" s="25"/>
      <c r="X272" s="25" t="s">
        <v>29</v>
      </c>
      <c r="Y272" s="25" t="s">
        <v>1101</v>
      </c>
      <c r="Z272" s="25">
        <v>3778881</v>
      </c>
      <c r="AA272" s="25" t="s">
        <v>1043</v>
      </c>
      <c r="AB272" s="24"/>
      <c r="AC272" s="24" t="str">
        <f t="shared" si="8"/>
        <v>981-146</v>
      </c>
      <c r="AD272" s="24" t="str">
        <f t="shared" si="9"/>
        <v>REALIZAR LA ILUSTRACIÓN, ANIMACIÓN Y COMPOSICIÓN DIGITAL DE LAS HERRAMIENTAS COMUNICATIVAS QUE SE REQUIEREN EN LA SECRETARÍA DISTRITAL DE AMBIENTE. # 981-146</v>
      </c>
    </row>
    <row r="273" spans="1:30" x14ac:dyDescent="0.25">
      <c r="A273" s="25">
        <v>981</v>
      </c>
      <c r="B273" s="25">
        <v>147</v>
      </c>
      <c r="C273" s="25" t="s">
        <v>1035</v>
      </c>
      <c r="D273" s="25" t="s">
        <v>1036</v>
      </c>
      <c r="E273" s="25" t="s">
        <v>1095</v>
      </c>
      <c r="F273" s="25" t="s">
        <v>1096</v>
      </c>
      <c r="G273" s="25" t="s">
        <v>27</v>
      </c>
      <c r="H273" s="25" t="s">
        <v>31</v>
      </c>
      <c r="I273" s="25" t="s">
        <v>1097</v>
      </c>
      <c r="J273" s="25" t="s">
        <v>1098</v>
      </c>
      <c r="K273" s="25">
        <v>80111600</v>
      </c>
      <c r="L273" s="25" t="s">
        <v>1112</v>
      </c>
      <c r="M273" s="25">
        <v>1</v>
      </c>
      <c r="N273" s="25">
        <v>1</v>
      </c>
      <c r="O273" s="25">
        <v>12</v>
      </c>
      <c r="P273" s="25">
        <v>1</v>
      </c>
      <c r="Q273" s="25" t="s">
        <v>28</v>
      </c>
      <c r="R273" s="25">
        <v>0</v>
      </c>
      <c r="S273" s="26">
        <v>91967400</v>
      </c>
      <c r="T273" s="26">
        <v>91967400</v>
      </c>
      <c r="U273" s="25">
        <v>0</v>
      </c>
      <c r="V273" s="25">
        <v>0</v>
      </c>
      <c r="W273" s="25"/>
      <c r="X273" s="25" t="s">
        <v>29</v>
      </c>
      <c r="Y273" s="25" t="s">
        <v>1101</v>
      </c>
      <c r="Z273" s="25">
        <v>3778881</v>
      </c>
      <c r="AA273" s="25" t="s">
        <v>1043</v>
      </c>
      <c r="AB273" s="24"/>
      <c r="AC273" s="24" t="str">
        <f t="shared" si="8"/>
        <v>981-147</v>
      </c>
      <c r="AD273" s="24" t="str">
        <f t="shared" si="9"/>
        <v>PLANEAR Y DESARROLLAR PROCESOS DE COMUNICACIÓN ORGANIZACIONAL AL INTERIOR DE LA SECRETARÍA DISTRITAL DE AMBIENTE # 981-147</v>
      </c>
    </row>
    <row r="274" spans="1:30" x14ac:dyDescent="0.25">
      <c r="A274" s="25">
        <v>981</v>
      </c>
      <c r="B274" s="25">
        <v>148</v>
      </c>
      <c r="C274" s="25" t="s">
        <v>1035</v>
      </c>
      <c r="D274" s="25" t="s">
        <v>1036</v>
      </c>
      <c r="E274" s="25" t="s">
        <v>1095</v>
      </c>
      <c r="F274" s="25" t="s">
        <v>1096</v>
      </c>
      <c r="G274" s="25" t="s">
        <v>27</v>
      </c>
      <c r="H274" s="25" t="s">
        <v>31</v>
      </c>
      <c r="I274" s="25" t="s">
        <v>1097</v>
      </c>
      <c r="J274" s="25" t="s">
        <v>1098</v>
      </c>
      <c r="K274" s="25">
        <v>80111600</v>
      </c>
      <c r="L274" s="25" t="s">
        <v>1113</v>
      </c>
      <c r="M274" s="25">
        <v>1</v>
      </c>
      <c r="N274" s="25">
        <v>1</v>
      </c>
      <c r="O274" s="25">
        <v>12</v>
      </c>
      <c r="P274" s="25">
        <v>1</v>
      </c>
      <c r="Q274" s="25" t="s">
        <v>28</v>
      </c>
      <c r="R274" s="25">
        <v>0</v>
      </c>
      <c r="S274" s="26">
        <v>71517600</v>
      </c>
      <c r="T274" s="26">
        <v>71517600</v>
      </c>
      <c r="U274" s="25">
        <v>0</v>
      </c>
      <c r="V274" s="25">
        <v>0</v>
      </c>
      <c r="W274" s="25"/>
      <c r="X274" s="25" t="s">
        <v>29</v>
      </c>
      <c r="Y274" s="25" t="s">
        <v>1101</v>
      </c>
      <c r="Z274" s="25">
        <v>3778881</v>
      </c>
      <c r="AA274" s="25" t="s">
        <v>1043</v>
      </c>
      <c r="AB274" s="24"/>
      <c r="AC274" s="24" t="str">
        <f t="shared" si="8"/>
        <v>981-148</v>
      </c>
      <c r="AD274" s="24" t="str">
        <f t="shared" si="9"/>
        <v>DIRECCIONAR LAS ACTIVIDADES DE COMUNICACIÓN EXTERNA Y MANEJO DE PRENSA PARA LA DIVULGACIÓN DE LAS ACCIONES MISIONALES DE LA SECRETARÍA DISTRITAL DE AMBIENTE. # 981-148</v>
      </c>
    </row>
    <row r="275" spans="1:30" x14ac:dyDescent="0.25">
      <c r="A275" s="25">
        <v>981</v>
      </c>
      <c r="B275" s="25">
        <v>149</v>
      </c>
      <c r="C275" s="25" t="s">
        <v>1035</v>
      </c>
      <c r="D275" s="25" t="s">
        <v>1036</v>
      </c>
      <c r="E275" s="25" t="s">
        <v>1095</v>
      </c>
      <c r="F275" s="25" t="s">
        <v>1096</v>
      </c>
      <c r="G275" s="25" t="s">
        <v>27</v>
      </c>
      <c r="H275" s="25" t="s">
        <v>31</v>
      </c>
      <c r="I275" s="25" t="s">
        <v>1097</v>
      </c>
      <c r="J275" s="25" t="s">
        <v>1098</v>
      </c>
      <c r="K275" s="25">
        <v>80111600</v>
      </c>
      <c r="L275" s="25" t="s">
        <v>1114</v>
      </c>
      <c r="M275" s="25">
        <v>1</v>
      </c>
      <c r="N275" s="25">
        <v>1</v>
      </c>
      <c r="O275" s="25">
        <v>12</v>
      </c>
      <c r="P275" s="25">
        <v>1</v>
      </c>
      <c r="Q275" s="25" t="s">
        <v>28</v>
      </c>
      <c r="R275" s="25">
        <v>0</v>
      </c>
      <c r="S275" s="26">
        <v>64083600</v>
      </c>
      <c r="T275" s="26">
        <v>64083600</v>
      </c>
      <c r="U275" s="25">
        <v>0</v>
      </c>
      <c r="V275" s="25">
        <v>0</v>
      </c>
      <c r="W275" s="25"/>
      <c r="X275" s="25" t="s">
        <v>29</v>
      </c>
      <c r="Y275" s="25" t="s">
        <v>1101</v>
      </c>
      <c r="Z275" s="25">
        <v>3778881</v>
      </c>
      <c r="AA275" s="25" t="s">
        <v>1043</v>
      </c>
      <c r="AB275" s="24"/>
      <c r="AC275" s="24" t="str">
        <f t="shared" si="8"/>
        <v>981-149</v>
      </c>
      <c r="AD275" s="24" t="str">
        <f t="shared" si="9"/>
        <v>REALIZAR ACTIVIDADES DE COMUNICACIÓN EXTERNA E INTERLOCUCIÓN CON LOS MEDIOS DE COMUNICACIÓN MASIVOS PARA DIFUNDIR LAS ACTUACIONES REALIZADAS POR LA SDA # 981-149</v>
      </c>
    </row>
    <row r="276" spans="1:30" x14ac:dyDescent="0.25">
      <c r="A276" s="25">
        <v>981</v>
      </c>
      <c r="B276" s="25">
        <v>150</v>
      </c>
      <c r="C276" s="25" t="s">
        <v>1035</v>
      </c>
      <c r="D276" s="25" t="s">
        <v>1036</v>
      </c>
      <c r="E276" s="25" t="s">
        <v>1095</v>
      </c>
      <c r="F276" s="25" t="s">
        <v>1096</v>
      </c>
      <c r="G276" s="25" t="s">
        <v>27</v>
      </c>
      <c r="H276" s="25" t="s">
        <v>31</v>
      </c>
      <c r="I276" s="25" t="s">
        <v>1097</v>
      </c>
      <c r="J276" s="25" t="s">
        <v>1098</v>
      </c>
      <c r="K276" s="25">
        <v>80111600</v>
      </c>
      <c r="L276" s="25" t="s">
        <v>1115</v>
      </c>
      <c r="M276" s="25">
        <v>1</v>
      </c>
      <c r="N276" s="25">
        <v>1</v>
      </c>
      <c r="O276" s="25">
        <v>12</v>
      </c>
      <c r="P276" s="25">
        <v>1</v>
      </c>
      <c r="Q276" s="25" t="s">
        <v>28</v>
      </c>
      <c r="R276" s="25">
        <v>0</v>
      </c>
      <c r="S276" s="26">
        <v>56637000</v>
      </c>
      <c r="T276" s="26">
        <v>56637000</v>
      </c>
      <c r="U276" s="25">
        <v>0</v>
      </c>
      <c r="V276" s="25">
        <v>0</v>
      </c>
      <c r="W276" s="25"/>
      <c r="X276" s="25" t="s">
        <v>29</v>
      </c>
      <c r="Y276" s="25" t="s">
        <v>1101</v>
      </c>
      <c r="Z276" s="25">
        <v>3778881</v>
      </c>
      <c r="AA276" s="25" t="s">
        <v>1043</v>
      </c>
      <c r="AB276" s="24"/>
      <c r="AC276" s="24" t="str">
        <f t="shared" si="8"/>
        <v>981-150</v>
      </c>
      <c r="AD276" s="24" t="str">
        <f t="shared" si="9"/>
        <v>REALIZAR REVISION Y EDICION DE CONTENIDOS PERIODISTICOS Y LABORES DE PRENSA PARA DIFUNDIR LA INFORMACIÓN INSTITUCIONAL # 981-150</v>
      </c>
    </row>
    <row r="277" spans="1:30" x14ac:dyDescent="0.25">
      <c r="A277" s="25">
        <v>981</v>
      </c>
      <c r="B277" s="25">
        <v>151</v>
      </c>
      <c r="C277" s="25" t="s">
        <v>1035</v>
      </c>
      <c r="D277" s="25" t="s">
        <v>1036</v>
      </c>
      <c r="E277" s="25" t="s">
        <v>1095</v>
      </c>
      <c r="F277" s="25" t="s">
        <v>1096</v>
      </c>
      <c r="G277" s="25" t="s">
        <v>27</v>
      </c>
      <c r="H277" s="25" t="s">
        <v>31</v>
      </c>
      <c r="I277" s="25" t="s">
        <v>1097</v>
      </c>
      <c r="J277" s="25" t="s">
        <v>1098</v>
      </c>
      <c r="K277" s="25">
        <v>80111600</v>
      </c>
      <c r="L277" s="25" t="s">
        <v>1116</v>
      </c>
      <c r="M277" s="25">
        <v>1</v>
      </c>
      <c r="N277" s="25">
        <v>1</v>
      </c>
      <c r="O277" s="25">
        <v>12</v>
      </c>
      <c r="P277" s="25">
        <v>1</v>
      </c>
      <c r="Q277" s="25" t="s">
        <v>28</v>
      </c>
      <c r="R277" s="25">
        <v>0</v>
      </c>
      <c r="S277" s="26">
        <v>30794400</v>
      </c>
      <c r="T277" s="26">
        <v>30794400</v>
      </c>
      <c r="U277" s="25">
        <v>0</v>
      </c>
      <c r="V277" s="25">
        <v>0</v>
      </c>
      <c r="W277" s="25"/>
      <c r="X277" s="25" t="s">
        <v>29</v>
      </c>
      <c r="Y277" s="25" t="s">
        <v>1101</v>
      </c>
      <c r="Z277" s="25">
        <v>3778881</v>
      </c>
      <c r="AA277" s="25" t="s">
        <v>1043</v>
      </c>
      <c r="AB277" s="24"/>
      <c r="AC277" s="24" t="str">
        <f t="shared" si="8"/>
        <v>981-151</v>
      </c>
      <c r="AD277" s="24" t="str">
        <f t="shared" si="9"/>
        <v>APOYAR LA REALIZACIÓN DE PIEZAS DE COMUNICACIÓN Y LA LOGÍSTICA DE LOS DISTINTOS EVENTOS, CAMPAÑAS Y CELEBRACIONES DEL CALENDARIO ECOLÓGICO # 981-151</v>
      </c>
    </row>
    <row r="278" spans="1:30" x14ac:dyDescent="0.25">
      <c r="A278" s="25">
        <v>981</v>
      </c>
      <c r="B278" s="25">
        <v>152</v>
      </c>
      <c r="C278" s="25" t="s">
        <v>1035</v>
      </c>
      <c r="D278" s="25" t="s">
        <v>1036</v>
      </c>
      <c r="E278" s="25" t="s">
        <v>1095</v>
      </c>
      <c r="F278" s="25" t="s">
        <v>1096</v>
      </c>
      <c r="G278" s="25" t="s">
        <v>27</v>
      </c>
      <c r="H278" s="25" t="s">
        <v>572</v>
      </c>
      <c r="I278" s="25" t="s">
        <v>531</v>
      </c>
      <c r="J278" s="25" t="s">
        <v>282</v>
      </c>
      <c r="K278" s="25">
        <v>85101700</v>
      </c>
      <c r="L278" s="25" t="s">
        <v>1089</v>
      </c>
      <c r="M278" s="25">
        <v>1</v>
      </c>
      <c r="N278" s="25">
        <v>1</v>
      </c>
      <c r="O278" s="25">
        <v>12</v>
      </c>
      <c r="P278" s="25">
        <v>1</v>
      </c>
      <c r="Q278" s="25" t="s">
        <v>28</v>
      </c>
      <c r="R278" s="25">
        <v>0</v>
      </c>
      <c r="S278" s="26">
        <v>960000</v>
      </c>
      <c r="T278" s="26">
        <v>960000</v>
      </c>
      <c r="U278" s="25">
        <v>0</v>
      </c>
      <c r="V278" s="25">
        <v>0</v>
      </c>
      <c r="W278" s="25"/>
      <c r="X278" s="25" t="s">
        <v>29</v>
      </c>
      <c r="Y278" s="25" t="s">
        <v>1101</v>
      </c>
      <c r="Z278" s="25">
        <v>3778881</v>
      </c>
      <c r="AA278" s="25" t="s">
        <v>1043</v>
      </c>
      <c r="AB278" s="24"/>
      <c r="AC278" s="24" t="str">
        <f t="shared" si="8"/>
        <v>981-152</v>
      </c>
      <c r="AD278" s="24" t="str">
        <f t="shared" si="9"/>
        <v>PAGO EXÁMENES MÉDICOS OCUPACIONALES PERIÓDICOS PARA LOS CONTRATISTAS # 981-152</v>
      </c>
    </row>
    <row r="279" spans="1:30" x14ac:dyDescent="0.25">
      <c r="A279" s="25">
        <v>981</v>
      </c>
      <c r="B279" s="25">
        <v>153</v>
      </c>
      <c r="C279" s="25" t="s">
        <v>1035</v>
      </c>
      <c r="D279" s="25" t="s">
        <v>1036</v>
      </c>
      <c r="E279" s="25" t="s">
        <v>1095</v>
      </c>
      <c r="F279" s="25" t="s">
        <v>1096</v>
      </c>
      <c r="G279" s="25" t="s">
        <v>27</v>
      </c>
      <c r="H279" s="25" t="s">
        <v>31</v>
      </c>
      <c r="I279" s="25" t="s">
        <v>1097</v>
      </c>
      <c r="J279" s="25" t="s">
        <v>1098</v>
      </c>
      <c r="K279" s="25">
        <v>80111600</v>
      </c>
      <c r="L279" s="25" t="s">
        <v>1117</v>
      </c>
      <c r="M279" s="25">
        <v>1</v>
      </c>
      <c r="N279" s="25">
        <v>1</v>
      </c>
      <c r="O279" s="25">
        <v>10</v>
      </c>
      <c r="P279" s="25">
        <v>1</v>
      </c>
      <c r="Q279" s="25" t="s">
        <v>28</v>
      </c>
      <c r="R279" s="25">
        <v>0</v>
      </c>
      <c r="S279" s="26">
        <v>1329200</v>
      </c>
      <c r="T279" s="26">
        <v>1329200</v>
      </c>
      <c r="U279" s="25">
        <v>0</v>
      </c>
      <c r="V279" s="25">
        <v>0</v>
      </c>
      <c r="W279" s="25"/>
      <c r="X279" s="25" t="s">
        <v>29</v>
      </c>
      <c r="Y279" s="25" t="s">
        <v>1101</v>
      </c>
      <c r="Z279" s="25">
        <v>3778881</v>
      </c>
      <c r="AA279" s="25" t="s">
        <v>1043</v>
      </c>
      <c r="AB279" s="24"/>
      <c r="AC279" s="24" t="str">
        <f t="shared" si="8"/>
        <v>981-153</v>
      </c>
      <c r="AD279" s="24" t="str">
        <f t="shared" si="9"/>
        <v>PAGO ARL CONTRAISTAS  # 981-153</v>
      </c>
    </row>
    <row r="280" spans="1:30" ht="75" x14ac:dyDescent="0.25">
      <c r="A280" s="25">
        <v>981</v>
      </c>
      <c r="B280" s="25">
        <v>154</v>
      </c>
      <c r="C280" s="25" t="s">
        <v>1035</v>
      </c>
      <c r="D280" s="25" t="s">
        <v>1036</v>
      </c>
      <c r="E280" s="25" t="s">
        <v>1095</v>
      </c>
      <c r="F280" s="25" t="s">
        <v>1096</v>
      </c>
      <c r="G280" s="25" t="s">
        <v>27</v>
      </c>
      <c r="H280" s="25" t="s">
        <v>572</v>
      </c>
      <c r="I280" s="25" t="s">
        <v>1118</v>
      </c>
      <c r="J280" s="25" t="s">
        <v>1090</v>
      </c>
      <c r="K280" s="373" t="s">
        <v>1483</v>
      </c>
      <c r="L280" s="25" t="s">
        <v>1091</v>
      </c>
      <c r="M280" s="25">
        <v>6</v>
      </c>
      <c r="N280" s="25">
        <v>6</v>
      </c>
      <c r="O280" s="25">
        <v>11</v>
      </c>
      <c r="P280" s="25">
        <v>1</v>
      </c>
      <c r="Q280" s="25" t="s">
        <v>34</v>
      </c>
      <c r="R280" s="25">
        <v>0</v>
      </c>
      <c r="S280" s="26">
        <v>1416500000</v>
      </c>
      <c r="T280" s="26">
        <v>1416500000</v>
      </c>
      <c r="U280" s="25">
        <v>0</v>
      </c>
      <c r="V280" s="25">
        <v>0</v>
      </c>
      <c r="W280" s="25"/>
      <c r="X280" s="25" t="s">
        <v>29</v>
      </c>
      <c r="Y280" s="25" t="s">
        <v>1101</v>
      </c>
      <c r="Z280" s="25">
        <v>3778881</v>
      </c>
      <c r="AA280" s="25" t="s">
        <v>1043</v>
      </c>
      <c r="AB280" s="24"/>
      <c r="AC280" s="24" t="str">
        <f t="shared" si="8"/>
        <v>981-154</v>
      </c>
      <c r="AD280" s="24" t="str">
        <f t="shared" si="9"/>
        <v>CONTRATAR LAS ACCIONES COMUNICATIVAS QUE PERMITAN DIVULGAR LOS EVENTOS, CAMPAÑAS Y MENSAJES INSTITUCIONALES DE LA SECRETARÍA DISTRITAL DE AMBIENTE # 981-154</v>
      </c>
    </row>
    <row r="281" spans="1:30" x14ac:dyDescent="0.25">
      <c r="A281" s="25">
        <v>981</v>
      </c>
      <c r="B281" s="25">
        <v>155</v>
      </c>
      <c r="C281" s="25" t="s">
        <v>1035</v>
      </c>
      <c r="D281" s="25" t="s">
        <v>1036</v>
      </c>
      <c r="E281" s="25" t="s">
        <v>1095</v>
      </c>
      <c r="F281" s="25" t="s">
        <v>1096</v>
      </c>
      <c r="G281" s="25" t="s">
        <v>27</v>
      </c>
      <c r="H281" s="25" t="s">
        <v>572</v>
      </c>
      <c r="I281" s="25" t="s">
        <v>1118</v>
      </c>
      <c r="J281" s="25" t="s">
        <v>1090</v>
      </c>
      <c r="K281" s="25" t="s">
        <v>1484</v>
      </c>
      <c r="L281" s="25" t="s">
        <v>1121</v>
      </c>
      <c r="M281" s="25">
        <v>2</v>
      </c>
      <c r="N281" s="25">
        <v>2</v>
      </c>
      <c r="O281" s="25">
        <v>11</v>
      </c>
      <c r="P281" s="25">
        <v>0</v>
      </c>
      <c r="Q281" s="25" t="s">
        <v>32</v>
      </c>
      <c r="R281" s="25">
        <v>0</v>
      </c>
      <c r="S281" s="26">
        <v>30000000</v>
      </c>
      <c r="T281" s="26">
        <v>30000000</v>
      </c>
      <c r="U281" s="25">
        <v>0</v>
      </c>
      <c r="V281" s="25">
        <v>0</v>
      </c>
      <c r="W281" s="25"/>
      <c r="X281" s="25" t="s">
        <v>29</v>
      </c>
      <c r="Y281" s="25" t="s">
        <v>1101</v>
      </c>
      <c r="Z281" s="25">
        <v>3778881</v>
      </c>
      <c r="AA281" s="25" t="s">
        <v>1043</v>
      </c>
      <c r="AB281" s="24"/>
      <c r="AC281" s="24" t="str">
        <f t="shared" si="8"/>
        <v>981-155</v>
      </c>
      <c r="AD281" s="24" t="str">
        <f t="shared" si="9"/>
        <v>CONTRATAR EL SERVICIO DE MONITOREO DE MEDIOS PARA REALIZAR EL SEGUIMIENTO A LOS REGISTROS NOTICIOSOS DE LA SECRETARÍA DISTRITAL DE AMBIENTE EN LOS DIFERENTES MEDIOS DE COMUNICACIÓN. # 981-155</v>
      </c>
    </row>
    <row r="282" spans="1:30" x14ac:dyDescent="0.25">
      <c r="A282" s="25">
        <v>981</v>
      </c>
      <c r="B282" s="25">
        <v>156</v>
      </c>
      <c r="C282" s="25" t="s">
        <v>1035</v>
      </c>
      <c r="D282" s="25" t="s">
        <v>1036</v>
      </c>
      <c r="E282" s="25" t="s">
        <v>1095</v>
      </c>
      <c r="F282" s="25" t="s">
        <v>1096</v>
      </c>
      <c r="G282" s="25" t="s">
        <v>27</v>
      </c>
      <c r="H282" s="25" t="s">
        <v>572</v>
      </c>
      <c r="I282" s="25" t="s">
        <v>1118</v>
      </c>
      <c r="J282" s="25" t="s">
        <v>1090</v>
      </c>
      <c r="K282" s="25">
        <v>45121600</v>
      </c>
      <c r="L282" s="25" t="s">
        <v>1122</v>
      </c>
      <c r="M282" s="25">
        <v>5</v>
      </c>
      <c r="N282" s="25">
        <v>5</v>
      </c>
      <c r="O282" s="25">
        <v>2</v>
      </c>
      <c r="P282" s="25">
        <v>0</v>
      </c>
      <c r="Q282" s="25" t="s">
        <v>32</v>
      </c>
      <c r="R282" s="25">
        <v>0</v>
      </c>
      <c r="S282" s="26">
        <v>10000000</v>
      </c>
      <c r="T282" s="26">
        <v>10000000</v>
      </c>
      <c r="U282" s="25">
        <v>0</v>
      </c>
      <c r="V282" s="25">
        <v>0</v>
      </c>
      <c r="W282" s="25"/>
      <c r="X282" s="25" t="s">
        <v>29</v>
      </c>
      <c r="Y282" s="25" t="s">
        <v>1101</v>
      </c>
      <c r="Z282" s="25">
        <v>3778881</v>
      </c>
      <c r="AA282" s="25" t="s">
        <v>1043</v>
      </c>
      <c r="AB282" s="24"/>
      <c r="AC282" s="24" t="str">
        <f t="shared" si="8"/>
        <v>981-156</v>
      </c>
      <c r="AD282" s="24" t="str">
        <f t="shared" si="9"/>
        <v>ADQUISICIÓN DE ACCESORIOS PARA  LOS EQUIPOS DE COMUNICACIONES Y EDICIÓN DE LA SECRETARÍA DISTRITAL DE AMBIENTE, CON EL FIN DE FORTALECER EL CUBRIMIENTO DE EVENTOS INTERNOS Y EXTERNOS, ACTIVIDADES, CAMPAÑAS INSTITUCIONALES, EVENTOS AMBIENTALES Y CELEBRACIONES DEL CALENDARIO ECOLOGICO  # 981-156</v>
      </c>
    </row>
    <row r="283" spans="1:30" x14ac:dyDescent="0.25">
      <c r="A283" s="25">
        <v>1141</v>
      </c>
      <c r="B283" s="25">
        <v>1</v>
      </c>
      <c r="C283" s="25" t="s">
        <v>839</v>
      </c>
      <c r="D283" s="25" t="s">
        <v>840</v>
      </c>
      <c r="E283" s="25" t="s">
        <v>841</v>
      </c>
      <c r="F283" s="25" t="s">
        <v>842</v>
      </c>
      <c r="G283" s="25" t="s">
        <v>27</v>
      </c>
      <c r="H283" s="25" t="s">
        <v>843</v>
      </c>
      <c r="I283" s="25" t="s">
        <v>844</v>
      </c>
      <c r="J283" s="25" t="s">
        <v>845</v>
      </c>
      <c r="K283" s="25">
        <v>80111600</v>
      </c>
      <c r="L283" s="25" t="s">
        <v>846</v>
      </c>
      <c r="M283" s="25">
        <v>1</v>
      </c>
      <c r="N283" s="25">
        <v>1</v>
      </c>
      <c r="O283" s="25">
        <v>12</v>
      </c>
      <c r="P283" s="25">
        <v>1</v>
      </c>
      <c r="Q283" s="25" t="s">
        <v>28</v>
      </c>
      <c r="R283" s="25">
        <v>0</v>
      </c>
      <c r="S283" s="26">
        <v>39120000</v>
      </c>
      <c r="T283" s="26">
        <v>39120000</v>
      </c>
      <c r="U283" s="25">
        <v>0</v>
      </c>
      <c r="V283" s="25">
        <v>0</v>
      </c>
      <c r="W283" s="25" t="s">
        <v>41</v>
      </c>
      <c r="X283" s="25" t="s">
        <v>29</v>
      </c>
      <c r="Y283" s="25" t="s">
        <v>847</v>
      </c>
      <c r="Z283" s="25">
        <v>3778900</v>
      </c>
      <c r="AA283" s="25" t="s">
        <v>848</v>
      </c>
      <c r="AB283" s="24"/>
      <c r="AC283" s="24" t="str">
        <f t="shared" si="8"/>
        <v>1141-1</v>
      </c>
      <c r="AD283" s="24" t="str">
        <f t="shared" si="9"/>
        <v>PRESTAR LOS SERVICIOS PROFESIONALES PARA REALIZAR EL SEGIMIENTO A PROYECTOS DE MITIGACIÓN DE CAMBIO CLIMÁTICO, LA GESTIÓN DE LA INFORMACIÓN RELACIONADA, Y SU ARTICULACIÓN CON LOS SISTEMAS DE INFORMACIÓN Y MODELAMIENTO AMBIENTAL DEL DISTRITO CAPITAL # 1141-1</v>
      </c>
    </row>
    <row r="284" spans="1:30" x14ac:dyDescent="0.25">
      <c r="A284" s="25">
        <v>1141</v>
      </c>
      <c r="B284" s="25">
        <v>2</v>
      </c>
      <c r="C284" s="25" t="s">
        <v>839</v>
      </c>
      <c r="D284" s="25" t="s">
        <v>840</v>
      </c>
      <c r="E284" s="25" t="s">
        <v>841</v>
      </c>
      <c r="F284" s="25" t="s">
        <v>842</v>
      </c>
      <c r="G284" s="25" t="s">
        <v>27</v>
      </c>
      <c r="H284" s="25" t="s">
        <v>843</v>
      </c>
      <c r="I284" s="25" t="s">
        <v>844</v>
      </c>
      <c r="J284" s="25" t="s">
        <v>845</v>
      </c>
      <c r="K284" s="25">
        <v>80111600</v>
      </c>
      <c r="L284" s="25" t="s">
        <v>849</v>
      </c>
      <c r="M284" s="25">
        <v>2</v>
      </c>
      <c r="N284" s="25">
        <v>3</v>
      </c>
      <c r="O284" s="25">
        <v>9</v>
      </c>
      <c r="P284" s="25">
        <v>1</v>
      </c>
      <c r="Q284" s="25" t="s">
        <v>28</v>
      </c>
      <c r="R284" s="25">
        <v>0</v>
      </c>
      <c r="S284" s="26">
        <v>69030000</v>
      </c>
      <c r="T284" s="26">
        <v>69030000</v>
      </c>
      <c r="U284" s="25">
        <v>0</v>
      </c>
      <c r="V284" s="25">
        <v>0</v>
      </c>
      <c r="W284" s="25" t="s">
        <v>41</v>
      </c>
      <c r="X284" s="25" t="s">
        <v>29</v>
      </c>
      <c r="Y284" s="25" t="s">
        <v>847</v>
      </c>
      <c r="Z284" s="25">
        <v>3778900</v>
      </c>
      <c r="AA284" s="25" t="s">
        <v>848</v>
      </c>
      <c r="AB284" s="24"/>
      <c r="AC284" s="24" t="str">
        <f t="shared" si="8"/>
        <v>1141-2</v>
      </c>
      <c r="AD284" s="24" t="str">
        <f t="shared" si="9"/>
        <v>PRESTAR LOS SERVICIOS PROFESIONALES PARA COORDINAR LA GESTIÓN DE LA SDA  EN TEMAS  RELACIONADOS CON LA MITIGACIÓN DE CAMBIO CLIMÁTICO Y SU ARTICULACIÓN CON LOS SISTEMAS DE INFORMACIÓN Y MODELAMIENTO AMBIENTAL DEL DISTRITO CAPITAL # 1141-2</v>
      </c>
    </row>
    <row r="285" spans="1:30" x14ac:dyDescent="0.25">
      <c r="A285" s="25">
        <v>1141</v>
      </c>
      <c r="B285" s="25">
        <v>3</v>
      </c>
      <c r="C285" s="25" t="s">
        <v>839</v>
      </c>
      <c r="D285" s="25" t="s">
        <v>840</v>
      </c>
      <c r="E285" s="25" t="s">
        <v>841</v>
      </c>
      <c r="F285" s="25" t="s">
        <v>842</v>
      </c>
      <c r="G285" s="25" t="s">
        <v>27</v>
      </c>
      <c r="H285" s="25" t="s">
        <v>843</v>
      </c>
      <c r="I285" s="25" t="s">
        <v>844</v>
      </c>
      <c r="J285" s="25" t="s">
        <v>845</v>
      </c>
      <c r="K285" s="25">
        <v>80111600</v>
      </c>
      <c r="L285" s="25" t="s">
        <v>850</v>
      </c>
      <c r="M285" s="25">
        <v>2</v>
      </c>
      <c r="N285" s="25">
        <v>3</v>
      </c>
      <c r="O285" s="25">
        <v>9</v>
      </c>
      <c r="P285" s="25">
        <v>1</v>
      </c>
      <c r="Q285" s="25" t="s">
        <v>28</v>
      </c>
      <c r="R285" s="25">
        <v>0</v>
      </c>
      <c r="S285" s="26">
        <v>32742000</v>
      </c>
      <c r="T285" s="26">
        <v>32742000</v>
      </c>
      <c r="U285" s="25">
        <v>0</v>
      </c>
      <c r="V285" s="25">
        <v>0</v>
      </c>
      <c r="W285" s="25" t="s">
        <v>41</v>
      </c>
      <c r="X285" s="25" t="s">
        <v>29</v>
      </c>
      <c r="Y285" s="25" t="s">
        <v>847</v>
      </c>
      <c r="Z285" s="25">
        <v>3778900</v>
      </c>
      <c r="AA285" s="25" t="s">
        <v>848</v>
      </c>
      <c r="AB285" s="24"/>
      <c r="AC285" s="24" t="str">
        <f t="shared" si="8"/>
        <v>1141-3</v>
      </c>
      <c r="AD285" s="24" t="str">
        <f t="shared" si="9"/>
        <v>PRESTAR LOS SERVICIOS PROFESIONALES PARA LA ACTUALIZACIÓN DEL INVENTARIO DE EMISIONES DE GEI, LA GESTIÓN DE LA INFORMACIÓN RELACIONADA, Y SU ARTICULACIÓN CON LOS SISTEMAS DE INFORMACIÓN Y MODELAMIENTO AMBIENTAL DEL DISTRITO CAPITAL # 1141-3</v>
      </c>
    </row>
    <row r="286" spans="1:30" x14ac:dyDescent="0.25">
      <c r="A286" s="25">
        <v>1141</v>
      </c>
      <c r="B286" s="25">
        <v>4</v>
      </c>
      <c r="C286" s="25" t="s">
        <v>839</v>
      </c>
      <c r="D286" s="25" t="s">
        <v>840</v>
      </c>
      <c r="E286" s="25" t="s">
        <v>841</v>
      </c>
      <c r="F286" s="25" t="s">
        <v>842</v>
      </c>
      <c r="G286" s="25" t="s">
        <v>27</v>
      </c>
      <c r="H286" s="25" t="s">
        <v>843</v>
      </c>
      <c r="I286" s="25" t="s">
        <v>844</v>
      </c>
      <c r="J286" s="25" t="s">
        <v>845</v>
      </c>
      <c r="K286" s="25">
        <v>80111600</v>
      </c>
      <c r="L286" s="25" t="s">
        <v>850</v>
      </c>
      <c r="M286" s="25">
        <v>2</v>
      </c>
      <c r="N286" s="25">
        <v>3</v>
      </c>
      <c r="O286" s="25">
        <v>9</v>
      </c>
      <c r="P286" s="25">
        <v>1</v>
      </c>
      <c r="Q286" s="25" t="s">
        <v>28</v>
      </c>
      <c r="R286" s="25">
        <v>0</v>
      </c>
      <c r="S286" s="26">
        <v>59220000</v>
      </c>
      <c r="T286" s="26">
        <v>59220000</v>
      </c>
      <c r="U286" s="25">
        <v>0</v>
      </c>
      <c r="V286" s="25">
        <v>0</v>
      </c>
      <c r="W286" s="25" t="s">
        <v>41</v>
      </c>
      <c r="X286" s="25" t="s">
        <v>29</v>
      </c>
      <c r="Y286" s="25" t="s">
        <v>847</v>
      </c>
      <c r="Z286" s="25">
        <v>3778900</v>
      </c>
      <c r="AA286" s="25" t="s">
        <v>848</v>
      </c>
      <c r="AB286" s="24"/>
      <c r="AC286" s="24" t="str">
        <f t="shared" si="8"/>
        <v>1141-4</v>
      </c>
      <c r="AD286" s="24" t="str">
        <f t="shared" si="9"/>
        <v>PRESTAR LOS SERVICIOS PROFESIONALES PARA LA ACTUALIZACIÓN DEL INVENTARIO DE EMISIONES DE GEI, LA GESTIÓN DE LA INFORMACIÓN RELACIONADA, Y SU ARTICULACIÓN CON LOS SISTEMAS DE INFORMACIÓN Y MODELAMIENTO AMBIENTAL DEL DISTRITO CAPITAL # 1141-4</v>
      </c>
    </row>
    <row r="287" spans="1:30" x14ac:dyDescent="0.25">
      <c r="A287" s="25">
        <v>1141</v>
      </c>
      <c r="B287" s="25">
        <v>5</v>
      </c>
      <c r="C287" s="25" t="s">
        <v>839</v>
      </c>
      <c r="D287" s="25" t="s">
        <v>851</v>
      </c>
      <c r="E287" s="25" t="s">
        <v>852</v>
      </c>
      <c r="F287" s="25" t="s">
        <v>853</v>
      </c>
      <c r="G287" s="25" t="s">
        <v>27</v>
      </c>
      <c r="H287" s="25" t="s">
        <v>854</v>
      </c>
      <c r="I287" s="25" t="s">
        <v>39</v>
      </c>
      <c r="J287" s="25" t="s">
        <v>513</v>
      </c>
      <c r="K287" s="25">
        <v>25101503</v>
      </c>
      <c r="L287" s="25" t="s">
        <v>855</v>
      </c>
      <c r="M287" s="25">
        <v>3</v>
      </c>
      <c r="N287" s="25">
        <v>4</v>
      </c>
      <c r="O287" s="25">
        <v>9</v>
      </c>
      <c r="P287" s="25">
        <v>1</v>
      </c>
      <c r="Q287" s="25" t="s">
        <v>40</v>
      </c>
      <c r="R287" s="25">
        <v>0</v>
      </c>
      <c r="S287" s="26">
        <v>100000000</v>
      </c>
      <c r="T287" s="26">
        <v>100000000</v>
      </c>
      <c r="U287" s="25">
        <v>0</v>
      </c>
      <c r="V287" s="25">
        <v>0</v>
      </c>
      <c r="W287" s="25" t="s">
        <v>41</v>
      </c>
      <c r="X287" s="25" t="s">
        <v>29</v>
      </c>
      <c r="Y287" s="25" t="s">
        <v>847</v>
      </c>
      <c r="Z287" s="25">
        <v>3778900</v>
      </c>
      <c r="AA287" s="25" t="s">
        <v>848</v>
      </c>
      <c r="AB287" s="24"/>
      <c r="AC287" s="24" t="str">
        <f t="shared" si="8"/>
        <v>1141-5</v>
      </c>
      <c r="AD287" s="24" t="str">
        <f t="shared" si="9"/>
        <v>PRESTAR  EL SERVICIO DE TRANSPORTE PÚBLICO TERRESTRE AUTOMOTOR ESPECIAL DE PASAJEROS Y DE CARGA PARA EL DESARROLLO DE LAS ACTIVIDADES MISIONALES Y DE INVERSIÓN QUE ADELANTE LA SECRETARIA DISTRITAL DE AMBIENTE. # 1141-5</v>
      </c>
    </row>
    <row r="288" spans="1:30" x14ac:dyDescent="0.25">
      <c r="A288" s="25">
        <v>1141</v>
      </c>
      <c r="B288" s="25">
        <v>6</v>
      </c>
      <c r="C288" s="25" t="s">
        <v>839</v>
      </c>
      <c r="D288" s="25" t="s">
        <v>851</v>
      </c>
      <c r="E288" s="25" t="s">
        <v>852</v>
      </c>
      <c r="F288" s="25" t="s">
        <v>853</v>
      </c>
      <c r="G288" s="25" t="s">
        <v>27</v>
      </c>
      <c r="H288" s="25" t="s">
        <v>843</v>
      </c>
      <c r="I288" s="25" t="s">
        <v>844</v>
      </c>
      <c r="J288" s="25" t="s">
        <v>845</v>
      </c>
      <c r="K288" s="25">
        <v>80111600</v>
      </c>
      <c r="L288" s="25" t="s">
        <v>856</v>
      </c>
      <c r="M288" s="25">
        <v>3</v>
      </c>
      <c r="N288" s="25">
        <v>4</v>
      </c>
      <c r="O288" s="25">
        <v>9</v>
      </c>
      <c r="P288" s="25">
        <v>1</v>
      </c>
      <c r="Q288" s="25" t="s">
        <v>28</v>
      </c>
      <c r="R288" s="25">
        <v>0</v>
      </c>
      <c r="S288" s="26">
        <v>59223150</v>
      </c>
      <c r="T288" s="26">
        <v>59223150</v>
      </c>
      <c r="U288" s="25">
        <v>0</v>
      </c>
      <c r="V288" s="25">
        <v>0</v>
      </c>
      <c r="W288" s="25" t="s">
        <v>41</v>
      </c>
      <c r="X288" s="25" t="s">
        <v>29</v>
      </c>
      <c r="Y288" s="25" t="s">
        <v>847</v>
      </c>
      <c r="Z288" s="25">
        <v>3778900</v>
      </c>
      <c r="AA288" s="25" t="s">
        <v>848</v>
      </c>
      <c r="AB288" s="24"/>
      <c r="AC288" s="24" t="str">
        <f t="shared" si="8"/>
        <v>1141-6</v>
      </c>
      <c r="AD288" s="24" t="str">
        <f t="shared" si="9"/>
        <v>GENERAR CRITERIOS DE SOSTENIBILIDAD AMBIENTAL PARA INSTRUMENTOS DE PLANEAMIENTO URBANO. # 1141-6</v>
      </c>
    </row>
    <row r="289" spans="1:30" x14ac:dyDescent="0.25">
      <c r="A289" s="25">
        <v>1141</v>
      </c>
      <c r="B289" s="25">
        <v>7</v>
      </c>
      <c r="C289" s="25" t="s">
        <v>839</v>
      </c>
      <c r="D289" s="25" t="s">
        <v>851</v>
      </c>
      <c r="E289" s="25" t="s">
        <v>852</v>
      </c>
      <c r="F289" s="25" t="s">
        <v>853</v>
      </c>
      <c r="G289" s="25" t="s">
        <v>27</v>
      </c>
      <c r="H289" s="25" t="s">
        <v>843</v>
      </c>
      <c r="I289" s="25" t="s">
        <v>844</v>
      </c>
      <c r="J289" s="25" t="s">
        <v>845</v>
      </c>
      <c r="K289" s="25">
        <v>80111600</v>
      </c>
      <c r="L289" s="25" t="s">
        <v>857</v>
      </c>
      <c r="M289" s="25">
        <v>3</v>
      </c>
      <c r="N289" s="25">
        <v>4</v>
      </c>
      <c r="O289" s="25">
        <v>9</v>
      </c>
      <c r="P289" s="25">
        <v>1</v>
      </c>
      <c r="Q289" s="25" t="s">
        <v>28</v>
      </c>
      <c r="R289" s="25">
        <v>0</v>
      </c>
      <c r="S289" s="26">
        <v>63494550</v>
      </c>
      <c r="T289" s="26">
        <v>63494550</v>
      </c>
      <c r="U289" s="25">
        <v>0</v>
      </c>
      <c r="V289" s="25">
        <v>0</v>
      </c>
      <c r="W289" s="25" t="s">
        <v>41</v>
      </c>
      <c r="X289" s="25" t="s">
        <v>29</v>
      </c>
      <c r="Y289" s="25" t="s">
        <v>847</v>
      </c>
      <c r="Z289" s="25">
        <v>3778900</v>
      </c>
      <c r="AA289" s="25" t="s">
        <v>848</v>
      </c>
      <c r="AB289" s="24"/>
      <c r="AC289" s="24" t="str">
        <f t="shared" si="8"/>
        <v>1141-7</v>
      </c>
      <c r="AD289" s="24" t="str">
        <f t="shared" si="9"/>
        <v>GENERAR CRITERIOS DE ECOURBANISMO Y CONSTRUCCIÓN SOSTENIBLE EN PROYECTOS URBANOS Y ARQUITECTONICOS; ADEMAS DE REALIZAR EL SEGUIMIENTO Y REPORTE DEL AVANCE FISICO Y PRESUSPUESTAL EN EL MARCO DEL DESARROLLO DE ACCIONES DE ECOURBANISMO Y GESTION AMBIENTAL. # 1141-7</v>
      </c>
    </row>
    <row r="290" spans="1:30" x14ac:dyDescent="0.25">
      <c r="A290" s="25">
        <v>1141</v>
      </c>
      <c r="B290" s="25">
        <v>8</v>
      </c>
      <c r="C290" s="25" t="s">
        <v>839</v>
      </c>
      <c r="D290" s="25" t="s">
        <v>851</v>
      </c>
      <c r="E290" s="25" t="s">
        <v>852</v>
      </c>
      <c r="F290" s="25" t="s">
        <v>853</v>
      </c>
      <c r="G290" s="25" t="s">
        <v>27</v>
      </c>
      <c r="H290" s="25" t="s">
        <v>843</v>
      </c>
      <c r="I290" s="25" t="s">
        <v>844</v>
      </c>
      <c r="J290" s="25" t="s">
        <v>845</v>
      </c>
      <c r="K290" s="25">
        <v>80111600</v>
      </c>
      <c r="L290" s="25" t="s">
        <v>858</v>
      </c>
      <c r="M290" s="25">
        <v>2</v>
      </c>
      <c r="N290" s="25">
        <v>3</v>
      </c>
      <c r="O290" s="25">
        <v>10</v>
      </c>
      <c r="P290" s="25">
        <v>1</v>
      </c>
      <c r="Q290" s="25" t="s">
        <v>28</v>
      </c>
      <c r="R290" s="25">
        <v>0</v>
      </c>
      <c r="S290" s="26">
        <v>62706000</v>
      </c>
      <c r="T290" s="26">
        <v>62706000</v>
      </c>
      <c r="U290" s="25">
        <v>0</v>
      </c>
      <c r="V290" s="25">
        <v>0</v>
      </c>
      <c r="W290" s="25" t="s">
        <v>41</v>
      </c>
      <c r="X290" s="25" t="s">
        <v>29</v>
      </c>
      <c r="Y290" s="25" t="s">
        <v>847</v>
      </c>
      <c r="Z290" s="25">
        <v>3778900</v>
      </c>
      <c r="AA290" s="25" t="s">
        <v>848</v>
      </c>
      <c r="AB290" s="24"/>
      <c r="AC290" s="24" t="str">
        <f t="shared" si="8"/>
        <v>1141-8</v>
      </c>
      <c r="AD290" s="24" t="str">
        <f t="shared" si="9"/>
        <v>GENERAR CRITERIOS DE ECOURBANISMO Y CONSTRUCCIÓN SOSTENIBLE EN PROYECTOS URBANOS Y ARQUITECTONICOS # 1141-8</v>
      </c>
    </row>
    <row r="291" spans="1:30" x14ac:dyDescent="0.25">
      <c r="A291" s="25">
        <v>1141</v>
      </c>
      <c r="B291" s="25">
        <v>9</v>
      </c>
      <c r="C291" s="25" t="s">
        <v>839</v>
      </c>
      <c r="D291" s="25" t="s">
        <v>851</v>
      </c>
      <c r="E291" s="25" t="s">
        <v>852</v>
      </c>
      <c r="F291" s="25" t="s">
        <v>853</v>
      </c>
      <c r="G291" s="25" t="s">
        <v>27</v>
      </c>
      <c r="H291" s="25" t="s">
        <v>843</v>
      </c>
      <c r="I291" s="25" t="s">
        <v>844</v>
      </c>
      <c r="J291" s="25" t="s">
        <v>845</v>
      </c>
      <c r="K291" s="25">
        <v>80111600</v>
      </c>
      <c r="L291" s="25" t="s">
        <v>859</v>
      </c>
      <c r="M291" s="25">
        <v>3</v>
      </c>
      <c r="N291" s="25">
        <v>4</v>
      </c>
      <c r="O291" s="25">
        <v>9</v>
      </c>
      <c r="P291" s="25">
        <v>1</v>
      </c>
      <c r="Q291" s="25" t="s">
        <v>28</v>
      </c>
      <c r="R291" s="25">
        <v>0</v>
      </c>
      <c r="S291" s="26">
        <v>59223150</v>
      </c>
      <c r="T291" s="26">
        <v>59223150</v>
      </c>
      <c r="U291" s="25">
        <v>0</v>
      </c>
      <c r="V291" s="25">
        <v>0</v>
      </c>
      <c r="W291" s="25" t="s">
        <v>41</v>
      </c>
      <c r="X291" s="25" t="s">
        <v>29</v>
      </c>
      <c r="Y291" s="25" t="s">
        <v>847</v>
      </c>
      <c r="Z291" s="25">
        <v>3778900</v>
      </c>
      <c r="AA291" s="25" t="s">
        <v>848</v>
      </c>
      <c r="AB291" s="24"/>
      <c r="AC291" s="24" t="str">
        <f t="shared" si="8"/>
        <v>1141-9</v>
      </c>
      <c r="AD291" s="24" t="str">
        <f t="shared" si="9"/>
        <v>EVALUAR EL COMPONENTE FORESTAL Y PAISAJÍSTICO PARA LA REVISIÓN Y APROBACIÓN DE PROYECTOS URBANOS CON CRITERIOS DE SOSTENIBILIDAD AMBIENTAL. # 1141-9</v>
      </c>
    </row>
    <row r="292" spans="1:30" x14ac:dyDescent="0.25">
      <c r="A292" s="25">
        <v>1141</v>
      </c>
      <c r="B292" s="25">
        <v>10</v>
      </c>
      <c r="C292" s="25" t="s">
        <v>839</v>
      </c>
      <c r="D292" s="25" t="s">
        <v>851</v>
      </c>
      <c r="E292" s="25" t="s">
        <v>852</v>
      </c>
      <c r="F292" s="25" t="s">
        <v>853</v>
      </c>
      <c r="G292" s="25" t="s">
        <v>27</v>
      </c>
      <c r="H292" s="25" t="s">
        <v>843</v>
      </c>
      <c r="I292" s="25" t="s">
        <v>844</v>
      </c>
      <c r="J292" s="25" t="s">
        <v>845</v>
      </c>
      <c r="K292" s="25">
        <v>80111600</v>
      </c>
      <c r="L292" s="25" t="s">
        <v>860</v>
      </c>
      <c r="M292" s="25">
        <v>3</v>
      </c>
      <c r="N292" s="25">
        <v>4</v>
      </c>
      <c r="O292" s="25">
        <v>9</v>
      </c>
      <c r="P292" s="25">
        <v>1</v>
      </c>
      <c r="Q292" s="25" t="s">
        <v>28</v>
      </c>
      <c r="R292" s="25">
        <v>0</v>
      </c>
      <c r="S292" s="26">
        <v>32734800</v>
      </c>
      <c r="T292" s="26">
        <v>32734800</v>
      </c>
      <c r="U292" s="25">
        <v>0</v>
      </c>
      <c r="V292" s="25">
        <v>0</v>
      </c>
      <c r="W292" s="25" t="s">
        <v>41</v>
      </c>
      <c r="X292" s="25" t="s">
        <v>29</v>
      </c>
      <c r="Y292" s="25" t="s">
        <v>847</v>
      </c>
      <c r="Z292" s="25">
        <v>3778900</v>
      </c>
      <c r="AA292" s="25" t="s">
        <v>848</v>
      </c>
      <c r="AB292" s="24"/>
      <c r="AC292" s="24" t="str">
        <f t="shared" si="8"/>
        <v>1141-10</v>
      </c>
      <c r="AD292" s="24" t="str">
        <f t="shared" si="9"/>
        <v>APOYAR EL COMPONENTE ARQUITECTÓNICO Y URBANISTICO PARA EL ESTABLECIMIENTO DE CRITERIOS DE SOSTENIBILIDAD AMBIENTAL. # 1141-10</v>
      </c>
    </row>
    <row r="293" spans="1:30" s="27" customFormat="1" x14ac:dyDescent="0.25">
      <c r="A293" s="25">
        <v>1141</v>
      </c>
      <c r="B293" s="25">
        <v>11</v>
      </c>
      <c r="C293" s="25" t="s">
        <v>839</v>
      </c>
      <c r="D293" s="25" t="s">
        <v>851</v>
      </c>
      <c r="E293" s="25" t="s">
        <v>852</v>
      </c>
      <c r="F293" s="25" t="s">
        <v>853</v>
      </c>
      <c r="G293" s="25" t="s">
        <v>27</v>
      </c>
      <c r="H293" s="25" t="s">
        <v>843</v>
      </c>
      <c r="I293" s="25" t="s">
        <v>844</v>
      </c>
      <c r="J293" s="25" t="s">
        <v>845</v>
      </c>
      <c r="K293" s="25">
        <v>80111600</v>
      </c>
      <c r="L293" s="25" t="s">
        <v>861</v>
      </c>
      <c r="M293" s="25">
        <v>3</v>
      </c>
      <c r="N293" s="25">
        <v>4</v>
      </c>
      <c r="O293" s="25">
        <v>9</v>
      </c>
      <c r="P293" s="25">
        <v>1</v>
      </c>
      <c r="Q293" s="25" t="s">
        <v>28</v>
      </c>
      <c r="R293" s="25">
        <v>0</v>
      </c>
      <c r="S293" s="26">
        <v>36892800</v>
      </c>
      <c r="T293" s="26">
        <v>36892800</v>
      </c>
      <c r="U293" s="25">
        <v>0</v>
      </c>
      <c r="V293" s="25">
        <v>0</v>
      </c>
      <c r="W293" s="25" t="s">
        <v>41</v>
      </c>
      <c r="X293" s="25" t="s">
        <v>29</v>
      </c>
      <c r="Y293" s="25" t="s">
        <v>847</v>
      </c>
      <c r="Z293" s="25">
        <v>3778900</v>
      </c>
      <c r="AA293" s="25" t="s">
        <v>848</v>
      </c>
      <c r="AB293" s="24"/>
      <c r="AC293" s="24" t="str">
        <f t="shared" si="8"/>
        <v>1141-11</v>
      </c>
      <c r="AD293" s="24" t="str">
        <f t="shared" si="9"/>
        <v>GENERAR ESTRATEGIAS DE PROMOCIÓN EN DESARROLLO DEL PROGRAMA BOGOTÁ CONSTRUCCIÓN SOSTENIBLE, INCORPORANDO CRITERIOS DE SOSTENIBILIDAD AMBIENTAL A LOS PROYECTOS INSCRITOS. # 1141-11</v>
      </c>
    </row>
    <row r="294" spans="1:30" s="27" customFormat="1" x14ac:dyDescent="0.25">
      <c r="A294" s="25">
        <v>1141</v>
      </c>
      <c r="B294" s="25">
        <v>12</v>
      </c>
      <c r="C294" s="25" t="s">
        <v>839</v>
      </c>
      <c r="D294" s="25" t="s">
        <v>851</v>
      </c>
      <c r="E294" s="25" t="s">
        <v>852</v>
      </c>
      <c r="F294" s="25" t="s">
        <v>853</v>
      </c>
      <c r="G294" s="25" t="s">
        <v>27</v>
      </c>
      <c r="H294" s="25" t="s">
        <v>843</v>
      </c>
      <c r="I294" s="25" t="s">
        <v>844</v>
      </c>
      <c r="J294" s="25" t="s">
        <v>845</v>
      </c>
      <c r="K294" s="25">
        <v>80111600</v>
      </c>
      <c r="L294" s="25" t="s">
        <v>862</v>
      </c>
      <c r="M294" s="25">
        <v>3</v>
      </c>
      <c r="N294" s="25">
        <v>4</v>
      </c>
      <c r="O294" s="25">
        <v>9</v>
      </c>
      <c r="P294" s="25">
        <v>1</v>
      </c>
      <c r="Q294" s="25" t="s">
        <v>28</v>
      </c>
      <c r="R294" s="25">
        <v>0</v>
      </c>
      <c r="S294" s="26">
        <v>36892800</v>
      </c>
      <c r="T294" s="26">
        <v>36892800</v>
      </c>
      <c r="U294" s="25">
        <v>0</v>
      </c>
      <c r="V294" s="25">
        <v>0</v>
      </c>
      <c r="W294" s="25" t="s">
        <v>41</v>
      </c>
      <c r="X294" s="25" t="s">
        <v>29</v>
      </c>
      <c r="Y294" s="25" t="s">
        <v>847</v>
      </c>
      <c r="Z294" s="25">
        <v>3778900</v>
      </c>
      <c r="AA294" s="25" t="s">
        <v>848</v>
      </c>
      <c r="AB294" s="24"/>
      <c r="AC294" s="24" t="str">
        <f t="shared" si="8"/>
        <v>1141-12</v>
      </c>
      <c r="AD294" s="24" t="str">
        <f t="shared" si="9"/>
        <v>DESARROLLAR LA GESTIÓN Y SEGUIMIENTO A LOS PROCESOS CONTRACTUALES REQUERIDOS EN LOS PROCESOS DE INCORPORACIÓN DE CRITERIOS DE SOSTENIBILIDAD Y GESTIÓN AMBIENTAL. # 1141-12</v>
      </c>
    </row>
    <row r="295" spans="1:30" s="27" customFormat="1" x14ac:dyDescent="0.25">
      <c r="A295" s="25">
        <v>1141</v>
      </c>
      <c r="B295" s="25">
        <v>13</v>
      </c>
      <c r="C295" s="25" t="s">
        <v>839</v>
      </c>
      <c r="D295" s="25" t="s">
        <v>851</v>
      </c>
      <c r="E295" s="25" t="s">
        <v>852</v>
      </c>
      <c r="F295" s="25" t="s">
        <v>853</v>
      </c>
      <c r="G295" s="25" t="s">
        <v>27</v>
      </c>
      <c r="H295" s="25" t="s">
        <v>843</v>
      </c>
      <c r="I295" s="25" t="s">
        <v>844</v>
      </c>
      <c r="J295" s="25" t="s">
        <v>845</v>
      </c>
      <c r="K295" s="25">
        <v>80111600</v>
      </c>
      <c r="L295" s="25" t="s">
        <v>863</v>
      </c>
      <c r="M295" s="25">
        <v>3</v>
      </c>
      <c r="N295" s="25">
        <v>4</v>
      </c>
      <c r="O295" s="25">
        <v>9</v>
      </c>
      <c r="P295" s="25">
        <v>1</v>
      </c>
      <c r="Q295" s="25" t="s">
        <v>28</v>
      </c>
      <c r="R295" s="25">
        <v>0</v>
      </c>
      <c r="S295" s="26">
        <v>63494550</v>
      </c>
      <c r="T295" s="26">
        <v>63494550</v>
      </c>
      <c r="U295" s="25">
        <v>0</v>
      </c>
      <c r="V295" s="25">
        <v>0</v>
      </c>
      <c r="W295" s="25" t="s">
        <v>41</v>
      </c>
      <c r="X295" s="25" t="s">
        <v>29</v>
      </c>
      <c r="Y295" s="25" t="s">
        <v>847</v>
      </c>
      <c r="Z295" s="25">
        <v>3778900</v>
      </c>
      <c r="AA295" s="25" t="s">
        <v>848</v>
      </c>
      <c r="AB295" s="24"/>
      <c r="AC295" s="24" t="str">
        <f t="shared" si="8"/>
        <v>1141-13</v>
      </c>
      <c r="AD295" s="24" t="str">
        <f t="shared" si="9"/>
        <v>LIDERAR LAS ACTIVIDADES RELACIONADAS CON LA ARTICULACIÓN Y CUMPLIMIENTO DE LOS CRITERIOS DE SOSTENIBILIDAD AMBIENTAL PARA PROYECTOS URBANOS Y ARQUITECTÓNICOS, EN LA LINEA DE ECOURBANISMO Y CONSTRUCCIÓN SOSTENIBLE. # 1141-13</v>
      </c>
    </row>
    <row r="296" spans="1:30" s="27" customFormat="1" x14ac:dyDescent="0.25">
      <c r="A296" s="25">
        <v>1141</v>
      </c>
      <c r="B296" s="25">
        <v>14</v>
      </c>
      <c r="C296" s="25" t="s">
        <v>839</v>
      </c>
      <c r="D296" s="25" t="s">
        <v>851</v>
      </c>
      <c r="E296" s="25" t="s">
        <v>852</v>
      </c>
      <c r="F296" s="25" t="s">
        <v>853</v>
      </c>
      <c r="G296" s="25" t="s">
        <v>27</v>
      </c>
      <c r="H296" s="25" t="s">
        <v>843</v>
      </c>
      <c r="I296" s="25" t="s">
        <v>844</v>
      </c>
      <c r="J296" s="25" t="s">
        <v>845</v>
      </c>
      <c r="K296" s="25">
        <v>80111600</v>
      </c>
      <c r="L296" s="25" t="s">
        <v>864</v>
      </c>
      <c r="M296" s="25">
        <v>3</v>
      </c>
      <c r="N296" s="25">
        <v>4</v>
      </c>
      <c r="O296" s="25">
        <v>9</v>
      </c>
      <c r="P296" s="25">
        <v>1</v>
      </c>
      <c r="Q296" s="25" t="s">
        <v>28</v>
      </c>
      <c r="R296" s="25">
        <v>0</v>
      </c>
      <c r="S296" s="26">
        <v>16858800</v>
      </c>
      <c r="T296" s="26">
        <v>16858800</v>
      </c>
      <c r="U296" s="25">
        <v>0</v>
      </c>
      <c r="V296" s="25">
        <v>0</v>
      </c>
      <c r="W296" s="25" t="s">
        <v>41</v>
      </c>
      <c r="X296" s="25" t="s">
        <v>29</v>
      </c>
      <c r="Y296" s="25" t="s">
        <v>847</v>
      </c>
      <c r="Z296" s="25">
        <v>3778900</v>
      </c>
      <c r="AA296" s="25" t="s">
        <v>848</v>
      </c>
      <c r="AB296" s="24"/>
      <c r="AC296" s="24" t="str">
        <f t="shared" si="8"/>
        <v>1141-14</v>
      </c>
      <c r="AD296" s="24" t="str">
        <f t="shared" si="9"/>
        <v>REALIZAR LA GESTION Y TRAMITES ADMINISTRATIVOS  DERIVADOS DE LAS ACCIONES RELACIONADAS CON CRITERIOS DE SOSTENIBILIDAD AMBIENTAL. # 1141-14</v>
      </c>
    </row>
    <row r="297" spans="1:30" s="27" customFormat="1" x14ac:dyDescent="0.25">
      <c r="A297" s="25">
        <v>1141</v>
      </c>
      <c r="B297" s="25">
        <v>15</v>
      </c>
      <c r="C297" s="25" t="s">
        <v>839</v>
      </c>
      <c r="D297" s="25" t="s">
        <v>851</v>
      </c>
      <c r="E297" s="25" t="s">
        <v>852</v>
      </c>
      <c r="F297" s="25" t="s">
        <v>853</v>
      </c>
      <c r="G297" s="25" t="s">
        <v>27</v>
      </c>
      <c r="H297" s="25" t="s">
        <v>854</v>
      </c>
      <c r="I297" s="25" t="s">
        <v>865</v>
      </c>
      <c r="J297" s="25" t="s">
        <v>866</v>
      </c>
      <c r="K297" s="25" t="s">
        <v>867</v>
      </c>
      <c r="L297" s="25" t="s">
        <v>534</v>
      </c>
      <c r="M297" s="25">
        <v>1</v>
      </c>
      <c r="N297" s="25">
        <v>1</v>
      </c>
      <c r="O297" s="25">
        <v>1</v>
      </c>
      <c r="P297" s="25">
        <v>1</v>
      </c>
      <c r="Q297" s="25" t="s">
        <v>33</v>
      </c>
      <c r="R297" s="25">
        <v>0</v>
      </c>
      <c r="S297" s="26">
        <v>224000000</v>
      </c>
      <c r="T297" s="26">
        <v>224000000</v>
      </c>
      <c r="U297" s="25">
        <v>0</v>
      </c>
      <c r="V297" s="25">
        <v>0</v>
      </c>
      <c r="W297" s="25" t="s">
        <v>41</v>
      </c>
      <c r="X297" s="25" t="s">
        <v>29</v>
      </c>
      <c r="Y297" s="25" t="s">
        <v>847</v>
      </c>
      <c r="Z297" s="25">
        <v>3778900</v>
      </c>
      <c r="AA297" s="25" t="s">
        <v>848</v>
      </c>
      <c r="AB297" s="24"/>
      <c r="AC297" s="24" t="str">
        <f t="shared" si="8"/>
        <v>1141-15</v>
      </c>
      <c r="AD297" s="24" t="str">
        <f t="shared" si="9"/>
        <v>CONTRATAR LAS ACCIONES COMUNICATIVAS QUE PERMITAN DIVULGAR LOS EVENTOS, CAMPAÑAS Y MENSAJES INSTITUCIONALES DE LA SECRETARÍA DISTRITAL DE AMBIENTE  # 1141-15</v>
      </c>
    </row>
    <row r="298" spans="1:30" s="27" customFormat="1" x14ac:dyDescent="0.25">
      <c r="A298" s="25">
        <v>1141</v>
      </c>
      <c r="B298" s="25">
        <v>16</v>
      </c>
      <c r="C298" s="25" t="s">
        <v>839</v>
      </c>
      <c r="D298" s="25" t="s">
        <v>868</v>
      </c>
      <c r="E298" s="25" t="s">
        <v>852</v>
      </c>
      <c r="F298" s="25" t="s">
        <v>869</v>
      </c>
      <c r="G298" s="25" t="s">
        <v>27</v>
      </c>
      <c r="H298" s="25" t="s">
        <v>843</v>
      </c>
      <c r="I298" s="25" t="s">
        <v>844</v>
      </c>
      <c r="J298" s="25" t="s">
        <v>845</v>
      </c>
      <c r="K298" s="25">
        <v>80111600</v>
      </c>
      <c r="L298" s="25" t="s">
        <v>870</v>
      </c>
      <c r="M298" s="25">
        <v>3</v>
      </c>
      <c r="N298" s="25">
        <v>4</v>
      </c>
      <c r="O298" s="25">
        <v>9</v>
      </c>
      <c r="P298" s="25">
        <v>1</v>
      </c>
      <c r="Q298" s="25" t="s">
        <v>28</v>
      </c>
      <c r="R298" s="25">
        <v>0</v>
      </c>
      <c r="S298" s="26">
        <v>32734800</v>
      </c>
      <c r="T298" s="26">
        <v>32734800</v>
      </c>
      <c r="U298" s="25">
        <v>0</v>
      </c>
      <c r="V298" s="25">
        <v>0</v>
      </c>
      <c r="W298" s="25" t="s">
        <v>41</v>
      </c>
      <c r="X298" s="25" t="s">
        <v>29</v>
      </c>
      <c r="Y298" s="25" t="s">
        <v>847</v>
      </c>
      <c r="Z298" s="25">
        <v>3778900</v>
      </c>
      <c r="AA298" s="25" t="s">
        <v>848</v>
      </c>
      <c r="AB298" s="24"/>
      <c r="AC298" s="24" t="str">
        <f t="shared" si="8"/>
        <v>1141-16</v>
      </c>
      <c r="AD298" s="24" t="str">
        <f t="shared" si="9"/>
        <v>PRESTAR LOS SERVICIOS PROFESIONALES BRINDANDO APOYO EN LA IMPLEMENTACIÓN DE LA POLITICA DE ECOURBANISMO Y CONSTRUCCIÓN SOSTENIBLE # 1141-16</v>
      </c>
    </row>
    <row r="299" spans="1:30" s="27" customFormat="1" x14ac:dyDescent="0.25">
      <c r="A299" s="25">
        <v>1141</v>
      </c>
      <c r="B299" s="25">
        <v>17</v>
      </c>
      <c r="C299" s="25" t="s">
        <v>839</v>
      </c>
      <c r="D299" s="25" t="s">
        <v>871</v>
      </c>
      <c r="E299" s="25" t="s">
        <v>852</v>
      </c>
      <c r="F299" s="25" t="s">
        <v>872</v>
      </c>
      <c r="G299" s="25" t="s">
        <v>27</v>
      </c>
      <c r="H299" s="25" t="s">
        <v>854</v>
      </c>
      <c r="I299" s="25" t="s">
        <v>865</v>
      </c>
      <c r="J299" s="25" t="s">
        <v>866</v>
      </c>
      <c r="K299" s="25" t="s">
        <v>873</v>
      </c>
      <c r="L299" s="25" t="s">
        <v>874</v>
      </c>
      <c r="M299" s="25">
        <v>3</v>
      </c>
      <c r="N299" s="25">
        <v>3</v>
      </c>
      <c r="O299" s="25">
        <v>12</v>
      </c>
      <c r="P299" s="25">
        <v>1</v>
      </c>
      <c r="Q299" s="25" t="s">
        <v>28</v>
      </c>
      <c r="R299" s="25">
        <v>0</v>
      </c>
      <c r="S299" s="26">
        <v>150000000</v>
      </c>
      <c r="T299" s="26">
        <v>150000000</v>
      </c>
      <c r="U299" s="25">
        <v>0</v>
      </c>
      <c r="V299" s="25">
        <v>0</v>
      </c>
      <c r="W299" s="25" t="s">
        <v>41</v>
      </c>
      <c r="X299" s="25" t="s">
        <v>29</v>
      </c>
      <c r="Y299" s="25" t="s">
        <v>847</v>
      </c>
      <c r="Z299" s="25">
        <v>3778900</v>
      </c>
      <c r="AA299" s="25" t="s">
        <v>848</v>
      </c>
      <c r="AB299" s="24"/>
      <c r="AC299" s="24" t="str">
        <f t="shared" si="8"/>
        <v>1141-17</v>
      </c>
      <c r="AD299" s="24" t="str">
        <f t="shared" si="9"/>
        <v>IMPLEMENTAR ESTRATEGIAS DE PROMOCIÓN DE INFRAESTRUCTURA VEGETADA EN ESPACIO PUBLICO O PRIVADO, QUE CONTRIBUYA CON EL FORTALECIMIENTO DE LA CONSERVACIÓN Y PROTECCIÓN DE LOS ECOSISTEMAS DE LA CIUDAD # 1141-17</v>
      </c>
    </row>
    <row r="300" spans="1:30" x14ac:dyDescent="0.25">
      <c r="A300" s="25">
        <v>1141</v>
      </c>
      <c r="B300" s="25">
        <v>18</v>
      </c>
      <c r="C300" s="25" t="s">
        <v>839</v>
      </c>
      <c r="D300" s="25" t="s">
        <v>871</v>
      </c>
      <c r="E300" s="25" t="s">
        <v>852</v>
      </c>
      <c r="F300" s="25" t="s">
        <v>872</v>
      </c>
      <c r="G300" s="25" t="s">
        <v>27</v>
      </c>
      <c r="H300" s="25" t="s">
        <v>843</v>
      </c>
      <c r="I300" s="25" t="s">
        <v>844</v>
      </c>
      <c r="J300" s="25" t="s">
        <v>845</v>
      </c>
      <c r="K300" s="25">
        <v>80111600</v>
      </c>
      <c r="L300" s="25" t="s">
        <v>875</v>
      </c>
      <c r="M300" s="25">
        <v>3</v>
      </c>
      <c r="N300" s="25">
        <v>4</v>
      </c>
      <c r="O300" s="25">
        <v>9</v>
      </c>
      <c r="P300" s="25">
        <v>1</v>
      </c>
      <c r="Q300" s="25" t="s">
        <v>28</v>
      </c>
      <c r="R300" s="25">
        <v>0</v>
      </c>
      <c r="S300" s="26">
        <v>13248900</v>
      </c>
      <c r="T300" s="26">
        <v>13248900</v>
      </c>
      <c r="U300" s="25">
        <v>0</v>
      </c>
      <c r="V300" s="25">
        <v>0</v>
      </c>
      <c r="W300" s="25" t="s">
        <v>41</v>
      </c>
      <c r="X300" s="25" t="s">
        <v>29</v>
      </c>
      <c r="Y300" s="25" t="s">
        <v>847</v>
      </c>
      <c r="Z300" s="25">
        <v>3778900</v>
      </c>
      <c r="AA300" s="25" t="s">
        <v>848</v>
      </c>
      <c r="AB300" s="24"/>
      <c r="AC300" s="24" t="str">
        <f t="shared" si="8"/>
        <v>1141-18</v>
      </c>
      <c r="AD300" s="24" t="str">
        <f t="shared" si="9"/>
        <v>PRESTAR LOS SERVICIOS DE APOYO OPERATIVO PARA LA PROPAGACIÓN, PRODUCCIÓN Y MANTENIMIENTO DE MATERIAL VEGETAL PARA CAMPAÑAS DE PROMOCIÓN DE INFRAESTRUCTURA VEGETADA EN LA CIUDAD. # 1141-18</v>
      </c>
    </row>
    <row r="301" spans="1:30" x14ac:dyDescent="0.25">
      <c r="A301" s="25">
        <v>1141</v>
      </c>
      <c r="B301" s="25">
        <v>19</v>
      </c>
      <c r="C301" s="25" t="s">
        <v>839</v>
      </c>
      <c r="D301" s="25" t="s">
        <v>871</v>
      </c>
      <c r="E301" s="25" t="s">
        <v>852</v>
      </c>
      <c r="F301" s="25" t="s">
        <v>872</v>
      </c>
      <c r="G301" s="25" t="s">
        <v>27</v>
      </c>
      <c r="H301" s="25" t="s">
        <v>843</v>
      </c>
      <c r="I301" s="25" t="s">
        <v>844</v>
      </c>
      <c r="J301" s="25" t="s">
        <v>845</v>
      </c>
      <c r="K301" s="25">
        <v>80111600</v>
      </c>
      <c r="L301" s="25" t="s">
        <v>876</v>
      </c>
      <c r="M301" s="25">
        <v>3</v>
      </c>
      <c r="N301" s="25">
        <v>4</v>
      </c>
      <c r="O301" s="25">
        <v>9</v>
      </c>
      <c r="P301" s="25">
        <v>1</v>
      </c>
      <c r="Q301" s="25" t="s">
        <v>28</v>
      </c>
      <c r="R301" s="25">
        <v>0</v>
      </c>
      <c r="S301" s="26">
        <v>18172350</v>
      </c>
      <c r="T301" s="26">
        <v>18172350</v>
      </c>
      <c r="U301" s="25">
        <v>0</v>
      </c>
      <c r="V301" s="25">
        <v>0</v>
      </c>
      <c r="W301" s="25" t="s">
        <v>41</v>
      </c>
      <c r="X301" s="25" t="s">
        <v>29</v>
      </c>
      <c r="Y301" s="25" t="s">
        <v>847</v>
      </c>
      <c r="Z301" s="25">
        <v>3778900</v>
      </c>
      <c r="AA301" s="25" t="s">
        <v>848</v>
      </c>
      <c r="AB301" s="24"/>
      <c r="AC301" s="24" t="str">
        <f t="shared" si="8"/>
        <v>1141-19</v>
      </c>
      <c r="AD301" s="24" t="str">
        <f t="shared" si="9"/>
        <v>APOYAR LA IMPLEMENTACIÓN DE INFRAESTRUCTURA VEGETADA, EN ESPACIO PÚBLICO Y PRIVADO EN EL DISTRITO CAPITAL # 1141-19</v>
      </c>
    </row>
    <row r="302" spans="1:30" x14ac:dyDescent="0.25">
      <c r="A302" s="25">
        <v>1141</v>
      </c>
      <c r="B302" s="25">
        <v>20</v>
      </c>
      <c r="C302" s="25" t="s">
        <v>839</v>
      </c>
      <c r="D302" s="25" t="s">
        <v>871</v>
      </c>
      <c r="E302" s="25" t="s">
        <v>852</v>
      </c>
      <c r="F302" s="25" t="s">
        <v>872</v>
      </c>
      <c r="G302" s="25" t="s">
        <v>27</v>
      </c>
      <c r="H302" s="25" t="s">
        <v>843</v>
      </c>
      <c r="I302" s="25" t="s">
        <v>844</v>
      </c>
      <c r="J302" s="25" t="s">
        <v>845</v>
      </c>
      <c r="K302" s="25">
        <v>80111600</v>
      </c>
      <c r="L302" s="25" t="s">
        <v>877</v>
      </c>
      <c r="M302" s="25">
        <v>3</v>
      </c>
      <c r="N302" s="25">
        <v>4</v>
      </c>
      <c r="O302" s="25">
        <v>9</v>
      </c>
      <c r="P302" s="25">
        <v>1</v>
      </c>
      <c r="Q302" s="25" t="s">
        <v>28</v>
      </c>
      <c r="R302" s="25">
        <v>0</v>
      </c>
      <c r="S302" s="26">
        <v>42477750</v>
      </c>
      <c r="T302" s="26">
        <v>42477750</v>
      </c>
      <c r="U302" s="25">
        <v>0</v>
      </c>
      <c r="V302" s="25">
        <v>0</v>
      </c>
      <c r="W302" s="25" t="s">
        <v>41</v>
      </c>
      <c r="X302" s="25" t="s">
        <v>29</v>
      </c>
      <c r="Y302" s="25" t="s">
        <v>847</v>
      </c>
      <c r="Z302" s="25">
        <v>3778900</v>
      </c>
      <c r="AA302" s="25" t="s">
        <v>848</v>
      </c>
      <c r="AB302" s="24"/>
      <c r="AC302" s="24" t="str">
        <f t="shared" si="8"/>
        <v>1141-20</v>
      </c>
      <c r="AD302" s="24" t="str">
        <f t="shared" si="9"/>
        <v>PROMOVER Y GENERAR LOS LINEAMIENTOS PARA LA IMPLEMENTACIÓN DE INFRAESTRUCTURA VEGETADA EN ESPACIO PÚBLICO Y PRIVADO, EN LAS ETAPAS DE DISEÑO, ARQUITECTÓNICOS Y MANTENIMIENTO DE PROYECTOS URBANOS. # 1141-20</v>
      </c>
    </row>
    <row r="303" spans="1:30" x14ac:dyDescent="0.25">
      <c r="A303" s="25">
        <v>1141</v>
      </c>
      <c r="B303" s="25">
        <v>21</v>
      </c>
      <c r="C303" s="25" t="s">
        <v>839</v>
      </c>
      <c r="D303" s="25" t="s">
        <v>851</v>
      </c>
      <c r="E303" s="25" t="s">
        <v>852</v>
      </c>
      <c r="F303" s="25" t="s">
        <v>853</v>
      </c>
      <c r="G303" s="25" t="s">
        <v>27</v>
      </c>
      <c r="H303" s="25" t="s">
        <v>854</v>
      </c>
      <c r="I303" s="25" t="s">
        <v>865</v>
      </c>
      <c r="J303" s="25" t="s">
        <v>866</v>
      </c>
      <c r="K303" s="25" t="s">
        <v>867</v>
      </c>
      <c r="L303" s="25" t="s">
        <v>878</v>
      </c>
      <c r="M303" s="25">
        <v>1</v>
      </c>
      <c r="N303" s="25">
        <v>1</v>
      </c>
      <c r="O303" s="25">
        <v>1</v>
      </c>
      <c r="P303" s="25">
        <v>1</v>
      </c>
      <c r="Q303" s="25" t="s">
        <v>28</v>
      </c>
      <c r="R303" s="25">
        <v>0</v>
      </c>
      <c r="S303" s="26">
        <v>20000000</v>
      </c>
      <c r="T303" s="26">
        <v>20000000</v>
      </c>
      <c r="U303" s="25">
        <v>0</v>
      </c>
      <c r="V303" s="25">
        <v>0</v>
      </c>
      <c r="W303" s="25" t="s">
        <v>41</v>
      </c>
      <c r="X303" s="25" t="s">
        <v>29</v>
      </c>
      <c r="Y303" s="25" t="s">
        <v>847</v>
      </c>
      <c r="Z303" s="25">
        <v>3778900</v>
      </c>
      <c r="AA303" s="25" t="s">
        <v>848</v>
      </c>
      <c r="AB303" s="24"/>
      <c r="AC303" s="24" t="str">
        <f t="shared" si="8"/>
        <v>1141-21</v>
      </c>
      <c r="AD303" s="24" t="str">
        <f t="shared" si="9"/>
        <v>PARTICIPACION EN XV EXPOCONSTRUCCIÓN, EXPODISEÑO 2019 # 1141-21</v>
      </c>
    </row>
    <row r="304" spans="1:30" x14ac:dyDescent="0.25">
      <c r="A304" s="25">
        <v>1141</v>
      </c>
      <c r="B304" s="25">
        <v>22</v>
      </c>
      <c r="C304" s="25" t="s">
        <v>839</v>
      </c>
      <c r="D304" s="25" t="s">
        <v>868</v>
      </c>
      <c r="E304" s="25" t="s">
        <v>852</v>
      </c>
      <c r="F304" s="25" t="s">
        <v>869</v>
      </c>
      <c r="G304" s="25" t="s">
        <v>27</v>
      </c>
      <c r="H304" s="25" t="s">
        <v>843</v>
      </c>
      <c r="I304" s="25" t="s">
        <v>844</v>
      </c>
      <c r="J304" s="25" t="s">
        <v>845</v>
      </c>
      <c r="K304" s="25">
        <v>80111600</v>
      </c>
      <c r="L304" s="25" t="s">
        <v>879</v>
      </c>
      <c r="M304" s="25">
        <v>3</v>
      </c>
      <c r="N304" s="25">
        <v>4</v>
      </c>
      <c r="O304" s="25">
        <v>9</v>
      </c>
      <c r="P304" s="25">
        <v>1</v>
      </c>
      <c r="Q304" s="25" t="s">
        <v>28</v>
      </c>
      <c r="R304" s="25">
        <v>0</v>
      </c>
      <c r="S304" s="26">
        <v>200</v>
      </c>
      <c r="T304" s="26">
        <v>200</v>
      </c>
      <c r="U304" s="25">
        <v>0</v>
      </c>
      <c r="V304" s="25">
        <v>0</v>
      </c>
      <c r="W304" s="25" t="s">
        <v>41</v>
      </c>
      <c r="X304" s="25" t="s">
        <v>29</v>
      </c>
      <c r="Y304" s="25" t="s">
        <v>847</v>
      </c>
      <c r="Z304" s="25">
        <v>3778900</v>
      </c>
      <c r="AA304" s="25" t="s">
        <v>848</v>
      </c>
      <c r="AB304" s="24"/>
      <c r="AC304" s="24" t="str">
        <f t="shared" si="8"/>
        <v>1141-22</v>
      </c>
      <c r="AD304" s="24" t="str">
        <f t="shared" si="9"/>
        <v>SALDO # 1141-22</v>
      </c>
    </row>
    <row r="305" spans="1:30" x14ac:dyDescent="0.25">
      <c r="A305" s="25">
        <v>1141</v>
      </c>
      <c r="B305" s="25">
        <v>23</v>
      </c>
      <c r="C305" s="25" t="s">
        <v>839</v>
      </c>
      <c r="D305" s="25" t="s">
        <v>880</v>
      </c>
      <c r="E305" s="25" t="s">
        <v>881</v>
      </c>
      <c r="F305" s="25" t="s">
        <v>882</v>
      </c>
      <c r="G305" s="25" t="s">
        <v>27</v>
      </c>
      <c r="H305" s="25" t="s">
        <v>843</v>
      </c>
      <c r="I305" s="25" t="s">
        <v>844</v>
      </c>
      <c r="J305" s="25" t="s">
        <v>845</v>
      </c>
      <c r="K305" s="25">
        <v>80111600</v>
      </c>
      <c r="L305" s="25" t="s">
        <v>883</v>
      </c>
      <c r="M305" s="25">
        <v>3</v>
      </c>
      <c r="N305" s="25">
        <v>4</v>
      </c>
      <c r="O305" s="25">
        <v>9</v>
      </c>
      <c r="P305" s="25">
        <v>1</v>
      </c>
      <c r="Q305" s="25" t="s">
        <v>28</v>
      </c>
      <c r="R305" s="25">
        <v>0</v>
      </c>
      <c r="S305" s="26">
        <v>59223150</v>
      </c>
      <c r="T305" s="26">
        <v>59223150</v>
      </c>
      <c r="U305" s="25">
        <v>0</v>
      </c>
      <c r="V305" s="25">
        <v>0</v>
      </c>
      <c r="W305" s="25" t="s">
        <v>41</v>
      </c>
      <c r="X305" s="25" t="s">
        <v>29</v>
      </c>
      <c r="Y305" s="25" t="s">
        <v>847</v>
      </c>
      <c r="Z305" s="25">
        <v>3778900</v>
      </c>
      <c r="AA305" s="25" t="s">
        <v>848</v>
      </c>
      <c r="AB305" s="24"/>
      <c r="AC305" s="24" t="str">
        <f t="shared" si="8"/>
        <v>1141-23</v>
      </c>
      <c r="AD305" s="24" t="str">
        <f t="shared" si="9"/>
        <v>LIDERAR LA ACTUALIZACIÓN DE LA POLITICA DISTRITAL DE PRODUCCIÓN Y CONSUMO SOSTENIBLE, LA ESTRUCTURA PROGRAMÁTICA QUE LA COMPONE Y DEMÁS ACCIONES EN TORNO A LA AUTORREGULACIÓN AMBIENTAL. # 1141-23</v>
      </c>
    </row>
    <row r="306" spans="1:30" x14ac:dyDescent="0.25">
      <c r="A306" s="25">
        <v>1141</v>
      </c>
      <c r="B306" s="25">
        <v>24</v>
      </c>
      <c r="C306" s="25" t="s">
        <v>839</v>
      </c>
      <c r="D306" s="25" t="s">
        <v>880</v>
      </c>
      <c r="E306" s="25" t="s">
        <v>881</v>
      </c>
      <c r="F306" s="25" t="s">
        <v>882</v>
      </c>
      <c r="G306" s="25" t="s">
        <v>27</v>
      </c>
      <c r="H306" s="25" t="s">
        <v>843</v>
      </c>
      <c r="I306" s="25" t="s">
        <v>844</v>
      </c>
      <c r="J306" s="25" t="s">
        <v>845</v>
      </c>
      <c r="K306" s="25">
        <v>80111600</v>
      </c>
      <c r="L306" s="25" t="s">
        <v>884</v>
      </c>
      <c r="M306" s="25">
        <v>3</v>
      </c>
      <c r="N306" s="25">
        <v>4</v>
      </c>
      <c r="O306" s="25">
        <v>9</v>
      </c>
      <c r="P306" s="25">
        <v>1</v>
      </c>
      <c r="Q306" s="25" t="s">
        <v>28</v>
      </c>
      <c r="R306" s="25">
        <v>0</v>
      </c>
      <c r="S306" s="26">
        <v>53638200</v>
      </c>
      <c r="T306" s="26">
        <v>53638200</v>
      </c>
      <c r="U306" s="25">
        <v>0</v>
      </c>
      <c r="V306" s="25">
        <v>0</v>
      </c>
      <c r="W306" s="25" t="s">
        <v>41</v>
      </c>
      <c r="X306" s="25" t="s">
        <v>29</v>
      </c>
      <c r="Y306" s="25" t="s">
        <v>847</v>
      </c>
      <c r="Z306" s="25">
        <v>3778900</v>
      </c>
      <c r="AA306" s="25" t="s">
        <v>848</v>
      </c>
      <c r="AB306" s="24"/>
      <c r="AC306" s="24" t="str">
        <f t="shared" si="8"/>
        <v>1141-24</v>
      </c>
      <c r="AD306" s="24" t="str">
        <f t="shared" si="9"/>
        <v>ORIENTAR LAS ACCIONES NECESARIAS PARA LA IMPLEMENTACIÓN DE LOS PROYECTOS AMBIENTALES EMPRESARIALES EN EL MARCO DE LA PRODUCCIÓN Y CONSUMO SOSTENIBLE. # 1141-24</v>
      </c>
    </row>
    <row r="307" spans="1:30" x14ac:dyDescent="0.25">
      <c r="A307" s="25">
        <v>1141</v>
      </c>
      <c r="B307" s="25">
        <v>25</v>
      </c>
      <c r="C307" s="25" t="s">
        <v>839</v>
      </c>
      <c r="D307" s="25" t="s">
        <v>880</v>
      </c>
      <c r="E307" s="25" t="s">
        <v>881</v>
      </c>
      <c r="F307" s="25" t="s">
        <v>882</v>
      </c>
      <c r="G307" s="25" t="s">
        <v>27</v>
      </c>
      <c r="H307" s="25" t="s">
        <v>843</v>
      </c>
      <c r="I307" s="25" t="s">
        <v>844</v>
      </c>
      <c r="J307" s="25" t="s">
        <v>845</v>
      </c>
      <c r="K307" s="25">
        <v>80111600</v>
      </c>
      <c r="L307" s="25" t="s">
        <v>885</v>
      </c>
      <c r="M307" s="25">
        <v>3</v>
      </c>
      <c r="N307" s="25">
        <v>4</v>
      </c>
      <c r="O307" s="25">
        <v>9</v>
      </c>
      <c r="P307" s="25">
        <v>1</v>
      </c>
      <c r="Q307" s="25" t="s">
        <v>28</v>
      </c>
      <c r="R307" s="25">
        <v>0</v>
      </c>
      <c r="S307" s="26">
        <v>42477750</v>
      </c>
      <c r="T307" s="26">
        <v>42477750</v>
      </c>
      <c r="U307" s="25">
        <v>0</v>
      </c>
      <c r="V307" s="25">
        <v>0</v>
      </c>
      <c r="W307" s="25" t="s">
        <v>41</v>
      </c>
      <c r="X307" s="25" t="s">
        <v>29</v>
      </c>
      <c r="Y307" s="25" t="s">
        <v>847</v>
      </c>
      <c r="Z307" s="25">
        <v>3778900</v>
      </c>
      <c r="AA307" s="25" t="s">
        <v>848</v>
      </c>
      <c r="AB307" s="24"/>
      <c r="AC307" s="24" t="str">
        <f t="shared" si="8"/>
        <v>1141-25</v>
      </c>
      <c r="AD307" s="24" t="str">
        <f t="shared" si="9"/>
        <v>GESTIONAR LA ACTUALIZACIÓN DE LA POLITICA DE PRODUCCIÓN Y CONSUMO SOSTENIBLE  # 1141-25</v>
      </c>
    </row>
    <row r="308" spans="1:30" x14ac:dyDescent="0.25">
      <c r="A308" s="25">
        <v>1141</v>
      </c>
      <c r="B308" s="25">
        <v>26</v>
      </c>
      <c r="C308" s="25" t="s">
        <v>839</v>
      </c>
      <c r="D308" s="25" t="s">
        <v>880</v>
      </c>
      <c r="E308" s="25" t="s">
        <v>881</v>
      </c>
      <c r="F308" s="25" t="s">
        <v>882</v>
      </c>
      <c r="G308" s="25" t="s">
        <v>27</v>
      </c>
      <c r="H308" s="25" t="s">
        <v>843</v>
      </c>
      <c r="I308" s="25" t="s">
        <v>844</v>
      </c>
      <c r="J308" s="25" t="s">
        <v>845</v>
      </c>
      <c r="K308" s="25">
        <v>80111600</v>
      </c>
      <c r="L308" s="25" t="s">
        <v>886</v>
      </c>
      <c r="M308" s="25">
        <v>3</v>
      </c>
      <c r="N308" s="25">
        <v>4</v>
      </c>
      <c r="O308" s="25">
        <v>9</v>
      </c>
      <c r="P308" s="25">
        <v>1</v>
      </c>
      <c r="Q308" s="25" t="s">
        <v>28</v>
      </c>
      <c r="R308" s="25">
        <v>0</v>
      </c>
      <c r="S308" s="26">
        <v>25070850</v>
      </c>
      <c r="T308" s="26">
        <v>25070850</v>
      </c>
      <c r="U308" s="25">
        <v>0</v>
      </c>
      <c r="V308" s="25">
        <v>0</v>
      </c>
      <c r="W308" s="25" t="s">
        <v>41</v>
      </c>
      <c r="X308" s="25" t="s">
        <v>29</v>
      </c>
      <c r="Y308" s="25" t="s">
        <v>847</v>
      </c>
      <c r="Z308" s="25">
        <v>3778900</v>
      </c>
      <c r="AA308" s="25" t="s">
        <v>848</v>
      </c>
      <c r="AB308" s="24"/>
      <c r="AC308" s="24" t="str">
        <f t="shared" si="8"/>
        <v>1141-26</v>
      </c>
      <c r="AD308" s="24" t="str">
        <f t="shared" si="9"/>
        <v>REALIZAR LAS ACTIVIDADES REQUERIDAS PARA LA IMPLEMENTACIÓN DE PROYECTOS AMBIENTALES EMPRESARIALES EN EL MARCO DE LA PRODUCCIÓN SOSTENIBLE # 1141-26</v>
      </c>
    </row>
    <row r="309" spans="1:30" x14ac:dyDescent="0.25">
      <c r="A309" s="25">
        <v>1141</v>
      </c>
      <c r="B309" s="25">
        <v>27</v>
      </c>
      <c r="C309" s="25" t="s">
        <v>839</v>
      </c>
      <c r="D309" s="25" t="s">
        <v>880</v>
      </c>
      <c r="E309" s="25" t="s">
        <v>881</v>
      </c>
      <c r="F309" s="25" t="s">
        <v>882</v>
      </c>
      <c r="G309" s="25" t="s">
        <v>27</v>
      </c>
      <c r="H309" s="25" t="s">
        <v>843</v>
      </c>
      <c r="I309" s="25" t="s">
        <v>844</v>
      </c>
      <c r="J309" s="25" t="s">
        <v>845</v>
      </c>
      <c r="K309" s="25">
        <v>80111600</v>
      </c>
      <c r="L309" s="25" t="s">
        <v>886</v>
      </c>
      <c r="M309" s="25">
        <v>3</v>
      </c>
      <c r="N309" s="25">
        <v>4</v>
      </c>
      <c r="O309" s="25">
        <v>10</v>
      </c>
      <c r="P309" s="25">
        <v>1</v>
      </c>
      <c r="Q309" s="25" t="s">
        <v>28</v>
      </c>
      <c r="R309" s="25">
        <v>0</v>
      </c>
      <c r="S309" s="26">
        <v>27856500</v>
      </c>
      <c r="T309" s="26">
        <v>27856500</v>
      </c>
      <c r="U309" s="25">
        <v>0</v>
      </c>
      <c r="V309" s="25">
        <v>0</v>
      </c>
      <c r="W309" s="25" t="s">
        <v>41</v>
      </c>
      <c r="X309" s="25" t="s">
        <v>29</v>
      </c>
      <c r="Y309" s="25" t="s">
        <v>847</v>
      </c>
      <c r="Z309" s="25">
        <v>3778900</v>
      </c>
      <c r="AA309" s="25" t="s">
        <v>848</v>
      </c>
      <c r="AB309" s="24"/>
      <c r="AC309" s="24" t="str">
        <f t="shared" si="8"/>
        <v>1141-27</v>
      </c>
      <c r="AD309" s="24" t="str">
        <f t="shared" si="9"/>
        <v>REALIZAR LAS ACTIVIDADES REQUERIDAS PARA LA IMPLEMENTACIÓN DE PROYECTOS AMBIENTALES EMPRESARIALES EN EL MARCO DE LA PRODUCCIÓN SOSTENIBLE # 1141-27</v>
      </c>
    </row>
    <row r="310" spans="1:30" x14ac:dyDescent="0.25">
      <c r="A310" s="25">
        <v>1141</v>
      </c>
      <c r="B310" s="25">
        <v>28</v>
      </c>
      <c r="C310" s="25" t="s">
        <v>839</v>
      </c>
      <c r="D310" s="25" t="s">
        <v>880</v>
      </c>
      <c r="E310" s="25" t="s">
        <v>881</v>
      </c>
      <c r="F310" s="25" t="s">
        <v>882</v>
      </c>
      <c r="G310" s="25" t="s">
        <v>27</v>
      </c>
      <c r="H310" s="25" t="s">
        <v>843</v>
      </c>
      <c r="I310" s="25" t="s">
        <v>844</v>
      </c>
      <c r="J310" s="25" t="s">
        <v>845</v>
      </c>
      <c r="K310" s="25">
        <v>80111600</v>
      </c>
      <c r="L310" s="25" t="s">
        <v>887</v>
      </c>
      <c r="M310" s="25">
        <v>3</v>
      </c>
      <c r="N310" s="25">
        <v>4</v>
      </c>
      <c r="O310" s="25">
        <v>9</v>
      </c>
      <c r="P310" s="25">
        <v>1</v>
      </c>
      <c r="Q310" s="25" t="s">
        <v>28</v>
      </c>
      <c r="R310" s="25">
        <v>0</v>
      </c>
      <c r="S310" s="26">
        <v>42477750</v>
      </c>
      <c r="T310" s="26">
        <v>42477750</v>
      </c>
      <c r="U310" s="25">
        <v>0</v>
      </c>
      <c r="V310" s="25">
        <v>0</v>
      </c>
      <c r="W310" s="25" t="s">
        <v>41</v>
      </c>
      <c r="X310" s="25" t="s">
        <v>29</v>
      </c>
      <c r="Y310" s="25" t="s">
        <v>847</v>
      </c>
      <c r="Z310" s="25">
        <v>3778900</v>
      </c>
      <c r="AA310" s="25" t="s">
        <v>848</v>
      </c>
      <c r="AB310" s="24"/>
      <c r="AC310" s="24" t="str">
        <f t="shared" si="8"/>
        <v>1141-28</v>
      </c>
      <c r="AD310" s="24" t="str">
        <f t="shared" si="9"/>
        <v>GESTIONAR EL DESARROLLO DE LOS TRÁMITES MISIONALES EN MATERIA DE REGISTRO ÚNICO AMBIENTAL, DEPARTAMENTOS DE GESTIÓN AMBIENTAL, INCENTIVOS TRIBUTARIOS Y OTROS EN EL ÁMBITO DE LA GESTIÓN DE LA PRODUCCIÓN Y CONSUMO SOSTENIBLE # 1141-28</v>
      </c>
    </row>
    <row r="311" spans="1:30" x14ac:dyDescent="0.25">
      <c r="A311" s="25">
        <v>1141</v>
      </c>
      <c r="B311" s="25">
        <v>29</v>
      </c>
      <c r="C311" s="25" t="s">
        <v>839</v>
      </c>
      <c r="D311" s="25" t="s">
        <v>880</v>
      </c>
      <c r="E311" s="25" t="s">
        <v>881</v>
      </c>
      <c r="F311" s="25" t="s">
        <v>882</v>
      </c>
      <c r="G311" s="25" t="s">
        <v>27</v>
      </c>
      <c r="H311" s="25" t="s">
        <v>843</v>
      </c>
      <c r="I311" s="25" t="s">
        <v>844</v>
      </c>
      <c r="J311" s="25" t="s">
        <v>845</v>
      </c>
      <c r="K311" s="25">
        <v>80111600</v>
      </c>
      <c r="L311" s="25" t="s">
        <v>888</v>
      </c>
      <c r="M311" s="25">
        <v>3</v>
      </c>
      <c r="N311" s="25">
        <v>4</v>
      </c>
      <c r="O311" s="25">
        <v>9</v>
      </c>
      <c r="P311" s="25">
        <v>1</v>
      </c>
      <c r="Q311" s="25" t="s">
        <v>28</v>
      </c>
      <c r="R311" s="25">
        <v>0</v>
      </c>
      <c r="S311" s="26">
        <v>27036450</v>
      </c>
      <c r="T311" s="26">
        <v>27036450</v>
      </c>
      <c r="U311" s="25">
        <v>0</v>
      </c>
      <c r="V311" s="25">
        <v>0</v>
      </c>
      <c r="W311" s="25" t="s">
        <v>41</v>
      </c>
      <c r="X311" s="25" t="s">
        <v>29</v>
      </c>
      <c r="Y311" s="25" t="s">
        <v>847</v>
      </c>
      <c r="Z311" s="25">
        <v>3778900</v>
      </c>
      <c r="AA311" s="25" t="s">
        <v>848</v>
      </c>
      <c r="AB311" s="24"/>
      <c r="AC311" s="24" t="str">
        <f t="shared" si="8"/>
        <v>1141-29</v>
      </c>
      <c r="AD311" s="24" t="str">
        <f t="shared" si="9"/>
        <v>REALIZAR LAS ACTIVIDADES REQUERIDAS PARA LA ADOPCIÓN, PROMOCIÓN Y COMUNICACIÓN DE LA POLITICA DE PRODUCCIÓN Y CONSUMO SOSTENIBLE Y DEMAS PROYECTOS DEL PROGRAMA DE GESTIÓN AMBIENTAL EMPRESARIAL # 1141-29</v>
      </c>
    </row>
    <row r="312" spans="1:30" x14ac:dyDescent="0.25">
      <c r="A312" s="25">
        <v>1141</v>
      </c>
      <c r="B312" s="25">
        <v>30</v>
      </c>
      <c r="C312" s="25" t="s">
        <v>839</v>
      </c>
      <c r="D312" s="25" t="s">
        <v>880</v>
      </c>
      <c r="E312" s="25" t="s">
        <v>881</v>
      </c>
      <c r="F312" s="25" t="s">
        <v>882</v>
      </c>
      <c r="G312" s="25" t="s">
        <v>27</v>
      </c>
      <c r="H312" s="25" t="s">
        <v>843</v>
      </c>
      <c r="I312" s="25" t="s">
        <v>844</v>
      </c>
      <c r="J312" s="25" t="s">
        <v>845</v>
      </c>
      <c r="K312" s="25">
        <v>80111600</v>
      </c>
      <c r="L312" s="25" t="s">
        <v>886</v>
      </c>
      <c r="M312" s="25">
        <v>3</v>
      </c>
      <c r="N312" s="25">
        <v>4</v>
      </c>
      <c r="O312" s="25">
        <v>9</v>
      </c>
      <c r="P312" s="25">
        <v>1</v>
      </c>
      <c r="Q312" s="25" t="s">
        <v>28</v>
      </c>
      <c r="R312" s="25">
        <v>0</v>
      </c>
      <c r="S312" s="26">
        <v>25070850</v>
      </c>
      <c r="T312" s="26">
        <v>25070850</v>
      </c>
      <c r="U312" s="25">
        <v>0</v>
      </c>
      <c r="V312" s="25">
        <v>0</v>
      </c>
      <c r="W312" s="25" t="s">
        <v>41</v>
      </c>
      <c r="X312" s="25" t="s">
        <v>29</v>
      </c>
      <c r="Y312" s="25" t="s">
        <v>847</v>
      </c>
      <c r="Z312" s="25">
        <v>3778900</v>
      </c>
      <c r="AA312" s="25" t="s">
        <v>848</v>
      </c>
      <c r="AB312" s="24"/>
      <c r="AC312" s="24" t="str">
        <f t="shared" si="8"/>
        <v>1141-30</v>
      </c>
      <c r="AD312" s="24" t="str">
        <f t="shared" si="9"/>
        <v>REALIZAR LAS ACTIVIDADES REQUERIDAS PARA LA IMPLEMENTACIÓN DE PROYECTOS AMBIENTALES EMPRESARIALES EN EL MARCO DE LA PRODUCCIÓN SOSTENIBLE # 1141-30</v>
      </c>
    </row>
    <row r="313" spans="1:30" x14ac:dyDescent="0.25">
      <c r="A313" s="25">
        <v>1141</v>
      </c>
      <c r="B313" s="25">
        <v>31</v>
      </c>
      <c r="C313" s="25" t="s">
        <v>839</v>
      </c>
      <c r="D313" s="25" t="s">
        <v>880</v>
      </c>
      <c r="E313" s="25" t="s">
        <v>881</v>
      </c>
      <c r="F313" s="25" t="s">
        <v>882</v>
      </c>
      <c r="G313" s="25" t="s">
        <v>27</v>
      </c>
      <c r="H313" s="25" t="s">
        <v>843</v>
      </c>
      <c r="I313" s="25" t="s">
        <v>844</v>
      </c>
      <c r="J313" s="25" t="s">
        <v>845</v>
      </c>
      <c r="K313" s="25">
        <v>80111600</v>
      </c>
      <c r="L313" s="25" t="s">
        <v>886</v>
      </c>
      <c r="M313" s="25">
        <v>3</v>
      </c>
      <c r="N313" s="25">
        <v>4</v>
      </c>
      <c r="O313" s="25">
        <v>10</v>
      </c>
      <c r="P313" s="25">
        <v>1</v>
      </c>
      <c r="Q313" s="25" t="s">
        <v>28</v>
      </c>
      <c r="R313" s="25">
        <v>0</v>
      </c>
      <c r="S313" s="26">
        <v>27856500</v>
      </c>
      <c r="T313" s="26">
        <v>27856500</v>
      </c>
      <c r="U313" s="25">
        <v>0</v>
      </c>
      <c r="V313" s="25">
        <v>0</v>
      </c>
      <c r="W313" s="25" t="s">
        <v>41</v>
      </c>
      <c r="X313" s="25" t="s">
        <v>29</v>
      </c>
      <c r="Y313" s="25" t="s">
        <v>847</v>
      </c>
      <c r="Z313" s="25">
        <v>3778900</v>
      </c>
      <c r="AA313" s="25" t="s">
        <v>848</v>
      </c>
      <c r="AB313" s="24"/>
      <c r="AC313" s="24" t="str">
        <f t="shared" si="8"/>
        <v>1141-31</v>
      </c>
      <c r="AD313" s="24" t="str">
        <f t="shared" si="9"/>
        <v>REALIZAR LAS ACTIVIDADES REQUERIDAS PARA LA IMPLEMENTACIÓN DE PROYECTOS AMBIENTALES EMPRESARIALES EN EL MARCO DE LA PRODUCCIÓN SOSTENIBLE # 1141-31</v>
      </c>
    </row>
    <row r="314" spans="1:30" x14ac:dyDescent="0.25">
      <c r="A314" s="25">
        <v>1141</v>
      </c>
      <c r="B314" s="25">
        <v>32</v>
      </c>
      <c r="C314" s="25" t="s">
        <v>839</v>
      </c>
      <c r="D314" s="25" t="s">
        <v>880</v>
      </c>
      <c r="E314" s="25" t="s">
        <v>881</v>
      </c>
      <c r="F314" s="25" t="s">
        <v>882</v>
      </c>
      <c r="G314" s="25" t="s">
        <v>27</v>
      </c>
      <c r="H314" s="25" t="s">
        <v>843</v>
      </c>
      <c r="I314" s="25" t="s">
        <v>844</v>
      </c>
      <c r="J314" s="25" t="s">
        <v>845</v>
      </c>
      <c r="K314" s="25">
        <v>80111600</v>
      </c>
      <c r="L314" s="25" t="s">
        <v>886</v>
      </c>
      <c r="M314" s="25">
        <v>1</v>
      </c>
      <c r="N314" s="25">
        <v>1</v>
      </c>
      <c r="O314" s="25">
        <v>12</v>
      </c>
      <c r="P314" s="25">
        <v>1</v>
      </c>
      <c r="Q314" s="25" t="s">
        <v>28</v>
      </c>
      <c r="R314" s="25">
        <v>0</v>
      </c>
      <c r="S314" s="26">
        <v>33427800</v>
      </c>
      <c r="T314" s="26">
        <v>33427800</v>
      </c>
      <c r="U314" s="25">
        <v>0</v>
      </c>
      <c r="V314" s="25">
        <v>0</v>
      </c>
      <c r="W314" s="25" t="s">
        <v>41</v>
      </c>
      <c r="X314" s="25" t="s">
        <v>29</v>
      </c>
      <c r="Y314" s="25" t="s">
        <v>847</v>
      </c>
      <c r="Z314" s="25">
        <v>3778900</v>
      </c>
      <c r="AA314" s="25" t="s">
        <v>848</v>
      </c>
      <c r="AB314" s="24"/>
      <c r="AC314" s="24" t="str">
        <f t="shared" si="8"/>
        <v>1141-32</v>
      </c>
      <c r="AD314" s="24" t="str">
        <f t="shared" si="9"/>
        <v>REALIZAR LAS ACTIVIDADES REQUERIDAS PARA LA IMPLEMENTACIÓN DE PROYECTOS AMBIENTALES EMPRESARIALES EN EL MARCO DE LA PRODUCCIÓN SOSTENIBLE # 1141-32</v>
      </c>
    </row>
    <row r="315" spans="1:30" x14ac:dyDescent="0.25">
      <c r="A315" s="25">
        <v>1141</v>
      </c>
      <c r="B315" s="25">
        <v>33</v>
      </c>
      <c r="C315" s="25" t="s">
        <v>839</v>
      </c>
      <c r="D315" s="25" t="s">
        <v>880</v>
      </c>
      <c r="E315" s="25" t="s">
        <v>881</v>
      </c>
      <c r="F315" s="25" t="s">
        <v>882</v>
      </c>
      <c r="G315" s="25" t="s">
        <v>27</v>
      </c>
      <c r="H315" s="25" t="s">
        <v>843</v>
      </c>
      <c r="I315" s="25" t="s">
        <v>844</v>
      </c>
      <c r="J315" s="25" t="s">
        <v>845</v>
      </c>
      <c r="K315" s="25">
        <v>80111600</v>
      </c>
      <c r="L315" s="25" t="s">
        <v>886</v>
      </c>
      <c r="M315" s="25">
        <v>1</v>
      </c>
      <c r="N315" s="25">
        <v>1</v>
      </c>
      <c r="O315" s="25">
        <v>12</v>
      </c>
      <c r="P315" s="25">
        <v>1</v>
      </c>
      <c r="Q315" s="25" t="s">
        <v>28</v>
      </c>
      <c r="R315" s="25">
        <v>0</v>
      </c>
      <c r="S315" s="26">
        <v>33427800</v>
      </c>
      <c r="T315" s="26">
        <v>33427800</v>
      </c>
      <c r="U315" s="25">
        <v>0</v>
      </c>
      <c r="V315" s="25">
        <v>0</v>
      </c>
      <c r="W315" s="25" t="s">
        <v>41</v>
      </c>
      <c r="X315" s="25" t="s">
        <v>29</v>
      </c>
      <c r="Y315" s="25" t="s">
        <v>847</v>
      </c>
      <c r="Z315" s="25">
        <v>3778900</v>
      </c>
      <c r="AA315" s="25" t="s">
        <v>848</v>
      </c>
      <c r="AB315" s="24"/>
      <c r="AC315" s="24" t="str">
        <f t="shared" si="8"/>
        <v>1141-33</v>
      </c>
      <c r="AD315" s="24" t="str">
        <f t="shared" si="9"/>
        <v>REALIZAR LAS ACTIVIDADES REQUERIDAS PARA LA IMPLEMENTACIÓN DE PROYECTOS AMBIENTALES EMPRESARIALES EN EL MARCO DE LA PRODUCCIÓN SOSTENIBLE # 1141-33</v>
      </c>
    </row>
    <row r="316" spans="1:30" x14ac:dyDescent="0.25">
      <c r="A316" s="25">
        <v>1141</v>
      </c>
      <c r="B316" s="25">
        <v>34</v>
      </c>
      <c r="C316" s="25" t="s">
        <v>839</v>
      </c>
      <c r="D316" s="25" t="s">
        <v>880</v>
      </c>
      <c r="E316" s="25" t="s">
        <v>881</v>
      </c>
      <c r="F316" s="25" t="s">
        <v>882</v>
      </c>
      <c r="G316" s="25" t="s">
        <v>27</v>
      </c>
      <c r="H316" s="25" t="s">
        <v>843</v>
      </c>
      <c r="I316" s="25" t="s">
        <v>844</v>
      </c>
      <c r="J316" s="25" t="s">
        <v>845</v>
      </c>
      <c r="K316" s="25">
        <v>80111600</v>
      </c>
      <c r="L316" s="25" t="s">
        <v>886</v>
      </c>
      <c r="M316" s="25">
        <v>1</v>
      </c>
      <c r="N316" s="25">
        <v>1</v>
      </c>
      <c r="O316" s="25">
        <v>12</v>
      </c>
      <c r="P316" s="25">
        <v>1</v>
      </c>
      <c r="Q316" s="25" t="s">
        <v>28</v>
      </c>
      <c r="R316" s="25">
        <v>0</v>
      </c>
      <c r="S316" s="26">
        <v>32034975</v>
      </c>
      <c r="T316" s="26">
        <v>32034975</v>
      </c>
      <c r="U316" s="25">
        <v>0</v>
      </c>
      <c r="V316" s="25">
        <v>0</v>
      </c>
      <c r="W316" s="25" t="s">
        <v>41</v>
      </c>
      <c r="X316" s="25" t="s">
        <v>29</v>
      </c>
      <c r="Y316" s="25" t="s">
        <v>847</v>
      </c>
      <c r="Z316" s="25">
        <v>3778900</v>
      </c>
      <c r="AA316" s="25" t="s">
        <v>848</v>
      </c>
      <c r="AB316" s="24"/>
      <c r="AC316" s="24" t="str">
        <f t="shared" si="8"/>
        <v>1141-34</v>
      </c>
      <c r="AD316" s="24" t="str">
        <f t="shared" si="9"/>
        <v>REALIZAR LAS ACTIVIDADES REQUERIDAS PARA LA IMPLEMENTACIÓN DE PROYECTOS AMBIENTALES EMPRESARIALES EN EL MARCO DE LA PRODUCCIÓN SOSTENIBLE # 1141-34</v>
      </c>
    </row>
    <row r="317" spans="1:30" x14ac:dyDescent="0.25">
      <c r="A317" s="25">
        <v>1141</v>
      </c>
      <c r="B317" s="25">
        <v>35</v>
      </c>
      <c r="C317" s="25" t="s">
        <v>839</v>
      </c>
      <c r="D317" s="25" t="s">
        <v>880</v>
      </c>
      <c r="E317" s="25" t="s">
        <v>881</v>
      </c>
      <c r="F317" s="25" t="s">
        <v>882</v>
      </c>
      <c r="G317" s="25" t="s">
        <v>27</v>
      </c>
      <c r="H317" s="25" t="s">
        <v>843</v>
      </c>
      <c r="I317" s="25" t="s">
        <v>844</v>
      </c>
      <c r="J317" s="25" t="s">
        <v>845</v>
      </c>
      <c r="K317" s="25">
        <v>80111600</v>
      </c>
      <c r="L317" s="25" t="s">
        <v>889</v>
      </c>
      <c r="M317" s="25">
        <v>3</v>
      </c>
      <c r="N317" s="25">
        <v>4</v>
      </c>
      <c r="O317" s="25">
        <v>9</v>
      </c>
      <c r="P317" s="25">
        <v>1</v>
      </c>
      <c r="Q317" s="25" t="s">
        <v>28</v>
      </c>
      <c r="R317" s="25">
        <v>0</v>
      </c>
      <c r="S317" s="26">
        <v>27036450</v>
      </c>
      <c r="T317" s="26">
        <v>27036450</v>
      </c>
      <c r="U317" s="25">
        <v>0</v>
      </c>
      <c r="V317" s="25">
        <v>0</v>
      </c>
      <c r="W317" s="25" t="s">
        <v>41</v>
      </c>
      <c r="X317" s="25" t="s">
        <v>29</v>
      </c>
      <c r="Y317" s="25" t="s">
        <v>847</v>
      </c>
      <c r="Z317" s="25">
        <v>3778900</v>
      </c>
      <c r="AA317" s="25" t="s">
        <v>848</v>
      </c>
      <c r="AB317" s="24"/>
      <c r="AC317" s="24" t="str">
        <f t="shared" si="8"/>
        <v>1141-35</v>
      </c>
      <c r="AD317" s="24" t="str">
        <f t="shared" si="9"/>
        <v>REALIZAR LAS ACTIVIDADES
REQUERIDAS PARA LA OPERACIÓN DE LA VENTANILLA DE NEGOCIOS VERDES. # 1141-35</v>
      </c>
    </row>
    <row r="318" spans="1:30" x14ac:dyDescent="0.25">
      <c r="A318" s="25">
        <v>1141</v>
      </c>
      <c r="B318" s="25">
        <v>36</v>
      </c>
      <c r="C318" s="25" t="s">
        <v>839</v>
      </c>
      <c r="D318" s="25" t="s">
        <v>880</v>
      </c>
      <c r="E318" s="25" t="s">
        <v>881</v>
      </c>
      <c r="F318" s="25" t="s">
        <v>890</v>
      </c>
      <c r="G318" s="25" t="s">
        <v>27</v>
      </c>
      <c r="H318" s="25" t="s">
        <v>854</v>
      </c>
      <c r="I318" s="25" t="s">
        <v>865</v>
      </c>
      <c r="J318" s="25" t="s">
        <v>866</v>
      </c>
      <c r="K318" s="25">
        <v>80141600</v>
      </c>
      <c r="L318" s="25" t="s">
        <v>534</v>
      </c>
      <c r="M318" s="25">
        <v>1</v>
      </c>
      <c r="N318" s="25">
        <v>1</v>
      </c>
      <c r="O318" s="25">
        <v>12</v>
      </c>
      <c r="P318" s="25">
        <v>1</v>
      </c>
      <c r="Q318" s="25" t="s">
        <v>28</v>
      </c>
      <c r="R318" s="25">
        <v>0</v>
      </c>
      <c r="S318" s="26">
        <v>6000000</v>
      </c>
      <c r="T318" s="26">
        <v>6000000</v>
      </c>
      <c r="U318" s="25">
        <v>0</v>
      </c>
      <c r="V318" s="25">
        <v>0</v>
      </c>
      <c r="W318" s="25" t="s">
        <v>41</v>
      </c>
      <c r="X318" s="25" t="s">
        <v>29</v>
      </c>
      <c r="Y318" s="25" t="s">
        <v>847</v>
      </c>
      <c r="Z318" s="25">
        <v>3778900</v>
      </c>
      <c r="AA318" s="25" t="s">
        <v>848</v>
      </c>
      <c r="AB318" s="24"/>
      <c r="AC318" s="24" t="str">
        <f t="shared" si="8"/>
        <v>1141-36</v>
      </c>
      <c r="AD318" s="24" t="str">
        <f t="shared" si="9"/>
        <v>CONTRATAR LAS ACCIONES COMUNICATIVAS QUE PERMITAN DIVULGAR LOS EVENTOS, CAMPAÑAS Y MENSAJES INSTITUCIONALES DE LA SECRETARÍA DISTRITAL DE AMBIENTE  # 1141-36</v>
      </c>
    </row>
    <row r="319" spans="1:30" x14ac:dyDescent="0.25">
      <c r="A319" s="25">
        <v>1141</v>
      </c>
      <c r="B319" s="25">
        <v>37</v>
      </c>
      <c r="C319" s="25" t="s">
        <v>839</v>
      </c>
      <c r="D319" s="25" t="s">
        <v>880</v>
      </c>
      <c r="E319" s="25" t="s">
        <v>881</v>
      </c>
      <c r="F319" s="25" t="s">
        <v>882</v>
      </c>
      <c r="G319" s="25" t="s">
        <v>27</v>
      </c>
      <c r="H319" s="25" t="s">
        <v>854</v>
      </c>
      <c r="I319" s="25" t="s">
        <v>865</v>
      </c>
      <c r="J319" s="25" t="s">
        <v>866</v>
      </c>
      <c r="K319" s="25">
        <v>80141600</v>
      </c>
      <c r="L319" s="25" t="s">
        <v>534</v>
      </c>
      <c r="M319" s="25">
        <v>1</v>
      </c>
      <c r="N319" s="25">
        <v>1</v>
      </c>
      <c r="O319" s="25">
        <v>12</v>
      </c>
      <c r="P319" s="25">
        <v>1</v>
      </c>
      <c r="Q319" s="25" t="s">
        <v>28</v>
      </c>
      <c r="R319" s="25">
        <v>0</v>
      </c>
      <c r="S319" s="26">
        <v>256759650</v>
      </c>
      <c r="T319" s="26">
        <v>256759650</v>
      </c>
      <c r="U319" s="25">
        <v>0</v>
      </c>
      <c r="V319" s="25">
        <v>0</v>
      </c>
      <c r="W319" s="25" t="s">
        <v>41</v>
      </c>
      <c r="X319" s="25" t="s">
        <v>29</v>
      </c>
      <c r="Y319" s="25" t="s">
        <v>847</v>
      </c>
      <c r="Z319" s="25">
        <v>3778900</v>
      </c>
      <c r="AA319" s="25" t="s">
        <v>848</v>
      </c>
      <c r="AB319" s="24"/>
      <c r="AC319" s="24" t="str">
        <f t="shared" si="8"/>
        <v>1141-37</v>
      </c>
      <c r="AD319" s="24" t="str">
        <f t="shared" si="9"/>
        <v>CONTRATAR LAS ACCIONES COMUNICATIVAS QUE PERMITAN DIVULGAR LOS EVENTOS, CAMPAÑAS Y MENSAJES INSTITUCIONALES DE LA SECRETARÍA DISTRITAL DE AMBIENTE  # 1141-37</v>
      </c>
    </row>
    <row r="320" spans="1:30" x14ac:dyDescent="0.25">
      <c r="A320" s="25">
        <v>1141</v>
      </c>
      <c r="B320" s="25">
        <v>38</v>
      </c>
      <c r="C320" s="25" t="s">
        <v>839</v>
      </c>
      <c r="D320" s="25" t="s">
        <v>880</v>
      </c>
      <c r="E320" s="25" t="s">
        <v>881</v>
      </c>
      <c r="F320" s="25" t="s">
        <v>891</v>
      </c>
      <c r="G320" s="25" t="s">
        <v>27</v>
      </c>
      <c r="H320" s="25" t="s">
        <v>854</v>
      </c>
      <c r="I320" s="25" t="s">
        <v>865</v>
      </c>
      <c r="J320" s="25" t="s">
        <v>866</v>
      </c>
      <c r="K320" s="25">
        <v>80141600</v>
      </c>
      <c r="L320" s="25" t="s">
        <v>534</v>
      </c>
      <c r="M320" s="25">
        <v>1</v>
      </c>
      <c r="N320" s="25">
        <v>1</v>
      </c>
      <c r="O320" s="25">
        <v>12</v>
      </c>
      <c r="P320" s="25">
        <v>1</v>
      </c>
      <c r="Q320" s="25" t="s">
        <v>28</v>
      </c>
      <c r="R320" s="25">
        <v>0</v>
      </c>
      <c r="S320" s="26">
        <v>200000000</v>
      </c>
      <c r="T320" s="26">
        <v>200000000</v>
      </c>
      <c r="U320" s="25">
        <v>0</v>
      </c>
      <c r="V320" s="25">
        <v>0</v>
      </c>
      <c r="W320" s="25" t="s">
        <v>41</v>
      </c>
      <c r="X320" s="25" t="s">
        <v>29</v>
      </c>
      <c r="Y320" s="25" t="s">
        <v>847</v>
      </c>
      <c r="Z320" s="25">
        <v>3778900</v>
      </c>
      <c r="AA320" s="25" t="s">
        <v>848</v>
      </c>
      <c r="AB320" s="24"/>
      <c r="AC320" s="24" t="str">
        <f t="shared" si="8"/>
        <v>1141-38</v>
      </c>
      <c r="AD320" s="24" t="str">
        <f t="shared" si="9"/>
        <v>CONTRATAR LAS ACCIONES COMUNICATIVAS QUE PERMITAN DIVULGAR LOS EVENTOS, CAMPAÑAS Y MENSAJES INSTITUCIONALES DE LA SECRETARÍA DISTRITAL DE AMBIENTE  # 1141-38</v>
      </c>
    </row>
    <row r="321" spans="1:30" x14ac:dyDescent="0.25">
      <c r="A321" s="25">
        <v>1141</v>
      </c>
      <c r="B321" s="25">
        <v>39</v>
      </c>
      <c r="C321" s="25" t="s">
        <v>839</v>
      </c>
      <c r="D321" s="25" t="s">
        <v>880</v>
      </c>
      <c r="E321" s="25" t="s">
        <v>881</v>
      </c>
      <c r="F321" s="25" t="s">
        <v>890</v>
      </c>
      <c r="G321" s="25" t="s">
        <v>27</v>
      </c>
      <c r="H321" s="25" t="s">
        <v>843</v>
      </c>
      <c r="I321" s="25" t="s">
        <v>844</v>
      </c>
      <c r="J321" s="25" t="s">
        <v>845</v>
      </c>
      <c r="K321" s="25">
        <v>80111600</v>
      </c>
      <c r="L321" s="25" t="s">
        <v>892</v>
      </c>
      <c r="M321" s="25">
        <v>3</v>
      </c>
      <c r="N321" s="25">
        <v>4</v>
      </c>
      <c r="O321" s="25">
        <v>9</v>
      </c>
      <c r="P321" s="25">
        <v>1</v>
      </c>
      <c r="Q321" s="25" t="s">
        <v>28</v>
      </c>
      <c r="R321" s="25">
        <v>0</v>
      </c>
      <c r="S321" s="26">
        <v>68976150</v>
      </c>
      <c r="T321" s="26">
        <v>68976150</v>
      </c>
      <c r="U321" s="25">
        <v>0</v>
      </c>
      <c r="V321" s="25">
        <v>0</v>
      </c>
      <c r="W321" s="25" t="s">
        <v>41</v>
      </c>
      <c r="X321" s="25" t="s">
        <v>29</v>
      </c>
      <c r="Y321" s="25" t="s">
        <v>847</v>
      </c>
      <c r="Z321" s="25">
        <v>3778900</v>
      </c>
      <c r="AA321" s="25" t="s">
        <v>848</v>
      </c>
      <c r="AB321" s="24"/>
      <c r="AC321" s="24" t="str">
        <f t="shared" si="8"/>
        <v>1141-39</v>
      </c>
      <c r="AD321" s="24" t="str">
        <f t="shared" si="9"/>
        <v>LIDERAR LA ARTICULACIÓN DE LAS ENTIDADES PÚBLICAS Y PRIVADAS PARA APOYAR LA FORMULACIÓN Y SEGUIMIENTO DEL PROYECTO PARQUE INDUSTRIAL ECOEFICIENTE DE SAN BENITO-PIESB DE ACUERDO CON LAS OBLIGACIONES ESTABLECIDAS EN LA SENTENCIA DEL RÍO BOGOTÁ Y LIDERAR EL DESARROLLO DEL INDICE DE DESEMPEÑO AMBIENTAL EMPRESARIAL-IDAE EN EL DISTRITO # 1141-39</v>
      </c>
    </row>
    <row r="322" spans="1:30" x14ac:dyDescent="0.25">
      <c r="A322" s="25">
        <v>1141</v>
      </c>
      <c r="B322" s="25">
        <v>40</v>
      </c>
      <c r="C322" s="25" t="s">
        <v>839</v>
      </c>
      <c r="D322" s="25" t="s">
        <v>880</v>
      </c>
      <c r="E322" s="25" t="s">
        <v>881</v>
      </c>
      <c r="F322" s="25" t="s">
        <v>890</v>
      </c>
      <c r="G322" s="25" t="s">
        <v>27</v>
      </c>
      <c r="H322" s="25" t="s">
        <v>843</v>
      </c>
      <c r="I322" s="25" t="s">
        <v>844</v>
      </c>
      <c r="J322" s="25" t="s">
        <v>845</v>
      </c>
      <c r="K322" s="25">
        <v>80111600</v>
      </c>
      <c r="L322" s="25" t="s">
        <v>893</v>
      </c>
      <c r="M322" s="25">
        <v>3</v>
      </c>
      <c r="N322" s="25">
        <v>4</v>
      </c>
      <c r="O322" s="25">
        <v>9</v>
      </c>
      <c r="P322" s="25">
        <v>1</v>
      </c>
      <c r="Q322" s="25" t="s">
        <v>28</v>
      </c>
      <c r="R322" s="25">
        <v>0</v>
      </c>
      <c r="S322" s="26">
        <v>25070850</v>
      </c>
      <c r="T322" s="26">
        <v>25070850</v>
      </c>
      <c r="U322" s="25">
        <v>0</v>
      </c>
      <c r="V322" s="25">
        <v>0</v>
      </c>
      <c r="W322" s="25" t="s">
        <v>41</v>
      </c>
      <c r="X322" s="25" t="s">
        <v>29</v>
      </c>
      <c r="Y322" s="25" t="s">
        <v>847</v>
      </c>
      <c r="Z322" s="25">
        <v>3778900</v>
      </c>
      <c r="AA322" s="25" t="s">
        <v>848</v>
      </c>
      <c r="AB322" s="24"/>
      <c r="AC322" s="24" t="str">
        <f t="shared" ref="AC322:AC385" si="10">+CONCATENATE(A322,"-",B322)</f>
        <v>1141-40</v>
      </c>
      <c r="AD322" s="24" t="str">
        <f t="shared" ref="AD322:AD385" si="11">+CONCATENATE(L322," #"," ",AC322)</f>
        <v>APOYAR LA GESTIÓN AMBIENTAL EMPRESARIAL EN EL SECTOR DE CURTIEMBRES DE SAN BENITO Y EL DESARROLLO DEL INDICE DE DESEMPEÑO AMBIENTAL EMPRESARIAL EN EL DISTRITO # 1141-40</v>
      </c>
    </row>
    <row r="323" spans="1:30" x14ac:dyDescent="0.25">
      <c r="A323" s="25">
        <v>1141</v>
      </c>
      <c r="B323" s="25">
        <v>41</v>
      </c>
      <c r="C323" s="25" t="s">
        <v>839</v>
      </c>
      <c r="D323" s="25" t="s">
        <v>880</v>
      </c>
      <c r="E323" s="25" t="s">
        <v>881</v>
      </c>
      <c r="F323" s="25" t="s">
        <v>891</v>
      </c>
      <c r="G323" s="25" t="s">
        <v>27</v>
      </c>
      <c r="H323" s="25" t="s">
        <v>854</v>
      </c>
      <c r="I323" s="25" t="s">
        <v>39</v>
      </c>
      <c r="J323" s="25" t="s">
        <v>513</v>
      </c>
      <c r="K323" s="25">
        <v>25101503</v>
      </c>
      <c r="L323" s="25" t="s">
        <v>855</v>
      </c>
      <c r="M323" s="25">
        <v>3</v>
      </c>
      <c r="N323" s="25">
        <v>4</v>
      </c>
      <c r="O323" s="25">
        <v>9</v>
      </c>
      <c r="P323" s="25">
        <v>1</v>
      </c>
      <c r="Q323" s="25" t="s">
        <v>40</v>
      </c>
      <c r="R323" s="25">
        <v>0</v>
      </c>
      <c r="S323" s="26">
        <v>85500000</v>
      </c>
      <c r="T323" s="26">
        <v>85500000</v>
      </c>
      <c r="U323" s="25">
        <v>0</v>
      </c>
      <c r="V323" s="25">
        <v>0</v>
      </c>
      <c r="W323" s="25" t="s">
        <v>41</v>
      </c>
      <c r="X323" s="25" t="s">
        <v>29</v>
      </c>
      <c r="Y323" s="25" t="s">
        <v>847</v>
      </c>
      <c r="Z323" s="25">
        <v>3778900</v>
      </c>
      <c r="AA323" s="25" t="s">
        <v>848</v>
      </c>
      <c r="AB323" s="24"/>
      <c r="AC323" s="24" t="str">
        <f t="shared" si="10"/>
        <v>1141-41</v>
      </c>
      <c r="AD323" s="24" t="str">
        <f t="shared" si="11"/>
        <v>PRESTAR  EL SERVICIO DE TRANSPORTE PÚBLICO TERRESTRE AUTOMOTOR ESPECIAL DE PASAJEROS Y DE CARGA PARA EL DESARROLLO DE LAS ACTIVIDADES MISIONALES Y DE INVERSIÓN QUE ADELANTE LA SECRETARIA DISTRITAL DE AMBIENTE. # 1141-41</v>
      </c>
    </row>
    <row r="324" spans="1:30" x14ac:dyDescent="0.25">
      <c r="A324" s="25">
        <v>1141</v>
      </c>
      <c r="B324" s="25">
        <v>42</v>
      </c>
      <c r="C324" s="25" t="s">
        <v>839</v>
      </c>
      <c r="D324" s="25" t="s">
        <v>880</v>
      </c>
      <c r="E324" s="25" t="s">
        <v>881</v>
      </c>
      <c r="F324" s="25" t="s">
        <v>891</v>
      </c>
      <c r="G324" s="25" t="s">
        <v>27</v>
      </c>
      <c r="H324" s="25" t="s">
        <v>843</v>
      </c>
      <c r="I324" s="25" t="s">
        <v>844</v>
      </c>
      <c r="J324" s="25" t="s">
        <v>845</v>
      </c>
      <c r="K324" s="25">
        <v>80111600</v>
      </c>
      <c r="L324" s="25" t="s">
        <v>894</v>
      </c>
      <c r="M324" s="25">
        <v>3</v>
      </c>
      <c r="N324" s="25">
        <v>4</v>
      </c>
      <c r="O324" s="25">
        <v>9</v>
      </c>
      <c r="P324" s="25">
        <v>1</v>
      </c>
      <c r="Q324" s="25" t="s">
        <v>28</v>
      </c>
      <c r="R324" s="25">
        <v>0</v>
      </c>
      <c r="S324" s="26">
        <v>36892800</v>
      </c>
      <c r="T324" s="26">
        <v>36892800</v>
      </c>
      <c r="U324" s="25">
        <v>0</v>
      </c>
      <c r="V324" s="25">
        <v>0</v>
      </c>
      <c r="W324" s="25" t="s">
        <v>41</v>
      </c>
      <c r="X324" s="25" t="s">
        <v>29</v>
      </c>
      <c r="Y324" s="25" t="s">
        <v>847</v>
      </c>
      <c r="Z324" s="25">
        <v>3778900</v>
      </c>
      <c r="AA324" s="25" t="s">
        <v>848</v>
      </c>
      <c r="AB324" s="24"/>
      <c r="AC324" s="24" t="str">
        <f t="shared" si="10"/>
        <v>1141-42</v>
      </c>
      <c r="AD324" s="24" t="str">
        <f t="shared" si="11"/>
        <v>REALIZAR LAS ACTIVIDADES REQUERIDAS PARA LA OPERACIÓN DE LA ESTRATEGIA ACERCAR DEL PROGRAMA DE GESTIÓN AMBIENTAL EMPRESARIAL # 1141-42</v>
      </c>
    </row>
    <row r="325" spans="1:30" x14ac:dyDescent="0.25">
      <c r="A325" s="25">
        <v>1141</v>
      </c>
      <c r="B325" s="25">
        <v>43</v>
      </c>
      <c r="C325" s="25" t="s">
        <v>839</v>
      </c>
      <c r="D325" s="25" t="s">
        <v>880</v>
      </c>
      <c r="E325" s="25" t="s">
        <v>881</v>
      </c>
      <c r="F325" s="25" t="s">
        <v>891</v>
      </c>
      <c r="G325" s="25" t="s">
        <v>27</v>
      </c>
      <c r="H325" s="25" t="s">
        <v>843</v>
      </c>
      <c r="I325" s="25" t="s">
        <v>844</v>
      </c>
      <c r="J325" s="25" t="s">
        <v>845</v>
      </c>
      <c r="K325" s="25">
        <v>80111600</v>
      </c>
      <c r="L325" s="25" t="s">
        <v>895</v>
      </c>
      <c r="M325" s="25">
        <v>3</v>
      </c>
      <c r="N325" s="25">
        <v>4</v>
      </c>
      <c r="O325" s="25">
        <v>9</v>
      </c>
      <c r="P325" s="25">
        <v>1</v>
      </c>
      <c r="Q325" s="25" t="s">
        <v>28</v>
      </c>
      <c r="R325" s="25">
        <v>0</v>
      </c>
      <c r="S325" s="26">
        <v>13797000</v>
      </c>
      <c r="T325" s="26">
        <v>13797000</v>
      </c>
      <c r="U325" s="25">
        <v>0</v>
      </c>
      <c r="V325" s="25">
        <v>0</v>
      </c>
      <c r="W325" s="25" t="s">
        <v>41</v>
      </c>
      <c r="X325" s="25" t="s">
        <v>29</v>
      </c>
      <c r="Y325" s="25" t="s">
        <v>847</v>
      </c>
      <c r="Z325" s="25">
        <v>3778900</v>
      </c>
      <c r="AA325" s="25" t="s">
        <v>848</v>
      </c>
      <c r="AB325" s="24"/>
      <c r="AC325" s="24" t="str">
        <f t="shared" si="10"/>
        <v>1141-43</v>
      </c>
      <c r="AD325" s="24" t="str">
        <f t="shared" si="11"/>
        <v>APOYAR LAS ACTIVIDADES LOGÍSTICAS Y DE ATENCIÓN Y ADMINISTRACIÓN  DE INFORMACIÓN AMBIENTAL QUE SE GENERA EN EL MARCO DEL PROGRAMA DE GESTIÓN AMBIENTAL EMPRESARIAL # 1141-43</v>
      </c>
    </row>
    <row r="326" spans="1:30" x14ac:dyDescent="0.25">
      <c r="A326" s="25">
        <v>1141</v>
      </c>
      <c r="B326" s="25">
        <v>44</v>
      </c>
      <c r="C326" s="25" t="s">
        <v>839</v>
      </c>
      <c r="D326" s="25" t="s">
        <v>880</v>
      </c>
      <c r="E326" s="25" t="s">
        <v>881</v>
      </c>
      <c r="F326" s="25" t="s">
        <v>891</v>
      </c>
      <c r="G326" s="25" t="s">
        <v>27</v>
      </c>
      <c r="H326" s="25" t="s">
        <v>843</v>
      </c>
      <c r="I326" s="25" t="s">
        <v>844</v>
      </c>
      <c r="J326" s="25" t="s">
        <v>845</v>
      </c>
      <c r="K326" s="25">
        <v>80111600</v>
      </c>
      <c r="L326" s="25" t="s">
        <v>896</v>
      </c>
      <c r="M326" s="25">
        <v>3</v>
      </c>
      <c r="N326" s="25">
        <v>4</v>
      </c>
      <c r="O326" s="25">
        <v>9</v>
      </c>
      <c r="P326" s="25">
        <v>1</v>
      </c>
      <c r="Q326" s="25" t="s">
        <v>28</v>
      </c>
      <c r="R326" s="25">
        <v>0</v>
      </c>
      <c r="S326" s="26">
        <v>42477750</v>
      </c>
      <c r="T326" s="26">
        <v>42477750</v>
      </c>
      <c r="U326" s="25">
        <v>0</v>
      </c>
      <c r="V326" s="25">
        <v>0</v>
      </c>
      <c r="W326" s="25" t="s">
        <v>41</v>
      </c>
      <c r="X326" s="25" t="s">
        <v>29</v>
      </c>
      <c r="Y326" s="25" t="s">
        <v>847</v>
      </c>
      <c r="Z326" s="25">
        <v>3778900</v>
      </c>
      <c r="AA326" s="25" t="s">
        <v>848</v>
      </c>
      <c r="AB326" s="24"/>
      <c r="AC326" s="24" t="str">
        <f t="shared" si="10"/>
        <v>1141-44</v>
      </c>
      <c r="AD326" s="24" t="str">
        <f t="shared" si="11"/>
        <v>REALIZAR LAS ACTIVIDADES REQUERIDAS DE FORMACIÓN, SEGUIMIENTO Y EVALUACIÓN PARA LA OPERACIÓN DE LA ESTRATEGIA ACERCAR DEL PROGRAMA DE GESTIÓN AMBIENTAL EMPRESARIAL # 1141-44</v>
      </c>
    </row>
    <row r="327" spans="1:30" x14ac:dyDescent="0.25">
      <c r="A327" s="25">
        <v>1141</v>
      </c>
      <c r="B327" s="25">
        <v>45</v>
      </c>
      <c r="C327" s="25" t="s">
        <v>839</v>
      </c>
      <c r="D327" s="25" t="s">
        <v>880</v>
      </c>
      <c r="E327" s="25" t="s">
        <v>881</v>
      </c>
      <c r="F327" s="25" t="s">
        <v>882</v>
      </c>
      <c r="G327" s="25" t="s">
        <v>27</v>
      </c>
      <c r="H327" s="25" t="s">
        <v>843</v>
      </c>
      <c r="I327" s="25" t="s">
        <v>844</v>
      </c>
      <c r="J327" s="25" t="s">
        <v>845</v>
      </c>
      <c r="K327" s="25">
        <v>80111600</v>
      </c>
      <c r="L327" s="25" t="s">
        <v>897</v>
      </c>
      <c r="M327" s="25">
        <v>1</v>
      </c>
      <c r="N327" s="25">
        <v>1</v>
      </c>
      <c r="O327" s="25">
        <v>12</v>
      </c>
      <c r="P327" s="25">
        <v>1</v>
      </c>
      <c r="Q327" s="25" t="s">
        <v>28</v>
      </c>
      <c r="R327" s="25">
        <v>0</v>
      </c>
      <c r="S327" s="26">
        <v>37480800</v>
      </c>
      <c r="T327" s="26">
        <v>37480800</v>
      </c>
      <c r="U327" s="25">
        <v>0</v>
      </c>
      <c r="V327" s="25">
        <v>0</v>
      </c>
      <c r="W327" s="25" t="s">
        <v>41</v>
      </c>
      <c r="X327" s="25" t="s">
        <v>29</v>
      </c>
      <c r="Y327" s="25" t="s">
        <v>847</v>
      </c>
      <c r="Z327" s="25">
        <v>3778900</v>
      </c>
      <c r="AA327" s="25" t="s">
        <v>848</v>
      </c>
      <c r="AB327" s="24"/>
      <c r="AC327" s="24" t="str">
        <f t="shared" si="10"/>
        <v>1141-45</v>
      </c>
      <c r="AD327" s="24" t="str">
        <f t="shared" si="11"/>
        <v>REALIZAR LAS ACTIVIDADES REQUERIDAS PARA FOMENTAR PROYECTOS AMBIENTALES EN LA OPERACIÓN DEL PROGRAMA DE GESTIÓN AMBIENTAL EMPRESARIAL # 1141-45</v>
      </c>
    </row>
    <row r="328" spans="1:30" x14ac:dyDescent="0.25">
      <c r="A328" s="25">
        <v>1141</v>
      </c>
      <c r="B328" s="25">
        <v>46</v>
      </c>
      <c r="C328" s="25" t="s">
        <v>839</v>
      </c>
      <c r="D328" s="25" t="s">
        <v>880</v>
      </c>
      <c r="E328" s="25" t="s">
        <v>881</v>
      </c>
      <c r="F328" s="25" t="s">
        <v>891</v>
      </c>
      <c r="G328" s="25" t="s">
        <v>27</v>
      </c>
      <c r="H328" s="25" t="s">
        <v>843</v>
      </c>
      <c r="I328" s="25" t="s">
        <v>844</v>
      </c>
      <c r="J328" s="25" t="s">
        <v>845</v>
      </c>
      <c r="K328" s="25">
        <v>80111600</v>
      </c>
      <c r="L328" s="25" t="s">
        <v>898</v>
      </c>
      <c r="M328" s="25">
        <v>3</v>
      </c>
      <c r="N328" s="25">
        <v>4</v>
      </c>
      <c r="O328" s="25">
        <v>9</v>
      </c>
      <c r="P328" s="25">
        <v>1</v>
      </c>
      <c r="Q328" s="25" t="s">
        <v>28</v>
      </c>
      <c r="R328" s="25">
        <v>0</v>
      </c>
      <c r="S328" s="26">
        <v>18172350</v>
      </c>
      <c r="T328" s="26">
        <v>18172350</v>
      </c>
      <c r="U328" s="25">
        <v>0</v>
      </c>
      <c r="V328" s="25">
        <v>0</v>
      </c>
      <c r="W328" s="25" t="s">
        <v>41</v>
      </c>
      <c r="X328" s="25" t="s">
        <v>29</v>
      </c>
      <c r="Y328" s="25" t="s">
        <v>847</v>
      </c>
      <c r="Z328" s="25">
        <v>3778900</v>
      </c>
      <c r="AA328" s="25" t="s">
        <v>848</v>
      </c>
      <c r="AB328" s="24"/>
      <c r="AC328" s="24" t="str">
        <f t="shared" si="10"/>
        <v>1141-46</v>
      </c>
      <c r="AD328" s="24" t="str">
        <f t="shared" si="11"/>
        <v>APOYAR LA CAPTURA, ANALISIS, CONSOLIDACIÓN Y SEGUIMIENTO DE LA INFORMACIÓN PARA EL DESARROLLO DEL INDICE DE DESEMPEÑO AMBIENTAL EMPRESARIAL. # 1141-46</v>
      </c>
    </row>
    <row r="329" spans="1:30" x14ac:dyDescent="0.25">
      <c r="A329" s="25">
        <v>1141</v>
      </c>
      <c r="B329" s="25">
        <v>47</v>
      </c>
      <c r="C329" s="25" t="s">
        <v>839</v>
      </c>
      <c r="D329" s="25" t="s">
        <v>880</v>
      </c>
      <c r="E329" s="25" t="s">
        <v>881</v>
      </c>
      <c r="F329" s="25" t="s">
        <v>891</v>
      </c>
      <c r="G329" s="25" t="s">
        <v>27</v>
      </c>
      <c r="H329" s="25" t="s">
        <v>843</v>
      </c>
      <c r="I329" s="25" t="s">
        <v>844</v>
      </c>
      <c r="J329" s="25" t="s">
        <v>845</v>
      </c>
      <c r="K329" s="25">
        <v>80111600</v>
      </c>
      <c r="L329" s="25" t="s">
        <v>899</v>
      </c>
      <c r="M329" s="25">
        <v>4</v>
      </c>
      <c r="N329" s="25">
        <v>4</v>
      </c>
      <c r="O329" s="25">
        <v>9</v>
      </c>
      <c r="P329" s="25">
        <v>1</v>
      </c>
      <c r="Q329" s="25" t="s">
        <v>28</v>
      </c>
      <c r="R329" s="25">
        <v>0</v>
      </c>
      <c r="S329" s="26">
        <v>53638200</v>
      </c>
      <c r="T329" s="26">
        <v>53638200</v>
      </c>
      <c r="U329" s="25">
        <v>0</v>
      </c>
      <c r="V329" s="25">
        <v>0</v>
      </c>
      <c r="W329" s="25" t="s">
        <v>41</v>
      </c>
      <c r="X329" s="25" t="s">
        <v>29</v>
      </c>
      <c r="Y329" s="25" t="s">
        <v>847</v>
      </c>
      <c r="Z329" s="25">
        <v>3778900</v>
      </c>
      <c r="AA329" s="25" t="s">
        <v>848</v>
      </c>
      <c r="AB329" s="24"/>
      <c r="AC329" s="24" t="str">
        <f t="shared" si="10"/>
        <v>1141-47</v>
      </c>
      <c r="AD329" s="24" t="str">
        <f t="shared" si="11"/>
        <v>ORIENTAR LA PLANEACIÓN, IMPLEMENTACIÓN Y SEGUIMIENTO DE LAS ACTIVIDADES REQUERIDAS PARA LA OPERACIÓN DE LA ESTRATEGIA ACERCAR DEL PROGRAMA DE GESTIÓN AMBIENTAL EMPRESARIAL # 1141-47</v>
      </c>
    </row>
    <row r="330" spans="1:30" x14ac:dyDescent="0.25">
      <c r="A330" s="25">
        <v>1141</v>
      </c>
      <c r="B330" s="25">
        <v>48</v>
      </c>
      <c r="C330" s="25" t="s">
        <v>839</v>
      </c>
      <c r="D330" s="25" t="s">
        <v>880</v>
      </c>
      <c r="E330" s="25" t="s">
        <v>881</v>
      </c>
      <c r="F330" s="25" t="s">
        <v>891</v>
      </c>
      <c r="G330" s="25" t="s">
        <v>27</v>
      </c>
      <c r="H330" s="25" t="s">
        <v>843</v>
      </c>
      <c r="I330" s="25" t="s">
        <v>844</v>
      </c>
      <c r="J330" s="25" t="s">
        <v>845</v>
      </c>
      <c r="K330" s="25">
        <v>80111600</v>
      </c>
      <c r="L330" s="25" t="s">
        <v>896</v>
      </c>
      <c r="M330" s="25">
        <v>3</v>
      </c>
      <c r="N330" s="25">
        <v>4</v>
      </c>
      <c r="O330" s="25">
        <v>9</v>
      </c>
      <c r="P330" s="25">
        <v>1</v>
      </c>
      <c r="Q330" s="25" t="s">
        <v>28</v>
      </c>
      <c r="R330" s="25">
        <v>0</v>
      </c>
      <c r="S330" s="26">
        <v>42477750</v>
      </c>
      <c r="T330" s="26">
        <v>42477750</v>
      </c>
      <c r="U330" s="25">
        <v>0</v>
      </c>
      <c r="V330" s="25">
        <v>0</v>
      </c>
      <c r="W330" s="25" t="s">
        <v>41</v>
      </c>
      <c r="X330" s="25" t="s">
        <v>29</v>
      </c>
      <c r="Y330" s="25" t="s">
        <v>847</v>
      </c>
      <c r="Z330" s="25">
        <v>3778900</v>
      </c>
      <c r="AA330" s="25" t="s">
        <v>848</v>
      </c>
      <c r="AB330" s="24"/>
      <c r="AC330" s="24" t="str">
        <f t="shared" si="10"/>
        <v>1141-48</v>
      </c>
      <c r="AD330" s="24" t="str">
        <f t="shared" si="11"/>
        <v>REALIZAR LAS ACTIVIDADES REQUERIDAS DE FORMACIÓN, SEGUIMIENTO Y EVALUACIÓN PARA LA OPERACIÓN DE LA ESTRATEGIA ACERCAR DEL PROGRAMA DE GESTIÓN AMBIENTAL EMPRESARIAL # 1141-48</v>
      </c>
    </row>
    <row r="331" spans="1:30" x14ac:dyDescent="0.25">
      <c r="A331" s="25">
        <v>1141</v>
      </c>
      <c r="B331" s="25">
        <v>49</v>
      </c>
      <c r="C331" s="25" t="s">
        <v>839</v>
      </c>
      <c r="D331" s="25" t="s">
        <v>880</v>
      </c>
      <c r="E331" s="25" t="s">
        <v>881</v>
      </c>
      <c r="F331" s="25" t="s">
        <v>891</v>
      </c>
      <c r="G331" s="25" t="s">
        <v>27</v>
      </c>
      <c r="H331" s="25" t="s">
        <v>843</v>
      </c>
      <c r="I331" s="25" t="s">
        <v>844</v>
      </c>
      <c r="J331" s="25" t="s">
        <v>845</v>
      </c>
      <c r="K331" s="25">
        <v>80111600</v>
      </c>
      <c r="L331" s="25" t="s">
        <v>894</v>
      </c>
      <c r="M331" s="25">
        <v>3</v>
      </c>
      <c r="N331" s="25">
        <v>4</v>
      </c>
      <c r="O331" s="25">
        <v>9</v>
      </c>
      <c r="P331" s="25">
        <v>1</v>
      </c>
      <c r="Q331" s="25" t="s">
        <v>28</v>
      </c>
      <c r="R331" s="25">
        <v>0</v>
      </c>
      <c r="S331" s="26">
        <v>36892800</v>
      </c>
      <c r="T331" s="26">
        <v>36892800</v>
      </c>
      <c r="U331" s="25">
        <v>0</v>
      </c>
      <c r="V331" s="25">
        <v>0</v>
      </c>
      <c r="W331" s="25" t="s">
        <v>41</v>
      </c>
      <c r="X331" s="25" t="s">
        <v>29</v>
      </c>
      <c r="Y331" s="25" t="s">
        <v>847</v>
      </c>
      <c r="Z331" s="25">
        <v>3778900</v>
      </c>
      <c r="AA331" s="25" t="s">
        <v>848</v>
      </c>
      <c r="AB331" s="24"/>
      <c r="AC331" s="24" t="str">
        <f t="shared" si="10"/>
        <v>1141-49</v>
      </c>
      <c r="AD331" s="24" t="str">
        <f t="shared" si="11"/>
        <v>REALIZAR LAS ACTIVIDADES REQUERIDAS PARA LA OPERACIÓN DE LA ESTRATEGIA ACERCAR DEL PROGRAMA DE GESTIÓN AMBIENTAL EMPRESARIAL # 1141-49</v>
      </c>
    </row>
    <row r="332" spans="1:30" x14ac:dyDescent="0.25">
      <c r="A332" s="25">
        <v>1141</v>
      </c>
      <c r="B332" s="25">
        <v>50</v>
      </c>
      <c r="C332" s="25" t="s">
        <v>839</v>
      </c>
      <c r="D332" s="25" t="s">
        <v>880</v>
      </c>
      <c r="E332" s="25" t="s">
        <v>881</v>
      </c>
      <c r="F332" s="25" t="s">
        <v>891</v>
      </c>
      <c r="G332" s="25" t="s">
        <v>27</v>
      </c>
      <c r="H332" s="25" t="s">
        <v>843</v>
      </c>
      <c r="I332" s="25" t="s">
        <v>844</v>
      </c>
      <c r="J332" s="25" t="s">
        <v>845</v>
      </c>
      <c r="K332" s="25">
        <v>80111600</v>
      </c>
      <c r="L332" s="25" t="s">
        <v>896</v>
      </c>
      <c r="M332" s="25">
        <v>2</v>
      </c>
      <c r="N332" s="25">
        <v>3</v>
      </c>
      <c r="O332" s="25">
        <v>10</v>
      </c>
      <c r="P332" s="25">
        <v>1</v>
      </c>
      <c r="Q332" s="25" t="s">
        <v>28</v>
      </c>
      <c r="R332" s="25">
        <v>0</v>
      </c>
      <c r="S332" s="26">
        <v>47197500</v>
      </c>
      <c r="T332" s="26">
        <v>47197500</v>
      </c>
      <c r="U332" s="25">
        <v>0</v>
      </c>
      <c r="V332" s="25">
        <v>0</v>
      </c>
      <c r="W332" s="25" t="s">
        <v>41</v>
      </c>
      <c r="X332" s="25" t="s">
        <v>29</v>
      </c>
      <c r="Y332" s="25" t="s">
        <v>847</v>
      </c>
      <c r="Z332" s="25">
        <v>3778900</v>
      </c>
      <c r="AA332" s="25" t="s">
        <v>848</v>
      </c>
      <c r="AB332" s="24"/>
      <c r="AC332" s="24" t="str">
        <f t="shared" si="10"/>
        <v>1141-50</v>
      </c>
      <c r="AD332" s="24" t="str">
        <f t="shared" si="11"/>
        <v>REALIZAR LAS ACTIVIDADES REQUERIDAS DE FORMACIÓN, SEGUIMIENTO Y EVALUACIÓN PARA LA OPERACIÓN DE LA ESTRATEGIA ACERCAR DEL PROGRAMA DE GESTIÓN AMBIENTAL EMPRESARIAL # 1141-50</v>
      </c>
    </row>
    <row r="333" spans="1:30" x14ac:dyDescent="0.25">
      <c r="A333" s="25">
        <v>1141</v>
      </c>
      <c r="B333" s="25">
        <v>51</v>
      </c>
      <c r="C333" s="25" t="s">
        <v>839</v>
      </c>
      <c r="D333" s="25" t="s">
        <v>880</v>
      </c>
      <c r="E333" s="25" t="s">
        <v>881</v>
      </c>
      <c r="F333" s="25" t="s">
        <v>882</v>
      </c>
      <c r="G333" s="25" t="s">
        <v>27</v>
      </c>
      <c r="H333" s="25" t="s">
        <v>843</v>
      </c>
      <c r="I333" s="25" t="s">
        <v>844</v>
      </c>
      <c r="J333" s="25" t="s">
        <v>845</v>
      </c>
      <c r="K333" s="25">
        <v>80111600</v>
      </c>
      <c r="L333" s="25" t="s">
        <v>886</v>
      </c>
      <c r="M333" s="25">
        <v>1</v>
      </c>
      <c r="N333" s="25">
        <v>1</v>
      </c>
      <c r="O333" s="25">
        <v>12</v>
      </c>
      <c r="P333" s="25">
        <v>1</v>
      </c>
      <c r="Q333" s="25" t="s">
        <v>28</v>
      </c>
      <c r="R333" s="25">
        <v>0</v>
      </c>
      <c r="S333" s="26">
        <v>32035375</v>
      </c>
      <c r="T333" s="26">
        <v>32035375</v>
      </c>
      <c r="U333" s="25">
        <v>0</v>
      </c>
      <c r="V333" s="25">
        <v>0</v>
      </c>
      <c r="W333" s="25" t="s">
        <v>41</v>
      </c>
      <c r="X333" s="25" t="s">
        <v>29</v>
      </c>
      <c r="Y333" s="25" t="s">
        <v>847</v>
      </c>
      <c r="Z333" s="25">
        <v>3778900</v>
      </c>
      <c r="AA333" s="25" t="s">
        <v>848</v>
      </c>
      <c r="AB333" s="24"/>
      <c r="AC333" s="24" t="str">
        <f t="shared" si="10"/>
        <v>1141-51</v>
      </c>
      <c r="AD333" s="24" t="str">
        <f t="shared" si="11"/>
        <v>REALIZAR LAS ACTIVIDADES REQUERIDAS PARA LA IMPLEMENTACIÓN DE PROYECTOS AMBIENTALES EMPRESARIALES EN EL MARCO DE LA PRODUCCIÓN SOSTENIBLE # 1141-51</v>
      </c>
    </row>
    <row r="334" spans="1:30" x14ac:dyDescent="0.25">
      <c r="A334" s="25">
        <v>1141</v>
      </c>
      <c r="B334" s="25">
        <v>52</v>
      </c>
      <c r="C334" s="25" t="s">
        <v>839</v>
      </c>
      <c r="D334" s="25" t="s">
        <v>880</v>
      </c>
      <c r="E334" s="25" t="s">
        <v>881</v>
      </c>
      <c r="F334" s="25" t="s">
        <v>891</v>
      </c>
      <c r="G334" s="25" t="s">
        <v>27</v>
      </c>
      <c r="H334" s="25" t="s">
        <v>843</v>
      </c>
      <c r="I334" s="25" t="s">
        <v>844</v>
      </c>
      <c r="J334" s="25" t="s">
        <v>845</v>
      </c>
      <c r="K334" s="25">
        <v>80111600</v>
      </c>
      <c r="L334" s="25" t="s">
        <v>898</v>
      </c>
      <c r="M334" s="25">
        <v>4</v>
      </c>
      <c r="N334" s="25">
        <v>4</v>
      </c>
      <c r="O334" s="25">
        <v>9</v>
      </c>
      <c r="P334" s="25">
        <v>1</v>
      </c>
      <c r="Q334" s="25" t="s">
        <v>28</v>
      </c>
      <c r="R334" s="25">
        <v>0</v>
      </c>
      <c r="S334" s="26">
        <v>18172350</v>
      </c>
      <c r="T334" s="26">
        <v>18172350</v>
      </c>
      <c r="U334" s="25">
        <v>0</v>
      </c>
      <c r="V334" s="25">
        <v>0</v>
      </c>
      <c r="W334" s="25" t="s">
        <v>41</v>
      </c>
      <c r="X334" s="25" t="s">
        <v>29</v>
      </c>
      <c r="Y334" s="25" t="s">
        <v>847</v>
      </c>
      <c r="Z334" s="25">
        <v>3778900</v>
      </c>
      <c r="AA334" s="25" t="s">
        <v>848</v>
      </c>
      <c r="AB334" s="24"/>
      <c r="AC334" s="24" t="str">
        <f t="shared" si="10"/>
        <v>1141-52</v>
      </c>
      <c r="AD334" s="24" t="str">
        <f t="shared" si="11"/>
        <v>APOYAR LA CAPTURA, ANALISIS, CONSOLIDACIÓN Y SEGUIMIENTO DE LA INFORMACIÓN PARA EL DESARROLLO DEL INDICE DE DESEMPEÑO AMBIENTAL EMPRESARIAL. # 1141-52</v>
      </c>
    </row>
    <row r="335" spans="1:30" x14ac:dyDescent="0.25">
      <c r="A335" s="25">
        <v>1141</v>
      </c>
      <c r="B335" s="25">
        <v>53</v>
      </c>
      <c r="C335" s="25" t="s">
        <v>839</v>
      </c>
      <c r="D335" s="25" t="s">
        <v>880</v>
      </c>
      <c r="E335" s="25" t="s">
        <v>881</v>
      </c>
      <c r="F335" s="25" t="s">
        <v>891</v>
      </c>
      <c r="G335" s="25" t="s">
        <v>27</v>
      </c>
      <c r="H335" s="25" t="s">
        <v>843</v>
      </c>
      <c r="I335" s="25" t="s">
        <v>844</v>
      </c>
      <c r="J335" s="25" t="s">
        <v>845</v>
      </c>
      <c r="K335" s="25">
        <v>80111600</v>
      </c>
      <c r="L335" s="25" t="s">
        <v>898</v>
      </c>
      <c r="M335" s="25">
        <v>3</v>
      </c>
      <c r="N335" s="25">
        <v>4</v>
      </c>
      <c r="O335" s="25">
        <v>9</v>
      </c>
      <c r="P335" s="25">
        <v>1</v>
      </c>
      <c r="Q335" s="25" t="s">
        <v>28</v>
      </c>
      <c r="R335" s="25">
        <v>0</v>
      </c>
      <c r="S335" s="26">
        <v>18172350</v>
      </c>
      <c r="T335" s="26">
        <v>18172350</v>
      </c>
      <c r="U335" s="25">
        <v>0</v>
      </c>
      <c r="V335" s="25">
        <v>0</v>
      </c>
      <c r="W335" s="25" t="s">
        <v>41</v>
      </c>
      <c r="X335" s="25" t="s">
        <v>29</v>
      </c>
      <c r="Y335" s="25" t="s">
        <v>847</v>
      </c>
      <c r="Z335" s="25">
        <v>3778900</v>
      </c>
      <c r="AA335" s="25" t="s">
        <v>848</v>
      </c>
      <c r="AB335" s="24"/>
      <c r="AC335" s="24" t="str">
        <f t="shared" si="10"/>
        <v>1141-53</v>
      </c>
      <c r="AD335" s="24" t="str">
        <f t="shared" si="11"/>
        <v>APOYAR LA CAPTURA, ANALISIS, CONSOLIDACIÓN Y SEGUIMIENTO DE LA INFORMACIÓN PARA EL DESARROLLO DEL INDICE DE DESEMPEÑO AMBIENTAL EMPRESARIAL. # 1141-53</v>
      </c>
    </row>
    <row r="336" spans="1:30" x14ac:dyDescent="0.25">
      <c r="A336" s="25">
        <v>1141</v>
      </c>
      <c r="B336" s="25">
        <v>54</v>
      </c>
      <c r="C336" s="25" t="s">
        <v>839</v>
      </c>
      <c r="D336" s="25" t="s">
        <v>880</v>
      </c>
      <c r="E336" s="25" t="s">
        <v>881</v>
      </c>
      <c r="F336" s="25" t="s">
        <v>891</v>
      </c>
      <c r="G336" s="25" t="s">
        <v>27</v>
      </c>
      <c r="H336" s="25" t="s">
        <v>843</v>
      </c>
      <c r="I336" s="25" t="s">
        <v>844</v>
      </c>
      <c r="J336" s="25" t="s">
        <v>845</v>
      </c>
      <c r="K336" s="25">
        <v>80111600</v>
      </c>
      <c r="L336" s="25" t="s">
        <v>900</v>
      </c>
      <c r="M336" s="25">
        <v>1</v>
      </c>
      <c r="N336" s="25">
        <v>1</v>
      </c>
      <c r="O336" s="25">
        <v>12</v>
      </c>
      <c r="P336" s="25">
        <v>1</v>
      </c>
      <c r="Q336" s="25" t="s">
        <v>28</v>
      </c>
      <c r="R336" s="25">
        <v>0</v>
      </c>
      <c r="S336" s="26">
        <v>78964200</v>
      </c>
      <c r="T336" s="26">
        <v>78964200</v>
      </c>
      <c r="U336" s="25">
        <v>0</v>
      </c>
      <c r="V336" s="25">
        <v>0</v>
      </c>
      <c r="W336" s="25" t="s">
        <v>41</v>
      </c>
      <c r="X336" s="25" t="s">
        <v>29</v>
      </c>
      <c r="Y336" s="25" t="s">
        <v>847</v>
      </c>
      <c r="Z336" s="25">
        <v>3778900</v>
      </c>
      <c r="AA336" s="25" t="s">
        <v>848</v>
      </c>
      <c r="AB336" s="24"/>
      <c r="AC336" s="24" t="str">
        <f t="shared" si="10"/>
        <v>1141-54</v>
      </c>
      <c r="AD336" s="24" t="str">
        <f t="shared" si="11"/>
        <v>LIDERAR LA PLANEACIÓN, IMPLEMENTACIÓN Y SEGUIMIENTO DE LAS ACTIVIDADES REQUERIDAS PARA LA OPERACIÓN DEL PROGRAMA GESTIÓN AMBIENTAL EMPRESARIAL Y EL DESARROLLO DEL ÍNDICE DE DESEMPEÑO AMBIENTAL EMPRESARIAL. # 1141-54</v>
      </c>
    </row>
    <row r="337" spans="1:30" x14ac:dyDescent="0.25">
      <c r="A337" s="25">
        <v>1141</v>
      </c>
      <c r="B337" s="25">
        <v>55</v>
      </c>
      <c r="C337" s="25" t="s">
        <v>839</v>
      </c>
      <c r="D337" s="25" t="s">
        <v>880</v>
      </c>
      <c r="E337" s="25" t="s">
        <v>881</v>
      </c>
      <c r="F337" s="25" t="s">
        <v>891</v>
      </c>
      <c r="G337" s="25" t="s">
        <v>27</v>
      </c>
      <c r="H337" s="25" t="s">
        <v>843</v>
      </c>
      <c r="I337" s="25" t="s">
        <v>844</v>
      </c>
      <c r="J337" s="25" t="s">
        <v>845</v>
      </c>
      <c r="K337" s="25">
        <v>80111600</v>
      </c>
      <c r="L337" s="25" t="s">
        <v>901</v>
      </c>
      <c r="M337" s="25">
        <v>4</v>
      </c>
      <c r="N337" s="25">
        <v>4</v>
      </c>
      <c r="O337" s="25">
        <v>9</v>
      </c>
      <c r="P337" s="25">
        <v>1</v>
      </c>
      <c r="Q337" s="25" t="s">
        <v>28</v>
      </c>
      <c r="R337" s="25">
        <v>0</v>
      </c>
      <c r="S337" s="26">
        <v>25070850</v>
      </c>
      <c r="T337" s="26">
        <v>25070850</v>
      </c>
      <c r="U337" s="25">
        <v>0</v>
      </c>
      <c r="V337" s="25">
        <v>0</v>
      </c>
      <c r="W337" s="25" t="s">
        <v>41</v>
      </c>
      <c r="X337" s="25" t="s">
        <v>29</v>
      </c>
      <c r="Y337" s="25" t="s">
        <v>847</v>
      </c>
      <c r="Z337" s="25">
        <v>3778900</v>
      </c>
      <c r="AA337" s="25" t="s">
        <v>848</v>
      </c>
      <c r="AB337" s="24"/>
      <c r="AC337" s="24" t="str">
        <f t="shared" si="10"/>
        <v>1141-55</v>
      </c>
      <c r="AD337" s="24" t="str">
        <f t="shared" si="11"/>
        <v>REALIZAR ACTIVIDADES RELACIONADAS CON LA TERRITORIALIZACIÓN, GEORREFERENCIACIÓN Y CARTOGRAFÍA EN EL MARCO DE LA OPERACIÓN DEL GRUPO DE GESTIÓN AMBIENTAL EMPRESARIAL # 1141-55</v>
      </c>
    </row>
    <row r="338" spans="1:30" x14ac:dyDescent="0.25">
      <c r="A338" s="25">
        <v>1141</v>
      </c>
      <c r="B338" s="25">
        <v>56</v>
      </c>
      <c r="C338" s="25" t="s">
        <v>839</v>
      </c>
      <c r="D338" s="25" t="s">
        <v>880</v>
      </c>
      <c r="E338" s="25" t="s">
        <v>881</v>
      </c>
      <c r="F338" s="25" t="s">
        <v>891</v>
      </c>
      <c r="G338" s="25" t="s">
        <v>27</v>
      </c>
      <c r="H338" s="25" t="s">
        <v>843</v>
      </c>
      <c r="I338" s="25" t="s">
        <v>844</v>
      </c>
      <c r="J338" s="25" t="s">
        <v>845</v>
      </c>
      <c r="K338" s="25">
        <v>80111600</v>
      </c>
      <c r="L338" s="25" t="s">
        <v>902</v>
      </c>
      <c r="M338" s="25">
        <v>1</v>
      </c>
      <c r="N338" s="25">
        <v>2</v>
      </c>
      <c r="O338" s="25">
        <v>11</v>
      </c>
      <c r="P338" s="25">
        <v>1</v>
      </c>
      <c r="Q338" s="25" t="s">
        <v>28</v>
      </c>
      <c r="R338" s="25">
        <v>0</v>
      </c>
      <c r="S338" s="26">
        <v>45091200</v>
      </c>
      <c r="T338" s="26">
        <v>45091200</v>
      </c>
      <c r="U338" s="25">
        <v>0</v>
      </c>
      <c r="V338" s="25">
        <v>0</v>
      </c>
      <c r="W338" s="25" t="s">
        <v>41</v>
      </c>
      <c r="X338" s="25" t="s">
        <v>29</v>
      </c>
      <c r="Y338" s="25" t="s">
        <v>847</v>
      </c>
      <c r="Z338" s="25">
        <v>3778900</v>
      </c>
      <c r="AA338" s="25" t="s">
        <v>848</v>
      </c>
      <c r="AB338" s="24"/>
      <c r="AC338" s="24" t="str">
        <f t="shared" si="10"/>
        <v>1141-56</v>
      </c>
      <c r="AD338" s="24" t="str">
        <f t="shared" si="11"/>
        <v>APOYAR LAS ACTIVIDADES DE GESTION Y SEGUIMIENTO PRESUPUESTAL QUE SE REQUIERAN EN EL MARCO DE LA GESTIÓN AMBIENTAL EMPRESARIAL EN EL D.C. # 1141-56</v>
      </c>
    </row>
    <row r="339" spans="1:30" x14ac:dyDescent="0.25">
      <c r="A339" s="25">
        <v>1141</v>
      </c>
      <c r="B339" s="25">
        <v>57</v>
      </c>
      <c r="C339" s="25" t="s">
        <v>839</v>
      </c>
      <c r="D339" s="25" t="s">
        <v>880</v>
      </c>
      <c r="E339" s="25" t="s">
        <v>881</v>
      </c>
      <c r="F339" s="25" t="s">
        <v>891</v>
      </c>
      <c r="G339" s="25" t="s">
        <v>27</v>
      </c>
      <c r="H339" s="25" t="s">
        <v>843</v>
      </c>
      <c r="I339" s="25" t="s">
        <v>844</v>
      </c>
      <c r="J339" s="25" t="s">
        <v>845</v>
      </c>
      <c r="K339" s="25">
        <v>80111600</v>
      </c>
      <c r="L339" s="25" t="s">
        <v>903</v>
      </c>
      <c r="M339" s="25">
        <v>3</v>
      </c>
      <c r="N339" s="25">
        <v>4</v>
      </c>
      <c r="O339" s="25">
        <v>9</v>
      </c>
      <c r="P339" s="25">
        <v>1</v>
      </c>
      <c r="Q339" s="25" t="s">
        <v>28</v>
      </c>
      <c r="R339" s="25">
        <v>0</v>
      </c>
      <c r="S339" s="26">
        <v>25070850</v>
      </c>
      <c r="T339" s="26">
        <v>25070850</v>
      </c>
      <c r="U339" s="25">
        <v>0</v>
      </c>
      <c r="V339" s="25">
        <v>0</v>
      </c>
      <c r="W339" s="25" t="s">
        <v>41</v>
      </c>
      <c r="X339" s="25" t="s">
        <v>29</v>
      </c>
      <c r="Y339" s="25" t="s">
        <v>847</v>
      </c>
      <c r="Z339" s="25">
        <v>3778900</v>
      </c>
      <c r="AA339" s="25" t="s">
        <v>848</v>
      </c>
      <c r="AB339" s="24"/>
      <c r="AC339" s="24" t="str">
        <f t="shared" si="10"/>
        <v>1141-57</v>
      </c>
      <c r="AD339" s="24" t="str">
        <f t="shared" si="11"/>
        <v>REALIZAR LAS ACTIVIDADES DE SOPORTE OPERATIVO Y TECNICO PARA EL DESARROLLO DEL PROGRAMA DE EXCELENCIA AMBIENTAL DISTRITAL-PREAD  # 1141-57</v>
      </c>
    </row>
    <row r="340" spans="1:30" x14ac:dyDescent="0.25">
      <c r="A340" s="25">
        <v>1141</v>
      </c>
      <c r="B340" s="25">
        <v>58</v>
      </c>
      <c r="C340" s="25" t="s">
        <v>839</v>
      </c>
      <c r="D340" s="25" t="s">
        <v>880</v>
      </c>
      <c r="E340" s="25" t="s">
        <v>881</v>
      </c>
      <c r="F340" s="25" t="s">
        <v>891</v>
      </c>
      <c r="G340" s="25" t="s">
        <v>27</v>
      </c>
      <c r="H340" s="25" t="s">
        <v>843</v>
      </c>
      <c r="I340" s="25" t="s">
        <v>844</v>
      </c>
      <c r="J340" s="25" t="s">
        <v>845</v>
      </c>
      <c r="K340" s="25">
        <v>80111600</v>
      </c>
      <c r="L340" s="25" t="s">
        <v>894</v>
      </c>
      <c r="M340" s="25">
        <v>3</v>
      </c>
      <c r="N340" s="25">
        <v>4</v>
      </c>
      <c r="O340" s="25">
        <v>9</v>
      </c>
      <c r="P340" s="25">
        <v>1</v>
      </c>
      <c r="Q340" s="25" t="s">
        <v>28</v>
      </c>
      <c r="R340" s="25">
        <v>0</v>
      </c>
      <c r="S340" s="26">
        <v>38942400</v>
      </c>
      <c r="T340" s="26">
        <v>38942400</v>
      </c>
      <c r="U340" s="25">
        <v>0</v>
      </c>
      <c r="V340" s="25">
        <v>0</v>
      </c>
      <c r="W340" s="25" t="s">
        <v>41</v>
      </c>
      <c r="X340" s="25" t="s">
        <v>29</v>
      </c>
      <c r="Y340" s="25" t="s">
        <v>847</v>
      </c>
      <c r="Z340" s="25">
        <v>3778900</v>
      </c>
      <c r="AA340" s="25" t="s">
        <v>848</v>
      </c>
      <c r="AB340" s="24"/>
      <c r="AC340" s="24" t="str">
        <f t="shared" si="10"/>
        <v>1141-58</v>
      </c>
      <c r="AD340" s="24" t="str">
        <f t="shared" si="11"/>
        <v>REALIZAR LAS ACTIVIDADES REQUERIDAS PARA LA OPERACIÓN DE LA ESTRATEGIA ACERCAR DEL PROGRAMA DE GESTIÓN AMBIENTAL EMPRESARIAL # 1141-58</v>
      </c>
    </row>
    <row r="341" spans="1:30" x14ac:dyDescent="0.25">
      <c r="A341" s="25">
        <v>1141</v>
      </c>
      <c r="B341" s="25">
        <v>59</v>
      </c>
      <c r="C341" s="25" t="s">
        <v>839</v>
      </c>
      <c r="D341" s="25" t="s">
        <v>880</v>
      </c>
      <c r="E341" s="25" t="s">
        <v>881</v>
      </c>
      <c r="F341" s="25" t="s">
        <v>891</v>
      </c>
      <c r="G341" s="25" t="s">
        <v>27</v>
      </c>
      <c r="H341" s="25" t="s">
        <v>843</v>
      </c>
      <c r="I341" s="25" t="s">
        <v>844</v>
      </c>
      <c r="J341" s="25" t="s">
        <v>845</v>
      </c>
      <c r="K341" s="25">
        <v>80111600</v>
      </c>
      <c r="L341" s="25" t="s">
        <v>894</v>
      </c>
      <c r="M341" s="25">
        <v>3</v>
      </c>
      <c r="N341" s="25">
        <v>4</v>
      </c>
      <c r="O341" s="25">
        <v>9</v>
      </c>
      <c r="P341" s="25">
        <v>1</v>
      </c>
      <c r="Q341" s="25" t="s">
        <v>28</v>
      </c>
      <c r="R341" s="25">
        <v>0</v>
      </c>
      <c r="S341" s="26">
        <v>38942400</v>
      </c>
      <c r="T341" s="26">
        <v>38942400</v>
      </c>
      <c r="U341" s="25">
        <v>0</v>
      </c>
      <c r="V341" s="25">
        <v>0</v>
      </c>
      <c r="W341" s="25" t="s">
        <v>41</v>
      </c>
      <c r="X341" s="25" t="s">
        <v>29</v>
      </c>
      <c r="Y341" s="25" t="s">
        <v>847</v>
      </c>
      <c r="Z341" s="25">
        <v>3778900</v>
      </c>
      <c r="AA341" s="25" t="s">
        <v>848</v>
      </c>
      <c r="AB341" s="24"/>
      <c r="AC341" s="24" t="str">
        <f t="shared" si="10"/>
        <v>1141-59</v>
      </c>
      <c r="AD341" s="24" t="str">
        <f t="shared" si="11"/>
        <v>REALIZAR LAS ACTIVIDADES REQUERIDAS PARA LA OPERACIÓN DE LA ESTRATEGIA ACERCAR DEL PROGRAMA DE GESTIÓN AMBIENTAL EMPRESARIAL # 1141-59</v>
      </c>
    </row>
    <row r="342" spans="1:30" x14ac:dyDescent="0.25">
      <c r="A342" s="25">
        <v>1141</v>
      </c>
      <c r="B342" s="25">
        <v>60</v>
      </c>
      <c r="C342" s="25" t="s">
        <v>839</v>
      </c>
      <c r="D342" s="25" t="s">
        <v>880</v>
      </c>
      <c r="E342" s="25" t="s">
        <v>881</v>
      </c>
      <c r="F342" s="25" t="s">
        <v>891</v>
      </c>
      <c r="G342" s="25" t="s">
        <v>27</v>
      </c>
      <c r="H342" s="25" t="s">
        <v>843</v>
      </c>
      <c r="I342" s="25" t="s">
        <v>844</v>
      </c>
      <c r="J342" s="25" t="s">
        <v>845</v>
      </c>
      <c r="K342" s="25">
        <v>80111600</v>
      </c>
      <c r="L342" s="25" t="s">
        <v>904</v>
      </c>
      <c r="M342" s="25">
        <v>1</v>
      </c>
      <c r="N342" s="25">
        <v>1</v>
      </c>
      <c r="O342" s="25">
        <v>12</v>
      </c>
      <c r="P342" s="25">
        <v>1</v>
      </c>
      <c r="Q342" s="25" t="s">
        <v>28</v>
      </c>
      <c r="R342" s="25">
        <v>0</v>
      </c>
      <c r="S342" s="26">
        <v>49190400</v>
      </c>
      <c r="T342" s="26">
        <v>49190400</v>
      </c>
      <c r="U342" s="25">
        <v>0</v>
      </c>
      <c r="V342" s="25">
        <v>0</v>
      </c>
      <c r="W342" s="25" t="s">
        <v>41</v>
      </c>
      <c r="X342" s="25" t="s">
        <v>29</v>
      </c>
      <c r="Y342" s="25" t="s">
        <v>847</v>
      </c>
      <c r="Z342" s="25">
        <v>3778900</v>
      </c>
      <c r="AA342" s="25" t="s">
        <v>848</v>
      </c>
      <c r="AB342" s="24"/>
      <c r="AC342" s="24" t="str">
        <f t="shared" si="10"/>
        <v>1141-60</v>
      </c>
      <c r="AD342" s="24" t="str">
        <f t="shared" si="11"/>
        <v>REALIZAR LAS ACTIVIDADES REQUERIDAS PARA EL DESARROLLO ESTADÍSTICO Y ANÁLISIS DE INFORMACIÓN DE LAS DIFERENTES ESTRATEGIAS DEL PROGRAMA DE GESTIÓN AMBIENTAL EMPRESARIAL # 1141-60</v>
      </c>
    </row>
    <row r="343" spans="1:30" x14ac:dyDescent="0.25">
      <c r="A343" s="25">
        <v>1141</v>
      </c>
      <c r="B343" s="25">
        <v>61</v>
      </c>
      <c r="C343" s="25" t="s">
        <v>839</v>
      </c>
      <c r="D343" s="25" t="s">
        <v>880</v>
      </c>
      <c r="E343" s="25" t="s">
        <v>881</v>
      </c>
      <c r="F343" s="25" t="s">
        <v>882</v>
      </c>
      <c r="G343" s="25" t="s">
        <v>27</v>
      </c>
      <c r="H343" s="25" t="s">
        <v>843</v>
      </c>
      <c r="I343" s="25" t="s">
        <v>844</v>
      </c>
      <c r="J343" s="25" t="s">
        <v>845</v>
      </c>
      <c r="K343" s="25">
        <v>80111600</v>
      </c>
      <c r="L343" s="25" t="s">
        <v>905</v>
      </c>
      <c r="M343" s="25">
        <v>1</v>
      </c>
      <c r="N343" s="25">
        <v>1</v>
      </c>
      <c r="O343" s="25">
        <v>12</v>
      </c>
      <c r="P343" s="25">
        <v>1</v>
      </c>
      <c r="Q343" s="25" t="s">
        <v>28</v>
      </c>
      <c r="R343" s="25">
        <v>0</v>
      </c>
      <c r="S343" s="26">
        <v>43646400</v>
      </c>
      <c r="T343" s="26">
        <v>43646400</v>
      </c>
      <c r="U343" s="25">
        <v>0</v>
      </c>
      <c r="V343" s="25">
        <v>0</v>
      </c>
      <c r="W343" s="25" t="s">
        <v>41</v>
      </c>
      <c r="X343" s="25" t="s">
        <v>29</v>
      </c>
      <c r="Y343" s="25" t="s">
        <v>847</v>
      </c>
      <c r="Z343" s="25">
        <v>3778900</v>
      </c>
      <c r="AA343" s="25" t="s">
        <v>848</v>
      </c>
      <c r="AB343" s="24"/>
      <c r="AC343" s="24" t="str">
        <f t="shared" si="10"/>
        <v>1141-61</v>
      </c>
      <c r="AD343" s="24" t="str">
        <f t="shared" si="11"/>
        <v>REALIZAR LAS ACTIVIDADES REQUERIDAS PARA EL DESARROLLO DE PIEZAS INFORMATIVAS, ACTUALIZACIÓN DE MEDIOS ELECTRÓNICOS Y LA DIVULGACIÓN A TRAVÉS DE CANALES DE COMUNICACIÓN DE LAS DIFERENTES ESTRATEGIAS DEL PROGRAMA DE GESTIÓN AMBIENTAL EMPRESARIAL # 1141-61</v>
      </c>
    </row>
    <row r="344" spans="1:30" x14ac:dyDescent="0.25">
      <c r="A344" s="25">
        <v>1141</v>
      </c>
      <c r="B344" s="25">
        <v>62</v>
      </c>
      <c r="C344" s="25" t="s">
        <v>839</v>
      </c>
      <c r="D344" s="25" t="s">
        <v>880</v>
      </c>
      <c r="E344" s="25" t="s">
        <v>881</v>
      </c>
      <c r="F344" s="25" t="s">
        <v>882</v>
      </c>
      <c r="G344" s="25" t="s">
        <v>27</v>
      </c>
      <c r="H344" s="25" t="s">
        <v>843</v>
      </c>
      <c r="I344" s="25" t="s">
        <v>844</v>
      </c>
      <c r="J344" s="25" t="s">
        <v>845</v>
      </c>
      <c r="K344" s="25">
        <v>80111600</v>
      </c>
      <c r="L344" s="25" t="s">
        <v>906</v>
      </c>
      <c r="M344" s="25">
        <v>3</v>
      </c>
      <c r="N344" s="25">
        <v>4</v>
      </c>
      <c r="O344" s="25">
        <v>9</v>
      </c>
      <c r="P344" s="25">
        <v>1</v>
      </c>
      <c r="Q344" s="25" t="s">
        <v>28</v>
      </c>
      <c r="R344" s="25">
        <v>0</v>
      </c>
      <c r="S344" s="26">
        <v>32734800</v>
      </c>
      <c r="T344" s="26">
        <v>32734800</v>
      </c>
      <c r="U344" s="25">
        <v>0</v>
      </c>
      <c r="V344" s="25">
        <v>0</v>
      </c>
      <c r="W344" s="25" t="s">
        <v>41</v>
      </c>
      <c r="X344" s="25" t="s">
        <v>29</v>
      </c>
      <c r="Y344" s="25" t="s">
        <v>847</v>
      </c>
      <c r="Z344" s="25">
        <v>3778900</v>
      </c>
      <c r="AA344" s="25" t="s">
        <v>848</v>
      </c>
      <c r="AB344" s="24"/>
      <c r="AC344" s="24" t="str">
        <f t="shared" si="10"/>
        <v>1141-62</v>
      </c>
      <c r="AD344" s="24" t="str">
        <f t="shared" si="11"/>
        <v>GESTIONAR  LAS ACTIVIDADES PARA LAS FASES DE AGENDA PÚBLICA Y DE FORMULACIÓN  DEL PLAN  DE ACCIÓN PARA LA POLÍTICA DE PRODUCCIÓN Y CONSUMO SOSTENIBLE. # 1141-62</v>
      </c>
    </row>
    <row r="345" spans="1:30" x14ac:dyDescent="0.25">
      <c r="A345" s="25">
        <v>1141</v>
      </c>
      <c r="B345" s="25">
        <v>63</v>
      </c>
      <c r="C345" s="25" t="s">
        <v>839</v>
      </c>
      <c r="D345" s="25" t="s">
        <v>880</v>
      </c>
      <c r="E345" s="25" t="s">
        <v>881</v>
      </c>
      <c r="F345" s="25" t="s">
        <v>882</v>
      </c>
      <c r="G345" s="25" t="s">
        <v>27</v>
      </c>
      <c r="H345" s="25" t="s">
        <v>843</v>
      </c>
      <c r="I345" s="25" t="s">
        <v>844</v>
      </c>
      <c r="J345" s="25" t="s">
        <v>845</v>
      </c>
      <c r="K345" s="25">
        <v>80111600</v>
      </c>
      <c r="L345" s="25" t="s">
        <v>885</v>
      </c>
      <c r="M345" s="25">
        <v>3</v>
      </c>
      <c r="N345" s="25">
        <v>4</v>
      </c>
      <c r="O345" s="25">
        <v>9</v>
      </c>
      <c r="P345" s="25">
        <v>1</v>
      </c>
      <c r="Q345" s="25" t="s">
        <v>28</v>
      </c>
      <c r="R345" s="25">
        <v>0</v>
      </c>
      <c r="S345" s="26">
        <v>29332800</v>
      </c>
      <c r="T345" s="26">
        <v>29332800</v>
      </c>
      <c r="U345" s="25">
        <v>0</v>
      </c>
      <c r="V345" s="25">
        <v>0</v>
      </c>
      <c r="W345" s="25" t="s">
        <v>41</v>
      </c>
      <c r="X345" s="25" t="s">
        <v>29</v>
      </c>
      <c r="Y345" s="25" t="s">
        <v>847</v>
      </c>
      <c r="Z345" s="25">
        <v>3778900</v>
      </c>
      <c r="AA345" s="25" t="s">
        <v>848</v>
      </c>
      <c r="AB345" s="24"/>
      <c r="AC345" s="24" t="str">
        <f t="shared" si="10"/>
        <v>1141-63</v>
      </c>
      <c r="AD345" s="24" t="str">
        <f t="shared" si="11"/>
        <v>GESTIONAR LA ACTUALIZACIÓN DE LA POLITICA DE PRODUCCIÓN Y CONSUMO SOSTENIBLE  # 1141-63</v>
      </c>
    </row>
    <row r="346" spans="1:30" x14ac:dyDescent="0.25">
      <c r="A346" s="25">
        <v>1141</v>
      </c>
      <c r="B346" s="25">
        <v>64</v>
      </c>
      <c r="C346" s="25" t="s">
        <v>839</v>
      </c>
      <c r="D346" s="25" t="s">
        <v>880</v>
      </c>
      <c r="E346" s="25" t="s">
        <v>881</v>
      </c>
      <c r="F346" s="25" t="s">
        <v>891</v>
      </c>
      <c r="G346" s="25" t="s">
        <v>27</v>
      </c>
      <c r="H346" s="25" t="s">
        <v>854</v>
      </c>
      <c r="I346" s="25" t="s">
        <v>865</v>
      </c>
      <c r="J346" s="25" t="s">
        <v>866</v>
      </c>
      <c r="K346" s="25">
        <v>80141600</v>
      </c>
      <c r="L346" s="25" t="s">
        <v>907</v>
      </c>
      <c r="M346" s="25">
        <v>1</v>
      </c>
      <c r="N346" s="25">
        <v>1</v>
      </c>
      <c r="O346" s="25">
        <v>12</v>
      </c>
      <c r="P346" s="25">
        <v>1</v>
      </c>
      <c r="Q346" s="25" t="s">
        <v>28</v>
      </c>
      <c r="R346" s="25">
        <v>0</v>
      </c>
      <c r="S346" s="26">
        <v>250000000</v>
      </c>
      <c r="T346" s="26">
        <v>250000000</v>
      </c>
      <c r="U346" s="25">
        <v>0</v>
      </c>
      <c r="V346" s="25">
        <v>0</v>
      </c>
      <c r="W346" s="25" t="s">
        <v>41</v>
      </c>
      <c r="X346" s="25" t="s">
        <v>29</v>
      </c>
      <c r="Y346" s="25" t="s">
        <v>847</v>
      </c>
      <c r="Z346" s="25">
        <v>3778900</v>
      </c>
      <c r="AA346" s="25" t="s">
        <v>848</v>
      </c>
      <c r="AB346" s="24"/>
      <c r="AC346" s="24" t="str">
        <f t="shared" si="10"/>
        <v>1141-64</v>
      </c>
      <c r="AD346" s="24" t="str">
        <f t="shared" si="11"/>
        <v>REALIZAR LAS AUDITORIAS AMBIENTALES A LAS EMPRESAS PARTICIPANTES DE LA XIX CONVOCATORIA DEL PROGRAMA DE EXCELENCIA AMBIENTAL DISTRITAL (PREAD) # 1141-64</v>
      </c>
    </row>
    <row r="347" spans="1:30" x14ac:dyDescent="0.25">
      <c r="A347" s="25">
        <v>1141</v>
      </c>
      <c r="B347" s="25">
        <v>65</v>
      </c>
      <c r="C347" s="25" t="s">
        <v>839</v>
      </c>
      <c r="D347" s="25" t="s">
        <v>880</v>
      </c>
      <c r="E347" s="25" t="s">
        <v>881</v>
      </c>
      <c r="F347" s="25" t="s">
        <v>890</v>
      </c>
      <c r="G347" s="25" t="s">
        <v>27</v>
      </c>
      <c r="H347" s="25" t="s">
        <v>303</v>
      </c>
      <c r="I347" s="25" t="s">
        <v>42</v>
      </c>
      <c r="J347" s="25" t="s">
        <v>908</v>
      </c>
      <c r="K347" s="25" t="s">
        <v>909</v>
      </c>
      <c r="L347" s="25" t="s">
        <v>910</v>
      </c>
      <c r="M347" s="25">
        <v>1</v>
      </c>
      <c r="N347" s="25">
        <v>1</v>
      </c>
      <c r="O347" s="25">
        <v>12</v>
      </c>
      <c r="P347" s="25">
        <v>1</v>
      </c>
      <c r="Q347" s="25" t="s">
        <v>43</v>
      </c>
      <c r="R347" s="25">
        <v>0</v>
      </c>
      <c r="S347" s="26">
        <v>23830000</v>
      </c>
      <c r="T347" s="26">
        <v>23830000</v>
      </c>
      <c r="U347" s="25">
        <v>0</v>
      </c>
      <c r="V347" s="25">
        <v>0</v>
      </c>
      <c r="W347" s="25" t="s">
        <v>41</v>
      </c>
      <c r="X347" s="25" t="s">
        <v>29</v>
      </c>
      <c r="Y347" s="25" t="s">
        <v>847</v>
      </c>
      <c r="Z347" s="25">
        <v>3778900</v>
      </c>
      <c r="AA347" s="25" t="s">
        <v>848</v>
      </c>
      <c r="AB347" s="24"/>
      <c r="AC347" s="24" t="str">
        <f t="shared" si="10"/>
        <v>1141-65</v>
      </c>
      <c r="AD347" s="24" t="str">
        <f t="shared" si="11"/>
        <v>REALIZAR DIAGNÓSTICOS E INVESTIGACIONES ENFOCADOS EN LA PROMOCIÓN E IMPLEMENTACIÓN DE ESTRATEGIAS DE PRODUCCIÓN SOSTENIBLE EN EL SECTOR CURTIEMBRES EN EL DISTRITO CAPITAL. # 1141-65</v>
      </c>
    </row>
    <row r="348" spans="1:30" x14ac:dyDescent="0.25">
      <c r="A348" s="25">
        <v>1141</v>
      </c>
      <c r="B348" s="25">
        <v>66</v>
      </c>
      <c r="C348" s="25" t="s">
        <v>839</v>
      </c>
      <c r="D348" s="25" t="s">
        <v>880</v>
      </c>
      <c r="E348" s="25" t="s">
        <v>881</v>
      </c>
      <c r="F348" s="25" t="s">
        <v>891</v>
      </c>
      <c r="G348" s="25" t="s">
        <v>27</v>
      </c>
      <c r="H348" s="25" t="s">
        <v>854</v>
      </c>
      <c r="I348" s="25" t="s">
        <v>865</v>
      </c>
      <c r="J348" s="25" t="s">
        <v>866</v>
      </c>
      <c r="K348" s="25">
        <v>80141600</v>
      </c>
      <c r="L348" s="25" t="s">
        <v>911</v>
      </c>
      <c r="M348" s="25">
        <v>1</v>
      </c>
      <c r="N348" s="25">
        <v>1</v>
      </c>
      <c r="O348" s="25">
        <v>12</v>
      </c>
      <c r="P348" s="25">
        <v>1</v>
      </c>
      <c r="Q348" s="25" t="s">
        <v>28</v>
      </c>
      <c r="R348" s="25">
        <v>0</v>
      </c>
      <c r="S348" s="26">
        <v>400000000</v>
      </c>
      <c r="T348" s="26">
        <v>400000000</v>
      </c>
      <c r="U348" s="25">
        <v>0</v>
      </c>
      <c r="V348" s="25">
        <v>0</v>
      </c>
      <c r="W348" s="25" t="s">
        <v>41</v>
      </c>
      <c r="X348" s="25" t="s">
        <v>29</v>
      </c>
      <c r="Y348" s="25" t="s">
        <v>847</v>
      </c>
      <c r="Z348" s="25">
        <v>3778900</v>
      </c>
      <c r="AA348" s="25" t="s">
        <v>848</v>
      </c>
      <c r="AB348" s="24"/>
      <c r="AC348" s="24" t="str">
        <f t="shared" si="10"/>
        <v>1141-66</v>
      </c>
      <c r="AD348" s="24" t="str">
        <f t="shared" si="11"/>
        <v>ESTRUCTURAR,  PRODUCIR Y PUBLICAR UNA HERRAMIENTA EN LÍNEA PARA EL DESARROLLO DE CAPACITACIONES GENERALES EN MARCO DEL PROGRAMA GESTIÓN AMBIENTAL EMPRESARIAL # 1141-66</v>
      </c>
    </row>
    <row r="349" spans="1:30" x14ac:dyDescent="0.25">
      <c r="A349" s="25">
        <v>1141</v>
      </c>
      <c r="B349" s="25">
        <v>67</v>
      </c>
      <c r="C349" s="25" t="s">
        <v>839</v>
      </c>
      <c r="D349" s="25" t="s">
        <v>880</v>
      </c>
      <c r="E349" s="25" t="s">
        <v>881</v>
      </c>
      <c r="F349" s="25" t="s">
        <v>891</v>
      </c>
      <c r="G349" s="25" t="s">
        <v>27</v>
      </c>
      <c r="H349" s="25" t="s">
        <v>843</v>
      </c>
      <c r="I349" s="25" t="s">
        <v>844</v>
      </c>
      <c r="J349" s="25" t="s">
        <v>845</v>
      </c>
      <c r="K349" s="25">
        <v>80111600</v>
      </c>
      <c r="L349" s="25" t="s">
        <v>879</v>
      </c>
      <c r="M349" s="25">
        <v>1</v>
      </c>
      <c r="N349" s="25">
        <v>1</v>
      </c>
      <c r="O349" s="25">
        <v>12</v>
      </c>
      <c r="P349" s="25">
        <v>1</v>
      </c>
      <c r="Q349" s="25" t="s">
        <v>28</v>
      </c>
      <c r="R349" s="25">
        <v>0</v>
      </c>
      <c r="S349" s="26">
        <v>950</v>
      </c>
      <c r="T349" s="26">
        <v>950</v>
      </c>
      <c r="U349" s="25">
        <v>0</v>
      </c>
      <c r="V349" s="25">
        <v>0</v>
      </c>
      <c r="W349" s="25" t="s">
        <v>41</v>
      </c>
      <c r="X349" s="25" t="s">
        <v>29</v>
      </c>
      <c r="Y349" s="25" t="s">
        <v>847</v>
      </c>
      <c r="Z349" s="25">
        <v>3778900</v>
      </c>
      <c r="AA349" s="25" t="s">
        <v>848</v>
      </c>
      <c r="AB349" s="24"/>
      <c r="AC349" s="24" t="str">
        <f t="shared" si="10"/>
        <v>1141-67</v>
      </c>
      <c r="AD349" s="24" t="str">
        <f t="shared" si="11"/>
        <v>SALDO # 1141-67</v>
      </c>
    </row>
    <row r="350" spans="1:30" x14ac:dyDescent="0.25">
      <c r="A350" s="25">
        <v>1141</v>
      </c>
      <c r="B350" s="25">
        <v>68</v>
      </c>
      <c r="C350" s="25" t="s">
        <v>839</v>
      </c>
      <c r="D350" s="25" t="s">
        <v>880</v>
      </c>
      <c r="E350" s="25" t="s">
        <v>881</v>
      </c>
      <c r="F350" s="25" t="s">
        <v>882</v>
      </c>
      <c r="G350" s="25" t="s">
        <v>27</v>
      </c>
      <c r="H350" s="25" t="s">
        <v>843</v>
      </c>
      <c r="I350" s="25" t="s">
        <v>844</v>
      </c>
      <c r="J350" s="25" t="s">
        <v>845</v>
      </c>
      <c r="K350" s="25">
        <v>80111600</v>
      </c>
      <c r="L350" s="25" t="s">
        <v>912</v>
      </c>
      <c r="M350" s="25">
        <v>3</v>
      </c>
      <c r="N350" s="25">
        <v>4</v>
      </c>
      <c r="O350" s="25">
        <v>9</v>
      </c>
      <c r="P350" s="25">
        <v>1</v>
      </c>
      <c r="Q350" s="25" t="s">
        <v>43</v>
      </c>
      <c r="R350" s="25">
        <v>0</v>
      </c>
      <c r="S350" s="26">
        <v>32734800</v>
      </c>
      <c r="T350" s="26">
        <v>32734800</v>
      </c>
      <c r="U350" s="25">
        <v>0</v>
      </c>
      <c r="V350" s="25">
        <v>0</v>
      </c>
      <c r="W350" s="25" t="s">
        <v>41</v>
      </c>
      <c r="X350" s="25" t="s">
        <v>29</v>
      </c>
      <c r="Y350" s="25" t="s">
        <v>847</v>
      </c>
      <c r="Z350" s="25">
        <v>3778900</v>
      </c>
      <c r="AA350" s="25" t="s">
        <v>848</v>
      </c>
      <c r="AB350" s="24"/>
      <c r="AC350" s="24" t="str">
        <f t="shared" si="10"/>
        <v>1141-68</v>
      </c>
      <c r="AD350" s="24" t="str">
        <f t="shared" si="11"/>
        <v>APOYAR LA GESTIÓN NECESARIA PARA EL DESARROLLO DE LOS TRÁMITES MISIONALES EN MATERIA DE REGISTRO ÚNICO AMBIENTAL, DEPARTAMENTOS DE GESTIÓN AMBIENTAL, INCENTIVOS TRIBUTARIOS Y OTROS EN EL ÁMBITO DE LA GESTIÓN DE LA PRODUCCIÓN Y CONSUMO SOSTENIBLE # 1141-68</v>
      </c>
    </row>
    <row r="351" spans="1:30" x14ac:dyDescent="0.25">
      <c r="A351" s="25">
        <v>1141</v>
      </c>
      <c r="B351" s="25">
        <v>69</v>
      </c>
      <c r="C351" s="25" t="s">
        <v>839</v>
      </c>
      <c r="D351" s="25" t="s">
        <v>913</v>
      </c>
      <c r="E351" s="25" t="s">
        <v>914</v>
      </c>
      <c r="F351" s="25" t="s">
        <v>915</v>
      </c>
      <c r="G351" s="25" t="s">
        <v>27</v>
      </c>
      <c r="H351" s="25" t="s">
        <v>843</v>
      </c>
      <c r="I351" s="25" t="s">
        <v>844</v>
      </c>
      <c r="J351" s="25" t="s">
        <v>845</v>
      </c>
      <c r="K351" s="25">
        <v>80111600</v>
      </c>
      <c r="L351" s="25" t="s">
        <v>916</v>
      </c>
      <c r="M351" s="25">
        <v>1</v>
      </c>
      <c r="N351" s="25">
        <v>1</v>
      </c>
      <c r="O351" s="25">
        <v>9</v>
      </c>
      <c r="P351" s="25">
        <v>1</v>
      </c>
      <c r="Q351" s="25" t="s">
        <v>28</v>
      </c>
      <c r="R351" s="25">
        <v>0</v>
      </c>
      <c r="S351" s="26">
        <v>42477750</v>
      </c>
      <c r="T351" s="26">
        <v>42477750</v>
      </c>
      <c r="U351" s="25">
        <v>0</v>
      </c>
      <c r="V351" s="25">
        <v>0</v>
      </c>
      <c r="W351" s="25" t="s">
        <v>41</v>
      </c>
      <c r="X351" s="25" t="s">
        <v>29</v>
      </c>
      <c r="Y351" s="25" t="s">
        <v>847</v>
      </c>
      <c r="Z351" s="25">
        <v>3778900</v>
      </c>
      <c r="AA351" s="25" t="s">
        <v>848</v>
      </c>
      <c r="AB351" s="24"/>
      <c r="AC351" s="24" t="str">
        <f t="shared" si="10"/>
        <v>1141-69</v>
      </c>
      <c r="AD351" s="24" t="str">
        <f t="shared" si="11"/>
        <v>LIDERAR ACTIVIDADES PARA LA PROMOCIÓN Y EL FORTALECIMIENTO DE LA CADENA DE GESTIÓN DE RESIDUOS PELIGROSOS Y ESPECIALES GENERADOS EN EL DISTRITO CAPITAL, ESPECIALMENTE LLANTAS E IMPLEMENTACION DEL DECRETO 442 DE 2015 # 1141-69</v>
      </c>
    </row>
    <row r="352" spans="1:30" x14ac:dyDescent="0.25">
      <c r="A352" s="25">
        <v>1141</v>
      </c>
      <c r="B352" s="25">
        <v>70</v>
      </c>
      <c r="C352" s="25" t="s">
        <v>839</v>
      </c>
      <c r="D352" s="25" t="s">
        <v>913</v>
      </c>
      <c r="E352" s="25" t="s">
        <v>914</v>
      </c>
      <c r="F352" s="25" t="s">
        <v>915</v>
      </c>
      <c r="G352" s="25" t="s">
        <v>27</v>
      </c>
      <c r="H352" s="25" t="s">
        <v>843</v>
      </c>
      <c r="I352" s="25" t="s">
        <v>844</v>
      </c>
      <c r="J352" s="25" t="s">
        <v>845</v>
      </c>
      <c r="K352" s="25">
        <v>80111600</v>
      </c>
      <c r="L352" s="25" t="s">
        <v>917</v>
      </c>
      <c r="M352" s="25">
        <v>1</v>
      </c>
      <c r="N352" s="25">
        <v>1</v>
      </c>
      <c r="O352" s="25">
        <v>10</v>
      </c>
      <c r="P352" s="25">
        <v>1</v>
      </c>
      <c r="Q352" s="25" t="s">
        <v>28</v>
      </c>
      <c r="R352" s="25">
        <v>0</v>
      </c>
      <c r="S352" s="26">
        <v>30040500</v>
      </c>
      <c r="T352" s="26">
        <v>30040500</v>
      </c>
      <c r="U352" s="25">
        <v>0</v>
      </c>
      <c r="V352" s="25">
        <v>0</v>
      </c>
      <c r="W352" s="25" t="s">
        <v>41</v>
      </c>
      <c r="X352" s="25" t="s">
        <v>29</v>
      </c>
      <c r="Y352" s="25" t="s">
        <v>847</v>
      </c>
      <c r="Z352" s="25">
        <v>3778900</v>
      </c>
      <c r="AA352" s="25" t="s">
        <v>848</v>
      </c>
      <c r="AB352" s="24"/>
      <c r="AC352" s="24" t="str">
        <f t="shared" si="10"/>
        <v>1141-70</v>
      </c>
      <c r="AD352" s="24" t="str">
        <f t="shared" si="11"/>
        <v>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 # 1141-70</v>
      </c>
    </row>
    <row r="353" spans="1:30" x14ac:dyDescent="0.25">
      <c r="A353" s="25">
        <v>1141</v>
      </c>
      <c r="B353" s="25">
        <v>71</v>
      </c>
      <c r="C353" s="25" t="s">
        <v>839</v>
      </c>
      <c r="D353" s="25" t="s">
        <v>918</v>
      </c>
      <c r="E353" s="25" t="s">
        <v>919</v>
      </c>
      <c r="F353" s="25" t="s">
        <v>920</v>
      </c>
      <c r="G353" s="25" t="s">
        <v>27</v>
      </c>
      <c r="H353" s="25" t="s">
        <v>854</v>
      </c>
      <c r="I353" s="25" t="s">
        <v>39</v>
      </c>
      <c r="J353" s="25" t="s">
        <v>513</v>
      </c>
      <c r="K353" s="25">
        <v>25101503</v>
      </c>
      <c r="L353" s="25" t="s">
        <v>855</v>
      </c>
      <c r="M353" s="25">
        <v>3</v>
      </c>
      <c r="N353" s="25">
        <v>4</v>
      </c>
      <c r="O353" s="25">
        <v>9</v>
      </c>
      <c r="P353" s="25">
        <v>1</v>
      </c>
      <c r="Q353" s="25" t="s">
        <v>40</v>
      </c>
      <c r="R353" s="25">
        <v>0</v>
      </c>
      <c r="S353" s="26">
        <v>75000000</v>
      </c>
      <c r="T353" s="26">
        <v>75000000</v>
      </c>
      <c r="U353" s="25">
        <v>0</v>
      </c>
      <c r="V353" s="25">
        <v>0</v>
      </c>
      <c r="W353" s="25" t="s">
        <v>41</v>
      </c>
      <c r="X353" s="25" t="s">
        <v>29</v>
      </c>
      <c r="Y353" s="25" t="s">
        <v>847</v>
      </c>
      <c r="Z353" s="25">
        <v>3778900</v>
      </c>
      <c r="AA353" s="25" t="s">
        <v>848</v>
      </c>
      <c r="AB353" s="24"/>
      <c r="AC353" s="24" t="str">
        <f t="shared" si="10"/>
        <v>1141-71</v>
      </c>
      <c r="AD353" s="24" t="str">
        <f t="shared" si="11"/>
        <v>PRESTAR  EL SERVICIO DE TRANSPORTE PÚBLICO TERRESTRE AUTOMOTOR ESPECIAL DE PASAJEROS Y DE CARGA PARA EL DESARROLLO DE LAS ACTIVIDADES MISIONALES Y DE INVERSIÓN QUE ADELANTE LA SECRETARIA DISTRITAL DE AMBIENTE. # 1141-71</v>
      </c>
    </row>
    <row r="354" spans="1:30" x14ac:dyDescent="0.25">
      <c r="A354" s="25">
        <v>1141</v>
      </c>
      <c r="B354" s="25">
        <v>72</v>
      </c>
      <c r="C354" s="25" t="s">
        <v>839</v>
      </c>
      <c r="D354" s="25" t="s">
        <v>918</v>
      </c>
      <c r="E354" s="25" t="s">
        <v>919</v>
      </c>
      <c r="F354" s="25" t="s">
        <v>920</v>
      </c>
      <c r="G354" s="25" t="s">
        <v>27</v>
      </c>
      <c r="H354" s="25" t="s">
        <v>843</v>
      </c>
      <c r="I354" s="25" t="s">
        <v>844</v>
      </c>
      <c r="J354" s="25" t="s">
        <v>845</v>
      </c>
      <c r="K354" s="25">
        <v>80111600</v>
      </c>
      <c r="L354" s="25" t="s">
        <v>921</v>
      </c>
      <c r="M354" s="25">
        <v>1</v>
      </c>
      <c r="N354" s="25">
        <v>1</v>
      </c>
      <c r="O354" s="25">
        <v>10</v>
      </c>
      <c r="P354" s="25">
        <v>1</v>
      </c>
      <c r="Q354" s="25" t="s">
        <v>28</v>
      </c>
      <c r="R354" s="25">
        <v>0</v>
      </c>
      <c r="S354" s="26">
        <v>20191500</v>
      </c>
      <c r="T354" s="26">
        <v>20191500</v>
      </c>
      <c r="U354" s="25">
        <v>0</v>
      </c>
      <c r="V354" s="25">
        <v>0</v>
      </c>
      <c r="W354" s="25" t="s">
        <v>41</v>
      </c>
      <c r="X354" s="25" t="s">
        <v>29</v>
      </c>
      <c r="Y354" s="25" t="s">
        <v>847</v>
      </c>
      <c r="Z354" s="25">
        <v>3778900</v>
      </c>
      <c r="AA354" s="25" t="s">
        <v>848</v>
      </c>
      <c r="AB354" s="24"/>
      <c r="AC354" s="24" t="str">
        <f t="shared" si="10"/>
        <v>1141-72</v>
      </c>
      <c r="AD354" s="24" t="str">
        <f t="shared" si="11"/>
        <v>APOYAR ACCIONES QUE PERMITAN LA PROMOCIÓN Y EL FORTALECIMIENTO DE LA CADENA DE GESTIÓN DE RESIDUOS PELIGROSOS Y ESPECIALES EN EL DISTRITO CAPITAL ADEMAS DE  REALIZAR EL ANALISIS Y REPORTES DE ACEITE VEGETAL USADO. # 1141-72</v>
      </c>
    </row>
    <row r="355" spans="1:30" x14ac:dyDescent="0.25">
      <c r="A355" s="25">
        <v>1141</v>
      </c>
      <c r="B355" s="25">
        <v>73</v>
      </c>
      <c r="C355" s="25" t="s">
        <v>839</v>
      </c>
      <c r="D355" s="25" t="s">
        <v>918</v>
      </c>
      <c r="E355" s="25" t="s">
        <v>919</v>
      </c>
      <c r="F355" s="25" t="s">
        <v>920</v>
      </c>
      <c r="G355" s="25" t="s">
        <v>27</v>
      </c>
      <c r="H355" s="25" t="s">
        <v>843</v>
      </c>
      <c r="I355" s="25" t="s">
        <v>844</v>
      </c>
      <c r="J355" s="25" t="s">
        <v>845</v>
      </c>
      <c r="K355" s="25">
        <v>80111600</v>
      </c>
      <c r="L355" s="25" t="s">
        <v>922</v>
      </c>
      <c r="M355" s="25">
        <v>1</v>
      </c>
      <c r="N355" s="25">
        <v>1</v>
      </c>
      <c r="O355" s="25">
        <v>10</v>
      </c>
      <c r="P355" s="25">
        <v>1</v>
      </c>
      <c r="Q355" s="25" t="s">
        <v>28</v>
      </c>
      <c r="R355" s="25">
        <v>0</v>
      </c>
      <c r="S355" s="26">
        <v>27856500</v>
      </c>
      <c r="T355" s="26">
        <v>27856500</v>
      </c>
      <c r="U355" s="25">
        <v>0</v>
      </c>
      <c r="V355" s="25">
        <v>0</v>
      </c>
      <c r="W355" s="25" t="s">
        <v>41</v>
      </c>
      <c r="X355" s="25" t="s">
        <v>29</v>
      </c>
      <c r="Y355" s="25" t="s">
        <v>847</v>
      </c>
      <c r="Z355" s="25">
        <v>3778900</v>
      </c>
      <c r="AA355" s="25" t="s">
        <v>848</v>
      </c>
      <c r="AB355" s="24"/>
      <c r="AC355" s="24" t="str">
        <f t="shared" si="10"/>
        <v>1141-73</v>
      </c>
      <c r="AD355" s="24" t="str">
        <f t="shared" si="11"/>
        <v>APOYAR ACCIONES QUE PERMITAN LA PROMOCIÓN Y EL FORTALECIMIENTO DE LA CADENA DE GESTIÓN DE RESIDUOS PELIGROSOS Y ESPECIALES EN EL DISTRITO CAPITAL , ADEMAS DE REALIZAR LA EXPEDICION DE REGISTRO DE ACEITE VEGETAL USADO. # 1141-73</v>
      </c>
    </row>
    <row r="356" spans="1:30" s="27" customFormat="1" x14ac:dyDescent="0.25">
      <c r="A356" s="25">
        <v>1141</v>
      </c>
      <c r="B356" s="25">
        <v>74</v>
      </c>
      <c r="C356" s="25" t="s">
        <v>839</v>
      </c>
      <c r="D356" s="25" t="s">
        <v>918</v>
      </c>
      <c r="E356" s="25" t="s">
        <v>919</v>
      </c>
      <c r="F356" s="25" t="s">
        <v>920</v>
      </c>
      <c r="G356" s="25" t="s">
        <v>27</v>
      </c>
      <c r="H356" s="25" t="s">
        <v>843</v>
      </c>
      <c r="I356" s="25" t="s">
        <v>844</v>
      </c>
      <c r="J356" s="25" t="s">
        <v>845</v>
      </c>
      <c r="K356" s="25">
        <v>80111600</v>
      </c>
      <c r="L356" s="25" t="s">
        <v>923</v>
      </c>
      <c r="M356" s="25">
        <v>1</v>
      </c>
      <c r="N356" s="25">
        <v>1</v>
      </c>
      <c r="O356" s="25">
        <v>9</v>
      </c>
      <c r="P356" s="25">
        <v>1</v>
      </c>
      <c r="Q356" s="25" t="s">
        <v>28</v>
      </c>
      <c r="R356" s="25">
        <v>0</v>
      </c>
      <c r="S356" s="26">
        <v>27036450</v>
      </c>
      <c r="T356" s="26">
        <v>27036450</v>
      </c>
      <c r="U356" s="25">
        <v>0</v>
      </c>
      <c r="V356" s="25">
        <v>0</v>
      </c>
      <c r="W356" s="25" t="s">
        <v>41</v>
      </c>
      <c r="X356" s="25" t="s">
        <v>29</v>
      </c>
      <c r="Y356" s="25" t="s">
        <v>847</v>
      </c>
      <c r="Z356" s="25">
        <v>3778900</v>
      </c>
      <c r="AA356" s="25" t="s">
        <v>848</v>
      </c>
      <c r="AB356" s="24"/>
      <c r="AC356" s="24" t="str">
        <f t="shared" si="10"/>
        <v>1141-74</v>
      </c>
      <c r="AD356" s="24" t="str">
        <f t="shared" si="11"/>
        <v>REALIZAR ACTIVIDADES DE PROMOCIÓN Y FORTALECIMIENTO DE LA CADENA DE GESTIÓN DE RESIDUOS PELIGROSOS Y ESPECIALES GENERADOS EN EL DISTRITO CAPITAL, DESDE LA PLATAFORMA BORSI INCLUYENDO PILAS USADAS, BATERIAS PLOMO ACIDO EN EL DISTRITO CAPITAL. # 1141-74</v>
      </c>
    </row>
    <row r="357" spans="1:30" x14ac:dyDescent="0.25">
      <c r="A357" s="25">
        <v>1141</v>
      </c>
      <c r="B357" s="25">
        <v>75</v>
      </c>
      <c r="C357" s="25" t="s">
        <v>839</v>
      </c>
      <c r="D357" s="25" t="s">
        <v>918</v>
      </c>
      <c r="E357" s="25" t="s">
        <v>919</v>
      </c>
      <c r="F357" s="25" t="s">
        <v>920</v>
      </c>
      <c r="G357" s="25" t="s">
        <v>27</v>
      </c>
      <c r="H357" s="25" t="s">
        <v>843</v>
      </c>
      <c r="I357" s="25" t="s">
        <v>844</v>
      </c>
      <c r="J357" s="25" t="s">
        <v>845</v>
      </c>
      <c r="K357" s="25">
        <v>80111600</v>
      </c>
      <c r="L357" s="25" t="s">
        <v>924</v>
      </c>
      <c r="M357" s="25">
        <v>1</v>
      </c>
      <c r="N357" s="25">
        <v>1</v>
      </c>
      <c r="O357" s="25">
        <v>9</v>
      </c>
      <c r="P357" s="25">
        <v>1</v>
      </c>
      <c r="Q357" s="25" t="s">
        <v>28</v>
      </c>
      <c r="R357" s="25">
        <v>0</v>
      </c>
      <c r="S357" s="26">
        <v>42477750</v>
      </c>
      <c r="T357" s="26">
        <v>42477750</v>
      </c>
      <c r="U357" s="25">
        <v>0</v>
      </c>
      <c r="V357" s="25">
        <v>0</v>
      </c>
      <c r="W357" s="25" t="s">
        <v>41</v>
      </c>
      <c r="X357" s="25" t="s">
        <v>29</v>
      </c>
      <c r="Y357" s="25" t="s">
        <v>847</v>
      </c>
      <c r="Z357" s="25">
        <v>3778900</v>
      </c>
      <c r="AA357" s="25" t="s">
        <v>848</v>
      </c>
      <c r="AB357" s="24"/>
      <c r="AC357" s="24" t="str">
        <f t="shared" si="10"/>
        <v>1141-75</v>
      </c>
      <c r="AD357" s="24" t="str">
        <f t="shared" si="11"/>
        <v>LIDERAR LAS ACCIONES QUE PERMITAN LA PROMOCIÓN Y EL FORTALECIMIENTO DE LA CADENA DE GESTIÓN DE RESIDUOS ORDINARIOS, PELIGROSOS Y ESPECIALES EN EL DISTRITO CAPITAL, ESPECIALMENTE LOS DE ACEITES VEGETALES USADOS E IMPLEMENTACION DEL ACUERDO 634 DE 2015. # 1141-75</v>
      </c>
    </row>
    <row r="358" spans="1:30" s="27" customFormat="1" x14ac:dyDescent="0.25">
      <c r="A358" s="25">
        <v>1141</v>
      </c>
      <c r="B358" s="25">
        <v>76</v>
      </c>
      <c r="C358" s="25" t="s">
        <v>839</v>
      </c>
      <c r="D358" s="25" t="s">
        <v>918</v>
      </c>
      <c r="E358" s="25" t="s">
        <v>919</v>
      </c>
      <c r="F358" s="25" t="s">
        <v>920</v>
      </c>
      <c r="G358" s="25" t="s">
        <v>27</v>
      </c>
      <c r="H358" s="25" t="s">
        <v>843</v>
      </c>
      <c r="I358" s="25" t="s">
        <v>844</v>
      </c>
      <c r="J358" s="25" t="s">
        <v>845</v>
      </c>
      <c r="K358" s="25">
        <v>80111600</v>
      </c>
      <c r="L358" s="25" t="s">
        <v>925</v>
      </c>
      <c r="M358" s="25">
        <v>1</v>
      </c>
      <c r="N358" s="25">
        <v>1</v>
      </c>
      <c r="O358" s="25">
        <v>9</v>
      </c>
      <c r="P358" s="25">
        <v>1</v>
      </c>
      <c r="Q358" s="25" t="s">
        <v>28</v>
      </c>
      <c r="R358" s="25">
        <v>0</v>
      </c>
      <c r="S358" s="26">
        <v>63494550</v>
      </c>
      <c r="T358" s="26">
        <v>63494550</v>
      </c>
      <c r="U358" s="25">
        <v>0</v>
      </c>
      <c r="V358" s="25">
        <v>0</v>
      </c>
      <c r="W358" s="25" t="s">
        <v>41</v>
      </c>
      <c r="X358" s="25" t="s">
        <v>29</v>
      </c>
      <c r="Y358" s="25" t="s">
        <v>847</v>
      </c>
      <c r="Z358" s="25">
        <v>3778900</v>
      </c>
      <c r="AA358" s="25" t="s">
        <v>848</v>
      </c>
      <c r="AB358" s="24"/>
      <c r="AC358" s="24" t="str">
        <f t="shared" si="10"/>
        <v>1141-76</v>
      </c>
      <c r="AD358" s="24" t="str">
        <f t="shared" si="11"/>
        <v>LIDERAR LAS ACCIONES ORIENTADAS A PROMOVER LA GESTION INTEGRAL DE LOS RESIDUOS PELIGROSOS Y ESPECIALES GENERADOS EN EL DISTRITO CAPITAL # 1141-76</v>
      </c>
    </row>
    <row r="359" spans="1:30" x14ac:dyDescent="0.25">
      <c r="A359" s="25">
        <v>1141</v>
      </c>
      <c r="B359" s="25">
        <v>77</v>
      </c>
      <c r="C359" s="25" t="s">
        <v>839</v>
      </c>
      <c r="D359" s="25" t="s">
        <v>918</v>
      </c>
      <c r="E359" s="25" t="s">
        <v>919</v>
      </c>
      <c r="F359" s="25" t="s">
        <v>920</v>
      </c>
      <c r="G359" s="25" t="s">
        <v>27</v>
      </c>
      <c r="H359" s="25" t="s">
        <v>843</v>
      </c>
      <c r="I359" s="25" t="s">
        <v>844</v>
      </c>
      <c r="J359" s="25" t="s">
        <v>845</v>
      </c>
      <c r="K359" s="25">
        <v>80111600</v>
      </c>
      <c r="L359" s="25" t="s">
        <v>926</v>
      </c>
      <c r="M359" s="25">
        <v>1</v>
      </c>
      <c r="N359" s="25">
        <v>1</v>
      </c>
      <c r="O359" s="25">
        <v>9</v>
      </c>
      <c r="P359" s="25">
        <v>1</v>
      </c>
      <c r="Q359" s="25" t="s">
        <v>28</v>
      </c>
      <c r="R359" s="25">
        <v>0</v>
      </c>
      <c r="S359" s="26">
        <v>27036450</v>
      </c>
      <c r="T359" s="26">
        <v>27036450</v>
      </c>
      <c r="U359" s="25">
        <v>0</v>
      </c>
      <c r="V359" s="25">
        <v>0</v>
      </c>
      <c r="W359" s="25" t="s">
        <v>41</v>
      </c>
      <c r="X359" s="25" t="s">
        <v>29</v>
      </c>
      <c r="Y359" s="25" t="s">
        <v>847</v>
      </c>
      <c r="Z359" s="25">
        <v>3778900</v>
      </c>
      <c r="AA359" s="25" t="s">
        <v>848</v>
      </c>
      <c r="AB359" s="24"/>
      <c r="AC359" s="24" t="str">
        <f t="shared" si="10"/>
        <v>1141-77</v>
      </c>
      <c r="AD359" s="24" t="str">
        <f t="shared" si="11"/>
        <v>APOYAR LAS ACTIVIDADES DEL GRUPO DE GESTIÓN DE RESIDUOS  PARA LA  PROMOCIÓN Y EL FORTALECIMIENTO DE LA CADENA DE GESTIÓN DE RESIDUOS PELIGROSOS Y ESPECIALES GENERADOS EN EL DISTRITO CAPITAL, ENFOCADAS EN EL CUMPLIMIENTO DE COMPROMISOS INTERNACIONALES. # 1141-77</v>
      </c>
    </row>
    <row r="360" spans="1:30" x14ac:dyDescent="0.25">
      <c r="A360" s="25">
        <v>1141</v>
      </c>
      <c r="B360" s="25">
        <v>78</v>
      </c>
      <c r="C360" s="25" t="s">
        <v>839</v>
      </c>
      <c r="D360" s="25" t="s">
        <v>918</v>
      </c>
      <c r="E360" s="25" t="s">
        <v>919</v>
      </c>
      <c r="F360" s="25" t="s">
        <v>920</v>
      </c>
      <c r="G360" s="25" t="s">
        <v>27</v>
      </c>
      <c r="H360" s="25" t="s">
        <v>843</v>
      </c>
      <c r="I360" s="25" t="s">
        <v>844</v>
      </c>
      <c r="J360" s="25" t="s">
        <v>845</v>
      </c>
      <c r="K360" s="25">
        <v>80111600</v>
      </c>
      <c r="L360" s="25" t="s">
        <v>927</v>
      </c>
      <c r="M360" s="25">
        <v>1</v>
      </c>
      <c r="N360" s="25">
        <v>1</v>
      </c>
      <c r="O360" s="25">
        <v>10</v>
      </c>
      <c r="P360" s="25">
        <v>1</v>
      </c>
      <c r="Q360" s="25" t="s">
        <v>28</v>
      </c>
      <c r="R360" s="25">
        <v>0</v>
      </c>
      <c r="S360" s="26">
        <v>40992000</v>
      </c>
      <c r="T360" s="26">
        <v>40992000</v>
      </c>
      <c r="U360" s="25">
        <v>0</v>
      </c>
      <c r="V360" s="25">
        <v>0</v>
      </c>
      <c r="W360" s="25" t="s">
        <v>41</v>
      </c>
      <c r="X360" s="25" t="s">
        <v>29</v>
      </c>
      <c r="Y360" s="25" t="s">
        <v>847</v>
      </c>
      <c r="Z360" s="25">
        <v>3778900</v>
      </c>
      <c r="AA360" s="25" t="s">
        <v>848</v>
      </c>
      <c r="AB360" s="24"/>
      <c r="AC360" s="24" t="str">
        <f t="shared" si="10"/>
        <v>1141-78</v>
      </c>
      <c r="AD360" s="24" t="str">
        <f t="shared" si="11"/>
        <v>REALIZAR ACCIONES ORIENTADAS A PROMOVER LA GESTIÓN INTEGRAL DE LOS RESIDUOS PELIGROSOS Y ESPECIALES, ESPECIALMENTE LOS RESIDUOS DE APARATOS ELÉCTRICOS Y ELECTRÓNICOS Y RESIDUOS DE ILUMINACIÓN GENERADOS EN EL DISTRITO CAPITAL # 1141-78</v>
      </c>
    </row>
    <row r="361" spans="1:30" x14ac:dyDescent="0.25">
      <c r="A361" s="25">
        <v>1141</v>
      </c>
      <c r="B361" s="25">
        <v>79</v>
      </c>
      <c r="C361" s="25" t="s">
        <v>839</v>
      </c>
      <c r="D361" s="25" t="s">
        <v>918</v>
      </c>
      <c r="E361" s="25" t="s">
        <v>919</v>
      </c>
      <c r="F361" s="25" t="s">
        <v>920</v>
      </c>
      <c r="G361" s="25" t="s">
        <v>27</v>
      </c>
      <c r="H361" s="25" t="s">
        <v>843</v>
      </c>
      <c r="I361" s="25" t="s">
        <v>844</v>
      </c>
      <c r="J361" s="25" t="s">
        <v>845</v>
      </c>
      <c r="K361" s="25">
        <v>80111600</v>
      </c>
      <c r="L361" s="25" t="s">
        <v>928</v>
      </c>
      <c r="M361" s="25">
        <v>1</v>
      </c>
      <c r="N361" s="25">
        <v>1</v>
      </c>
      <c r="O361" s="25">
        <v>10</v>
      </c>
      <c r="P361" s="25">
        <v>1</v>
      </c>
      <c r="Q361" s="25" t="s">
        <v>28</v>
      </c>
      <c r="R361" s="25">
        <v>0</v>
      </c>
      <c r="S361" s="26">
        <v>20191500</v>
      </c>
      <c r="T361" s="26">
        <v>20191500</v>
      </c>
      <c r="U361" s="25">
        <v>0</v>
      </c>
      <c r="V361" s="25">
        <v>0</v>
      </c>
      <c r="W361" s="25" t="s">
        <v>41</v>
      </c>
      <c r="X361" s="25" t="s">
        <v>29</v>
      </c>
      <c r="Y361" s="25" t="s">
        <v>847</v>
      </c>
      <c r="Z361" s="25">
        <v>3778900</v>
      </c>
      <c r="AA361" s="25" t="s">
        <v>848</v>
      </c>
      <c r="AB361" s="24"/>
      <c r="AC361" s="24" t="str">
        <f t="shared" si="10"/>
        <v>1141-79</v>
      </c>
      <c r="AD361" s="24" t="str">
        <f t="shared" si="11"/>
        <v>APOYAR ACCIONES QUE PERMITAN LA PROMOCIÓN Y EL FORTALECIMIENTO DE LA CADENA DE GESTIÓN DE RESIDUOS PELIGROSOS Y ESPECIALES EN EL DISTRITO CAPITAL , ESPECIALMENTE ACEITE VEGETAL USADO. # 1141-79</v>
      </c>
    </row>
    <row r="362" spans="1:30" x14ac:dyDescent="0.25">
      <c r="A362" s="25">
        <v>1141</v>
      </c>
      <c r="B362" s="25">
        <v>80</v>
      </c>
      <c r="C362" s="25" t="s">
        <v>839</v>
      </c>
      <c r="D362" s="25" t="s">
        <v>918</v>
      </c>
      <c r="E362" s="25" t="s">
        <v>919</v>
      </c>
      <c r="F362" s="25" t="s">
        <v>920</v>
      </c>
      <c r="G362" s="25" t="s">
        <v>27</v>
      </c>
      <c r="H362" s="25" t="s">
        <v>854</v>
      </c>
      <c r="I362" s="25" t="s">
        <v>865</v>
      </c>
      <c r="J362" s="25" t="s">
        <v>866</v>
      </c>
      <c r="K362" s="25">
        <v>80141600</v>
      </c>
      <c r="L362" s="25" t="s">
        <v>534</v>
      </c>
      <c r="M362" s="25">
        <v>1</v>
      </c>
      <c r="N362" s="25">
        <v>1</v>
      </c>
      <c r="O362" s="25">
        <v>12</v>
      </c>
      <c r="P362" s="25">
        <v>1</v>
      </c>
      <c r="Q362" s="25" t="s">
        <v>28</v>
      </c>
      <c r="R362" s="25">
        <v>0</v>
      </c>
      <c r="S362" s="26">
        <v>200000000</v>
      </c>
      <c r="T362" s="26">
        <v>200000000</v>
      </c>
      <c r="U362" s="25">
        <v>0</v>
      </c>
      <c r="V362" s="25">
        <v>0</v>
      </c>
      <c r="W362" s="25" t="s">
        <v>41</v>
      </c>
      <c r="X362" s="25" t="s">
        <v>29</v>
      </c>
      <c r="Y362" s="25" t="s">
        <v>847</v>
      </c>
      <c r="Z362" s="25">
        <v>3778900</v>
      </c>
      <c r="AA362" s="25" t="s">
        <v>848</v>
      </c>
      <c r="AB362" s="24"/>
      <c r="AC362" s="24" t="str">
        <f t="shared" si="10"/>
        <v>1141-80</v>
      </c>
      <c r="AD362" s="24" t="str">
        <f t="shared" si="11"/>
        <v>CONTRATAR LAS ACCIONES COMUNICATIVAS QUE PERMITAN DIVULGAR LOS EVENTOS, CAMPAÑAS Y MENSAJES INSTITUCIONALES DE LA SECRETARÍA DISTRITAL DE AMBIENTE  # 1141-80</v>
      </c>
    </row>
    <row r="363" spans="1:30" x14ac:dyDescent="0.25">
      <c r="A363" s="25">
        <v>1141</v>
      </c>
      <c r="B363" s="25">
        <v>81</v>
      </c>
      <c r="C363" s="25" t="s">
        <v>839</v>
      </c>
      <c r="D363" s="25" t="s">
        <v>918</v>
      </c>
      <c r="E363" s="25" t="s">
        <v>919</v>
      </c>
      <c r="F363" s="25" t="s">
        <v>920</v>
      </c>
      <c r="G363" s="25" t="s">
        <v>27</v>
      </c>
      <c r="H363" s="25" t="s">
        <v>854</v>
      </c>
      <c r="I363" s="25" t="s">
        <v>865</v>
      </c>
      <c r="J363" s="25" t="s">
        <v>866</v>
      </c>
      <c r="K363" s="25">
        <v>80111600</v>
      </c>
      <c r="L363" s="25" t="s">
        <v>929</v>
      </c>
      <c r="M363" s="25">
        <v>1</v>
      </c>
      <c r="N363" s="25">
        <v>1</v>
      </c>
      <c r="O363" s="25">
        <v>12</v>
      </c>
      <c r="P363" s="25">
        <v>1</v>
      </c>
      <c r="Q363" s="25" t="s">
        <v>28</v>
      </c>
      <c r="R363" s="25">
        <v>0</v>
      </c>
      <c r="S363" s="26">
        <v>8000000</v>
      </c>
      <c r="T363" s="26">
        <v>8000000</v>
      </c>
      <c r="U363" s="25">
        <v>0</v>
      </c>
      <c r="V363" s="25">
        <v>0</v>
      </c>
      <c r="W363" s="25" t="s">
        <v>41</v>
      </c>
      <c r="X363" s="25" t="s">
        <v>29</v>
      </c>
      <c r="Y363" s="25" t="s">
        <v>847</v>
      </c>
      <c r="Z363" s="25">
        <v>3778900</v>
      </c>
      <c r="AA363" s="25" t="s">
        <v>848</v>
      </c>
      <c r="AB363" s="24"/>
      <c r="AC363" s="24" t="str">
        <f t="shared" si="10"/>
        <v>1141-81</v>
      </c>
      <c r="AD363" s="24" t="str">
        <f t="shared" si="11"/>
        <v>CONTRATAR LA ADQUISICIÓN DE CONTENEDORES PARA LA RECOLECCIÓN DE ACEITE VEGETAL USADO, COMO ESTRATEGIA PARA PROMOVER LA ADECUADA DISPOSICIÓN DE ACEITE VEGETAL USADO EN LA CIUDAD DE BOGOTÁ.  # 1141-81</v>
      </c>
    </row>
    <row r="364" spans="1:30" x14ac:dyDescent="0.25">
      <c r="A364" s="25">
        <v>1141</v>
      </c>
      <c r="B364" s="25">
        <v>82</v>
      </c>
      <c r="C364" s="25" t="s">
        <v>839</v>
      </c>
      <c r="D364" s="25" t="s">
        <v>913</v>
      </c>
      <c r="E364" s="25" t="s">
        <v>914</v>
      </c>
      <c r="F364" s="25" t="s">
        <v>915</v>
      </c>
      <c r="G364" s="25" t="s">
        <v>27</v>
      </c>
      <c r="H364" s="25" t="s">
        <v>854</v>
      </c>
      <c r="I364" s="25" t="s">
        <v>865</v>
      </c>
      <c r="J364" s="25" t="s">
        <v>866</v>
      </c>
      <c r="K364" s="25">
        <v>80141600</v>
      </c>
      <c r="L364" s="25" t="s">
        <v>534</v>
      </c>
      <c r="M364" s="25">
        <v>1</v>
      </c>
      <c r="N364" s="25">
        <v>1</v>
      </c>
      <c r="O364" s="25">
        <v>12</v>
      </c>
      <c r="P364" s="25">
        <v>1</v>
      </c>
      <c r="Q364" s="25" t="s">
        <v>28</v>
      </c>
      <c r="R364" s="25">
        <v>0</v>
      </c>
      <c r="S364" s="26">
        <v>10000000</v>
      </c>
      <c r="T364" s="26">
        <v>10000000</v>
      </c>
      <c r="U364" s="25">
        <v>0</v>
      </c>
      <c r="V364" s="25">
        <v>0</v>
      </c>
      <c r="W364" s="25" t="s">
        <v>41</v>
      </c>
      <c r="X364" s="25" t="s">
        <v>29</v>
      </c>
      <c r="Y364" s="25" t="s">
        <v>847</v>
      </c>
      <c r="Z364" s="25">
        <v>3778900</v>
      </c>
      <c r="AA364" s="25" t="s">
        <v>848</v>
      </c>
      <c r="AB364" s="24"/>
      <c r="AC364" s="24" t="str">
        <f t="shared" si="10"/>
        <v>1141-82</v>
      </c>
      <c r="AD364" s="24" t="str">
        <f t="shared" si="11"/>
        <v>CONTRATAR LAS ACCIONES COMUNICATIVAS QUE PERMITAN DIVULGAR LOS EVENTOS, CAMPAÑAS Y MENSAJES INSTITUCIONALES DE LA SECRETARÍA DISTRITAL DE AMBIENTE  # 1141-82</v>
      </c>
    </row>
    <row r="365" spans="1:30" x14ac:dyDescent="0.25">
      <c r="A365" s="25">
        <v>1141</v>
      </c>
      <c r="B365" s="25">
        <v>83</v>
      </c>
      <c r="C365" s="25" t="s">
        <v>839</v>
      </c>
      <c r="D365" s="25" t="s">
        <v>930</v>
      </c>
      <c r="E365" s="25" t="s">
        <v>931</v>
      </c>
      <c r="F365" s="25" t="s">
        <v>932</v>
      </c>
      <c r="G365" s="25" t="s">
        <v>27</v>
      </c>
      <c r="H365" s="25" t="s">
        <v>854</v>
      </c>
      <c r="I365" s="25" t="s">
        <v>39</v>
      </c>
      <c r="J365" s="25" t="s">
        <v>513</v>
      </c>
      <c r="K365" s="25">
        <v>25101503</v>
      </c>
      <c r="L365" s="25" t="s">
        <v>855</v>
      </c>
      <c r="M365" s="25">
        <v>3</v>
      </c>
      <c r="N365" s="25">
        <v>4</v>
      </c>
      <c r="O365" s="25">
        <v>9</v>
      </c>
      <c r="P365" s="25">
        <v>1</v>
      </c>
      <c r="Q365" s="25" t="s">
        <v>40</v>
      </c>
      <c r="R365" s="25">
        <v>0</v>
      </c>
      <c r="S365" s="26">
        <v>110000000</v>
      </c>
      <c r="T365" s="26">
        <v>110000000</v>
      </c>
      <c r="U365" s="25">
        <v>0</v>
      </c>
      <c r="V365" s="25">
        <v>0</v>
      </c>
      <c r="W365" s="25" t="s">
        <v>41</v>
      </c>
      <c r="X365" s="25" t="s">
        <v>29</v>
      </c>
      <c r="Y365" s="25" t="s">
        <v>847</v>
      </c>
      <c r="Z365" s="25">
        <v>3778900</v>
      </c>
      <c r="AA365" s="25" t="s">
        <v>848</v>
      </c>
      <c r="AB365" s="24"/>
      <c r="AC365" s="24" t="str">
        <f t="shared" si="10"/>
        <v>1141-83</v>
      </c>
      <c r="AD365" s="24" t="str">
        <f t="shared" si="11"/>
        <v>PRESTAR  EL SERVICIO DE TRANSPORTE PÚBLICO TERRESTRE AUTOMOTOR ESPECIAL DE PASAJEROS Y DE CARGA PARA EL DESARROLLO DE LAS ACTIVIDADES MISIONALES Y DE INVERSIÓN QUE ADELANTE LA SECRETARIA DISTRITAL DE AMBIENTE. # 1141-83</v>
      </c>
    </row>
    <row r="366" spans="1:30" x14ac:dyDescent="0.25">
      <c r="A366" s="25">
        <v>1141</v>
      </c>
      <c r="B366" s="25">
        <v>84</v>
      </c>
      <c r="C366" s="25" t="s">
        <v>839</v>
      </c>
      <c r="D366" s="25" t="s">
        <v>930</v>
      </c>
      <c r="E366" s="25" t="s">
        <v>931</v>
      </c>
      <c r="F366" s="25" t="s">
        <v>932</v>
      </c>
      <c r="G366" s="25" t="s">
        <v>27</v>
      </c>
      <c r="H366" s="25" t="s">
        <v>843</v>
      </c>
      <c r="I366" s="25" t="s">
        <v>844</v>
      </c>
      <c r="J366" s="25" t="s">
        <v>845</v>
      </c>
      <c r="K366" s="25">
        <v>80111600</v>
      </c>
      <c r="L366" s="25" t="s">
        <v>933</v>
      </c>
      <c r="M366" s="25">
        <v>1</v>
      </c>
      <c r="N366" s="25">
        <v>1</v>
      </c>
      <c r="O366" s="25">
        <v>10</v>
      </c>
      <c r="P366" s="25">
        <v>1</v>
      </c>
      <c r="Q366" s="25" t="s">
        <v>28</v>
      </c>
      <c r="R366" s="25">
        <v>0</v>
      </c>
      <c r="S366" s="26">
        <v>47197500</v>
      </c>
      <c r="T366" s="26">
        <v>47197500</v>
      </c>
      <c r="U366" s="25">
        <v>0</v>
      </c>
      <c r="V366" s="25">
        <v>0</v>
      </c>
      <c r="W366" s="25" t="s">
        <v>41</v>
      </c>
      <c r="X366" s="25" t="s">
        <v>29</v>
      </c>
      <c r="Y366" s="25" t="s">
        <v>847</v>
      </c>
      <c r="Z366" s="25">
        <v>3778900</v>
      </c>
      <c r="AA366" s="25" t="s">
        <v>848</v>
      </c>
      <c r="AB366" s="24"/>
      <c r="AC366" s="24" t="str">
        <f t="shared" si="10"/>
        <v>1141-84</v>
      </c>
      <c r="AD366" s="24" t="str">
        <f t="shared" si="11"/>
        <v>REVISAR Y VALIDAR LOS CONCEPTOS TECNICOS DERIVADOS DE LAS ACCIONES DE EVALUACIÓN, CONTROL Y SEGUIMIENTO A LOS ESTABLECIMIENTOS GENERADORES DE RESIDUOS HOSPITALARIOS Y SIMILARES EN EL D.C. # 1141-84</v>
      </c>
    </row>
    <row r="367" spans="1:30" x14ac:dyDescent="0.25">
      <c r="A367" s="25">
        <v>1141</v>
      </c>
      <c r="B367" s="25">
        <v>85</v>
      </c>
      <c r="C367" s="25" t="s">
        <v>839</v>
      </c>
      <c r="D367" s="25" t="s">
        <v>930</v>
      </c>
      <c r="E367" s="25" t="s">
        <v>931</v>
      </c>
      <c r="F367" s="25" t="s">
        <v>932</v>
      </c>
      <c r="G367" s="25" t="s">
        <v>27</v>
      </c>
      <c r="H367" s="25" t="s">
        <v>843</v>
      </c>
      <c r="I367" s="25" t="s">
        <v>844</v>
      </c>
      <c r="J367" s="25" t="s">
        <v>845</v>
      </c>
      <c r="K367" s="25">
        <v>80111600</v>
      </c>
      <c r="L367" s="25" t="s">
        <v>934</v>
      </c>
      <c r="M367" s="25">
        <v>1</v>
      </c>
      <c r="N367" s="25">
        <v>1</v>
      </c>
      <c r="O367" s="25">
        <v>10</v>
      </c>
      <c r="P367" s="25">
        <v>1</v>
      </c>
      <c r="Q367" s="25" t="s">
        <v>28</v>
      </c>
      <c r="R367" s="25">
        <v>0</v>
      </c>
      <c r="S367" s="26">
        <v>32592000</v>
      </c>
      <c r="T367" s="26">
        <v>32592000</v>
      </c>
      <c r="U367" s="25">
        <v>0</v>
      </c>
      <c r="V367" s="25">
        <v>0</v>
      </c>
      <c r="W367" s="25" t="s">
        <v>41</v>
      </c>
      <c r="X367" s="25" t="s">
        <v>29</v>
      </c>
      <c r="Y367" s="25" t="s">
        <v>847</v>
      </c>
      <c r="Z367" s="25">
        <v>3778900</v>
      </c>
      <c r="AA367" s="25" t="s">
        <v>848</v>
      </c>
      <c r="AB367" s="24"/>
      <c r="AC367" s="24" t="str">
        <f t="shared" si="10"/>
        <v>1141-85</v>
      </c>
      <c r="AD367" s="24" t="str">
        <f t="shared" si="11"/>
        <v xml:space="preserve"> DESARROLLAR ACTIVIDADES TECNICAS Y DE REPORTE  DE LAS ACTIVIDADES DE EVALUACIÓN, CONTROL Y SEGUIMIENTO A LOS ESTABLECIMIENTOS GENERADORES DE RESIDUOS HOSPITALARIOS Y SIMILARES EN EL D.C. # 1141-85</v>
      </c>
    </row>
    <row r="368" spans="1:30" x14ac:dyDescent="0.25">
      <c r="A368" s="25">
        <v>1141</v>
      </c>
      <c r="B368" s="25">
        <v>86</v>
      </c>
      <c r="C368" s="25" t="s">
        <v>839</v>
      </c>
      <c r="D368" s="25" t="s">
        <v>930</v>
      </c>
      <c r="E368" s="25" t="s">
        <v>931</v>
      </c>
      <c r="F368" s="25" t="s">
        <v>932</v>
      </c>
      <c r="G368" s="25" t="s">
        <v>27</v>
      </c>
      <c r="H368" s="25" t="s">
        <v>843</v>
      </c>
      <c r="I368" s="25" t="s">
        <v>844</v>
      </c>
      <c r="J368" s="25" t="s">
        <v>845</v>
      </c>
      <c r="K368" s="25">
        <v>80111600</v>
      </c>
      <c r="L368" s="25" t="s">
        <v>935</v>
      </c>
      <c r="M368" s="25">
        <v>1</v>
      </c>
      <c r="N368" s="25">
        <v>1</v>
      </c>
      <c r="O368" s="25">
        <v>10</v>
      </c>
      <c r="P368" s="25">
        <v>1</v>
      </c>
      <c r="Q368" s="25" t="s">
        <v>28</v>
      </c>
      <c r="R368" s="25">
        <v>0</v>
      </c>
      <c r="S368" s="26">
        <v>27856500</v>
      </c>
      <c r="T368" s="26">
        <v>27856500</v>
      </c>
      <c r="U368" s="25">
        <v>0</v>
      </c>
      <c r="V368" s="25">
        <v>0</v>
      </c>
      <c r="W368" s="25" t="s">
        <v>41</v>
      </c>
      <c r="X368" s="25" t="s">
        <v>29</v>
      </c>
      <c r="Y368" s="25" t="s">
        <v>847</v>
      </c>
      <c r="Z368" s="25">
        <v>3778900</v>
      </c>
      <c r="AA368" s="25" t="s">
        <v>848</v>
      </c>
      <c r="AB368" s="24"/>
      <c r="AC368" s="24" t="str">
        <f t="shared" si="10"/>
        <v>1141-86</v>
      </c>
      <c r="AD368" s="24" t="str">
        <f t="shared" si="11"/>
        <v>BRINDAR APOYO TECNICO EN LAS ACTIVIDADES DE EVALUACIÓN, CONTROL Y SEGUIMIENTO A LOS ESTABLECIMIENTOS GENERADORES DE RESIDUOS HOSPITALARIOS Y SIMILARES EN EL D.C. # 1141-86</v>
      </c>
    </row>
    <row r="369" spans="1:30" x14ac:dyDescent="0.25">
      <c r="A369" s="25">
        <v>1141</v>
      </c>
      <c r="B369" s="25">
        <v>87</v>
      </c>
      <c r="C369" s="25" t="s">
        <v>839</v>
      </c>
      <c r="D369" s="25" t="s">
        <v>930</v>
      </c>
      <c r="E369" s="25" t="s">
        <v>931</v>
      </c>
      <c r="F369" s="25" t="s">
        <v>932</v>
      </c>
      <c r="G369" s="25" t="s">
        <v>27</v>
      </c>
      <c r="H369" s="25" t="s">
        <v>843</v>
      </c>
      <c r="I369" s="25" t="s">
        <v>844</v>
      </c>
      <c r="J369" s="25" t="s">
        <v>845</v>
      </c>
      <c r="K369" s="25">
        <v>80111600</v>
      </c>
      <c r="L369" s="25" t="s">
        <v>933</v>
      </c>
      <c r="M369" s="25">
        <v>1</v>
      </c>
      <c r="N369" s="25">
        <v>1</v>
      </c>
      <c r="O369" s="25">
        <v>10</v>
      </c>
      <c r="P369" s="25">
        <v>1</v>
      </c>
      <c r="Q369" s="25" t="s">
        <v>28</v>
      </c>
      <c r="R369" s="25">
        <v>0</v>
      </c>
      <c r="S369" s="26">
        <v>47197500</v>
      </c>
      <c r="T369" s="26">
        <v>47197500</v>
      </c>
      <c r="U369" s="25">
        <v>0</v>
      </c>
      <c r="V369" s="25">
        <v>0</v>
      </c>
      <c r="W369" s="25" t="s">
        <v>41</v>
      </c>
      <c r="X369" s="25" t="s">
        <v>29</v>
      </c>
      <c r="Y369" s="25" t="s">
        <v>847</v>
      </c>
      <c r="Z369" s="25">
        <v>3778900</v>
      </c>
      <c r="AA369" s="25" t="s">
        <v>848</v>
      </c>
      <c r="AB369" s="24"/>
      <c r="AC369" s="24" t="str">
        <f t="shared" si="10"/>
        <v>1141-87</v>
      </c>
      <c r="AD369" s="24" t="str">
        <f t="shared" si="11"/>
        <v>REVISAR Y VALIDAR LOS CONCEPTOS TECNICOS DERIVADOS DE LAS ACCIONES DE EVALUACIÓN, CONTROL Y SEGUIMIENTO A LOS ESTABLECIMIENTOS GENERADORES DE RESIDUOS HOSPITALARIOS Y SIMILARES EN EL D.C. # 1141-87</v>
      </c>
    </row>
    <row r="370" spans="1:30" x14ac:dyDescent="0.25">
      <c r="A370" s="25">
        <v>1141</v>
      </c>
      <c r="B370" s="25">
        <v>88</v>
      </c>
      <c r="C370" s="25" t="s">
        <v>839</v>
      </c>
      <c r="D370" s="25" t="s">
        <v>930</v>
      </c>
      <c r="E370" s="25" t="s">
        <v>931</v>
      </c>
      <c r="F370" s="25" t="s">
        <v>932</v>
      </c>
      <c r="G370" s="25" t="s">
        <v>27</v>
      </c>
      <c r="H370" s="25" t="s">
        <v>843</v>
      </c>
      <c r="I370" s="25" t="s">
        <v>844</v>
      </c>
      <c r="J370" s="25" t="s">
        <v>845</v>
      </c>
      <c r="K370" s="25">
        <v>80111600</v>
      </c>
      <c r="L370" s="25" t="s">
        <v>933</v>
      </c>
      <c r="M370" s="25">
        <v>1</v>
      </c>
      <c r="N370" s="25">
        <v>1</v>
      </c>
      <c r="O370" s="25">
        <v>10</v>
      </c>
      <c r="P370" s="25">
        <v>1</v>
      </c>
      <c r="Q370" s="25" t="s">
        <v>28</v>
      </c>
      <c r="R370" s="25">
        <v>0</v>
      </c>
      <c r="S370" s="26">
        <v>47197500</v>
      </c>
      <c r="T370" s="26">
        <v>47197500</v>
      </c>
      <c r="U370" s="25">
        <v>0</v>
      </c>
      <c r="V370" s="25">
        <v>0</v>
      </c>
      <c r="W370" s="25" t="s">
        <v>41</v>
      </c>
      <c r="X370" s="25" t="s">
        <v>29</v>
      </c>
      <c r="Y370" s="25" t="s">
        <v>847</v>
      </c>
      <c r="Z370" s="25">
        <v>3778900</v>
      </c>
      <c r="AA370" s="25" t="s">
        <v>848</v>
      </c>
      <c r="AB370" s="24"/>
      <c r="AC370" s="24" t="str">
        <f t="shared" si="10"/>
        <v>1141-88</v>
      </c>
      <c r="AD370" s="24" t="str">
        <f t="shared" si="11"/>
        <v>REVISAR Y VALIDAR LOS CONCEPTOS TECNICOS DERIVADOS DE LAS ACCIONES DE EVALUACIÓN, CONTROL Y SEGUIMIENTO A LOS ESTABLECIMIENTOS GENERADORES DE RESIDUOS HOSPITALARIOS Y SIMILARES EN EL D.C. # 1141-88</v>
      </c>
    </row>
    <row r="371" spans="1:30" x14ac:dyDescent="0.25">
      <c r="A371" s="25">
        <v>1141</v>
      </c>
      <c r="B371" s="25">
        <v>89</v>
      </c>
      <c r="C371" s="25" t="s">
        <v>839</v>
      </c>
      <c r="D371" s="25" t="s">
        <v>930</v>
      </c>
      <c r="E371" s="25" t="s">
        <v>931</v>
      </c>
      <c r="F371" s="25" t="s">
        <v>932</v>
      </c>
      <c r="G371" s="25" t="s">
        <v>27</v>
      </c>
      <c r="H371" s="25" t="s">
        <v>843</v>
      </c>
      <c r="I371" s="25" t="s">
        <v>844</v>
      </c>
      <c r="J371" s="25" t="s">
        <v>845</v>
      </c>
      <c r="K371" s="25">
        <v>80111600</v>
      </c>
      <c r="L371" s="25" t="s">
        <v>936</v>
      </c>
      <c r="M371" s="25">
        <v>1</v>
      </c>
      <c r="N371" s="25">
        <v>1</v>
      </c>
      <c r="O371" s="25">
        <v>10</v>
      </c>
      <c r="P371" s="25">
        <v>1</v>
      </c>
      <c r="Q371" s="25" t="s">
        <v>28</v>
      </c>
      <c r="R371" s="25">
        <v>0</v>
      </c>
      <c r="S371" s="26">
        <v>23845500</v>
      </c>
      <c r="T371" s="26">
        <v>23845500</v>
      </c>
      <c r="U371" s="25">
        <v>0</v>
      </c>
      <c r="V371" s="25">
        <v>0</v>
      </c>
      <c r="W371" s="25" t="s">
        <v>41</v>
      </c>
      <c r="X371" s="25" t="s">
        <v>29</v>
      </c>
      <c r="Y371" s="25" t="s">
        <v>847</v>
      </c>
      <c r="Z371" s="25">
        <v>3778900</v>
      </c>
      <c r="AA371" s="25" t="s">
        <v>848</v>
      </c>
      <c r="AB371" s="24"/>
      <c r="AC371" s="24" t="str">
        <f t="shared" si="10"/>
        <v>1141-89</v>
      </c>
      <c r="AD371" s="24" t="str">
        <f t="shared" si="11"/>
        <v>REALIZAR EL MANEJO Y SISTEMATIZACIÓN DE LA INFORMACIÓN QUE SE GENERE EN CUMPLIMIENTO DEL CONTROL Y SEGUIMIENTO A LOS ESTABLECIEMIENTOS GENERADORES DE RESIDUOS HOSPITALARIOS Y SIMILARES EN EL D.C. # 1141-89</v>
      </c>
    </row>
    <row r="372" spans="1:30" x14ac:dyDescent="0.25">
      <c r="A372" s="25">
        <v>1141</v>
      </c>
      <c r="B372" s="25">
        <v>90</v>
      </c>
      <c r="C372" s="25" t="s">
        <v>839</v>
      </c>
      <c r="D372" s="25" t="s">
        <v>930</v>
      </c>
      <c r="E372" s="25" t="s">
        <v>931</v>
      </c>
      <c r="F372" s="25" t="s">
        <v>932</v>
      </c>
      <c r="G372" s="25" t="s">
        <v>27</v>
      </c>
      <c r="H372" s="25" t="s">
        <v>843</v>
      </c>
      <c r="I372" s="25" t="s">
        <v>844</v>
      </c>
      <c r="J372" s="25" t="s">
        <v>845</v>
      </c>
      <c r="K372" s="25">
        <v>80111600</v>
      </c>
      <c r="L372" s="25" t="s">
        <v>935</v>
      </c>
      <c r="M372" s="25">
        <v>1</v>
      </c>
      <c r="N372" s="25">
        <v>1</v>
      </c>
      <c r="O372" s="25">
        <v>10</v>
      </c>
      <c r="P372" s="25">
        <v>1</v>
      </c>
      <c r="Q372" s="25" t="s">
        <v>28</v>
      </c>
      <c r="R372" s="25">
        <v>0</v>
      </c>
      <c r="S372" s="26">
        <v>27856500</v>
      </c>
      <c r="T372" s="26">
        <v>27856500</v>
      </c>
      <c r="U372" s="25">
        <v>0</v>
      </c>
      <c r="V372" s="25">
        <v>0</v>
      </c>
      <c r="W372" s="25" t="s">
        <v>41</v>
      </c>
      <c r="X372" s="25" t="s">
        <v>29</v>
      </c>
      <c r="Y372" s="25" t="s">
        <v>847</v>
      </c>
      <c r="Z372" s="25">
        <v>3778900</v>
      </c>
      <c r="AA372" s="25" t="s">
        <v>848</v>
      </c>
      <c r="AB372" s="24"/>
      <c r="AC372" s="24" t="str">
        <f t="shared" si="10"/>
        <v>1141-90</v>
      </c>
      <c r="AD372" s="24" t="str">
        <f t="shared" si="11"/>
        <v>BRINDAR APOYO TECNICO EN LAS ACTIVIDADES DE EVALUACIÓN, CONTROL Y SEGUIMIENTO A LOS ESTABLECIMIENTOS GENERADORES DE RESIDUOS HOSPITALARIOS Y SIMILARES EN EL D.C. # 1141-90</v>
      </c>
    </row>
    <row r="373" spans="1:30" x14ac:dyDescent="0.25">
      <c r="A373" s="25">
        <v>1141</v>
      </c>
      <c r="B373" s="25">
        <v>91</v>
      </c>
      <c r="C373" s="25" t="s">
        <v>839</v>
      </c>
      <c r="D373" s="25" t="s">
        <v>930</v>
      </c>
      <c r="E373" s="25" t="s">
        <v>931</v>
      </c>
      <c r="F373" s="25" t="s">
        <v>932</v>
      </c>
      <c r="G373" s="25" t="s">
        <v>27</v>
      </c>
      <c r="H373" s="25" t="s">
        <v>843</v>
      </c>
      <c r="I373" s="25" t="s">
        <v>844</v>
      </c>
      <c r="J373" s="25" t="s">
        <v>845</v>
      </c>
      <c r="K373" s="25">
        <v>80111600</v>
      </c>
      <c r="L373" s="25" t="s">
        <v>937</v>
      </c>
      <c r="M373" s="25">
        <v>1</v>
      </c>
      <c r="N373" s="25">
        <v>1</v>
      </c>
      <c r="O373" s="25">
        <v>10</v>
      </c>
      <c r="P373" s="25">
        <v>1</v>
      </c>
      <c r="Q373" s="25" t="s">
        <v>28</v>
      </c>
      <c r="R373" s="25">
        <v>0</v>
      </c>
      <c r="S373" s="26">
        <v>59598000</v>
      </c>
      <c r="T373" s="26">
        <v>59598000</v>
      </c>
      <c r="U373" s="25">
        <v>0</v>
      </c>
      <c r="V373" s="25">
        <v>0</v>
      </c>
      <c r="W373" s="25" t="s">
        <v>41</v>
      </c>
      <c r="X373" s="25" t="s">
        <v>29</v>
      </c>
      <c r="Y373" s="25" t="s">
        <v>847</v>
      </c>
      <c r="Z373" s="25">
        <v>3778900</v>
      </c>
      <c r="AA373" s="25" t="s">
        <v>848</v>
      </c>
      <c r="AB373" s="24"/>
      <c r="AC373" s="24" t="str">
        <f t="shared" si="10"/>
        <v>1141-91</v>
      </c>
      <c r="AD373" s="24" t="str">
        <f t="shared" si="11"/>
        <v>ORIENTAR LAS ACTIVIDADES DE EVALUACIÓN, CONTROL Y SEGUIMIENTO A LOS ESTABLECIMIENTOS GENERADORES DE RESIDUOS HOSPITALARIOS Y SIMILARES EN EL D.C # 1141-91</v>
      </c>
    </row>
    <row r="374" spans="1:30" x14ac:dyDescent="0.25">
      <c r="A374" s="25">
        <v>1141</v>
      </c>
      <c r="B374" s="25">
        <v>92</v>
      </c>
      <c r="C374" s="25" t="s">
        <v>839</v>
      </c>
      <c r="D374" s="25" t="s">
        <v>930</v>
      </c>
      <c r="E374" s="25" t="s">
        <v>931</v>
      </c>
      <c r="F374" s="25" t="s">
        <v>932</v>
      </c>
      <c r="G374" s="25" t="s">
        <v>27</v>
      </c>
      <c r="H374" s="25" t="s">
        <v>843</v>
      </c>
      <c r="I374" s="25" t="s">
        <v>844</v>
      </c>
      <c r="J374" s="25" t="s">
        <v>845</v>
      </c>
      <c r="K374" s="25">
        <v>80111600</v>
      </c>
      <c r="L374" s="25" t="s">
        <v>934</v>
      </c>
      <c r="M374" s="25">
        <v>1</v>
      </c>
      <c r="N374" s="25">
        <v>1</v>
      </c>
      <c r="O374" s="25">
        <v>10</v>
      </c>
      <c r="P374" s="25">
        <v>1</v>
      </c>
      <c r="Q374" s="25" t="s">
        <v>28</v>
      </c>
      <c r="R374" s="25">
        <v>0</v>
      </c>
      <c r="S374" s="26">
        <v>32592000</v>
      </c>
      <c r="T374" s="26">
        <v>32592000</v>
      </c>
      <c r="U374" s="25">
        <v>0</v>
      </c>
      <c r="V374" s="25">
        <v>0</v>
      </c>
      <c r="W374" s="25" t="s">
        <v>41</v>
      </c>
      <c r="X374" s="25" t="s">
        <v>29</v>
      </c>
      <c r="Y374" s="25" t="s">
        <v>847</v>
      </c>
      <c r="Z374" s="25">
        <v>3778900</v>
      </c>
      <c r="AA374" s="25" t="s">
        <v>848</v>
      </c>
      <c r="AB374" s="24"/>
      <c r="AC374" s="24" t="str">
        <f t="shared" si="10"/>
        <v>1141-92</v>
      </c>
      <c r="AD374" s="24" t="str">
        <f t="shared" si="11"/>
        <v xml:space="preserve"> DESARROLLAR ACTIVIDADES TECNICAS Y DE REPORTE  DE LAS ACTIVIDADES DE EVALUACIÓN, CONTROL Y SEGUIMIENTO A LOS ESTABLECIMIENTOS GENERADORES DE RESIDUOS HOSPITALARIOS Y SIMILARES EN EL D.C. # 1141-92</v>
      </c>
    </row>
    <row r="375" spans="1:30" x14ac:dyDescent="0.25">
      <c r="A375" s="25">
        <v>1141</v>
      </c>
      <c r="B375" s="25">
        <v>93</v>
      </c>
      <c r="C375" s="25" t="s">
        <v>839</v>
      </c>
      <c r="D375" s="25" t="s">
        <v>930</v>
      </c>
      <c r="E375" s="25" t="s">
        <v>931</v>
      </c>
      <c r="F375" s="25" t="s">
        <v>932</v>
      </c>
      <c r="G375" s="25" t="s">
        <v>27</v>
      </c>
      <c r="H375" s="25" t="s">
        <v>854</v>
      </c>
      <c r="I375" s="25" t="s">
        <v>865</v>
      </c>
      <c r="J375" s="25" t="s">
        <v>866</v>
      </c>
      <c r="K375" s="25">
        <v>82101500</v>
      </c>
      <c r="L375" s="25" t="s">
        <v>662</v>
      </c>
      <c r="M375" s="25">
        <v>2</v>
      </c>
      <c r="N375" s="25">
        <v>3</v>
      </c>
      <c r="O375" s="25">
        <v>9</v>
      </c>
      <c r="P375" s="25">
        <v>1</v>
      </c>
      <c r="Q375" s="25" t="s">
        <v>28</v>
      </c>
      <c r="R375" s="25">
        <v>0</v>
      </c>
      <c r="S375" s="26">
        <v>6000000</v>
      </c>
      <c r="T375" s="26">
        <v>6000000</v>
      </c>
      <c r="U375" s="25">
        <v>0</v>
      </c>
      <c r="V375" s="25">
        <v>0</v>
      </c>
      <c r="W375" s="25" t="s">
        <v>41</v>
      </c>
      <c r="X375" s="25" t="s">
        <v>29</v>
      </c>
      <c r="Y375" s="25" t="s">
        <v>847</v>
      </c>
      <c r="Z375" s="25">
        <v>3778900</v>
      </c>
      <c r="AA375" s="25" t="s">
        <v>848</v>
      </c>
      <c r="AB375" s="24"/>
      <c r="AC375" s="24" t="str">
        <f t="shared" si="10"/>
        <v>1141-93</v>
      </c>
      <c r="AD375" s="24" t="str">
        <f t="shared" si="11"/>
        <v>ELEMENTOS DE PROTECCIÓN PERSONAL # 1141-93</v>
      </c>
    </row>
    <row r="376" spans="1:30" x14ac:dyDescent="0.25">
      <c r="A376" s="25">
        <v>1141</v>
      </c>
      <c r="B376" s="25">
        <v>94</v>
      </c>
      <c r="C376" s="25" t="s">
        <v>839</v>
      </c>
      <c r="D376" s="25" t="s">
        <v>930</v>
      </c>
      <c r="E376" s="25" t="s">
        <v>931</v>
      </c>
      <c r="F376" s="25" t="s">
        <v>932</v>
      </c>
      <c r="G376" s="25" t="s">
        <v>27</v>
      </c>
      <c r="H376" s="25" t="s">
        <v>843</v>
      </c>
      <c r="I376" s="25" t="s">
        <v>844</v>
      </c>
      <c r="J376" s="25" t="s">
        <v>845</v>
      </c>
      <c r="K376" s="25">
        <v>80111600</v>
      </c>
      <c r="L376" s="25" t="s">
        <v>938</v>
      </c>
      <c r="M376" s="25">
        <v>1</v>
      </c>
      <c r="N376" s="25">
        <v>1</v>
      </c>
      <c r="O376" s="25">
        <v>10</v>
      </c>
      <c r="P376" s="25">
        <v>1</v>
      </c>
      <c r="Q376" s="25" t="s">
        <v>28</v>
      </c>
      <c r="R376" s="25">
        <v>0</v>
      </c>
      <c r="S376" s="26">
        <v>18732000</v>
      </c>
      <c r="T376" s="26">
        <v>18732000</v>
      </c>
      <c r="U376" s="25">
        <v>0</v>
      </c>
      <c r="V376" s="25">
        <v>0</v>
      </c>
      <c r="W376" s="25" t="s">
        <v>41</v>
      </c>
      <c r="X376" s="25" t="s">
        <v>29</v>
      </c>
      <c r="Y376" s="25" t="s">
        <v>847</v>
      </c>
      <c r="Z376" s="25">
        <v>3778900</v>
      </c>
      <c r="AA376" s="25" t="s">
        <v>848</v>
      </c>
      <c r="AB376" s="24"/>
      <c r="AC376" s="24" t="str">
        <f t="shared" si="10"/>
        <v>1141-94</v>
      </c>
      <c r="AD376" s="24" t="str">
        <f t="shared" si="11"/>
        <v>REALIZAR LA GESTION Y TRAMITES ADMINISTRATIVOS  DERIVADOS DE LA EVALUACION, CONTROL Y SEGUIMIENTO DE LOS RESIDUOS PELIGROSOS EN ESTABLECIMIENTOS DE SALUD HUMANA Y AFINES CON  GESTIÓN EXTERNA ADECUADA  # 1141-94</v>
      </c>
    </row>
    <row r="377" spans="1:30" x14ac:dyDescent="0.25">
      <c r="A377" s="25">
        <v>1141</v>
      </c>
      <c r="B377" s="25">
        <v>95</v>
      </c>
      <c r="C377" s="25" t="s">
        <v>839</v>
      </c>
      <c r="D377" s="25" t="s">
        <v>930</v>
      </c>
      <c r="E377" s="25" t="s">
        <v>931</v>
      </c>
      <c r="F377" s="25" t="s">
        <v>932</v>
      </c>
      <c r="G377" s="25" t="s">
        <v>27</v>
      </c>
      <c r="H377" s="25" t="s">
        <v>854</v>
      </c>
      <c r="I377" s="25" t="s">
        <v>865</v>
      </c>
      <c r="J377" s="25" t="s">
        <v>866</v>
      </c>
      <c r="K377" s="25">
        <v>82101500</v>
      </c>
      <c r="L377" s="25" t="s">
        <v>534</v>
      </c>
      <c r="M377" s="25">
        <v>4</v>
      </c>
      <c r="N377" s="25">
        <v>6</v>
      </c>
      <c r="O377" s="25">
        <v>9</v>
      </c>
      <c r="P377" s="25">
        <v>1</v>
      </c>
      <c r="Q377" s="25" t="s">
        <v>33</v>
      </c>
      <c r="R377" s="25">
        <v>0</v>
      </c>
      <c r="S377" s="26">
        <v>15000000</v>
      </c>
      <c r="T377" s="26">
        <v>15000000</v>
      </c>
      <c r="U377" s="25">
        <v>0</v>
      </c>
      <c r="V377" s="25">
        <v>0</v>
      </c>
      <c r="W377" s="25" t="s">
        <v>41</v>
      </c>
      <c r="X377" s="25" t="s">
        <v>29</v>
      </c>
      <c r="Y377" s="25" t="s">
        <v>847</v>
      </c>
      <c r="Z377" s="25">
        <v>3778900</v>
      </c>
      <c r="AA377" s="25" t="s">
        <v>848</v>
      </c>
      <c r="AB377" s="24"/>
      <c r="AC377" s="24" t="str">
        <f t="shared" si="10"/>
        <v>1141-95</v>
      </c>
      <c r="AD377" s="24" t="str">
        <f t="shared" si="11"/>
        <v>CONTRATAR LAS ACCIONES COMUNICATIVAS QUE PERMITAN DIVULGAR LOS EVENTOS, CAMPAÑAS Y MENSAJES INSTITUCIONALES DE LA SECRETARÍA DISTRITAL DE AMBIENTE  # 1141-95</v>
      </c>
    </row>
    <row r="378" spans="1:30" x14ac:dyDescent="0.25">
      <c r="A378" s="25">
        <v>1141</v>
      </c>
      <c r="B378" s="25">
        <v>96</v>
      </c>
      <c r="C378" s="25" t="s">
        <v>839</v>
      </c>
      <c r="D378" s="25" t="s">
        <v>930</v>
      </c>
      <c r="E378" s="25" t="s">
        <v>931</v>
      </c>
      <c r="F378" s="25" t="s">
        <v>932</v>
      </c>
      <c r="G378" s="25" t="s">
        <v>27</v>
      </c>
      <c r="H378" s="25" t="s">
        <v>854</v>
      </c>
      <c r="I378" s="25" t="s">
        <v>865</v>
      </c>
      <c r="J378" s="25" t="s">
        <v>866</v>
      </c>
      <c r="K378" s="25">
        <v>81161801</v>
      </c>
      <c r="L378" s="25" t="s">
        <v>939</v>
      </c>
      <c r="M378" s="25">
        <v>2</v>
      </c>
      <c r="N378" s="25">
        <v>1</v>
      </c>
      <c r="O378" s="25">
        <v>9</v>
      </c>
      <c r="P378" s="25">
        <v>1</v>
      </c>
      <c r="Q378" s="25" t="s">
        <v>28</v>
      </c>
      <c r="R378" s="25">
        <v>0</v>
      </c>
      <c r="S378" s="26">
        <v>8000000</v>
      </c>
      <c r="T378" s="26">
        <v>8000000</v>
      </c>
      <c r="U378" s="25">
        <v>0</v>
      </c>
      <c r="V378" s="25">
        <v>0</v>
      </c>
      <c r="W378" s="25" t="s">
        <v>41</v>
      </c>
      <c r="X378" s="25" t="s">
        <v>29</v>
      </c>
      <c r="Y378" s="25" t="s">
        <v>847</v>
      </c>
      <c r="Z378" s="25">
        <v>3778900</v>
      </c>
      <c r="AA378" s="25" t="s">
        <v>848</v>
      </c>
      <c r="AB378" s="24"/>
      <c r="AC378" s="24" t="str">
        <f t="shared" si="10"/>
        <v>1141-96</v>
      </c>
      <c r="AD378" s="24" t="str">
        <f t="shared" si="11"/>
        <v>PAGO SERVICIO PÚBLICO POR TELEFONIA CELULAR # 1141-96</v>
      </c>
    </row>
    <row r="379" spans="1:30" x14ac:dyDescent="0.25">
      <c r="A379" s="25">
        <v>1141</v>
      </c>
      <c r="B379" s="25">
        <v>97</v>
      </c>
      <c r="C379" s="25" t="s">
        <v>839</v>
      </c>
      <c r="D379" s="25" t="s">
        <v>940</v>
      </c>
      <c r="E379" s="25" t="s">
        <v>941</v>
      </c>
      <c r="F379" s="25" t="s">
        <v>942</v>
      </c>
      <c r="G379" s="25" t="s">
        <v>27</v>
      </c>
      <c r="H379" s="25" t="s">
        <v>854</v>
      </c>
      <c r="I379" s="25" t="s">
        <v>39</v>
      </c>
      <c r="J379" s="25" t="s">
        <v>513</v>
      </c>
      <c r="K379" s="25">
        <v>25101503</v>
      </c>
      <c r="L379" s="25" t="s">
        <v>855</v>
      </c>
      <c r="M379" s="25">
        <v>3</v>
      </c>
      <c r="N379" s="25">
        <v>4</v>
      </c>
      <c r="O379" s="25">
        <v>9</v>
      </c>
      <c r="P379" s="25">
        <v>1</v>
      </c>
      <c r="Q379" s="25" t="s">
        <v>40</v>
      </c>
      <c r="R379" s="25">
        <v>0</v>
      </c>
      <c r="S379" s="26">
        <v>110000000</v>
      </c>
      <c r="T379" s="26">
        <v>110000000</v>
      </c>
      <c r="U379" s="25">
        <v>0</v>
      </c>
      <c r="V379" s="25">
        <v>0</v>
      </c>
      <c r="W379" s="25" t="s">
        <v>41</v>
      </c>
      <c r="X379" s="25" t="s">
        <v>29</v>
      </c>
      <c r="Y379" s="25" t="s">
        <v>847</v>
      </c>
      <c r="Z379" s="25">
        <v>3778900</v>
      </c>
      <c r="AA379" s="25" t="s">
        <v>848</v>
      </c>
      <c r="AB379" s="24"/>
      <c r="AC379" s="24" t="str">
        <f t="shared" si="10"/>
        <v>1141-97</v>
      </c>
      <c r="AD379" s="24" t="str">
        <f t="shared" si="11"/>
        <v>PRESTAR  EL SERVICIO DE TRANSPORTE PÚBLICO TERRESTRE AUTOMOTOR ESPECIAL DE PASAJEROS Y DE CARGA PARA EL DESARROLLO DE LAS ACTIVIDADES MISIONALES Y DE INVERSIÓN QUE ADELANTE LA SECRETARIA DISTRITAL DE AMBIENTE. # 1141-97</v>
      </c>
    </row>
    <row r="380" spans="1:30" x14ac:dyDescent="0.25">
      <c r="A380" s="25">
        <v>1141</v>
      </c>
      <c r="B380" s="25">
        <v>98</v>
      </c>
      <c r="C380" s="25" t="s">
        <v>839</v>
      </c>
      <c r="D380" s="25" t="s">
        <v>940</v>
      </c>
      <c r="E380" s="25" t="s">
        <v>941</v>
      </c>
      <c r="F380" s="25" t="s">
        <v>942</v>
      </c>
      <c r="G380" s="25" t="s">
        <v>27</v>
      </c>
      <c r="H380" s="25" t="s">
        <v>843</v>
      </c>
      <c r="I380" s="25" t="s">
        <v>844</v>
      </c>
      <c r="J380" s="25" t="s">
        <v>845</v>
      </c>
      <c r="K380" s="25">
        <v>80111600</v>
      </c>
      <c r="L380" s="25" t="s">
        <v>943</v>
      </c>
      <c r="M380" s="25">
        <v>1</v>
      </c>
      <c r="N380" s="25">
        <v>1</v>
      </c>
      <c r="O380" s="25">
        <v>10</v>
      </c>
      <c r="P380" s="25">
        <v>1</v>
      </c>
      <c r="Q380" s="25" t="s">
        <v>28</v>
      </c>
      <c r="R380" s="25">
        <v>0</v>
      </c>
      <c r="S380" s="26">
        <v>70560000</v>
      </c>
      <c r="T380" s="26">
        <v>70560000</v>
      </c>
      <c r="U380" s="25">
        <v>0</v>
      </c>
      <c r="V380" s="25">
        <v>0</v>
      </c>
      <c r="W380" s="25" t="s">
        <v>41</v>
      </c>
      <c r="X380" s="25" t="s">
        <v>29</v>
      </c>
      <c r="Y380" s="25" t="s">
        <v>847</v>
      </c>
      <c r="Z380" s="25">
        <v>3778900</v>
      </c>
      <c r="AA380" s="25" t="s">
        <v>848</v>
      </c>
      <c r="AB380" s="24"/>
      <c r="AC380" s="24" t="str">
        <f t="shared" si="10"/>
        <v>1141-98</v>
      </c>
      <c r="AD380" s="24" t="str">
        <f t="shared" si="11"/>
        <v>ELABORAR LOS DOCUMENTOS TECNICOS Y REALIZAR LA REVISIÓN EL SEGUIMIENTO Y REPORTE DEL AVANCE FISICO Y PRESUSPUESTAL, EN EL MARCO DEL DESARROLLO DE ACCIONES EVALUACIÓN, CONTROL Y SEGUIMIENTO A LAS ACTIVIDADES DE MANEJO, APROVECHAMIENTO Y DISPOSICIÓN FINAL DE LOS RESIDUOS DE CONSTRUCCIÓN Y DEMOLICIÓN EN EL DISTRITO CAPITAL # 1141-98</v>
      </c>
    </row>
    <row r="381" spans="1:30" x14ac:dyDescent="0.25">
      <c r="A381" s="25">
        <v>1141</v>
      </c>
      <c r="B381" s="25">
        <v>99</v>
      </c>
      <c r="C381" s="25" t="s">
        <v>839</v>
      </c>
      <c r="D381" s="25" t="s">
        <v>940</v>
      </c>
      <c r="E381" s="25" t="s">
        <v>941</v>
      </c>
      <c r="F381" s="25" t="s">
        <v>942</v>
      </c>
      <c r="G381" s="25" t="s">
        <v>27</v>
      </c>
      <c r="H381" s="25" t="s">
        <v>843</v>
      </c>
      <c r="I381" s="25" t="s">
        <v>844</v>
      </c>
      <c r="J381" s="25" t="s">
        <v>845</v>
      </c>
      <c r="K381" s="25">
        <v>80111600</v>
      </c>
      <c r="L381" s="25" t="s">
        <v>944</v>
      </c>
      <c r="M381" s="25">
        <v>1</v>
      </c>
      <c r="N381" s="25">
        <v>1</v>
      </c>
      <c r="O381" s="25">
        <v>10</v>
      </c>
      <c r="P381" s="25">
        <v>1</v>
      </c>
      <c r="Q381" s="25" t="s">
        <v>28</v>
      </c>
      <c r="R381" s="25">
        <v>0</v>
      </c>
      <c r="S381" s="26">
        <v>25662000</v>
      </c>
      <c r="T381" s="26">
        <v>25662000</v>
      </c>
      <c r="U381" s="25">
        <v>0</v>
      </c>
      <c r="V381" s="25">
        <v>0</v>
      </c>
      <c r="W381" s="25" t="s">
        <v>41</v>
      </c>
      <c r="X381" s="25" t="s">
        <v>29</v>
      </c>
      <c r="Y381" s="25" t="s">
        <v>847</v>
      </c>
      <c r="Z381" s="25">
        <v>3778900</v>
      </c>
      <c r="AA381" s="25" t="s">
        <v>848</v>
      </c>
      <c r="AB381" s="24"/>
      <c r="AC381" s="24" t="str">
        <f t="shared" si="10"/>
        <v>1141-99</v>
      </c>
      <c r="AD381" s="24" t="str">
        <f t="shared" si="11"/>
        <v>REALIZAR EL TRAMITE Y SEGUIMIENTO A LAS PETICIONES, REQUERIMIENTOS DE INFORMACIÓN,CONSULTAS Y RECLAMOS QUE SE DERIVADAN DE LAS ACCIONES DE EVALUACIÓN, CONTROL Y SEGUIMIENTO DE LOS RCD Y OTROS RESIDUOS EN EL D.C # 1141-99</v>
      </c>
    </row>
    <row r="382" spans="1:30" x14ac:dyDescent="0.25">
      <c r="A382" s="25">
        <v>1141</v>
      </c>
      <c r="B382" s="25">
        <v>100</v>
      </c>
      <c r="C382" s="25" t="s">
        <v>839</v>
      </c>
      <c r="D382" s="25" t="s">
        <v>940</v>
      </c>
      <c r="E382" s="25" t="s">
        <v>941</v>
      </c>
      <c r="F382" s="25" t="s">
        <v>942</v>
      </c>
      <c r="G382" s="25" t="s">
        <v>27</v>
      </c>
      <c r="H382" s="25" t="s">
        <v>843</v>
      </c>
      <c r="I382" s="25" t="s">
        <v>844</v>
      </c>
      <c r="J382" s="25" t="s">
        <v>845</v>
      </c>
      <c r="K382" s="25">
        <v>80111600</v>
      </c>
      <c r="L382" s="25" t="s">
        <v>945</v>
      </c>
      <c r="M382" s="25">
        <v>1</v>
      </c>
      <c r="N382" s="25">
        <v>1</v>
      </c>
      <c r="O382" s="25">
        <v>10</v>
      </c>
      <c r="P382" s="25">
        <v>1</v>
      </c>
      <c r="Q382" s="25" t="s">
        <v>28</v>
      </c>
      <c r="R382" s="25">
        <v>0</v>
      </c>
      <c r="S382" s="26">
        <v>47197500</v>
      </c>
      <c r="T382" s="26">
        <v>47197500</v>
      </c>
      <c r="U382" s="25">
        <v>0</v>
      </c>
      <c r="V382" s="25">
        <v>0</v>
      </c>
      <c r="W382" s="25" t="s">
        <v>41</v>
      </c>
      <c r="X382" s="25" t="s">
        <v>29</v>
      </c>
      <c r="Y382" s="25" t="s">
        <v>847</v>
      </c>
      <c r="Z382" s="25">
        <v>3778900</v>
      </c>
      <c r="AA382" s="25" t="s">
        <v>848</v>
      </c>
      <c r="AB382" s="24"/>
      <c r="AC382" s="24" t="str">
        <f t="shared" si="10"/>
        <v>1141-100</v>
      </c>
      <c r="AD382" s="24" t="str">
        <f t="shared" si="11"/>
        <v>REVISAR Y VALIDAR LOS CONCEPTOS TECNICOS DERIVADOS DE LAS ACCIONES DE EVALUACIÓN, CONTROL Y SEGUIMIENTO AL MANEJO Y DISPOSICIÓN FINAL DE RCD GENERADOS EN EL D.C. # 1141-100</v>
      </c>
    </row>
    <row r="383" spans="1:30" x14ac:dyDescent="0.25">
      <c r="A383" s="25">
        <v>1141</v>
      </c>
      <c r="B383" s="25">
        <v>101</v>
      </c>
      <c r="C383" s="25" t="s">
        <v>839</v>
      </c>
      <c r="D383" s="25" t="s">
        <v>940</v>
      </c>
      <c r="E383" s="25" t="s">
        <v>941</v>
      </c>
      <c r="F383" s="25" t="s">
        <v>942</v>
      </c>
      <c r="G383" s="25" t="s">
        <v>27</v>
      </c>
      <c r="H383" s="25" t="s">
        <v>843</v>
      </c>
      <c r="I383" s="25" t="s">
        <v>844</v>
      </c>
      <c r="J383" s="25" t="s">
        <v>845</v>
      </c>
      <c r="K383" s="25">
        <v>80111600</v>
      </c>
      <c r="L383" s="25" t="s">
        <v>946</v>
      </c>
      <c r="M383" s="25">
        <v>1</v>
      </c>
      <c r="N383" s="25">
        <v>1</v>
      </c>
      <c r="O383" s="25">
        <v>10</v>
      </c>
      <c r="P383" s="25">
        <v>1</v>
      </c>
      <c r="Q383" s="25" t="s">
        <v>28</v>
      </c>
      <c r="R383" s="25">
        <v>0</v>
      </c>
      <c r="S383" s="26">
        <v>30000000</v>
      </c>
      <c r="T383" s="26">
        <v>30000000</v>
      </c>
      <c r="U383" s="25">
        <v>0</v>
      </c>
      <c r="V383" s="25">
        <v>0</v>
      </c>
      <c r="W383" s="25" t="s">
        <v>41</v>
      </c>
      <c r="X383" s="25" t="s">
        <v>29</v>
      </c>
      <c r="Y383" s="25" t="s">
        <v>847</v>
      </c>
      <c r="Z383" s="25">
        <v>3778900</v>
      </c>
      <c r="AA383" s="25" t="s">
        <v>848</v>
      </c>
      <c r="AB383" s="24"/>
      <c r="AC383" s="24" t="str">
        <f t="shared" si="10"/>
        <v>1141-101</v>
      </c>
      <c r="AD383" s="24" t="str">
        <f t="shared" si="11"/>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1141-101</v>
      </c>
    </row>
    <row r="384" spans="1:30" x14ac:dyDescent="0.25">
      <c r="A384" s="25">
        <v>1141</v>
      </c>
      <c r="B384" s="25">
        <v>102</v>
      </c>
      <c r="C384" s="25" t="s">
        <v>839</v>
      </c>
      <c r="D384" s="25" t="s">
        <v>940</v>
      </c>
      <c r="E384" s="25" t="s">
        <v>941</v>
      </c>
      <c r="F384" s="25" t="s">
        <v>942</v>
      </c>
      <c r="G384" s="25" t="s">
        <v>27</v>
      </c>
      <c r="H384" s="25" t="s">
        <v>843</v>
      </c>
      <c r="I384" s="25" t="s">
        <v>844</v>
      </c>
      <c r="J384" s="25" t="s">
        <v>845</v>
      </c>
      <c r="K384" s="25">
        <v>80111600</v>
      </c>
      <c r="L384" s="25" t="s">
        <v>947</v>
      </c>
      <c r="M384" s="25">
        <v>1</v>
      </c>
      <c r="N384" s="25">
        <v>1</v>
      </c>
      <c r="O384" s="25">
        <v>10</v>
      </c>
      <c r="P384" s="25">
        <v>1</v>
      </c>
      <c r="Q384" s="25" t="s">
        <v>28</v>
      </c>
      <c r="R384" s="25">
        <v>0</v>
      </c>
      <c r="S384" s="26">
        <v>47197500</v>
      </c>
      <c r="T384" s="26">
        <v>47197500</v>
      </c>
      <c r="U384" s="25">
        <v>0</v>
      </c>
      <c r="V384" s="25">
        <v>0</v>
      </c>
      <c r="W384" s="25" t="s">
        <v>41</v>
      </c>
      <c r="X384" s="25" t="s">
        <v>29</v>
      </c>
      <c r="Y384" s="25" t="s">
        <v>847</v>
      </c>
      <c r="Z384" s="25">
        <v>3778900</v>
      </c>
      <c r="AA384" s="25" t="s">
        <v>848</v>
      </c>
      <c r="AB384" s="24"/>
      <c r="AC384" s="24" t="str">
        <f t="shared" si="10"/>
        <v>1141-102</v>
      </c>
      <c r="AD384" s="24" t="str">
        <f t="shared" si="11"/>
        <v>REALIZAR LA REVISIÓN Y ACTUALIZACIÓN  DE LOS PROCESOS Y PROCEDIMIENTOS DE LAS ACTUACIONES DE EVALUACIÓN, CONTROL Y SEGUIMIENTO A RESIDUOS DE CONSTRUCCIÓN Y OTROS RESIDUOS EN EL D.C. # 1141-102</v>
      </c>
    </row>
    <row r="385" spans="1:30" x14ac:dyDescent="0.25">
      <c r="A385" s="25">
        <v>1141</v>
      </c>
      <c r="B385" s="25">
        <v>103</v>
      </c>
      <c r="C385" s="25" t="s">
        <v>839</v>
      </c>
      <c r="D385" s="25" t="s">
        <v>940</v>
      </c>
      <c r="E385" s="25" t="s">
        <v>941</v>
      </c>
      <c r="F385" s="25" t="s">
        <v>942</v>
      </c>
      <c r="G385" s="25" t="s">
        <v>27</v>
      </c>
      <c r="H385" s="25" t="s">
        <v>843</v>
      </c>
      <c r="I385" s="25" t="s">
        <v>844</v>
      </c>
      <c r="J385" s="25" t="s">
        <v>845</v>
      </c>
      <c r="K385" s="25">
        <v>80111600</v>
      </c>
      <c r="L385" s="25" t="s">
        <v>948</v>
      </c>
      <c r="M385" s="25">
        <v>1</v>
      </c>
      <c r="N385" s="25">
        <v>1</v>
      </c>
      <c r="O385" s="25">
        <v>10</v>
      </c>
      <c r="P385" s="25">
        <v>1</v>
      </c>
      <c r="Q385" s="25" t="s">
        <v>28</v>
      </c>
      <c r="R385" s="25">
        <v>0</v>
      </c>
      <c r="S385" s="26">
        <v>65803500</v>
      </c>
      <c r="T385" s="26">
        <v>65803500</v>
      </c>
      <c r="U385" s="25">
        <v>0</v>
      </c>
      <c r="V385" s="25">
        <v>0</v>
      </c>
      <c r="W385" s="25" t="s">
        <v>41</v>
      </c>
      <c r="X385" s="25" t="s">
        <v>29</v>
      </c>
      <c r="Y385" s="25" t="s">
        <v>847</v>
      </c>
      <c r="Z385" s="25">
        <v>3778900</v>
      </c>
      <c r="AA385" s="25" t="s">
        <v>848</v>
      </c>
      <c r="AB385" s="24"/>
      <c r="AC385" s="24" t="str">
        <f t="shared" si="10"/>
        <v>1141-103</v>
      </c>
      <c r="AD385" s="24" t="str">
        <f t="shared" si="11"/>
        <v>GENERAR E IMPLEMENTAR ESTRATEGIAS TÉCNICAS PARA FORTALECER EL DESARROLLO DE LAS ACCIONES DE  LA EVALUACIÓN, CONTROL Y SEGUIMIENTO A RCD Y OTROS RESIDUOS GENERADOS EN ELD.C. # 1141-103</v>
      </c>
    </row>
    <row r="386" spans="1:30" x14ac:dyDescent="0.25">
      <c r="A386" s="25">
        <v>1141</v>
      </c>
      <c r="B386" s="25">
        <v>104</v>
      </c>
      <c r="C386" s="25" t="s">
        <v>839</v>
      </c>
      <c r="D386" s="25" t="s">
        <v>940</v>
      </c>
      <c r="E386" s="25" t="s">
        <v>941</v>
      </c>
      <c r="F386" s="25" t="s">
        <v>942</v>
      </c>
      <c r="G386" s="25" t="s">
        <v>27</v>
      </c>
      <c r="H386" s="25" t="s">
        <v>843</v>
      </c>
      <c r="I386" s="25" t="s">
        <v>844</v>
      </c>
      <c r="J386" s="25" t="s">
        <v>845</v>
      </c>
      <c r="K386" s="25">
        <v>80111600</v>
      </c>
      <c r="L386" s="25" t="s">
        <v>949</v>
      </c>
      <c r="M386" s="25">
        <v>1</v>
      </c>
      <c r="N386" s="25">
        <v>1</v>
      </c>
      <c r="O386" s="25">
        <v>10</v>
      </c>
      <c r="P386" s="25">
        <v>1</v>
      </c>
      <c r="Q386" s="25" t="s">
        <v>28</v>
      </c>
      <c r="R386" s="25">
        <v>0</v>
      </c>
      <c r="S386" s="26">
        <v>40992000</v>
      </c>
      <c r="T386" s="26">
        <v>40992000</v>
      </c>
      <c r="U386" s="25">
        <v>0</v>
      </c>
      <c r="V386" s="25">
        <v>0</v>
      </c>
      <c r="W386" s="25" t="s">
        <v>41</v>
      </c>
      <c r="X386" s="25" t="s">
        <v>29</v>
      </c>
      <c r="Y386" s="25" t="s">
        <v>847</v>
      </c>
      <c r="Z386" s="25">
        <v>3778900</v>
      </c>
      <c r="AA386" s="25" t="s">
        <v>848</v>
      </c>
      <c r="AB386" s="24"/>
      <c r="AC386" s="24" t="str">
        <f t="shared" ref="AC386:AC449" si="12">+CONCATENATE(A386,"-",B386)</f>
        <v>1141-104</v>
      </c>
      <c r="AD386" s="24" t="str">
        <f t="shared" ref="AD386:AD449" si="13">+CONCATENATE(L386," #"," ",AC386)</f>
        <v>APOYAR LAS ACTIVIDADES DE GESTION Y SEGUIMIENTO PRESUPUESTAL QUE SE REQUIERAN, EN DESARROLLO DE LAS ACTIVIDADES DE EVALUACIÓN, CONTROL Y SEGUIMIENTO AL MANEJO, APROVECHAMIENTO,  TRATAMIENTO Y/O DISPOSICIÓN FINAL DE LOS RESIDUOS DE CONSTRUCCIÓN Y DEMOLICIÓN EN EL DISTRITO CAPITAL.  # 1141-104</v>
      </c>
    </row>
    <row r="387" spans="1:30" x14ac:dyDescent="0.25">
      <c r="A387" s="25">
        <v>1141</v>
      </c>
      <c r="B387" s="25">
        <v>105</v>
      </c>
      <c r="C387" s="25" t="s">
        <v>839</v>
      </c>
      <c r="D387" s="25" t="s">
        <v>940</v>
      </c>
      <c r="E387" s="25" t="s">
        <v>941</v>
      </c>
      <c r="F387" s="25" t="s">
        <v>942</v>
      </c>
      <c r="G387" s="25" t="s">
        <v>27</v>
      </c>
      <c r="H387" s="25" t="s">
        <v>843</v>
      </c>
      <c r="I387" s="25" t="s">
        <v>844</v>
      </c>
      <c r="J387" s="25" t="s">
        <v>845</v>
      </c>
      <c r="K387" s="25">
        <v>80111600</v>
      </c>
      <c r="L387" s="25" t="s">
        <v>950</v>
      </c>
      <c r="M387" s="25">
        <v>1</v>
      </c>
      <c r="N387" s="25">
        <v>1</v>
      </c>
      <c r="O387" s="25">
        <v>10</v>
      </c>
      <c r="P387" s="25">
        <v>1</v>
      </c>
      <c r="Q387" s="25" t="s">
        <v>28</v>
      </c>
      <c r="R387" s="25">
        <v>0</v>
      </c>
      <c r="S387" s="26">
        <v>70560000</v>
      </c>
      <c r="T387" s="26">
        <v>70560000</v>
      </c>
      <c r="U387" s="25">
        <v>0</v>
      </c>
      <c r="V387" s="25">
        <v>0</v>
      </c>
      <c r="W387" s="25" t="s">
        <v>41</v>
      </c>
      <c r="X387" s="25" t="s">
        <v>29</v>
      </c>
      <c r="Y387" s="25" t="s">
        <v>847</v>
      </c>
      <c r="Z387" s="25">
        <v>3778900</v>
      </c>
      <c r="AA387" s="25" t="s">
        <v>848</v>
      </c>
      <c r="AB387" s="24"/>
      <c r="AC387" s="24" t="str">
        <f t="shared" si="12"/>
        <v>1141-105</v>
      </c>
      <c r="AD387" s="24" t="str">
        <f t="shared" si="13"/>
        <v>GENERAR E IMPLEMENTAR ESTRATEGIAS JURIDICAS PARA FORTALECER EL DESARROLLO DE LAS ACCIONES DE  LA EVALUACIÓN, CONTROL Y SEGUIMIENTO A RCD Y OTROS RESIDUOS GENERADOS EN ELD.C. # 1141-105</v>
      </c>
    </row>
    <row r="388" spans="1:30" x14ac:dyDescent="0.25">
      <c r="A388" s="25">
        <v>1141</v>
      </c>
      <c r="B388" s="25">
        <v>106</v>
      </c>
      <c r="C388" s="25" t="s">
        <v>839</v>
      </c>
      <c r="D388" s="25" t="s">
        <v>940</v>
      </c>
      <c r="E388" s="25" t="s">
        <v>941</v>
      </c>
      <c r="F388" s="25" t="s">
        <v>942</v>
      </c>
      <c r="G388" s="25" t="s">
        <v>27</v>
      </c>
      <c r="H388" s="25" t="s">
        <v>843</v>
      </c>
      <c r="I388" s="25" t="s">
        <v>844</v>
      </c>
      <c r="J388" s="25" t="s">
        <v>845</v>
      </c>
      <c r="K388" s="25">
        <v>80111600</v>
      </c>
      <c r="L388" s="25" t="s">
        <v>951</v>
      </c>
      <c r="M388" s="25">
        <v>1</v>
      </c>
      <c r="N388" s="25">
        <v>1</v>
      </c>
      <c r="O388" s="25">
        <v>10</v>
      </c>
      <c r="P388" s="25">
        <v>1</v>
      </c>
      <c r="Q388" s="25" t="s">
        <v>28</v>
      </c>
      <c r="R388" s="25">
        <v>0</v>
      </c>
      <c r="S388" s="26">
        <v>32592000</v>
      </c>
      <c r="T388" s="26">
        <v>32592000</v>
      </c>
      <c r="U388" s="25">
        <v>0</v>
      </c>
      <c r="V388" s="25">
        <v>0</v>
      </c>
      <c r="W388" s="25" t="s">
        <v>41</v>
      </c>
      <c r="X388" s="25" t="s">
        <v>29</v>
      </c>
      <c r="Y388" s="25" t="s">
        <v>847</v>
      </c>
      <c r="Z388" s="25">
        <v>3778900</v>
      </c>
      <c r="AA388" s="25" t="s">
        <v>848</v>
      </c>
      <c r="AB388" s="24"/>
      <c r="AC388" s="24" t="str">
        <f t="shared" si="12"/>
        <v>1141-106</v>
      </c>
      <c r="AD388" s="24" t="str">
        <f t="shared" si="13"/>
        <v>DESARROLLAR ACTIVIDADES TECNICAS Y DE REPORTE DE LAS ACCIONES DE EVALUACIÓN, CONTROL Y SEGUIMIENTO AL MANEJO  Y DISPOSICIÓN FINAL DE RCD GENERADOS EN EL D.C. # 1141-106</v>
      </c>
    </row>
    <row r="389" spans="1:30" x14ac:dyDescent="0.25">
      <c r="A389" s="25">
        <v>1141</v>
      </c>
      <c r="B389" s="25">
        <v>107</v>
      </c>
      <c r="C389" s="25" t="s">
        <v>839</v>
      </c>
      <c r="D389" s="25" t="s">
        <v>940</v>
      </c>
      <c r="E389" s="25" t="s">
        <v>941</v>
      </c>
      <c r="F389" s="25" t="s">
        <v>942</v>
      </c>
      <c r="G389" s="25" t="s">
        <v>27</v>
      </c>
      <c r="H389" s="25" t="s">
        <v>843</v>
      </c>
      <c r="I389" s="25" t="s">
        <v>844</v>
      </c>
      <c r="J389" s="25" t="s">
        <v>845</v>
      </c>
      <c r="K389" s="25">
        <v>80111600</v>
      </c>
      <c r="L389" s="25" t="s">
        <v>952</v>
      </c>
      <c r="M389" s="25">
        <v>1</v>
      </c>
      <c r="N389" s="25">
        <v>1</v>
      </c>
      <c r="O389" s="25">
        <v>10</v>
      </c>
      <c r="P389" s="25">
        <v>1</v>
      </c>
      <c r="Q389" s="25" t="s">
        <v>28</v>
      </c>
      <c r="R389" s="25">
        <v>0</v>
      </c>
      <c r="S389" s="26">
        <v>40992000</v>
      </c>
      <c r="T389" s="26">
        <v>40992000</v>
      </c>
      <c r="U389" s="25">
        <v>0</v>
      </c>
      <c r="V389" s="25">
        <v>0</v>
      </c>
      <c r="W389" s="25" t="s">
        <v>41</v>
      </c>
      <c r="X389" s="25" t="s">
        <v>29</v>
      </c>
      <c r="Y389" s="25" t="s">
        <v>847</v>
      </c>
      <c r="Z389" s="25">
        <v>3778900</v>
      </c>
      <c r="AA389" s="25" t="s">
        <v>848</v>
      </c>
      <c r="AB389" s="24"/>
      <c r="AC389" s="24" t="str">
        <f t="shared" si="12"/>
        <v>1141-107</v>
      </c>
      <c r="AD389" s="24" t="str">
        <f t="shared" si="13"/>
        <v>DESARROLLAR LA GESTIÓN Y SEGUIMIENTO A LOS PROCESOS CONTRACTUALES REQUERIDOS PARA REALIZAR LA EVALUACIÓN CONTROL Y SEGUIMIENTO A RCD Y OTROS RESIDUOS GENERADOS EN BOGOTÁ # 1141-107</v>
      </c>
    </row>
    <row r="390" spans="1:30" x14ac:dyDescent="0.25">
      <c r="A390" s="25">
        <v>1141</v>
      </c>
      <c r="B390" s="25">
        <v>108</v>
      </c>
      <c r="C390" s="25" t="s">
        <v>839</v>
      </c>
      <c r="D390" s="25" t="s">
        <v>940</v>
      </c>
      <c r="E390" s="25" t="s">
        <v>941</v>
      </c>
      <c r="F390" s="25" t="s">
        <v>942</v>
      </c>
      <c r="G390" s="25" t="s">
        <v>27</v>
      </c>
      <c r="H390" s="25" t="s">
        <v>843</v>
      </c>
      <c r="I390" s="25" t="s">
        <v>844</v>
      </c>
      <c r="J390" s="25" t="s">
        <v>845</v>
      </c>
      <c r="K390" s="25">
        <v>80111600</v>
      </c>
      <c r="L390" s="25" t="s">
        <v>951</v>
      </c>
      <c r="M390" s="25">
        <v>1</v>
      </c>
      <c r="N390" s="25">
        <v>1</v>
      </c>
      <c r="O390" s="25">
        <v>10</v>
      </c>
      <c r="P390" s="25">
        <v>1</v>
      </c>
      <c r="Q390" s="25" t="s">
        <v>28</v>
      </c>
      <c r="R390" s="25">
        <v>0</v>
      </c>
      <c r="S390" s="26">
        <v>32592000</v>
      </c>
      <c r="T390" s="26">
        <v>32592000</v>
      </c>
      <c r="U390" s="25">
        <v>0</v>
      </c>
      <c r="V390" s="25">
        <v>0</v>
      </c>
      <c r="W390" s="25" t="s">
        <v>41</v>
      </c>
      <c r="X390" s="25" t="s">
        <v>29</v>
      </c>
      <c r="Y390" s="25" t="s">
        <v>847</v>
      </c>
      <c r="Z390" s="25">
        <v>3778900</v>
      </c>
      <c r="AA390" s="25" t="s">
        <v>848</v>
      </c>
      <c r="AB390" s="24"/>
      <c r="AC390" s="24" t="str">
        <f t="shared" si="12"/>
        <v>1141-108</v>
      </c>
      <c r="AD390" s="24" t="str">
        <f t="shared" si="13"/>
        <v>DESARROLLAR ACTIVIDADES TECNICAS Y DE REPORTE DE LAS ACCIONES DE EVALUACIÓN, CONTROL Y SEGUIMIENTO AL MANEJO  Y DISPOSICIÓN FINAL DE RCD GENERADOS EN EL D.C. # 1141-108</v>
      </c>
    </row>
    <row r="391" spans="1:30" x14ac:dyDescent="0.25">
      <c r="A391" s="25">
        <v>1141</v>
      </c>
      <c r="B391" s="25">
        <v>109</v>
      </c>
      <c r="C391" s="25" t="s">
        <v>839</v>
      </c>
      <c r="D391" s="25" t="s">
        <v>940</v>
      </c>
      <c r="E391" s="25" t="s">
        <v>941</v>
      </c>
      <c r="F391" s="25" t="s">
        <v>942</v>
      </c>
      <c r="G391" s="25" t="s">
        <v>27</v>
      </c>
      <c r="H391" s="25" t="s">
        <v>843</v>
      </c>
      <c r="I391" s="25" t="s">
        <v>844</v>
      </c>
      <c r="J391" s="25" t="s">
        <v>845</v>
      </c>
      <c r="K391" s="25">
        <v>80111600</v>
      </c>
      <c r="L391" s="25" t="s">
        <v>953</v>
      </c>
      <c r="M391" s="25">
        <v>1</v>
      </c>
      <c r="N391" s="25">
        <v>1</v>
      </c>
      <c r="O391" s="25">
        <v>10</v>
      </c>
      <c r="P391" s="25">
        <v>1</v>
      </c>
      <c r="Q391" s="25" t="s">
        <v>28</v>
      </c>
      <c r="R391" s="25">
        <v>0</v>
      </c>
      <c r="S391" s="26">
        <v>62706000</v>
      </c>
      <c r="T391" s="26">
        <v>62706000</v>
      </c>
      <c r="U391" s="25">
        <v>0</v>
      </c>
      <c r="V391" s="25">
        <v>0</v>
      </c>
      <c r="W391" s="25" t="s">
        <v>41</v>
      </c>
      <c r="X391" s="25" t="s">
        <v>29</v>
      </c>
      <c r="Y391" s="25" t="s">
        <v>847</v>
      </c>
      <c r="Z391" s="25">
        <v>3778900</v>
      </c>
      <c r="AA391" s="25" t="s">
        <v>848</v>
      </c>
      <c r="AB391" s="24"/>
      <c r="AC391" s="24" t="str">
        <f t="shared" si="12"/>
        <v>1141-109</v>
      </c>
      <c r="AD391" s="24" t="str">
        <f t="shared" si="13"/>
        <v>BRINDAR SOPORTE TÉCNICO PARA ORIENTAR Y REALIZAR EL SEGUIMIENTO A LOS ESTUDIOS  ORIENTADOS A  OPTIMIZAR  LAS ACTIVIDADES DE MANEJO, APROVECHAMIENTO,  TRATAMIENTO Y/O DISPOSICIÓN FINAL DE LOS RESIDUOS DE CONSTRUCCIÓN Y DEMOLICIÓN EN EL DISTRITO CAPITAL.  # 1141-109</v>
      </c>
    </row>
    <row r="392" spans="1:30" x14ac:dyDescent="0.25">
      <c r="A392" s="25">
        <v>1141</v>
      </c>
      <c r="B392" s="25">
        <v>110</v>
      </c>
      <c r="C392" s="25" t="s">
        <v>839</v>
      </c>
      <c r="D392" s="25" t="s">
        <v>940</v>
      </c>
      <c r="E392" s="25" t="s">
        <v>941</v>
      </c>
      <c r="F392" s="25" t="s">
        <v>942</v>
      </c>
      <c r="G392" s="25" t="s">
        <v>27</v>
      </c>
      <c r="H392" s="25" t="s">
        <v>843</v>
      </c>
      <c r="I392" s="25" t="s">
        <v>844</v>
      </c>
      <c r="J392" s="25" t="s">
        <v>845</v>
      </c>
      <c r="K392" s="25">
        <v>80111600</v>
      </c>
      <c r="L392" s="25" t="s">
        <v>954</v>
      </c>
      <c r="M392" s="25">
        <v>1</v>
      </c>
      <c r="N392" s="25">
        <v>1</v>
      </c>
      <c r="O392" s="25">
        <v>10</v>
      </c>
      <c r="P392" s="25">
        <v>1</v>
      </c>
      <c r="Q392" s="25" t="s">
        <v>28</v>
      </c>
      <c r="R392" s="25">
        <v>0</v>
      </c>
      <c r="S392" s="26">
        <v>47197500</v>
      </c>
      <c r="T392" s="26">
        <v>47197500</v>
      </c>
      <c r="U392" s="25">
        <v>0</v>
      </c>
      <c r="V392" s="25">
        <v>0</v>
      </c>
      <c r="W392" s="25" t="s">
        <v>41</v>
      </c>
      <c r="X392" s="25" t="s">
        <v>29</v>
      </c>
      <c r="Y392" s="25" t="s">
        <v>847</v>
      </c>
      <c r="Z392" s="25">
        <v>3778900</v>
      </c>
      <c r="AA392" s="25" t="s">
        <v>848</v>
      </c>
      <c r="AB392" s="24"/>
      <c r="AC392" s="24" t="str">
        <f t="shared" si="12"/>
        <v>1141-110</v>
      </c>
      <c r="AD392" s="24" t="str">
        <f t="shared" si="13"/>
        <v>REALIZAR LAS ACCIONES DE  CONTROL PARA LA IDENTIFICACIÓN Y ERRADICACIÓN DE PUNTOS CRÍTICOS POR INADECUADA DISPOSICIÓN DE RESIDUOS DE CONSTRUCCIÓN Y DEMOLICIÓN - RCD EN EL DISTRITO CAPITAL # 1141-110</v>
      </c>
    </row>
    <row r="393" spans="1:30" x14ac:dyDescent="0.25">
      <c r="A393" s="25">
        <v>1141</v>
      </c>
      <c r="B393" s="25">
        <v>111</v>
      </c>
      <c r="C393" s="25" t="s">
        <v>839</v>
      </c>
      <c r="D393" s="25" t="s">
        <v>940</v>
      </c>
      <c r="E393" s="25" t="s">
        <v>941</v>
      </c>
      <c r="F393" s="25" t="s">
        <v>942</v>
      </c>
      <c r="G393" s="25" t="s">
        <v>27</v>
      </c>
      <c r="H393" s="25" t="s">
        <v>843</v>
      </c>
      <c r="I393" s="25" t="s">
        <v>844</v>
      </c>
      <c r="J393" s="25" t="s">
        <v>845</v>
      </c>
      <c r="K393" s="25">
        <v>80111600</v>
      </c>
      <c r="L393" s="25" t="s">
        <v>955</v>
      </c>
      <c r="M393" s="25">
        <v>1</v>
      </c>
      <c r="N393" s="25">
        <v>1</v>
      </c>
      <c r="O393" s="25">
        <v>10</v>
      </c>
      <c r="P393" s="25">
        <v>1</v>
      </c>
      <c r="Q393" s="25" t="s">
        <v>28</v>
      </c>
      <c r="R393" s="25">
        <v>0</v>
      </c>
      <c r="S393" s="26">
        <v>36372000</v>
      </c>
      <c r="T393" s="26">
        <v>36372000</v>
      </c>
      <c r="U393" s="25">
        <v>0</v>
      </c>
      <c r="V393" s="25">
        <v>0</v>
      </c>
      <c r="W393" s="25" t="s">
        <v>41</v>
      </c>
      <c r="X393" s="25" t="s">
        <v>29</v>
      </c>
      <c r="Y393" s="25" t="s">
        <v>847</v>
      </c>
      <c r="Z393" s="25">
        <v>3778900</v>
      </c>
      <c r="AA393" s="25" t="s">
        <v>848</v>
      </c>
      <c r="AB393" s="24"/>
      <c r="AC393" s="24" t="str">
        <f t="shared" si="12"/>
        <v>1141-111</v>
      </c>
      <c r="AD393" s="24" t="str">
        <f t="shared" si="13"/>
        <v>BRINDAR APOYO A LA IDENTIFICACIÓN Y ERRADICACIÓN DE PUNTOS CRÍTICOS POR INADECUADA DISPOSICIÓN DE RESIDUOS DE CONSTRUCCIÓN Y DEMOLICIÓN - RCD EN EL DISTRITO CAPITAL # 1141-111</v>
      </c>
    </row>
    <row r="394" spans="1:30" x14ac:dyDescent="0.25">
      <c r="A394" s="25">
        <v>1141</v>
      </c>
      <c r="B394" s="25">
        <v>112</v>
      </c>
      <c r="C394" s="25" t="s">
        <v>839</v>
      </c>
      <c r="D394" s="25" t="s">
        <v>940</v>
      </c>
      <c r="E394" s="25" t="s">
        <v>941</v>
      </c>
      <c r="F394" s="25" t="s">
        <v>942</v>
      </c>
      <c r="G394" s="25" t="s">
        <v>27</v>
      </c>
      <c r="H394" s="25" t="s">
        <v>843</v>
      </c>
      <c r="I394" s="25" t="s">
        <v>844</v>
      </c>
      <c r="J394" s="25" t="s">
        <v>845</v>
      </c>
      <c r="K394" s="25">
        <v>80111600</v>
      </c>
      <c r="L394" s="25" t="s">
        <v>945</v>
      </c>
      <c r="M394" s="25">
        <v>1</v>
      </c>
      <c r="N394" s="25">
        <v>1</v>
      </c>
      <c r="O394" s="25">
        <v>10</v>
      </c>
      <c r="P394" s="25">
        <v>1</v>
      </c>
      <c r="Q394" s="25" t="s">
        <v>28</v>
      </c>
      <c r="R394" s="25">
        <v>0</v>
      </c>
      <c r="S394" s="26">
        <v>47197500</v>
      </c>
      <c r="T394" s="26">
        <v>47197500</v>
      </c>
      <c r="U394" s="25">
        <v>0</v>
      </c>
      <c r="V394" s="25">
        <v>0</v>
      </c>
      <c r="W394" s="25" t="s">
        <v>41</v>
      </c>
      <c r="X394" s="25" t="s">
        <v>29</v>
      </c>
      <c r="Y394" s="25" t="s">
        <v>847</v>
      </c>
      <c r="Z394" s="25">
        <v>3778900</v>
      </c>
      <c r="AA394" s="25" t="s">
        <v>848</v>
      </c>
      <c r="AB394" s="24"/>
      <c r="AC394" s="24" t="str">
        <f t="shared" si="12"/>
        <v>1141-112</v>
      </c>
      <c r="AD394" s="24" t="str">
        <f t="shared" si="13"/>
        <v>REVISAR Y VALIDAR LOS CONCEPTOS TECNICOS DERIVADOS DE LAS ACCIONES DE EVALUACIÓN, CONTROL Y SEGUIMIENTO AL MANEJO Y DISPOSICIÓN FINAL DE RCD GENERADOS EN EL D.C. # 1141-112</v>
      </c>
    </row>
    <row r="395" spans="1:30" x14ac:dyDescent="0.25">
      <c r="A395" s="25">
        <v>1141</v>
      </c>
      <c r="B395" s="25">
        <v>113</v>
      </c>
      <c r="C395" s="25" t="s">
        <v>839</v>
      </c>
      <c r="D395" s="25" t="s">
        <v>940</v>
      </c>
      <c r="E395" s="25" t="s">
        <v>941</v>
      </c>
      <c r="F395" s="25" t="s">
        <v>942</v>
      </c>
      <c r="G395" s="25" t="s">
        <v>27</v>
      </c>
      <c r="H395" s="25" t="s">
        <v>854</v>
      </c>
      <c r="I395" s="25" t="s">
        <v>865</v>
      </c>
      <c r="J395" s="25" t="s">
        <v>866</v>
      </c>
      <c r="K395" s="25">
        <v>82101500</v>
      </c>
      <c r="L395" s="25" t="s">
        <v>662</v>
      </c>
      <c r="M395" s="25">
        <v>2</v>
      </c>
      <c r="N395" s="25">
        <v>3</v>
      </c>
      <c r="O395" s="25">
        <v>9</v>
      </c>
      <c r="P395" s="25">
        <v>1</v>
      </c>
      <c r="Q395" s="25" t="s">
        <v>28</v>
      </c>
      <c r="R395" s="25">
        <v>0</v>
      </c>
      <c r="S395" s="26">
        <v>5000000</v>
      </c>
      <c r="T395" s="26">
        <v>5000000</v>
      </c>
      <c r="U395" s="25">
        <v>0</v>
      </c>
      <c r="V395" s="25">
        <v>0</v>
      </c>
      <c r="W395" s="25" t="s">
        <v>41</v>
      </c>
      <c r="X395" s="25" t="s">
        <v>29</v>
      </c>
      <c r="Y395" s="25" t="s">
        <v>847</v>
      </c>
      <c r="Z395" s="25">
        <v>3778900</v>
      </c>
      <c r="AA395" s="25" t="s">
        <v>848</v>
      </c>
      <c r="AB395" s="24"/>
      <c r="AC395" s="24" t="str">
        <f t="shared" si="12"/>
        <v>1141-113</v>
      </c>
      <c r="AD395" s="24" t="str">
        <f t="shared" si="13"/>
        <v>ELEMENTOS DE PROTECCIÓN PERSONAL # 1141-113</v>
      </c>
    </row>
    <row r="396" spans="1:30" x14ac:dyDescent="0.25">
      <c r="A396" s="25">
        <v>1141</v>
      </c>
      <c r="B396" s="25">
        <v>114</v>
      </c>
      <c r="C396" s="25" t="s">
        <v>839</v>
      </c>
      <c r="D396" s="25" t="s">
        <v>956</v>
      </c>
      <c r="E396" s="25" t="s">
        <v>941</v>
      </c>
      <c r="F396" s="25" t="s">
        <v>957</v>
      </c>
      <c r="G396" s="25" t="s">
        <v>27</v>
      </c>
      <c r="H396" s="25" t="s">
        <v>854</v>
      </c>
      <c r="I396" s="25" t="s">
        <v>39</v>
      </c>
      <c r="J396" s="25" t="s">
        <v>513</v>
      </c>
      <c r="K396" s="25">
        <v>25101503</v>
      </c>
      <c r="L396" s="25" t="s">
        <v>855</v>
      </c>
      <c r="M396" s="25">
        <v>3</v>
      </c>
      <c r="N396" s="25">
        <v>4</v>
      </c>
      <c r="O396" s="25">
        <v>9</v>
      </c>
      <c r="P396" s="25">
        <v>1</v>
      </c>
      <c r="Q396" s="25" t="s">
        <v>40</v>
      </c>
      <c r="R396" s="25">
        <v>0</v>
      </c>
      <c r="S396" s="26">
        <v>110000000</v>
      </c>
      <c r="T396" s="26">
        <v>110000000</v>
      </c>
      <c r="U396" s="25">
        <v>0</v>
      </c>
      <c r="V396" s="25">
        <v>0</v>
      </c>
      <c r="W396" s="25" t="s">
        <v>41</v>
      </c>
      <c r="X396" s="25" t="s">
        <v>29</v>
      </c>
      <c r="Y396" s="25" t="s">
        <v>847</v>
      </c>
      <c r="Z396" s="25">
        <v>3778900</v>
      </c>
      <c r="AA396" s="25" t="s">
        <v>848</v>
      </c>
      <c r="AB396" s="24"/>
      <c r="AC396" s="24" t="str">
        <f t="shared" si="12"/>
        <v>1141-114</v>
      </c>
      <c r="AD396" s="24" t="str">
        <f t="shared" si="13"/>
        <v>PRESTAR  EL SERVICIO DE TRANSPORTE PÚBLICO TERRESTRE AUTOMOTOR ESPECIAL DE PASAJEROS Y DE CARGA PARA EL DESARROLLO DE LAS ACTIVIDADES MISIONALES Y DE INVERSIÓN QUE ADELANTE LA SECRETARIA DISTRITAL DE AMBIENTE. # 1141-114</v>
      </c>
    </row>
    <row r="397" spans="1:30" x14ac:dyDescent="0.25">
      <c r="A397" s="25">
        <v>1141</v>
      </c>
      <c r="B397" s="25">
        <v>115</v>
      </c>
      <c r="C397" s="25" t="s">
        <v>839</v>
      </c>
      <c r="D397" s="25" t="s">
        <v>956</v>
      </c>
      <c r="E397" s="25" t="s">
        <v>941</v>
      </c>
      <c r="F397" s="25" t="s">
        <v>957</v>
      </c>
      <c r="G397" s="25" t="s">
        <v>27</v>
      </c>
      <c r="H397" s="25" t="s">
        <v>843</v>
      </c>
      <c r="I397" s="25" t="s">
        <v>844</v>
      </c>
      <c r="J397" s="25" t="s">
        <v>845</v>
      </c>
      <c r="K397" s="25">
        <v>80111600</v>
      </c>
      <c r="L397" s="25" t="s">
        <v>958</v>
      </c>
      <c r="M397" s="25">
        <v>1</v>
      </c>
      <c r="N397" s="25">
        <v>1</v>
      </c>
      <c r="O397" s="25">
        <v>10</v>
      </c>
      <c r="P397" s="25">
        <v>1</v>
      </c>
      <c r="Q397" s="25" t="s">
        <v>28</v>
      </c>
      <c r="R397" s="25">
        <v>0</v>
      </c>
      <c r="S397" s="26">
        <v>18732000</v>
      </c>
      <c r="T397" s="26">
        <v>18732000</v>
      </c>
      <c r="U397" s="25">
        <v>0</v>
      </c>
      <c r="V397" s="25">
        <v>0</v>
      </c>
      <c r="W397" s="25" t="s">
        <v>41</v>
      </c>
      <c r="X397" s="25" t="s">
        <v>29</v>
      </c>
      <c r="Y397" s="25" t="s">
        <v>847</v>
      </c>
      <c r="Z397" s="25">
        <v>3778900</v>
      </c>
      <c r="AA397" s="25" t="s">
        <v>848</v>
      </c>
      <c r="AB397" s="24"/>
      <c r="AC397" s="24" t="str">
        <f t="shared" si="12"/>
        <v>1141-115</v>
      </c>
      <c r="AD397" s="24" t="str">
        <f t="shared" si="13"/>
        <v>APOYAR EL TRÁMITE DE EXPEDIENTES Y ARCHIVO DE GESTIÓN DOCUMENTAL, DERIVADAS DE LAS ACTIVIDADES DE CONTROL AL TRATAMIENTO Y APROVECHAMIENTO  DE LOS RCD Y OTROS RESIDUOS EN EL D.C. # 1141-115</v>
      </c>
    </row>
    <row r="398" spans="1:30" x14ac:dyDescent="0.25">
      <c r="A398" s="25">
        <v>1141</v>
      </c>
      <c r="B398" s="25">
        <v>116</v>
      </c>
      <c r="C398" s="25" t="s">
        <v>839</v>
      </c>
      <c r="D398" s="25" t="s">
        <v>956</v>
      </c>
      <c r="E398" s="25" t="s">
        <v>941</v>
      </c>
      <c r="F398" s="25" t="s">
        <v>957</v>
      </c>
      <c r="G398" s="25" t="s">
        <v>27</v>
      </c>
      <c r="H398" s="25" t="s">
        <v>843</v>
      </c>
      <c r="I398" s="25" t="s">
        <v>844</v>
      </c>
      <c r="J398" s="25" t="s">
        <v>845</v>
      </c>
      <c r="K398" s="25">
        <v>80111600</v>
      </c>
      <c r="L398" s="25" t="s">
        <v>959</v>
      </c>
      <c r="M398" s="25">
        <v>1</v>
      </c>
      <c r="N398" s="25">
        <v>1</v>
      </c>
      <c r="O398" s="25">
        <v>10</v>
      </c>
      <c r="P398" s="25">
        <v>1</v>
      </c>
      <c r="Q398" s="25" t="s">
        <v>28</v>
      </c>
      <c r="R398" s="25">
        <v>0</v>
      </c>
      <c r="S398" s="26">
        <v>65803500</v>
      </c>
      <c r="T398" s="26">
        <v>65803500</v>
      </c>
      <c r="U398" s="25">
        <v>0</v>
      </c>
      <c r="V398" s="25">
        <v>0</v>
      </c>
      <c r="W398" s="25" t="s">
        <v>41</v>
      </c>
      <c r="X398" s="25" t="s">
        <v>29</v>
      </c>
      <c r="Y398" s="25" t="s">
        <v>847</v>
      </c>
      <c r="Z398" s="25">
        <v>3778900</v>
      </c>
      <c r="AA398" s="25" t="s">
        <v>848</v>
      </c>
      <c r="AB398" s="24"/>
      <c r="AC398" s="24" t="str">
        <f t="shared" si="12"/>
        <v>1141-116</v>
      </c>
      <c r="AD398" s="24" t="str">
        <f t="shared" si="13"/>
        <v>ORIENTAR LAS ACTUACIONES TÉCNICAS  DE EVALUACION CONTROL Y SEGUIMIENTO AL MANEJO APROVECHAMIENTO Y DISPOSICION FINAL DE RCD GENERADOS EN EL DC ; ADEMAS DE APOYAR LA PRODUCCIÓN DE DOCUMENTOS TECNICOS EN EL MARCO DE LA GESTION INTEGRAL DE ESTOS RESIDUOS EN EL D..C. # 1141-116</v>
      </c>
    </row>
    <row r="399" spans="1:30" x14ac:dyDescent="0.25">
      <c r="A399" s="25">
        <v>1141</v>
      </c>
      <c r="B399" s="25">
        <v>117</v>
      </c>
      <c r="C399" s="25" t="s">
        <v>839</v>
      </c>
      <c r="D399" s="25" t="s">
        <v>956</v>
      </c>
      <c r="E399" s="25" t="s">
        <v>941</v>
      </c>
      <c r="F399" s="25" t="s">
        <v>957</v>
      </c>
      <c r="G399" s="25" t="s">
        <v>27</v>
      </c>
      <c r="H399" s="25" t="s">
        <v>843</v>
      </c>
      <c r="I399" s="25" t="s">
        <v>844</v>
      </c>
      <c r="J399" s="25" t="s">
        <v>845</v>
      </c>
      <c r="K399" s="25">
        <v>80111600</v>
      </c>
      <c r="L399" s="25" t="s">
        <v>960</v>
      </c>
      <c r="M399" s="25">
        <v>1</v>
      </c>
      <c r="N399" s="25">
        <v>1</v>
      </c>
      <c r="O399" s="25">
        <v>10</v>
      </c>
      <c r="P399" s="25">
        <v>1</v>
      </c>
      <c r="Q399" s="25" t="s">
        <v>28</v>
      </c>
      <c r="R399" s="25">
        <v>0</v>
      </c>
      <c r="S399" s="26">
        <v>47197500</v>
      </c>
      <c r="T399" s="26">
        <v>47197500</v>
      </c>
      <c r="U399" s="25">
        <v>0</v>
      </c>
      <c r="V399" s="25">
        <v>0</v>
      </c>
      <c r="W399" s="25" t="s">
        <v>41</v>
      </c>
      <c r="X399" s="25" t="s">
        <v>29</v>
      </c>
      <c r="Y399" s="25" t="s">
        <v>847</v>
      </c>
      <c r="Z399" s="25">
        <v>3778900</v>
      </c>
      <c r="AA399" s="25" t="s">
        <v>848</v>
      </c>
      <c r="AB399" s="24"/>
      <c r="AC399" s="24" t="str">
        <f t="shared" si="12"/>
        <v>1141-117</v>
      </c>
      <c r="AD399" s="24" t="str">
        <f t="shared" si="13"/>
        <v>REVISAR Y VALIDAR LOS CONCEPTOS TECNICOS DERIVADOS DE LAS ACCIONES  DE EVALUACIÓN, CONTROL Y SEGUIMIENTO AL APROVECHAMIENTO Y TRATAMIENTO  DE RCD GENERADOS EN EL D.C. # 1141-117</v>
      </c>
    </row>
    <row r="400" spans="1:30" x14ac:dyDescent="0.25">
      <c r="A400" s="25">
        <v>1141</v>
      </c>
      <c r="B400" s="25">
        <v>118</v>
      </c>
      <c r="C400" s="25" t="s">
        <v>839</v>
      </c>
      <c r="D400" s="25" t="s">
        <v>956</v>
      </c>
      <c r="E400" s="25" t="s">
        <v>941</v>
      </c>
      <c r="F400" s="25" t="s">
        <v>957</v>
      </c>
      <c r="G400" s="25" t="s">
        <v>27</v>
      </c>
      <c r="H400" s="25" t="s">
        <v>843</v>
      </c>
      <c r="I400" s="25" t="s">
        <v>844</v>
      </c>
      <c r="J400" s="25" t="s">
        <v>845</v>
      </c>
      <c r="K400" s="25">
        <v>80111600</v>
      </c>
      <c r="L400" s="25" t="s">
        <v>961</v>
      </c>
      <c r="M400" s="25">
        <v>1</v>
      </c>
      <c r="N400" s="25">
        <v>1</v>
      </c>
      <c r="O400" s="25">
        <v>10</v>
      </c>
      <c r="P400" s="25">
        <v>1</v>
      </c>
      <c r="Q400" s="25" t="s">
        <v>28</v>
      </c>
      <c r="R400" s="25">
        <v>0</v>
      </c>
      <c r="S400" s="26">
        <v>32592000</v>
      </c>
      <c r="T400" s="26">
        <v>32592000</v>
      </c>
      <c r="U400" s="25">
        <v>0</v>
      </c>
      <c r="V400" s="25">
        <v>0</v>
      </c>
      <c r="W400" s="25" t="s">
        <v>41</v>
      </c>
      <c r="X400" s="25" t="s">
        <v>29</v>
      </c>
      <c r="Y400" s="25" t="s">
        <v>847</v>
      </c>
      <c r="Z400" s="25">
        <v>3778900</v>
      </c>
      <c r="AA400" s="25" t="s">
        <v>848</v>
      </c>
      <c r="AB400" s="24"/>
      <c r="AC400" s="24" t="str">
        <f t="shared" si="12"/>
        <v>1141-118</v>
      </c>
      <c r="AD400" s="24" t="str">
        <f t="shared" si="13"/>
        <v>DESARROLLAR ACTIVIDADES TECNICAS Y DE REPORTE DE LAS ACCIONES DE  DE EVALUACIÓN, CONTROL Y SEGUIMIENTO AL APROVECHAMIENTO Y TRATAMIENTO FINAL DE RCD EN EL D.C. # 1141-118</v>
      </c>
    </row>
    <row r="401" spans="1:30" x14ac:dyDescent="0.25">
      <c r="A401" s="25">
        <v>1141</v>
      </c>
      <c r="B401" s="25">
        <v>119</v>
      </c>
      <c r="C401" s="25" t="s">
        <v>839</v>
      </c>
      <c r="D401" s="25" t="s">
        <v>956</v>
      </c>
      <c r="E401" s="25" t="s">
        <v>941</v>
      </c>
      <c r="F401" s="25" t="s">
        <v>957</v>
      </c>
      <c r="G401" s="25" t="s">
        <v>27</v>
      </c>
      <c r="H401" s="25" t="s">
        <v>843</v>
      </c>
      <c r="I401" s="25" t="s">
        <v>844</v>
      </c>
      <c r="J401" s="25" t="s">
        <v>845</v>
      </c>
      <c r="K401" s="25">
        <v>80111600</v>
      </c>
      <c r="L401" s="25" t="s">
        <v>960</v>
      </c>
      <c r="M401" s="25">
        <v>1</v>
      </c>
      <c r="N401" s="25">
        <v>1</v>
      </c>
      <c r="O401" s="25">
        <v>10</v>
      </c>
      <c r="P401" s="25">
        <v>1</v>
      </c>
      <c r="Q401" s="25" t="s">
        <v>28</v>
      </c>
      <c r="R401" s="25">
        <v>0</v>
      </c>
      <c r="S401" s="26">
        <v>47197500</v>
      </c>
      <c r="T401" s="26">
        <v>47197500</v>
      </c>
      <c r="U401" s="25">
        <v>0</v>
      </c>
      <c r="V401" s="25">
        <v>0</v>
      </c>
      <c r="W401" s="25" t="s">
        <v>41</v>
      </c>
      <c r="X401" s="25" t="s">
        <v>29</v>
      </c>
      <c r="Y401" s="25" t="s">
        <v>847</v>
      </c>
      <c r="Z401" s="25">
        <v>3778900</v>
      </c>
      <c r="AA401" s="25" t="s">
        <v>848</v>
      </c>
      <c r="AB401" s="24"/>
      <c r="AC401" s="24" t="str">
        <f t="shared" si="12"/>
        <v>1141-119</v>
      </c>
      <c r="AD401" s="24" t="str">
        <f t="shared" si="13"/>
        <v>REVISAR Y VALIDAR LOS CONCEPTOS TECNICOS DERIVADOS DE LAS ACCIONES  DE EVALUACIÓN, CONTROL Y SEGUIMIENTO AL APROVECHAMIENTO Y TRATAMIENTO  DE RCD GENERADOS EN EL D.C. # 1141-119</v>
      </c>
    </row>
    <row r="402" spans="1:30" x14ac:dyDescent="0.25">
      <c r="A402" s="25">
        <v>1141</v>
      </c>
      <c r="B402" s="25">
        <v>120</v>
      </c>
      <c r="C402" s="25" t="s">
        <v>839</v>
      </c>
      <c r="D402" s="25" t="s">
        <v>956</v>
      </c>
      <c r="E402" s="25" t="s">
        <v>941</v>
      </c>
      <c r="F402" s="25" t="s">
        <v>957</v>
      </c>
      <c r="G402" s="25" t="s">
        <v>27</v>
      </c>
      <c r="H402" s="25" t="s">
        <v>843</v>
      </c>
      <c r="I402" s="25" t="s">
        <v>844</v>
      </c>
      <c r="J402" s="25" t="s">
        <v>845</v>
      </c>
      <c r="K402" s="25">
        <v>80111600</v>
      </c>
      <c r="L402" s="25" t="s">
        <v>962</v>
      </c>
      <c r="M402" s="25">
        <v>1</v>
      </c>
      <c r="N402" s="25">
        <v>1</v>
      </c>
      <c r="O402" s="25">
        <v>10</v>
      </c>
      <c r="P402" s="25">
        <v>1</v>
      </c>
      <c r="Q402" s="25" t="s">
        <v>28</v>
      </c>
      <c r="R402" s="25">
        <v>0</v>
      </c>
      <c r="S402" s="26">
        <v>59598000</v>
      </c>
      <c r="T402" s="26">
        <v>59598000</v>
      </c>
      <c r="U402" s="25">
        <v>0</v>
      </c>
      <c r="V402" s="25">
        <v>0</v>
      </c>
      <c r="W402" s="25" t="s">
        <v>41</v>
      </c>
      <c r="X402" s="25" t="s">
        <v>29</v>
      </c>
      <c r="Y402" s="25" t="s">
        <v>847</v>
      </c>
      <c r="Z402" s="25">
        <v>3778900</v>
      </c>
      <c r="AA402" s="25" t="s">
        <v>848</v>
      </c>
      <c r="AB402" s="24"/>
      <c r="AC402" s="24" t="str">
        <f t="shared" si="12"/>
        <v>1141-120</v>
      </c>
      <c r="AD402" s="24" t="str">
        <f t="shared" si="13"/>
        <v>REALIZAR ACTIVIDADES RELACIONADAS CON LA TERRITORIALIZACIÓN, GEOREFERENCIACIÓN Y CARTOGRAFÍA EN CUMPLIMIENTO DE LAS ACCIONES DE CONTROL Y SEGUIMIENTO A LOS RCD, Y DEMÁS RESIDUOS GENERADOS EN ELD.C. # 1141-120</v>
      </c>
    </row>
    <row r="403" spans="1:30" x14ac:dyDescent="0.25">
      <c r="A403" s="25">
        <v>1141</v>
      </c>
      <c r="B403" s="25">
        <v>121</v>
      </c>
      <c r="C403" s="25" t="s">
        <v>839</v>
      </c>
      <c r="D403" s="25" t="s">
        <v>956</v>
      </c>
      <c r="E403" s="25" t="s">
        <v>941</v>
      </c>
      <c r="F403" s="25" t="s">
        <v>957</v>
      </c>
      <c r="G403" s="25" t="s">
        <v>27</v>
      </c>
      <c r="H403" s="25" t="s">
        <v>843</v>
      </c>
      <c r="I403" s="25" t="s">
        <v>844</v>
      </c>
      <c r="J403" s="25" t="s">
        <v>845</v>
      </c>
      <c r="K403" s="25">
        <v>80111600</v>
      </c>
      <c r="L403" s="25" t="s">
        <v>963</v>
      </c>
      <c r="M403" s="25">
        <v>1</v>
      </c>
      <c r="N403" s="25">
        <v>1</v>
      </c>
      <c r="O403" s="25">
        <v>10</v>
      </c>
      <c r="P403" s="25">
        <v>1</v>
      </c>
      <c r="Q403" s="25" t="s">
        <v>28</v>
      </c>
      <c r="R403" s="25">
        <v>0</v>
      </c>
      <c r="S403" s="26">
        <v>32592000</v>
      </c>
      <c r="T403" s="26">
        <v>32592000</v>
      </c>
      <c r="U403" s="25">
        <v>0</v>
      </c>
      <c r="V403" s="25">
        <v>0</v>
      </c>
      <c r="W403" s="25" t="s">
        <v>41</v>
      </c>
      <c r="X403" s="25" t="s">
        <v>29</v>
      </c>
      <c r="Y403" s="25" t="s">
        <v>847</v>
      </c>
      <c r="Z403" s="25">
        <v>3778900</v>
      </c>
      <c r="AA403" s="25" t="s">
        <v>848</v>
      </c>
      <c r="AB403" s="24"/>
      <c r="AC403" s="24" t="str">
        <f t="shared" si="12"/>
        <v>1141-121</v>
      </c>
      <c r="AD403" s="24" t="str">
        <f t="shared" si="13"/>
        <v>DESARROLLAR ACTIVIDADES TECNICAS Y DE REPORTE DE LAS ACCIONES DE EVALUACIÓN, CONTROL Y SEGUIMIENTO AL  APROVECHAMIENTO Y TRATAMIENTO  DE RCD EN EL D.C. # 1141-121</v>
      </c>
    </row>
    <row r="404" spans="1:30" x14ac:dyDescent="0.25">
      <c r="A404" s="25">
        <v>1141</v>
      </c>
      <c r="B404" s="25">
        <v>122</v>
      </c>
      <c r="C404" s="25" t="s">
        <v>839</v>
      </c>
      <c r="D404" s="25" t="s">
        <v>956</v>
      </c>
      <c r="E404" s="25" t="s">
        <v>941</v>
      </c>
      <c r="F404" s="25" t="s">
        <v>957</v>
      </c>
      <c r="G404" s="25" t="s">
        <v>27</v>
      </c>
      <c r="H404" s="25" t="s">
        <v>843</v>
      </c>
      <c r="I404" s="25" t="s">
        <v>844</v>
      </c>
      <c r="J404" s="25" t="s">
        <v>845</v>
      </c>
      <c r="K404" s="25">
        <v>80111600</v>
      </c>
      <c r="L404" s="25" t="s">
        <v>958</v>
      </c>
      <c r="M404" s="25">
        <v>1</v>
      </c>
      <c r="N404" s="25">
        <v>1</v>
      </c>
      <c r="O404" s="25">
        <v>10</v>
      </c>
      <c r="P404" s="25">
        <v>1</v>
      </c>
      <c r="Q404" s="25" t="s">
        <v>28</v>
      </c>
      <c r="R404" s="25">
        <v>0</v>
      </c>
      <c r="S404" s="26">
        <v>18732000</v>
      </c>
      <c r="T404" s="26">
        <v>18732000</v>
      </c>
      <c r="U404" s="25">
        <v>0</v>
      </c>
      <c r="V404" s="25">
        <v>0</v>
      </c>
      <c r="W404" s="25" t="s">
        <v>41</v>
      </c>
      <c r="X404" s="25" t="s">
        <v>29</v>
      </c>
      <c r="Y404" s="25" t="s">
        <v>847</v>
      </c>
      <c r="Z404" s="25">
        <v>3778900</v>
      </c>
      <c r="AA404" s="25" t="s">
        <v>848</v>
      </c>
      <c r="AB404" s="24"/>
      <c r="AC404" s="24" t="str">
        <f t="shared" si="12"/>
        <v>1141-122</v>
      </c>
      <c r="AD404" s="24" t="str">
        <f t="shared" si="13"/>
        <v>APOYAR EL TRÁMITE DE EXPEDIENTES Y ARCHIVO DE GESTIÓN DOCUMENTAL, DERIVADAS DE LAS ACTIVIDADES DE CONTROL AL TRATAMIENTO Y APROVECHAMIENTO  DE LOS RCD Y OTROS RESIDUOS EN EL D.C. # 1141-122</v>
      </c>
    </row>
    <row r="405" spans="1:30" x14ac:dyDescent="0.25">
      <c r="A405" s="25">
        <v>1141</v>
      </c>
      <c r="B405" s="25">
        <v>123</v>
      </c>
      <c r="C405" s="25" t="s">
        <v>839</v>
      </c>
      <c r="D405" s="25" t="s">
        <v>956</v>
      </c>
      <c r="E405" s="25" t="s">
        <v>941</v>
      </c>
      <c r="F405" s="25" t="s">
        <v>957</v>
      </c>
      <c r="G405" s="25" t="s">
        <v>27</v>
      </c>
      <c r="H405" s="25" t="s">
        <v>843</v>
      </c>
      <c r="I405" s="25" t="s">
        <v>844</v>
      </c>
      <c r="J405" s="25" t="s">
        <v>845</v>
      </c>
      <c r="K405" s="25">
        <v>80111600</v>
      </c>
      <c r="L405" s="25" t="s">
        <v>964</v>
      </c>
      <c r="M405" s="25">
        <v>1</v>
      </c>
      <c r="N405" s="25">
        <v>1</v>
      </c>
      <c r="O405" s="25">
        <v>10</v>
      </c>
      <c r="P405" s="25">
        <v>1</v>
      </c>
      <c r="Q405" s="25" t="s">
        <v>28</v>
      </c>
      <c r="R405" s="25">
        <v>0</v>
      </c>
      <c r="S405" s="26">
        <v>32592000</v>
      </c>
      <c r="T405" s="26">
        <v>32592000</v>
      </c>
      <c r="U405" s="25">
        <v>0</v>
      </c>
      <c r="V405" s="25">
        <v>0</v>
      </c>
      <c r="W405" s="25" t="s">
        <v>41</v>
      </c>
      <c r="X405" s="25" t="s">
        <v>29</v>
      </c>
      <c r="Y405" s="25" t="s">
        <v>847</v>
      </c>
      <c r="Z405" s="25">
        <v>3778900</v>
      </c>
      <c r="AA405" s="25" t="s">
        <v>848</v>
      </c>
      <c r="AB405" s="24"/>
      <c r="AC405" s="24" t="str">
        <f t="shared" si="12"/>
        <v>1141-123</v>
      </c>
      <c r="AD405" s="24" t="str">
        <f t="shared" si="13"/>
        <v>PRESTAR LOS SERVICIOS PROFESIONALES PARA PROYECTAR LAS ACTUACIONES ADMINISTRATIVAS GENERADAS DE LAS ACCIONES DE EVALUACIÓN, CONTROL Y SEGUIMIENTO A RCD Y OTROS RESIDUOS GENERADOS EN EL D.C. # 1141-123</v>
      </c>
    </row>
    <row r="406" spans="1:30" x14ac:dyDescent="0.25">
      <c r="A406" s="25">
        <v>1141</v>
      </c>
      <c r="B406" s="25">
        <v>124</v>
      </c>
      <c r="C406" s="25" t="s">
        <v>839</v>
      </c>
      <c r="D406" s="25" t="s">
        <v>956</v>
      </c>
      <c r="E406" s="25" t="s">
        <v>941</v>
      </c>
      <c r="F406" s="25" t="s">
        <v>957</v>
      </c>
      <c r="G406" s="25" t="s">
        <v>27</v>
      </c>
      <c r="H406" s="25" t="s">
        <v>843</v>
      </c>
      <c r="I406" s="25" t="s">
        <v>844</v>
      </c>
      <c r="J406" s="25" t="s">
        <v>845</v>
      </c>
      <c r="K406" s="25">
        <v>80111600</v>
      </c>
      <c r="L406" s="25" t="s">
        <v>961</v>
      </c>
      <c r="M406" s="25">
        <v>1</v>
      </c>
      <c r="N406" s="25">
        <v>1</v>
      </c>
      <c r="O406" s="25">
        <v>10</v>
      </c>
      <c r="P406" s="25">
        <v>1</v>
      </c>
      <c r="Q406" s="25" t="s">
        <v>28</v>
      </c>
      <c r="R406" s="25">
        <v>0</v>
      </c>
      <c r="S406" s="26">
        <v>32592000</v>
      </c>
      <c r="T406" s="26">
        <v>32592000</v>
      </c>
      <c r="U406" s="25">
        <v>0</v>
      </c>
      <c r="V406" s="25">
        <v>0</v>
      </c>
      <c r="W406" s="25" t="s">
        <v>41</v>
      </c>
      <c r="X406" s="25" t="s">
        <v>29</v>
      </c>
      <c r="Y406" s="25" t="s">
        <v>847</v>
      </c>
      <c r="Z406" s="25">
        <v>3778900</v>
      </c>
      <c r="AA406" s="25" t="s">
        <v>848</v>
      </c>
      <c r="AB406" s="24"/>
      <c r="AC406" s="24" t="str">
        <f t="shared" si="12"/>
        <v>1141-124</v>
      </c>
      <c r="AD406" s="24" t="str">
        <f t="shared" si="13"/>
        <v>DESARROLLAR ACTIVIDADES TECNICAS Y DE REPORTE DE LAS ACCIONES DE  DE EVALUACIÓN, CONTROL Y SEGUIMIENTO AL APROVECHAMIENTO Y TRATAMIENTO FINAL DE RCD EN EL D.C. # 1141-124</v>
      </c>
    </row>
    <row r="407" spans="1:30" x14ac:dyDescent="0.25">
      <c r="A407" s="25">
        <v>1141</v>
      </c>
      <c r="B407" s="25">
        <v>125</v>
      </c>
      <c r="C407" s="25" t="s">
        <v>839</v>
      </c>
      <c r="D407" s="25" t="s">
        <v>956</v>
      </c>
      <c r="E407" s="25" t="s">
        <v>941</v>
      </c>
      <c r="F407" s="25" t="s">
        <v>957</v>
      </c>
      <c r="G407" s="25" t="s">
        <v>27</v>
      </c>
      <c r="H407" s="25" t="s">
        <v>843</v>
      </c>
      <c r="I407" s="25" t="s">
        <v>844</v>
      </c>
      <c r="J407" s="25" t="s">
        <v>845</v>
      </c>
      <c r="K407" s="25">
        <v>80111600</v>
      </c>
      <c r="L407" s="25" t="s">
        <v>963</v>
      </c>
      <c r="M407" s="25">
        <v>1</v>
      </c>
      <c r="N407" s="25">
        <v>1</v>
      </c>
      <c r="O407" s="25">
        <v>10</v>
      </c>
      <c r="P407" s="25">
        <v>1</v>
      </c>
      <c r="Q407" s="25" t="s">
        <v>28</v>
      </c>
      <c r="R407" s="25">
        <v>0</v>
      </c>
      <c r="S407" s="26">
        <v>32592000</v>
      </c>
      <c r="T407" s="26">
        <v>32592000</v>
      </c>
      <c r="U407" s="25">
        <v>0</v>
      </c>
      <c r="V407" s="25">
        <v>0</v>
      </c>
      <c r="W407" s="25" t="s">
        <v>41</v>
      </c>
      <c r="X407" s="25" t="s">
        <v>29</v>
      </c>
      <c r="Y407" s="25" t="s">
        <v>847</v>
      </c>
      <c r="Z407" s="25">
        <v>3778900</v>
      </c>
      <c r="AA407" s="25" t="s">
        <v>848</v>
      </c>
      <c r="AB407" s="24"/>
      <c r="AC407" s="24" t="str">
        <f t="shared" si="12"/>
        <v>1141-125</v>
      </c>
      <c r="AD407" s="24" t="str">
        <f t="shared" si="13"/>
        <v>DESARROLLAR ACTIVIDADES TECNICAS Y DE REPORTE DE LAS ACCIONES DE EVALUACIÓN, CONTROL Y SEGUIMIENTO AL  APROVECHAMIENTO Y TRATAMIENTO  DE RCD EN EL D.C. # 1141-125</v>
      </c>
    </row>
    <row r="408" spans="1:30" x14ac:dyDescent="0.25">
      <c r="A408" s="25">
        <v>1141</v>
      </c>
      <c r="B408" s="25">
        <v>126</v>
      </c>
      <c r="C408" s="25" t="s">
        <v>839</v>
      </c>
      <c r="D408" s="25" t="s">
        <v>956</v>
      </c>
      <c r="E408" s="25" t="s">
        <v>941</v>
      </c>
      <c r="F408" s="25" t="s">
        <v>957</v>
      </c>
      <c r="G408" s="25" t="s">
        <v>27</v>
      </c>
      <c r="H408" s="25" t="s">
        <v>843</v>
      </c>
      <c r="I408" s="25" t="s">
        <v>844</v>
      </c>
      <c r="J408" s="25" t="s">
        <v>845</v>
      </c>
      <c r="K408" s="25">
        <v>80111600</v>
      </c>
      <c r="L408" s="25" t="s">
        <v>965</v>
      </c>
      <c r="M408" s="25">
        <v>1</v>
      </c>
      <c r="N408" s="25">
        <v>1</v>
      </c>
      <c r="O408" s="25">
        <v>1</v>
      </c>
      <c r="P408" s="25">
        <v>1</v>
      </c>
      <c r="Q408" s="25" t="s">
        <v>28</v>
      </c>
      <c r="R408" s="25">
        <v>0</v>
      </c>
      <c r="S408" s="26">
        <v>3259000</v>
      </c>
      <c r="T408" s="26">
        <v>3259000</v>
      </c>
      <c r="U408" s="25">
        <v>0</v>
      </c>
      <c r="V408" s="25">
        <v>0</v>
      </c>
      <c r="W408" s="25" t="s">
        <v>41</v>
      </c>
      <c r="X408" s="25" t="s">
        <v>29</v>
      </c>
      <c r="Y408" s="25" t="s">
        <v>847</v>
      </c>
      <c r="Z408" s="25">
        <v>3778900</v>
      </c>
      <c r="AA408" s="25" t="s">
        <v>848</v>
      </c>
      <c r="AB408" s="24"/>
      <c r="AC408" s="24" t="str">
        <f t="shared" si="12"/>
        <v>1141-126</v>
      </c>
      <c r="AD408" s="24" t="str">
        <f t="shared" si="13"/>
        <v>SALDO META  DESARROLLAR ACTIVIDADES TECNICAS Y DE REPORTE DE LAS ACCIONES DE EVALUACIÓN, CONTROL Y SEGUIMIENTO AL  APROVECHAMIENTO Y TRATAMIENTO  DE RCD EN EL D.C.   # 1141-126</v>
      </c>
    </row>
    <row r="409" spans="1:30" x14ac:dyDescent="0.25">
      <c r="A409" s="25">
        <v>1141</v>
      </c>
      <c r="B409" s="25">
        <v>127</v>
      </c>
      <c r="C409" s="25" t="s">
        <v>839</v>
      </c>
      <c r="D409" s="25" t="s">
        <v>940</v>
      </c>
      <c r="E409" s="25" t="s">
        <v>941</v>
      </c>
      <c r="F409" s="25" t="s">
        <v>966</v>
      </c>
      <c r="G409" s="25" t="s">
        <v>27</v>
      </c>
      <c r="H409" s="25" t="s">
        <v>843</v>
      </c>
      <c r="I409" s="25" t="s">
        <v>844</v>
      </c>
      <c r="J409" s="25" t="s">
        <v>845</v>
      </c>
      <c r="K409" s="25">
        <v>80111600</v>
      </c>
      <c r="L409" s="25" t="s">
        <v>967</v>
      </c>
      <c r="M409" s="25">
        <v>1</v>
      </c>
      <c r="N409" s="25">
        <v>1</v>
      </c>
      <c r="O409" s="25">
        <v>10</v>
      </c>
      <c r="P409" s="25">
        <v>1</v>
      </c>
      <c r="Q409" s="25" t="s">
        <v>28</v>
      </c>
      <c r="R409" s="25">
        <v>0</v>
      </c>
      <c r="S409" s="26">
        <v>36372000</v>
      </c>
      <c r="T409" s="26">
        <v>36372000</v>
      </c>
      <c r="U409" s="25">
        <v>0</v>
      </c>
      <c r="V409" s="25">
        <v>0</v>
      </c>
      <c r="W409" s="25" t="s">
        <v>41</v>
      </c>
      <c r="X409" s="25" t="s">
        <v>29</v>
      </c>
      <c r="Y409" s="25" t="s">
        <v>847</v>
      </c>
      <c r="Z409" s="25">
        <v>3778900</v>
      </c>
      <c r="AA409" s="25" t="s">
        <v>848</v>
      </c>
      <c r="AB409" s="24"/>
      <c r="AC409" s="24" t="str">
        <f t="shared" si="12"/>
        <v>1141-127</v>
      </c>
      <c r="AD409" s="24" t="str">
        <f t="shared" si="13"/>
        <v>DESARROLLAR ACTIVIDADES TECNICAS Y DE REPORTE DE LAS ACCIONES DE EVALUACIÓN, CONTROL Y SEGUIMIENTO AL MANEJO, APROVECHAMIENTO EN LOS SITIOS AUTORIZADOS PARA DISPOSICIÓN FINAL DE RCD EN BOGOTÁ.  # 1141-127</v>
      </c>
    </row>
    <row r="410" spans="1:30" x14ac:dyDescent="0.25">
      <c r="A410" s="25">
        <v>1141</v>
      </c>
      <c r="B410" s="25">
        <v>128</v>
      </c>
      <c r="C410" s="25" t="s">
        <v>839</v>
      </c>
      <c r="D410" s="25" t="s">
        <v>940</v>
      </c>
      <c r="E410" s="25" t="s">
        <v>941</v>
      </c>
      <c r="F410" s="25" t="s">
        <v>966</v>
      </c>
      <c r="G410" s="25" t="s">
        <v>27</v>
      </c>
      <c r="H410" s="25" t="s">
        <v>843</v>
      </c>
      <c r="I410" s="25" t="s">
        <v>844</v>
      </c>
      <c r="J410" s="25" t="s">
        <v>845</v>
      </c>
      <c r="K410" s="25">
        <v>80111600</v>
      </c>
      <c r="L410" s="25" t="s">
        <v>967</v>
      </c>
      <c r="M410" s="25">
        <v>1</v>
      </c>
      <c r="N410" s="25">
        <v>1</v>
      </c>
      <c r="O410" s="25">
        <v>10</v>
      </c>
      <c r="P410" s="25">
        <v>1</v>
      </c>
      <c r="Q410" s="25" t="s">
        <v>28</v>
      </c>
      <c r="R410" s="25">
        <v>0</v>
      </c>
      <c r="S410" s="26">
        <v>32592000</v>
      </c>
      <c r="T410" s="26">
        <v>32592000</v>
      </c>
      <c r="U410" s="25">
        <v>0</v>
      </c>
      <c r="V410" s="25">
        <v>0</v>
      </c>
      <c r="W410" s="25" t="s">
        <v>41</v>
      </c>
      <c r="X410" s="25" t="s">
        <v>29</v>
      </c>
      <c r="Y410" s="25" t="s">
        <v>847</v>
      </c>
      <c r="Z410" s="25">
        <v>3778900</v>
      </c>
      <c r="AA410" s="25" t="s">
        <v>848</v>
      </c>
      <c r="AB410" s="24"/>
      <c r="AC410" s="24" t="str">
        <f t="shared" si="12"/>
        <v>1141-128</v>
      </c>
      <c r="AD410" s="24" t="str">
        <f t="shared" si="13"/>
        <v>DESARROLLAR ACTIVIDADES TECNICAS Y DE REPORTE DE LAS ACCIONES DE EVALUACIÓN, CONTROL Y SEGUIMIENTO AL MANEJO, APROVECHAMIENTO EN LOS SITIOS AUTORIZADOS PARA DISPOSICIÓN FINAL DE RCD EN BOGOTÁ.  # 1141-128</v>
      </c>
    </row>
    <row r="411" spans="1:30" x14ac:dyDescent="0.25">
      <c r="A411" s="25">
        <v>1141</v>
      </c>
      <c r="B411" s="25">
        <v>129</v>
      </c>
      <c r="C411" s="25" t="s">
        <v>839</v>
      </c>
      <c r="D411" s="25" t="s">
        <v>940</v>
      </c>
      <c r="E411" s="25" t="s">
        <v>941</v>
      </c>
      <c r="F411" s="25" t="s">
        <v>966</v>
      </c>
      <c r="G411" s="25" t="s">
        <v>27</v>
      </c>
      <c r="H411" s="25" t="s">
        <v>843</v>
      </c>
      <c r="I411" s="25" t="s">
        <v>844</v>
      </c>
      <c r="J411" s="25" t="s">
        <v>845</v>
      </c>
      <c r="K411" s="25">
        <v>80111600</v>
      </c>
      <c r="L411" s="25" t="s">
        <v>967</v>
      </c>
      <c r="M411" s="25">
        <v>1</v>
      </c>
      <c r="N411" s="25">
        <v>1</v>
      </c>
      <c r="O411" s="25">
        <v>10</v>
      </c>
      <c r="P411" s="25">
        <v>1</v>
      </c>
      <c r="Q411" s="25" t="s">
        <v>28</v>
      </c>
      <c r="R411" s="25">
        <v>0</v>
      </c>
      <c r="S411" s="26">
        <v>32592000</v>
      </c>
      <c r="T411" s="26">
        <v>32592000</v>
      </c>
      <c r="U411" s="25">
        <v>0</v>
      </c>
      <c r="V411" s="25">
        <v>0</v>
      </c>
      <c r="W411" s="25" t="s">
        <v>41</v>
      </c>
      <c r="X411" s="25" t="s">
        <v>29</v>
      </c>
      <c r="Y411" s="25" t="s">
        <v>847</v>
      </c>
      <c r="Z411" s="25">
        <v>3778900</v>
      </c>
      <c r="AA411" s="25" t="s">
        <v>848</v>
      </c>
      <c r="AB411" s="24"/>
      <c r="AC411" s="24" t="str">
        <f t="shared" si="12"/>
        <v>1141-129</v>
      </c>
      <c r="AD411" s="24" t="str">
        <f t="shared" si="13"/>
        <v>DESARROLLAR ACTIVIDADES TECNICAS Y DE REPORTE DE LAS ACCIONES DE EVALUACIÓN, CONTROL Y SEGUIMIENTO AL MANEJO, APROVECHAMIENTO EN LOS SITIOS AUTORIZADOS PARA DISPOSICIÓN FINAL DE RCD EN BOGOTÁ.  # 1141-129</v>
      </c>
    </row>
    <row r="412" spans="1:30" s="27" customFormat="1" x14ac:dyDescent="0.25">
      <c r="A412" s="25">
        <v>1141</v>
      </c>
      <c r="B412" s="25">
        <v>130</v>
      </c>
      <c r="C412" s="25" t="s">
        <v>839</v>
      </c>
      <c r="D412" s="25" t="s">
        <v>940</v>
      </c>
      <c r="E412" s="25" t="s">
        <v>941</v>
      </c>
      <c r="F412" s="25" t="s">
        <v>966</v>
      </c>
      <c r="G412" s="25" t="s">
        <v>27</v>
      </c>
      <c r="H412" s="25" t="s">
        <v>843</v>
      </c>
      <c r="I412" s="25" t="s">
        <v>844</v>
      </c>
      <c r="J412" s="25" t="s">
        <v>845</v>
      </c>
      <c r="K412" s="25">
        <v>80111600</v>
      </c>
      <c r="L412" s="25" t="s">
        <v>968</v>
      </c>
      <c r="M412" s="25">
        <v>1</v>
      </c>
      <c r="N412" s="25">
        <v>1</v>
      </c>
      <c r="O412" s="25">
        <v>1</v>
      </c>
      <c r="P412" s="25">
        <v>1</v>
      </c>
      <c r="Q412" s="25" t="s">
        <v>28</v>
      </c>
      <c r="R412" s="25">
        <v>0</v>
      </c>
      <c r="S412" s="26">
        <v>3259000</v>
      </c>
      <c r="T412" s="26">
        <v>3259000</v>
      </c>
      <c r="U412" s="25">
        <v>0</v>
      </c>
      <c r="V412" s="25">
        <v>0</v>
      </c>
      <c r="W412" s="25" t="s">
        <v>41</v>
      </c>
      <c r="X412" s="25" t="s">
        <v>29</v>
      </c>
      <c r="Y412" s="25" t="s">
        <v>847</v>
      </c>
      <c r="Z412" s="25">
        <v>3778900</v>
      </c>
      <c r="AA412" s="25" t="s">
        <v>848</v>
      </c>
      <c r="AB412" s="24"/>
      <c r="AC412" s="24" t="str">
        <f t="shared" si="12"/>
        <v>1141-130</v>
      </c>
      <c r="AD412" s="24" t="str">
        <f t="shared" si="13"/>
        <v>SALDO META DESARROLLAR ACTIVIDADES TECNICAS Y DE REPORTE DE LAS ACCIONES DE EVALUACIÓN, CONTROL Y SEGUIMIENTO AL MANEJO, APROVECHAMIENTO EN LOS SITIOS AUTORIZADOS PARA DISPOSICIÓN FINAL DE RCD EN BOGOTÁ.  # 1141-130</v>
      </c>
    </row>
    <row r="413" spans="1:30" s="27" customFormat="1" x14ac:dyDescent="0.25">
      <c r="A413" s="25">
        <v>1141</v>
      </c>
      <c r="B413" s="25">
        <v>131</v>
      </c>
      <c r="C413" s="25" t="s">
        <v>839</v>
      </c>
      <c r="D413" s="25" t="s">
        <v>913</v>
      </c>
      <c r="E413" s="25" t="s">
        <v>914</v>
      </c>
      <c r="F413" s="25" t="s">
        <v>969</v>
      </c>
      <c r="G413" s="25" t="s">
        <v>27</v>
      </c>
      <c r="H413" s="25" t="s">
        <v>843</v>
      </c>
      <c r="I413" s="25" t="s">
        <v>844</v>
      </c>
      <c r="J413" s="25" t="s">
        <v>845</v>
      </c>
      <c r="K413" s="25">
        <v>80111600</v>
      </c>
      <c r="L413" s="25" t="s">
        <v>970</v>
      </c>
      <c r="M413" s="25">
        <v>1</v>
      </c>
      <c r="N413" s="25">
        <v>1</v>
      </c>
      <c r="O413" s="25">
        <v>10</v>
      </c>
      <c r="P413" s="25">
        <v>1</v>
      </c>
      <c r="Q413" s="25" t="s">
        <v>28</v>
      </c>
      <c r="R413" s="25">
        <v>0</v>
      </c>
      <c r="S413" s="26">
        <v>32592000</v>
      </c>
      <c r="T413" s="26">
        <v>32592000</v>
      </c>
      <c r="U413" s="25">
        <v>0</v>
      </c>
      <c r="V413" s="25">
        <v>0</v>
      </c>
      <c r="W413" s="25" t="s">
        <v>41</v>
      </c>
      <c r="X413" s="25" t="s">
        <v>29</v>
      </c>
      <c r="Y413" s="25" t="s">
        <v>847</v>
      </c>
      <c r="Z413" s="25">
        <v>3778900</v>
      </c>
      <c r="AA413" s="25" t="s">
        <v>848</v>
      </c>
      <c r="AB413" s="24"/>
      <c r="AC413" s="24" t="str">
        <f t="shared" si="12"/>
        <v>1141-131</v>
      </c>
      <c r="AD413" s="24" t="str">
        <f t="shared" si="13"/>
        <v>DESARROLLAR ACTIVIDADES TECNICAS Y DE REPORTE DE LAS ACCIONES DE CONTROL Y SEGUIMIENTO A LOS ESTABLECIMIENTOS DE ACOPIO DE LLANTAS O DE SUS DERIVADOS EN EL DISTRITO CAPITAL # 1141-131</v>
      </c>
    </row>
    <row r="414" spans="1:30" s="27" customFormat="1" x14ac:dyDescent="0.25">
      <c r="A414" s="25">
        <v>1141</v>
      </c>
      <c r="B414" s="25">
        <v>132</v>
      </c>
      <c r="C414" s="25" t="s">
        <v>839</v>
      </c>
      <c r="D414" s="25" t="s">
        <v>913</v>
      </c>
      <c r="E414" s="25" t="s">
        <v>914</v>
      </c>
      <c r="F414" s="25" t="s">
        <v>969</v>
      </c>
      <c r="G414" s="25" t="s">
        <v>27</v>
      </c>
      <c r="H414" s="25" t="s">
        <v>843</v>
      </c>
      <c r="I414" s="25" t="s">
        <v>844</v>
      </c>
      <c r="J414" s="25" t="s">
        <v>845</v>
      </c>
      <c r="K414" s="25">
        <v>80111600</v>
      </c>
      <c r="L414" s="25" t="s">
        <v>970</v>
      </c>
      <c r="M414" s="25">
        <v>1</v>
      </c>
      <c r="N414" s="25">
        <v>1</v>
      </c>
      <c r="O414" s="25">
        <v>10</v>
      </c>
      <c r="P414" s="25">
        <v>1</v>
      </c>
      <c r="Q414" s="25" t="s">
        <v>28</v>
      </c>
      <c r="R414" s="25">
        <v>0</v>
      </c>
      <c r="S414" s="26">
        <v>32592000</v>
      </c>
      <c r="T414" s="26">
        <v>32592000</v>
      </c>
      <c r="U414" s="25">
        <v>0</v>
      </c>
      <c r="V414" s="25">
        <v>0</v>
      </c>
      <c r="W414" s="25" t="s">
        <v>41</v>
      </c>
      <c r="X414" s="25" t="s">
        <v>29</v>
      </c>
      <c r="Y414" s="25" t="s">
        <v>847</v>
      </c>
      <c r="Z414" s="25">
        <v>3778900</v>
      </c>
      <c r="AA414" s="25" t="s">
        <v>848</v>
      </c>
      <c r="AB414" s="24"/>
      <c r="AC414" s="24" t="str">
        <f t="shared" si="12"/>
        <v>1141-132</v>
      </c>
      <c r="AD414" s="24" t="str">
        <f t="shared" si="13"/>
        <v>DESARROLLAR ACTIVIDADES TECNICAS Y DE REPORTE DE LAS ACCIONES DE CONTROL Y SEGUIMIENTO A LOS ESTABLECIMIENTOS DE ACOPIO DE LLANTAS O DE SUS DERIVADOS EN EL DISTRITO CAPITAL # 1141-132</v>
      </c>
    </row>
    <row r="415" spans="1:30" s="27" customFormat="1" x14ac:dyDescent="0.25">
      <c r="A415" s="25">
        <v>1141</v>
      </c>
      <c r="B415" s="25">
        <v>133</v>
      </c>
      <c r="C415" s="25" t="s">
        <v>839</v>
      </c>
      <c r="D415" s="25" t="s">
        <v>913</v>
      </c>
      <c r="E415" s="25" t="s">
        <v>914</v>
      </c>
      <c r="F415" s="25" t="s">
        <v>969</v>
      </c>
      <c r="G415" s="25" t="s">
        <v>27</v>
      </c>
      <c r="H415" s="25" t="s">
        <v>843</v>
      </c>
      <c r="I415" s="25" t="s">
        <v>844</v>
      </c>
      <c r="J415" s="25" t="s">
        <v>845</v>
      </c>
      <c r="K415" s="25">
        <v>80111600</v>
      </c>
      <c r="L415" s="25" t="s">
        <v>971</v>
      </c>
      <c r="M415" s="25">
        <v>1</v>
      </c>
      <c r="N415" s="25">
        <v>1</v>
      </c>
      <c r="O415" s="25">
        <v>1</v>
      </c>
      <c r="P415" s="25">
        <v>1</v>
      </c>
      <c r="Q415" s="25" t="s">
        <v>28</v>
      </c>
      <c r="R415" s="25">
        <v>0</v>
      </c>
      <c r="S415" s="26">
        <v>3259000</v>
      </c>
      <c r="T415" s="26">
        <v>3259000</v>
      </c>
      <c r="U415" s="25">
        <v>0</v>
      </c>
      <c r="V415" s="25">
        <v>0</v>
      </c>
      <c r="W415" s="25" t="s">
        <v>41</v>
      </c>
      <c r="X415" s="25" t="s">
        <v>29</v>
      </c>
      <c r="Y415" s="25" t="s">
        <v>847</v>
      </c>
      <c r="Z415" s="25">
        <v>3778900</v>
      </c>
      <c r="AA415" s="25" t="s">
        <v>848</v>
      </c>
      <c r="AB415" s="24"/>
      <c r="AC415" s="24" t="str">
        <f t="shared" si="12"/>
        <v>1141-133</v>
      </c>
      <c r="AD415" s="24" t="str">
        <f t="shared" si="13"/>
        <v>SALDO META DESARROLLAR ACTIVIDADES TECNICAS Y DE REPORTE DE LAS ACCIONES DE CONTROL Y SEGUIMIENTO A LOS ESTABLECIMIENTOS DE ACOPIO DE LLANTAS O DE SUS DERIVADOS EN EL DISTRITO CAPITAL # 1141-133</v>
      </c>
    </row>
    <row r="416" spans="1:30" s="27" customFormat="1" x14ac:dyDescent="0.25">
      <c r="A416" s="25">
        <v>1141</v>
      </c>
      <c r="B416" s="25">
        <v>134</v>
      </c>
      <c r="C416" s="25" t="s">
        <v>839</v>
      </c>
      <c r="D416" s="25" t="s">
        <v>913</v>
      </c>
      <c r="E416" s="25" t="s">
        <v>914</v>
      </c>
      <c r="F416" s="25" t="s">
        <v>969</v>
      </c>
      <c r="G416" s="25" t="s">
        <v>27</v>
      </c>
      <c r="H416" s="25" t="s">
        <v>843</v>
      </c>
      <c r="I416" s="25" t="s">
        <v>844</v>
      </c>
      <c r="J416" s="25" t="s">
        <v>845</v>
      </c>
      <c r="K416" s="25">
        <v>80111600</v>
      </c>
      <c r="L416" s="25" t="s">
        <v>972</v>
      </c>
      <c r="M416" s="25">
        <v>1</v>
      </c>
      <c r="N416" s="25">
        <v>1</v>
      </c>
      <c r="O416" s="25">
        <v>10</v>
      </c>
      <c r="P416" s="25">
        <v>1</v>
      </c>
      <c r="Q416" s="25" t="s">
        <v>28</v>
      </c>
      <c r="R416" s="25">
        <v>0</v>
      </c>
      <c r="S416" s="26">
        <v>27856500</v>
      </c>
      <c r="T416" s="26">
        <v>27856500</v>
      </c>
      <c r="U416" s="25">
        <v>0</v>
      </c>
      <c r="V416" s="25">
        <v>0</v>
      </c>
      <c r="W416" s="25" t="s">
        <v>41</v>
      </c>
      <c r="X416" s="25" t="s">
        <v>29</v>
      </c>
      <c r="Y416" s="25" t="s">
        <v>847</v>
      </c>
      <c r="Z416" s="25">
        <v>3778900</v>
      </c>
      <c r="AA416" s="25" t="s">
        <v>848</v>
      </c>
      <c r="AB416" s="24"/>
      <c r="AC416" s="24" t="str">
        <f t="shared" si="12"/>
        <v>1141-134</v>
      </c>
      <c r="AD416" s="24" t="str">
        <f t="shared" si="13"/>
        <v>BRINDAR APOYO TECNICO A LAS ACTIVIDADES DE CONTROL Y SEGUIMIENTO A LOS ESTABLECIMIENTOS DE ACOPIO DE LLANTAS O DE SUS DERIVADOS EN EL DISTRITO CAPITAL # 1141-134</v>
      </c>
    </row>
    <row r="417" spans="1:30" s="27" customFormat="1" x14ac:dyDescent="0.25">
      <c r="A417" s="25">
        <v>1141</v>
      </c>
      <c r="B417" s="25">
        <v>135</v>
      </c>
      <c r="C417" s="25" t="s">
        <v>839</v>
      </c>
      <c r="D417" s="25" t="s">
        <v>913</v>
      </c>
      <c r="E417" s="25" t="s">
        <v>914</v>
      </c>
      <c r="F417" s="25" t="s">
        <v>969</v>
      </c>
      <c r="G417" s="25" t="s">
        <v>27</v>
      </c>
      <c r="H417" s="25" t="s">
        <v>843</v>
      </c>
      <c r="I417" s="25" t="s">
        <v>844</v>
      </c>
      <c r="J417" s="25" t="s">
        <v>845</v>
      </c>
      <c r="K417" s="25">
        <v>80111600</v>
      </c>
      <c r="L417" s="25" t="s">
        <v>972</v>
      </c>
      <c r="M417" s="25">
        <v>1</v>
      </c>
      <c r="N417" s="25">
        <v>1</v>
      </c>
      <c r="O417" s="25">
        <v>10</v>
      </c>
      <c r="P417" s="25">
        <v>1</v>
      </c>
      <c r="Q417" s="25" t="s">
        <v>28</v>
      </c>
      <c r="R417" s="25">
        <v>0</v>
      </c>
      <c r="S417" s="26">
        <v>27856500</v>
      </c>
      <c r="T417" s="26">
        <v>27856500</v>
      </c>
      <c r="U417" s="25">
        <v>0</v>
      </c>
      <c r="V417" s="25">
        <v>0</v>
      </c>
      <c r="W417" s="25" t="s">
        <v>41</v>
      </c>
      <c r="X417" s="25" t="s">
        <v>29</v>
      </c>
      <c r="Y417" s="25" t="s">
        <v>847</v>
      </c>
      <c r="Z417" s="25">
        <v>3778900</v>
      </c>
      <c r="AA417" s="25" t="s">
        <v>848</v>
      </c>
      <c r="AB417" s="24"/>
      <c r="AC417" s="24" t="str">
        <f t="shared" si="12"/>
        <v>1141-135</v>
      </c>
      <c r="AD417" s="24" t="str">
        <f t="shared" si="13"/>
        <v>BRINDAR APOYO TECNICO A LAS ACTIVIDADES DE CONTROL Y SEGUIMIENTO A LOS ESTABLECIMIENTOS DE ACOPIO DE LLANTAS O DE SUS DERIVADOS EN EL DISTRITO CAPITAL # 1141-135</v>
      </c>
    </row>
    <row r="418" spans="1:30" s="27" customFormat="1" x14ac:dyDescent="0.25">
      <c r="A418" s="25">
        <v>1141</v>
      </c>
      <c r="B418" s="25">
        <v>136</v>
      </c>
      <c r="C418" s="25" t="s">
        <v>839</v>
      </c>
      <c r="D418" s="25" t="s">
        <v>913</v>
      </c>
      <c r="E418" s="25" t="s">
        <v>914</v>
      </c>
      <c r="F418" s="25" t="s">
        <v>969</v>
      </c>
      <c r="G418" s="25" t="s">
        <v>27</v>
      </c>
      <c r="H418" s="25" t="s">
        <v>843</v>
      </c>
      <c r="I418" s="25" t="s">
        <v>844</v>
      </c>
      <c r="J418" s="25" t="s">
        <v>845</v>
      </c>
      <c r="K418" s="25">
        <v>80111600</v>
      </c>
      <c r="L418" s="25" t="s">
        <v>972</v>
      </c>
      <c r="M418" s="25">
        <v>1</v>
      </c>
      <c r="N418" s="25">
        <v>1</v>
      </c>
      <c r="O418" s="25">
        <v>10</v>
      </c>
      <c r="P418" s="25">
        <v>1</v>
      </c>
      <c r="Q418" s="25" t="s">
        <v>28</v>
      </c>
      <c r="R418" s="25">
        <v>0</v>
      </c>
      <c r="S418" s="26">
        <v>27856500</v>
      </c>
      <c r="T418" s="26">
        <v>27856500</v>
      </c>
      <c r="U418" s="25">
        <v>0</v>
      </c>
      <c r="V418" s="25">
        <v>0</v>
      </c>
      <c r="W418" s="25" t="s">
        <v>41</v>
      </c>
      <c r="X418" s="25" t="s">
        <v>29</v>
      </c>
      <c r="Y418" s="25" t="s">
        <v>847</v>
      </c>
      <c r="Z418" s="25">
        <v>3778900</v>
      </c>
      <c r="AA418" s="25" t="s">
        <v>848</v>
      </c>
      <c r="AB418" s="24"/>
      <c r="AC418" s="24" t="str">
        <f t="shared" si="12"/>
        <v>1141-136</v>
      </c>
      <c r="AD418" s="24" t="str">
        <f t="shared" si="13"/>
        <v>BRINDAR APOYO TECNICO A LAS ACTIVIDADES DE CONTROL Y SEGUIMIENTO A LOS ESTABLECIMIENTOS DE ACOPIO DE LLANTAS O DE SUS DERIVADOS EN EL DISTRITO CAPITAL # 1141-136</v>
      </c>
    </row>
    <row r="419" spans="1:30" s="27" customFormat="1" x14ac:dyDescent="0.25">
      <c r="A419" s="25">
        <v>1141</v>
      </c>
      <c r="B419" s="25">
        <v>137</v>
      </c>
      <c r="C419" s="25" t="s">
        <v>839</v>
      </c>
      <c r="D419" s="25" t="s">
        <v>913</v>
      </c>
      <c r="E419" s="25" t="s">
        <v>914</v>
      </c>
      <c r="F419" s="25" t="s">
        <v>969</v>
      </c>
      <c r="G419" s="25" t="s">
        <v>27</v>
      </c>
      <c r="H419" s="25" t="s">
        <v>843</v>
      </c>
      <c r="I419" s="25" t="s">
        <v>844</v>
      </c>
      <c r="J419" s="25" t="s">
        <v>845</v>
      </c>
      <c r="K419" s="25">
        <v>80111600</v>
      </c>
      <c r="L419" s="25" t="s">
        <v>972</v>
      </c>
      <c r="M419" s="25">
        <v>1</v>
      </c>
      <c r="N419" s="25">
        <v>1</v>
      </c>
      <c r="O419" s="25">
        <v>10</v>
      </c>
      <c r="P419" s="25">
        <v>1</v>
      </c>
      <c r="Q419" s="25" t="s">
        <v>28</v>
      </c>
      <c r="R419" s="25">
        <v>0</v>
      </c>
      <c r="S419" s="26">
        <v>27856500</v>
      </c>
      <c r="T419" s="26">
        <v>27856500</v>
      </c>
      <c r="U419" s="25">
        <v>0</v>
      </c>
      <c r="V419" s="25">
        <v>0</v>
      </c>
      <c r="W419" s="25" t="s">
        <v>41</v>
      </c>
      <c r="X419" s="25" t="s">
        <v>29</v>
      </c>
      <c r="Y419" s="25" t="s">
        <v>847</v>
      </c>
      <c r="Z419" s="25">
        <v>3778900</v>
      </c>
      <c r="AA419" s="25" t="s">
        <v>848</v>
      </c>
      <c r="AB419" s="24"/>
      <c r="AC419" s="24" t="str">
        <f t="shared" si="12"/>
        <v>1141-137</v>
      </c>
      <c r="AD419" s="24" t="str">
        <f t="shared" si="13"/>
        <v>BRINDAR APOYO TECNICO A LAS ACTIVIDADES DE CONTROL Y SEGUIMIENTO A LOS ESTABLECIMIENTOS DE ACOPIO DE LLANTAS O DE SUS DERIVADOS EN EL DISTRITO CAPITAL # 1141-137</v>
      </c>
    </row>
    <row r="420" spans="1:30" s="27" customFormat="1" x14ac:dyDescent="0.25">
      <c r="A420" s="25">
        <v>1141</v>
      </c>
      <c r="B420" s="25">
        <v>138</v>
      </c>
      <c r="C420" s="25" t="s">
        <v>839</v>
      </c>
      <c r="D420" s="25" t="s">
        <v>930</v>
      </c>
      <c r="E420" s="25" t="s">
        <v>931</v>
      </c>
      <c r="F420" s="25" t="s">
        <v>973</v>
      </c>
      <c r="G420" s="25" t="s">
        <v>27</v>
      </c>
      <c r="H420" s="25" t="s">
        <v>843</v>
      </c>
      <c r="I420" s="25" t="s">
        <v>844</v>
      </c>
      <c r="J420" s="25" t="s">
        <v>845</v>
      </c>
      <c r="K420" s="25">
        <v>80111600</v>
      </c>
      <c r="L420" s="25" t="s">
        <v>974</v>
      </c>
      <c r="M420" s="25">
        <v>1</v>
      </c>
      <c r="N420" s="25">
        <v>1</v>
      </c>
      <c r="O420" s="25">
        <v>10</v>
      </c>
      <c r="P420" s="25">
        <v>1</v>
      </c>
      <c r="Q420" s="25" t="s">
        <v>28</v>
      </c>
      <c r="R420" s="25">
        <v>0</v>
      </c>
      <c r="S420" s="26">
        <v>32592000</v>
      </c>
      <c r="T420" s="26">
        <v>32592000</v>
      </c>
      <c r="U420" s="25">
        <v>0</v>
      </c>
      <c r="V420" s="25">
        <v>0</v>
      </c>
      <c r="W420" s="25" t="s">
        <v>41</v>
      </c>
      <c r="X420" s="25" t="s">
        <v>29</v>
      </c>
      <c r="Y420" s="25" t="s">
        <v>847</v>
      </c>
      <c r="Z420" s="25">
        <v>3778900</v>
      </c>
      <c r="AA420" s="25" t="s">
        <v>848</v>
      </c>
      <c r="AB420" s="24"/>
      <c r="AC420" s="24" t="str">
        <f t="shared" si="12"/>
        <v>1141-138</v>
      </c>
      <c r="AD420" s="24" t="str">
        <f t="shared" si="13"/>
        <v>ATENDER LOS TRAMITES AMBIENTALES DE LAS ENTIDADES DISTRITALES EN EL MARCO DEL CUMPLIMIENTO NORMATIVO Y LA IMPLEMENTACION DE LOS PLANES INSTITUCIONALES  DE GESTION AMBIENTAL -PIGA- # 1141-138</v>
      </c>
    </row>
    <row r="421" spans="1:30" s="27" customFormat="1" x14ac:dyDescent="0.25">
      <c r="A421" s="25">
        <v>1141</v>
      </c>
      <c r="B421" s="25">
        <v>139</v>
      </c>
      <c r="C421" s="25" t="s">
        <v>839</v>
      </c>
      <c r="D421" s="25" t="s">
        <v>930</v>
      </c>
      <c r="E421" s="25" t="s">
        <v>931</v>
      </c>
      <c r="F421" s="25" t="s">
        <v>973</v>
      </c>
      <c r="G421" s="25" t="s">
        <v>27</v>
      </c>
      <c r="H421" s="25" t="s">
        <v>843</v>
      </c>
      <c r="I421" s="25" t="s">
        <v>844</v>
      </c>
      <c r="J421" s="25" t="s">
        <v>845</v>
      </c>
      <c r="K421" s="25">
        <v>80111600</v>
      </c>
      <c r="L421" s="25" t="s">
        <v>975</v>
      </c>
      <c r="M421" s="25">
        <v>1</v>
      </c>
      <c r="N421" s="25">
        <v>1</v>
      </c>
      <c r="O421" s="25">
        <v>10</v>
      </c>
      <c r="P421" s="25">
        <v>1</v>
      </c>
      <c r="Q421" s="25" t="s">
        <v>28</v>
      </c>
      <c r="R421" s="25">
        <v>0</v>
      </c>
      <c r="S421" s="26">
        <v>27856500</v>
      </c>
      <c r="T421" s="26">
        <v>27856500</v>
      </c>
      <c r="U421" s="25">
        <v>0</v>
      </c>
      <c r="V421" s="25">
        <v>0</v>
      </c>
      <c r="W421" s="25" t="s">
        <v>41</v>
      </c>
      <c r="X421" s="25" t="s">
        <v>29</v>
      </c>
      <c r="Y421" s="25" t="s">
        <v>847</v>
      </c>
      <c r="Z421" s="25">
        <v>3778900</v>
      </c>
      <c r="AA421" s="25" t="s">
        <v>848</v>
      </c>
      <c r="AB421" s="24"/>
      <c r="AC421" s="24" t="str">
        <f t="shared" si="12"/>
        <v>1141-139</v>
      </c>
      <c r="AD421" s="24" t="str">
        <f t="shared" si="13"/>
        <v>APOYAR LAS ACTIVIDADES DE EVALUACIÓN, CONTROL Y SEGUIMIENTO A LOS PLANES INSTITUCIONALES DE GESTIÓN AMBIENTAL DE LAS ENTIDADES DISTRITALES Y AL CUMPLIMIENTO NORMATIVO DE LAS ENTIDADES DE ORDEN NACIONAL UBICADAS EN EL DISTRITO CAPITAL. # 1141-139</v>
      </c>
    </row>
    <row r="422" spans="1:30" s="27" customFormat="1" x14ac:dyDescent="0.25">
      <c r="A422" s="25">
        <v>1141</v>
      </c>
      <c r="B422" s="25">
        <v>140</v>
      </c>
      <c r="C422" s="25" t="s">
        <v>839</v>
      </c>
      <c r="D422" s="25" t="s">
        <v>930</v>
      </c>
      <c r="E422" s="25" t="s">
        <v>931</v>
      </c>
      <c r="F422" s="25" t="s">
        <v>973</v>
      </c>
      <c r="G422" s="25" t="s">
        <v>27</v>
      </c>
      <c r="H422" s="25" t="s">
        <v>843</v>
      </c>
      <c r="I422" s="25" t="s">
        <v>844</v>
      </c>
      <c r="J422" s="25" t="s">
        <v>845</v>
      </c>
      <c r="K422" s="25">
        <v>80111600</v>
      </c>
      <c r="L422" s="25" t="s">
        <v>975</v>
      </c>
      <c r="M422" s="25">
        <v>1</v>
      </c>
      <c r="N422" s="25">
        <v>1</v>
      </c>
      <c r="O422" s="25">
        <v>10</v>
      </c>
      <c r="P422" s="25">
        <v>1</v>
      </c>
      <c r="Q422" s="25" t="s">
        <v>28</v>
      </c>
      <c r="R422" s="25">
        <v>0</v>
      </c>
      <c r="S422" s="26">
        <v>27856500</v>
      </c>
      <c r="T422" s="26">
        <v>27856500</v>
      </c>
      <c r="U422" s="25">
        <v>0</v>
      </c>
      <c r="V422" s="25">
        <v>0</v>
      </c>
      <c r="W422" s="25" t="s">
        <v>41</v>
      </c>
      <c r="X422" s="25" t="s">
        <v>29</v>
      </c>
      <c r="Y422" s="25" t="s">
        <v>847</v>
      </c>
      <c r="Z422" s="25">
        <v>3778900</v>
      </c>
      <c r="AA422" s="25" t="s">
        <v>848</v>
      </c>
      <c r="AB422" s="24"/>
      <c r="AC422" s="24" t="str">
        <f t="shared" si="12"/>
        <v>1141-140</v>
      </c>
      <c r="AD422" s="24" t="str">
        <f t="shared" si="13"/>
        <v>APOYAR LAS ACTIVIDADES DE EVALUACIÓN, CONTROL Y SEGUIMIENTO A LOS PLANES INSTITUCIONALES DE GESTIÓN AMBIENTAL DE LAS ENTIDADES DISTRITALES Y AL CUMPLIMIENTO NORMATIVO DE LAS ENTIDADES DE ORDEN NACIONAL UBICADAS EN EL DISTRITO CAPITAL. # 1141-140</v>
      </c>
    </row>
    <row r="423" spans="1:30" s="27" customFormat="1" x14ac:dyDescent="0.25">
      <c r="A423" s="25">
        <v>1141</v>
      </c>
      <c r="B423" s="25">
        <v>141</v>
      </c>
      <c r="C423" s="25" t="s">
        <v>839</v>
      </c>
      <c r="D423" s="25" t="s">
        <v>930</v>
      </c>
      <c r="E423" s="25" t="s">
        <v>931</v>
      </c>
      <c r="F423" s="25" t="s">
        <v>973</v>
      </c>
      <c r="G423" s="25" t="s">
        <v>27</v>
      </c>
      <c r="H423" s="25" t="s">
        <v>843</v>
      </c>
      <c r="I423" s="25" t="s">
        <v>844</v>
      </c>
      <c r="J423" s="25" t="s">
        <v>845</v>
      </c>
      <c r="K423" s="25">
        <v>80111600</v>
      </c>
      <c r="L423" s="25" t="s">
        <v>976</v>
      </c>
      <c r="M423" s="25">
        <v>1</v>
      </c>
      <c r="N423" s="25">
        <v>1</v>
      </c>
      <c r="O423" s="25">
        <v>10</v>
      </c>
      <c r="P423" s="25">
        <v>1</v>
      </c>
      <c r="Q423" s="25" t="s">
        <v>28</v>
      </c>
      <c r="R423" s="25">
        <v>0</v>
      </c>
      <c r="S423" s="26">
        <v>47197500</v>
      </c>
      <c r="T423" s="26">
        <v>47197500</v>
      </c>
      <c r="U423" s="25">
        <v>0</v>
      </c>
      <c r="V423" s="25">
        <v>0</v>
      </c>
      <c r="W423" s="25" t="s">
        <v>41</v>
      </c>
      <c r="X423" s="25" t="s">
        <v>29</v>
      </c>
      <c r="Y423" s="25" t="s">
        <v>847</v>
      </c>
      <c r="Z423" s="25">
        <v>3778900</v>
      </c>
      <c r="AA423" s="25" t="s">
        <v>848</v>
      </c>
      <c r="AB423" s="24"/>
      <c r="AC423" s="24" t="str">
        <f t="shared" si="12"/>
        <v>1141-141</v>
      </c>
      <c r="AD423" s="24" t="str">
        <f t="shared" si="13"/>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 1141-141</v>
      </c>
    </row>
    <row r="424" spans="1:30" s="27" customFormat="1" x14ac:dyDescent="0.25">
      <c r="A424" s="25">
        <v>1141</v>
      </c>
      <c r="B424" s="25">
        <v>142</v>
      </c>
      <c r="C424" s="25" t="s">
        <v>839</v>
      </c>
      <c r="D424" s="25" t="s">
        <v>930</v>
      </c>
      <c r="E424" s="25" t="s">
        <v>931</v>
      </c>
      <c r="F424" s="25" t="s">
        <v>973</v>
      </c>
      <c r="G424" s="25" t="s">
        <v>27</v>
      </c>
      <c r="H424" s="25" t="s">
        <v>843</v>
      </c>
      <c r="I424" s="25" t="s">
        <v>844</v>
      </c>
      <c r="J424" s="25" t="s">
        <v>845</v>
      </c>
      <c r="K424" s="25">
        <v>80111600</v>
      </c>
      <c r="L424" s="25" t="s">
        <v>976</v>
      </c>
      <c r="M424" s="25">
        <v>1</v>
      </c>
      <c r="N424" s="25">
        <v>1</v>
      </c>
      <c r="O424" s="25">
        <v>10</v>
      </c>
      <c r="P424" s="25">
        <v>1</v>
      </c>
      <c r="Q424" s="25" t="s">
        <v>28</v>
      </c>
      <c r="R424" s="25">
        <v>0</v>
      </c>
      <c r="S424" s="26">
        <v>47197500</v>
      </c>
      <c r="T424" s="26">
        <v>47197500</v>
      </c>
      <c r="U424" s="25">
        <v>0</v>
      </c>
      <c r="V424" s="25">
        <v>0</v>
      </c>
      <c r="W424" s="25" t="s">
        <v>41</v>
      </c>
      <c r="X424" s="25" t="s">
        <v>29</v>
      </c>
      <c r="Y424" s="25" t="s">
        <v>847</v>
      </c>
      <c r="Z424" s="25">
        <v>3778900</v>
      </c>
      <c r="AA424" s="25" t="s">
        <v>848</v>
      </c>
      <c r="AB424" s="24"/>
      <c r="AC424" s="24" t="str">
        <f t="shared" si="12"/>
        <v>1141-142</v>
      </c>
      <c r="AD424" s="24" t="str">
        <f t="shared" si="13"/>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 1141-142</v>
      </c>
    </row>
    <row r="425" spans="1:30" s="27" customFormat="1" x14ac:dyDescent="0.25">
      <c r="A425" s="25">
        <v>1141</v>
      </c>
      <c r="B425" s="25">
        <v>143</v>
      </c>
      <c r="C425" s="25" t="s">
        <v>839</v>
      </c>
      <c r="D425" s="25" t="s">
        <v>930</v>
      </c>
      <c r="E425" s="25" t="s">
        <v>931</v>
      </c>
      <c r="F425" s="25" t="s">
        <v>973</v>
      </c>
      <c r="G425" s="25" t="s">
        <v>27</v>
      </c>
      <c r="H425" s="25" t="s">
        <v>843</v>
      </c>
      <c r="I425" s="25" t="s">
        <v>844</v>
      </c>
      <c r="J425" s="25" t="s">
        <v>845</v>
      </c>
      <c r="K425" s="25">
        <v>80111600</v>
      </c>
      <c r="L425" s="25" t="s">
        <v>977</v>
      </c>
      <c r="M425" s="25">
        <v>1</v>
      </c>
      <c r="N425" s="25">
        <v>1</v>
      </c>
      <c r="O425" s="25">
        <v>10</v>
      </c>
      <c r="P425" s="25">
        <v>1</v>
      </c>
      <c r="Q425" s="25" t="s">
        <v>28</v>
      </c>
      <c r="R425" s="25">
        <v>0</v>
      </c>
      <c r="S425" s="26">
        <v>27856500</v>
      </c>
      <c r="T425" s="26">
        <v>27856500</v>
      </c>
      <c r="U425" s="25">
        <v>0</v>
      </c>
      <c r="V425" s="25">
        <v>0</v>
      </c>
      <c r="W425" s="25" t="s">
        <v>41</v>
      </c>
      <c r="X425" s="25" t="s">
        <v>29</v>
      </c>
      <c r="Y425" s="25" t="s">
        <v>847</v>
      </c>
      <c r="Z425" s="25">
        <v>3778900</v>
      </c>
      <c r="AA425" s="25" t="s">
        <v>848</v>
      </c>
      <c r="AB425" s="24"/>
      <c r="AC425" s="24" t="str">
        <f t="shared" si="12"/>
        <v>1141-143</v>
      </c>
      <c r="AD425" s="24" t="str">
        <f t="shared" si="13"/>
        <v>REALIZAR EL MANEJO, PROCESAMIENTO, SISTEMATIZACIÓN  Y REPORTES DE LA INFORMACIÓN QUE SE GENERE EN CUMPLIMIENTO DEL CONTROL Y SEGUIMIENTO  A LOS PLANES INSTITUCIONALES DE GESTIÓN AMBIENTAL DE LAS ENTIDADES DISTRITALES  # 1141-143</v>
      </c>
    </row>
    <row r="426" spans="1:30" s="27" customFormat="1" x14ac:dyDescent="0.25">
      <c r="A426" s="25">
        <v>1141</v>
      </c>
      <c r="B426" s="25">
        <v>144</v>
      </c>
      <c r="C426" s="25" t="s">
        <v>839</v>
      </c>
      <c r="D426" s="25" t="s">
        <v>930</v>
      </c>
      <c r="E426" s="25" t="s">
        <v>931</v>
      </c>
      <c r="F426" s="25" t="s">
        <v>973</v>
      </c>
      <c r="G426" s="25" t="s">
        <v>27</v>
      </c>
      <c r="H426" s="25" t="s">
        <v>843</v>
      </c>
      <c r="I426" s="25" t="s">
        <v>844</v>
      </c>
      <c r="J426" s="25" t="s">
        <v>845</v>
      </c>
      <c r="K426" s="25">
        <v>80111600</v>
      </c>
      <c r="L426" s="25" t="s">
        <v>978</v>
      </c>
      <c r="M426" s="25">
        <v>1</v>
      </c>
      <c r="N426" s="25">
        <v>1</v>
      </c>
      <c r="O426" s="25">
        <v>1</v>
      </c>
      <c r="P426" s="25">
        <v>1</v>
      </c>
      <c r="Q426" s="25" t="s">
        <v>28</v>
      </c>
      <c r="R426" s="25">
        <v>0</v>
      </c>
      <c r="S426" s="26">
        <v>2785000</v>
      </c>
      <c r="T426" s="26">
        <v>2785000</v>
      </c>
      <c r="U426" s="25">
        <v>0</v>
      </c>
      <c r="V426" s="25">
        <v>0</v>
      </c>
      <c r="W426" s="25" t="s">
        <v>41</v>
      </c>
      <c r="X426" s="25" t="s">
        <v>29</v>
      </c>
      <c r="Y426" s="25" t="s">
        <v>847</v>
      </c>
      <c r="Z426" s="25">
        <v>3778900</v>
      </c>
      <c r="AA426" s="25" t="s">
        <v>848</v>
      </c>
      <c r="AB426" s="24"/>
      <c r="AC426" s="24" t="str">
        <f t="shared" si="12"/>
        <v>1141-144</v>
      </c>
      <c r="AD426" s="24" t="str">
        <f t="shared" si="13"/>
        <v>SALDO META REALIZAR EL MANEJO, PROCESAMIENTO, SISTEMATIZACIÓN  Y REPORTES DE LA INFORMACIÓN QUE SE GENERE EN CUMPLIMIENTO DEL CONTROL Y SEGUIMIENTO  A LOS PLANES INSTITUCIONALES DE GESTIÓN AMBIENTAL DE LAS ENTIDADES DISTRITALES  # 1141-144</v>
      </c>
    </row>
    <row r="427" spans="1:30" s="27" customFormat="1" x14ac:dyDescent="0.25">
      <c r="A427" s="25">
        <v>1141</v>
      </c>
      <c r="B427" s="25">
        <v>145</v>
      </c>
      <c r="C427" s="25" t="s">
        <v>839</v>
      </c>
      <c r="D427" s="25" t="s">
        <v>930</v>
      </c>
      <c r="E427" s="25" t="s">
        <v>931</v>
      </c>
      <c r="F427" s="25" t="s">
        <v>973</v>
      </c>
      <c r="G427" s="25" t="s">
        <v>27</v>
      </c>
      <c r="H427" s="25" t="s">
        <v>843</v>
      </c>
      <c r="I427" s="25" t="s">
        <v>844</v>
      </c>
      <c r="J427" s="25" t="s">
        <v>845</v>
      </c>
      <c r="K427" s="25">
        <v>80111600</v>
      </c>
      <c r="L427" s="25" t="s">
        <v>979</v>
      </c>
      <c r="M427" s="25">
        <v>1</v>
      </c>
      <c r="N427" s="25">
        <v>1</v>
      </c>
      <c r="O427" s="25">
        <v>10</v>
      </c>
      <c r="P427" s="25">
        <v>1</v>
      </c>
      <c r="Q427" s="25" t="s">
        <v>28</v>
      </c>
      <c r="R427" s="25">
        <v>0</v>
      </c>
      <c r="S427" s="26">
        <v>59598000</v>
      </c>
      <c r="T427" s="26">
        <v>59598000</v>
      </c>
      <c r="U427" s="25">
        <v>0</v>
      </c>
      <c r="V427" s="25">
        <v>0</v>
      </c>
      <c r="W427" s="25" t="s">
        <v>41</v>
      </c>
      <c r="X427" s="25" t="s">
        <v>29</v>
      </c>
      <c r="Y427" s="25" t="s">
        <v>847</v>
      </c>
      <c r="Z427" s="25">
        <v>3778900</v>
      </c>
      <c r="AA427" s="25" t="s">
        <v>848</v>
      </c>
      <c r="AB427" s="24"/>
      <c r="AC427" s="24" t="str">
        <f t="shared" si="12"/>
        <v>1141-145</v>
      </c>
      <c r="AD427" s="24" t="str">
        <f t="shared" si="13"/>
        <v>PRESTAR LOS SERVICIOS PROFESIONALES ORIENTANDO LAS ACTIVIDADES DE REVISIÓN, EVALUACIÓN CONTROL Y SEGUIMIENTO A LOS PLANES INSTITUCIONALES DE GESTIÓN AMBIENTAL DE LAS ENTIDADES PÚBLICAS DEL DISTRITO CAPITAL Y AL CUMPLIMIENTO NORMATIVO DE LAS ENTIDADES DE ORDEN NACIONAL UBICADAS EN EL DISTRITO CAPITAL # 1141-145</v>
      </c>
    </row>
    <row r="428" spans="1:30" s="27" customFormat="1" x14ac:dyDescent="0.25">
      <c r="A428" s="25">
        <v>1141</v>
      </c>
      <c r="B428" s="25">
        <v>146</v>
      </c>
      <c r="C428" s="25" t="s">
        <v>839</v>
      </c>
      <c r="D428" s="25" t="s">
        <v>930</v>
      </c>
      <c r="E428" s="25" t="s">
        <v>931</v>
      </c>
      <c r="F428" s="25" t="s">
        <v>973</v>
      </c>
      <c r="G428" s="25" t="s">
        <v>27</v>
      </c>
      <c r="H428" s="25" t="s">
        <v>843</v>
      </c>
      <c r="I428" s="25" t="s">
        <v>844</v>
      </c>
      <c r="J428" s="25" t="s">
        <v>845</v>
      </c>
      <c r="K428" s="25">
        <v>80111600</v>
      </c>
      <c r="L428" s="25" t="s">
        <v>975</v>
      </c>
      <c r="M428" s="25">
        <v>1</v>
      </c>
      <c r="N428" s="25">
        <v>1</v>
      </c>
      <c r="O428" s="25">
        <v>10</v>
      </c>
      <c r="P428" s="25">
        <v>1</v>
      </c>
      <c r="Q428" s="25" t="s">
        <v>28</v>
      </c>
      <c r="R428" s="25">
        <v>0</v>
      </c>
      <c r="S428" s="26">
        <v>27856500</v>
      </c>
      <c r="T428" s="26">
        <v>27856500</v>
      </c>
      <c r="U428" s="25">
        <v>0</v>
      </c>
      <c r="V428" s="25">
        <v>0</v>
      </c>
      <c r="W428" s="25" t="s">
        <v>41</v>
      </c>
      <c r="X428" s="25" t="s">
        <v>29</v>
      </c>
      <c r="Y428" s="25" t="s">
        <v>847</v>
      </c>
      <c r="Z428" s="25">
        <v>3778900</v>
      </c>
      <c r="AA428" s="25" t="s">
        <v>848</v>
      </c>
      <c r="AB428" s="24"/>
      <c r="AC428" s="24" t="str">
        <f t="shared" si="12"/>
        <v>1141-146</v>
      </c>
      <c r="AD428" s="24" t="str">
        <f t="shared" si="13"/>
        <v>APOYAR LAS ACTIVIDADES DE EVALUACIÓN, CONTROL Y SEGUIMIENTO A LOS PLANES INSTITUCIONALES DE GESTIÓN AMBIENTAL DE LAS ENTIDADES DISTRITALES Y AL CUMPLIMIENTO NORMATIVO DE LAS ENTIDADES DE ORDEN NACIONAL UBICADAS EN EL DISTRITO CAPITAL. # 1141-146</v>
      </c>
    </row>
    <row r="429" spans="1:30" s="27" customFormat="1" x14ac:dyDescent="0.25">
      <c r="A429" s="25">
        <v>1141</v>
      </c>
      <c r="B429" s="25">
        <v>147</v>
      </c>
      <c r="C429" s="25" t="s">
        <v>839</v>
      </c>
      <c r="D429" s="25" t="s">
        <v>940</v>
      </c>
      <c r="E429" s="25" t="s">
        <v>941</v>
      </c>
      <c r="F429" s="25" t="s">
        <v>980</v>
      </c>
      <c r="G429" s="25" t="s">
        <v>27</v>
      </c>
      <c r="H429" s="25" t="s">
        <v>843</v>
      </c>
      <c r="I429" s="25" t="s">
        <v>844</v>
      </c>
      <c r="J429" s="25" t="s">
        <v>845</v>
      </c>
      <c r="K429" s="25">
        <v>80111600</v>
      </c>
      <c r="L429" s="25" t="s">
        <v>946</v>
      </c>
      <c r="M429" s="25">
        <v>1</v>
      </c>
      <c r="N429" s="25">
        <v>1</v>
      </c>
      <c r="O429" s="25">
        <v>10</v>
      </c>
      <c r="P429" s="25">
        <v>1</v>
      </c>
      <c r="Q429" s="25" t="s">
        <v>28</v>
      </c>
      <c r="R429" s="25">
        <v>0</v>
      </c>
      <c r="S429" s="26">
        <v>15000000</v>
      </c>
      <c r="T429" s="26">
        <v>15000000</v>
      </c>
      <c r="U429" s="25">
        <v>0</v>
      </c>
      <c r="V429" s="25">
        <v>0</v>
      </c>
      <c r="W429" s="25" t="s">
        <v>41</v>
      </c>
      <c r="X429" s="25" t="s">
        <v>29</v>
      </c>
      <c r="Y429" s="25" t="s">
        <v>847</v>
      </c>
      <c r="Z429" s="25">
        <v>3778900</v>
      </c>
      <c r="AA429" s="25" t="s">
        <v>848</v>
      </c>
      <c r="AB429" s="24"/>
      <c r="AC429" s="24" t="str">
        <f t="shared" si="12"/>
        <v>1141-147</v>
      </c>
      <c r="AD429" s="24" t="str">
        <f t="shared" si="13"/>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1141-147</v>
      </c>
    </row>
    <row r="430" spans="1:30" s="27" customFormat="1" x14ac:dyDescent="0.25">
      <c r="A430" s="25">
        <v>1141</v>
      </c>
      <c r="B430" s="25">
        <v>148</v>
      </c>
      <c r="C430" s="25" t="s">
        <v>839</v>
      </c>
      <c r="D430" s="25" t="s">
        <v>940</v>
      </c>
      <c r="E430" s="25" t="s">
        <v>941</v>
      </c>
      <c r="F430" s="25" t="s">
        <v>980</v>
      </c>
      <c r="G430" s="25" t="s">
        <v>27</v>
      </c>
      <c r="H430" s="25" t="s">
        <v>843</v>
      </c>
      <c r="I430" s="25" t="s">
        <v>844</v>
      </c>
      <c r="J430" s="25" t="s">
        <v>845</v>
      </c>
      <c r="K430" s="25">
        <v>80111600</v>
      </c>
      <c r="L430" s="25" t="s">
        <v>981</v>
      </c>
      <c r="M430" s="25">
        <v>1</v>
      </c>
      <c r="N430" s="25">
        <v>1</v>
      </c>
      <c r="O430" s="25">
        <v>10</v>
      </c>
      <c r="P430" s="25">
        <v>1</v>
      </c>
      <c r="Q430" s="25" t="s">
        <v>28</v>
      </c>
      <c r="R430" s="25">
        <v>0</v>
      </c>
      <c r="S430" s="26">
        <v>32592000</v>
      </c>
      <c r="T430" s="26">
        <v>32592000</v>
      </c>
      <c r="U430" s="25">
        <v>0</v>
      </c>
      <c r="V430" s="25">
        <v>0</v>
      </c>
      <c r="W430" s="25" t="s">
        <v>41</v>
      </c>
      <c r="X430" s="25" t="s">
        <v>29</v>
      </c>
      <c r="Y430" s="25" t="s">
        <v>847</v>
      </c>
      <c r="Z430" s="25">
        <v>3778900</v>
      </c>
      <c r="AA430" s="25" t="s">
        <v>848</v>
      </c>
      <c r="AB430" s="24"/>
      <c r="AC430" s="24" t="str">
        <f t="shared" si="12"/>
        <v>1141-148</v>
      </c>
      <c r="AD430" s="24" t="str">
        <f t="shared" si="13"/>
        <v>BRINDAR APOYO TECNICO EN LAS ACTIVIDADES DE EVALUACIÓN, CONTROL Y SEGUIMIENTO A LOS PROYECTOS ESPECIALES DE INFRAESTRUCTURA GENERADORES DE RCD, EN EL D.C # 1141-148</v>
      </c>
    </row>
    <row r="431" spans="1:30" s="27" customFormat="1" x14ac:dyDescent="0.25">
      <c r="A431" s="25">
        <v>1141</v>
      </c>
      <c r="B431" s="25">
        <v>149</v>
      </c>
      <c r="C431" s="25" t="s">
        <v>839</v>
      </c>
      <c r="D431" s="25" t="s">
        <v>940</v>
      </c>
      <c r="E431" s="25" t="s">
        <v>941</v>
      </c>
      <c r="F431" s="25" t="s">
        <v>980</v>
      </c>
      <c r="G431" s="25" t="s">
        <v>27</v>
      </c>
      <c r="H431" s="25" t="s">
        <v>843</v>
      </c>
      <c r="I431" s="25" t="s">
        <v>844</v>
      </c>
      <c r="J431" s="25" t="s">
        <v>845</v>
      </c>
      <c r="K431" s="25">
        <v>80111600</v>
      </c>
      <c r="L431" s="25" t="s">
        <v>981</v>
      </c>
      <c r="M431" s="25">
        <v>1</v>
      </c>
      <c r="N431" s="25">
        <v>1</v>
      </c>
      <c r="O431" s="25">
        <v>10</v>
      </c>
      <c r="P431" s="25">
        <v>1</v>
      </c>
      <c r="Q431" s="25" t="s">
        <v>28</v>
      </c>
      <c r="R431" s="25">
        <v>0</v>
      </c>
      <c r="S431" s="26">
        <v>32592000</v>
      </c>
      <c r="T431" s="26">
        <v>32592000</v>
      </c>
      <c r="U431" s="25">
        <v>0</v>
      </c>
      <c r="V431" s="25">
        <v>0</v>
      </c>
      <c r="W431" s="25" t="s">
        <v>41</v>
      </c>
      <c r="X431" s="25" t="s">
        <v>29</v>
      </c>
      <c r="Y431" s="25" t="s">
        <v>847</v>
      </c>
      <c r="Z431" s="25">
        <v>3778900</v>
      </c>
      <c r="AA431" s="25" t="s">
        <v>848</v>
      </c>
      <c r="AB431" s="24"/>
      <c r="AC431" s="24" t="str">
        <f t="shared" si="12"/>
        <v>1141-149</v>
      </c>
      <c r="AD431" s="24" t="str">
        <f t="shared" si="13"/>
        <v>BRINDAR APOYO TECNICO EN LAS ACTIVIDADES DE EVALUACIÓN, CONTROL Y SEGUIMIENTO A LOS PROYECTOS ESPECIALES DE INFRAESTRUCTURA GENERADORES DE RCD, EN EL D.C # 1141-149</v>
      </c>
    </row>
    <row r="432" spans="1:30" s="27" customFormat="1" x14ac:dyDescent="0.25">
      <c r="A432" s="25">
        <v>1141</v>
      </c>
      <c r="B432" s="25">
        <v>150</v>
      </c>
      <c r="C432" s="25" t="s">
        <v>839</v>
      </c>
      <c r="D432" s="25" t="s">
        <v>940</v>
      </c>
      <c r="E432" s="25" t="s">
        <v>941</v>
      </c>
      <c r="F432" s="25" t="s">
        <v>980</v>
      </c>
      <c r="G432" s="25" t="s">
        <v>27</v>
      </c>
      <c r="H432" s="25" t="s">
        <v>843</v>
      </c>
      <c r="I432" s="25" t="s">
        <v>844</v>
      </c>
      <c r="J432" s="25" t="s">
        <v>845</v>
      </c>
      <c r="K432" s="25">
        <v>80111600</v>
      </c>
      <c r="L432" s="25" t="s">
        <v>981</v>
      </c>
      <c r="M432" s="25">
        <v>1</v>
      </c>
      <c r="N432" s="25">
        <v>1</v>
      </c>
      <c r="O432" s="25">
        <v>10</v>
      </c>
      <c r="P432" s="25">
        <v>1</v>
      </c>
      <c r="Q432" s="25" t="s">
        <v>28</v>
      </c>
      <c r="R432" s="25">
        <v>0</v>
      </c>
      <c r="S432" s="26">
        <v>32592000</v>
      </c>
      <c r="T432" s="26">
        <v>32592000</v>
      </c>
      <c r="U432" s="25">
        <v>0</v>
      </c>
      <c r="V432" s="25">
        <v>0</v>
      </c>
      <c r="W432" s="25" t="s">
        <v>41</v>
      </c>
      <c r="X432" s="25" t="s">
        <v>29</v>
      </c>
      <c r="Y432" s="25" t="s">
        <v>847</v>
      </c>
      <c r="Z432" s="25">
        <v>3778900</v>
      </c>
      <c r="AA432" s="25" t="s">
        <v>848</v>
      </c>
      <c r="AB432" s="24"/>
      <c r="AC432" s="24" t="str">
        <f t="shared" si="12"/>
        <v>1141-150</v>
      </c>
      <c r="AD432" s="24" t="str">
        <f t="shared" si="13"/>
        <v>BRINDAR APOYO TECNICO EN LAS ACTIVIDADES DE EVALUACIÓN, CONTROL Y SEGUIMIENTO A LOS PROYECTOS ESPECIALES DE INFRAESTRUCTURA GENERADORES DE RCD, EN EL D.C # 1141-150</v>
      </c>
    </row>
    <row r="433" spans="1:30" s="27" customFormat="1" x14ac:dyDescent="0.25">
      <c r="A433" s="25">
        <v>1141</v>
      </c>
      <c r="B433" s="25">
        <v>151</v>
      </c>
      <c r="C433" s="25" t="s">
        <v>839</v>
      </c>
      <c r="D433" s="25" t="s">
        <v>940</v>
      </c>
      <c r="E433" s="25" t="s">
        <v>941</v>
      </c>
      <c r="F433" s="25" t="s">
        <v>980</v>
      </c>
      <c r="G433" s="25" t="s">
        <v>27</v>
      </c>
      <c r="H433" s="25" t="s">
        <v>843</v>
      </c>
      <c r="I433" s="25" t="s">
        <v>844</v>
      </c>
      <c r="J433" s="25" t="s">
        <v>845</v>
      </c>
      <c r="K433" s="25">
        <v>80111600</v>
      </c>
      <c r="L433" s="25" t="s">
        <v>982</v>
      </c>
      <c r="M433" s="25">
        <v>1</v>
      </c>
      <c r="N433" s="25">
        <v>1</v>
      </c>
      <c r="O433" s="25">
        <v>10</v>
      </c>
      <c r="P433" s="25">
        <v>1</v>
      </c>
      <c r="Q433" s="25" t="s">
        <v>28</v>
      </c>
      <c r="R433" s="25">
        <v>0</v>
      </c>
      <c r="S433" s="26">
        <v>47197500</v>
      </c>
      <c r="T433" s="26">
        <v>47197500</v>
      </c>
      <c r="U433" s="25">
        <v>0</v>
      </c>
      <c r="V433" s="25">
        <v>0</v>
      </c>
      <c r="W433" s="25" t="s">
        <v>41</v>
      </c>
      <c r="X433" s="25" t="s">
        <v>29</v>
      </c>
      <c r="Y433" s="25" t="s">
        <v>847</v>
      </c>
      <c r="Z433" s="25">
        <v>3778900</v>
      </c>
      <c r="AA433" s="25" t="s">
        <v>848</v>
      </c>
      <c r="AB433" s="24"/>
      <c r="AC433" s="24" t="str">
        <f t="shared" si="12"/>
        <v>1141-151</v>
      </c>
      <c r="AD433" s="24" t="str">
        <f t="shared" si="13"/>
        <v>REVISAR Y VALIDAR LOS CONCEPTOS TECNICOS DERIVADOS DE LAS ACCIONES DE EVALUACIÓN, CONTROL Y SEGUIMIENTO A LOS PROYECTOS ESPECIALES DE INFRAESTRUCTURA GENERADORES DE RCD, EN EL D.C. # 1141-151</v>
      </c>
    </row>
    <row r="434" spans="1:30" x14ac:dyDescent="0.25">
      <c r="A434" s="25">
        <v>1141</v>
      </c>
      <c r="B434" s="25">
        <v>152</v>
      </c>
      <c r="C434" s="25" t="s">
        <v>839</v>
      </c>
      <c r="D434" s="25" t="s">
        <v>940</v>
      </c>
      <c r="E434" s="25" t="s">
        <v>941</v>
      </c>
      <c r="F434" s="25" t="s">
        <v>980</v>
      </c>
      <c r="G434" s="25" t="s">
        <v>27</v>
      </c>
      <c r="H434" s="25" t="s">
        <v>843</v>
      </c>
      <c r="I434" s="25" t="s">
        <v>844</v>
      </c>
      <c r="J434" s="25" t="s">
        <v>845</v>
      </c>
      <c r="K434" s="25">
        <v>80111600</v>
      </c>
      <c r="L434" s="25" t="s">
        <v>982</v>
      </c>
      <c r="M434" s="25">
        <v>1</v>
      </c>
      <c r="N434" s="25">
        <v>1</v>
      </c>
      <c r="O434" s="25">
        <v>10</v>
      </c>
      <c r="P434" s="25">
        <v>1</v>
      </c>
      <c r="Q434" s="25" t="s">
        <v>28</v>
      </c>
      <c r="R434" s="25">
        <v>0</v>
      </c>
      <c r="S434" s="26">
        <v>47197500</v>
      </c>
      <c r="T434" s="26">
        <v>47197500</v>
      </c>
      <c r="U434" s="25">
        <v>0</v>
      </c>
      <c r="V434" s="25">
        <v>0</v>
      </c>
      <c r="W434" s="25" t="s">
        <v>41</v>
      </c>
      <c r="X434" s="25" t="s">
        <v>29</v>
      </c>
      <c r="Y434" s="25" t="s">
        <v>847</v>
      </c>
      <c r="Z434" s="25">
        <v>3778900</v>
      </c>
      <c r="AA434" s="25" t="s">
        <v>848</v>
      </c>
      <c r="AB434" s="24"/>
      <c r="AC434" s="24" t="str">
        <f t="shared" si="12"/>
        <v>1141-152</v>
      </c>
      <c r="AD434" s="24" t="str">
        <f t="shared" si="13"/>
        <v>REVISAR Y VALIDAR LOS CONCEPTOS TECNICOS DERIVADOS DE LAS ACCIONES DE EVALUACIÓN, CONTROL Y SEGUIMIENTO A LOS PROYECTOS ESPECIALES DE INFRAESTRUCTURA GENERADORES DE RCD, EN EL D.C. # 1141-152</v>
      </c>
    </row>
    <row r="435" spans="1:30" x14ac:dyDescent="0.25">
      <c r="A435" s="25">
        <v>1141</v>
      </c>
      <c r="B435" s="25">
        <v>153</v>
      </c>
      <c r="C435" s="25" t="s">
        <v>839</v>
      </c>
      <c r="D435" s="25" t="s">
        <v>940</v>
      </c>
      <c r="E435" s="25" t="s">
        <v>941</v>
      </c>
      <c r="F435" s="25" t="s">
        <v>980</v>
      </c>
      <c r="G435" s="25" t="s">
        <v>27</v>
      </c>
      <c r="H435" s="25" t="s">
        <v>843</v>
      </c>
      <c r="I435" s="25" t="s">
        <v>844</v>
      </c>
      <c r="J435" s="25" t="s">
        <v>845</v>
      </c>
      <c r="K435" s="25">
        <v>80111600</v>
      </c>
      <c r="L435" s="25" t="s">
        <v>983</v>
      </c>
      <c r="M435" s="25">
        <v>1</v>
      </c>
      <c r="N435" s="25">
        <v>1</v>
      </c>
      <c r="O435" s="25">
        <v>10</v>
      </c>
      <c r="P435" s="25">
        <v>1</v>
      </c>
      <c r="Q435" s="25" t="s">
        <v>28</v>
      </c>
      <c r="R435" s="25">
        <v>0</v>
      </c>
      <c r="S435" s="26">
        <v>36372000</v>
      </c>
      <c r="T435" s="26">
        <v>36372000</v>
      </c>
      <c r="U435" s="25">
        <v>0</v>
      </c>
      <c r="V435" s="25">
        <v>0</v>
      </c>
      <c r="W435" s="25" t="s">
        <v>41</v>
      </c>
      <c r="X435" s="25" t="s">
        <v>29</v>
      </c>
      <c r="Y435" s="25" t="s">
        <v>847</v>
      </c>
      <c r="Z435" s="25">
        <v>3778900</v>
      </c>
      <c r="AA435" s="25" t="s">
        <v>848</v>
      </c>
      <c r="AB435" s="24"/>
      <c r="AC435" s="24" t="str">
        <f t="shared" si="12"/>
        <v>1141-153</v>
      </c>
      <c r="AD435" s="24" t="str">
        <f t="shared" si="13"/>
        <v>DESARROLLAR ACTIVIDADES TECNICAS Y DE REPORTE DE LAS ACCIONES  DE EVALUACIÓN, CONTROL Y SEGUIMIENTO A LOS PROYECTOS ESPECIALES DE INFRAESTRUCTURA GENERADORES DE RCD, EN EL D.C. # 1141-153</v>
      </c>
    </row>
    <row r="436" spans="1:30" x14ac:dyDescent="0.25">
      <c r="A436" s="25">
        <v>1141</v>
      </c>
      <c r="B436" s="25">
        <v>154</v>
      </c>
      <c r="C436" s="25" t="s">
        <v>839</v>
      </c>
      <c r="D436" s="25" t="s">
        <v>940</v>
      </c>
      <c r="E436" s="25" t="s">
        <v>941</v>
      </c>
      <c r="F436" s="25" t="s">
        <v>980</v>
      </c>
      <c r="G436" s="25" t="s">
        <v>27</v>
      </c>
      <c r="H436" s="25" t="s">
        <v>843</v>
      </c>
      <c r="I436" s="25" t="s">
        <v>844</v>
      </c>
      <c r="J436" s="25" t="s">
        <v>845</v>
      </c>
      <c r="K436" s="25">
        <v>80111600</v>
      </c>
      <c r="L436" s="25" t="s">
        <v>982</v>
      </c>
      <c r="M436" s="25">
        <v>1</v>
      </c>
      <c r="N436" s="25">
        <v>1</v>
      </c>
      <c r="O436" s="25">
        <v>10</v>
      </c>
      <c r="P436" s="25">
        <v>1</v>
      </c>
      <c r="Q436" s="25" t="s">
        <v>28</v>
      </c>
      <c r="R436" s="25">
        <v>0</v>
      </c>
      <c r="S436" s="26">
        <v>47197500</v>
      </c>
      <c r="T436" s="26">
        <v>47197500</v>
      </c>
      <c r="U436" s="25">
        <v>0</v>
      </c>
      <c r="V436" s="25">
        <v>0</v>
      </c>
      <c r="W436" s="25" t="s">
        <v>41</v>
      </c>
      <c r="X436" s="25" t="s">
        <v>29</v>
      </c>
      <c r="Y436" s="25" t="s">
        <v>847</v>
      </c>
      <c r="Z436" s="25">
        <v>3778900</v>
      </c>
      <c r="AA436" s="25" t="s">
        <v>848</v>
      </c>
      <c r="AB436" s="24"/>
      <c r="AC436" s="24" t="str">
        <f t="shared" si="12"/>
        <v>1141-154</v>
      </c>
      <c r="AD436" s="24" t="str">
        <f t="shared" si="13"/>
        <v>REVISAR Y VALIDAR LOS CONCEPTOS TECNICOS DERIVADOS DE LAS ACCIONES DE EVALUACIÓN, CONTROL Y SEGUIMIENTO A LOS PROYECTOS ESPECIALES DE INFRAESTRUCTURA GENERADORES DE RCD, EN EL D.C. # 1141-154</v>
      </c>
    </row>
    <row r="437" spans="1:30" x14ac:dyDescent="0.25">
      <c r="A437" s="25">
        <v>1141</v>
      </c>
      <c r="B437" s="25">
        <v>155</v>
      </c>
      <c r="C437" s="25" t="s">
        <v>839</v>
      </c>
      <c r="D437" s="25" t="s">
        <v>940</v>
      </c>
      <c r="E437" s="25" t="s">
        <v>941</v>
      </c>
      <c r="F437" s="25" t="s">
        <v>980</v>
      </c>
      <c r="G437" s="25" t="s">
        <v>27</v>
      </c>
      <c r="H437" s="25" t="s">
        <v>843</v>
      </c>
      <c r="I437" s="25" t="s">
        <v>844</v>
      </c>
      <c r="J437" s="25" t="s">
        <v>845</v>
      </c>
      <c r="K437" s="25">
        <v>80111600</v>
      </c>
      <c r="L437" s="25" t="s">
        <v>981</v>
      </c>
      <c r="M437" s="25">
        <v>1</v>
      </c>
      <c r="N437" s="25">
        <v>1</v>
      </c>
      <c r="O437" s="25">
        <v>10</v>
      </c>
      <c r="P437" s="25">
        <v>1</v>
      </c>
      <c r="Q437" s="25" t="s">
        <v>28</v>
      </c>
      <c r="R437" s="25">
        <v>0</v>
      </c>
      <c r="S437" s="26">
        <v>32592000</v>
      </c>
      <c r="T437" s="26">
        <v>32592000</v>
      </c>
      <c r="U437" s="25">
        <v>0</v>
      </c>
      <c r="V437" s="25">
        <v>0</v>
      </c>
      <c r="W437" s="25" t="s">
        <v>41</v>
      </c>
      <c r="X437" s="25" t="s">
        <v>29</v>
      </c>
      <c r="Y437" s="25" t="s">
        <v>847</v>
      </c>
      <c r="Z437" s="25">
        <v>3778900</v>
      </c>
      <c r="AA437" s="25" t="s">
        <v>848</v>
      </c>
      <c r="AB437" s="24"/>
      <c r="AC437" s="24" t="str">
        <f t="shared" si="12"/>
        <v>1141-155</v>
      </c>
      <c r="AD437" s="24" t="str">
        <f t="shared" si="13"/>
        <v>BRINDAR APOYO TECNICO EN LAS ACTIVIDADES DE EVALUACIÓN, CONTROL Y SEGUIMIENTO A LOS PROYECTOS ESPECIALES DE INFRAESTRUCTURA GENERADORES DE RCD, EN EL D.C # 1141-155</v>
      </c>
    </row>
    <row r="438" spans="1:30" x14ac:dyDescent="0.25">
      <c r="A438" s="25">
        <v>1141</v>
      </c>
      <c r="B438" s="25">
        <v>156</v>
      </c>
      <c r="C438" s="25" t="s">
        <v>839</v>
      </c>
      <c r="D438" s="25" t="s">
        <v>940</v>
      </c>
      <c r="E438" s="25" t="s">
        <v>941</v>
      </c>
      <c r="F438" s="25" t="s">
        <v>980</v>
      </c>
      <c r="G438" s="25" t="s">
        <v>27</v>
      </c>
      <c r="H438" s="25" t="s">
        <v>843</v>
      </c>
      <c r="I438" s="25" t="s">
        <v>844</v>
      </c>
      <c r="J438" s="25" t="s">
        <v>845</v>
      </c>
      <c r="K438" s="25">
        <v>80111600</v>
      </c>
      <c r="L438" s="25" t="s">
        <v>984</v>
      </c>
      <c r="M438" s="25">
        <v>1</v>
      </c>
      <c r="N438" s="25">
        <v>1</v>
      </c>
      <c r="O438" s="25">
        <v>10</v>
      </c>
      <c r="P438" s="25">
        <v>1</v>
      </c>
      <c r="Q438" s="25" t="s">
        <v>28</v>
      </c>
      <c r="R438" s="25">
        <v>0</v>
      </c>
      <c r="S438" s="26">
        <v>32592000</v>
      </c>
      <c r="T438" s="26">
        <v>32592000</v>
      </c>
      <c r="U438" s="25">
        <v>0</v>
      </c>
      <c r="V438" s="25">
        <v>0</v>
      </c>
      <c r="W438" s="25" t="s">
        <v>41</v>
      </c>
      <c r="X438" s="25" t="s">
        <v>29</v>
      </c>
      <c r="Y438" s="25" t="s">
        <v>847</v>
      </c>
      <c r="Z438" s="25">
        <v>3778900</v>
      </c>
      <c r="AA438" s="25" t="s">
        <v>848</v>
      </c>
      <c r="AB438" s="24"/>
      <c r="AC438" s="24" t="str">
        <f t="shared" si="12"/>
        <v>1141-156</v>
      </c>
      <c r="AD438" s="24" t="str">
        <f t="shared" si="13"/>
        <v>PRESTAR LOS SERVICIOS PROFESIONALES PARA PROYECTAR LAS ACTUACIONES ADMINISTRATIVAS GENERADAS DE LAS ACCIONES  DE EVALUACIÓN, CONTROL Y SEGUIMIENTO A LOS PROYECTOS ESPECIALES DE INFRAESTRUCTURA GENERADORES DE RCD, EN EL D.C. # 1141-156</v>
      </c>
    </row>
    <row r="439" spans="1:30" x14ac:dyDescent="0.25">
      <c r="A439" s="25">
        <v>1141</v>
      </c>
      <c r="B439" s="25">
        <v>157</v>
      </c>
      <c r="C439" s="25" t="s">
        <v>839</v>
      </c>
      <c r="D439" s="25" t="s">
        <v>940</v>
      </c>
      <c r="E439" s="25" t="s">
        <v>941</v>
      </c>
      <c r="F439" s="25" t="s">
        <v>980</v>
      </c>
      <c r="G439" s="25" t="s">
        <v>27</v>
      </c>
      <c r="H439" s="25" t="s">
        <v>843</v>
      </c>
      <c r="I439" s="25" t="s">
        <v>844</v>
      </c>
      <c r="J439" s="25" t="s">
        <v>845</v>
      </c>
      <c r="K439" s="25">
        <v>80111600</v>
      </c>
      <c r="L439" s="25" t="s">
        <v>985</v>
      </c>
      <c r="M439" s="25">
        <v>1</v>
      </c>
      <c r="N439" s="25">
        <v>1</v>
      </c>
      <c r="O439" s="25">
        <v>10</v>
      </c>
      <c r="P439" s="25">
        <v>1</v>
      </c>
      <c r="Q439" s="25" t="s">
        <v>28</v>
      </c>
      <c r="R439" s="25">
        <v>0</v>
      </c>
      <c r="S439" s="26">
        <v>59598000</v>
      </c>
      <c r="T439" s="26">
        <v>59598000</v>
      </c>
      <c r="U439" s="25">
        <v>0</v>
      </c>
      <c r="V439" s="25">
        <v>0</v>
      </c>
      <c r="W439" s="25" t="s">
        <v>41</v>
      </c>
      <c r="X439" s="25" t="s">
        <v>29</v>
      </c>
      <c r="Y439" s="25" t="s">
        <v>847</v>
      </c>
      <c r="Z439" s="25">
        <v>3778900</v>
      </c>
      <c r="AA439" s="25" t="s">
        <v>848</v>
      </c>
      <c r="AB439" s="24"/>
      <c r="AC439" s="24" t="str">
        <f t="shared" si="12"/>
        <v>1141-157</v>
      </c>
      <c r="AD439" s="24" t="str">
        <f t="shared" si="13"/>
        <v>ORIENTAR LAS ACTUACIONES TECNICAS QUE SE DERIVEN DE LA EVALUACIÓN, CONTROL Y SEGUIMIENTO DE LOS RCD GENERADOS EN  PROYECTOS ESPECIALES DE INFRAESTRUCTURA QUE SE DESARROLLEN EN LA CIUDAD DE BOGOTÁ. # 1141-157</v>
      </c>
    </row>
    <row r="440" spans="1:30" x14ac:dyDescent="0.25">
      <c r="A440" s="25">
        <v>1141</v>
      </c>
      <c r="B440" s="25">
        <v>158</v>
      </c>
      <c r="C440" s="25" t="s">
        <v>839</v>
      </c>
      <c r="D440" s="25" t="s">
        <v>940</v>
      </c>
      <c r="E440" s="25" t="s">
        <v>941</v>
      </c>
      <c r="F440" s="25" t="s">
        <v>980</v>
      </c>
      <c r="G440" s="25" t="s">
        <v>27</v>
      </c>
      <c r="H440" s="25" t="s">
        <v>843</v>
      </c>
      <c r="I440" s="25" t="s">
        <v>844</v>
      </c>
      <c r="J440" s="25" t="s">
        <v>845</v>
      </c>
      <c r="K440" s="25">
        <v>80111600</v>
      </c>
      <c r="L440" s="25" t="s">
        <v>986</v>
      </c>
      <c r="M440" s="25">
        <v>1</v>
      </c>
      <c r="N440" s="25">
        <v>1</v>
      </c>
      <c r="O440" s="25">
        <v>10</v>
      </c>
      <c r="P440" s="25">
        <v>1</v>
      </c>
      <c r="Q440" s="25" t="s">
        <v>28</v>
      </c>
      <c r="R440" s="25">
        <v>0</v>
      </c>
      <c r="S440" s="26">
        <v>36372000</v>
      </c>
      <c r="T440" s="26">
        <v>36372000</v>
      </c>
      <c r="U440" s="25">
        <v>0</v>
      </c>
      <c r="V440" s="25">
        <v>0</v>
      </c>
      <c r="W440" s="25" t="s">
        <v>41</v>
      </c>
      <c r="X440" s="25" t="s">
        <v>29</v>
      </c>
      <c r="Y440" s="25" t="s">
        <v>847</v>
      </c>
      <c r="Z440" s="25">
        <v>3778900</v>
      </c>
      <c r="AA440" s="25" t="s">
        <v>848</v>
      </c>
      <c r="AB440" s="24"/>
      <c r="AC440" s="24" t="str">
        <f t="shared" si="12"/>
        <v>1141-158</v>
      </c>
      <c r="AD440" s="24" t="str">
        <f t="shared" si="13"/>
        <v>DESARROLLAR ACTIVIDADES TECNICAS Y DE REPORTE DE LAS ACCIONES  DE EVALUACIÓN, CONTROL Y SEGUIMIENTO A LOS PROYECTOS ESPECIALES DE INFRAESTRUCTURA GENERADORES DE RCD, EN EL D.C.” # 1141-158</v>
      </c>
    </row>
    <row r="441" spans="1:30" x14ac:dyDescent="0.25">
      <c r="A441" s="25">
        <v>1141</v>
      </c>
      <c r="B441" s="25">
        <v>159</v>
      </c>
      <c r="C441" s="25" t="s">
        <v>839</v>
      </c>
      <c r="D441" s="25" t="s">
        <v>940</v>
      </c>
      <c r="E441" s="25" t="s">
        <v>941</v>
      </c>
      <c r="F441" s="25" t="s">
        <v>980</v>
      </c>
      <c r="G441" s="25" t="s">
        <v>27</v>
      </c>
      <c r="H441" s="25" t="s">
        <v>843</v>
      </c>
      <c r="I441" s="25" t="s">
        <v>844</v>
      </c>
      <c r="J441" s="25" t="s">
        <v>845</v>
      </c>
      <c r="K441" s="25">
        <v>80111600</v>
      </c>
      <c r="L441" s="25" t="s">
        <v>986</v>
      </c>
      <c r="M441" s="25">
        <v>1</v>
      </c>
      <c r="N441" s="25">
        <v>1</v>
      </c>
      <c r="O441" s="25">
        <v>10</v>
      </c>
      <c r="P441" s="25">
        <v>1</v>
      </c>
      <c r="Q441" s="25" t="s">
        <v>28</v>
      </c>
      <c r="R441" s="25">
        <v>0</v>
      </c>
      <c r="S441" s="26">
        <v>36372000</v>
      </c>
      <c r="T441" s="26">
        <v>36372000</v>
      </c>
      <c r="U441" s="25">
        <v>0</v>
      </c>
      <c r="V441" s="25">
        <v>0</v>
      </c>
      <c r="W441" s="25" t="s">
        <v>41</v>
      </c>
      <c r="X441" s="25" t="s">
        <v>29</v>
      </c>
      <c r="Y441" s="25" t="s">
        <v>847</v>
      </c>
      <c r="Z441" s="25">
        <v>3778900</v>
      </c>
      <c r="AA441" s="25" t="s">
        <v>848</v>
      </c>
      <c r="AB441" s="24"/>
      <c r="AC441" s="24" t="str">
        <f t="shared" si="12"/>
        <v>1141-159</v>
      </c>
      <c r="AD441" s="24" t="str">
        <f t="shared" si="13"/>
        <v>DESARROLLAR ACTIVIDADES TECNICAS Y DE REPORTE DE LAS ACCIONES  DE EVALUACIÓN, CONTROL Y SEGUIMIENTO A LOS PROYECTOS ESPECIALES DE INFRAESTRUCTURA GENERADORES DE RCD, EN EL D.C.” # 1141-159</v>
      </c>
    </row>
    <row r="442" spans="1:30" x14ac:dyDescent="0.25">
      <c r="A442" s="25">
        <v>1141</v>
      </c>
      <c r="B442" s="25">
        <v>160</v>
      </c>
      <c r="C442" s="25" t="s">
        <v>839</v>
      </c>
      <c r="D442" s="25" t="s">
        <v>940</v>
      </c>
      <c r="E442" s="25" t="s">
        <v>941</v>
      </c>
      <c r="F442" s="25" t="s">
        <v>980</v>
      </c>
      <c r="G442" s="25" t="s">
        <v>27</v>
      </c>
      <c r="H442" s="25" t="s">
        <v>843</v>
      </c>
      <c r="I442" s="25" t="s">
        <v>844</v>
      </c>
      <c r="J442" s="25" t="s">
        <v>845</v>
      </c>
      <c r="K442" s="25">
        <v>80111600</v>
      </c>
      <c r="L442" s="25" t="s">
        <v>987</v>
      </c>
      <c r="M442" s="25">
        <v>1</v>
      </c>
      <c r="N442" s="25">
        <v>1</v>
      </c>
      <c r="O442" s="25">
        <v>10</v>
      </c>
      <c r="P442" s="25">
        <v>1</v>
      </c>
      <c r="Q442" s="25" t="s">
        <v>28</v>
      </c>
      <c r="R442" s="25">
        <v>0</v>
      </c>
      <c r="S442" s="26">
        <v>53403000</v>
      </c>
      <c r="T442" s="26">
        <v>53403000</v>
      </c>
      <c r="U442" s="25">
        <v>0</v>
      </c>
      <c r="V442" s="25">
        <v>0</v>
      </c>
      <c r="W442" s="25" t="s">
        <v>41</v>
      </c>
      <c r="X442" s="25" t="s">
        <v>29</v>
      </c>
      <c r="Y442" s="25" t="s">
        <v>847</v>
      </c>
      <c r="Z442" s="25">
        <v>3778900</v>
      </c>
      <c r="AA442" s="25" t="s">
        <v>848</v>
      </c>
      <c r="AB442" s="24"/>
      <c r="AC442" s="24" t="str">
        <f t="shared" si="12"/>
        <v>1141-160</v>
      </c>
      <c r="AD442" s="24" t="str">
        <f t="shared" si="13"/>
        <v>BRINDAR SOPORTE TÉCNICO DESDE EL COMPONENTE HIDRAULICO PARA LA EVALUACIÓN, CONTROL Y SEGUIMIENTO EN EL MARCO DE LOS PROYECTOS ESPECIALES DE INFRAESTRUCTURA QUE SE DESARROLLEN EN LA CIUDAD DE BOGOTÁ.  # 1141-160</v>
      </c>
    </row>
    <row r="443" spans="1:30" x14ac:dyDescent="0.25">
      <c r="A443" s="25">
        <v>1141</v>
      </c>
      <c r="B443" s="25">
        <v>161</v>
      </c>
      <c r="C443" s="25" t="s">
        <v>839</v>
      </c>
      <c r="D443" s="25" t="s">
        <v>940</v>
      </c>
      <c r="E443" s="25" t="s">
        <v>941</v>
      </c>
      <c r="F443" s="25" t="s">
        <v>980</v>
      </c>
      <c r="G443" s="25" t="s">
        <v>27</v>
      </c>
      <c r="H443" s="25" t="s">
        <v>843</v>
      </c>
      <c r="I443" s="25" t="s">
        <v>844</v>
      </c>
      <c r="J443" s="25" t="s">
        <v>845</v>
      </c>
      <c r="K443" s="25">
        <v>80111600</v>
      </c>
      <c r="L443" s="25" t="s">
        <v>988</v>
      </c>
      <c r="M443" s="25">
        <v>1</v>
      </c>
      <c r="N443" s="25">
        <v>1</v>
      </c>
      <c r="O443" s="25">
        <v>10</v>
      </c>
      <c r="P443" s="25">
        <v>1</v>
      </c>
      <c r="Q443" s="25" t="s">
        <v>28</v>
      </c>
      <c r="R443" s="25">
        <v>0</v>
      </c>
      <c r="S443" s="26">
        <v>59598000</v>
      </c>
      <c r="T443" s="26">
        <v>59598000</v>
      </c>
      <c r="U443" s="25">
        <v>0</v>
      </c>
      <c r="V443" s="25">
        <v>0</v>
      </c>
      <c r="W443" s="25" t="s">
        <v>41</v>
      </c>
      <c r="X443" s="25" t="s">
        <v>29</v>
      </c>
      <c r="Y443" s="25" t="s">
        <v>847</v>
      </c>
      <c r="Z443" s="25">
        <v>3778900</v>
      </c>
      <c r="AA443" s="25" t="s">
        <v>848</v>
      </c>
      <c r="AB443" s="24"/>
      <c r="AC443" s="24" t="str">
        <f t="shared" si="12"/>
        <v>1141-161</v>
      </c>
      <c r="AD443" s="24" t="str">
        <f t="shared" si="13"/>
        <v>BRINDAR SOPORTE TÉCNICO DESDE EL COMPONENTE GEOLÓGICO PARA REALIZAR  LA EVALUACIÓN, CONTROL Y SEGUIMIENTO EN EL MARCO DE LOS PROYECTOS
ESPECIALES DE INFRAESTRUCTURA QUE SE DESARROLLEN EN LA CIUDAD DE BOGOTÁ.  # 1141-161</v>
      </c>
    </row>
    <row r="444" spans="1:30" x14ac:dyDescent="0.25">
      <c r="A444" s="25">
        <v>1141</v>
      </c>
      <c r="B444" s="25">
        <v>162</v>
      </c>
      <c r="C444" s="25" t="s">
        <v>839</v>
      </c>
      <c r="D444" s="25" t="s">
        <v>940</v>
      </c>
      <c r="E444" s="25" t="s">
        <v>941</v>
      </c>
      <c r="F444" s="25" t="s">
        <v>980</v>
      </c>
      <c r="G444" s="25" t="s">
        <v>27</v>
      </c>
      <c r="H444" s="25" t="s">
        <v>843</v>
      </c>
      <c r="I444" s="25" t="s">
        <v>844</v>
      </c>
      <c r="J444" s="25" t="s">
        <v>845</v>
      </c>
      <c r="K444" s="25">
        <v>80111600</v>
      </c>
      <c r="L444" s="25" t="s">
        <v>989</v>
      </c>
      <c r="M444" s="25">
        <v>1</v>
      </c>
      <c r="N444" s="25">
        <v>1</v>
      </c>
      <c r="O444" s="25">
        <v>10</v>
      </c>
      <c r="P444" s="25">
        <v>1</v>
      </c>
      <c r="Q444" s="25" t="s">
        <v>28</v>
      </c>
      <c r="R444" s="25">
        <v>0</v>
      </c>
      <c r="S444" s="26">
        <v>59598000</v>
      </c>
      <c r="T444" s="26">
        <v>59598000</v>
      </c>
      <c r="U444" s="25">
        <v>0</v>
      </c>
      <c r="V444" s="25">
        <v>0</v>
      </c>
      <c r="W444" s="25" t="s">
        <v>41</v>
      </c>
      <c r="X444" s="25" t="s">
        <v>29</v>
      </c>
      <c r="Y444" s="25" t="s">
        <v>847</v>
      </c>
      <c r="Z444" s="25">
        <v>3778900</v>
      </c>
      <c r="AA444" s="25" t="s">
        <v>848</v>
      </c>
      <c r="AB444" s="24"/>
      <c r="AC444" s="24" t="str">
        <f t="shared" si="12"/>
        <v>1141-162</v>
      </c>
      <c r="AD444" s="24" t="str">
        <f t="shared" si="13"/>
        <v>BRINDAR SOPORTE TÉCNICODESDE EL COMPONENTE HIDROLÓGICO PARA REALIZAR LA EVALUACIÓN, CONTROL Y SEGUIMIENTO EN EL MARCO DE LOS PROYECTOS
ESPECIALES DE INFRAESTRUCTURA QUE SE DESARROLLEN EN LA CIUDAD DE BOGOTÁ.  # 1141-162</v>
      </c>
    </row>
    <row r="445" spans="1:30" x14ac:dyDescent="0.25">
      <c r="A445" s="25">
        <v>1141</v>
      </c>
      <c r="B445" s="25">
        <v>163</v>
      </c>
      <c r="C445" s="25" t="s">
        <v>839</v>
      </c>
      <c r="D445" s="25" t="s">
        <v>940</v>
      </c>
      <c r="E445" s="25" t="s">
        <v>941</v>
      </c>
      <c r="F445" s="25" t="s">
        <v>980</v>
      </c>
      <c r="G445" s="25" t="s">
        <v>27</v>
      </c>
      <c r="H445" s="25" t="s">
        <v>843</v>
      </c>
      <c r="I445" s="25" t="s">
        <v>844</v>
      </c>
      <c r="J445" s="25" t="s">
        <v>845</v>
      </c>
      <c r="K445" s="25">
        <v>80111600</v>
      </c>
      <c r="L445" s="25" t="s">
        <v>986</v>
      </c>
      <c r="M445" s="25">
        <v>1</v>
      </c>
      <c r="N445" s="25">
        <v>1</v>
      </c>
      <c r="O445" s="25">
        <v>10</v>
      </c>
      <c r="P445" s="25">
        <v>1</v>
      </c>
      <c r="Q445" s="25" t="s">
        <v>28</v>
      </c>
      <c r="R445" s="25">
        <v>0</v>
      </c>
      <c r="S445" s="26">
        <v>36372000</v>
      </c>
      <c r="T445" s="26">
        <v>36372000</v>
      </c>
      <c r="U445" s="25">
        <v>0</v>
      </c>
      <c r="V445" s="25">
        <v>0</v>
      </c>
      <c r="W445" s="25" t="s">
        <v>41</v>
      </c>
      <c r="X445" s="25" t="s">
        <v>29</v>
      </c>
      <c r="Y445" s="25" t="s">
        <v>847</v>
      </c>
      <c r="Z445" s="25">
        <v>3778900</v>
      </c>
      <c r="AA445" s="25" t="s">
        <v>848</v>
      </c>
      <c r="AB445" s="24"/>
      <c r="AC445" s="24" t="str">
        <f t="shared" si="12"/>
        <v>1141-163</v>
      </c>
      <c r="AD445" s="24" t="str">
        <f t="shared" si="13"/>
        <v>DESARROLLAR ACTIVIDADES TECNICAS Y DE REPORTE DE LAS ACCIONES  DE EVALUACIÓN, CONTROL Y SEGUIMIENTO A LOS PROYECTOS ESPECIALES DE INFRAESTRUCTURA GENERADORES DE RCD, EN EL D.C.” # 1141-163</v>
      </c>
    </row>
    <row r="446" spans="1:30" x14ac:dyDescent="0.25">
      <c r="A446" s="25">
        <v>1141</v>
      </c>
      <c r="B446" s="25">
        <v>164</v>
      </c>
      <c r="C446" s="25" t="s">
        <v>839</v>
      </c>
      <c r="D446" s="25" t="s">
        <v>940</v>
      </c>
      <c r="E446" s="25" t="s">
        <v>941</v>
      </c>
      <c r="F446" s="25" t="s">
        <v>980</v>
      </c>
      <c r="G446" s="25" t="s">
        <v>27</v>
      </c>
      <c r="H446" s="25" t="s">
        <v>843</v>
      </c>
      <c r="I446" s="25" t="s">
        <v>844</v>
      </c>
      <c r="J446" s="25" t="s">
        <v>845</v>
      </c>
      <c r="K446" s="25">
        <v>80111600</v>
      </c>
      <c r="L446" s="25" t="s">
        <v>990</v>
      </c>
      <c r="M446" s="25">
        <v>1</v>
      </c>
      <c r="N446" s="25">
        <v>1</v>
      </c>
      <c r="O446" s="25">
        <v>10</v>
      </c>
      <c r="P446" s="25">
        <v>1</v>
      </c>
      <c r="Q446" s="25" t="s">
        <v>28</v>
      </c>
      <c r="R446" s="25">
        <v>0</v>
      </c>
      <c r="S446" s="26">
        <v>23845500</v>
      </c>
      <c r="T446" s="26">
        <v>23845500</v>
      </c>
      <c r="U446" s="25">
        <v>0</v>
      </c>
      <c r="V446" s="25">
        <v>0</v>
      </c>
      <c r="W446" s="25" t="s">
        <v>41</v>
      </c>
      <c r="X446" s="25" t="s">
        <v>29</v>
      </c>
      <c r="Y446" s="25" t="s">
        <v>847</v>
      </c>
      <c r="Z446" s="25">
        <v>3778900</v>
      </c>
      <c r="AA446" s="25" t="s">
        <v>848</v>
      </c>
      <c r="AB446" s="24"/>
      <c r="AC446" s="24" t="str">
        <f t="shared" si="12"/>
        <v>1141-164</v>
      </c>
      <c r="AD446" s="24" t="str">
        <f t="shared" si="13"/>
        <v>REALIZAR LA ADMINISTRACIÓN Y SEGUIMIENTO DE LOS EXPEDIENTES Y ARCHIVO DE GESTIÓN DOCUMENTAL, DERIVADO DE LAS ACTIVIDADES DE EVALUACIÓN, CONTROL Y SEGUIMIENTO DE LOS RCD GENERADOS EN LOS PROYECTOS ESPECIALES DE INFRAESTRUCTURA QUE SE DESARROLLEN EN EL D.C. # 1141-164</v>
      </c>
    </row>
    <row r="447" spans="1:30" x14ac:dyDescent="0.25">
      <c r="A447" s="25">
        <v>1141</v>
      </c>
      <c r="B447" s="25">
        <v>165</v>
      </c>
      <c r="C447" s="25" t="s">
        <v>839</v>
      </c>
      <c r="D447" s="25" t="s">
        <v>913</v>
      </c>
      <c r="E447" s="25" t="s">
        <v>914</v>
      </c>
      <c r="F447" s="25" t="s">
        <v>991</v>
      </c>
      <c r="G447" s="25" t="s">
        <v>27</v>
      </c>
      <c r="H447" s="25" t="s">
        <v>854</v>
      </c>
      <c r="I447" s="25" t="s">
        <v>865</v>
      </c>
      <c r="J447" s="25" t="s">
        <v>866</v>
      </c>
      <c r="K447" s="25" t="s">
        <v>992</v>
      </c>
      <c r="L447" s="25" t="s">
        <v>993</v>
      </c>
      <c r="M447" s="25">
        <v>2</v>
      </c>
      <c r="N447" s="25">
        <v>3</v>
      </c>
      <c r="O447" s="25">
        <v>9</v>
      </c>
      <c r="P447" s="25">
        <v>1</v>
      </c>
      <c r="Q447" s="25" t="s">
        <v>43</v>
      </c>
      <c r="R447" s="25">
        <v>0</v>
      </c>
      <c r="S447" s="26">
        <v>200000000</v>
      </c>
      <c r="T447" s="26">
        <v>200000000</v>
      </c>
      <c r="U447" s="25">
        <v>0</v>
      </c>
      <c r="V447" s="25">
        <v>0</v>
      </c>
      <c r="W447" s="25" t="s">
        <v>41</v>
      </c>
      <c r="X447" s="25" t="s">
        <v>29</v>
      </c>
      <c r="Y447" s="25" t="s">
        <v>847</v>
      </c>
      <c r="Z447" s="25">
        <v>3778900</v>
      </c>
      <c r="AA447" s="25" t="s">
        <v>848</v>
      </c>
      <c r="AB447" s="24"/>
      <c r="AC447" s="24" t="str">
        <f t="shared" si="12"/>
        <v>1141-165</v>
      </c>
      <c r="AD447" s="24" t="str">
        <f t="shared" si="13"/>
        <v xml:space="preserve"> REALIZAR LA VALIDACIÓN  E IMPLEMENTACIÓN  DEL INSTRUMENTO DE CONTROL Y SEGUIMIENTO PARA LA GESTIÓN INTEGRAL DE RCD Y LLANTAS USADAS EN EL DC.   # 1141-165</v>
      </c>
    </row>
    <row r="448" spans="1:30" x14ac:dyDescent="0.25">
      <c r="A448" s="25">
        <v>1141</v>
      </c>
      <c r="B448" s="25">
        <v>166</v>
      </c>
      <c r="C448" s="25" t="s">
        <v>839</v>
      </c>
      <c r="D448" s="25" t="s">
        <v>940</v>
      </c>
      <c r="E448" s="25" t="s">
        <v>941</v>
      </c>
      <c r="F448" s="25" t="s">
        <v>994</v>
      </c>
      <c r="G448" s="25" t="s">
        <v>27</v>
      </c>
      <c r="H448" s="25" t="s">
        <v>854</v>
      </c>
      <c r="I448" s="25" t="s">
        <v>865</v>
      </c>
      <c r="J448" s="25" t="s">
        <v>866</v>
      </c>
      <c r="K448" s="25" t="s">
        <v>992</v>
      </c>
      <c r="L448" s="25" t="s">
        <v>993</v>
      </c>
      <c r="M448" s="25">
        <v>2</v>
      </c>
      <c r="N448" s="25">
        <v>3</v>
      </c>
      <c r="O448" s="25">
        <v>9</v>
      </c>
      <c r="P448" s="25">
        <v>1</v>
      </c>
      <c r="Q448" s="25" t="s">
        <v>43</v>
      </c>
      <c r="R448" s="25">
        <v>0</v>
      </c>
      <c r="S448" s="26">
        <v>200000000</v>
      </c>
      <c r="T448" s="26">
        <v>200000000</v>
      </c>
      <c r="U448" s="25">
        <v>0</v>
      </c>
      <c r="V448" s="25">
        <v>0</v>
      </c>
      <c r="W448" s="25" t="s">
        <v>41</v>
      </c>
      <c r="X448" s="25" t="s">
        <v>29</v>
      </c>
      <c r="Y448" s="25" t="s">
        <v>847</v>
      </c>
      <c r="Z448" s="25">
        <v>3778900</v>
      </c>
      <c r="AA448" s="25" t="s">
        <v>848</v>
      </c>
      <c r="AB448" s="24"/>
      <c r="AC448" s="24" t="str">
        <f t="shared" si="12"/>
        <v>1141-166</v>
      </c>
      <c r="AD448" s="24" t="str">
        <f t="shared" si="13"/>
        <v xml:space="preserve"> REALIZAR LA VALIDACIÓN  E IMPLEMENTACIÓN  DEL INSTRUMENTO DE CONTROL Y SEGUIMIENTO PARA LA GESTIÓN INTEGRAL DE RCD Y LLANTAS USADAS EN EL DC.   # 1141-166</v>
      </c>
    </row>
    <row r="449" spans="1:30" x14ac:dyDescent="0.25">
      <c r="A449" s="25">
        <v>1141</v>
      </c>
      <c r="B449" s="25">
        <v>167</v>
      </c>
      <c r="C449" s="25" t="s">
        <v>839</v>
      </c>
      <c r="D449" s="25" t="s">
        <v>930</v>
      </c>
      <c r="E449" s="25" t="s">
        <v>931</v>
      </c>
      <c r="F449" s="25" t="s">
        <v>995</v>
      </c>
      <c r="G449" s="25" t="s">
        <v>27</v>
      </c>
      <c r="H449" s="25" t="s">
        <v>854</v>
      </c>
      <c r="I449" s="25" t="s">
        <v>865</v>
      </c>
      <c r="J449" s="25" t="s">
        <v>866</v>
      </c>
      <c r="K449" s="25">
        <v>77101900</v>
      </c>
      <c r="L449" s="25" t="s">
        <v>996</v>
      </c>
      <c r="M449" s="25">
        <v>2</v>
      </c>
      <c r="N449" s="25">
        <v>3</v>
      </c>
      <c r="O449" s="25">
        <v>9</v>
      </c>
      <c r="P449" s="25">
        <v>1</v>
      </c>
      <c r="Q449" s="25" t="s">
        <v>43</v>
      </c>
      <c r="R449" s="25">
        <v>0</v>
      </c>
      <c r="S449" s="26">
        <v>200000000</v>
      </c>
      <c r="T449" s="26">
        <v>200000000</v>
      </c>
      <c r="U449" s="25">
        <v>0</v>
      </c>
      <c r="V449" s="25">
        <v>0</v>
      </c>
      <c r="W449" s="25" t="s">
        <v>41</v>
      </c>
      <c r="X449" s="25" t="s">
        <v>29</v>
      </c>
      <c r="Y449" s="25" t="s">
        <v>847</v>
      </c>
      <c r="Z449" s="25">
        <v>3778900</v>
      </c>
      <c r="AA449" s="25" t="s">
        <v>848</v>
      </c>
      <c r="AB449" s="24"/>
      <c r="AC449" s="24" t="str">
        <f t="shared" si="12"/>
        <v>1141-167</v>
      </c>
      <c r="AD449" s="24" t="str">
        <f t="shared" si="13"/>
        <v xml:space="preserve">
DESARROLLAR  Y PONER EN OPERACIÓN EL CASO DE NEGOCIO QUE GENERE UN INSTRUMENTO DE CONTROL Y SEGUIMIENTO A LA GESTIÓN EXTERNA  DE RESIDUOS PELIGROSOS GENERADOS  EN ESTABLECIMIENTOS DE SALUD HUMANA Y AFINES EN LA CIUDAD DE BOGOTÁ # 1141-167</v>
      </c>
    </row>
    <row r="450" spans="1:30" x14ac:dyDescent="0.25">
      <c r="A450" s="25">
        <v>1141</v>
      </c>
      <c r="B450" s="25">
        <v>168</v>
      </c>
      <c r="C450" s="25" t="s">
        <v>839</v>
      </c>
      <c r="D450" s="25" t="s">
        <v>913</v>
      </c>
      <c r="E450" s="25" t="s">
        <v>914</v>
      </c>
      <c r="F450" s="25" t="s">
        <v>915</v>
      </c>
      <c r="G450" s="25" t="s">
        <v>27</v>
      </c>
      <c r="H450" s="25" t="s">
        <v>854</v>
      </c>
      <c r="I450" s="25" t="s">
        <v>39</v>
      </c>
      <c r="J450" s="25" t="s">
        <v>513</v>
      </c>
      <c r="K450" s="25">
        <v>25101503</v>
      </c>
      <c r="L450" s="25" t="s">
        <v>855</v>
      </c>
      <c r="M450" s="25">
        <v>3</v>
      </c>
      <c r="N450" s="25">
        <v>4</v>
      </c>
      <c r="O450" s="25">
        <v>9</v>
      </c>
      <c r="P450" s="25">
        <v>1</v>
      </c>
      <c r="Q450" s="25" t="s">
        <v>40</v>
      </c>
      <c r="R450" s="25">
        <v>0</v>
      </c>
      <c r="S450" s="26">
        <v>55000000</v>
      </c>
      <c r="T450" s="26">
        <v>55000000</v>
      </c>
      <c r="U450" s="25">
        <v>0</v>
      </c>
      <c r="V450" s="25">
        <v>0</v>
      </c>
      <c r="W450" s="25" t="s">
        <v>41</v>
      </c>
      <c r="X450" s="25" t="s">
        <v>29</v>
      </c>
      <c r="Y450" s="25" t="s">
        <v>847</v>
      </c>
      <c r="Z450" s="25">
        <v>3778900</v>
      </c>
      <c r="AA450" s="25" t="s">
        <v>848</v>
      </c>
      <c r="AB450" s="24"/>
      <c r="AC450" s="24" t="str">
        <f t="shared" ref="AC450:AC513" si="14">+CONCATENATE(A450,"-",B450)</f>
        <v>1141-168</v>
      </c>
      <c r="AD450" s="24" t="str">
        <f t="shared" ref="AD450:AD513" si="15">+CONCATENATE(L450," #"," ",AC450)</f>
        <v>PRESTAR  EL SERVICIO DE TRANSPORTE PÚBLICO TERRESTRE AUTOMOTOR ESPECIAL DE PASAJEROS Y DE CARGA PARA EL DESARROLLO DE LAS ACTIVIDADES MISIONALES Y DE INVERSIÓN QUE ADELANTE LA SECRETARIA DISTRITAL DE AMBIENTE. # 1141-168</v>
      </c>
    </row>
    <row r="451" spans="1:30" x14ac:dyDescent="0.25">
      <c r="A451" s="25">
        <v>1141</v>
      </c>
      <c r="B451" s="25">
        <v>169</v>
      </c>
      <c r="C451" s="25" t="s">
        <v>839</v>
      </c>
      <c r="D451" s="25" t="s">
        <v>913</v>
      </c>
      <c r="E451" s="25" t="s">
        <v>914</v>
      </c>
      <c r="F451" s="25" t="s">
        <v>915</v>
      </c>
      <c r="G451" s="25" t="s">
        <v>27</v>
      </c>
      <c r="H451" s="25" t="s">
        <v>843</v>
      </c>
      <c r="I451" s="25" t="s">
        <v>844</v>
      </c>
      <c r="J451" s="25" t="s">
        <v>845</v>
      </c>
      <c r="K451" s="25">
        <v>80111600</v>
      </c>
      <c r="L451" s="25" t="s">
        <v>997</v>
      </c>
      <c r="M451" s="25">
        <v>1</v>
      </c>
      <c r="N451" s="25">
        <v>1</v>
      </c>
      <c r="O451" s="25">
        <v>10</v>
      </c>
      <c r="P451" s="25">
        <v>1</v>
      </c>
      <c r="Q451" s="25" t="s">
        <v>28</v>
      </c>
      <c r="R451" s="25">
        <v>0</v>
      </c>
      <c r="S451" s="26">
        <v>47197500</v>
      </c>
      <c r="T451" s="26">
        <v>47197500</v>
      </c>
      <c r="U451" s="25">
        <v>0</v>
      </c>
      <c r="V451" s="25">
        <v>0</v>
      </c>
      <c r="W451" s="25" t="s">
        <v>41</v>
      </c>
      <c r="X451" s="25" t="s">
        <v>29</v>
      </c>
      <c r="Y451" s="25" t="s">
        <v>847</v>
      </c>
      <c r="Z451" s="25">
        <v>3778900</v>
      </c>
      <c r="AA451" s="25" t="s">
        <v>848</v>
      </c>
      <c r="AB451" s="24"/>
      <c r="AC451" s="24" t="str">
        <f t="shared" si="14"/>
        <v>1141-169</v>
      </c>
      <c r="AD451" s="24" t="str">
        <f t="shared" si="15"/>
        <v>REVISAR Y VALIDAR LOS CONCEPTOS TECNICOS DERIVADOS DE LAS ACCIONES DE CONTROL Y SEGUIMIENTO QUE PROMUEVAN EL APROVECHAMIENTO DE LLANTAS O DE SUS DERIVADOS EN EL DISTRITO CAPITAL # 1141-169</v>
      </c>
    </row>
    <row r="452" spans="1:30" x14ac:dyDescent="0.25">
      <c r="A452" s="25">
        <v>1141</v>
      </c>
      <c r="B452" s="25">
        <v>170</v>
      </c>
      <c r="C452" s="25" t="s">
        <v>839</v>
      </c>
      <c r="D452" s="25" t="s">
        <v>913</v>
      </c>
      <c r="E452" s="25" t="s">
        <v>914</v>
      </c>
      <c r="F452" s="25" t="s">
        <v>915</v>
      </c>
      <c r="G452" s="25" t="s">
        <v>27</v>
      </c>
      <c r="H452" s="25" t="s">
        <v>843</v>
      </c>
      <c r="I452" s="25" t="s">
        <v>844</v>
      </c>
      <c r="J452" s="25" t="s">
        <v>845</v>
      </c>
      <c r="K452" s="25">
        <v>80111600</v>
      </c>
      <c r="L452" s="25" t="s">
        <v>998</v>
      </c>
      <c r="M452" s="25">
        <v>1</v>
      </c>
      <c r="N452" s="25">
        <v>1</v>
      </c>
      <c r="O452" s="25">
        <v>10</v>
      </c>
      <c r="P452" s="25">
        <v>1</v>
      </c>
      <c r="Q452" s="25" t="s">
        <v>28</v>
      </c>
      <c r="R452" s="25">
        <v>0</v>
      </c>
      <c r="S452" s="26">
        <v>27856500</v>
      </c>
      <c r="T452" s="26">
        <v>27856500</v>
      </c>
      <c r="U452" s="25">
        <v>0</v>
      </c>
      <c r="V452" s="25">
        <v>0</v>
      </c>
      <c r="W452" s="25" t="s">
        <v>41</v>
      </c>
      <c r="X452" s="25" t="s">
        <v>29</v>
      </c>
      <c r="Y452" s="25" t="s">
        <v>847</v>
      </c>
      <c r="Z452" s="25">
        <v>3778900</v>
      </c>
      <c r="AA452" s="25" t="s">
        <v>848</v>
      </c>
      <c r="AB452" s="24"/>
      <c r="AC452" s="24" t="str">
        <f t="shared" si="14"/>
        <v>1141-170</v>
      </c>
      <c r="AD452" s="24" t="str">
        <f t="shared" si="15"/>
        <v>BRINDAR APOYO TECNICO EN LAS ACTIVIDADES DE CONTROL QUE PROMUEVAN EL APROVECHAMIENTO DE LLANTAS O DE SUS DERIVADOS EN EL DISTRITO CAPITAL # 1141-170</v>
      </c>
    </row>
    <row r="453" spans="1:30" x14ac:dyDescent="0.25">
      <c r="A453" s="25">
        <v>1141</v>
      </c>
      <c r="B453" s="25">
        <v>171</v>
      </c>
      <c r="C453" s="25" t="s">
        <v>839</v>
      </c>
      <c r="D453" s="25" t="s">
        <v>913</v>
      </c>
      <c r="E453" s="25" t="s">
        <v>914</v>
      </c>
      <c r="F453" s="25" t="s">
        <v>915</v>
      </c>
      <c r="G453" s="25" t="s">
        <v>27</v>
      </c>
      <c r="H453" s="25" t="s">
        <v>843</v>
      </c>
      <c r="I453" s="25" t="s">
        <v>844</v>
      </c>
      <c r="J453" s="25" t="s">
        <v>845</v>
      </c>
      <c r="K453" s="25">
        <v>80111600</v>
      </c>
      <c r="L453" s="25" t="s">
        <v>998</v>
      </c>
      <c r="M453" s="25">
        <v>1</v>
      </c>
      <c r="N453" s="25">
        <v>1</v>
      </c>
      <c r="O453" s="25">
        <v>1</v>
      </c>
      <c r="P453" s="25">
        <v>1</v>
      </c>
      <c r="Q453" s="25" t="s">
        <v>28</v>
      </c>
      <c r="R453" s="25">
        <v>0</v>
      </c>
      <c r="S453" s="26">
        <v>2785500</v>
      </c>
      <c r="T453" s="26">
        <v>2785500</v>
      </c>
      <c r="U453" s="25">
        <v>0</v>
      </c>
      <c r="V453" s="25">
        <v>0</v>
      </c>
      <c r="W453" s="25" t="s">
        <v>41</v>
      </c>
      <c r="X453" s="25" t="s">
        <v>29</v>
      </c>
      <c r="Y453" s="25" t="s">
        <v>847</v>
      </c>
      <c r="Z453" s="25">
        <v>3778900</v>
      </c>
      <c r="AA453" s="25" t="s">
        <v>848</v>
      </c>
      <c r="AB453" s="24"/>
      <c r="AC453" s="24" t="str">
        <f t="shared" si="14"/>
        <v>1141-171</v>
      </c>
      <c r="AD453" s="24" t="str">
        <f t="shared" si="15"/>
        <v>BRINDAR APOYO TECNICO EN LAS ACTIVIDADES DE CONTROL QUE PROMUEVAN EL APROVECHAMIENTO DE LLANTAS O DE SUS DERIVADOS EN EL DISTRITO CAPITAL # 1141-171</v>
      </c>
    </row>
    <row r="454" spans="1:30" x14ac:dyDescent="0.25">
      <c r="A454" s="25">
        <v>1141</v>
      </c>
      <c r="B454" s="25">
        <v>172</v>
      </c>
      <c r="C454" s="25" t="s">
        <v>839</v>
      </c>
      <c r="D454" s="25" t="s">
        <v>913</v>
      </c>
      <c r="E454" s="25" t="s">
        <v>914</v>
      </c>
      <c r="F454" s="25" t="s">
        <v>915</v>
      </c>
      <c r="G454" s="25" t="s">
        <v>27</v>
      </c>
      <c r="H454" s="25" t="s">
        <v>843</v>
      </c>
      <c r="I454" s="25" t="s">
        <v>844</v>
      </c>
      <c r="J454" s="25" t="s">
        <v>845</v>
      </c>
      <c r="K454" s="25">
        <v>80111600</v>
      </c>
      <c r="L454" s="25" t="s">
        <v>998</v>
      </c>
      <c r="M454" s="25">
        <v>1</v>
      </c>
      <c r="N454" s="25">
        <v>1</v>
      </c>
      <c r="O454" s="25">
        <v>10</v>
      </c>
      <c r="P454" s="25">
        <v>1</v>
      </c>
      <c r="Q454" s="25" t="s">
        <v>28</v>
      </c>
      <c r="R454" s="25">
        <v>0</v>
      </c>
      <c r="S454" s="26">
        <v>27856500</v>
      </c>
      <c r="T454" s="26">
        <v>27856500</v>
      </c>
      <c r="U454" s="25">
        <v>0</v>
      </c>
      <c r="V454" s="25">
        <v>0</v>
      </c>
      <c r="W454" s="25" t="s">
        <v>41</v>
      </c>
      <c r="X454" s="25" t="s">
        <v>29</v>
      </c>
      <c r="Y454" s="25" t="s">
        <v>847</v>
      </c>
      <c r="Z454" s="25">
        <v>3778900</v>
      </c>
      <c r="AA454" s="25" t="s">
        <v>848</v>
      </c>
      <c r="AB454" s="24"/>
      <c r="AC454" s="24" t="str">
        <f t="shared" si="14"/>
        <v>1141-172</v>
      </c>
      <c r="AD454" s="24" t="str">
        <f t="shared" si="15"/>
        <v>BRINDAR APOYO TECNICO EN LAS ACTIVIDADES DE CONTROL QUE PROMUEVAN EL APROVECHAMIENTO DE LLANTAS O DE SUS DERIVADOS EN EL DISTRITO CAPITAL # 1141-172</v>
      </c>
    </row>
    <row r="455" spans="1:30" x14ac:dyDescent="0.25">
      <c r="A455" s="25">
        <v>1141</v>
      </c>
      <c r="B455" s="25">
        <v>173</v>
      </c>
      <c r="C455" s="25" t="s">
        <v>839</v>
      </c>
      <c r="D455" s="25" t="s">
        <v>913</v>
      </c>
      <c r="E455" s="25" t="s">
        <v>914</v>
      </c>
      <c r="F455" s="25" t="s">
        <v>915</v>
      </c>
      <c r="G455" s="25" t="s">
        <v>27</v>
      </c>
      <c r="H455" s="25" t="s">
        <v>843</v>
      </c>
      <c r="I455" s="25" t="s">
        <v>844</v>
      </c>
      <c r="J455" s="25" t="s">
        <v>845</v>
      </c>
      <c r="K455" s="25">
        <v>80111600</v>
      </c>
      <c r="L455" s="25" t="s">
        <v>999</v>
      </c>
      <c r="M455" s="25">
        <v>1</v>
      </c>
      <c r="N455" s="25">
        <v>1</v>
      </c>
      <c r="O455" s="25">
        <v>10</v>
      </c>
      <c r="P455" s="25">
        <v>1</v>
      </c>
      <c r="Q455" s="25" t="s">
        <v>28</v>
      </c>
      <c r="R455" s="25">
        <v>0</v>
      </c>
      <c r="S455" s="26">
        <v>59598000</v>
      </c>
      <c r="T455" s="26">
        <v>59598000</v>
      </c>
      <c r="U455" s="25">
        <v>0</v>
      </c>
      <c r="V455" s="25">
        <v>0</v>
      </c>
      <c r="W455" s="25" t="s">
        <v>41</v>
      </c>
      <c r="X455" s="25" t="s">
        <v>29</v>
      </c>
      <c r="Y455" s="25" t="s">
        <v>847</v>
      </c>
      <c r="Z455" s="25">
        <v>3778900</v>
      </c>
      <c r="AA455" s="25" t="s">
        <v>848</v>
      </c>
      <c r="AB455" s="24"/>
      <c r="AC455" s="24" t="str">
        <f t="shared" si="14"/>
        <v>1141-173</v>
      </c>
      <c r="AD455" s="24" t="str">
        <f t="shared" si="15"/>
        <v>ORIENTAR LAS ACCIONES DE CONTROL Y SEGUIMIENTO AL APROVECHAMIENTO DE LLANTAS O DE SUS DERIVADOS EN EL DISTRITO CAPITAL # 1141-173</v>
      </c>
    </row>
    <row r="456" spans="1:30" x14ac:dyDescent="0.25">
      <c r="A456" s="25">
        <v>1141</v>
      </c>
      <c r="B456" s="25">
        <v>174</v>
      </c>
      <c r="C456" s="25" t="s">
        <v>839</v>
      </c>
      <c r="D456" s="25" t="s">
        <v>913</v>
      </c>
      <c r="E456" s="25" t="s">
        <v>914</v>
      </c>
      <c r="F456" s="25" t="s">
        <v>915</v>
      </c>
      <c r="G456" s="25" t="s">
        <v>27</v>
      </c>
      <c r="H456" s="25" t="s">
        <v>843</v>
      </c>
      <c r="I456" s="25" t="s">
        <v>844</v>
      </c>
      <c r="J456" s="25" t="s">
        <v>845</v>
      </c>
      <c r="K456" s="25">
        <v>80111600</v>
      </c>
      <c r="L456" s="25" t="s">
        <v>997</v>
      </c>
      <c r="M456" s="25">
        <v>1</v>
      </c>
      <c r="N456" s="25">
        <v>1</v>
      </c>
      <c r="O456" s="25">
        <v>10</v>
      </c>
      <c r="P456" s="25">
        <v>1</v>
      </c>
      <c r="Q456" s="25" t="s">
        <v>28</v>
      </c>
      <c r="R456" s="25">
        <v>0</v>
      </c>
      <c r="S456" s="26">
        <v>47197500</v>
      </c>
      <c r="T456" s="26">
        <v>47197500</v>
      </c>
      <c r="U456" s="25">
        <v>0</v>
      </c>
      <c r="V456" s="25">
        <v>0</v>
      </c>
      <c r="W456" s="25" t="s">
        <v>41</v>
      </c>
      <c r="X456" s="25" t="s">
        <v>29</v>
      </c>
      <c r="Y456" s="25" t="s">
        <v>847</v>
      </c>
      <c r="Z456" s="25">
        <v>3778900</v>
      </c>
      <c r="AA456" s="25" t="s">
        <v>848</v>
      </c>
      <c r="AB456" s="24"/>
      <c r="AC456" s="24" t="str">
        <f t="shared" si="14"/>
        <v>1141-174</v>
      </c>
      <c r="AD456" s="24" t="str">
        <f t="shared" si="15"/>
        <v>REVISAR Y VALIDAR LOS CONCEPTOS TECNICOS DERIVADOS DE LAS ACCIONES DE CONTROL Y SEGUIMIENTO QUE PROMUEVAN EL APROVECHAMIENTO DE LLANTAS O DE SUS DERIVADOS EN EL DISTRITO CAPITAL # 1141-174</v>
      </c>
    </row>
    <row r="457" spans="1:30" x14ac:dyDescent="0.25">
      <c r="A457" s="25">
        <v>1141</v>
      </c>
      <c r="B457" s="25">
        <v>175</v>
      </c>
      <c r="C457" s="25" t="s">
        <v>839</v>
      </c>
      <c r="D457" s="25" t="s">
        <v>913</v>
      </c>
      <c r="E457" s="25" t="s">
        <v>914</v>
      </c>
      <c r="F457" s="25" t="s">
        <v>915</v>
      </c>
      <c r="G457" s="25" t="s">
        <v>27</v>
      </c>
      <c r="H457" s="25" t="s">
        <v>843</v>
      </c>
      <c r="I457" s="25" t="s">
        <v>844</v>
      </c>
      <c r="J457" s="25" t="s">
        <v>845</v>
      </c>
      <c r="K457" s="25">
        <v>80111600</v>
      </c>
      <c r="L457" s="25" t="s">
        <v>1000</v>
      </c>
      <c r="M457" s="25">
        <v>1</v>
      </c>
      <c r="N457" s="25">
        <v>1</v>
      </c>
      <c r="O457" s="25">
        <v>10</v>
      </c>
      <c r="P457" s="25">
        <v>1</v>
      </c>
      <c r="Q457" s="25" t="s">
        <v>28</v>
      </c>
      <c r="R457" s="25">
        <v>0</v>
      </c>
      <c r="S457" s="26">
        <v>32592000</v>
      </c>
      <c r="T457" s="26">
        <v>32592000</v>
      </c>
      <c r="U457" s="25">
        <v>0</v>
      </c>
      <c r="V457" s="25">
        <v>0</v>
      </c>
      <c r="W457" s="25" t="s">
        <v>41</v>
      </c>
      <c r="X457" s="25" t="s">
        <v>29</v>
      </c>
      <c r="Y457" s="25" t="s">
        <v>847</v>
      </c>
      <c r="Z457" s="25">
        <v>3778900</v>
      </c>
      <c r="AA457" s="25" t="s">
        <v>848</v>
      </c>
      <c r="AB457" s="24"/>
      <c r="AC457" s="24" t="str">
        <f t="shared" si="14"/>
        <v>1141-175</v>
      </c>
      <c r="AD457" s="24" t="str">
        <f t="shared" si="15"/>
        <v>DESARROLLAR ACTIVIDADES TECNICAS Y DE REPORTE DE LAS ACCIONES DE CONTROL Y SEGUIMIENTO QUE PROMUEVAN EL APROVECHAMIENTO DE LLANTAS O DE SUS DERIVADOS EN EL DISTRITO CAPITAL # 1141-175</v>
      </c>
    </row>
    <row r="458" spans="1:30" x14ac:dyDescent="0.25">
      <c r="A458" s="25">
        <v>1141</v>
      </c>
      <c r="B458" s="25">
        <v>176</v>
      </c>
      <c r="C458" s="25" t="s">
        <v>839</v>
      </c>
      <c r="D458" s="25" t="s">
        <v>913</v>
      </c>
      <c r="E458" s="25" t="s">
        <v>914</v>
      </c>
      <c r="F458" s="25" t="s">
        <v>915</v>
      </c>
      <c r="G458" s="25" t="s">
        <v>27</v>
      </c>
      <c r="H458" s="25" t="s">
        <v>843</v>
      </c>
      <c r="I458" s="25" t="s">
        <v>844</v>
      </c>
      <c r="J458" s="25" t="s">
        <v>845</v>
      </c>
      <c r="K458" s="25">
        <v>80111600</v>
      </c>
      <c r="L458" s="25" t="s">
        <v>1001</v>
      </c>
      <c r="M458" s="25">
        <v>1</v>
      </c>
      <c r="N458" s="25">
        <v>1</v>
      </c>
      <c r="O458" s="25">
        <v>10</v>
      </c>
      <c r="P458" s="25">
        <v>1</v>
      </c>
      <c r="Q458" s="25" t="s">
        <v>28</v>
      </c>
      <c r="R458" s="25">
        <v>0</v>
      </c>
      <c r="S458" s="26">
        <v>23845500</v>
      </c>
      <c r="T458" s="26">
        <v>23845500</v>
      </c>
      <c r="U458" s="25">
        <v>0</v>
      </c>
      <c r="V458" s="25">
        <v>0</v>
      </c>
      <c r="W458" s="25" t="s">
        <v>41</v>
      </c>
      <c r="X458" s="25" t="s">
        <v>29</v>
      </c>
      <c r="Y458" s="25" t="s">
        <v>847</v>
      </c>
      <c r="Z458" s="25">
        <v>3778900</v>
      </c>
      <c r="AA458" s="25" t="s">
        <v>848</v>
      </c>
      <c r="AB458" s="24"/>
      <c r="AC458" s="24" t="str">
        <f t="shared" si="14"/>
        <v>1141-176</v>
      </c>
      <c r="AD458" s="24" t="str">
        <f t="shared" si="15"/>
        <v>REALIZAR LA ADMINISTRACIÓN Y SEGUIMIENTO DE LOS EXPEDIENTES Y ARCHIVO DE GESTIÓN DOCUMENTAL, DERIVADAS DE LAS ACCIONES DE CONTROL Y SEGUIMIENTO QUE PROMUEVAN EL APROVECHAMIENTO DE LLANTAS O DE SUS DERIVADOS EN EL DISTRITO CAPITAL # 1141-176</v>
      </c>
    </row>
    <row r="459" spans="1:30" x14ac:dyDescent="0.25">
      <c r="A459" s="25">
        <v>1141</v>
      </c>
      <c r="B459" s="25">
        <v>177</v>
      </c>
      <c r="C459" s="25" t="s">
        <v>839</v>
      </c>
      <c r="D459" s="25" t="s">
        <v>913</v>
      </c>
      <c r="E459" s="25" t="s">
        <v>914</v>
      </c>
      <c r="F459" s="25" t="s">
        <v>969</v>
      </c>
      <c r="G459" s="25" t="s">
        <v>27</v>
      </c>
      <c r="H459" s="25" t="s">
        <v>843</v>
      </c>
      <c r="I459" s="25" t="s">
        <v>844</v>
      </c>
      <c r="J459" s="25" t="s">
        <v>845</v>
      </c>
      <c r="K459" s="25">
        <v>80111600</v>
      </c>
      <c r="L459" s="25" t="s">
        <v>1002</v>
      </c>
      <c r="M459" s="25">
        <v>1</v>
      </c>
      <c r="N459" s="25">
        <v>1</v>
      </c>
      <c r="O459" s="25">
        <v>10</v>
      </c>
      <c r="P459" s="25">
        <v>1</v>
      </c>
      <c r="Q459" s="25" t="s">
        <v>28</v>
      </c>
      <c r="R459" s="25">
        <v>0</v>
      </c>
      <c r="S459" s="26">
        <v>25662000</v>
      </c>
      <c r="T459" s="26">
        <v>25662000</v>
      </c>
      <c r="U459" s="25" t="s">
        <v>398</v>
      </c>
      <c r="V459" s="25">
        <v>0</v>
      </c>
      <c r="W459" s="25" t="s">
        <v>41</v>
      </c>
      <c r="X459" s="25" t="s">
        <v>29</v>
      </c>
      <c r="Y459" s="25" t="s">
        <v>847</v>
      </c>
      <c r="Z459" s="25">
        <v>3778900</v>
      </c>
      <c r="AA459" s="25" t="s">
        <v>848</v>
      </c>
      <c r="AB459" s="24"/>
      <c r="AC459" s="24" t="str">
        <f t="shared" si="14"/>
        <v>1141-177</v>
      </c>
      <c r="AD459" s="24" t="str">
        <f t="shared" si="15"/>
        <v>BRINDAR APOYO TECNICO Y DE REPORTE DE LAS ACCIONES DE CONTROL Y SEGUIMIENTO QUE PROMUEVAN EL APROVECHAMIENTO DE LLANTAS Y SUS DERIVADOS EN EL DISTRITO CAPITAL # 1141-177</v>
      </c>
    </row>
    <row r="460" spans="1:30" x14ac:dyDescent="0.25">
      <c r="A460" s="25">
        <v>1141</v>
      </c>
      <c r="B460" s="25">
        <v>178</v>
      </c>
      <c r="C460" s="25" t="s">
        <v>839</v>
      </c>
      <c r="D460" s="25" t="s">
        <v>956</v>
      </c>
      <c r="E460" s="25" t="s">
        <v>941</v>
      </c>
      <c r="F460" s="25" t="s">
        <v>957</v>
      </c>
      <c r="G460" s="25" t="s">
        <v>27</v>
      </c>
      <c r="H460" s="25" t="s">
        <v>843</v>
      </c>
      <c r="I460" s="25" t="s">
        <v>844</v>
      </c>
      <c r="J460" s="25" t="s">
        <v>845</v>
      </c>
      <c r="K460" s="25">
        <v>80111600</v>
      </c>
      <c r="L460" s="25" t="s">
        <v>960</v>
      </c>
      <c r="M460" s="25">
        <v>1</v>
      </c>
      <c r="N460" s="25">
        <v>1</v>
      </c>
      <c r="O460" s="25">
        <v>10</v>
      </c>
      <c r="P460" s="25">
        <v>1</v>
      </c>
      <c r="Q460" s="25" t="s">
        <v>28</v>
      </c>
      <c r="R460" s="25">
        <v>0</v>
      </c>
      <c r="S460" s="26">
        <v>47197500</v>
      </c>
      <c r="T460" s="26">
        <v>47197500</v>
      </c>
      <c r="U460" s="25" t="s">
        <v>398</v>
      </c>
      <c r="V460" s="25">
        <v>0</v>
      </c>
      <c r="W460" s="25" t="s">
        <v>41</v>
      </c>
      <c r="X460" s="25" t="s">
        <v>29</v>
      </c>
      <c r="Y460" s="25" t="s">
        <v>847</v>
      </c>
      <c r="Z460" s="25">
        <v>3778900</v>
      </c>
      <c r="AA460" s="25" t="s">
        <v>848</v>
      </c>
      <c r="AB460" s="24"/>
      <c r="AC460" s="24" t="str">
        <f t="shared" si="14"/>
        <v>1141-178</v>
      </c>
      <c r="AD460" s="24" t="str">
        <f t="shared" si="15"/>
        <v>REVISAR Y VALIDAR LOS CONCEPTOS TECNICOS DERIVADOS DE LAS ACCIONES  DE EVALUACIÓN, CONTROL Y SEGUIMIENTO AL APROVECHAMIENTO Y TRATAMIENTO  DE RCD GENERADOS EN EL D.C. # 1141-178</v>
      </c>
    </row>
    <row r="461" spans="1:30" x14ac:dyDescent="0.25">
      <c r="A461" s="25">
        <v>1141</v>
      </c>
      <c r="B461" s="25">
        <v>179</v>
      </c>
      <c r="C461" s="25" t="s">
        <v>839</v>
      </c>
      <c r="D461" s="25" t="s">
        <v>956</v>
      </c>
      <c r="E461" s="25" t="s">
        <v>941</v>
      </c>
      <c r="F461" s="25" t="s">
        <v>957</v>
      </c>
      <c r="G461" s="25" t="s">
        <v>27</v>
      </c>
      <c r="H461" s="25" t="s">
        <v>843</v>
      </c>
      <c r="I461" s="25" t="s">
        <v>844</v>
      </c>
      <c r="J461" s="25" t="s">
        <v>845</v>
      </c>
      <c r="K461" s="25">
        <v>80111600</v>
      </c>
      <c r="L461" s="25" t="s">
        <v>961</v>
      </c>
      <c r="M461" s="25">
        <v>1</v>
      </c>
      <c r="N461" s="25">
        <v>1</v>
      </c>
      <c r="O461" s="25">
        <v>10</v>
      </c>
      <c r="P461" s="25">
        <v>1</v>
      </c>
      <c r="Q461" s="25" t="s">
        <v>28</v>
      </c>
      <c r="R461" s="25">
        <v>0</v>
      </c>
      <c r="S461" s="26">
        <v>32592000</v>
      </c>
      <c r="T461" s="26">
        <v>32592000</v>
      </c>
      <c r="U461" s="25">
        <v>0</v>
      </c>
      <c r="V461" s="25">
        <v>0</v>
      </c>
      <c r="W461" s="25" t="s">
        <v>41</v>
      </c>
      <c r="X461" s="25" t="s">
        <v>29</v>
      </c>
      <c r="Y461" s="25" t="s">
        <v>847</v>
      </c>
      <c r="Z461" s="25">
        <v>3778900</v>
      </c>
      <c r="AA461" s="25" t="s">
        <v>848</v>
      </c>
      <c r="AB461" s="24"/>
      <c r="AC461" s="24" t="str">
        <f t="shared" si="14"/>
        <v>1141-179</v>
      </c>
      <c r="AD461" s="24" t="str">
        <f t="shared" si="15"/>
        <v>DESARROLLAR ACTIVIDADES TECNICAS Y DE REPORTE DE LAS ACCIONES DE  DE EVALUACIÓN, CONTROL Y SEGUIMIENTO AL APROVECHAMIENTO Y TRATAMIENTO FINAL DE RCD EN EL D.C. # 1141-179</v>
      </c>
    </row>
    <row r="462" spans="1:30" x14ac:dyDescent="0.25">
      <c r="A462" s="25">
        <v>1141</v>
      </c>
      <c r="B462" s="25">
        <v>180</v>
      </c>
      <c r="C462" s="25" t="s">
        <v>839</v>
      </c>
      <c r="D462" s="25" t="s">
        <v>913</v>
      </c>
      <c r="E462" s="25" t="s">
        <v>914</v>
      </c>
      <c r="F462" s="25" t="s">
        <v>915</v>
      </c>
      <c r="G462" s="25" t="s">
        <v>27</v>
      </c>
      <c r="H462" s="25" t="s">
        <v>854</v>
      </c>
      <c r="I462" s="25" t="s">
        <v>865</v>
      </c>
      <c r="J462" s="25" t="s">
        <v>866</v>
      </c>
      <c r="K462" s="25">
        <v>25101503</v>
      </c>
      <c r="L462" s="25" t="s">
        <v>1003</v>
      </c>
      <c r="M462" s="25">
        <v>3</v>
      </c>
      <c r="N462" s="25">
        <v>4</v>
      </c>
      <c r="O462" s="25">
        <v>1</v>
      </c>
      <c r="P462" s="25">
        <v>1</v>
      </c>
      <c r="Q462" s="25" t="s">
        <v>40</v>
      </c>
      <c r="R462" s="25">
        <v>0</v>
      </c>
      <c r="S462" s="26">
        <v>60000000</v>
      </c>
      <c r="T462" s="26">
        <v>60000000</v>
      </c>
      <c r="U462" s="25">
        <v>0</v>
      </c>
      <c r="V462" s="25">
        <v>0</v>
      </c>
      <c r="W462" s="25" t="s">
        <v>41</v>
      </c>
      <c r="X462" s="25" t="s">
        <v>29</v>
      </c>
      <c r="Y462" s="25" t="s">
        <v>847</v>
      </c>
      <c r="Z462" s="25">
        <v>3778900</v>
      </c>
      <c r="AA462" s="25" t="s">
        <v>848</v>
      </c>
      <c r="AB462" s="24"/>
      <c r="AC462" s="24" t="str">
        <f t="shared" si="14"/>
        <v>1141-180</v>
      </c>
      <c r="AD462" s="24" t="str">
        <f t="shared" si="15"/>
        <v>INVENTARIO IMPORTACIÓN LLANTAS  # 1141-180</v>
      </c>
    </row>
    <row r="463" spans="1:30" x14ac:dyDescent="0.25">
      <c r="A463" s="25">
        <v>1141</v>
      </c>
      <c r="B463" s="25">
        <v>181</v>
      </c>
      <c r="C463" s="25" t="s">
        <v>839</v>
      </c>
      <c r="D463" s="25" t="s">
        <v>940</v>
      </c>
      <c r="E463" s="25" t="s">
        <v>941</v>
      </c>
      <c r="F463" s="25" t="s">
        <v>980</v>
      </c>
      <c r="G463" s="25" t="s">
        <v>27</v>
      </c>
      <c r="H463" s="25" t="s">
        <v>843</v>
      </c>
      <c r="I463" s="25" t="s">
        <v>844</v>
      </c>
      <c r="J463" s="25" t="s">
        <v>845</v>
      </c>
      <c r="K463" s="25">
        <v>80111600</v>
      </c>
      <c r="L463" s="25" t="s">
        <v>981</v>
      </c>
      <c r="M463" s="25">
        <v>1</v>
      </c>
      <c r="N463" s="25">
        <v>1</v>
      </c>
      <c r="O463" s="25">
        <v>10</v>
      </c>
      <c r="P463" s="25">
        <v>1</v>
      </c>
      <c r="Q463" s="25" t="s">
        <v>28</v>
      </c>
      <c r="R463" s="25">
        <v>0</v>
      </c>
      <c r="S463" s="26">
        <v>32592000</v>
      </c>
      <c r="T463" s="26">
        <v>32592000</v>
      </c>
      <c r="U463" s="25">
        <v>0</v>
      </c>
      <c r="V463" s="25">
        <v>0</v>
      </c>
      <c r="W463" s="25" t="s">
        <v>41</v>
      </c>
      <c r="X463" s="25" t="s">
        <v>29</v>
      </c>
      <c r="Y463" s="25" t="s">
        <v>847</v>
      </c>
      <c r="Z463" s="25">
        <v>3778900</v>
      </c>
      <c r="AA463" s="25" t="s">
        <v>848</v>
      </c>
      <c r="AB463" s="24"/>
      <c r="AC463" s="24" t="str">
        <f t="shared" si="14"/>
        <v>1141-181</v>
      </c>
      <c r="AD463" s="24" t="str">
        <f t="shared" si="15"/>
        <v>BRINDAR APOYO TECNICO EN LAS ACTIVIDADES DE EVALUACIÓN, CONTROL Y SEGUIMIENTO A LOS PROYECTOS ESPECIALES DE INFRAESTRUCTURA GENERADORES DE RCD, EN EL D.C # 1141-181</v>
      </c>
    </row>
    <row r="464" spans="1:30" x14ac:dyDescent="0.25">
      <c r="A464" s="25">
        <v>1141</v>
      </c>
      <c r="B464" s="25">
        <v>182</v>
      </c>
      <c r="C464" s="25" t="s">
        <v>839</v>
      </c>
      <c r="D464" s="25" t="s">
        <v>913</v>
      </c>
      <c r="E464" s="25" t="s">
        <v>914</v>
      </c>
      <c r="F464" s="25" t="s">
        <v>915</v>
      </c>
      <c r="G464" s="25" t="s">
        <v>27</v>
      </c>
      <c r="H464" s="25" t="s">
        <v>843</v>
      </c>
      <c r="I464" s="25" t="s">
        <v>844</v>
      </c>
      <c r="J464" s="25" t="s">
        <v>845</v>
      </c>
      <c r="K464" s="25">
        <v>80111600</v>
      </c>
      <c r="L464" s="25" t="s">
        <v>1000</v>
      </c>
      <c r="M464" s="25">
        <v>1</v>
      </c>
      <c r="N464" s="25">
        <v>1</v>
      </c>
      <c r="O464" s="25">
        <v>10</v>
      </c>
      <c r="P464" s="25">
        <v>1</v>
      </c>
      <c r="Q464" s="25" t="s">
        <v>28</v>
      </c>
      <c r="R464" s="25">
        <v>0</v>
      </c>
      <c r="S464" s="26">
        <v>32592000</v>
      </c>
      <c r="T464" s="26">
        <v>32592000</v>
      </c>
      <c r="U464" s="25">
        <v>0</v>
      </c>
      <c r="V464" s="25">
        <v>0</v>
      </c>
      <c r="W464" s="25" t="s">
        <v>41</v>
      </c>
      <c r="X464" s="25" t="s">
        <v>29</v>
      </c>
      <c r="Y464" s="25" t="s">
        <v>847</v>
      </c>
      <c r="Z464" s="25">
        <v>3778900</v>
      </c>
      <c r="AA464" s="25" t="s">
        <v>848</v>
      </c>
      <c r="AB464" s="24"/>
      <c r="AC464" s="24" t="str">
        <f t="shared" si="14"/>
        <v>1141-182</v>
      </c>
      <c r="AD464" s="24" t="str">
        <f t="shared" si="15"/>
        <v>DESARROLLAR ACTIVIDADES TECNICAS Y DE REPORTE DE LAS ACCIONES DE CONTROL Y SEGUIMIENTO QUE PROMUEVAN EL APROVECHAMIENTO DE LLANTAS O DE SUS DERIVADOS EN EL DISTRITO CAPITAL # 1141-182</v>
      </c>
    </row>
    <row r="465" spans="1:30" x14ac:dyDescent="0.25">
      <c r="A465" s="25">
        <v>1141</v>
      </c>
      <c r="B465" s="25">
        <v>183</v>
      </c>
      <c r="C465" s="25" t="s">
        <v>839</v>
      </c>
      <c r="D465" s="25" t="s">
        <v>956</v>
      </c>
      <c r="E465" s="25" t="s">
        <v>941</v>
      </c>
      <c r="F465" s="25" t="s">
        <v>957</v>
      </c>
      <c r="G465" s="25" t="s">
        <v>27</v>
      </c>
      <c r="H465" s="25" t="s">
        <v>843</v>
      </c>
      <c r="I465" s="25" t="s">
        <v>844</v>
      </c>
      <c r="J465" s="25" t="s">
        <v>845</v>
      </c>
      <c r="K465" s="25">
        <v>80111600</v>
      </c>
      <c r="L465" s="25" t="s">
        <v>1004</v>
      </c>
      <c r="M465" s="25">
        <v>1</v>
      </c>
      <c r="N465" s="25">
        <v>1</v>
      </c>
      <c r="O465" s="25">
        <v>10</v>
      </c>
      <c r="P465" s="25">
        <v>1</v>
      </c>
      <c r="Q465" s="25" t="s">
        <v>28</v>
      </c>
      <c r="R465" s="25">
        <v>0</v>
      </c>
      <c r="S465" s="26">
        <v>36372000</v>
      </c>
      <c r="T465" s="26">
        <v>36372000</v>
      </c>
      <c r="U465" s="25" t="s">
        <v>398</v>
      </c>
      <c r="V465" s="25">
        <v>0</v>
      </c>
      <c r="W465" s="25" t="s">
        <v>41</v>
      </c>
      <c r="X465" s="25" t="s">
        <v>29</v>
      </c>
      <c r="Y465" s="25" t="s">
        <v>847</v>
      </c>
      <c r="Z465" s="25">
        <v>3778900</v>
      </c>
      <c r="AA465" s="25" t="s">
        <v>848</v>
      </c>
      <c r="AB465" s="24"/>
      <c r="AC465" s="24" t="str">
        <f t="shared" si="14"/>
        <v>1141-183</v>
      </c>
      <c r="AD465" s="24" t="str">
        <f t="shared" si="15"/>
        <v>REALIZAR EL MANEJO, PROCESAMIENTO, SISTEMATIZACIÓN  Y REPORTES DE LA INFORMACIÓN QUE SE GENERE EN CUMPLIMIENTO DE LA EVALUACIÓN, CONTROL Y SEGUIMIENTO A RCD Y OTROS RESIDUOS EN EL D.C. # 1141-183</v>
      </c>
    </row>
    <row r="466" spans="1:30" x14ac:dyDescent="0.25">
      <c r="A466" s="25">
        <v>1141</v>
      </c>
      <c r="B466" s="25">
        <v>184</v>
      </c>
      <c r="C466" s="25" t="s">
        <v>839</v>
      </c>
      <c r="D466" s="25" t="s">
        <v>956</v>
      </c>
      <c r="E466" s="25" t="s">
        <v>941</v>
      </c>
      <c r="F466" s="25" t="s">
        <v>957</v>
      </c>
      <c r="G466" s="25" t="s">
        <v>27</v>
      </c>
      <c r="H466" s="25" t="s">
        <v>843</v>
      </c>
      <c r="I466" s="25" t="s">
        <v>844</v>
      </c>
      <c r="J466" s="25" t="s">
        <v>845</v>
      </c>
      <c r="K466" s="25">
        <v>80111600</v>
      </c>
      <c r="L466" s="25" t="s">
        <v>963</v>
      </c>
      <c r="M466" s="25">
        <v>1</v>
      </c>
      <c r="N466" s="25">
        <v>1</v>
      </c>
      <c r="O466" s="25">
        <v>10</v>
      </c>
      <c r="P466" s="25">
        <v>1</v>
      </c>
      <c r="Q466" s="25" t="s">
        <v>28</v>
      </c>
      <c r="R466" s="25">
        <v>0</v>
      </c>
      <c r="S466" s="26">
        <v>32592000</v>
      </c>
      <c r="T466" s="26">
        <v>32592000</v>
      </c>
      <c r="U466" s="25" t="s">
        <v>398</v>
      </c>
      <c r="V466" s="25">
        <v>0</v>
      </c>
      <c r="W466" s="25" t="s">
        <v>41</v>
      </c>
      <c r="X466" s="25" t="s">
        <v>29</v>
      </c>
      <c r="Y466" s="25" t="s">
        <v>847</v>
      </c>
      <c r="Z466" s="25">
        <v>3778900</v>
      </c>
      <c r="AA466" s="25" t="s">
        <v>848</v>
      </c>
      <c r="AB466" s="24"/>
      <c r="AC466" s="24" t="str">
        <f t="shared" si="14"/>
        <v>1141-184</v>
      </c>
      <c r="AD466" s="24" t="str">
        <f t="shared" si="15"/>
        <v>DESARROLLAR ACTIVIDADES TECNICAS Y DE REPORTE DE LAS ACCIONES DE EVALUACIÓN, CONTROL Y SEGUIMIENTO AL  APROVECHAMIENTO Y TRATAMIENTO  DE RCD EN EL D.C. # 1141-184</v>
      </c>
    </row>
    <row r="467" spans="1:30" x14ac:dyDescent="0.25">
      <c r="A467" s="25">
        <v>1141</v>
      </c>
      <c r="B467" s="25">
        <v>185</v>
      </c>
      <c r="C467" s="25" t="s">
        <v>839</v>
      </c>
      <c r="D467" s="25" t="s">
        <v>956</v>
      </c>
      <c r="E467" s="25" t="s">
        <v>941</v>
      </c>
      <c r="F467" s="25" t="s">
        <v>957</v>
      </c>
      <c r="G467" s="25" t="s">
        <v>27</v>
      </c>
      <c r="H467" s="25" t="s">
        <v>843</v>
      </c>
      <c r="I467" s="25" t="s">
        <v>844</v>
      </c>
      <c r="J467" s="25" t="s">
        <v>845</v>
      </c>
      <c r="K467" s="25">
        <v>80111600</v>
      </c>
      <c r="L467" s="25" t="s">
        <v>946</v>
      </c>
      <c r="M467" s="25">
        <v>1</v>
      </c>
      <c r="N467" s="25">
        <v>1</v>
      </c>
      <c r="O467" s="25">
        <v>10</v>
      </c>
      <c r="P467" s="25">
        <v>1</v>
      </c>
      <c r="Q467" s="25" t="s">
        <v>28</v>
      </c>
      <c r="R467" s="25">
        <v>0</v>
      </c>
      <c r="S467" s="26">
        <v>15000000</v>
      </c>
      <c r="T467" s="26">
        <v>15000000</v>
      </c>
      <c r="U467" s="25">
        <v>0</v>
      </c>
      <c r="V467" s="25">
        <v>0</v>
      </c>
      <c r="W467" s="25" t="s">
        <v>41</v>
      </c>
      <c r="X467" s="25" t="s">
        <v>29</v>
      </c>
      <c r="Y467" s="25" t="s">
        <v>847</v>
      </c>
      <c r="Z467" s="25">
        <v>3778900</v>
      </c>
      <c r="AA467" s="25" t="s">
        <v>848</v>
      </c>
      <c r="AB467" s="24"/>
      <c r="AC467" s="24" t="str">
        <f t="shared" si="14"/>
        <v>1141-185</v>
      </c>
      <c r="AD467" s="24" t="str">
        <f t="shared" si="15"/>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1141-185</v>
      </c>
    </row>
    <row r="468" spans="1:30" x14ac:dyDescent="0.25">
      <c r="A468" s="25">
        <v>1141</v>
      </c>
      <c r="B468" s="25">
        <v>186</v>
      </c>
      <c r="C468" s="25" t="s">
        <v>839</v>
      </c>
      <c r="D468" s="25" t="s">
        <v>940</v>
      </c>
      <c r="E468" s="25" t="s">
        <v>941</v>
      </c>
      <c r="F468" s="25" t="s">
        <v>942</v>
      </c>
      <c r="G468" s="25" t="s">
        <v>27</v>
      </c>
      <c r="H468" s="25" t="s">
        <v>843</v>
      </c>
      <c r="I468" s="25" t="s">
        <v>844</v>
      </c>
      <c r="J468" s="25" t="s">
        <v>845</v>
      </c>
      <c r="K468" s="25">
        <v>80111600</v>
      </c>
      <c r="L468" s="25" t="s">
        <v>964</v>
      </c>
      <c r="M468" s="25">
        <v>1</v>
      </c>
      <c r="N468" s="25">
        <v>1</v>
      </c>
      <c r="O468" s="25">
        <v>10</v>
      </c>
      <c r="P468" s="25">
        <v>1</v>
      </c>
      <c r="Q468" s="25" t="s">
        <v>28</v>
      </c>
      <c r="R468" s="25">
        <v>0</v>
      </c>
      <c r="S468" s="26">
        <v>32592500</v>
      </c>
      <c r="T468" s="26">
        <v>32592500</v>
      </c>
      <c r="U468" s="25">
        <v>0</v>
      </c>
      <c r="V468" s="25">
        <v>0</v>
      </c>
      <c r="W468" s="25" t="s">
        <v>41</v>
      </c>
      <c r="X468" s="25" t="s">
        <v>29</v>
      </c>
      <c r="Y468" s="25" t="s">
        <v>847</v>
      </c>
      <c r="Z468" s="25">
        <v>3778900</v>
      </c>
      <c r="AA468" s="25" t="s">
        <v>848</v>
      </c>
      <c r="AB468" s="24"/>
      <c r="AC468" s="24" t="str">
        <f t="shared" si="14"/>
        <v>1141-186</v>
      </c>
      <c r="AD468" s="24" t="str">
        <f t="shared" si="15"/>
        <v>PRESTAR LOS SERVICIOS PROFESIONALES PARA PROYECTAR LAS ACTUACIONES ADMINISTRATIVAS GENERADAS DE LAS ACCIONES DE EVALUACIÓN, CONTROL Y SEGUIMIENTO A RCD Y OTROS RESIDUOS GENERADOS EN EL D.C. # 1141-186</v>
      </c>
    </row>
    <row r="469" spans="1:30" x14ac:dyDescent="0.25">
      <c r="A469" s="25">
        <v>1141</v>
      </c>
      <c r="B469" s="25">
        <v>187</v>
      </c>
      <c r="C469" s="25" t="s">
        <v>839</v>
      </c>
      <c r="D469" s="25" t="s">
        <v>913</v>
      </c>
      <c r="E469" s="25" t="s">
        <v>914</v>
      </c>
      <c r="F469" s="25" t="s">
        <v>991</v>
      </c>
      <c r="G469" s="25" t="s">
        <v>27</v>
      </c>
      <c r="H469" s="25" t="s">
        <v>854</v>
      </c>
      <c r="I469" s="25" t="s">
        <v>865</v>
      </c>
      <c r="J469" s="25" t="s">
        <v>866</v>
      </c>
      <c r="K469" s="25" t="s">
        <v>992</v>
      </c>
      <c r="L469" s="25" t="s">
        <v>714</v>
      </c>
      <c r="M469" s="25">
        <v>2</v>
      </c>
      <c r="N469" s="25">
        <v>3</v>
      </c>
      <c r="O469" s="25">
        <v>9</v>
      </c>
      <c r="P469" s="25">
        <v>1</v>
      </c>
      <c r="Q469" s="25" t="s">
        <v>28</v>
      </c>
      <c r="R469" s="25">
        <v>0</v>
      </c>
      <c r="S469" s="26">
        <v>15000000</v>
      </c>
      <c r="T469" s="26">
        <v>15000000</v>
      </c>
      <c r="U469" s="25">
        <v>0</v>
      </c>
      <c r="V469" s="25">
        <v>0</v>
      </c>
      <c r="W469" s="25" t="s">
        <v>41</v>
      </c>
      <c r="X469" s="25" t="s">
        <v>29</v>
      </c>
      <c r="Y469" s="25" t="s">
        <v>847</v>
      </c>
      <c r="Z469" s="25">
        <v>3778900</v>
      </c>
      <c r="AA469" s="25" t="s">
        <v>848</v>
      </c>
      <c r="AB469" s="24"/>
      <c r="AC469" s="24" t="str">
        <f t="shared" si="14"/>
        <v>1141-187</v>
      </c>
      <c r="AD469" s="24" t="str">
        <f t="shared" si="15"/>
        <v>PRESTAR LOS SERVICIOS DE SOPORTE TÉCNICO, MANTENIMIENTO Y ACTUALIZACIÓN DEL SISTEMA DE INFORMACIÓN PARA EL RECAUDO DE VISITAS TÉCNICAS ONTRACK. # 1141-187</v>
      </c>
    </row>
    <row r="470" spans="1:30" x14ac:dyDescent="0.25">
      <c r="A470" s="25">
        <v>1141</v>
      </c>
      <c r="B470" s="25">
        <v>188</v>
      </c>
      <c r="C470" s="25" t="s">
        <v>839</v>
      </c>
      <c r="D470" s="25" t="s">
        <v>940</v>
      </c>
      <c r="E470" s="25" t="s">
        <v>941</v>
      </c>
      <c r="F470" s="25" t="s">
        <v>994</v>
      </c>
      <c r="G470" s="25" t="s">
        <v>27</v>
      </c>
      <c r="H470" s="25" t="s">
        <v>854</v>
      </c>
      <c r="I470" s="25" t="s">
        <v>865</v>
      </c>
      <c r="J470" s="25" t="s">
        <v>866</v>
      </c>
      <c r="K470" s="25">
        <v>81111612</v>
      </c>
      <c r="L470" s="25" t="s">
        <v>714</v>
      </c>
      <c r="M470" s="25">
        <v>2</v>
      </c>
      <c r="N470" s="25">
        <v>3</v>
      </c>
      <c r="O470" s="25">
        <v>9</v>
      </c>
      <c r="P470" s="25">
        <v>1</v>
      </c>
      <c r="Q470" s="25" t="s">
        <v>28</v>
      </c>
      <c r="R470" s="25">
        <v>0</v>
      </c>
      <c r="S470" s="26">
        <v>15000000</v>
      </c>
      <c r="T470" s="26">
        <v>15000000</v>
      </c>
      <c r="U470" s="25">
        <v>0</v>
      </c>
      <c r="V470" s="25">
        <v>0</v>
      </c>
      <c r="W470" s="25" t="s">
        <v>41</v>
      </c>
      <c r="X470" s="25" t="s">
        <v>29</v>
      </c>
      <c r="Y470" s="25" t="s">
        <v>847</v>
      </c>
      <c r="Z470" s="25">
        <v>3778900</v>
      </c>
      <c r="AA470" s="25" t="s">
        <v>848</v>
      </c>
      <c r="AB470" s="24"/>
      <c r="AC470" s="24" t="str">
        <f t="shared" si="14"/>
        <v>1141-188</v>
      </c>
      <c r="AD470" s="24" t="str">
        <f t="shared" si="15"/>
        <v>PRESTAR LOS SERVICIOS DE SOPORTE TÉCNICO, MANTENIMIENTO Y ACTUALIZACIÓN DEL SISTEMA DE INFORMACIÓN PARA EL RECAUDO DE VISITAS TÉCNICAS ONTRACK. # 1141-188</v>
      </c>
    </row>
    <row r="471" spans="1:30" x14ac:dyDescent="0.25">
      <c r="A471" s="25">
        <v>1141</v>
      </c>
      <c r="B471" s="25">
        <v>189</v>
      </c>
      <c r="C471" s="25" t="s">
        <v>839</v>
      </c>
      <c r="D471" s="25" t="s">
        <v>930</v>
      </c>
      <c r="E471" s="25" t="s">
        <v>931</v>
      </c>
      <c r="F471" s="25" t="s">
        <v>995</v>
      </c>
      <c r="G471" s="25" t="s">
        <v>27</v>
      </c>
      <c r="H471" s="25" t="s">
        <v>854</v>
      </c>
      <c r="I471" s="25" t="s">
        <v>865</v>
      </c>
      <c r="J471" s="25" t="s">
        <v>866</v>
      </c>
      <c r="K471" s="25" t="s">
        <v>992</v>
      </c>
      <c r="L471" s="25" t="s">
        <v>714</v>
      </c>
      <c r="M471" s="25">
        <v>2</v>
      </c>
      <c r="N471" s="25">
        <v>3</v>
      </c>
      <c r="O471" s="25">
        <v>9</v>
      </c>
      <c r="P471" s="25">
        <v>1</v>
      </c>
      <c r="Q471" s="25" t="s">
        <v>28</v>
      </c>
      <c r="R471" s="25">
        <v>0</v>
      </c>
      <c r="S471" s="26">
        <v>15000000</v>
      </c>
      <c r="T471" s="26">
        <v>15000000</v>
      </c>
      <c r="U471" s="25">
        <v>0</v>
      </c>
      <c r="V471" s="25">
        <v>0</v>
      </c>
      <c r="W471" s="25" t="s">
        <v>41</v>
      </c>
      <c r="X471" s="25" t="s">
        <v>29</v>
      </c>
      <c r="Y471" s="25" t="s">
        <v>847</v>
      </c>
      <c r="Z471" s="25">
        <v>3778900</v>
      </c>
      <c r="AA471" s="25" t="s">
        <v>848</v>
      </c>
      <c r="AB471" s="24"/>
      <c r="AC471" s="24" t="str">
        <f t="shared" si="14"/>
        <v>1141-189</v>
      </c>
      <c r="AD471" s="24" t="str">
        <f t="shared" si="15"/>
        <v>PRESTAR LOS SERVICIOS DE SOPORTE TÉCNICO, MANTENIMIENTO Y ACTUALIZACIÓN DEL SISTEMA DE INFORMACIÓN PARA EL RECAUDO DE VISITAS TÉCNICAS ONTRACK. # 1141-189</v>
      </c>
    </row>
    <row r="472" spans="1:30" x14ac:dyDescent="0.25">
      <c r="A472" s="25">
        <v>1141</v>
      </c>
      <c r="B472" s="25">
        <v>190</v>
      </c>
      <c r="C472" s="25" t="s">
        <v>839</v>
      </c>
      <c r="D472" s="25" t="s">
        <v>930</v>
      </c>
      <c r="E472" s="25" t="s">
        <v>931</v>
      </c>
      <c r="F472" s="25" t="s">
        <v>995</v>
      </c>
      <c r="G472" s="25" t="s">
        <v>27</v>
      </c>
      <c r="H472" s="25" t="s">
        <v>854</v>
      </c>
      <c r="I472" s="25" t="s">
        <v>865</v>
      </c>
      <c r="J472" s="25" t="s">
        <v>866</v>
      </c>
      <c r="K472" s="25">
        <v>77101900</v>
      </c>
      <c r="L472" s="25" t="s">
        <v>1005</v>
      </c>
      <c r="M472" s="25">
        <v>2</v>
      </c>
      <c r="N472" s="25">
        <v>3</v>
      </c>
      <c r="O472" s="25">
        <v>1</v>
      </c>
      <c r="P472" s="25">
        <v>1</v>
      </c>
      <c r="Q472" s="25" t="s">
        <v>43</v>
      </c>
      <c r="R472" s="25">
        <v>0</v>
      </c>
      <c r="S472" s="26">
        <v>37560000</v>
      </c>
      <c r="T472" s="26">
        <v>37560000</v>
      </c>
      <c r="U472" s="25">
        <v>0</v>
      </c>
      <c r="V472" s="25">
        <v>0</v>
      </c>
      <c r="W472" s="25" t="s">
        <v>41</v>
      </c>
      <c r="X472" s="25" t="s">
        <v>29</v>
      </c>
      <c r="Y472" s="25" t="s">
        <v>847</v>
      </c>
      <c r="Z472" s="25">
        <v>3778900</v>
      </c>
      <c r="AA472" s="25" t="s">
        <v>848</v>
      </c>
      <c r="AB472" s="24"/>
      <c r="AC472" s="24" t="str">
        <f t="shared" si="14"/>
        <v>1141-190</v>
      </c>
      <c r="AD472" s="24" t="str">
        <f t="shared" si="15"/>
        <v>PAGO DE PASIVOS EXIGIBLES # 1141-190</v>
      </c>
    </row>
    <row r="473" spans="1:30" x14ac:dyDescent="0.25">
      <c r="A473" s="25">
        <v>1141</v>
      </c>
      <c r="B473" s="25">
        <v>191</v>
      </c>
      <c r="C473" s="25" t="s">
        <v>839</v>
      </c>
      <c r="D473" s="25" t="s">
        <v>880</v>
      </c>
      <c r="E473" s="25" t="s">
        <v>881</v>
      </c>
      <c r="F473" s="25" t="s">
        <v>882</v>
      </c>
      <c r="G473" s="25" t="s">
        <v>27</v>
      </c>
      <c r="H473" s="25" t="s">
        <v>854</v>
      </c>
      <c r="I473" s="25" t="s">
        <v>865</v>
      </c>
      <c r="J473" s="25" t="s">
        <v>866</v>
      </c>
      <c r="K473" s="25">
        <v>80111600</v>
      </c>
      <c r="L473" s="25" t="s">
        <v>1006</v>
      </c>
      <c r="M473" s="25">
        <v>1</v>
      </c>
      <c r="N473" s="25">
        <v>1</v>
      </c>
      <c r="O473" s="25">
        <v>12</v>
      </c>
      <c r="P473" s="25">
        <v>1</v>
      </c>
      <c r="Q473" s="25" t="s">
        <v>43</v>
      </c>
      <c r="R473" s="25">
        <v>0</v>
      </c>
      <c r="S473" s="26">
        <v>112814000</v>
      </c>
      <c r="T473" s="26">
        <v>112814000</v>
      </c>
      <c r="U473" s="25">
        <v>0</v>
      </c>
      <c r="V473" s="25">
        <v>0</v>
      </c>
      <c r="W473" s="25" t="s">
        <v>41</v>
      </c>
      <c r="X473" s="25" t="s">
        <v>29</v>
      </c>
      <c r="Y473" s="25" t="s">
        <v>847</v>
      </c>
      <c r="Z473" s="25">
        <v>3778900</v>
      </c>
      <c r="AA473" s="25" t="s">
        <v>848</v>
      </c>
      <c r="AB473" s="24"/>
      <c r="AC473" s="24" t="str">
        <f t="shared" si="14"/>
        <v>1141-191</v>
      </c>
      <c r="AD473" s="24" t="str">
        <f t="shared" si="15"/>
        <v>ESTRUCTURAR,  PRODUCIR Y PUBLICAR UN CURSO MASIVO ONLINE ABIERTO SOBRE NEGOCIOS VERDES. # 1141-191</v>
      </c>
    </row>
    <row r="474" spans="1:30" x14ac:dyDescent="0.25">
      <c r="A474" s="25">
        <v>1141</v>
      </c>
      <c r="B474" s="25">
        <v>192</v>
      </c>
      <c r="C474" s="25" t="s">
        <v>839</v>
      </c>
      <c r="D474" s="25" t="s">
        <v>880</v>
      </c>
      <c r="E474" s="25" t="s">
        <v>881</v>
      </c>
      <c r="F474" s="25" t="s">
        <v>882</v>
      </c>
      <c r="G474" s="25" t="s">
        <v>27</v>
      </c>
      <c r="H474" s="25" t="s">
        <v>854</v>
      </c>
      <c r="I474" s="25" t="s">
        <v>865</v>
      </c>
      <c r="J474" s="25" t="s">
        <v>866</v>
      </c>
      <c r="K474" s="25">
        <v>80141600</v>
      </c>
      <c r="L474" s="25" t="s">
        <v>879</v>
      </c>
      <c r="M474" s="25">
        <v>1</v>
      </c>
      <c r="N474" s="25">
        <v>1</v>
      </c>
      <c r="O474" s="25">
        <v>12</v>
      </c>
      <c r="P474" s="25">
        <v>1</v>
      </c>
      <c r="Q474" s="25" t="s">
        <v>28</v>
      </c>
      <c r="R474" s="25">
        <v>0</v>
      </c>
      <c r="S474" s="26">
        <v>350</v>
      </c>
      <c r="T474" s="26">
        <v>350</v>
      </c>
      <c r="U474" s="25">
        <v>0</v>
      </c>
      <c r="V474" s="25">
        <v>0</v>
      </c>
      <c r="W474" s="25" t="s">
        <v>41</v>
      </c>
      <c r="X474" s="25" t="s">
        <v>29</v>
      </c>
      <c r="Y474" s="25" t="s">
        <v>847</v>
      </c>
      <c r="Z474" s="25">
        <v>3778900</v>
      </c>
      <c r="AA474" s="25" t="s">
        <v>848</v>
      </c>
      <c r="AB474" s="24"/>
      <c r="AC474" s="24" t="str">
        <f t="shared" si="14"/>
        <v>1141-192</v>
      </c>
      <c r="AD474" s="24" t="str">
        <f t="shared" si="15"/>
        <v>SALDO # 1141-192</v>
      </c>
    </row>
    <row r="475" spans="1:30" x14ac:dyDescent="0.25">
      <c r="A475" s="25">
        <v>1141</v>
      </c>
      <c r="B475" s="25">
        <v>193</v>
      </c>
      <c r="C475" s="25" t="s">
        <v>839</v>
      </c>
      <c r="D475" s="25" t="s">
        <v>918</v>
      </c>
      <c r="E475" s="25" t="s">
        <v>919</v>
      </c>
      <c r="F475" s="25" t="s">
        <v>920</v>
      </c>
      <c r="G475" s="25" t="s">
        <v>27</v>
      </c>
      <c r="H475" s="25" t="s">
        <v>843</v>
      </c>
      <c r="I475" s="25" t="s">
        <v>844</v>
      </c>
      <c r="J475" s="25" t="s">
        <v>845</v>
      </c>
      <c r="K475" s="25">
        <v>80111600</v>
      </c>
      <c r="L475" s="25" t="s">
        <v>879</v>
      </c>
      <c r="M475" s="25">
        <v>1</v>
      </c>
      <c r="N475" s="25">
        <v>1</v>
      </c>
      <c r="O475" s="25">
        <v>12</v>
      </c>
      <c r="P475" s="25">
        <v>1</v>
      </c>
      <c r="Q475" s="25" t="s">
        <v>28</v>
      </c>
      <c r="R475" s="25">
        <v>0</v>
      </c>
      <c r="S475" s="26">
        <v>300</v>
      </c>
      <c r="T475" s="26">
        <v>300</v>
      </c>
      <c r="U475" s="25">
        <v>0</v>
      </c>
      <c r="V475" s="25">
        <v>0</v>
      </c>
      <c r="W475" s="25" t="s">
        <v>41</v>
      </c>
      <c r="X475" s="25" t="s">
        <v>29</v>
      </c>
      <c r="Y475" s="25" t="s">
        <v>847</v>
      </c>
      <c r="Z475" s="25">
        <v>3778900</v>
      </c>
      <c r="AA475" s="25" t="s">
        <v>848</v>
      </c>
      <c r="AB475" s="24"/>
      <c r="AC475" s="24" t="str">
        <f t="shared" si="14"/>
        <v>1141-193</v>
      </c>
      <c r="AD475" s="24" t="str">
        <f t="shared" si="15"/>
        <v>SALDO # 1141-193</v>
      </c>
    </row>
    <row r="476" spans="1:30" x14ac:dyDescent="0.25">
      <c r="A476" s="25">
        <v>1141</v>
      </c>
      <c r="B476" s="25">
        <v>194</v>
      </c>
      <c r="C476" s="25" t="s">
        <v>839</v>
      </c>
      <c r="D476" s="25" t="s">
        <v>913</v>
      </c>
      <c r="E476" s="25" t="s">
        <v>914</v>
      </c>
      <c r="F476" s="25" t="s">
        <v>915</v>
      </c>
      <c r="G476" s="25" t="s">
        <v>27</v>
      </c>
      <c r="H476" s="25" t="s">
        <v>843</v>
      </c>
      <c r="I476" s="25" t="s">
        <v>844</v>
      </c>
      <c r="J476" s="25" t="s">
        <v>845</v>
      </c>
      <c r="K476" s="25">
        <v>80111600</v>
      </c>
      <c r="L476" s="25" t="s">
        <v>879</v>
      </c>
      <c r="M476" s="25">
        <v>1</v>
      </c>
      <c r="N476" s="25">
        <v>1</v>
      </c>
      <c r="O476" s="25">
        <v>12</v>
      </c>
      <c r="P476" s="25">
        <v>1</v>
      </c>
      <c r="Q476" s="25" t="s">
        <v>28</v>
      </c>
      <c r="R476" s="25">
        <v>0</v>
      </c>
      <c r="S476" s="26">
        <v>750</v>
      </c>
      <c r="T476" s="26">
        <v>750</v>
      </c>
      <c r="U476" s="25">
        <v>0</v>
      </c>
      <c r="V476" s="25">
        <v>0</v>
      </c>
      <c r="W476" s="25" t="s">
        <v>41</v>
      </c>
      <c r="X476" s="25" t="s">
        <v>29</v>
      </c>
      <c r="Y476" s="25" t="s">
        <v>847</v>
      </c>
      <c r="Z476" s="25">
        <v>3778900</v>
      </c>
      <c r="AA476" s="25" t="s">
        <v>848</v>
      </c>
      <c r="AB476" s="24"/>
      <c r="AC476" s="24" t="str">
        <f t="shared" si="14"/>
        <v>1141-194</v>
      </c>
      <c r="AD476" s="24" t="str">
        <f t="shared" si="15"/>
        <v>SALDO # 1141-194</v>
      </c>
    </row>
    <row r="477" spans="1:30" x14ac:dyDescent="0.25">
      <c r="A477" s="25">
        <v>1141</v>
      </c>
      <c r="B477" s="25">
        <v>195</v>
      </c>
      <c r="C477" s="25" t="s">
        <v>839</v>
      </c>
      <c r="D477" s="25" t="s">
        <v>880</v>
      </c>
      <c r="E477" s="25" t="s">
        <v>881</v>
      </c>
      <c r="F477" s="25" t="s">
        <v>891</v>
      </c>
      <c r="G477" s="25" t="s">
        <v>27</v>
      </c>
      <c r="H477" s="25" t="s">
        <v>854</v>
      </c>
      <c r="I477" s="25" t="s">
        <v>865</v>
      </c>
      <c r="J477" s="25" t="s">
        <v>866</v>
      </c>
      <c r="K477" s="25">
        <v>81111612</v>
      </c>
      <c r="L477" s="25" t="s">
        <v>1007</v>
      </c>
      <c r="M477" s="25">
        <v>1</v>
      </c>
      <c r="N477" s="25">
        <v>1</v>
      </c>
      <c r="O477" s="25">
        <v>12</v>
      </c>
      <c r="P477" s="25">
        <v>1</v>
      </c>
      <c r="Q477" s="25" t="s">
        <v>28</v>
      </c>
      <c r="R477" s="25">
        <v>0</v>
      </c>
      <c r="S477" s="26">
        <v>50000000</v>
      </c>
      <c r="T477" s="26">
        <v>50000000</v>
      </c>
      <c r="U477" s="25">
        <v>0</v>
      </c>
      <c r="V477" s="25">
        <v>0</v>
      </c>
      <c r="W477" s="25" t="s">
        <v>41</v>
      </c>
      <c r="X477" s="25" t="s">
        <v>29</v>
      </c>
      <c r="Y477" s="25" t="s">
        <v>847</v>
      </c>
      <c r="Z477" s="25">
        <v>3778900</v>
      </c>
      <c r="AA477" s="25" t="s">
        <v>848</v>
      </c>
      <c r="AB477" s="24"/>
      <c r="AC477" s="24" t="str">
        <f t="shared" si="14"/>
        <v>1141-195</v>
      </c>
      <c r="AD477" s="24" t="str">
        <f t="shared" si="15"/>
        <v>PRESTAR LOS SERVICIOS DE ADQUISICIÓN DE EQUIPOS Y EL SOPORTE TÉCNICO, MANTENIMIENTO Y EL DESARROLLO DE UNA HERRAMIENTA TECNOLÓGICA PARA LA CONSTRUCCIÓN, ANÁLISIS Y GENERACIÓN DE REPORTES SOBRE EL DESEMPEÑO AMBIENTAL EMPRESARIAL EN BOGOTÁ. # 1141-195</v>
      </c>
    </row>
    <row r="478" spans="1:30" x14ac:dyDescent="0.25">
      <c r="A478" s="25">
        <v>1141</v>
      </c>
      <c r="B478" s="25">
        <v>196</v>
      </c>
      <c r="C478" s="25" t="s">
        <v>839</v>
      </c>
      <c r="D478" s="25" t="s">
        <v>880</v>
      </c>
      <c r="E478" s="25" t="s">
        <v>881</v>
      </c>
      <c r="F478" s="25" t="s">
        <v>891</v>
      </c>
      <c r="G478" s="25" t="s">
        <v>27</v>
      </c>
      <c r="H478" s="25" t="s">
        <v>854</v>
      </c>
      <c r="I478" s="25" t="s">
        <v>865</v>
      </c>
      <c r="J478" s="25" t="s">
        <v>282</v>
      </c>
      <c r="K478" s="25" t="s">
        <v>1008</v>
      </c>
      <c r="L478" s="25" t="s">
        <v>1009</v>
      </c>
      <c r="M478" s="25">
        <v>1</v>
      </c>
      <c r="N478" s="25">
        <v>1</v>
      </c>
      <c r="O478" s="25">
        <v>12</v>
      </c>
      <c r="P478" s="25">
        <v>1</v>
      </c>
      <c r="Q478" s="25" t="s">
        <v>28</v>
      </c>
      <c r="R478" s="25">
        <v>0</v>
      </c>
      <c r="S478" s="26">
        <v>1800000</v>
      </c>
      <c r="T478" s="26">
        <v>1800000</v>
      </c>
      <c r="U478" s="25">
        <v>0</v>
      </c>
      <c r="V478" s="25">
        <v>0</v>
      </c>
      <c r="W478" s="25" t="s">
        <v>41</v>
      </c>
      <c r="X478" s="25" t="s">
        <v>29</v>
      </c>
      <c r="Y478" s="25" t="s">
        <v>847</v>
      </c>
      <c r="Z478" s="25">
        <v>3778900</v>
      </c>
      <c r="AA478" s="25" t="s">
        <v>848</v>
      </c>
      <c r="AB478" s="24"/>
      <c r="AC478" s="24" t="str">
        <f t="shared" si="14"/>
        <v>1141-196</v>
      </c>
      <c r="AD478" s="24" t="str">
        <f t="shared" si="15"/>
        <v>RECURSOS CORRESPONDIENTES A LA REALIZACIÓN DE LOS EXÁMENES MÉDICOS OCUPACIONALES PERIÓDICOS PARA LOS CONTRATISTAS Y LA ADQUISICIÓN DE ELEMENTOS DE PROTECCIÓN PERSONAL, SEGURIDAD INDUSTRIAL Y ATENCIÓN DE EMERGENCIAS.   # 1141-196</v>
      </c>
    </row>
    <row r="479" spans="1:30" x14ac:dyDescent="0.25">
      <c r="A479" s="25">
        <v>1141</v>
      </c>
      <c r="B479" s="25">
        <v>197</v>
      </c>
      <c r="C479" s="25" t="s">
        <v>839</v>
      </c>
      <c r="D479" s="25" t="s">
        <v>918</v>
      </c>
      <c r="E479" s="25" t="s">
        <v>919</v>
      </c>
      <c r="F479" s="25" t="s">
        <v>920</v>
      </c>
      <c r="G479" s="25" t="s">
        <v>27</v>
      </c>
      <c r="H479" s="25" t="s">
        <v>854</v>
      </c>
      <c r="I479" s="25" t="s">
        <v>865</v>
      </c>
      <c r="J479" s="25" t="s">
        <v>282</v>
      </c>
      <c r="K479" s="25" t="s">
        <v>1010</v>
      </c>
      <c r="L479" s="25" t="s">
        <v>1009</v>
      </c>
      <c r="M479" s="25">
        <v>1</v>
      </c>
      <c r="N479" s="25">
        <v>1</v>
      </c>
      <c r="O479" s="25">
        <v>12</v>
      </c>
      <c r="P479" s="25">
        <v>1</v>
      </c>
      <c r="Q479" s="25" t="s">
        <v>28</v>
      </c>
      <c r="R479" s="25">
        <v>0</v>
      </c>
      <c r="S479" s="26">
        <v>800000</v>
      </c>
      <c r="T479" s="26">
        <v>800000</v>
      </c>
      <c r="U479" s="25">
        <v>0</v>
      </c>
      <c r="V479" s="25">
        <v>0</v>
      </c>
      <c r="W479" s="25" t="s">
        <v>41</v>
      </c>
      <c r="X479" s="25" t="s">
        <v>29</v>
      </c>
      <c r="Y479" s="25" t="s">
        <v>847</v>
      </c>
      <c r="Z479" s="25">
        <v>3778900</v>
      </c>
      <c r="AA479" s="25" t="s">
        <v>848</v>
      </c>
      <c r="AB479" s="24"/>
      <c r="AC479" s="24" t="str">
        <f t="shared" si="14"/>
        <v>1141-197</v>
      </c>
      <c r="AD479" s="24" t="str">
        <f t="shared" si="15"/>
        <v>RECURSOS CORRESPONDIENTES A LA REALIZACIÓN DE LOS EXÁMENES MÉDICOS OCUPACIONALES PERIÓDICOS PARA LOS CONTRATISTAS Y LA ADQUISICIÓN DE ELEMENTOS DE PROTECCIÓN PERSONAL, SEGURIDAD INDUSTRIAL Y ATENCIÓN DE EMERGENCIAS.   # 1141-197</v>
      </c>
    </row>
    <row r="480" spans="1:30" x14ac:dyDescent="0.25">
      <c r="A480" s="25">
        <v>1141</v>
      </c>
      <c r="B480" s="25">
        <v>198</v>
      </c>
      <c r="C480" s="25" t="s">
        <v>839</v>
      </c>
      <c r="D480" s="25" t="s">
        <v>913</v>
      </c>
      <c r="E480" s="25" t="s">
        <v>914</v>
      </c>
      <c r="F480" s="25" t="s">
        <v>915</v>
      </c>
      <c r="G480" s="25" t="s">
        <v>27</v>
      </c>
      <c r="H480" s="25" t="s">
        <v>854</v>
      </c>
      <c r="I480" s="25" t="s">
        <v>865</v>
      </c>
      <c r="J480" s="25" t="s">
        <v>282</v>
      </c>
      <c r="K480" s="25" t="s">
        <v>1011</v>
      </c>
      <c r="L480" s="25" t="s">
        <v>1009</v>
      </c>
      <c r="M480" s="25">
        <v>1</v>
      </c>
      <c r="N480" s="25">
        <v>1</v>
      </c>
      <c r="O480" s="25">
        <v>12</v>
      </c>
      <c r="P480" s="25">
        <v>1</v>
      </c>
      <c r="Q480" s="25" t="s">
        <v>28</v>
      </c>
      <c r="R480" s="25">
        <v>0</v>
      </c>
      <c r="S480" s="26">
        <v>200000</v>
      </c>
      <c r="T480" s="26">
        <v>200000</v>
      </c>
      <c r="U480" s="25">
        <v>0</v>
      </c>
      <c r="V480" s="25">
        <v>0</v>
      </c>
      <c r="W480" s="25" t="s">
        <v>41</v>
      </c>
      <c r="X480" s="25" t="s">
        <v>29</v>
      </c>
      <c r="Y480" s="25" t="s">
        <v>847</v>
      </c>
      <c r="Z480" s="25">
        <v>3778900</v>
      </c>
      <c r="AA480" s="25" t="s">
        <v>848</v>
      </c>
      <c r="AB480" s="24"/>
      <c r="AC480" s="24" t="str">
        <f t="shared" si="14"/>
        <v>1141-198</v>
      </c>
      <c r="AD480" s="24" t="str">
        <f t="shared" si="15"/>
        <v>RECURSOS CORRESPONDIENTES A LA REALIZACIÓN DE LOS EXÁMENES MÉDICOS OCUPACIONALES PERIÓDICOS PARA LOS CONTRATISTAS Y LA ADQUISICIÓN DE ELEMENTOS DE PROTECCIÓN PERSONAL, SEGURIDAD INDUSTRIAL Y ATENCIÓN DE EMERGENCIAS.   # 1141-198</v>
      </c>
    </row>
    <row r="481" spans="1:30" x14ac:dyDescent="0.25">
      <c r="A481" s="25">
        <v>1141</v>
      </c>
      <c r="B481" s="25">
        <v>199</v>
      </c>
      <c r="C481" s="25" t="s">
        <v>839</v>
      </c>
      <c r="D481" s="25" t="s">
        <v>880</v>
      </c>
      <c r="E481" s="25" t="s">
        <v>881</v>
      </c>
      <c r="F481" s="25" t="s">
        <v>882</v>
      </c>
      <c r="G481" s="25" t="s">
        <v>27</v>
      </c>
      <c r="H481" s="25" t="s">
        <v>854</v>
      </c>
      <c r="I481" s="25" t="s">
        <v>865</v>
      </c>
      <c r="J481" s="25" t="s">
        <v>282</v>
      </c>
      <c r="K481" s="25" t="s">
        <v>1012</v>
      </c>
      <c r="L481" s="25" t="s">
        <v>1009</v>
      </c>
      <c r="M481" s="25">
        <v>1</v>
      </c>
      <c r="N481" s="25">
        <v>1</v>
      </c>
      <c r="O481" s="25">
        <v>12</v>
      </c>
      <c r="P481" s="25">
        <v>1</v>
      </c>
      <c r="Q481" s="25" t="s">
        <v>43</v>
      </c>
      <c r="R481" s="25">
        <v>0</v>
      </c>
      <c r="S481" s="26">
        <v>1700000</v>
      </c>
      <c r="T481" s="26">
        <v>1700000</v>
      </c>
      <c r="U481" s="25">
        <v>0</v>
      </c>
      <c r="V481" s="25">
        <v>0</v>
      </c>
      <c r="W481" s="25" t="s">
        <v>41</v>
      </c>
      <c r="X481" s="25" t="s">
        <v>29</v>
      </c>
      <c r="Y481" s="25" t="s">
        <v>847</v>
      </c>
      <c r="Z481" s="25">
        <v>3778900</v>
      </c>
      <c r="AA481" s="25" t="s">
        <v>848</v>
      </c>
      <c r="AB481" s="24"/>
      <c r="AC481" s="24" t="str">
        <f t="shared" si="14"/>
        <v>1141-199</v>
      </c>
      <c r="AD481" s="24" t="str">
        <f t="shared" si="15"/>
        <v>RECURSOS CORRESPONDIENTES A LA REALIZACIÓN DE LOS EXÁMENES MÉDICOS OCUPACIONALES PERIÓDICOS PARA LOS CONTRATISTAS Y LA ADQUISICIÓN DE ELEMENTOS DE PROTECCIÓN PERSONAL, SEGURIDAD INDUSTRIAL Y ATENCIÓN DE EMERGENCIAS.   # 1141-199</v>
      </c>
    </row>
    <row r="482" spans="1:30" x14ac:dyDescent="0.25">
      <c r="A482" s="25">
        <v>1141</v>
      </c>
      <c r="B482" s="25">
        <v>200</v>
      </c>
      <c r="C482" s="25" t="s">
        <v>839</v>
      </c>
      <c r="D482" s="25" t="s">
        <v>880</v>
      </c>
      <c r="E482" s="25" t="s">
        <v>881</v>
      </c>
      <c r="F482" s="25" t="s">
        <v>890</v>
      </c>
      <c r="G482" s="25" t="s">
        <v>27</v>
      </c>
      <c r="H482" s="25" t="s">
        <v>854</v>
      </c>
      <c r="I482" s="25" t="s">
        <v>865</v>
      </c>
      <c r="J482" s="25" t="s">
        <v>282</v>
      </c>
      <c r="K482" s="25" t="s">
        <v>1013</v>
      </c>
      <c r="L482" s="25" t="s">
        <v>1009</v>
      </c>
      <c r="M482" s="25">
        <v>1</v>
      </c>
      <c r="N482" s="25">
        <v>1</v>
      </c>
      <c r="O482" s="25">
        <v>12</v>
      </c>
      <c r="P482" s="25">
        <v>1</v>
      </c>
      <c r="Q482" s="25" t="s">
        <v>28</v>
      </c>
      <c r="R482" s="25">
        <v>0</v>
      </c>
      <c r="S482" s="26">
        <v>200000</v>
      </c>
      <c r="T482" s="26">
        <v>200000</v>
      </c>
      <c r="U482" s="25">
        <v>0</v>
      </c>
      <c r="V482" s="25">
        <v>0</v>
      </c>
      <c r="W482" s="25" t="s">
        <v>41</v>
      </c>
      <c r="X482" s="25" t="s">
        <v>29</v>
      </c>
      <c r="Y482" s="25" t="s">
        <v>847</v>
      </c>
      <c r="Z482" s="25">
        <v>3778900</v>
      </c>
      <c r="AA482" s="25" t="s">
        <v>848</v>
      </c>
      <c r="AB482" s="24"/>
      <c r="AC482" s="24" t="str">
        <f t="shared" si="14"/>
        <v>1141-200</v>
      </c>
      <c r="AD482" s="24" t="str">
        <f t="shared" si="15"/>
        <v>RECURSOS CORRESPONDIENTES A LA REALIZACIÓN DE LOS EXÁMENES MÉDICOS OCUPACIONALES PERIÓDICOS PARA LOS CONTRATISTAS Y LA ADQUISICIÓN DE ELEMENTOS DE PROTECCIÓN PERSONAL, SEGURIDAD INDUSTRIAL Y ATENCIÓN DE EMERGENCIAS.   # 1141-200</v>
      </c>
    </row>
    <row r="483" spans="1:30" x14ac:dyDescent="0.25">
      <c r="A483" s="25">
        <v>1141</v>
      </c>
      <c r="B483" s="25">
        <v>201</v>
      </c>
      <c r="C483" s="25" t="s">
        <v>839</v>
      </c>
      <c r="D483" s="25" t="s">
        <v>930</v>
      </c>
      <c r="E483" s="25" t="s">
        <v>931</v>
      </c>
      <c r="F483" s="25" t="s">
        <v>932</v>
      </c>
      <c r="G483" s="25" t="s">
        <v>27</v>
      </c>
      <c r="H483" s="25" t="s">
        <v>854</v>
      </c>
      <c r="I483" s="25" t="s">
        <v>865</v>
      </c>
      <c r="J483" s="25" t="s">
        <v>282</v>
      </c>
      <c r="K483" s="25" t="s">
        <v>1014</v>
      </c>
      <c r="L483" s="25" t="s">
        <v>1009</v>
      </c>
      <c r="M483" s="25">
        <v>1</v>
      </c>
      <c r="N483" s="25">
        <v>1</v>
      </c>
      <c r="O483" s="25">
        <v>12</v>
      </c>
      <c r="P483" s="25">
        <v>1</v>
      </c>
      <c r="Q483" s="25" t="s">
        <v>28</v>
      </c>
      <c r="R483" s="25">
        <v>0</v>
      </c>
      <c r="S483" s="26">
        <v>1000000</v>
      </c>
      <c r="T483" s="26">
        <v>1000000</v>
      </c>
      <c r="U483" s="25">
        <v>0</v>
      </c>
      <c r="V483" s="25">
        <v>0</v>
      </c>
      <c r="W483" s="25" t="s">
        <v>41</v>
      </c>
      <c r="X483" s="25" t="s">
        <v>29</v>
      </c>
      <c r="Y483" s="25" t="s">
        <v>847</v>
      </c>
      <c r="Z483" s="25">
        <v>3778900</v>
      </c>
      <c r="AA483" s="25" t="s">
        <v>848</v>
      </c>
      <c r="AB483" s="24"/>
      <c r="AC483" s="24" t="str">
        <f t="shared" si="14"/>
        <v>1141-201</v>
      </c>
      <c r="AD483" s="24" t="str">
        <f t="shared" si="15"/>
        <v>RECURSOS CORRESPONDIENTES A LA REALIZACIÓN DE LOS EXÁMENES MÉDICOS OCUPACIONALES PERIÓDICOS PARA LOS CONTRATISTAS Y LA ADQUISICIÓN DE ELEMENTOS DE PROTECCIÓN PERSONAL, SEGURIDAD INDUSTRIAL Y ATENCIÓN DE EMERGENCIAS.   # 1141-201</v>
      </c>
    </row>
    <row r="484" spans="1:30" x14ac:dyDescent="0.25">
      <c r="A484" s="25">
        <v>1141</v>
      </c>
      <c r="B484" s="25">
        <v>202</v>
      </c>
      <c r="C484" s="25" t="s">
        <v>839</v>
      </c>
      <c r="D484" s="25" t="s">
        <v>940</v>
      </c>
      <c r="E484" s="25" t="s">
        <v>941</v>
      </c>
      <c r="F484" s="25" t="s">
        <v>942</v>
      </c>
      <c r="G484" s="25" t="s">
        <v>27</v>
      </c>
      <c r="H484" s="25" t="s">
        <v>854</v>
      </c>
      <c r="I484" s="25" t="s">
        <v>865</v>
      </c>
      <c r="J484" s="25" t="s">
        <v>282</v>
      </c>
      <c r="K484" s="25" t="s">
        <v>1015</v>
      </c>
      <c r="L484" s="25" t="s">
        <v>1009</v>
      </c>
      <c r="M484" s="25">
        <v>1</v>
      </c>
      <c r="N484" s="25">
        <v>1</v>
      </c>
      <c r="O484" s="25">
        <v>12</v>
      </c>
      <c r="P484" s="25">
        <v>1</v>
      </c>
      <c r="Q484" s="25" t="s">
        <v>28</v>
      </c>
      <c r="R484" s="25">
        <v>0</v>
      </c>
      <c r="S484" s="26">
        <v>1700000</v>
      </c>
      <c r="T484" s="26">
        <v>1700000</v>
      </c>
      <c r="U484" s="25">
        <v>0</v>
      </c>
      <c r="V484" s="25">
        <v>0</v>
      </c>
      <c r="W484" s="25" t="s">
        <v>41</v>
      </c>
      <c r="X484" s="25" t="s">
        <v>29</v>
      </c>
      <c r="Y484" s="25" t="s">
        <v>847</v>
      </c>
      <c r="Z484" s="25">
        <v>3778900</v>
      </c>
      <c r="AA484" s="25" t="s">
        <v>848</v>
      </c>
      <c r="AB484" s="24"/>
      <c r="AC484" s="24" t="str">
        <f t="shared" si="14"/>
        <v>1141-202</v>
      </c>
      <c r="AD484" s="24" t="str">
        <f t="shared" si="15"/>
        <v>RECURSOS CORRESPONDIENTES A LA REALIZACIÓN DE LOS EXÁMENES MÉDICOS OCUPACIONALES PERIÓDICOS PARA LOS CONTRATISTAS Y LA ADQUISICIÓN DE ELEMENTOS DE PROTECCIÓN PERSONAL, SEGURIDAD INDUSTRIAL Y ATENCIÓN DE EMERGENCIAS.   # 1141-202</v>
      </c>
    </row>
    <row r="485" spans="1:30" x14ac:dyDescent="0.25">
      <c r="A485" s="25">
        <v>1141</v>
      </c>
      <c r="B485" s="25">
        <v>203</v>
      </c>
      <c r="C485" s="25" t="s">
        <v>839</v>
      </c>
      <c r="D485" s="25" t="s">
        <v>956</v>
      </c>
      <c r="E485" s="25" t="s">
        <v>941</v>
      </c>
      <c r="F485" s="25" t="s">
        <v>957</v>
      </c>
      <c r="G485" s="25" t="s">
        <v>27</v>
      </c>
      <c r="H485" s="25" t="s">
        <v>854</v>
      </c>
      <c r="I485" s="25" t="s">
        <v>865</v>
      </c>
      <c r="J485" s="25" t="s">
        <v>282</v>
      </c>
      <c r="K485" s="25" t="s">
        <v>1016</v>
      </c>
      <c r="L485" s="25" t="s">
        <v>1009</v>
      </c>
      <c r="M485" s="25">
        <v>1</v>
      </c>
      <c r="N485" s="25">
        <v>1</v>
      </c>
      <c r="O485" s="25">
        <v>12</v>
      </c>
      <c r="P485" s="25">
        <v>1</v>
      </c>
      <c r="Q485" s="25" t="s">
        <v>28</v>
      </c>
      <c r="R485" s="25">
        <v>0</v>
      </c>
      <c r="S485" s="26">
        <v>1700000</v>
      </c>
      <c r="T485" s="26">
        <v>1700000</v>
      </c>
      <c r="U485" s="25">
        <v>0</v>
      </c>
      <c r="V485" s="25">
        <v>0</v>
      </c>
      <c r="W485" s="25" t="s">
        <v>41</v>
      </c>
      <c r="X485" s="25" t="s">
        <v>29</v>
      </c>
      <c r="Y485" s="25" t="s">
        <v>847</v>
      </c>
      <c r="Z485" s="25">
        <v>3778900</v>
      </c>
      <c r="AA485" s="25" t="s">
        <v>848</v>
      </c>
      <c r="AB485" s="24"/>
      <c r="AC485" s="24" t="str">
        <f t="shared" si="14"/>
        <v>1141-203</v>
      </c>
      <c r="AD485" s="24" t="str">
        <f t="shared" si="15"/>
        <v>RECURSOS CORRESPONDIENTES A LA REALIZACIÓN DE LOS EXÁMENES MÉDICOS OCUPACIONALES PERIÓDICOS PARA LOS CONTRATISTAS Y LA ADQUISICIÓN DE ELEMENTOS DE PROTECCIÓN PERSONAL, SEGURIDAD INDUSTRIAL Y ATENCIÓN DE EMERGENCIAS.   # 1141-203</v>
      </c>
    </row>
    <row r="486" spans="1:30" x14ac:dyDescent="0.25">
      <c r="A486" s="25">
        <v>1141</v>
      </c>
      <c r="B486" s="25">
        <v>204</v>
      </c>
      <c r="C486" s="25" t="s">
        <v>839</v>
      </c>
      <c r="D486" s="25" t="s">
        <v>940</v>
      </c>
      <c r="E486" s="25" t="s">
        <v>941</v>
      </c>
      <c r="F486" s="25" t="s">
        <v>966</v>
      </c>
      <c r="G486" s="25" t="s">
        <v>27</v>
      </c>
      <c r="H486" s="25" t="s">
        <v>854</v>
      </c>
      <c r="I486" s="25" t="s">
        <v>865</v>
      </c>
      <c r="J486" s="25" t="s">
        <v>282</v>
      </c>
      <c r="K486" s="25" t="s">
        <v>1017</v>
      </c>
      <c r="L486" s="25" t="s">
        <v>1009</v>
      </c>
      <c r="M486" s="25">
        <v>1</v>
      </c>
      <c r="N486" s="25">
        <v>1</v>
      </c>
      <c r="O486" s="25">
        <v>1</v>
      </c>
      <c r="P486" s="25">
        <v>1</v>
      </c>
      <c r="Q486" s="25" t="s">
        <v>28</v>
      </c>
      <c r="R486" s="25">
        <v>0</v>
      </c>
      <c r="S486" s="26">
        <v>400000</v>
      </c>
      <c r="T486" s="26">
        <v>400000</v>
      </c>
      <c r="U486" s="25">
        <v>0</v>
      </c>
      <c r="V486" s="25">
        <v>0</v>
      </c>
      <c r="W486" s="25" t="s">
        <v>41</v>
      </c>
      <c r="X486" s="25" t="s">
        <v>29</v>
      </c>
      <c r="Y486" s="25" t="s">
        <v>847</v>
      </c>
      <c r="Z486" s="25">
        <v>3778900</v>
      </c>
      <c r="AA486" s="25" t="s">
        <v>848</v>
      </c>
      <c r="AB486" s="24"/>
      <c r="AC486" s="24" t="str">
        <f t="shared" si="14"/>
        <v>1141-204</v>
      </c>
      <c r="AD486" s="24" t="str">
        <f t="shared" si="15"/>
        <v>RECURSOS CORRESPONDIENTES A LA REALIZACIÓN DE LOS EXÁMENES MÉDICOS OCUPACIONALES PERIÓDICOS PARA LOS CONTRATISTAS Y LA ADQUISICIÓN DE ELEMENTOS DE PROTECCIÓN PERSONAL, SEGURIDAD INDUSTRIAL Y ATENCIÓN DE EMERGENCIAS.   # 1141-204</v>
      </c>
    </row>
    <row r="487" spans="1:30" x14ac:dyDescent="0.25">
      <c r="A487" s="25">
        <v>1141</v>
      </c>
      <c r="B487" s="25">
        <v>205</v>
      </c>
      <c r="C487" s="25" t="s">
        <v>839</v>
      </c>
      <c r="D487" s="25" t="s">
        <v>913</v>
      </c>
      <c r="E487" s="25" t="s">
        <v>914</v>
      </c>
      <c r="F487" s="25" t="s">
        <v>969</v>
      </c>
      <c r="G487" s="25" t="s">
        <v>27</v>
      </c>
      <c r="H487" s="25" t="s">
        <v>854</v>
      </c>
      <c r="I487" s="25" t="s">
        <v>865</v>
      </c>
      <c r="J487" s="25" t="s">
        <v>282</v>
      </c>
      <c r="K487" s="25" t="s">
        <v>1018</v>
      </c>
      <c r="L487" s="25" t="s">
        <v>1009</v>
      </c>
      <c r="M487" s="25">
        <v>1</v>
      </c>
      <c r="N487" s="25">
        <v>1</v>
      </c>
      <c r="O487" s="25">
        <v>12</v>
      </c>
      <c r="P487" s="25">
        <v>1</v>
      </c>
      <c r="Q487" s="25" t="s">
        <v>28</v>
      </c>
      <c r="R487" s="25">
        <v>0</v>
      </c>
      <c r="S487" s="26">
        <v>800000</v>
      </c>
      <c r="T487" s="26">
        <v>800000</v>
      </c>
      <c r="U487" s="25" t="s">
        <v>398</v>
      </c>
      <c r="V487" s="25">
        <v>0</v>
      </c>
      <c r="W487" s="25" t="s">
        <v>41</v>
      </c>
      <c r="X487" s="25" t="s">
        <v>29</v>
      </c>
      <c r="Y487" s="25" t="s">
        <v>847</v>
      </c>
      <c r="Z487" s="25">
        <v>3778900</v>
      </c>
      <c r="AA487" s="25" t="s">
        <v>848</v>
      </c>
      <c r="AB487" s="24"/>
      <c r="AC487" s="24" t="str">
        <f t="shared" si="14"/>
        <v>1141-205</v>
      </c>
      <c r="AD487" s="24" t="str">
        <f t="shared" si="15"/>
        <v>RECURSOS CORRESPONDIENTES A LA REALIZACIÓN DE LOS EXÁMENES MÉDICOS OCUPACIONALES PERIÓDICOS PARA LOS CONTRATISTAS Y LA ADQUISICIÓN DE ELEMENTOS DE PROTECCIÓN PERSONAL, SEGURIDAD INDUSTRIAL Y ATENCIÓN DE EMERGENCIAS.   # 1141-205</v>
      </c>
    </row>
    <row r="488" spans="1:30" x14ac:dyDescent="0.25">
      <c r="A488" s="25">
        <v>1141</v>
      </c>
      <c r="B488" s="25">
        <v>206</v>
      </c>
      <c r="C488" s="25" t="s">
        <v>839</v>
      </c>
      <c r="D488" s="25" t="s">
        <v>868</v>
      </c>
      <c r="E488" s="25" t="s">
        <v>852</v>
      </c>
      <c r="F488" s="25" t="s">
        <v>869</v>
      </c>
      <c r="G488" s="25" t="s">
        <v>27</v>
      </c>
      <c r="H488" s="25" t="s">
        <v>854</v>
      </c>
      <c r="I488" s="25" t="s">
        <v>865</v>
      </c>
      <c r="J488" s="25" t="s">
        <v>282</v>
      </c>
      <c r="K488" s="25" t="s">
        <v>1019</v>
      </c>
      <c r="L488" s="25" t="s">
        <v>1009</v>
      </c>
      <c r="M488" s="25">
        <v>1</v>
      </c>
      <c r="N488" s="25">
        <v>1</v>
      </c>
      <c r="O488" s="25">
        <v>12</v>
      </c>
      <c r="P488" s="25">
        <v>1</v>
      </c>
      <c r="Q488" s="25" t="s">
        <v>28</v>
      </c>
      <c r="R488" s="25">
        <v>0</v>
      </c>
      <c r="S488" s="26">
        <v>100000</v>
      </c>
      <c r="T488" s="26">
        <v>100000</v>
      </c>
      <c r="U488" s="25">
        <v>0</v>
      </c>
      <c r="V488" s="25">
        <v>0</v>
      </c>
      <c r="W488" s="25" t="s">
        <v>41</v>
      </c>
      <c r="X488" s="25" t="s">
        <v>29</v>
      </c>
      <c r="Y488" s="25" t="s">
        <v>847</v>
      </c>
      <c r="Z488" s="25">
        <v>3778900</v>
      </c>
      <c r="AA488" s="25" t="s">
        <v>848</v>
      </c>
      <c r="AB488" s="24"/>
      <c r="AC488" s="24" t="str">
        <f t="shared" si="14"/>
        <v>1141-206</v>
      </c>
      <c r="AD488" s="24" t="str">
        <f t="shared" si="15"/>
        <v>RECURSOS CORRESPONDIENTES A LA REALIZACIÓN DE LOS EXÁMENES MÉDICOS OCUPACIONALES PERIÓDICOS PARA LOS CONTRATISTAS Y LA ADQUISICIÓN DE ELEMENTOS DE PROTECCIÓN PERSONAL, SEGURIDAD INDUSTRIAL Y ATENCIÓN DE EMERGENCIAS.   # 1141-206</v>
      </c>
    </row>
    <row r="489" spans="1:30" x14ac:dyDescent="0.25">
      <c r="A489" s="25">
        <v>1141</v>
      </c>
      <c r="B489" s="25">
        <v>207</v>
      </c>
      <c r="C489" s="25" t="s">
        <v>839</v>
      </c>
      <c r="D489" s="25" t="s">
        <v>851</v>
      </c>
      <c r="E489" s="25" t="s">
        <v>852</v>
      </c>
      <c r="F489" s="25" t="s">
        <v>853</v>
      </c>
      <c r="G489" s="25" t="s">
        <v>27</v>
      </c>
      <c r="H489" s="25" t="s">
        <v>854</v>
      </c>
      <c r="I489" s="25" t="s">
        <v>865</v>
      </c>
      <c r="J489" s="25" t="s">
        <v>282</v>
      </c>
      <c r="K489" s="25" t="s">
        <v>1020</v>
      </c>
      <c r="L489" s="25" t="s">
        <v>1009</v>
      </c>
      <c r="M489" s="25">
        <v>1</v>
      </c>
      <c r="N489" s="25">
        <v>1</v>
      </c>
      <c r="O489" s="25">
        <v>12</v>
      </c>
      <c r="P489" s="25">
        <v>1</v>
      </c>
      <c r="Q489" s="25" t="s">
        <v>28</v>
      </c>
      <c r="R489" s="25">
        <v>0</v>
      </c>
      <c r="S489" s="26">
        <v>1000000</v>
      </c>
      <c r="T489" s="26">
        <v>1000000</v>
      </c>
      <c r="U489" s="25">
        <v>0</v>
      </c>
      <c r="V489" s="25">
        <v>0</v>
      </c>
      <c r="W489" s="25" t="s">
        <v>41</v>
      </c>
      <c r="X489" s="25" t="s">
        <v>29</v>
      </c>
      <c r="Y489" s="25" t="s">
        <v>847</v>
      </c>
      <c r="Z489" s="25">
        <v>3778900</v>
      </c>
      <c r="AA489" s="25" t="s">
        <v>848</v>
      </c>
      <c r="AB489" s="24"/>
      <c r="AC489" s="24" t="str">
        <f t="shared" si="14"/>
        <v>1141-207</v>
      </c>
      <c r="AD489" s="24" t="str">
        <f t="shared" si="15"/>
        <v>RECURSOS CORRESPONDIENTES A LA REALIZACIÓN DE LOS EXÁMENES MÉDICOS OCUPACIONALES PERIÓDICOS PARA LOS CONTRATISTAS Y LA ADQUISICIÓN DE ELEMENTOS DE PROTECCIÓN PERSONAL, SEGURIDAD INDUSTRIAL Y ATENCIÓN DE EMERGENCIAS.   # 1141-207</v>
      </c>
    </row>
    <row r="490" spans="1:30" x14ac:dyDescent="0.25">
      <c r="A490" s="25">
        <v>1141</v>
      </c>
      <c r="B490" s="25">
        <v>208</v>
      </c>
      <c r="C490" s="25" t="s">
        <v>839</v>
      </c>
      <c r="D490" s="25" t="s">
        <v>913</v>
      </c>
      <c r="E490" s="25" t="s">
        <v>914</v>
      </c>
      <c r="F490" s="25" t="s">
        <v>915</v>
      </c>
      <c r="G490" s="25" t="s">
        <v>27</v>
      </c>
      <c r="H490" s="25" t="s">
        <v>854</v>
      </c>
      <c r="I490" s="25" t="s">
        <v>865</v>
      </c>
      <c r="J490" s="25" t="s">
        <v>282</v>
      </c>
      <c r="K490" s="25" t="s">
        <v>1021</v>
      </c>
      <c r="L490" s="25" t="s">
        <v>1009</v>
      </c>
      <c r="M490" s="25">
        <v>1</v>
      </c>
      <c r="N490" s="25">
        <v>1</v>
      </c>
      <c r="O490" s="25">
        <v>12</v>
      </c>
      <c r="P490" s="25">
        <v>1</v>
      </c>
      <c r="Q490" s="25" t="s">
        <v>28</v>
      </c>
      <c r="R490" s="25">
        <v>0</v>
      </c>
      <c r="S490" s="26">
        <v>900000</v>
      </c>
      <c r="T490" s="26">
        <v>900000</v>
      </c>
      <c r="U490" s="25">
        <v>0</v>
      </c>
      <c r="V490" s="25">
        <v>0</v>
      </c>
      <c r="W490" s="25" t="s">
        <v>41</v>
      </c>
      <c r="X490" s="25" t="s">
        <v>29</v>
      </c>
      <c r="Y490" s="25" t="s">
        <v>847</v>
      </c>
      <c r="Z490" s="25">
        <v>3778900</v>
      </c>
      <c r="AA490" s="25" t="s">
        <v>848</v>
      </c>
      <c r="AB490" s="24"/>
      <c r="AC490" s="24" t="str">
        <f t="shared" si="14"/>
        <v>1141-208</v>
      </c>
      <c r="AD490" s="24" t="str">
        <f t="shared" si="15"/>
        <v>RECURSOS CORRESPONDIENTES A LA REALIZACIÓN DE LOS EXÁMENES MÉDICOS OCUPACIONALES PERIÓDICOS PARA LOS CONTRATISTAS Y LA ADQUISICIÓN DE ELEMENTOS DE PROTECCIÓN PERSONAL, SEGURIDAD INDUSTRIAL Y ATENCIÓN DE EMERGENCIAS.   # 1141-208</v>
      </c>
    </row>
    <row r="491" spans="1:30" x14ac:dyDescent="0.25">
      <c r="A491" s="25">
        <v>1141</v>
      </c>
      <c r="B491" s="25">
        <v>209</v>
      </c>
      <c r="C491" s="25" t="s">
        <v>839</v>
      </c>
      <c r="D491" s="25" t="s">
        <v>871</v>
      </c>
      <c r="E491" s="25" t="s">
        <v>852</v>
      </c>
      <c r="F491" s="25" t="s">
        <v>872</v>
      </c>
      <c r="G491" s="25" t="s">
        <v>27</v>
      </c>
      <c r="H491" s="25" t="s">
        <v>854</v>
      </c>
      <c r="I491" s="25" t="s">
        <v>865</v>
      </c>
      <c r="J491" s="25" t="s">
        <v>282</v>
      </c>
      <c r="K491" s="25" t="s">
        <v>1022</v>
      </c>
      <c r="L491" s="25" t="s">
        <v>1009</v>
      </c>
      <c r="M491" s="25">
        <v>1</v>
      </c>
      <c r="N491" s="25">
        <v>1</v>
      </c>
      <c r="O491" s="25">
        <v>12</v>
      </c>
      <c r="P491" s="25">
        <v>1</v>
      </c>
      <c r="Q491" s="25" t="s">
        <v>28</v>
      </c>
      <c r="R491" s="25">
        <v>0</v>
      </c>
      <c r="S491" s="26">
        <v>300000</v>
      </c>
      <c r="T491" s="26">
        <v>300000</v>
      </c>
      <c r="U491" s="25">
        <v>0</v>
      </c>
      <c r="V491" s="25">
        <v>0</v>
      </c>
      <c r="W491" s="25" t="s">
        <v>41</v>
      </c>
      <c r="X491" s="25" t="s">
        <v>29</v>
      </c>
      <c r="Y491" s="25" t="s">
        <v>847</v>
      </c>
      <c r="Z491" s="25">
        <v>3778900</v>
      </c>
      <c r="AA491" s="25" t="s">
        <v>848</v>
      </c>
      <c r="AB491" s="24"/>
      <c r="AC491" s="24" t="str">
        <f t="shared" si="14"/>
        <v>1141-209</v>
      </c>
      <c r="AD491" s="24" t="str">
        <f t="shared" si="15"/>
        <v>RECURSOS CORRESPONDIENTES A LA REALIZACIÓN DE LOS EXÁMENES MÉDICOS OCUPACIONALES PERIÓDICOS PARA LOS CONTRATISTAS Y LA ADQUISICIÓN DE ELEMENTOS DE PROTECCIÓN PERSONAL, SEGURIDAD INDUSTRIAL Y ATENCIÓN DE EMERGENCIAS.   # 1141-209</v>
      </c>
    </row>
    <row r="492" spans="1:30" x14ac:dyDescent="0.25">
      <c r="A492" s="25">
        <v>1141</v>
      </c>
      <c r="B492" s="25">
        <v>210</v>
      </c>
      <c r="C492" s="25" t="s">
        <v>839</v>
      </c>
      <c r="D492" s="25" t="s">
        <v>930</v>
      </c>
      <c r="E492" s="25" t="s">
        <v>931</v>
      </c>
      <c r="F492" s="25" t="s">
        <v>973</v>
      </c>
      <c r="G492" s="25" t="s">
        <v>27</v>
      </c>
      <c r="H492" s="25" t="s">
        <v>854</v>
      </c>
      <c r="I492" s="25" t="s">
        <v>865</v>
      </c>
      <c r="J492" s="25" t="s">
        <v>282</v>
      </c>
      <c r="K492" s="25" t="s">
        <v>1023</v>
      </c>
      <c r="L492" s="25" t="s">
        <v>1009</v>
      </c>
      <c r="M492" s="25">
        <v>1</v>
      </c>
      <c r="N492" s="25">
        <v>1</v>
      </c>
      <c r="O492" s="25">
        <v>12</v>
      </c>
      <c r="P492" s="25">
        <v>1</v>
      </c>
      <c r="Q492" s="25" t="s">
        <v>28</v>
      </c>
      <c r="R492" s="25">
        <v>0</v>
      </c>
      <c r="S492" s="26">
        <v>900000</v>
      </c>
      <c r="T492" s="26">
        <v>900000</v>
      </c>
      <c r="U492" s="25">
        <v>0</v>
      </c>
      <c r="V492" s="25">
        <v>0</v>
      </c>
      <c r="W492" s="25" t="s">
        <v>41</v>
      </c>
      <c r="X492" s="25" t="s">
        <v>29</v>
      </c>
      <c r="Y492" s="25" t="s">
        <v>847</v>
      </c>
      <c r="Z492" s="25">
        <v>3778900</v>
      </c>
      <c r="AA492" s="25" t="s">
        <v>848</v>
      </c>
      <c r="AB492" s="24"/>
      <c r="AC492" s="24" t="str">
        <f t="shared" si="14"/>
        <v>1141-210</v>
      </c>
      <c r="AD492" s="24" t="str">
        <f t="shared" si="15"/>
        <v>RECURSOS CORRESPONDIENTES A LA REALIZACIÓN DE LOS EXÁMENES MÉDICOS OCUPACIONALES PERIÓDICOS PARA LOS CONTRATISTAS Y LA ADQUISICIÓN DE ELEMENTOS DE PROTECCIÓN PERSONAL, SEGURIDAD INDUSTRIAL Y ATENCIÓN DE EMERGENCIAS.   # 1141-210</v>
      </c>
    </row>
    <row r="493" spans="1:30" x14ac:dyDescent="0.25">
      <c r="A493" s="25">
        <v>1141</v>
      </c>
      <c r="B493" s="25">
        <v>211</v>
      </c>
      <c r="C493" s="25" t="s">
        <v>839</v>
      </c>
      <c r="D493" s="25" t="s">
        <v>940</v>
      </c>
      <c r="E493" s="25" t="s">
        <v>941</v>
      </c>
      <c r="F493" s="25" t="s">
        <v>980</v>
      </c>
      <c r="G493" s="25" t="s">
        <v>27</v>
      </c>
      <c r="H493" s="25" t="s">
        <v>854</v>
      </c>
      <c r="I493" s="25" t="s">
        <v>865</v>
      </c>
      <c r="J493" s="25" t="s">
        <v>282</v>
      </c>
      <c r="K493" s="25" t="s">
        <v>1024</v>
      </c>
      <c r="L493" s="25" t="s">
        <v>1009</v>
      </c>
      <c r="M493" s="25">
        <v>1</v>
      </c>
      <c r="N493" s="25">
        <v>1</v>
      </c>
      <c r="O493" s="25">
        <v>12</v>
      </c>
      <c r="P493" s="25">
        <v>1</v>
      </c>
      <c r="Q493" s="25" t="s">
        <v>28</v>
      </c>
      <c r="R493" s="25">
        <v>0</v>
      </c>
      <c r="S493" s="26">
        <v>1900000</v>
      </c>
      <c r="T493" s="26">
        <v>1900000</v>
      </c>
      <c r="U493" s="25">
        <v>0</v>
      </c>
      <c r="V493" s="25">
        <v>0</v>
      </c>
      <c r="W493" s="25" t="s">
        <v>41</v>
      </c>
      <c r="X493" s="25" t="s">
        <v>29</v>
      </c>
      <c r="Y493" s="25" t="s">
        <v>847</v>
      </c>
      <c r="Z493" s="25">
        <v>3778900</v>
      </c>
      <c r="AA493" s="25" t="s">
        <v>848</v>
      </c>
      <c r="AB493" s="24"/>
      <c r="AC493" s="24" t="str">
        <f t="shared" si="14"/>
        <v>1141-211</v>
      </c>
      <c r="AD493" s="24" t="str">
        <f t="shared" si="15"/>
        <v>RECURSOS CORRESPONDIENTES A LA REALIZACIÓN DE LOS EXÁMENES MÉDICOS OCUPACIONALES PERIÓDICOS PARA LOS CONTRATISTAS Y LA ADQUISICIÓN DE ELEMENTOS DE PROTECCIÓN PERSONAL, SEGURIDAD INDUSTRIAL Y ATENCIÓN DE EMERGENCIAS.   # 1141-211</v>
      </c>
    </row>
    <row r="494" spans="1:30" x14ac:dyDescent="0.25">
      <c r="A494" s="25">
        <v>1141</v>
      </c>
      <c r="B494" s="25">
        <v>212</v>
      </c>
      <c r="C494" s="25" t="s">
        <v>839</v>
      </c>
      <c r="D494" s="25" t="s">
        <v>840</v>
      </c>
      <c r="E494" s="25" t="s">
        <v>841</v>
      </c>
      <c r="F494" s="25" t="s">
        <v>842</v>
      </c>
      <c r="G494" s="25" t="s">
        <v>27</v>
      </c>
      <c r="H494" s="25" t="s">
        <v>854</v>
      </c>
      <c r="I494" s="25" t="s">
        <v>865</v>
      </c>
      <c r="J494" s="25" t="s">
        <v>282</v>
      </c>
      <c r="K494" s="25" t="s">
        <v>1025</v>
      </c>
      <c r="L494" s="25" t="s">
        <v>1009</v>
      </c>
      <c r="M494" s="25">
        <v>1</v>
      </c>
      <c r="N494" s="25">
        <v>1</v>
      </c>
      <c r="O494" s="25">
        <v>12</v>
      </c>
      <c r="P494" s="25">
        <v>1</v>
      </c>
      <c r="Q494" s="25" t="s">
        <v>28</v>
      </c>
      <c r="R494" s="25">
        <v>0</v>
      </c>
      <c r="S494" s="26">
        <v>400000</v>
      </c>
      <c r="T494" s="26">
        <v>400000</v>
      </c>
      <c r="U494" s="25">
        <v>0</v>
      </c>
      <c r="V494" s="25">
        <v>0</v>
      </c>
      <c r="W494" s="25" t="s">
        <v>41</v>
      </c>
      <c r="X494" s="25" t="s">
        <v>29</v>
      </c>
      <c r="Y494" s="25" t="s">
        <v>847</v>
      </c>
      <c r="Z494" s="25">
        <v>3778900</v>
      </c>
      <c r="AA494" s="25" t="s">
        <v>848</v>
      </c>
      <c r="AB494" s="24"/>
      <c r="AC494" s="24" t="str">
        <f t="shared" si="14"/>
        <v>1141-212</v>
      </c>
      <c r="AD494" s="24" t="str">
        <f t="shared" si="15"/>
        <v>RECURSOS CORRESPONDIENTES A LA REALIZACIÓN DE LOS EXÁMENES MÉDICOS OCUPACIONALES PERIÓDICOS PARA LOS CONTRATISTAS Y LA ADQUISICIÓN DE ELEMENTOS DE PROTECCIÓN PERSONAL, SEGURIDAD INDUSTRIAL Y ATENCIÓN DE EMERGENCIAS.   # 1141-212</v>
      </c>
    </row>
    <row r="495" spans="1:30" x14ac:dyDescent="0.25">
      <c r="A495" s="25">
        <v>1141</v>
      </c>
      <c r="B495" s="25">
        <v>213</v>
      </c>
      <c r="C495" s="25" t="s">
        <v>839</v>
      </c>
      <c r="D495" s="25" t="s">
        <v>940</v>
      </c>
      <c r="E495" s="25" t="s">
        <v>941</v>
      </c>
      <c r="F495" s="25" t="s">
        <v>942</v>
      </c>
      <c r="G495" s="25" t="s">
        <v>27</v>
      </c>
      <c r="H495" s="25" t="s">
        <v>854</v>
      </c>
      <c r="I495" s="25" t="s">
        <v>865</v>
      </c>
      <c r="J495" s="25" t="s">
        <v>866</v>
      </c>
      <c r="K495" s="25">
        <v>82101500</v>
      </c>
      <c r="L495" s="25" t="s">
        <v>534</v>
      </c>
      <c r="M495" s="25">
        <v>4</v>
      </c>
      <c r="N495" s="25">
        <v>6</v>
      </c>
      <c r="O495" s="25">
        <v>6</v>
      </c>
      <c r="P495" s="25">
        <v>1</v>
      </c>
      <c r="Q495" s="25" t="s">
        <v>33</v>
      </c>
      <c r="R495" s="25">
        <v>0</v>
      </c>
      <c r="S495" s="26">
        <v>40000000</v>
      </c>
      <c r="T495" s="26">
        <v>40000000</v>
      </c>
      <c r="U495" s="25">
        <v>0</v>
      </c>
      <c r="V495" s="25">
        <v>0</v>
      </c>
      <c r="W495" s="25" t="s">
        <v>41</v>
      </c>
      <c r="X495" s="25" t="s">
        <v>29</v>
      </c>
      <c r="Y495" s="25" t="s">
        <v>847</v>
      </c>
      <c r="Z495" s="25">
        <v>3778900</v>
      </c>
      <c r="AA495" s="25" t="s">
        <v>848</v>
      </c>
      <c r="AB495" s="24"/>
      <c r="AC495" s="24" t="str">
        <f t="shared" si="14"/>
        <v>1141-213</v>
      </c>
      <c r="AD495" s="24" t="str">
        <f t="shared" si="15"/>
        <v>CONTRATAR LAS ACCIONES COMUNICATIVAS QUE PERMITAN DIVULGAR LOS EVENTOS, CAMPAÑAS Y MENSAJES INSTITUCIONALES DE LA SECRETARÍA DISTRITAL DE AMBIENTE  # 1141-213</v>
      </c>
    </row>
    <row r="496" spans="1:30" x14ac:dyDescent="0.25">
      <c r="A496" s="25">
        <v>1141</v>
      </c>
      <c r="B496" s="25">
        <v>214</v>
      </c>
      <c r="C496" s="25" t="s">
        <v>839</v>
      </c>
      <c r="D496" s="25" t="s">
        <v>880</v>
      </c>
      <c r="E496" s="25" t="s">
        <v>881</v>
      </c>
      <c r="F496" s="25" t="s">
        <v>891</v>
      </c>
      <c r="G496" s="25" t="s">
        <v>27</v>
      </c>
      <c r="H496" s="25" t="s">
        <v>843</v>
      </c>
      <c r="I496" s="25" t="s">
        <v>844</v>
      </c>
      <c r="J496" s="25" t="s">
        <v>845</v>
      </c>
      <c r="K496" s="25">
        <v>80111600</v>
      </c>
      <c r="L496" s="25" t="s">
        <v>1026</v>
      </c>
      <c r="M496" s="25">
        <v>1</v>
      </c>
      <c r="N496" s="25">
        <v>1</v>
      </c>
      <c r="O496" s="25">
        <v>12</v>
      </c>
      <c r="P496" s="25">
        <v>1</v>
      </c>
      <c r="Q496" s="25" t="s">
        <v>28</v>
      </c>
      <c r="R496" s="25">
        <v>0</v>
      </c>
      <c r="S496" s="26">
        <v>49190400</v>
      </c>
      <c r="T496" s="26">
        <v>49190400</v>
      </c>
      <c r="U496" s="25">
        <v>0</v>
      </c>
      <c r="V496" s="25">
        <v>0</v>
      </c>
      <c r="W496" s="25" t="s">
        <v>41</v>
      </c>
      <c r="X496" s="25" t="s">
        <v>29</v>
      </c>
      <c r="Y496" s="25" t="s">
        <v>847</v>
      </c>
      <c r="Z496" s="25">
        <v>3778900</v>
      </c>
      <c r="AA496" s="25" t="s">
        <v>848</v>
      </c>
      <c r="AB496" s="24"/>
      <c r="AC496" s="24" t="str">
        <f t="shared" si="14"/>
        <v>1141-214</v>
      </c>
      <c r="AD496" s="24" t="str">
        <f t="shared" si="15"/>
        <v>PRESTAR LOS SERVICIOS PROFESIONALES PARA APOYAR LAS ACTUACIONES TÉCNICO ADMINISTRATIVAS CORRESPONDIENTES A LA EVALUACIÓN, CONTROL Y SEGUIMIENTO DE LAS ACTIVIDADES GENERADORAS QUE LO REQUIERAN, CON LA DIRECCIÓN DE CONTROL AMBIENTAL Y SUS SUBDIRECCIONES. # 1141-214</v>
      </c>
    </row>
    <row r="497" spans="1:30" x14ac:dyDescent="0.25">
      <c r="A497" s="25">
        <v>1141</v>
      </c>
      <c r="B497" s="25">
        <v>215</v>
      </c>
      <c r="C497" s="25" t="s">
        <v>839</v>
      </c>
      <c r="D497" s="25" t="s">
        <v>880</v>
      </c>
      <c r="E497" s="25" t="s">
        <v>881</v>
      </c>
      <c r="F497" s="25" t="s">
        <v>891</v>
      </c>
      <c r="G497" s="25" t="s">
        <v>27</v>
      </c>
      <c r="H497" s="25" t="s">
        <v>843</v>
      </c>
      <c r="I497" s="25" t="s">
        <v>844</v>
      </c>
      <c r="J497" s="25" t="s">
        <v>845</v>
      </c>
      <c r="K497" s="25">
        <v>80111600</v>
      </c>
      <c r="L497" s="25" t="s">
        <v>1026</v>
      </c>
      <c r="M497" s="25">
        <v>1</v>
      </c>
      <c r="N497" s="25">
        <v>1</v>
      </c>
      <c r="O497" s="25">
        <v>12</v>
      </c>
      <c r="P497" s="25">
        <v>1</v>
      </c>
      <c r="Q497" s="25" t="s">
        <v>28</v>
      </c>
      <c r="R497" s="25">
        <v>0</v>
      </c>
      <c r="S497" s="26">
        <v>49190400</v>
      </c>
      <c r="T497" s="26">
        <v>49190400</v>
      </c>
      <c r="U497" s="25">
        <v>0</v>
      </c>
      <c r="V497" s="25">
        <v>0</v>
      </c>
      <c r="W497" s="25" t="s">
        <v>41</v>
      </c>
      <c r="X497" s="25" t="s">
        <v>29</v>
      </c>
      <c r="Y497" s="25" t="s">
        <v>847</v>
      </c>
      <c r="Z497" s="25">
        <v>3778900</v>
      </c>
      <c r="AA497" s="25" t="s">
        <v>848</v>
      </c>
      <c r="AB497" s="24"/>
      <c r="AC497" s="24" t="str">
        <f t="shared" si="14"/>
        <v>1141-215</v>
      </c>
      <c r="AD497" s="24" t="str">
        <f t="shared" si="15"/>
        <v>PRESTAR LOS SERVICIOS PROFESIONALES PARA APOYAR LAS ACTUACIONES TÉCNICO ADMINISTRATIVAS CORRESPONDIENTES A LA EVALUACIÓN, CONTROL Y SEGUIMIENTO DE LAS ACTIVIDADES GENERADORAS QUE LO REQUIERAN, CON LA DIRECCIÓN DE CONTROL AMBIENTAL Y SUS SUBDIRECCIONES. # 1141-215</v>
      </c>
    </row>
    <row r="498" spans="1:30" x14ac:dyDescent="0.25">
      <c r="A498" s="25">
        <v>1141</v>
      </c>
      <c r="B498" s="25">
        <v>216</v>
      </c>
      <c r="C498" s="25" t="s">
        <v>839</v>
      </c>
      <c r="D498" s="25" t="s">
        <v>880</v>
      </c>
      <c r="E498" s="25" t="s">
        <v>881</v>
      </c>
      <c r="F498" s="25" t="s">
        <v>891</v>
      </c>
      <c r="G498" s="25" t="s">
        <v>27</v>
      </c>
      <c r="H498" s="25" t="s">
        <v>843</v>
      </c>
      <c r="I498" s="25" t="s">
        <v>844</v>
      </c>
      <c r="J498" s="25" t="s">
        <v>845</v>
      </c>
      <c r="K498" s="25">
        <v>80111600</v>
      </c>
      <c r="L498" s="25" t="s">
        <v>1027</v>
      </c>
      <c r="M498" s="25">
        <v>1</v>
      </c>
      <c r="N498" s="25">
        <v>1</v>
      </c>
      <c r="O498" s="25">
        <v>12</v>
      </c>
      <c r="P498" s="25">
        <v>1</v>
      </c>
      <c r="Q498" s="25" t="s">
        <v>28</v>
      </c>
      <c r="R498" s="25">
        <v>0</v>
      </c>
      <c r="S498" s="26">
        <v>49190400</v>
      </c>
      <c r="T498" s="26">
        <v>49190400</v>
      </c>
      <c r="U498" s="25">
        <v>0</v>
      </c>
      <c r="V498" s="25">
        <v>0</v>
      </c>
      <c r="W498" s="25" t="s">
        <v>41</v>
      </c>
      <c r="X498" s="25" t="s">
        <v>29</v>
      </c>
      <c r="Y498" s="25" t="s">
        <v>847</v>
      </c>
      <c r="Z498" s="25">
        <v>3778900</v>
      </c>
      <c r="AA498" s="25" t="s">
        <v>848</v>
      </c>
      <c r="AB498" s="24"/>
      <c r="AC498" s="24" t="str">
        <f t="shared" si="14"/>
        <v>1141-216</v>
      </c>
      <c r="AD498" s="24" t="str">
        <f t="shared" si="15"/>
        <v>PRESTAR SUS SERVICIOS PROFESIONALES PARA REVISAR JURÍDICAMENTE SOBRE LOS TRÁMITES DE CARÁCTER SANCIONATORIO, ASÍ COMO LAS ACTUACIONES ADMINISTRATIVAS RELACIONADAS CON LA FUNCIÓN DE EVALUACIÓN, CONTROL Y SEGUIMIENTO AMBIENTAL QUE SURJAN ENTRE ELLOS, DE LAS EMPRESAS PARTICIPANTES EN EL PROGRAMA DE EXCELENCIA AMBIENTAL DISTRITAL – PREAD Y BOGOTÁ CONSTRUCCIÓN SOSTENIBLE. # 1141-216</v>
      </c>
    </row>
    <row r="499" spans="1:30" x14ac:dyDescent="0.25">
      <c r="A499" s="25">
        <v>1141</v>
      </c>
      <c r="B499" s="25">
        <v>217</v>
      </c>
      <c r="C499" s="25" t="s">
        <v>839</v>
      </c>
      <c r="D499" s="25" t="s">
        <v>880</v>
      </c>
      <c r="E499" s="25" t="s">
        <v>881</v>
      </c>
      <c r="F499" s="25" t="s">
        <v>891</v>
      </c>
      <c r="G499" s="25" t="s">
        <v>27</v>
      </c>
      <c r="H499" s="25" t="s">
        <v>843</v>
      </c>
      <c r="I499" s="25" t="s">
        <v>844</v>
      </c>
      <c r="J499" s="25" t="s">
        <v>845</v>
      </c>
      <c r="K499" s="25">
        <v>80111600</v>
      </c>
      <c r="L499" s="25" t="s">
        <v>903</v>
      </c>
      <c r="M499" s="25">
        <v>3</v>
      </c>
      <c r="N499" s="25">
        <v>4</v>
      </c>
      <c r="O499" s="25">
        <v>9</v>
      </c>
      <c r="P499" s="25">
        <v>1</v>
      </c>
      <c r="Q499" s="25" t="s">
        <v>28</v>
      </c>
      <c r="R499" s="25">
        <v>0</v>
      </c>
      <c r="S499" s="26">
        <v>25070850</v>
      </c>
      <c r="T499" s="26">
        <v>25070850</v>
      </c>
      <c r="U499" s="25">
        <v>0</v>
      </c>
      <c r="V499" s="25">
        <v>0</v>
      </c>
      <c r="W499" s="25" t="s">
        <v>41</v>
      </c>
      <c r="X499" s="25" t="s">
        <v>29</v>
      </c>
      <c r="Y499" s="25" t="s">
        <v>847</v>
      </c>
      <c r="Z499" s="25">
        <v>3778900</v>
      </c>
      <c r="AA499" s="25" t="s">
        <v>848</v>
      </c>
      <c r="AB499" s="24"/>
      <c r="AC499" s="24" t="str">
        <f t="shared" si="14"/>
        <v>1141-217</v>
      </c>
      <c r="AD499" s="24" t="str">
        <f t="shared" si="15"/>
        <v>REALIZAR LAS ACTIVIDADES DE SOPORTE OPERATIVO Y TECNICO PARA EL DESARROLLO DEL PROGRAMA DE EXCELENCIA AMBIENTAL DISTRITAL-PREAD  # 1141-217</v>
      </c>
    </row>
    <row r="500" spans="1:30" x14ac:dyDescent="0.25">
      <c r="A500" s="25">
        <v>1141</v>
      </c>
      <c r="B500" s="25">
        <v>218</v>
      </c>
      <c r="C500" s="25" t="s">
        <v>839</v>
      </c>
      <c r="D500" s="25" t="s">
        <v>880</v>
      </c>
      <c r="E500" s="25" t="s">
        <v>881</v>
      </c>
      <c r="F500" s="25" t="s">
        <v>891</v>
      </c>
      <c r="G500" s="25" t="s">
        <v>27</v>
      </c>
      <c r="H500" s="25" t="s">
        <v>843</v>
      </c>
      <c r="I500" s="25" t="s">
        <v>844</v>
      </c>
      <c r="J500" s="25" t="s">
        <v>845</v>
      </c>
      <c r="K500" s="25">
        <v>80111600</v>
      </c>
      <c r="L500" s="25" t="s">
        <v>1028</v>
      </c>
      <c r="M500" s="25">
        <v>3</v>
      </c>
      <c r="N500" s="25">
        <v>4</v>
      </c>
      <c r="O500" s="25">
        <v>9</v>
      </c>
      <c r="P500" s="25">
        <v>1</v>
      </c>
      <c r="Q500" s="25" t="s">
        <v>28</v>
      </c>
      <c r="R500" s="25">
        <v>0</v>
      </c>
      <c r="S500" s="26">
        <v>25070850</v>
      </c>
      <c r="T500" s="26">
        <v>25070850</v>
      </c>
      <c r="U500" s="25">
        <v>0</v>
      </c>
      <c r="V500" s="25">
        <v>0</v>
      </c>
      <c r="W500" s="25" t="s">
        <v>41</v>
      </c>
      <c r="X500" s="25" t="s">
        <v>29</v>
      </c>
      <c r="Y500" s="25" t="s">
        <v>847</v>
      </c>
      <c r="Z500" s="25">
        <v>3778900</v>
      </c>
      <c r="AA500" s="25" t="s">
        <v>848</v>
      </c>
      <c r="AB500" s="24"/>
      <c r="AC500" s="24" t="str">
        <f t="shared" si="14"/>
        <v>1141-218</v>
      </c>
      <c r="AD500" s="24" t="str">
        <f t="shared" si="15"/>
        <v>APOYAR LA CAPTURA, ANALISIS, CONSOLIDACIÓN Y SEGUIMIENTO DE LA INFORMACIÓN ASÍ COMO EL DESARROLLO DEL INDICE DE DESEMPEÑO AMBIENTAL EMPRESARIAL EN EL DISTRITO # 1141-218</v>
      </c>
    </row>
    <row r="501" spans="1:30" x14ac:dyDescent="0.25">
      <c r="A501" s="25">
        <v>1141</v>
      </c>
      <c r="B501" s="25">
        <v>219</v>
      </c>
      <c r="C501" s="25" t="s">
        <v>839</v>
      </c>
      <c r="D501" s="25" t="s">
        <v>1029</v>
      </c>
      <c r="E501" s="25" t="s">
        <v>852</v>
      </c>
      <c r="F501" s="25" t="s">
        <v>1030</v>
      </c>
      <c r="G501" s="25" t="s">
        <v>27</v>
      </c>
      <c r="H501" s="25" t="s">
        <v>44</v>
      </c>
      <c r="I501" s="25" t="s">
        <v>45</v>
      </c>
      <c r="J501" s="25" t="s">
        <v>46</v>
      </c>
      <c r="K501" s="25" t="s">
        <v>427</v>
      </c>
      <c r="L501" s="25" t="s">
        <v>428</v>
      </c>
      <c r="M501" s="25">
        <v>5</v>
      </c>
      <c r="N501" s="25">
        <v>5</v>
      </c>
      <c r="O501" s="25">
        <v>7</v>
      </c>
      <c r="P501" s="25">
        <v>1</v>
      </c>
      <c r="Q501" s="25" t="s">
        <v>28</v>
      </c>
      <c r="R501" s="25">
        <v>0</v>
      </c>
      <c r="S501" s="26">
        <v>649299000</v>
      </c>
      <c r="T501" s="26">
        <v>649299000</v>
      </c>
      <c r="U501" s="25">
        <v>0</v>
      </c>
      <c r="V501" s="25">
        <v>0</v>
      </c>
      <c r="W501" s="25" t="s">
        <v>41</v>
      </c>
      <c r="X501" s="25" t="s">
        <v>29</v>
      </c>
      <c r="Y501" s="25" t="s">
        <v>847</v>
      </c>
      <c r="Z501" s="25">
        <v>3778900</v>
      </c>
      <c r="AA501" s="25" t="s">
        <v>848</v>
      </c>
      <c r="AB501" s="24"/>
      <c r="AC501" s="24" t="str">
        <f t="shared" si="14"/>
        <v>1141-219</v>
      </c>
      <c r="AD501" s="24" t="str">
        <f t="shared" si="15"/>
        <v>AUNAR RECURSOS FÍSICOS, TÉCNICOS, FINANCIEROS Y HUMANOS ENTRE LA SECRETARÍA DISTRITAL DE AMBIENTE Y LA EAAB-ESP PARA CONSTRUIR UN SISTEMA URBANO DE DRENAJE SOSTENIBLE EN LA ZONA DE MEANDROS DEL RIO TUNJUELO, DONDE SE ENCUENTRA INMERSO EL HUMEDAL EL TUNJO. # 1141-219</v>
      </c>
    </row>
    <row r="502" spans="1:30" x14ac:dyDescent="0.25">
      <c r="A502" s="25">
        <v>1141</v>
      </c>
      <c r="B502" s="25">
        <v>220</v>
      </c>
      <c r="C502" s="25" t="s">
        <v>839</v>
      </c>
      <c r="D502" s="25" t="s">
        <v>851</v>
      </c>
      <c r="E502" s="25" t="s">
        <v>852</v>
      </c>
      <c r="F502" s="25" t="s">
        <v>853</v>
      </c>
      <c r="G502" s="25" t="s">
        <v>27</v>
      </c>
      <c r="H502" s="25" t="s">
        <v>843</v>
      </c>
      <c r="I502" s="25" t="s">
        <v>844</v>
      </c>
      <c r="J502" s="25" t="s">
        <v>845</v>
      </c>
      <c r="K502" s="25">
        <v>80111600</v>
      </c>
      <c r="L502" s="25" t="s">
        <v>1031</v>
      </c>
      <c r="M502" s="25">
        <v>3</v>
      </c>
      <c r="N502" s="25">
        <v>4</v>
      </c>
      <c r="O502" s="25">
        <v>9</v>
      </c>
      <c r="P502" s="25">
        <v>1</v>
      </c>
      <c r="Q502" s="25" t="s">
        <v>28</v>
      </c>
      <c r="R502" s="25">
        <v>0</v>
      </c>
      <c r="S502" s="26">
        <v>32734800</v>
      </c>
      <c r="T502" s="26">
        <v>32734800</v>
      </c>
      <c r="U502" s="25">
        <v>0</v>
      </c>
      <c r="V502" s="25">
        <v>0</v>
      </c>
      <c r="W502" s="25" t="s">
        <v>41</v>
      </c>
      <c r="X502" s="25" t="s">
        <v>29</v>
      </c>
      <c r="Y502" s="25" t="s">
        <v>847</v>
      </c>
      <c r="Z502" s="25">
        <v>3778900</v>
      </c>
      <c r="AA502" s="25" t="s">
        <v>848</v>
      </c>
      <c r="AB502" s="24"/>
      <c r="AC502" s="24" t="str">
        <f t="shared" si="14"/>
        <v>1141-220</v>
      </c>
      <c r="AD502" s="24" t="str">
        <f t="shared" si="15"/>
        <v>REALIZAR EL ACOMPAÑAMIENTO, MEDICIÓN Y VERIFICACION EN LA INCORPORACION DE CRITERIOS DE SOSTENIBILIDAD AMBIENTAL EN EL COMPONENTE ARQUITECTÓNICO Y URBANÍSTICO DE PROYECTOS QUE HACEN PARTE DEL PROGRAMA BOGOTÁ CONSTRUCCIÓN SOSTENIBLE. # 1141-220</v>
      </c>
    </row>
    <row r="503" spans="1:30" x14ac:dyDescent="0.25">
      <c r="A503" s="25">
        <v>1141</v>
      </c>
      <c r="B503" s="25">
        <v>221</v>
      </c>
      <c r="C503" s="25" t="s">
        <v>839</v>
      </c>
      <c r="D503" s="25" t="s">
        <v>851</v>
      </c>
      <c r="E503" s="25" t="s">
        <v>852</v>
      </c>
      <c r="F503" s="25" t="s">
        <v>853</v>
      </c>
      <c r="G503" s="25" t="s">
        <v>27</v>
      </c>
      <c r="H503" s="25" t="s">
        <v>843</v>
      </c>
      <c r="I503" s="25" t="s">
        <v>844</v>
      </c>
      <c r="J503" s="25" t="s">
        <v>845</v>
      </c>
      <c r="K503" s="25">
        <v>80111600</v>
      </c>
      <c r="L503" s="25" t="s">
        <v>1032</v>
      </c>
      <c r="M503" s="25">
        <v>1</v>
      </c>
      <c r="N503" s="25">
        <v>2</v>
      </c>
      <c r="O503" s="25">
        <v>11</v>
      </c>
      <c r="P503" s="25">
        <v>1</v>
      </c>
      <c r="Q503" s="25" t="s">
        <v>28</v>
      </c>
      <c r="R503" s="25">
        <v>0</v>
      </c>
      <c r="S503" s="26">
        <v>6270600</v>
      </c>
      <c r="T503" s="26">
        <v>6270600</v>
      </c>
      <c r="U503" s="25">
        <v>0</v>
      </c>
      <c r="V503" s="25">
        <v>0</v>
      </c>
      <c r="W503" s="25" t="s">
        <v>41</v>
      </c>
      <c r="X503" s="25" t="s">
        <v>29</v>
      </c>
      <c r="Y503" s="25" t="s">
        <v>847</v>
      </c>
      <c r="Z503" s="25">
        <v>3778900</v>
      </c>
      <c r="AA503" s="25" t="s">
        <v>848</v>
      </c>
      <c r="AB503" s="24"/>
      <c r="AC503" s="24" t="str">
        <f t="shared" si="14"/>
        <v>1141-221</v>
      </c>
      <c r="AD503" s="24" t="str">
        <f t="shared" si="15"/>
        <v>GENERAR CRITERIOS DE ECOURBANISMO Y CONSTRUCCIÓN SOSTENIBLE EN PROYECTOS URBANOS Y ARQUITECTONICOS (SALDO) # 1141-221</v>
      </c>
    </row>
    <row r="504" spans="1:30" x14ac:dyDescent="0.25">
      <c r="A504" s="25">
        <v>980</v>
      </c>
      <c r="B504" s="25">
        <v>1</v>
      </c>
      <c r="C504" s="25" t="s">
        <v>1482</v>
      </c>
      <c r="D504" s="25" t="s">
        <v>273</v>
      </c>
      <c r="E504" s="25" t="s">
        <v>274</v>
      </c>
      <c r="F504" s="25" t="s">
        <v>275</v>
      </c>
      <c r="G504" s="25" t="s">
        <v>276</v>
      </c>
      <c r="H504" s="25" t="s">
        <v>44</v>
      </c>
      <c r="I504" s="25" t="s">
        <v>45</v>
      </c>
      <c r="J504" s="25" t="s">
        <v>46</v>
      </c>
      <c r="K504" s="25">
        <v>72121400</v>
      </c>
      <c r="L504" s="25" t="s">
        <v>277</v>
      </c>
      <c r="M504" s="25">
        <v>3</v>
      </c>
      <c r="N504" s="25">
        <v>3</v>
      </c>
      <c r="O504" s="25">
        <v>12</v>
      </c>
      <c r="P504" s="25">
        <v>1</v>
      </c>
      <c r="Q504" s="25" t="s">
        <v>28</v>
      </c>
      <c r="R504" s="25">
        <v>0</v>
      </c>
      <c r="S504" s="26">
        <v>223438064000</v>
      </c>
      <c r="T504" s="26">
        <v>223438064000</v>
      </c>
      <c r="U504" s="25">
        <v>0</v>
      </c>
      <c r="V504" s="25">
        <v>0</v>
      </c>
      <c r="W504" s="25" t="s">
        <v>84</v>
      </c>
      <c r="X504" s="25" t="s">
        <v>29</v>
      </c>
      <c r="Y504" s="25" t="s">
        <v>86</v>
      </c>
      <c r="Z504" s="25">
        <v>3778913</v>
      </c>
      <c r="AA504" s="25" t="s">
        <v>87</v>
      </c>
      <c r="AB504" s="24"/>
      <c r="AC504" s="24" t="str">
        <f t="shared" si="14"/>
        <v>980-1</v>
      </c>
      <c r="AD504" s="24" t="str">
        <f t="shared" si="15"/>
        <v>REALIZAR LA CONSTRUCCIÓN Y ADECUACIÓN DEL SENDERO PANORÁMICO DE LOS CERROS ORIENTALES # 980-1</v>
      </c>
    </row>
    <row r="505" spans="1:30" x14ac:dyDescent="0.25">
      <c r="A505" s="25">
        <v>1132</v>
      </c>
      <c r="B505" s="25">
        <v>1</v>
      </c>
      <c r="C505" s="25" t="s">
        <v>392</v>
      </c>
      <c r="D505" s="25" t="s">
        <v>393</v>
      </c>
      <c r="E505" s="25" t="s">
        <v>394</v>
      </c>
      <c r="F505" s="25" t="s">
        <v>395</v>
      </c>
      <c r="G505" s="25" t="s">
        <v>396</v>
      </c>
      <c r="H505" s="25" t="s">
        <v>31</v>
      </c>
      <c r="I505" s="25" t="s">
        <v>99</v>
      </c>
      <c r="J505" s="25" t="s">
        <v>100</v>
      </c>
      <c r="K505" s="25">
        <v>80111600</v>
      </c>
      <c r="L505" s="25" t="s">
        <v>397</v>
      </c>
      <c r="M505" s="25">
        <v>1</v>
      </c>
      <c r="N505" s="25">
        <v>1</v>
      </c>
      <c r="O505" s="25">
        <v>11</v>
      </c>
      <c r="P505" s="25">
        <v>1</v>
      </c>
      <c r="Q505" s="25" t="s">
        <v>28</v>
      </c>
      <c r="R505" s="25">
        <v>0</v>
      </c>
      <c r="S505" s="26">
        <v>30646000</v>
      </c>
      <c r="T505" s="26">
        <v>30646000</v>
      </c>
      <c r="U505" s="25">
        <v>0</v>
      </c>
      <c r="V505" s="25">
        <v>0</v>
      </c>
      <c r="W505" s="25" t="s">
        <v>84</v>
      </c>
      <c r="X505" s="25" t="s">
        <v>29</v>
      </c>
      <c r="Y505" s="25" t="s">
        <v>399</v>
      </c>
      <c r="Z505" s="25">
        <v>3778899</v>
      </c>
      <c r="AA505" s="25" t="s">
        <v>400</v>
      </c>
      <c r="AB505" s="24"/>
      <c r="AC505" s="24" t="str">
        <f t="shared" si="14"/>
        <v>1132-1</v>
      </c>
      <c r="AD505" s="24" t="str">
        <f t="shared" si="15"/>
        <v>PRESTAR LOS SERVICIOS PROFESIONALES PARA ORIENTAR Y COORDINAR LAS ACCIONES DE ADMINISTRACIÓN, MANEJO Y USO SOSTENIBLE EN LOS PARQUES ECOLÓGICOS DISTRITALES DE MONTAÑA Y ÁREAS DE INTERÉS AMBIENTAL A CARGO DE LA SDA. 
 # 1132-1</v>
      </c>
    </row>
    <row r="506" spans="1:30" x14ac:dyDescent="0.25">
      <c r="A506" s="25">
        <v>1132</v>
      </c>
      <c r="B506" s="25">
        <v>2</v>
      </c>
      <c r="C506" s="25" t="s">
        <v>392</v>
      </c>
      <c r="D506" s="25" t="s">
        <v>393</v>
      </c>
      <c r="E506" s="25" t="s">
        <v>394</v>
      </c>
      <c r="F506" s="25" t="s">
        <v>395</v>
      </c>
      <c r="G506" s="25" t="s">
        <v>396</v>
      </c>
      <c r="H506" s="25" t="s">
        <v>31</v>
      </c>
      <c r="I506" s="25" t="s">
        <v>99</v>
      </c>
      <c r="J506" s="25" t="s">
        <v>100</v>
      </c>
      <c r="K506" s="25">
        <v>80111600</v>
      </c>
      <c r="L506" s="25" t="s">
        <v>401</v>
      </c>
      <c r="M506" s="25">
        <v>1</v>
      </c>
      <c r="N506" s="25">
        <v>1</v>
      </c>
      <c r="O506" s="25">
        <v>11</v>
      </c>
      <c r="P506" s="25">
        <v>1</v>
      </c>
      <c r="Q506" s="25" t="s">
        <v>28</v>
      </c>
      <c r="R506" s="25">
        <v>0</v>
      </c>
      <c r="S506" s="26">
        <v>77605000</v>
      </c>
      <c r="T506" s="26">
        <v>77605000</v>
      </c>
      <c r="U506" s="25">
        <v>0</v>
      </c>
      <c r="V506" s="25">
        <v>0</v>
      </c>
      <c r="W506" s="25" t="s">
        <v>84</v>
      </c>
      <c r="X506" s="25" t="s">
        <v>29</v>
      </c>
      <c r="Y506" s="25" t="s">
        <v>399</v>
      </c>
      <c r="Z506" s="25">
        <v>3778899</v>
      </c>
      <c r="AA506" s="25" t="s">
        <v>400</v>
      </c>
      <c r="AB506" s="24"/>
      <c r="AC506" s="24" t="str">
        <f t="shared" si="14"/>
        <v>1132-2</v>
      </c>
      <c r="AD506" s="24" t="str">
        <f t="shared" si="15"/>
        <v>PRESTAR LOS SERVICIOS PROFESIONALES PARA ORIENTAR Y COORDINAR LA PLANIFICACIÓN, EL SEGUIMIENTO Y EVALUACIÓN DE LA GESTIÓN AMBIENTAL DESARROLLADA EN LOS PARQUES ECOLÓGICOS DISTRITALES DE MONTAÑA Y ÁREAS DE INTERÉS AMBIENTAL DEL DISTRITO CAPITAL, ADMINISTRADAS POR LA SDA. # 1132-2</v>
      </c>
    </row>
    <row r="507" spans="1:30" x14ac:dyDescent="0.25">
      <c r="A507" s="25">
        <v>1132</v>
      </c>
      <c r="B507" s="25">
        <v>3</v>
      </c>
      <c r="C507" s="25" t="s">
        <v>392</v>
      </c>
      <c r="D507" s="25" t="s">
        <v>393</v>
      </c>
      <c r="E507" s="25" t="s">
        <v>394</v>
      </c>
      <c r="F507" s="25" t="s">
        <v>395</v>
      </c>
      <c r="G507" s="25" t="s">
        <v>396</v>
      </c>
      <c r="H507" s="25" t="s">
        <v>31</v>
      </c>
      <c r="I507" s="25" t="s">
        <v>99</v>
      </c>
      <c r="J507" s="25" t="s">
        <v>100</v>
      </c>
      <c r="K507" s="25">
        <v>80111600</v>
      </c>
      <c r="L507" s="25" t="s">
        <v>402</v>
      </c>
      <c r="M507" s="25">
        <v>1</v>
      </c>
      <c r="N507" s="25">
        <v>1</v>
      </c>
      <c r="O507" s="25">
        <v>11</v>
      </c>
      <c r="P507" s="25">
        <v>1</v>
      </c>
      <c r="Q507" s="25" t="s">
        <v>28</v>
      </c>
      <c r="R507" s="25">
        <v>0</v>
      </c>
      <c r="S507" s="26">
        <v>51920000</v>
      </c>
      <c r="T507" s="26">
        <v>51920000</v>
      </c>
      <c r="U507" s="25">
        <v>0</v>
      </c>
      <c r="V507" s="25">
        <v>0</v>
      </c>
      <c r="W507" s="25" t="s">
        <v>84</v>
      </c>
      <c r="X507" s="25" t="s">
        <v>29</v>
      </c>
      <c r="Y507" s="25" t="s">
        <v>399</v>
      </c>
      <c r="Z507" s="25">
        <v>3778899</v>
      </c>
      <c r="AA507" s="25" t="s">
        <v>400</v>
      </c>
      <c r="AB507" s="24"/>
      <c r="AC507" s="24" t="str">
        <f t="shared" si="14"/>
        <v>1132-3</v>
      </c>
      <c r="AD507" s="24" t="str">
        <f t="shared" si="15"/>
        <v>PRESTAR LOS SERVICIOS PROFESIONALES PARA REALIZAR LA GESTIÓN INTERINSTITUCIONAL EN EL DESARROLLO DE PROYECTOS EN LOS PARQUES ECOLÓGICOS DISTRITALES DE MONTAÑA Y ÁREAS DE INTERÉS AMBIENTAL A CARGO DE LA SDA. # 1132-3</v>
      </c>
    </row>
    <row r="508" spans="1:30" x14ac:dyDescent="0.25">
      <c r="A508" s="25">
        <v>1132</v>
      </c>
      <c r="B508" s="25">
        <v>4</v>
      </c>
      <c r="C508" s="25" t="s">
        <v>392</v>
      </c>
      <c r="D508" s="25" t="s">
        <v>393</v>
      </c>
      <c r="E508" s="25" t="s">
        <v>394</v>
      </c>
      <c r="F508" s="25" t="s">
        <v>395</v>
      </c>
      <c r="G508" s="25" t="s">
        <v>396</v>
      </c>
      <c r="H508" s="25" t="s">
        <v>31</v>
      </c>
      <c r="I508" s="25" t="s">
        <v>99</v>
      </c>
      <c r="J508" s="25" t="s">
        <v>100</v>
      </c>
      <c r="K508" s="25">
        <v>80111600</v>
      </c>
      <c r="L508" s="25" t="s">
        <v>403</v>
      </c>
      <c r="M508" s="25">
        <v>1</v>
      </c>
      <c r="N508" s="25">
        <v>1</v>
      </c>
      <c r="O508" s="25">
        <v>11</v>
      </c>
      <c r="P508" s="25">
        <v>1</v>
      </c>
      <c r="Q508" s="25" t="s">
        <v>28</v>
      </c>
      <c r="R508" s="25">
        <v>0</v>
      </c>
      <c r="S508" s="26">
        <v>35849000</v>
      </c>
      <c r="T508" s="26">
        <v>35849000</v>
      </c>
      <c r="U508" s="25">
        <v>0</v>
      </c>
      <c r="V508" s="25">
        <v>0</v>
      </c>
      <c r="W508" s="25" t="s">
        <v>84</v>
      </c>
      <c r="X508" s="25" t="s">
        <v>29</v>
      </c>
      <c r="Y508" s="25" t="s">
        <v>399</v>
      </c>
      <c r="Z508" s="25">
        <v>3778899</v>
      </c>
      <c r="AA508" s="25" t="s">
        <v>400</v>
      </c>
      <c r="AB508" s="24"/>
      <c r="AC508" s="24" t="str">
        <f t="shared" si="14"/>
        <v>1132-4</v>
      </c>
      <c r="AD508" s="24" t="str">
        <f t="shared" si="15"/>
        <v>PRESTAR LOS SERVICIOS PROFESIONALES PARA APOYAR EL SEGUIMIENTO OPERATIVO DE LOS CONTRATOS DE SERVICIOS EJECUTADOS EN LAS ÁREAS ADMINISTRADAS POR LA SDA. # 1132-4</v>
      </c>
    </row>
    <row r="509" spans="1:30" x14ac:dyDescent="0.25">
      <c r="A509" s="25">
        <v>1132</v>
      </c>
      <c r="B509" s="25">
        <v>5</v>
      </c>
      <c r="C509" s="25" t="s">
        <v>392</v>
      </c>
      <c r="D509" s="25" t="s">
        <v>393</v>
      </c>
      <c r="E509" s="25" t="s">
        <v>394</v>
      </c>
      <c r="F509" s="25" t="s">
        <v>395</v>
      </c>
      <c r="G509" s="25" t="s">
        <v>396</v>
      </c>
      <c r="H509" s="25" t="s">
        <v>31</v>
      </c>
      <c r="I509" s="25" t="s">
        <v>99</v>
      </c>
      <c r="J509" s="25" t="s">
        <v>100</v>
      </c>
      <c r="K509" s="25">
        <v>80111600</v>
      </c>
      <c r="L509" s="25" t="s">
        <v>404</v>
      </c>
      <c r="M509" s="25">
        <v>1</v>
      </c>
      <c r="N509" s="25">
        <v>1</v>
      </c>
      <c r="O509" s="25">
        <v>11</v>
      </c>
      <c r="P509" s="25">
        <v>1</v>
      </c>
      <c r="Q509" s="25" t="s">
        <v>28</v>
      </c>
      <c r="R509" s="25">
        <v>0</v>
      </c>
      <c r="S509" s="26">
        <v>45089000</v>
      </c>
      <c r="T509" s="26">
        <v>45089000</v>
      </c>
      <c r="U509" s="25">
        <v>0</v>
      </c>
      <c r="V509" s="25">
        <v>0</v>
      </c>
      <c r="W509" s="25" t="s">
        <v>84</v>
      </c>
      <c r="X509" s="25" t="s">
        <v>29</v>
      </c>
      <c r="Y509" s="25" t="s">
        <v>399</v>
      </c>
      <c r="Z509" s="25">
        <v>3778899</v>
      </c>
      <c r="AA509" s="25" t="s">
        <v>400</v>
      </c>
      <c r="AB509" s="24"/>
      <c r="AC509" s="24" t="str">
        <f t="shared" si="14"/>
        <v>1132-5</v>
      </c>
      <c r="AD509" s="24" t="str">
        <f t="shared" si="15"/>
        <v>PRESTAR LOS SERVICIOS PROFESIONALES PARA REALIZAR LA ADMINISTRACIÓN, MANEJO, CONSERVACIÓN Y USO SOSTENIBLE DEL PARQUE ECOLÓGICO DISTRITAL DE MONTAÑA O ÁREA DE INTERÉS AMBIENTAL ASIGNADA.
 # 1132-5</v>
      </c>
    </row>
    <row r="510" spans="1:30" x14ac:dyDescent="0.25">
      <c r="A510" s="25">
        <v>1132</v>
      </c>
      <c r="B510" s="25">
        <v>6</v>
      </c>
      <c r="C510" s="25" t="s">
        <v>392</v>
      </c>
      <c r="D510" s="25" t="s">
        <v>393</v>
      </c>
      <c r="E510" s="25" t="s">
        <v>394</v>
      </c>
      <c r="F510" s="25" t="s">
        <v>395</v>
      </c>
      <c r="G510" s="25" t="s">
        <v>396</v>
      </c>
      <c r="H510" s="25" t="s">
        <v>31</v>
      </c>
      <c r="I510" s="25" t="s">
        <v>99</v>
      </c>
      <c r="J510" s="25" t="s">
        <v>100</v>
      </c>
      <c r="K510" s="25">
        <v>80111600</v>
      </c>
      <c r="L510" s="25" t="s">
        <v>405</v>
      </c>
      <c r="M510" s="25">
        <v>1</v>
      </c>
      <c r="N510" s="25">
        <v>1</v>
      </c>
      <c r="O510" s="25">
        <v>11</v>
      </c>
      <c r="P510" s="25">
        <v>1</v>
      </c>
      <c r="Q510" s="25" t="s">
        <v>28</v>
      </c>
      <c r="R510" s="25">
        <v>0</v>
      </c>
      <c r="S510" s="26">
        <v>35849000</v>
      </c>
      <c r="T510" s="26">
        <v>35849000</v>
      </c>
      <c r="U510" s="25">
        <v>0</v>
      </c>
      <c r="V510" s="25">
        <v>0</v>
      </c>
      <c r="W510" s="25" t="s">
        <v>84</v>
      </c>
      <c r="X510" s="25" t="s">
        <v>29</v>
      </c>
      <c r="Y510" s="25" t="s">
        <v>399</v>
      </c>
      <c r="Z510" s="25">
        <v>3778899</v>
      </c>
      <c r="AA510" s="25" t="s">
        <v>400</v>
      </c>
      <c r="AB510" s="24"/>
      <c r="AC510" s="24" t="str">
        <f t="shared" si="14"/>
        <v>1132-6</v>
      </c>
      <c r="AD510" s="24" t="str">
        <f t="shared" si="15"/>
        <v>PRESTAR LOS SERVICIOS PROFESIONALES PARA APOYAR A NIVEL TÉCNICO Y SOCIAL LA ADMINISTRACIÓN, MANEJO, CONSERVACIÓN Y USO SOSTENIBLE DEL PARQUE ECOLÓGICO DISTRITAL DE MONTAÑA ENTRENUBES # 1132-6</v>
      </c>
    </row>
    <row r="511" spans="1:30" x14ac:dyDescent="0.25">
      <c r="A511" s="25">
        <v>1132</v>
      </c>
      <c r="B511" s="25">
        <v>7</v>
      </c>
      <c r="C511" s="25" t="s">
        <v>392</v>
      </c>
      <c r="D511" s="25" t="s">
        <v>393</v>
      </c>
      <c r="E511" s="25" t="s">
        <v>394</v>
      </c>
      <c r="F511" s="25" t="s">
        <v>395</v>
      </c>
      <c r="G511" s="25" t="s">
        <v>396</v>
      </c>
      <c r="H511" s="25" t="s">
        <v>31</v>
      </c>
      <c r="I511" s="25" t="s">
        <v>99</v>
      </c>
      <c r="J511" s="25" t="s">
        <v>100</v>
      </c>
      <c r="K511" s="25">
        <v>80111600</v>
      </c>
      <c r="L511" s="25" t="s">
        <v>406</v>
      </c>
      <c r="M511" s="25">
        <v>1</v>
      </c>
      <c r="N511" s="25">
        <v>1</v>
      </c>
      <c r="O511" s="25">
        <v>11</v>
      </c>
      <c r="P511" s="25">
        <v>1</v>
      </c>
      <c r="Q511" s="25" t="s">
        <v>28</v>
      </c>
      <c r="R511" s="25">
        <v>0</v>
      </c>
      <c r="S511" s="26">
        <v>35849000</v>
      </c>
      <c r="T511" s="26">
        <v>35849000</v>
      </c>
      <c r="U511" s="25">
        <v>0</v>
      </c>
      <c r="V511" s="25">
        <v>0</v>
      </c>
      <c r="W511" s="25" t="s">
        <v>84</v>
      </c>
      <c r="X511" s="25" t="s">
        <v>29</v>
      </c>
      <c r="Y511" s="25" t="s">
        <v>399</v>
      </c>
      <c r="Z511" s="25">
        <v>3778899</v>
      </c>
      <c r="AA511" s="25" t="s">
        <v>400</v>
      </c>
      <c r="AB511" s="24"/>
      <c r="AC511" s="24" t="str">
        <f t="shared" si="14"/>
        <v>1132-7</v>
      </c>
      <c r="AD511" s="24" t="str">
        <f t="shared" si="15"/>
        <v>PRESTAR LOS SERVICIOS PROFESIONALES PARA APOYAR A NIVEL TÉCNICO Y SOCIAL LA ADMINISTRACIÓN, MANEJO, CONSERVACIÓN Y USO SOSTENIBLE DEL PARQUE ECOLÓGICO DISTRITAL DE MONTAÑA ENTRENUBES. # 1132-7</v>
      </c>
    </row>
    <row r="512" spans="1:30" x14ac:dyDescent="0.25">
      <c r="A512" s="25">
        <v>1132</v>
      </c>
      <c r="B512" s="25">
        <v>8</v>
      </c>
      <c r="C512" s="25" t="s">
        <v>392</v>
      </c>
      <c r="D512" s="25" t="s">
        <v>393</v>
      </c>
      <c r="E512" s="25" t="s">
        <v>394</v>
      </c>
      <c r="F512" s="25" t="s">
        <v>395</v>
      </c>
      <c r="G512" s="25" t="s">
        <v>27</v>
      </c>
      <c r="H512" s="25" t="s">
        <v>31</v>
      </c>
      <c r="I512" s="25" t="s">
        <v>99</v>
      </c>
      <c r="J512" s="25" t="s">
        <v>100</v>
      </c>
      <c r="K512" s="25">
        <v>80111600</v>
      </c>
      <c r="L512" s="25" t="s">
        <v>407</v>
      </c>
      <c r="M512" s="25">
        <v>1</v>
      </c>
      <c r="N512" s="25">
        <v>1</v>
      </c>
      <c r="O512" s="25">
        <v>11</v>
      </c>
      <c r="P512" s="25">
        <v>1</v>
      </c>
      <c r="Q512" s="25" t="s">
        <v>28</v>
      </c>
      <c r="R512" s="25">
        <v>0</v>
      </c>
      <c r="S512" s="26">
        <v>22209000</v>
      </c>
      <c r="T512" s="26">
        <v>22209000</v>
      </c>
      <c r="U512" s="25">
        <v>0</v>
      </c>
      <c r="V512" s="25">
        <v>0</v>
      </c>
      <c r="W512" s="25" t="s">
        <v>84</v>
      </c>
      <c r="X512" s="25" t="s">
        <v>29</v>
      </c>
      <c r="Y512" s="25" t="s">
        <v>399</v>
      </c>
      <c r="Z512" s="25">
        <v>3778899</v>
      </c>
      <c r="AA512" s="25" t="s">
        <v>400</v>
      </c>
      <c r="AB512" s="24"/>
      <c r="AC512" s="24" t="str">
        <f t="shared" si="14"/>
        <v>1132-8</v>
      </c>
      <c r="AD512" s="24" t="str">
        <f t="shared" si="15"/>
        <v>PRESTAR LOS SERVICIOS DE APOYO PARA LA OPERACIÓN Y MANEJO DEL PUNTO VIVE DIGITAL INSTALADO EN EL PARQUE ECOLÓGICO DISTRITAL DE MONTAÑA ENTRENUBES, ENFOCANDO EL USO ADECUADO DE LAS NUEVAS TECNOLOGÍAS EN UN CONTEXTO ECO AMBIENTAL.
 # 1132-8</v>
      </c>
    </row>
    <row r="513" spans="1:30" x14ac:dyDescent="0.25">
      <c r="A513" s="25">
        <v>1132</v>
      </c>
      <c r="B513" s="25">
        <v>9</v>
      </c>
      <c r="C513" s="25" t="s">
        <v>392</v>
      </c>
      <c r="D513" s="25" t="s">
        <v>393</v>
      </c>
      <c r="E513" s="25" t="s">
        <v>394</v>
      </c>
      <c r="F513" s="25" t="s">
        <v>395</v>
      </c>
      <c r="G513" s="25" t="s">
        <v>396</v>
      </c>
      <c r="H513" s="25" t="s">
        <v>31</v>
      </c>
      <c r="I513" s="25" t="s">
        <v>99</v>
      </c>
      <c r="J513" s="25" t="s">
        <v>100</v>
      </c>
      <c r="K513" s="25">
        <v>80111600</v>
      </c>
      <c r="L513" s="25" t="s">
        <v>404</v>
      </c>
      <c r="M513" s="25">
        <v>1</v>
      </c>
      <c r="N513" s="25">
        <v>1</v>
      </c>
      <c r="O513" s="25">
        <v>11</v>
      </c>
      <c r="P513" s="25">
        <v>1</v>
      </c>
      <c r="Q513" s="25" t="s">
        <v>28</v>
      </c>
      <c r="R513" s="25">
        <v>0</v>
      </c>
      <c r="S513" s="26">
        <v>45089000</v>
      </c>
      <c r="T513" s="26">
        <v>45089000</v>
      </c>
      <c r="U513" s="25">
        <v>0</v>
      </c>
      <c r="V513" s="25">
        <v>0</v>
      </c>
      <c r="W513" s="25" t="s">
        <v>84</v>
      </c>
      <c r="X513" s="25" t="s">
        <v>29</v>
      </c>
      <c r="Y513" s="25" t="s">
        <v>399</v>
      </c>
      <c r="Z513" s="25">
        <v>3778899</v>
      </c>
      <c r="AA513" s="25" t="s">
        <v>400</v>
      </c>
      <c r="AB513" s="24"/>
      <c r="AC513" s="24" t="str">
        <f t="shared" si="14"/>
        <v>1132-9</v>
      </c>
      <c r="AD513" s="24" t="str">
        <f t="shared" si="15"/>
        <v>PRESTAR LOS SERVICIOS PROFESIONALES PARA REALIZAR LA ADMINISTRACIÓN, MANEJO, CONSERVACIÓN Y USO SOSTENIBLE DEL PARQUE ECOLÓGICO DISTRITAL DE MONTAÑA O ÁREA DE INTERÉS AMBIENTAL ASIGNADA.
 # 1132-9</v>
      </c>
    </row>
    <row r="514" spans="1:30" x14ac:dyDescent="0.25">
      <c r="A514" s="25">
        <v>1132</v>
      </c>
      <c r="B514" s="25">
        <v>10</v>
      </c>
      <c r="C514" s="25" t="s">
        <v>392</v>
      </c>
      <c r="D514" s="25" t="s">
        <v>393</v>
      </c>
      <c r="E514" s="25" t="s">
        <v>394</v>
      </c>
      <c r="F514" s="25" t="s">
        <v>395</v>
      </c>
      <c r="G514" s="25" t="s">
        <v>396</v>
      </c>
      <c r="H514" s="25" t="s">
        <v>31</v>
      </c>
      <c r="I514" s="25" t="s">
        <v>99</v>
      </c>
      <c r="J514" s="25" t="s">
        <v>100</v>
      </c>
      <c r="K514" s="25">
        <v>80111600</v>
      </c>
      <c r="L514" s="25" t="s">
        <v>404</v>
      </c>
      <c r="M514" s="25">
        <v>1</v>
      </c>
      <c r="N514" s="25">
        <v>1</v>
      </c>
      <c r="O514" s="25">
        <v>11</v>
      </c>
      <c r="P514" s="25">
        <v>1</v>
      </c>
      <c r="Q514" s="25" t="s">
        <v>28</v>
      </c>
      <c r="R514" s="25">
        <v>0</v>
      </c>
      <c r="S514" s="26">
        <v>45089000</v>
      </c>
      <c r="T514" s="26">
        <v>45089000</v>
      </c>
      <c r="U514" s="25">
        <v>0</v>
      </c>
      <c r="V514" s="25">
        <v>0</v>
      </c>
      <c r="W514" s="25" t="s">
        <v>84</v>
      </c>
      <c r="X514" s="25" t="s">
        <v>29</v>
      </c>
      <c r="Y514" s="25" t="s">
        <v>399</v>
      </c>
      <c r="Z514" s="25">
        <v>3778899</v>
      </c>
      <c r="AA514" s="25" t="s">
        <v>400</v>
      </c>
      <c r="AB514" s="24"/>
      <c r="AC514" s="24" t="str">
        <f t="shared" ref="AC514:AC577" si="16">+CONCATENATE(A514,"-",B514)</f>
        <v>1132-10</v>
      </c>
      <c r="AD514" s="24" t="str">
        <f t="shared" ref="AD514:AD577" si="17">+CONCATENATE(L514," #"," ",AC514)</f>
        <v>PRESTAR LOS SERVICIOS PROFESIONALES PARA REALIZAR LA ADMINISTRACIÓN, MANEJO, CONSERVACIÓN Y USO SOSTENIBLE DEL PARQUE ECOLÓGICO DISTRITAL DE MONTAÑA O ÁREA DE INTERÉS AMBIENTAL ASIGNADA.
 # 1132-10</v>
      </c>
    </row>
    <row r="515" spans="1:30" x14ac:dyDescent="0.25">
      <c r="A515" s="25">
        <v>1132</v>
      </c>
      <c r="B515" s="25">
        <v>11</v>
      </c>
      <c r="C515" s="25" t="s">
        <v>392</v>
      </c>
      <c r="D515" s="25" t="s">
        <v>393</v>
      </c>
      <c r="E515" s="25" t="s">
        <v>394</v>
      </c>
      <c r="F515" s="25" t="s">
        <v>395</v>
      </c>
      <c r="G515" s="25" t="s">
        <v>27</v>
      </c>
      <c r="H515" s="25" t="s">
        <v>31</v>
      </c>
      <c r="I515" s="25" t="s">
        <v>99</v>
      </c>
      <c r="J515" s="25" t="s">
        <v>100</v>
      </c>
      <c r="K515" s="25">
        <v>80111600</v>
      </c>
      <c r="L515" s="25" t="s">
        <v>408</v>
      </c>
      <c r="M515" s="25">
        <v>1</v>
      </c>
      <c r="N515" s="25">
        <v>1</v>
      </c>
      <c r="O515" s="25">
        <v>11</v>
      </c>
      <c r="P515" s="25">
        <v>1</v>
      </c>
      <c r="Q515" s="25" t="s">
        <v>28</v>
      </c>
      <c r="R515" s="25">
        <v>0</v>
      </c>
      <c r="S515" s="26">
        <v>20603000</v>
      </c>
      <c r="T515" s="26">
        <v>20603000</v>
      </c>
      <c r="U515" s="25">
        <v>0</v>
      </c>
      <c r="V515" s="25">
        <v>0</v>
      </c>
      <c r="W515" s="25" t="s">
        <v>84</v>
      </c>
      <c r="X515" s="25" t="s">
        <v>29</v>
      </c>
      <c r="Y515" s="25" t="s">
        <v>399</v>
      </c>
      <c r="Z515" s="25">
        <v>3778899</v>
      </c>
      <c r="AA515" s="25" t="s">
        <v>400</v>
      </c>
      <c r="AB515" s="24"/>
      <c r="AC515" s="24" t="str">
        <f t="shared" si="16"/>
        <v>1132-11</v>
      </c>
      <c r="AD515" s="24" t="str">
        <f t="shared" si="17"/>
        <v>PRESTAR LOS SERVICIOS DE MANEJO, ASISTENCIA, ADMINISTRACIÓN, CONTROL Y SEGUIMIENTO DE LA DOCUMENTACIÓN Y LA INFORMACIÓN DERIVADA DE LA EJECUCIÓN DE ACCIONES DE LA ADMINSITRACIÓN DE LOS PARQUES DE MONTAÑA Y ÁREAS DE INTERÉS AMBIENTAL  # 1132-11</v>
      </c>
    </row>
    <row r="516" spans="1:30" x14ac:dyDescent="0.25">
      <c r="A516" s="25">
        <v>1132</v>
      </c>
      <c r="B516" s="25">
        <v>12</v>
      </c>
      <c r="C516" s="25" t="s">
        <v>392</v>
      </c>
      <c r="D516" s="25" t="s">
        <v>393</v>
      </c>
      <c r="E516" s="25" t="s">
        <v>394</v>
      </c>
      <c r="F516" s="25" t="s">
        <v>395</v>
      </c>
      <c r="G516" s="25" t="s">
        <v>27</v>
      </c>
      <c r="H516" s="25" t="s">
        <v>31</v>
      </c>
      <c r="I516" s="25" t="s">
        <v>99</v>
      </c>
      <c r="J516" s="25" t="s">
        <v>100</v>
      </c>
      <c r="K516" s="25">
        <v>80111600</v>
      </c>
      <c r="L516" s="25" t="s">
        <v>409</v>
      </c>
      <c r="M516" s="25">
        <v>1</v>
      </c>
      <c r="N516" s="25">
        <v>1</v>
      </c>
      <c r="O516" s="25">
        <v>11</v>
      </c>
      <c r="P516" s="25">
        <v>1</v>
      </c>
      <c r="Q516" s="25" t="s">
        <v>28</v>
      </c>
      <c r="R516" s="25">
        <v>0</v>
      </c>
      <c r="S516" s="26">
        <v>51920000</v>
      </c>
      <c r="T516" s="26">
        <v>51920000</v>
      </c>
      <c r="U516" s="25">
        <v>0</v>
      </c>
      <c r="V516" s="25">
        <v>0</v>
      </c>
      <c r="W516" s="25" t="s">
        <v>84</v>
      </c>
      <c r="X516" s="25" t="s">
        <v>29</v>
      </c>
      <c r="Y516" s="25" t="s">
        <v>399</v>
      </c>
      <c r="Z516" s="25">
        <v>3778899</v>
      </c>
      <c r="AA516" s="25" t="s">
        <v>400</v>
      </c>
      <c r="AB516" s="24"/>
      <c r="AC516" s="24" t="str">
        <f t="shared" si="16"/>
        <v>1132-12</v>
      </c>
      <c r="AD516" s="24" t="str">
        <f t="shared" si="17"/>
        <v>EFECTUAR EL TRÁMITE ADMINISTRATIVO PARA EL SEGUIMIENTO DE LOS CONTRATOS Y/O CONVENIOS RELACIONADOS CON LA ESTRUCTURA ECOLÓGICA PRINCIPAL # 1132-12</v>
      </c>
    </row>
    <row r="517" spans="1:30" x14ac:dyDescent="0.25">
      <c r="A517" s="25">
        <v>1132</v>
      </c>
      <c r="B517" s="25">
        <v>13</v>
      </c>
      <c r="C517" s="25" t="s">
        <v>392</v>
      </c>
      <c r="D517" s="25" t="s">
        <v>393</v>
      </c>
      <c r="E517" s="25" t="s">
        <v>394</v>
      </c>
      <c r="F517" s="25" t="s">
        <v>395</v>
      </c>
      <c r="G517" s="25" t="s">
        <v>396</v>
      </c>
      <c r="H517" s="25" t="s">
        <v>31</v>
      </c>
      <c r="I517" s="25" t="s">
        <v>99</v>
      </c>
      <c r="J517" s="25" t="s">
        <v>100</v>
      </c>
      <c r="K517" s="25">
        <v>80111600</v>
      </c>
      <c r="L517" s="25" t="s">
        <v>404</v>
      </c>
      <c r="M517" s="25">
        <v>1</v>
      </c>
      <c r="N517" s="25">
        <v>1</v>
      </c>
      <c r="O517" s="25">
        <v>11</v>
      </c>
      <c r="P517" s="25">
        <v>1</v>
      </c>
      <c r="Q517" s="25" t="s">
        <v>28</v>
      </c>
      <c r="R517" s="25">
        <v>0</v>
      </c>
      <c r="S517" s="26">
        <v>45089000</v>
      </c>
      <c r="T517" s="26">
        <v>45089000</v>
      </c>
      <c r="U517" s="25">
        <v>0</v>
      </c>
      <c r="V517" s="25">
        <v>0</v>
      </c>
      <c r="W517" s="25" t="s">
        <v>84</v>
      </c>
      <c r="X517" s="25" t="s">
        <v>29</v>
      </c>
      <c r="Y517" s="25" t="s">
        <v>399</v>
      </c>
      <c r="Z517" s="25">
        <v>3778899</v>
      </c>
      <c r="AA517" s="25" t="s">
        <v>400</v>
      </c>
      <c r="AB517" s="24"/>
      <c r="AC517" s="24" t="str">
        <f t="shared" si="16"/>
        <v>1132-13</v>
      </c>
      <c r="AD517" s="24" t="str">
        <f t="shared" si="17"/>
        <v>PRESTAR LOS SERVICIOS PROFESIONALES PARA REALIZAR LA ADMINISTRACIÓN, MANEJO, CONSERVACIÓN Y USO SOSTENIBLE DEL PARQUE ECOLÓGICO DISTRITAL DE MONTAÑA O ÁREA DE INTERÉS AMBIENTAL ASIGNADA.
 # 1132-13</v>
      </c>
    </row>
    <row r="518" spans="1:30" x14ac:dyDescent="0.25">
      <c r="A518" s="25">
        <v>1132</v>
      </c>
      <c r="B518" s="25">
        <v>14</v>
      </c>
      <c r="C518" s="25" t="s">
        <v>392</v>
      </c>
      <c r="D518" s="25" t="s">
        <v>393</v>
      </c>
      <c r="E518" s="25" t="s">
        <v>394</v>
      </c>
      <c r="F518" s="25" t="s">
        <v>395</v>
      </c>
      <c r="G518" s="25" t="s">
        <v>27</v>
      </c>
      <c r="H518" s="25" t="s">
        <v>31</v>
      </c>
      <c r="I518" s="25" t="s">
        <v>99</v>
      </c>
      <c r="J518" s="25" t="s">
        <v>100</v>
      </c>
      <c r="K518" s="25">
        <v>80111600</v>
      </c>
      <c r="L518" s="25" t="s">
        <v>410</v>
      </c>
      <c r="M518" s="25">
        <v>1</v>
      </c>
      <c r="N518" s="25">
        <v>1</v>
      </c>
      <c r="O518" s="25">
        <v>11</v>
      </c>
      <c r="P518" s="25">
        <v>1</v>
      </c>
      <c r="Q518" s="25" t="s">
        <v>28</v>
      </c>
      <c r="R518" s="25">
        <v>0</v>
      </c>
      <c r="S518" s="26">
        <v>58740000</v>
      </c>
      <c r="T518" s="26">
        <v>58740000</v>
      </c>
      <c r="U518" s="25">
        <v>0</v>
      </c>
      <c r="V518" s="25">
        <v>0</v>
      </c>
      <c r="W518" s="25" t="s">
        <v>84</v>
      </c>
      <c r="X518" s="25" t="s">
        <v>29</v>
      </c>
      <c r="Y518" s="25" t="s">
        <v>399</v>
      </c>
      <c r="Z518" s="25">
        <v>3778899</v>
      </c>
      <c r="AA518" s="25" t="s">
        <v>400</v>
      </c>
      <c r="AB518" s="24"/>
      <c r="AC518" s="24" t="str">
        <f t="shared" si="16"/>
        <v>1132-14</v>
      </c>
      <c r="AD518" s="24" t="str">
        <f t="shared" si="17"/>
        <v>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 1132-14</v>
      </c>
    </row>
    <row r="519" spans="1:30" x14ac:dyDescent="0.25">
      <c r="A519" s="25">
        <v>1132</v>
      </c>
      <c r="B519" s="25">
        <v>15</v>
      </c>
      <c r="C519" s="25" t="s">
        <v>392</v>
      </c>
      <c r="D519" s="25" t="s">
        <v>393</v>
      </c>
      <c r="E519" s="25" t="s">
        <v>394</v>
      </c>
      <c r="F519" s="25" t="s">
        <v>395</v>
      </c>
      <c r="G519" s="25" t="s">
        <v>396</v>
      </c>
      <c r="H519" s="25" t="s">
        <v>31</v>
      </c>
      <c r="I519" s="25" t="s">
        <v>99</v>
      </c>
      <c r="J519" s="25" t="s">
        <v>100</v>
      </c>
      <c r="K519" s="25">
        <v>80111600</v>
      </c>
      <c r="L519" s="25" t="s">
        <v>411</v>
      </c>
      <c r="M519" s="25">
        <v>1</v>
      </c>
      <c r="N519" s="25">
        <v>1</v>
      </c>
      <c r="O519" s="25">
        <v>11</v>
      </c>
      <c r="P519" s="25">
        <v>1</v>
      </c>
      <c r="Q519" s="25" t="s">
        <v>28</v>
      </c>
      <c r="R519" s="25">
        <v>0</v>
      </c>
      <c r="S519" s="26">
        <v>35849000</v>
      </c>
      <c r="T519" s="26">
        <v>35849000</v>
      </c>
      <c r="U519" s="25">
        <v>0</v>
      </c>
      <c r="V519" s="25">
        <v>0</v>
      </c>
      <c r="W519" s="25" t="s">
        <v>84</v>
      </c>
      <c r="X519" s="25" t="s">
        <v>29</v>
      </c>
      <c r="Y519" s="25" t="s">
        <v>399</v>
      </c>
      <c r="Z519" s="25">
        <v>3778899</v>
      </c>
      <c r="AA519" s="25" t="s">
        <v>400</v>
      </c>
      <c r="AB519" s="24"/>
      <c r="AC519" s="24" t="str">
        <f t="shared" si="16"/>
        <v>1132-15</v>
      </c>
      <c r="AD519" s="24" t="str">
        <f t="shared" si="17"/>
        <v>APOYAR EL DESARROLLO DE ACCIONES DE EVALUACIÓN, SEGUIMIENTO Y MONITOREO EN ELEMENTOS PRIORIZADOS DE LA ESTRUCTURA ECOLÓGICA PRINCIPAL. # 1132-15</v>
      </c>
    </row>
    <row r="520" spans="1:30" x14ac:dyDescent="0.25">
      <c r="A520" s="25">
        <v>1132</v>
      </c>
      <c r="B520" s="25">
        <v>16</v>
      </c>
      <c r="C520" s="25" t="s">
        <v>392</v>
      </c>
      <c r="D520" s="25" t="s">
        <v>393</v>
      </c>
      <c r="E520" s="25" t="s">
        <v>394</v>
      </c>
      <c r="F520" s="25" t="s">
        <v>395</v>
      </c>
      <c r="G520" s="25" t="s">
        <v>396</v>
      </c>
      <c r="H520" s="25" t="s">
        <v>31</v>
      </c>
      <c r="I520" s="25" t="s">
        <v>99</v>
      </c>
      <c r="J520" s="25" t="s">
        <v>100</v>
      </c>
      <c r="K520" s="25">
        <v>80111600</v>
      </c>
      <c r="L520" s="25" t="s">
        <v>411</v>
      </c>
      <c r="M520" s="25">
        <v>1</v>
      </c>
      <c r="N520" s="25">
        <v>1</v>
      </c>
      <c r="O520" s="25">
        <v>11</v>
      </c>
      <c r="P520" s="25">
        <v>1</v>
      </c>
      <c r="Q520" s="25" t="s">
        <v>28</v>
      </c>
      <c r="R520" s="25">
        <v>0</v>
      </c>
      <c r="S520" s="26">
        <v>30646000</v>
      </c>
      <c r="T520" s="26">
        <v>30646000</v>
      </c>
      <c r="U520" s="25">
        <v>0</v>
      </c>
      <c r="V520" s="25">
        <v>0</v>
      </c>
      <c r="W520" s="25" t="s">
        <v>84</v>
      </c>
      <c r="X520" s="25" t="s">
        <v>29</v>
      </c>
      <c r="Y520" s="25" t="s">
        <v>399</v>
      </c>
      <c r="Z520" s="25">
        <v>3778899</v>
      </c>
      <c r="AA520" s="25" t="s">
        <v>400</v>
      </c>
      <c r="AB520" s="24"/>
      <c r="AC520" s="24" t="str">
        <f t="shared" si="16"/>
        <v>1132-16</v>
      </c>
      <c r="AD520" s="24" t="str">
        <f t="shared" si="17"/>
        <v>APOYAR EL DESARROLLO DE ACCIONES DE EVALUACIÓN, SEGUIMIENTO Y MONITOREO EN ELEMENTOS PRIORIZADOS DE LA ESTRUCTURA ECOLÓGICA PRINCIPAL. # 1132-16</v>
      </c>
    </row>
    <row r="521" spans="1:30" x14ac:dyDescent="0.25">
      <c r="A521" s="25">
        <v>1132</v>
      </c>
      <c r="B521" s="25">
        <v>17</v>
      </c>
      <c r="C521" s="25" t="s">
        <v>392</v>
      </c>
      <c r="D521" s="25" t="s">
        <v>393</v>
      </c>
      <c r="E521" s="25" t="s">
        <v>394</v>
      </c>
      <c r="F521" s="25" t="s">
        <v>395</v>
      </c>
      <c r="G521" s="25" t="s">
        <v>396</v>
      </c>
      <c r="H521" s="25" t="s">
        <v>31</v>
      </c>
      <c r="I521" s="25" t="s">
        <v>99</v>
      </c>
      <c r="J521" s="25" t="s">
        <v>100</v>
      </c>
      <c r="K521" s="25">
        <v>80111600</v>
      </c>
      <c r="L521" s="25" t="s">
        <v>412</v>
      </c>
      <c r="M521" s="25">
        <v>1</v>
      </c>
      <c r="N521" s="25">
        <v>1</v>
      </c>
      <c r="O521" s="25">
        <v>11</v>
      </c>
      <c r="P521" s="25">
        <v>1</v>
      </c>
      <c r="Q521" s="25" t="s">
        <v>28</v>
      </c>
      <c r="R521" s="25">
        <v>0</v>
      </c>
      <c r="S521" s="26">
        <v>58740000</v>
      </c>
      <c r="T521" s="26">
        <v>58740000</v>
      </c>
      <c r="U521" s="25">
        <v>0</v>
      </c>
      <c r="V521" s="25">
        <v>0</v>
      </c>
      <c r="W521" s="25" t="s">
        <v>84</v>
      </c>
      <c r="X521" s="25" t="s">
        <v>29</v>
      </c>
      <c r="Y521" s="25" t="s">
        <v>399</v>
      </c>
      <c r="Z521" s="25">
        <v>3778899</v>
      </c>
      <c r="AA521" s="25" t="s">
        <v>400</v>
      </c>
      <c r="AB521" s="24"/>
      <c r="AC521" s="24" t="str">
        <f t="shared" si="16"/>
        <v>1132-17</v>
      </c>
      <c r="AD521" s="24" t="str">
        <f t="shared" si="17"/>
        <v>PRESTAR LOS SERVICIOS PROFESIONALES PARA EL DESARROLLO DE ACCIONES DE EVALUACIÓN, SEGUIMIENTO Y MONITOREO EN ELEMENTOS PRIORIZADOS DE LA ESTRUCTURA ECOLÓGICA PRINCIPAL. # 1132-17</v>
      </c>
    </row>
    <row r="522" spans="1:30" x14ac:dyDescent="0.25">
      <c r="A522" s="25">
        <v>1132</v>
      </c>
      <c r="B522" s="25">
        <v>18</v>
      </c>
      <c r="C522" s="25" t="s">
        <v>392</v>
      </c>
      <c r="D522" s="25" t="s">
        <v>393</v>
      </c>
      <c r="E522" s="25" t="s">
        <v>394</v>
      </c>
      <c r="F522" s="25" t="s">
        <v>395</v>
      </c>
      <c r="G522" s="25" t="s">
        <v>27</v>
      </c>
      <c r="H522" s="25" t="s">
        <v>30</v>
      </c>
      <c r="I522" s="25" t="s">
        <v>39</v>
      </c>
      <c r="J522" s="25" t="s">
        <v>413</v>
      </c>
      <c r="K522" s="25">
        <v>76111500</v>
      </c>
      <c r="L522" s="25" t="s">
        <v>414</v>
      </c>
      <c r="M522" s="25">
        <v>1</v>
      </c>
      <c r="N522" s="25">
        <v>1</v>
      </c>
      <c r="O522" s="25">
        <v>12</v>
      </c>
      <c r="P522" s="25">
        <v>1</v>
      </c>
      <c r="Q522" s="25" t="s">
        <v>415</v>
      </c>
      <c r="R522" s="25">
        <v>0</v>
      </c>
      <c r="S522" s="26">
        <v>200000000</v>
      </c>
      <c r="T522" s="26">
        <v>200000000</v>
      </c>
      <c r="U522" s="25">
        <v>0</v>
      </c>
      <c r="V522" s="25">
        <v>0</v>
      </c>
      <c r="W522" s="25" t="s">
        <v>84</v>
      </c>
      <c r="X522" s="25" t="s">
        <v>29</v>
      </c>
      <c r="Y522" s="25" t="s">
        <v>399</v>
      </c>
      <c r="Z522" s="25">
        <v>3778899</v>
      </c>
      <c r="AA522" s="25" t="s">
        <v>400</v>
      </c>
      <c r="AB522" s="24"/>
      <c r="AC522" s="24" t="str">
        <f t="shared" si="16"/>
        <v>1132-18</v>
      </c>
      <c r="AD522" s="24" t="str">
        <f t="shared" si="17"/>
        <v>CONTRATAR EL SERVICIO INTEGRAL DE ASEO Y CAFETERIA PARA LAS SEDES ADMINISTRATIVAS Y ESPACIOS ADMINISTRADOS POR LA SECRETARIA DISTRITAL DE AMBIENTE # 1132-18</v>
      </c>
    </row>
    <row r="523" spans="1:30" x14ac:dyDescent="0.25">
      <c r="A523" s="25">
        <v>1132</v>
      </c>
      <c r="B523" s="25">
        <v>19</v>
      </c>
      <c r="C523" s="25" t="s">
        <v>392</v>
      </c>
      <c r="D523" s="25" t="s">
        <v>393</v>
      </c>
      <c r="E523" s="25" t="s">
        <v>394</v>
      </c>
      <c r="F523" s="25" t="s">
        <v>416</v>
      </c>
      <c r="G523" s="25" t="s">
        <v>27</v>
      </c>
      <c r="H523" s="25" t="s">
        <v>31</v>
      </c>
      <c r="I523" s="25" t="s">
        <v>99</v>
      </c>
      <c r="J523" s="25" t="s">
        <v>100</v>
      </c>
      <c r="K523" s="25">
        <v>80111600</v>
      </c>
      <c r="L523" s="25" t="s">
        <v>417</v>
      </c>
      <c r="M523" s="25">
        <v>1</v>
      </c>
      <c r="N523" s="25">
        <v>1</v>
      </c>
      <c r="O523" s="25">
        <v>11</v>
      </c>
      <c r="P523" s="25">
        <v>1</v>
      </c>
      <c r="Q523" s="25" t="s">
        <v>28</v>
      </c>
      <c r="R523" s="25">
        <v>0</v>
      </c>
      <c r="S523" s="26">
        <v>65560000</v>
      </c>
      <c r="T523" s="26">
        <v>65560000</v>
      </c>
      <c r="U523" s="25">
        <v>0</v>
      </c>
      <c r="V523" s="25">
        <v>0</v>
      </c>
      <c r="W523" s="25" t="s">
        <v>84</v>
      </c>
      <c r="X523" s="25" t="s">
        <v>29</v>
      </c>
      <c r="Y523" s="25" t="s">
        <v>399</v>
      </c>
      <c r="Z523" s="25">
        <v>3778899</v>
      </c>
      <c r="AA523" s="25" t="s">
        <v>400</v>
      </c>
      <c r="AB523" s="24"/>
      <c r="AC523" s="24" t="str">
        <f t="shared" si="16"/>
        <v>1132-19</v>
      </c>
      <c r="AD523" s="24" t="str">
        <f t="shared" si="17"/>
        <v>PRESTACIÓN DE SERVICIOS PROFESIONALES PARA EL APOYO TÉCNICO EN LOS PROCESOS DE ADQUISICIÓN DE PREDIOS UBICADOS EN ÁREAS PROTEGIDAS DEL DISTRITO CAPITAL # 1132-19</v>
      </c>
    </row>
    <row r="524" spans="1:30" x14ac:dyDescent="0.25">
      <c r="A524" s="25">
        <v>1132</v>
      </c>
      <c r="B524" s="25">
        <v>20</v>
      </c>
      <c r="C524" s="25" t="s">
        <v>392</v>
      </c>
      <c r="D524" s="25" t="s">
        <v>393</v>
      </c>
      <c r="E524" s="25" t="s">
        <v>394</v>
      </c>
      <c r="F524" s="25" t="s">
        <v>416</v>
      </c>
      <c r="G524" s="25" t="s">
        <v>27</v>
      </c>
      <c r="H524" s="25" t="s">
        <v>31</v>
      </c>
      <c r="I524" s="25" t="s">
        <v>99</v>
      </c>
      <c r="J524" s="25" t="s">
        <v>100</v>
      </c>
      <c r="K524" s="25">
        <v>80111600</v>
      </c>
      <c r="L524" s="25" t="s">
        <v>418</v>
      </c>
      <c r="M524" s="25">
        <v>1</v>
      </c>
      <c r="N524" s="25">
        <v>1</v>
      </c>
      <c r="O524" s="25">
        <v>11</v>
      </c>
      <c r="P524" s="25">
        <v>1</v>
      </c>
      <c r="Q524" s="25" t="s">
        <v>28</v>
      </c>
      <c r="R524" s="25">
        <v>0</v>
      </c>
      <c r="S524" s="26">
        <v>77605000</v>
      </c>
      <c r="T524" s="26">
        <v>77605000</v>
      </c>
      <c r="U524" s="25">
        <v>0</v>
      </c>
      <c r="V524" s="25">
        <v>0</v>
      </c>
      <c r="W524" s="25" t="s">
        <v>84</v>
      </c>
      <c r="X524" s="25" t="s">
        <v>29</v>
      </c>
      <c r="Y524" s="25" t="s">
        <v>399</v>
      </c>
      <c r="Z524" s="25">
        <v>3778899</v>
      </c>
      <c r="AA524" s="25" t="s">
        <v>400</v>
      </c>
      <c r="AB524" s="24"/>
      <c r="AC524" s="24" t="str">
        <f t="shared" si="16"/>
        <v>1132-20</v>
      </c>
      <c r="AD524" s="24" t="str">
        <f t="shared" si="17"/>
        <v>PRESTAR SUS SERVICIOS PROFESIONALES PARA DAR ACOMPAÑAMIENTO JURÍDICO A LA SECRETARIA DISTRITAL DE AMBIENTE, EN LOS PROCESOS ASOCIADOS A LA PARTICIPACIÓN CIUDADANA Y LA EDUCACIÓN AMBIENTAL, INCLUYENDO EL ACOMPAÑAMIENTO A LAS CONSULTAS PREVIAS Y DEMÁS ASUNTOS CONEXOS # 1132-20</v>
      </c>
    </row>
    <row r="525" spans="1:30" x14ac:dyDescent="0.25">
      <c r="A525" s="25">
        <v>1132</v>
      </c>
      <c r="B525" s="25">
        <v>21</v>
      </c>
      <c r="C525" s="25" t="s">
        <v>392</v>
      </c>
      <c r="D525" s="25" t="s">
        <v>393</v>
      </c>
      <c r="E525" s="25" t="s">
        <v>394</v>
      </c>
      <c r="F525" s="25" t="s">
        <v>416</v>
      </c>
      <c r="G525" s="25" t="s">
        <v>27</v>
      </c>
      <c r="H525" s="25" t="s">
        <v>31</v>
      </c>
      <c r="I525" s="25" t="s">
        <v>99</v>
      </c>
      <c r="J525" s="25" t="s">
        <v>100</v>
      </c>
      <c r="K525" s="25">
        <v>80111600</v>
      </c>
      <c r="L525" s="25" t="s">
        <v>419</v>
      </c>
      <c r="M525" s="25">
        <v>1</v>
      </c>
      <c r="N525" s="25">
        <v>1</v>
      </c>
      <c r="O525" s="25">
        <v>11</v>
      </c>
      <c r="P525" s="25">
        <v>1</v>
      </c>
      <c r="Q525" s="25" t="s">
        <v>28</v>
      </c>
      <c r="R525" s="25">
        <v>0</v>
      </c>
      <c r="S525" s="26">
        <v>35849000</v>
      </c>
      <c r="T525" s="26">
        <v>35849000</v>
      </c>
      <c r="U525" s="25">
        <v>0</v>
      </c>
      <c r="V525" s="25">
        <v>0</v>
      </c>
      <c r="W525" s="25" t="s">
        <v>84</v>
      </c>
      <c r="X525" s="25" t="s">
        <v>29</v>
      </c>
      <c r="Y525" s="25" t="s">
        <v>399</v>
      </c>
      <c r="Z525" s="25">
        <v>3778899</v>
      </c>
      <c r="AA525" s="25" t="s">
        <v>400</v>
      </c>
      <c r="AB525" s="24"/>
      <c r="AC525" s="24" t="str">
        <f t="shared" si="16"/>
        <v>1132-21</v>
      </c>
      <c r="AD525" s="24" t="str">
        <f t="shared" si="17"/>
        <v xml:space="preserve"> APOYAR JURÍDICA Y ADMINISTRATIVAMENTE LOS TRÁMITES Y PROCESOS QUE SE REQUIERAN DE LA ACTIVIDAD PREDIAL, EN ÁREAS PROTEGIDAS Y OTRAS ÁREAS DE INTERÉS AMBIENTAL. # 1132-21</v>
      </c>
    </row>
    <row r="526" spans="1:30" x14ac:dyDescent="0.25">
      <c r="A526" s="25">
        <v>1132</v>
      </c>
      <c r="B526" s="25">
        <v>22</v>
      </c>
      <c r="C526" s="25" t="s">
        <v>392</v>
      </c>
      <c r="D526" s="25" t="s">
        <v>393</v>
      </c>
      <c r="E526" s="25" t="s">
        <v>394</v>
      </c>
      <c r="F526" s="25" t="s">
        <v>416</v>
      </c>
      <c r="G526" s="25" t="s">
        <v>27</v>
      </c>
      <c r="H526" s="25" t="s">
        <v>31</v>
      </c>
      <c r="I526" s="25" t="s">
        <v>99</v>
      </c>
      <c r="J526" s="25" t="s">
        <v>100</v>
      </c>
      <c r="K526" s="25">
        <v>80111600</v>
      </c>
      <c r="L526" s="25" t="s">
        <v>420</v>
      </c>
      <c r="M526" s="25">
        <v>1</v>
      </c>
      <c r="N526" s="25">
        <v>1</v>
      </c>
      <c r="O526" s="25">
        <v>11</v>
      </c>
      <c r="P526" s="25">
        <v>1</v>
      </c>
      <c r="Q526" s="25" t="s">
        <v>28</v>
      </c>
      <c r="R526" s="25">
        <v>0</v>
      </c>
      <c r="S526" s="26">
        <v>26235000</v>
      </c>
      <c r="T526" s="26">
        <v>26235000</v>
      </c>
      <c r="U526" s="25">
        <v>0</v>
      </c>
      <c r="V526" s="25">
        <v>0</v>
      </c>
      <c r="W526" s="25" t="s">
        <v>84</v>
      </c>
      <c r="X526" s="25" t="s">
        <v>29</v>
      </c>
      <c r="Y526" s="25" t="s">
        <v>399</v>
      </c>
      <c r="Z526" s="25">
        <v>3778899</v>
      </c>
      <c r="AA526" s="25" t="s">
        <v>400</v>
      </c>
      <c r="AB526" s="24"/>
      <c r="AC526" s="24" t="str">
        <f t="shared" si="16"/>
        <v>1132-22</v>
      </c>
      <c r="AD526" s="24" t="str">
        <f t="shared" si="17"/>
        <v>REALIZAR EL SEGUIMIENTO, TRÁMITES OPERATIVOS, CONSULTA, SOLICITUDES Y MANEJO DOCUMENTAL REQUERIDOS EN EL DESARROLLO DE LOS PROCESOS DE ADQUISICIÓN DE PREDIOS UBICADOS EN ÁREAS PROTEGIDAS DEL DISTRITO CAPITAL POR PARTE DE LA SDA # 1132-22</v>
      </c>
    </row>
    <row r="527" spans="1:30" x14ac:dyDescent="0.25">
      <c r="A527" s="25">
        <v>1132</v>
      </c>
      <c r="B527" s="25">
        <v>23</v>
      </c>
      <c r="C527" s="25" t="s">
        <v>392</v>
      </c>
      <c r="D527" s="25" t="s">
        <v>393</v>
      </c>
      <c r="E527" s="25" t="s">
        <v>394</v>
      </c>
      <c r="F527" s="25" t="s">
        <v>416</v>
      </c>
      <c r="G527" s="25" t="s">
        <v>27</v>
      </c>
      <c r="H527" s="25" t="s">
        <v>31</v>
      </c>
      <c r="I527" s="25" t="s">
        <v>99</v>
      </c>
      <c r="J527" s="25" t="s">
        <v>100</v>
      </c>
      <c r="K527" s="25">
        <v>80111600</v>
      </c>
      <c r="L527" s="25" t="s">
        <v>421</v>
      </c>
      <c r="M527" s="25">
        <v>1</v>
      </c>
      <c r="N527" s="25">
        <v>1</v>
      </c>
      <c r="O527" s="25">
        <v>11</v>
      </c>
      <c r="P527" s="25">
        <v>1</v>
      </c>
      <c r="Q527" s="25" t="s">
        <v>28</v>
      </c>
      <c r="R527" s="25">
        <v>0</v>
      </c>
      <c r="S527" s="26">
        <v>84304000</v>
      </c>
      <c r="T527" s="26">
        <v>84304000</v>
      </c>
      <c r="U527" s="25">
        <v>0</v>
      </c>
      <c r="V527" s="25">
        <v>0</v>
      </c>
      <c r="W527" s="25" t="s">
        <v>84</v>
      </c>
      <c r="X527" s="25" t="s">
        <v>29</v>
      </c>
      <c r="Y527" s="25" t="s">
        <v>399</v>
      </c>
      <c r="Z527" s="25">
        <v>3778899</v>
      </c>
      <c r="AA527" s="25" t="s">
        <v>400</v>
      </c>
      <c r="AB527" s="24"/>
      <c r="AC527" s="24" t="str">
        <f t="shared" si="16"/>
        <v>1132-23</v>
      </c>
      <c r="AD527" s="24" t="str">
        <f t="shared" si="17"/>
        <v>REALIZAR DIAGNOSTICO TÉCNICO CON INFORMACIÓN CATASTRAL QUE PERMITA DIMENSIONAR ÁREAS, NUMERO DE PREDIOS, TIPO PROPIEDAD Y PRIORIZACIÓN PRELIMINAR # 1132-23</v>
      </c>
    </row>
    <row r="528" spans="1:30" x14ac:dyDescent="0.25">
      <c r="A528" s="25">
        <v>1132</v>
      </c>
      <c r="B528" s="25">
        <v>24</v>
      </c>
      <c r="C528" s="25" t="s">
        <v>392</v>
      </c>
      <c r="D528" s="25" t="s">
        <v>422</v>
      </c>
      <c r="E528" s="25" t="s">
        <v>394</v>
      </c>
      <c r="F528" s="25" t="s">
        <v>423</v>
      </c>
      <c r="G528" s="25" t="s">
        <v>424</v>
      </c>
      <c r="H528" s="25" t="s">
        <v>44</v>
      </c>
      <c r="I528" s="25" t="s">
        <v>425</v>
      </c>
      <c r="J528" s="25" t="s">
        <v>426</v>
      </c>
      <c r="K528" s="25" t="s">
        <v>427</v>
      </c>
      <c r="L528" s="25" t="s">
        <v>428</v>
      </c>
      <c r="M528" s="25">
        <v>5</v>
      </c>
      <c r="N528" s="25">
        <v>5</v>
      </c>
      <c r="O528" s="25">
        <v>7</v>
      </c>
      <c r="P528" s="25">
        <v>1</v>
      </c>
      <c r="Q528" s="25" t="s">
        <v>28</v>
      </c>
      <c r="R528" s="25">
        <v>0</v>
      </c>
      <c r="S528" s="26">
        <v>2000000000</v>
      </c>
      <c r="T528" s="26">
        <v>2000000000</v>
      </c>
      <c r="U528" s="25">
        <v>0</v>
      </c>
      <c r="V528" s="25">
        <v>0</v>
      </c>
      <c r="W528" s="25" t="s">
        <v>84</v>
      </c>
      <c r="X528" s="25" t="s">
        <v>29</v>
      </c>
      <c r="Y528" s="25" t="s">
        <v>399</v>
      </c>
      <c r="Z528" s="25">
        <v>3778899</v>
      </c>
      <c r="AA528" s="25" t="s">
        <v>400</v>
      </c>
      <c r="AB528" s="24"/>
      <c r="AC528" s="24" t="str">
        <f t="shared" si="16"/>
        <v>1132-24</v>
      </c>
      <c r="AD528" s="24" t="str">
        <f t="shared" si="17"/>
        <v>AUNAR RECURSOS FÍSICOS, TÉCNICOS, FINANCIEROS Y HUMANOS ENTRE LA SECRETARÍA DISTRITAL DE AMBIENTE Y LA EAAB-ESP PARA CONSTRUIR UN SISTEMA URBANO DE DRENAJE SOSTENIBLE EN LA ZONA DE MEANDROS DEL RIO TUNJUELO, DONDE SE ENCUENTRA INMERSO EL HUMEDAL EL TUNJO. # 1132-24</v>
      </c>
    </row>
    <row r="529" spans="1:30" x14ac:dyDescent="0.25">
      <c r="A529" s="25">
        <v>1132</v>
      </c>
      <c r="B529" s="25">
        <v>25</v>
      </c>
      <c r="C529" s="25" t="s">
        <v>392</v>
      </c>
      <c r="D529" s="25" t="s">
        <v>422</v>
      </c>
      <c r="E529" s="25" t="s">
        <v>394</v>
      </c>
      <c r="F529" s="25" t="s">
        <v>423</v>
      </c>
      <c r="G529" s="25" t="s">
        <v>396</v>
      </c>
      <c r="H529" s="25" t="s">
        <v>31</v>
      </c>
      <c r="I529" s="25" t="s">
        <v>99</v>
      </c>
      <c r="J529" s="25" t="s">
        <v>100</v>
      </c>
      <c r="K529" s="25">
        <v>80111600</v>
      </c>
      <c r="L529" s="25" t="s">
        <v>429</v>
      </c>
      <c r="M529" s="25">
        <v>1</v>
      </c>
      <c r="N529" s="25">
        <v>1</v>
      </c>
      <c r="O529" s="25">
        <v>11</v>
      </c>
      <c r="P529" s="25">
        <v>1</v>
      </c>
      <c r="Q529" s="25" t="s">
        <v>28</v>
      </c>
      <c r="R529" s="25">
        <v>0</v>
      </c>
      <c r="S529" s="26">
        <v>77605000</v>
      </c>
      <c r="T529" s="26">
        <v>77605000</v>
      </c>
      <c r="U529" s="25">
        <v>0</v>
      </c>
      <c r="V529" s="25">
        <v>0</v>
      </c>
      <c r="W529" s="25" t="s">
        <v>84</v>
      </c>
      <c r="X529" s="25" t="s">
        <v>29</v>
      </c>
      <c r="Y529" s="25" t="s">
        <v>399</v>
      </c>
      <c r="Z529" s="25">
        <v>3778899</v>
      </c>
      <c r="AA529" s="25" t="s">
        <v>400</v>
      </c>
      <c r="AB529" s="24"/>
      <c r="AC529" s="24" t="str">
        <f t="shared" si="16"/>
        <v>1132-25</v>
      </c>
      <c r="AD529" s="24" t="str">
        <f t="shared" si="17"/>
        <v>PRESTAR LOS SERVICIOS PROFESIONALES PARA ORIENTAR LAS ESTRATEGIAS DE COORDINACIÓN Y PLANIFICACIÓN DE LAS ACCIONES DE ADMINISTRACIÓN, MANEJO Y USO SOSTENIBLE EN LOS PARQUES ECOLÓGICOS DISTRITAES DE HUMEDAL Y OTROS CUERPOS DE AGUA # 1132-25</v>
      </c>
    </row>
    <row r="530" spans="1:30" x14ac:dyDescent="0.25">
      <c r="A530" s="25">
        <v>1132</v>
      </c>
      <c r="B530" s="25">
        <v>26</v>
      </c>
      <c r="C530" s="25" t="s">
        <v>392</v>
      </c>
      <c r="D530" s="25" t="s">
        <v>422</v>
      </c>
      <c r="E530" s="25" t="s">
        <v>394</v>
      </c>
      <c r="F530" s="25" t="s">
        <v>423</v>
      </c>
      <c r="G530" s="25" t="s">
        <v>396</v>
      </c>
      <c r="H530" s="25" t="s">
        <v>31</v>
      </c>
      <c r="I530" s="25" t="s">
        <v>99</v>
      </c>
      <c r="J530" s="25" t="s">
        <v>100</v>
      </c>
      <c r="K530" s="25">
        <v>80111600</v>
      </c>
      <c r="L530" s="25" t="s">
        <v>430</v>
      </c>
      <c r="M530" s="25">
        <v>1</v>
      </c>
      <c r="N530" s="25">
        <v>1</v>
      </c>
      <c r="O530" s="25">
        <v>11</v>
      </c>
      <c r="P530" s="25">
        <v>1</v>
      </c>
      <c r="Q530" s="25" t="s">
        <v>28</v>
      </c>
      <c r="R530" s="25">
        <v>0</v>
      </c>
      <c r="S530" s="26">
        <v>51920000</v>
      </c>
      <c r="T530" s="26">
        <v>51920000</v>
      </c>
      <c r="U530" s="25">
        <v>0</v>
      </c>
      <c r="V530" s="25">
        <v>0</v>
      </c>
      <c r="W530" s="25" t="s">
        <v>84</v>
      </c>
      <c r="X530" s="25" t="s">
        <v>29</v>
      </c>
      <c r="Y530" s="25" t="s">
        <v>399</v>
      </c>
      <c r="Z530" s="25">
        <v>3778899</v>
      </c>
      <c r="AA530" s="25" t="s">
        <v>400</v>
      </c>
      <c r="AB530" s="24"/>
      <c r="AC530" s="24" t="str">
        <f t="shared" si="16"/>
        <v>1132-26</v>
      </c>
      <c r="AD530" s="24" t="str">
        <f t="shared" si="17"/>
        <v>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 # 1132-26</v>
      </c>
    </row>
    <row r="531" spans="1:30" x14ac:dyDescent="0.25">
      <c r="A531" s="25">
        <v>1132</v>
      </c>
      <c r="B531" s="25">
        <v>27</v>
      </c>
      <c r="C531" s="25" t="s">
        <v>392</v>
      </c>
      <c r="D531" s="25" t="s">
        <v>431</v>
      </c>
      <c r="E531" s="25" t="s">
        <v>432</v>
      </c>
      <c r="F531" s="25" t="s">
        <v>433</v>
      </c>
      <c r="G531" s="25" t="s">
        <v>27</v>
      </c>
      <c r="H531" s="25" t="s">
        <v>31</v>
      </c>
      <c r="I531" s="25" t="s">
        <v>99</v>
      </c>
      <c r="J531" s="25" t="s">
        <v>100</v>
      </c>
      <c r="K531" s="25">
        <v>80111600</v>
      </c>
      <c r="L531" s="25" t="s">
        <v>434</v>
      </c>
      <c r="M531" s="25">
        <v>1</v>
      </c>
      <c r="N531" s="25">
        <v>1</v>
      </c>
      <c r="O531" s="25">
        <v>11</v>
      </c>
      <c r="P531" s="25">
        <v>1</v>
      </c>
      <c r="Q531" s="25" t="s">
        <v>28</v>
      </c>
      <c r="R531" s="25">
        <v>0</v>
      </c>
      <c r="S531" s="26">
        <v>58740000</v>
      </c>
      <c r="T531" s="26">
        <v>58740000</v>
      </c>
      <c r="U531" s="25">
        <v>0</v>
      </c>
      <c r="V531" s="25">
        <v>0</v>
      </c>
      <c r="W531" s="25" t="s">
        <v>84</v>
      </c>
      <c r="X531" s="25" t="s">
        <v>29</v>
      </c>
      <c r="Y531" s="25" t="s">
        <v>399</v>
      </c>
      <c r="Z531" s="25">
        <v>3778899</v>
      </c>
      <c r="AA531" s="25" t="s">
        <v>400</v>
      </c>
      <c r="AB531" s="24"/>
      <c r="AC531" s="24" t="str">
        <f t="shared" si="16"/>
        <v>1132-27</v>
      </c>
      <c r="AD531" s="24" t="str">
        <f t="shared" si="17"/>
        <v>PRESTAR SERVICIOS PROFESIONALES PARA ORIENTAR LAS ACCIONES PARA EL ACOMPAÑAMIENTO EN LA IMPLEMENTACIÓN DE LOS INSTRUMENTOS INSTITUCIONALES DE GESTIÓN AMBIENTAL PIGA Y PACA # 1132-27</v>
      </c>
    </row>
    <row r="532" spans="1:30" x14ac:dyDescent="0.25">
      <c r="A532" s="25">
        <v>1132</v>
      </c>
      <c r="B532" s="25">
        <v>28</v>
      </c>
      <c r="C532" s="25" t="s">
        <v>392</v>
      </c>
      <c r="D532" s="25" t="s">
        <v>431</v>
      </c>
      <c r="E532" s="25" t="s">
        <v>432</v>
      </c>
      <c r="F532" s="25" t="s">
        <v>433</v>
      </c>
      <c r="G532" s="25" t="s">
        <v>27</v>
      </c>
      <c r="H532" s="25" t="s">
        <v>31</v>
      </c>
      <c r="I532" s="25" t="s">
        <v>99</v>
      </c>
      <c r="J532" s="25" t="s">
        <v>100</v>
      </c>
      <c r="K532" s="25">
        <v>80111600</v>
      </c>
      <c r="L532" s="25" t="s">
        <v>435</v>
      </c>
      <c r="M532" s="25">
        <v>1</v>
      </c>
      <c r="N532" s="25">
        <v>1</v>
      </c>
      <c r="O532" s="25">
        <v>11</v>
      </c>
      <c r="P532" s="25">
        <v>1</v>
      </c>
      <c r="Q532" s="25" t="s">
        <v>28</v>
      </c>
      <c r="R532" s="25">
        <v>0</v>
      </c>
      <c r="S532" s="26">
        <v>51920000</v>
      </c>
      <c r="T532" s="26">
        <v>51920000</v>
      </c>
      <c r="U532" s="25">
        <v>0</v>
      </c>
      <c r="V532" s="25">
        <v>0</v>
      </c>
      <c r="W532" s="25" t="s">
        <v>84</v>
      </c>
      <c r="X532" s="25" t="s">
        <v>29</v>
      </c>
      <c r="Y532" s="25" t="s">
        <v>399</v>
      </c>
      <c r="Z532" s="25">
        <v>3778899</v>
      </c>
      <c r="AA532" s="25" t="s">
        <v>400</v>
      </c>
      <c r="AB532" s="24"/>
      <c r="AC532" s="24" t="str">
        <f t="shared" si="16"/>
        <v>1132-28</v>
      </c>
      <c r="AD532" s="24" t="str">
        <f t="shared" si="17"/>
        <v>PRESTAR SERVICIOS PROFESIONALES EN EL DESARROLLO DE ACCIONES DE ACOMPAÑAMIENTO Y ORIENTACIÓN; CON EL FIN DE OPTIMIZAR EL DESEMPEÑO AMBIENTAL DE LAS ENTIDADES PÚBLICAS QUE OPERAN EN LA JURISDICCIÓN DEL DISTRITO CAPITAL # 1132-28</v>
      </c>
    </row>
    <row r="533" spans="1:30" x14ac:dyDescent="0.25">
      <c r="A533" s="25">
        <v>1132</v>
      </c>
      <c r="B533" s="25">
        <v>29</v>
      </c>
      <c r="C533" s="25" t="s">
        <v>392</v>
      </c>
      <c r="D533" s="25" t="s">
        <v>431</v>
      </c>
      <c r="E533" s="25" t="s">
        <v>432</v>
      </c>
      <c r="F533" s="25" t="s">
        <v>433</v>
      </c>
      <c r="G533" s="25" t="s">
        <v>27</v>
      </c>
      <c r="H533" s="25" t="s">
        <v>31</v>
      </c>
      <c r="I533" s="25" t="s">
        <v>99</v>
      </c>
      <c r="J533" s="25" t="s">
        <v>100</v>
      </c>
      <c r="K533" s="25">
        <v>80111600</v>
      </c>
      <c r="L533" s="25" t="s">
        <v>436</v>
      </c>
      <c r="M533" s="25">
        <v>1</v>
      </c>
      <c r="N533" s="25">
        <v>1</v>
      </c>
      <c r="O533" s="25">
        <v>11</v>
      </c>
      <c r="P533" s="25">
        <v>1</v>
      </c>
      <c r="Q533" s="25" t="s">
        <v>28</v>
      </c>
      <c r="R533" s="25">
        <v>0</v>
      </c>
      <c r="S533" s="26">
        <v>30646000</v>
      </c>
      <c r="T533" s="26">
        <v>30646000</v>
      </c>
      <c r="U533" s="25">
        <v>0</v>
      </c>
      <c r="V533" s="25">
        <v>0</v>
      </c>
      <c r="W533" s="25" t="s">
        <v>84</v>
      </c>
      <c r="X533" s="25" t="s">
        <v>29</v>
      </c>
      <c r="Y533" s="25" t="s">
        <v>399</v>
      </c>
      <c r="Z533" s="25">
        <v>3778899</v>
      </c>
      <c r="AA533" s="25" t="s">
        <v>400</v>
      </c>
      <c r="AB533" s="24"/>
      <c r="AC533" s="24" t="str">
        <f t="shared" si="16"/>
        <v>1132-29</v>
      </c>
      <c r="AD533" s="24" t="str">
        <f t="shared" si="17"/>
        <v>PRESTAR LOS SERVICIOS PROFESIONALES EN LA REALIZACIÓN DE VISITAS TÉCNICAS A LOS PREDIOS UBICADOS PARCIAL O TOTALMENTE DENTRO DEL SISTEMA DE ÁREAS PROTEGIDAS DEL DISTRITO CAPITAL DENTRO DEL TRÁMITE DEL CERTIFICADO ESTADO DE CONSERVACIÓN AMBIENTAL (CECA) # 1132-29</v>
      </c>
    </row>
    <row r="534" spans="1:30" x14ac:dyDescent="0.25">
      <c r="A534" s="25">
        <v>1132</v>
      </c>
      <c r="B534" s="25">
        <v>30</v>
      </c>
      <c r="C534" s="25" t="s">
        <v>392</v>
      </c>
      <c r="D534" s="25" t="s">
        <v>431</v>
      </c>
      <c r="E534" s="25" t="s">
        <v>432</v>
      </c>
      <c r="F534" s="25" t="s">
        <v>433</v>
      </c>
      <c r="G534" s="25" t="s">
        <v>27</v>
      </c>
      <c r="H534" s="25" t="s">
        <v>31</v>
      </c>
      <c r="I534" s="25" t="s">
        <v>99</v>
      </c>
      <c r="J534" s="25" t="s">
        <v>100</v>
      </c>
      <c r="K534" s="25">
        <v>80111600</v>
      </c>
      <c r="L534" s="25" t="s">
        <v>437</v>
      </c>
      <c r="M534" s="25">
        <v>1</v>
      </c>
      <c r="N534" s="25">
        <v>1</v>
      </c>
      <c r="O534" s="25">
        <v>11</v>
      </c>
      <c r="P534" s="25">
        <v>1</v>
      </c>
      <c r="Q534" s="25" t="s">
        <v>28</v>
      </c>
      <c r="R534" s="25">
        <v>0</v>
      </c>
      <c r="S534" s="26">
        <v>51920000</v>
      </c>
      <c r="T534" s="26">
        <v>51920000</v>
      </c>
      <c r="U534" s="25">
        <v>0</v>
      </c>
      <c r="V534" s="25">
        <v>0</v>
      </c>
      <c r="W534" s="25" t="s">
        <v>84</v>
      </c>
      <c r="X534" s="25" t="s">
        <v>29</v>
      </c>
      <c r="Y534" s="25" t="s">
        <v>399</v>
      </c>
      <c r="Z534" s="25">
        <v>3778899</v>
      </c>
      <c r="AA534" s="25" t="s">
        <v>400</v>
      </c>
      <c r="AB534" s="24"/>
      <c r="AC534" s="24" t="str">
        <f t="shared" si="16"/>
        <v>1132-30</v>
      </c>
      <c r="AD534" s="24" t="str">
        <f t="shared" si="17"/>
        <v>PRESTAR LOS SERVICIOS PROFESIONALES PARA LA EVALUACIÓN TÉCNICA DE SOPORTE, PARA LA EXPEDICIÓN DEL CERTIFICADO DE ESTADO DE CONSERVACIÓN AMBIENTAL (CECA) # 1132-30</v>
      </c>
    </row>
    <row r="535" spans="1:30" x14ac:dyDescent="0.25">
      <c r="A535" s="25">
        <v>1132</v>
      </c>
      <c r="B535" s="25">
        <v>31</v>
      </c>
      <c r="C535" s="25" t="s">
        <v>392</v>
      </c>
      <c r="D535" s="25" t="s">
        <v>431</v>
      </c>
      <c r="E535" s="25" t="s">
        <v>432</v>
      </c>
      <c r="F535" s="25" t="s">
        <v>433</v>
      </c>
      <c r="G535" s="25" t="s">
        <v>27</v>
      </c>
      <c r="H535" s="25" t="s">
        <v>31</v>
      </c>
      <c r="I535" s="25" t="s">
        <v>99</v>
      </c>
      <c r="J535" s="25" t="s">
        <v>100</v>
      </c>
      <c r="K535" s="25">
        <v>80111600</v>
      </c>
      <c r="L535" s="25" t="s">
        <v>438</v>
      </c>
      <c r="M535" s="25">
        <v>1</v>
      </c>
      <c r="N535" s="25">
        <v>1</v>
      </c>
      <c r="O535" s="25">
        <v>11</v>
      </c>
      <c r="P535" s="25">
        <v>1</v>
      </c>
      <c r="Q535" s="25" t="s">
        <v>28</v>
      </c>
      <c r="R535" s="25">
        <v>0</v>
      </c>
      <c r="S535" s="26">
        <v>20603000</v>
      </c>
      <c r="T535" s="26">
        <v>20603000</v>
      </c>
      <c r="U535" s="25">
        <v>0</v>
      </c>
      <c r="V535" s="25">
        <v>0</v>
      </c>
      <c r="W535" s="25" t="s">
        <v>84</v>
      </c>
      <c r="X535" s="25" t="s">
        <v>29</v>
      </c>
      <c r="Y535" s="25" t="s">
        <v>399</v>
      </c>
      <c r="Z535" s="25">
        <v>3778899</v>
      </c>
      <c r="AA535" s="25" t="s">
        <v>400</v>
      </c>
      <c r="AB535" s="24"/>
      <c r="AC535" s="24" t="str">
        <f t="shared" si="16"/>
        <v>1132-31</v>
      </c>
      <c r="AD535" s="24" t="str">
        <f t="shared" si="17"/>
        <v>PRESTAR LOS SERVICIOS PARA LA ACTIVACIÓN DE LA SECRETARÍA DISTRITAL DE AMBIENTE FRENTE A LAS EMERGENCIAS, EN EL MARCO DEL PIRE. # 1132-31</v>
      </c>
    </row>
    <row r="536" spans="1:30" x14ac:dyDescent="0.25">
      <c r="A536" s="25">
        <v>1132</v>
      </c>
      <c r="B536" s="25">
        <v>32</v>
      </c>
      <c r="C536" s="25" t="s">
        <v>392</v>
      </c>
      <c r="D536" s="25" t="s">
        <v>431</v>
      </c>
      <c r="E536" s="25" t="s">
        <v>432</v>
      </c>
      <c r="F536" s="25" t="s">
        <v>433</v>
      </c>
      <c r="G536" s="25" t="s">
        <v>27</v>
      </c>
      <c r="H536" s="25" t="s">
        <v>31</v>
      </c>
      <c r="I536" s="25" t="s">
        <v>99</v>
      </c>
      <c r="J536" s="25" t="s">
        <v>100</v>
      </c>
      <c r="K536" s="25">
        <v>80111600</v>
      </c>
      <c r="L536" s="25" t="s">
        <v>438</v>
      </c>
      <c r="M536" s="25">
        <v>1</v>
      </c>
      <c r="N536" s="25">
        <v>1</v>
      </c>
      <c r="O536" s="25">
        <v>11</v>
      </c>
      <c r="P536" s="25">
        <v>1</v>
      </c>
      <c r="Q536" s="25" t="s">
        <v>28</v>
      </c>
      <c r="R536" s="25">
        <v>0</v>
      </c>
      <c r="S536" s="26">
        <v>20603000</v>
      </c>
      <c r="T536" s="26">
        <v>20603000</v>
      </c>
      <c r="U536" s="25">
        <v>0</v>
      </c>
      <c r="V536" s="25">
        <v>0</v>
      </c>
      <c r="W536" s="25" t="s">
        <v>84</v>
      </c>
      <c r="X536" s="25" t="s">
        <v>29</v>
      </c>
      <c r="Y536" s="25" t="s">
        <v>399</v>
      </c>
      <c r="Z536" s="25">
        <v>3778899</v>
      </c>
      <c r="AA536" s="25" t="s">
        <v>400</v>
      </c>
      <c r="AB536" s="24"/>
      <c r="AC536" s="24" t="str">
        <f t="shared" si="16"/>
        <v>1132-32</v>
      </c>
      <c r="AD536" s="24" t="str">
        <f t="shared" si="17"/>
        <v>PRESTAR LOS SERVICIOS PARA LA ACTIVACIÓN DE LA SECRETARÍA DISTRITAL DE AMBIENTE FRENTE A LAS EMERGENCIAS, EN EL MARCO DEL PIRE. # 1132-32</v>
      </c>
    </row>
    <row r="537" spans="1:30" x14ac:dyDescent="0.25">
      <c r="A537" s="25">
        <v>1132</v>
      </c>
      <c r="B537" s="25">
        <v>33</v>
      </c>
      <c r="C537" s="25" t="s">
        <v>392</v>
      </c>
      <c r="D537" s="25" t="s">
        <v>431</v>
      </c>
      <c r="E537" s="25" t="s">
        <v>432</v>
      </c>
      <c r="F537" s="25" t="s">
        <v>433</v>
      </c>
      <c r="G537" s="25" t="s">
        <v>27</v>
      </c>
      <c r="H537" s="25" t="s">
        <v>31</v>
      </c>
      <c r="I537" s="25" t="s">
        <v>99</v>
      </c>
      <c r="J537" s="25" t="s">
        <v>100</v>
      </c>
      <c r="K537" s="25">
        <v>80111600</v>
      </c>
      <c r="L537" s="25" t="s">
        <v>439</v>
      </c>
      <c r="M537" s="25">
        <v>1</v>
      </c>
      <c r="N537" s="25">
        <v>1</v>
      </c>
      <c r="O537" s="25">
        <v>11</v>
      </c>
      <c r="P537" s="25">
        <v>1</v>
      </c>
      <c r="Q537" s="25" t="s">
        <v>28</v>
      </c>
      <c r="R537" s="25">
        <v>0</v>
      </c>
      <c r="S537" s="26">
        <v>30646000</v>
      </c>
      <c r="T537" s="26">
        <v>30646000</v>
      </c>
      <c r="U537" s="25">
        <v>0</v>
      </c>
      <c r="V537" s="25">
        <v>0</v>
      </c>
      <c r="W537" s="25" t="s">
        <v>84</v>
      </c>
      <c r="X537" s="25" t="s">
        <v>29</v>
      </c>
      <c r="Y537" s="25" t="s">
        <v>399</v>
      </c>
      <c r="Z537" s="25">
        <v>3778899</v>
      </c>
      <c r="AA537" s="25" t="s">
        <v>400</v>
      </c>
      <c r="AB537" s="24"/>
      <c r="AC537" s="24" t="str">
        <f t="shared" si="16"/>
        <v>1132-33</v>
      </c>
      <c r="AD537" s="24" t="str">
        <f t="shared" si="17"/>
        <v>PRESTAR LOS SERVICIOS PROFESIONALES PARA APOYAR LAS ACCIONES ENMARCADAS EN LA GESTIÓN INTEGRAL DEL RIESGO Y AL ADECUADO FUNCIONAMIENTO DEL PLAN INSTITUCIONAL DE RESPUESTA A EMERGENCIAS – PIRE DE LA SECRETARÍA DISTRITAL DE AMBIENTE. # 1132-33</v>
      </c>
    </row>
    <row r="538" spans="1:30" x14ac:dyDescent="0.25">
      <c r="A538" s="25">
        <v>1132</v>
      </c>
      <c r="B538" s="25">
        <v>34</v>
      </c>
      <c r="C538" s="25" t="s">
        <v>392</v>
      </c>
      <c r="D538" s="25" t="s">
        <v>431</v>
      </c>
      <c r="E538" s="25" t="s">
        <v>432</v>
      </c>
      <c r="F538" s="25" t="s">
        <v>433</v>
      </c>
      <c r="G538" s="25" t="s">
        <v>27</v>
      </c>
      <c r="H538" s="25" t="s">
        <v>31</v>
      </c>
      <c r="I538" s="25" t="s">
        <v>99</v>
      </c>
      <c r="J538" s="25" t="s">
        <v>100</v>
      </c>
      <c r="K538" s="25">
        <v>80111600</v>
      </c>
      <c r="L538" s="25" t="s">
        <v>440</v>
      </c>
      <c r="M538" s="25">
        <v>1</v>
      </c>
      <c r="N538" s="25">
        <v>1</v>
      </c>
      <c r="O538" s="25">
        <v>11</v>
      </c>
      <c r="P538" s="25">
        <v>1</v>
      </c>
      <c r="Q538" s="25" t="s">
        <v>28</v>
      </c>
      <c r="R538" s="25">
        <v>0</v>
      </c>
      <c r="S538" s="26">
        <v>45089000</v>
      </c>
      <c r="T538" s="26">
        <v>45089000</v>
      </c>
      <c r="U538" s="25">
        <v>0</v>
      </c>
      <c r="V538" s="25">
        <v>0</v>
      </c>
      <c r="W538" s="25" t="s">
        <v>84</v>
      </c>
      <c r="X538" s="25" t="s">
        <v>29</v>
      </c>
      <c r="Y538" s="25" t="s">
        <v>399</v>
      </c>
      <c r="Z538" s="25">
        <v>3778899</v>
      </c>
      <c r="AA538" s="25" t="s">
        <v>400</v>
      </c>
      <c r="AB538" s="24"/>
      <c r="AC538" s="24" t="str">
        <f t="shared" si="16"/>
        <v>1132-34</v>
      </c>
      <c r="AD538" s="24" t="str">
        <f t="shared" si="17"/>
        <v>PRESTAR LOS SERVICIOS PROFESIONALES PARA REALIZAR ACCIONES DIRIGIDAS A ORIENTAR EL ADECUADO FUNCIONAMIENTO DEL PLAN INSTITUCIONAL DE RESPUESTA A EMERGENCIAS – PIRE DE LA SECRETARÍA DISTRITAL DE AMBIENTE. # 1132-34</v>
      </c>
    </row>
    <row r="539" spans="1:30" x14ac:dyDescent="0.25">
      <c r="A539" s="25">
        <v>1132</v>
      </c>
      <c r="B539" s="25">
        <v>35</v>
      </c>
      <c r="C539" s="25" t="s">
        <v>392</v>
      </c>
      <c r="D539" s="25" t="s">
        <v>431</v>
      </c>
      <c r="E539" s="25" t="s">
        <v>432</v>
      </c>
      <c r="F539" s="25" t="s">
        <v>433</v>
      </c>
      <c r="G539" s="25" t="s">
        <v>27</v>
      </c>
      <c r="H539" s="25" t="s">
        <v>31</v>
      </c>
      <c r="I539" s="25" t="s">
        <v>99</v>
      </c>
      <c r="J539" s="25" t="s">
        <v>100</v>
      </c>
      <c r="K539" s="25">
        <v>80111600</v>
      </c>
      <c r="L539" s="25" t="s">
        <v>441</v>
      </c>
      <c r="M539" s="25">
        <v>1</v>
      </c>
      <c r="N539" s="25">
        <v>1</v>
      </c>
      <c r="O539" s="25">
        <v>11</v>
      </c>
      <c r="P539" s="25">
        <v>1</v>
      </c>
      <c r="Q539" s="25" t="s">
        <v>28</v>
      </c>
      <c r="R539" s="25">
        <v>0</v>
      </c>
      <c r="S539" s="26">
        <v>51920000</v>
      </c>
      <c r="T539" s="26">
        <v>51920000</v>
      </c>
      <c r="U539" s="25">
        <v>0</v>
      </c>
      <c r="V539" s="25">
        <v>0</v>
      </c>
      <c r="W539" s="25" t="s">
        <v>84</v>
      </c>
      <c r="X539" s="25" t="s">
        <v>29</v>
      </c>
      <c r="Y539" s="25" t="s">
        <v>399</v>
      </c>
      <c r="Z539" s="25">
        <v>3778899</v>
      </c>
      <c r="AA539" s="25" t="s">
        <v>400</v>
      </c>
      <c r="AB539" s="24"/>
      <c r="AC539" s="24" t="str">
        <f t="shared" si="16"/>
        <v>1132-35</v>
      </c>
      <c r="AD539" s="24" t="str">
        <f t="shared" si="17"/>
        <v>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 1132-35</v>
      </c>
    </row>
    <row r="540" spans="1:30" x14ac:dyDescent="0.25">
      <c r="A540" s="25">
        <v>1132</v>
      </c>
      <c r="B540" s="25">
        <v>36</v>
      </c>
      <c r="C540" s="25" t="s">
        <v>392</v>
      </c>
      <c r="D540" s="25" t="s">
        <v>431</v>
      </c>
      <c r="E540" s="25" t="s">
        <v>432</v>
      </c>
      <c r="F540" s="25" t="s">
        <v>433</v>
      </c>
      <c r="G540" s="25" t="s">
        <v>27</v>
      </c>
      <c r="H540" s="25" t="s">
        <v>31</v>
      </c>
      <c r="I540" s="25" t="s">
        <v>99</v>
      </c>
      <c r="J540" s="25" t="s">
        <v>100</v>
      </c>
      <c r="K540" s="25">
        <v>80111600</v>
      </c>
      <c r="L540" s="25" t="s">
        <v>442</v>
      </c>
      <c r="M540" s="25">
        <v>1</v>
      </c>
      <c r="N540" s="25">
        <v>1</v>
      </c>
      <c r="O540" s="25">
        <v>11</v>
      </c>
      <c r="P540" s="25">
        <v>1</v>
      </c>
      <c r="Q540" s="25" t="s">
        <v>28</v>
      </c>
      <c r="R540" s="25">
        <v>0</v>
      </c>
      <c r="S540" s="26">
        <v>16192000</v>
      </c>
      <c r="T540" s="26">
        <v>16192000</v>
      </c>
      <c r="U540" s="25">
        <v>0</v>
      </c>
      <c r="V540" s="25">
        <v>0</v>
      </c>
      <c r="W540" s="25" t="s">
        <v>84</v>
      </c>
      <c r="X540" s="25" t="s">
        <v>29</v>
      </c>
      <c r="Y540" s="25" t="s">
        <v>399</v>
      </c>
      <c r="Z540" s="25">
        <v>3778899</v>
      </c>
      <c r="AA540" s="25" t="s">
        <v>400</v>
      </c>
      <c r="AB540" s="24"/>
      <c r="AC540" s="24" t="str">
        <f t="shared" si="16"/>
        <v>1132-36</v>
      </c>
      <c r="AD540" s="24" t="str">
        <f t="shared" si="17"/>
        <v>PRESTAR SERVICIOS DE APOYO EN LAS ACTIVIDADES DEL PLAN INSTITUCIONAL DE RESPUESTA A EMERGENCIAS DE LA SECRETARÍA DISTRITAL DE AMBIENTE # 1132-36</v>
      </c>
    </row>
    <row r="541" spans="1:30" x14ac:dyDescent="0.25">
      <c r="A541" s="25">
        <v>1132</v>
      </c>
      <c r="B541" s="25">
        <v>37</v>
      </c>
      <c r="C541" s="25" t="s">
        <v>392</v>
      </c>
      <c r="D541" s="25" t="s">
        <v>443</v>
      </c>
      <c r="E541" s="25" t="s">
        <v>394</v>
      </c>
      <c r="F541" s="25" t="s">
        <v>444</v>
      </c>
      <c r="G541" s="25" t="s">
        <v>396</v>
      </c>
      <c r="H541" s="25" t="s">
        <v>31</v>
      </c>
      <c r="I541" s="25" t="s">
        <v>99</v>
      </c>
      <c r="J541" s="25" t="s">
        <v>100</v>
      </c>
      <c r="K541" s="25">
        <v>80111600</v>
      </c>
      <c r="L541" s="25" t="s">
        <v>445</v>
      </c>
      <c r="M541" s="25">
        <v>1</v>
      </c>
      <c r="N541" s="25">
        <v>1</v>
      </c>
      <c r="O541" s="25">
        <v>11</v>
      </c>
      <c r="P541" s="25">
        <v>1</v>
      </c>
      <c r="Q541" s="25" t="s">
        <v>28</v>
      </c>
      <c r="R541" s="25">
        <v>0</v>
      </c>
      <c r="S541" s="26">
        <v>58740000</v>
      </c>
      <c r="T541" s="26">
        <v>58740000</v>
      </c>
      <c r="U541" s="25">
        <v>0</v>
      </c>
      <c r="V541" s="25">
        <v>0</v>
      </c>
      <c r="W541" s="25" t="s">
        <v>84</v>
      </c>
      <c r="X541" s="25" t="s">
        <v>29</v>
      </c>
      <c r="Y541" s="25" t="s">
        <v>399</v>
      </c>
      <c r="Z541" s="25">
        <v>3778899</v>
      </c>
      <c r="AA541" s="25" t="s">
        <v>400</v>
      </c>
      <c r="AB541" s="24"/>
      <c r="AC541" s="24" t="str">
        <f t="shared" si="16"/>
        <v>1132-37</v>
      </c>
      <c r="AD541" s="24" t="str">
        <f t="shared" si="17"/>
        <v>REALIZAR ACTIVIDADES RELACIONADAS CON EL MONITOREO, MANTENIMIENTO Y SEGUIMIENTO DE PROCESOS DE REHABILITACIÓN, RESTAURACIÓN Y/O CONSERVACIÓN DE ECOSISTEMAS. # 1132-37</v>
      </c>
    </row>
    <row r="542" spans="1:30" x14ac:dyDescent="0.25">
      <c r="A542" s="25">
        <v>1132</v>
      </c>
      <c r="B542" s="25">
        <v>38</v>
      </c>
      <c r="C542" s="25" t="s">
        <v>392</v>
      </c>
      <c r="D542" s="25" t="s">
        <v>443</v>
      </c>
      <c r="E542" s="25" t="s">
        <v>394</v>
      </c>
      <c r="F542" s="25" t="s">
        <v>444</v>
      </c>
      <c r="G542" s="25" t="s">
        <v>396</v>
      </c>
      <c r="H542" s="25" t="s">
        <v>31</v>
      </c>
      <c r="I542" s="25" t="s">
        <v>99</v>
      </c>
      <c r="J542" s="25" t="s">
        <v>100</v>
      </c>
      <c r="K542" s="25">
        <v>80111600</v>
      </c>
      <c r="L542" s="25" t="s">
        <v>446</v>
      </c>
      <c r="M542" s="25">
        <v>1</v>
      </c>
      <c r="N542" s="25">
        <v>1</v>
      </c>
      <c r="O542" s="25">
        <v>11</v>
      </c>
      <c r="P542" s="25">
        <v>1</v>
      </c>
      <c r="Q542" s="25" t="s">
        <v>28</v>
      </c>
      <c r="R542" s="25">
        <v>0</v>
      </c>
      <c r="S542" s="26">
        <v>20603000</v>
      </c>
      <c r="T542" s="26">
        <v>20603000</v>
      </c>
      <c r="U542" s="25">
        <v>0</v>
      </c>
      <c r="V542" s="25">
        <v>0</v>
      </c>
      <c r="W542" s="25" t="s">
        <v>84</v>
      </c>
      <c r="X542" s="25" t="s">
        <v>29</v>
      </c>
      <c r="Y542" s="25" t="s">
        <v>399</v>
      </c>
      <c r="Z542" s="25">
        <v>3778899</v>
      </c>
      <c r="AA542" s="25" t="s">
        <v>400</v>
      </c>
      <c r="AB542" s="24"/>
      <c r="AC542" s="24" t="str">
        <f t="shared" si="16"/>
        <v>1132-38</v>
      </c>
      <c r="AD542" s="24" t="str">
        <f t="shared" si="17"/>
        <v>PRESTAR LOS SERVICIOS DE APOYO OPERATIVO PARA LA PROPAGACIÓN, PRODUCCIÓN Y MANTENIMIENTO DE MATERIAL VEGETAL E INFRAESTRUCTURA EN LOS VIVEROS ADMINISTRADOS POR LA SDA. # 1132-38</v>
      </c>
    </row>
    <row r="543" spans="1:30" x14ac:dyDescent="0.25">
      <c r="A543" s="25">
        <v>1132</v>
      </c>
      <c r="B543" s="25">
        <v>39</v>
      </c>
      <c r="C543" s="25" t="s">
        <v>392</v>
      </c>
      <c r="D543" s="25" t="s">
        <v>443</v>
      </c>
      <c r="E543" s="25" t="s">
        <v>394</v>
      </c>
      <c r="F543" s="25" t="s">
        <v>444</v>
      </c>
      <c r="G543" s="25" t="s">
        <v>396</v>
      </c>
      <c r="H543" s="25" t="s">
        <v>31</v>
      </c>
      <c r="I543" s="25" t="s">
        <v>99</v>
      </c>
      <c r="J543" s="25" t="s">
        <v>100</v>
      </c>
      <c r="K543" s="25">
        <v>80111600</v>
      </c>
      <c r="L543" s="25" t="s">
        <v>447</v>
      </c>
      <c r="M543" s="25">
        <v>1</v>
      </c>
      <c r="N543" s="25">
        <v>1</v>
      </c>
      <c r="O543" s="25">
        <v>11</v>
      </c>
      <c r="P543" s="25">
        <v>1</v>
      </c>
      <c r="Q543" s="25" t="s">
        <v>28</v>
      </c>
      <c r="R543" s="25">
        <v>0</v>
      </c>
      <c r="S543" s="26">
        <v>28226000</v>
      </c>
      <c r="T543" s="26">
        <v>28226000</v>
      </c>
      <c r="U543" s="25">
        <v>0</v>
      </c>
      <c r="V543" s="25">
        <v>0</v>
      </c>
      <c r="W543" s="25" t="s">
        <v>84</v>
      </c>
      <c r="X543" s="25" t="s">
        <v>29</v>
      </c>
      <c r="Y543" s="25" t="s">
        <v>399</v>
      </c>
      <c r="Z543" s="25">
        <v>3778899</v>
      </c>
      <c r="AA543" s="25" t="s">
        <v>400</v>
      </c>
      <c r="AB543" s="24"/>
      <c r="AC543" s="24" t="str">
        <f t="shared" si="16"/>
        <v>1132-39</v>
      </c>
      <c r="AD543" s="24" t="str">
        <f t="shared" si="17"/>
        <v>EFECTUAR EL APOYO TÉCNICO Y SEGUIMIENTO A LA PROPAGACIÓN, PRODUCCIÓN Y MANTENIMIENTO DE MATERIAL VEGETAL E INFRAESTRUCTURA EN LOS VIVEROS ADMINISTRADOS POR LA SDA. # 1132-39</v>
      </c>
    </row>
    <row r="544" spans="1:30" x14ac:dyDescent="0.25">
      <c r="A544" s="25">
        <v>1132</v>
      </c>
      <c r="B544" s="25">
        <v>40</v>
      </c>
      <c r="C544" s="25" t="s">
        <v>392</v>
      </c>
      <c r="D544" s="25" t="s">
        <v>443</v>
      </c>
      <c r="E544" s="25" t="s">
        <v>394</v>
      </c>
      <c r="F544" s="25" t="s">
        <v>444</v>
      </c>
      <c r="G544" s="25" t="s">
        <v>396</v>
      </c>
      <c r="H544" s="25" t="s">
        <v>31</v>
      </c>
      <c r="I544" s="25" t="s">
        <v>99</v>
      </c>
      <c r="J544" s="25" t="s">
        <v>100</v>
      </c>
      <c r="K544" s="25">
        <v>80111600</v>
      </c>
      <c r="L544" s="25" t="s">
        <v>446</v>
      </c>
      <c r="M544" s="25">
        <v>1</v>
      </c>
      <c r="N544" s="25">
        <v>1</v>
      </c>
      <c r="O544" s="25">
        <v>11</v>
      </c>
      <c r="P544" s="25">
        <v>1</v>
      </c>
      <c r="Q544" s="25" t="s">
        <v>28</v>
      </c>
      <c r="R544" s="25">
        <v>0</v>
      </c>
      <c r="S544" s="26">
        <v>20603000</v>
      </c>
      <c r="T544" s="26">
        <v>20603000</v>
      </c>
      <c r="U544" s="25">
        <v>0</v>
      </c>
      <c r="V544" s="25">
        <v>0</v>
      </c>
      <c r="W544" s="25" t="s">
        <v>84</v>
      </c>
      <c r="X544" s="25" t="s">
        <v>29</v>
      </c>
      <c r="Y544" s="25" t="s">
        <v>399</v>
      </c>
      <c r="Z544" s="25">
        <v>3778899</v>
      </c>
      <c r="AA544" s="25" t="s">
        <v>400</v>
      </c>
      <c r="AB544" s="24"/>
      <c r="AC544" s="24" t="str">
        <f t="shared" si="16"/>
        <v>1132-40</v>
      </c>
      <c r="AD544" s="24" t="str">
        <f t="shared" si="17"/>
        <v>PRESTAR LOS SERVICIOS DE APOYO OPERATIVO PARA LA PROPAGACIÓN, PRODUCCIÓN Y MANTENIMIENTO DE MATERIAL VEGETAL E INFRAESTRUCTURA EN LOS VIVEROS ADMINISTRADOS POR LA SDA. # 1132-40</v>
      </c>
    </row>
    <row r="545" spans="1:30" x14ac:dyDescent="0.25">
      <c r="A545" s="25">
        <v>1132</v>
      </c>
      <c r="B545" s="25">
        <v>41</v>
      </c>
      <c r="C545" s="25" t="s">
        <v>392</v>
      </c>
      <c r="D545" s="25" t="s">
        <v>443</v>
      </c>
      <c r="E545" s="25" t="s">
        <v>394</v>
      </c>
      <c r="F545" s="25" t="s">
        <v>444</v>
      </c>
      <c r="G545" s="25" t="s">
        <v>27</v>
      </c>
      <c r="H545" s="25" t="s">
        <v>31</v>
      </c>
      <c r="I545" s="25" t="s">
        <v>99</v>
      </c>
      <c r="J545" s="25" t="s">
        <v>100</v>
      </c>
      <c r="K545" s="25">
        <v>80111600</v>
      </c>
      <c r="L545" s="25" t="s">
        <v>448</v>
      </c>
      <c r="M545" s="25">
        <v>1</v>
      </c>
      <c r="N545" s="25">
        <v>1</v>
      </c>
      <c r="O545" s="25">
        <v>11</v>
      </c>
      <c r="P545" s="25">
        <v>1</v>
      </c>
      <c r="Q545" s="25" t="s">
        <v>28</v>
      </c>
      <c r="R545" s="25">
        <v>0</v>
      </c>
      <c r="S545" s="26">
        <v>35849000</v>
      </c>
      <c r="T545" s="26">
        <v>35849000</v>
      </c>
      <c r="U545" s="25">
        <v>0</v>
      </c>
      <c r="V545" s="25">
        <v>0</v>
      </c>
      <c r="W545" s="25" t="s">
        <v>84</v>
      </c>
      <c r="X545" s="25" t="s">
        <v>29</v>
      </c>
      <c r="Y545" s="25" t="s">
        <v>399</v>
      </c>
      <c r="Z545" s="25">
        <v>3778899</v>
      </c>
      <c r="AA545" s="25" t="s">
        <v>400</v>
      </c>
      <c r="AB545" s="24"/>
      <c r="AC545" s="24" t="str">
        <f t="shared" si="16"/>
        <v>1132-41</v>
      </c>
      <c r="AD545" s="24" t="str">
        <f t="shared" si="17"/>
        <v xml:space="preserve"> APOYAR LA GESTIÓN CONTRACTUAL PARA EL CUMPLIMIENTO DE LA META DE MANTENIMIENTO Y SOSTENIBILIDAD ECOLÓGICA DE PROCESOS DE RESTAURACIÓN EN EJECUCIÓN.  # 1132-41</v>
      </c>
    </row>
    <row r="546" spans="1:30" x14ac:dyDescent="0.25">
      <c r="A546" s="25">
        <v>1132</v>
      </c>
      <c r="B546" s="25">
        <v>42</v>
      </c>
      <c r="C546" s="25" t="s">
        <v>392</v>
      </c>
      <c r="D546" s="25" t="s">
        <v>443</v>
      </c>
      <c r="E546" s="25" t="s">
        <v>394</v>
      </c>
      <c r="F546" s="25" t="s">
        <v>444</v>
      </c>
      <c r="G546" s="25" t="s">
        <v>396</v>
      </c>
      <c r="H546" s="25" t="s">
        <v>31</v>
      </c>
      <c r="I546" s="25" t="s">
        <v>99</v>
      </c>
      <c r="J546" s="25" t="s">
        <v>100</v>
      </c>
      <c r="K546" s="25">
        <v>80111600</v>
      </c>
      <c r="L546" s="25" t="s">
        <v>446</v>
      </c>
      <c r="M546" s="25">
        <v>1</v>
      </c>
      <c r="N546" s="25">
        <v>1</v>
      </c>
      <c r="O546" s="25">
        <v>11</v>
      </c>
      <c r="P546" s="25">
        <v>1</v>
      </c>
      <c r="Q546" s="25" t="s">
        <v>28</v>
      </c>
      <c r="R546" s="25">
        <v>0</v>
      </c>
      <c r="S546" s="26">
        <v>20603000</v>
      </c>
      <c r="T546" s="26">
        <v>20603000</v>
      </c>
      <c r="U546" s="25">
        <v>0</v>
      </c>
      <c r="V546" s="25">
        <v>0</v>
      </c>
      <c r="W546" s="25" t="s">
        <v>84</v>
      </c>
      <c r="X546" s="25" t="s">
        <v>29</v>
      </c>
      <c r="Y546" s="25" t="s">
        <v>399</v>
      </c>
      <c r="Z546" s="25">
        <v>3778899</v>
      </c>
      <c r="AA546" s="25" t="s">
        <v>400</v>
      </c>
      <c r="AB546" s="24"/>
      <c r="AC546" s="24" t="str">
        <f t="shared" si="16"/>
        <v>1132-42</v>
      </c>
      <c r="AD546" s="24" t="str">
        <f t="shared" si="17"/>
        <v>PRESTAR LOS SERVICIOS DE APOYO OPERATIVO PARA LA PROPAGACIÓN, PRODUCCIÓN Y MANTENIMIENTO DE MATERIAL VEGETAL E INFRAESTRUCTURA EN LOS VIVEROS ADMINISTRADOS POR LA SDA. # 1132-42</v>
      </c>
    </row>
    <row r="547" spans="1:30" x14ac:dyDescent="0.25">
      <c r="A547" s="25">
        <v>1132</v>
      </c>
      <c r="B547" s="25">
        <v>43</v>
      </c>
      <c r="C547" s="25" t="s">
        <v>392</v>
      </c>
      <c r="D547" s="25" t="s">
        <v>443</v>
      </c>
      <c r="E547" s="25" t="s">
        <v>394</v>
      </c>
      <c r="F547" s="25" t="s">
        <v>444</v>
      </c>
      <c r="G547" s="25" t="s">
        <v>396</v>
      </c>
      <c r="H547" s="25" t="s">
        <v>31</v>
      </c>
      <c r="I547" s="25" t="s">
        <v>99</v>
      </c>
      <c r="J547" s="25" t="s">
        <v>100</v>
      </c>
      <c r="K547" s="25">
        <v>80111600</v>
      </c>
      <c r="L547" s="25" t="s">
        <v>447</v>
      </c>
      <c r="M547" s="25">
        <v>1</v>
      </c>
      <c r="N547" s="25">
        <v>1</v>
      </c>
      <c r="O547" s="25">
        <v>11</v>
      </c>
      <c r="P547" s="25">
        <v>1</v>
      </c>
      <c r="Q547" s="25" t="s">
        <v>28</v>
      </c>
      <c r="R547" s="25">
        <v>0</v>
      </c>
      <c r="S547" s="26">
        <v>22209000</v>
      </c>
      <c r="T547" s="26">
        <v>22209000</v>
      </c>
      <c r="U547" s="25">
        <v>0</v>
      </c>
      <c r="V547" s="25">
        <v>0</v>
      </c>
      <c r="W547" s="25" t="s">
        <v>84</v>
      </c>
      <c r="X547" s="25" t="s">
        <v>29</v>
      </c>
      <c r="Y547" s="25" t="s">
        <v>399</v>
      </c>
      <c r="Z547" s="25">
        <v>3778899</v>
      </c>
      <c r="AA547" s="25" t="s">
        <v>400</v>
      </c>
      <c r="AB547" s="24"/>
      <c r="AC547" s="24" t="str">
        <f t="shared" si="16"/>
        <v>1132-43</v>
      </c>
      <c r="AD547" s="24" t="str">
        <f t="shared" si="17"/>
        <v>EFECTUAR EL APOYO TÉCNICO Y SEGUIMIENTO A LA PROPAGACIÓN, PRODUCCIÓN Y MANTENIMIENTO DE MATERIAL VEGETAL E INFRAESTRUCTURA EN LOS VIVEROS ADMINISTRADOS POR LA SDA. # 1132-43</v>
      </c>
    </row>
    <row r="548" spans="1:30" x14ac:dyDescent="0.25">
      <c r="A548" s="25">
        <v>1132</v>
      </c>
      <c r="B548" s="25">
        <v>44</v>
      </c>
      <c r="C548" s="25" t="s">
        <v>392</v>
      </c>
      <c r="D548" s="25" t="s">
        <v>443</v>
      </c>
      <c r="E548" s="25" t="s">
        <v>394</v>
      </c>
      <c r="F548" s="25" t="s">
        <v>444</v>
      </c>
      <c r="G548" s="25" t="s">
        <v>396</v>
      </c>
      <c r="H548" s="25" t="s">
        <v>31</v>
      </c>
      <c r="I548" s="25" t="s">
        <v>99</v>
      </c>
      <c r="J548" s="25" t="s">
        <v>100</v>
      </c>
      <c r="K548" s="25">
        <v>80111600</v>
      </c>
      <c r="L548" s="25" t="s">
        <v>446</v>
      </c>
      <c r="M548" s="25">
        <v>1</v>
      </c>
      <c r="N548" s="25">
        <v>1</v>
      </c>
      <c r="O548" s="25">
        <v>11</v>
      </c>
      <c r="P548" s="25">
        <v>1</v>
      </c>
      <c r="Q548" s="25" t="s">
        <v>28</v>
      </c>
      <c r="R548" s="25">
        <v>0</v>
      </c>
      <c r="S548" s="26">
        <v>20603000</v>
      </c>
      <c r="T548" s="26">
        <v>20603000</v>
      </c>
      <c r="U548" s="25">
        <v>0</v>
      </c>
      <c r="V548" s="25">
        <v>0</v>
      </c>
      <c r="W548" s="25" t="s">
        <v>84</v>
      </c>
      <c r="X548" s="25" t="s">
        <v>29</v>
      </c>
      <c r="Y548" s="25" t="s">
        <v>399</v>
      </c>
      <c r="Z548" s="25">
        <v>3778899</v>
      </c>
      <c r="AA548" s="25" t="s">
        <v>400</v>
      </c>
      <c r="AB548" s="24"/>
      <c r="AC548" s="24" t="str">
        <f t="shared" si="16"/>
        <v>1132-44</v>
      </c>
      <c r="AD548" s="24" t="str">
        <f t="shared" si="17"/>
        <v>PRESTAR LOS SERVICIOS DE APOYO OPERATIVO PARA LA PROPAGACIÓN, PRODUCCIÓN Y MANTENIMIENTO DE MATERIAL VEGETAL E INFRAESTRUCTURA EN LOS VIVEROS ADMINISTRADOS POR LA SDA. # 1132-44</v>
      </c>
    </row>
    <row r="549" spans="1:30" x14ac:dyDescent="0.25">
      <c r="A549" s="25">
        <v>1132</v>
      </c>
      <c r="B549" s="25">
        <v>45</v>
      </c>
      <c r="C549" s="25" t="s">
        <v>392</v>
      </c>
      <c r="D549" s="25" t="s">
        <v>443</v>
      </c>
      <c r="E549" s="25" t="s">
        <v>394</v>
      </c>
      <c r="F549" s="25" t="s">
        <v>444</v>
      </c>
      <c r="G549" s="25" t="s">
        <v>396</v>
      </c>
      <c r="H549" s="25" t="s">
        <v>31</v>
      </c>
      <c r="I549" s="25" t="s">
        <v>99</v>
      </c>
      <c r="J549" s="25" t="s">
        <v>100</v>
      </c>
      <c r="K549" s="25">
        <v>80111600</v>
      </c>
      <c r="L549" s="25" t="s">
        <v>447</v>
      </c>
      <c r="M549" s="25">
        <v>1</v>
      </c>
      <c r="N549" s="25">
        <v>1</v>
      </c>
      <c r="O549" s="25">
        <v>11</v>
      </c>
      <c r="P549" s="25">
        <v>1</v>
      </c>
      <c r="Q549" s="25" t="s">
        <v>28</v>
      </c>
      <c r="R549" s="25">
        <v>0</v>
      </c>
      <c r="S549" s="26">
        <v>28226000</v>
      </c>
      <c r="T549" s="26">
        <v>28226000</v>
      </c>
      <c r="U549" s="25">
        <v>0</v>
      </c>
      <c r="V549" s="25">
        <v>0</v>
      </c>
      <c r="W549" s="25" t="s">
        <v>84</v>
      </c>
      <c r="X549" s="25" t="s">
        <v>29</v>
      </c>
      <c r="Y549" s="25" t="s">
        <v>399</v>
      </c>
      <c r="Z549" s="25">
        <v>3778899</v>
      </c>
      <c r="AA549" s="25" t="s">
        <v>400</v>
      </c>
      <c r="AB549" s="24"/>
      <c r="AC549" s="24" t="str">
        <f t="shared" si="16"/>
        <v>1132-45</v>
      </c>
      <c r="AD549" s="24" t="str">
        <f t="shared" si="17"/>
        <v>EFECTUAR EL APOYO TÉCNICO Y SEGUIMIENTO A LA PROPAGACIÓN, PRODUCCIÓN Y MANTENIMIENTO DE MATERIAL VEGETAL E INFRAESTRUCTURA EN LOS VIVEROS ADMINISTRADOS POR LA SDA. # 1132-45</v>
      </c>
    </row>
    <row r="550" spans="1:30" x14ac:dyDescent="0.25">
      <c r="A550" s="25">
        <v>1132</v>
      </c>
      <c r="B550" s="25">
        <v>46</v>
      </c>
      <c r="C550" s="25" t="s">
        <v>392</v>
      </c>
      <c r="D550" s="25" t="s">
        <v>449</v>
      </c>
      <c r="E550" s="25" t="s">
        <v>450</v>
      </c>
      <c r="F550" s="25" t="s">
        <v>451</v>
      </c>
      <c r="G550" s="25" t="s">
        <v>396</v>
      </c>
      <c r="H550" s="25" t="s">
        <v>31</v>
      </c>
      <c r="I550" s="25" t="s">
        <v>99</v>
      </c>
      <c r="J550" s="25" t="s">
        <v>100</v>
      </c>
      <c r="K550" s="25">
        <v>80111600</v>
      </c>
      <c r="L550" s="25" t="s">
        <v>452</v>
      </c>
      <c r="M550" s="25">
        <v>1</v>
      </c>
      <c r="N550" s="25">
        <v>1</v>
      </c>
      <c r="O550" s="25">
        <v>11</v>
      </c>
      <c r="P550" s="25">
        <v>1</v>
      </c>
      <c r="Q550" s="25" t="s">
        <v>28</v>
      </c>
      <c r="R550" s="25">
        <v>0</v>
      </c>
      <c r="S550" s="26">
        <v>124443000</v>
      </c>
      <c r="T550" s="26">
        <v>124443000</v>
      </c>
      <c r="U550" s="25">
        <v>0</v>
      </c>
      <c r="V550" s="25">
        <v>0</v>
      </c>
      <c r="W550" s="25" t="s">
        <v>84</v>
      </c>
      <c r="X550" s="25" t="s">
        <v>29</v>
      </c>
      <c r="Y550" s="25" t="s">
        <v>399</v>
      </c>
      <c r="Z550" s="25">
        <v>3778899</v>
      </c>
      <c r="AA550" s="25" t="s">
        <v>400</v>
      </c>
      <c r="AB550" s="24"/>
      <c r="AC550" s="24" t="str">
        <f t="shared" si="16"/>
        <v>1132-46</v>
      </c>
      <c r="AD550" s="24" t="str">
        <f t="shared" si="17"/>
        <v>PRESTAR SERVICIOS PROFESIONALES PARA GENERAR INSUMOS TÉCNICOS DESDE EL COMPONENTE HIDRÁULICO E HIDROLÓGICO PARA EVALUAR TÉCNICAMENTE EL 100 POR CIENTO DE SECTORES DEFINIDOS (100 HA) PARA LA GESTIÓN DE DECLARATORIA COMO ÁREA PROTEGIDA Y ELEMENTOS CONECTORES DE LA EEP # 1132-46</v>
      </c>
    </row>
    <row r="551" spans="1:30" x14ac:dyDescent="0.25">
      <c r="A551" s="25">
        <v>1132</v>
      </c>
      <c r="B551" s="25">
        <v>47</v>
      </c>
      <c r="C551" s="25" t="s">
        <v>392</v>
      </c>
      <c r="D551" s="25" t="s">
        <v>449</v>
      </c>
      <c r="E551" s="25" t="s">
        <v>450</v>
      </c>
      <c r="F551" s="25" t="s">
        <v>451</v>
      </c>
      <c r="G551" s="25" t="s">
        <v>396</v>
      </c>
      <c r="H551" s="25" t="s">
        <v>31</v>
      </c>
      <c r="I551" s="25" t="s">
        <v>99</v>
      </c>
      <c r="J551" s="25" t="s">
        <v>100</v>
      </c>
      <c r="K551" s="25">
        <v>80111600</v>
      </c>
      <c r="L551" s="25" t="s">
        <v>453</v>
      </c>
      <c r="M551" s="25">
        <v>1</v>
      </c>
      <c r="N551" s="25">
        <v>1</v>
      </c>
      <c r="O551" s="25">
        <v>11</v>
      </c>
      <c r="P551" s="25">
        <v>1</v>
      </c>
      <c r="Q551" s="25" t="s">
        <v>28</v>
      </c>
      <c r="R551" s="25">
        <v>0</v>
      </c>
      <c r="S551" s="26">
        <v>65560000</v>
      </c>
      <c r="T551" s="26">
        <v>65560000</v>
      </c>
      <c r="U551" s="25">
        <v>0</v>
      </c>
      <c r="V551" s="25">
        <v>0</v>
      </c>
      <c r="W551" s="25" t="s">
        <v>84</v>
      </c>
      <c r="X551" s="25" t="s">
        <v>29</v>
      </c>
      <c r="Y551" s="25" t="s">
        <v>399</v>
      </c>
      <c r="Z551" s="25">
        <v>3778899</v>
      </c>
      <c r="AA551" s="25" t="s">
        <v>400</v>
      </c>
      <c r="AB551" s="24"/>
      <c r="AC551" s="24" t="str">
        <f t="shared" si="16"/>
        <v>1132-47</v>
      </c>
      <c r="AD551" s="24" t="str">
        <f t="shared" si="17"/>
        <v>PRESTAR LOS SERVICIOS PROFESIONALES PARA REALIZAR ANÁLISIS HIDRÁULICO REQUERIDO PARA LOS PROYECTOS DE ALINDERACIÓN DE CUERPOS DE AGUA Y GESTIÓN PARA LA PROTECCIÓN Y MANEJO DE LA ESTRUCTURA ECOLÓGICA PRINCIPAL DEL DISTRITO CAPITAL, CON ÉNFASIS EN LOS ECOSISTEMAS DE PARAMO, ALTO ANDINO Y CORREDORES ECOLÓGICO DE RONDA # 1132-47</v>
      </c>
    </row>
    <row r="552" spans="1:30" x14ac:dyDescent="0.25">
      <c r="A552" s="25">
        <v>1132</v>
      </c>
      <c r="B552" s="25">
        <v>48</v>
      </c>
      <c r="C552" s="25" t="s">
        <v>392</v>
      </c>
      <c r="D552" s="25" t="s">
        <v>449</v>
      </c>
      <c r="E552" s="25" t="s">
        <v>450</v>
      </c>
      <c r="F552" s="25" t="s">
        <v>451</v>
      </c>
      <c r="G552" s="25" t="s">
        <v>396</v>
      </c>
      <c r="H552" s="25" t="s">
        <v>31</v>
      </c>
      <c r="I552" s="25" t="s">
        <v>99</v>
      </c>
      <c r="J552" s="25" t="s">
        <v>100</v>
      </c>
      <c r="K552" s="25">
        <v>80111600</v>
      </c>
      <c r="L552" s="25" t="s">
        <v>454</v>
      </c>
      <c r="M552" s="25">
        <v>1</v>
      </c>
      <c r="N552" s="25">
        <v>1</v>
      </c>
      <c r="O552" s="25">
        <v>11</v>
      </c>
      <c r="P552" s="25">
        <v>1</v>
      </c>
      <c r="Q552" s="25" t="s">
        <v>28</v>
      </c>
      <c r="R552" s="25">
        <v>0</v>
      </c>
      <c r="S552" s="26">
        <v>68981000</v>
      </c>
      <c r="T552" s="26">
        <v>68981000</v>
      </c>
      <c r="U552" s="25">
        <v>0</v>
      </c>
      <c r="V552" s="25">
        <v>0</v>
      </c>
      <c r="W552" s="25" t="s">
        <v>84</v>
      </c>
      <c r="X552" s="25" t="s">
        <v>29</v>
      </c>
      <c r="Y552" s="25" t="s">
        <v>399</v>
      </c>
      <c r="Z552" s="25">
        <v>3778899</v>
      </c>
      <c r="AA552" s="25" t="s">
        <v>400</v>
      </c>
      <c r="AB552" s="24"/>
      <c r="AC552" s="24" t="str">
        <f t="shared" si="16"/>
        <v>1132-48</v>
      </c>
      <c r="AD552" s="24" t="str">
        <f t="shared" si="17"/>
        <v>PRESTAR LOS SERVICIOS PROFESIONALES PARA APOYAR DESDE EL COMPONENTE HIDROLÓGICO E HIDRÁULICO, LAS ACCIONES RELACIONADAS CON DECLARATORIA DE NUEVAS ÁREAS, ESPECIALMENTE CORREDORES ECOLÓGICOS DE RONDA Y ECOSISTEMAS DE PARAMO Y ALTO ANDINO EN EL DISTRITO CAPITAL CONTRIBUYENDO A LA CONSOLIDACIÓN DE LA ESTRUCTURA ECOLÓGICA PRINCIPAL – EEP # 1132-48</v>
      </c>
    </row>
    <row r="553" spans="1:30" x14ac:dyDescent="0.25">
      <c r="A553" s="25">
        <v>1132</v>
      </c>
      <c r="B553" s="25">
        <v>49</v>
      </c>
      <c r="C553" s="25" t="s">
        <v>392</v>
      </c>
      <c r="D553" s="25" t="s">
        <v>449</v>
      </c>
      <c r="E553" s="25" t="s">
        <v>450</v>
      </c>
      <c r="F553" s="25" t="s">
        <v>451</v>
      </c>
      <c r="G553" s="25" t="s">
        <v>396</v>
      </c>
      <c r="H553" s="25" t="s">
        <v>31</v>
      </c>
      <c r="I553" s="25" t="s">
        <v>99</v>
      </c>
      <c r="J553" s="25" t="s">
        <v>100</v>
      </c>
      <c r="K553" s="25">
        <v>80111600</v>
      </c>
      <c r="L553" s="25" t="s">
        <v>455</v>
      </c>
      <c r="M553" s="25">
        <v>1</v>
      </c>
      <c r="N553" s="25">
        <v>1</v>
      </c>
      <c r="O553" s="25">
        <v>11</v>
      </c>
      <c r="P553" s="25">
        <v>1</v>
      </c>
      <c r="Q553" s="25" t="s">
        <v>28</v>
      </c>
      <c r="R553" s="25">
        <v>0</v>
      </c>
      <c r="S553" s="26">
        <v>30646000</v>
      </c>
      <c r="T553" s="26">
        <v>30646000</v>
      </c>
      <c r="U553" s="25">
        <v>0</v>
      </c>
      <c r="V553" s="25">
        <v>0</v>
      </c>
      <c r="W553" s="25" t="s">
        <v>84</v>
      </c>
      <c r="X553" s="25" t="s">
        <v>29</v>
      </c>
      <c r="Y553" s="25" t="s">
        <v>399</v>
      </c>
      <c r="Z553" s="25">
        <v>3778899</v>
      </c>
      <c r="AA553" s="25" t="s">
        <v>400</v>
      </c>
      <c r="AB553" s="24"/>
      <c r="AC553" s="24" t="str">
        <f t="shared" si="16"/>
        <v>1132-49</v>
      </c>
      <c r="AD553" s="24" t="str">
        <f t="shared" si="17"/>
        <v>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 # 1132-49</v>
      </c>
    </row>
    <row r="554" spans="1:30" x14ac:dyDescent="0.25">
      <c r="A554" s="25">
        <v>1132</v>
      </c>
      <c r="B554" s="25">
        <v>50</v>
      </c>
      <c r="C554" s="25" t="s">
        <v>392</v>
      </c>
      <c r="D554" s="25" t="s">
        <v>449</v>
      </c>
      <c r="E554" s="25" t="s">
        <v>450</v>
      </c>
      <c r="F554" s="25" t="s">
        <v>451</v>
      </c>
      <c r="G554" s="25" t="s">
        <v>396</v>
      </c>
      <c r="H554" s="25" t="s">
        <v>31</v>
      </c>
      <c r="I554" s="25" t="s">
        <v>99</v>
      </c>
      <c r="J554" s="25" t="s">
        <v>100</v>
      </c>
      <c r="K554" s="25">
        <v>80111600</v>
      </c>
      <c r="L554" s="25" t="s">
        <v>456</v>
      </c>
      <c r="M554" s="25">
        <v>1</v>
      </c>
      <c r="N554" s="25">
        <v>1</v>
      </c>
      <c r="O554" s="25">
        <v>11</v>
      </c>
      <c r="P554" s="25">
        <v>1</v>
      </c>
      <c r="Q554" s="25" t="s">
        <v>28</v>
      </c>
      <c r="R554" s="25">
        <v>0</v>
      </c>
      <c r="S554" s="26">
        <v>51920000</v>
      </c>
      <c r="T554" s="26">
        <v>51920000</v>
      </c>
      <c r="U554" s="25">
        <v>0</v>
      </c>
      <c r="V554" s="25">
        <v>0</v>
      </c>
      <c r="W554" s="25" t="s">
        <v>84</v>
      </c>
      <c r="X554" s="25" t="s">
        <v>29</v>
      </c>
      <c r="Y554" s="25" t="s">
        <v>399</v>
      </c>
      <c r="Z554" s="25">
        <v>3778899</v>
      </c>
      <c r="AA554" s="25" t="s">
        <v>400</v>
      </c>
      <c r="AB554" s="24"/>
      <c r="AC554" s="24" t="str">
        <f t="shared" si="16"/>
        <v>1132-50</v>
      </c>
      <c r="AD554" s="24" t="str">
        <f t="shared" si="17"/>
        <v>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 # 1132-50</v>
      </c>
    </row>
    <row r="555" spans="1:30" x14ac:dyDescent="0.25">
      <c r="A555" s="25">
        <v>1132</v>
      </c>
      <c r="B555" s="25">
        <v>51</v>
      </c>
      <c r="C555" s="25" t="s">
        <v>392</v>
      </c>
      <c r="D555" s="25" t="s">
        <v>449</v>
      </c>
      <c r="E555" s="25" t="s">
        <v>450</v>
      </c>
      <c r="F555" s="25" t="s">
        <v>451</v>
      </c>
      <c r="G555" s="25" t="s">
        <v>396</v>
      </c>
      <c r="H555" s="25" t="s">
        <v>31</v>
      </c>
      <c r="I555" s="25" t="s">
        <v>99</v>
      </c>
      <c r="J555" s="25" t="s">
        <v>100</v>
      </c>
      <c r="K555" s="25">
        <v>80111600</v>
      </c>
      <c r="L555" s="25" t="s">
        <v>457</v>
      </c>
      <c r="M555" s="25">
        <v>1</v>
      </c>
      <c r="N555" s="25">
        <v>1</v>
      </c>
      <c r="O555" s="25">
        <v>11</v>
      </c>
      <c r="P555" s="25">
        <v>1</v>
      </c>
      <c r="Q555" s="25" t="s">
        <v>28</v>
      </c>
      <c r="R555" s="25">
        <v>0</v>
      </c>
      <c r="S555" s="26">
        <v>65560000</v>
      </c>
      <c r="T555" s="26">
        <v>65560000</v>
      </c>
      <c r="U555" s="25">
        <v>0</v>
      </c>
      <c r="V555" s="25">
        <v>0</v>
      </c>
      <c r="W555" s="25" t="s">
        <v>84</v>
      </c>
      <c r="X555" s="25" t="s">
        <v>29</v>
      </c>
      <c r="Y555" s="25" t="s">
        <v>399</v>
      </c>
      <c r="Z555" s="25">
        <v>3778899</v>
      </c>
      <c r="AA555" s="25" t="s">
        <v>400</v>
      </c>
      <c r="AB555" s="24"/>
      <c r="AC555" s="24" t="str">
        <f t="shared" si="16"/>
        <v>1132-51</v>
      </c>
      <c r="AD555" s="24" t="str">
        <f t="shared" si="17"/>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 1132-51</v>
      </c>
    </row>
    <row r="556" spans="1:30" x14ac:dyDescent="0.25">
      <c r="A556" s="25">
        <v>1132</v>
      </c>
      <c r="B556" s="25">
        <v>52</v>
      </c>
      <c r="C556" s="25" t="s">
        <v>392</v>
      </c>
      <c r="D556" s="25" t="s">
        <v>449</v>
      </c>
      <c r="E556" s="25" t="s">
        <v>450</v>
      </c>
      <c r="F556" s="25" t="s">
        <v>451</v>
      </c>
      <c r="G556" s="25" t="s">
        <v>396</v>
      </c>
      <c r="H556" s="25" t="s">
        <v>31</v>
      </c>
      <c r="I556" s="25" t="s">
        <v>99</v>
      </c>
      <c r="J556" s="25" t="s">
        <v>100</v>
      </c>
      <c r="K556" s="25">
        <v>80111600</v>
      </c>
      <c r="L556" s="25" t="s">
        <v>458</v>
      </c>
      <c r="M556" s="25">
        <v>1</v>
      </c>
      <c r="N556" s="25">
        <v>1</v>
      </c>
      <c r="O556" s="25">
        <v>11</v>
      </c>
      <c r="P556" s="25">
        <v>1</v>
      </c>
      <c r="Q556" s="25" t="s">
        <v>28</v>
      </c>
      <c r="R556" s="25">
        <v>0</v>
      </c>
      <c r="S556" s="26">
        <v>68981000</v>
      </c>
      <c r="T556" s="26">
        <v>68981000</v>
      </c>
      <c r="U556" s="25">
        <v>0</v>
      </c>
      <c r="V556" s="25">
        <v>0</v>
      </c>
      <c r="W556" s="25" t="s">
        <v>84</v>
      </c>
      <c r="X556" s="25" t="s">
        <v>29</v>
      </c>
      <c r="Y556" s="25" t="s">
        <v>399</v>
      </c>
      <c r="Z556" s="25">
        <v>3778899</v>
      </c>
      <c r="AA556" s="25" t="s">
        <v>400</v>
      </c>
      <c r="AB556" s="24"/>
      <c r="AC556" s="24" t="str">
        <f t="shared" si="16"/>
        <v>1132-52</v>
      </c>
      <c r="AD556" s="24" t="str">
        <f t="shared" si="17"/>
        <v>PRESTAR SUS SERVICIOS PROFESIONALES PARA GENERAR INSUMOS TÉCNICOS PARA EVALUAR TÉCNICAMENTE EL 100 POR CIENTO DE SECTORES DEFINIDOS (100 HA) PARA LA GESTIÓN DE DECLARATORIA COMO ÁREA PROTEGIDA Y ELEMENTOS CONECTORES DE LA EEP # 1132-52</v>
      </c>
    </row>
    <row r="557" spans="1:30" x14ac:dyDescent="0.25">
      <c r="A557" s="25">
        <v>1132</v>
      </c>
      <c r="B557" s="25">
        <v>53</v>
      </c>
      <c r="C557" s="25" t="s">
        <v>392</v>
      </c>
      <c r="D557" s="25" t="s">
        <v>449</v>
      </c>
      <c r="E557" s="25" t="s">
        <v>450</v>
      </c>
      <c r="F557" s="25" t="s">
        <v>451</v>
      </c>
      <c r="G557" s="25" t="s">
        <v>396</v>
      </c>
      <c r="H557" s="25" t="s">
        <v>31</v>
      </c>
      <c r="I557" s="25" t="s">
        <v>99</v>
      </c>
      <c r="J557" s="25" t="s">
        <v>100</v>
      </c>
      <c r="K557" s="25">
        <v>80111600</v>
      </c>
      <c r="L557" s="25" t="s">
        <v>459</v>
      </c>
      <c r="M557" s="25">
        <v>1</v>
      </c>
      <c r="N557" s="25">
        <v>1</v>
      </c>
      <c r="O557" s="25">
        <v>11</v>
      </c>
      <c r="P557" s="25">
        <v>1</v>
      </c>
      <c r="Q557" s="25" t="s">
        <v>28</v>
      </c>
      <c r="R557" s="25">
        <v>0</v>
      </c>
      <c r="S557" s="26">
        <v>35849000</v>
      </c>
      <c r="T557" s="26">
        <v>35849000</v>
      </c>
      <c r="U557" s="25">
        <v>0</v>
      </c>
      <c r="V557" s="25">
        <v>0</v>
      </c>
      <c r="W557" s="25" t="s">
        <v>84</v>
      </c>
      <c r="X557" s="25" t="s">
        <v>29</v>
      </c>
      <c r="Y557" s="25" t="s">
        <v>399</v>
      </c>
      <c r="Z557" s="25">
        <v>3778899</v>
      </c>
      <c r="AA557" s="25" t="s">
        <v>400</v>
      </c>
      <c r="AB557" s="24"/>
      <c r="AC557" s="24" t="str">
        <f t="shared" si="16"/>
        <v>1132-53</v>
      </c>
      <c r="AD557" s="24" t="str">
        <f t="shared" si="17"/>
        <v>PRESTAR SUS SERVICIOS PARA REALIZAR LOS LEVANTAMIENTOS TOPOGRÁFICOS REQUERIDOS PARA LA DECLARATORIA DE NUEVAS ÁREAS, ESPECIALMENTE CORREDORES ECOLÓGICOS DE RONDA, ECOSISTEMAS DE PARAMO Y ALTO ANDINO EN EL DISTRITO CAPITAL # 1132-53</v>
      </c>
    </row>
    <row r="558" spans="1:30" x14ac:dyDescent="0.25">
      <c r="A558" s="25">
        <v>1132</v>
      </c>
      <c r="B558" s="25">
        <v>54</v>
      </c>
      <c r="C558" s="25" t="s">
        <v>392</v>
      </c>
      <c r="D558" s="25" t="s">
        <v>449</v>
      </c>
      <c r="E558" s="25" t="s">
        <v>450</v>
      </c>
      <c r="F558" s="25" t="s">
        <v>451</v>
      </c>
      <c r="G558" s="25" t="s">
        <v>27</v>
      </c>
      <c r="H558" s="25" t="s">
        <v>31</v>
      </c>
      <c r="I558" s="25" t="s">
        <v>99</v>
      </c>
      <c r="J558" s="25" t="s">
        <v>100</v>
      </c>
      <c r="K558" s="25">
        <v>80111600</v>
      </c>
      <c r="L558" s="25" t="s">
        <v>460</v>
      </c>
      <c r="M558" s="25">
        <v>1</v>
      </c>
      <c r="N558" s="25">
        <v>1</v>
      </c>
      <c r="O558" s="25">
        <v>11</v>
      </c>
      <c r="P558" s="25">
        <v>1</v>
      </c>
      <c r="Q558" s="25" t="s">
        <v>28</v>
      </c>
      <c r="R558" s="25">
        <v>0</v>
      </c>
      <c r="S558" s="26">
        <v>20603000</v>
      </c>
      <c r="T558" s="26">
        <v>20603000</v>
      </c>
      <c r="U558" s="25">
        <v>0</v>
      </c>
      <c r="V558" s="25">
        <v>0</v>
      </c>
      <c r="W558" s="25" t="s">
        <v>84</v>
      </c>
      <c r="X558" s="25" t="s">
        <v>29</v>
      </c>
      <c r="Y558" s="25" t="s">
        <v>399</v>
      </c>
      <c r="Z558" s="25">
        <v>3778899</v>
      </c>
      <c r="AA558" s="25" t="s">
        <v>400</v>
      </c>
      <c r="AB558" s="24"/>
      <c r="AC558" s="24" t="str">
        <f t="shared" si="16"/>
        <v>1132-54</v>
      </c>
      <c r="AD558" s="24" t="str">
        <f t="shared" si="17"/>
        <v>APOYAR LAS ACCIONES OPERATIVAS PARA EL DESARROLLO DE LEVANTAMIENTOS TOPOGRÁFICOS # 1132-54</v>
      </c>
    </row>
    <row r="559" spans="1:30" x14ac:dyDescent="0.25">
      <c r="A559" s="25">
        <v>1132</v>
      </c>
      <c r="B559" s="25">
        <v>55</v>
      </c>
      <c r="C559" s="25" t="s">
        <v>392</v>
      </c>
      <c r="D559" s="25" t="s">
        <v>449</v>
      </c>
      <c r="E559" s="25" t="s">
        <v>450</v>
      </c>
      <c r="F559" s="25" t="s">
        <v>451</v>
      </c>
      <c r="G559" s="25" t="s">
        <v>27</v>
      </c>
      <c r="H559" s="25" t="s">
        <v>31</v>
      </c>
      <c r="I559" s="25" t="s">
        <v>99</v>
      </c>
      <c r="J559" s="25" t="s">
        <v>100</v>
      </c>
      <c r="K559" s="25">
        <v>80111600</v>
      </c>
      <c r="L559" s="25" t="s">
        <v>460</v>
      </c>
      <c r="M559" s="25">
        <v>1</v>
      </c>
      <c r="N559" s="25">
        <v>1</v>
      </c>
      <c r="O559" s="25">
        <v>11</v>
      </c>
      <c r="P559" s="25">
        <v>1</v>
      </c>
      <c r="Q559" s="25" t="s">
        <v>28</v>
      </c>
      <c r="R559" s="25">
        <v>0</v>
      </c>
      <c r="S559" s="26">
        <v>20603000</v>
      </c>
      <c r="T559" s="26">
        <v>20603000</v>
      </c>
      <c r="U559" s="25">
        <v>0</v>
      </c>
      <c r="V559" s="25">
        <v>0</v>
      </c>
      <c r="W559" s="25" t="s">
        <v>84</v>
      </c>
      <c r="X559" s="25" t="s">
        <v>29</v>
      </c>
      <c r="Y559" s="25" t="s">
        <v>399</v>
      </c>
      <c r="Z559" s="25">
        <v>3778899</v>
      </c>
      <c r="AA559" s="25" t="s">
        <v>400</v>
      </c>
      <c r="AB559" s="24"/>
      <c r="AC559" s="24" t="str">
        <f t="shared" si="16"/>
        <v>1132-55</v>
      </c>
      <c r="AD559" s="24" t="str">
        <f t="shared" si="17"/>
        <v>APOYAR LAS ACCIONES OPERATIVAS PARA EL DESARROLLO DE LEVANTAMIENTOS TOPOGRÁFICOS # 1132-55</v>
      </c>
    </row>
    <row r="560" spans="1:30" x14ac:dyDescent="0.25">
      <c r="A560" s="25">
        <v>1132</v>
      </c>
      <c r="B560" s="25">
        <v>56</v>
      </c>
      <c r="C560" s="25" t="s">
        <v>392</v>
      </c>
      <c r="D560" s="25" t="s">
        <v>449</v>
      </c>
      <c r="E560" s="25" t="s">
        <v>450</v>
      </c>
      <c r="F560" s="25" t="s">
        <v>451</v>
      </c>
      <c r="G560" s="25" t="s">
        <v>27</v>
      </c>
      <c r="H560" s="25" t="s">
        <v>31</v>
      </c>
      <c r="I560" s="25" t="s">
        <v>99</v>
      </c>
      <c r="J560" s="25" t="s">
        <v>100</v>
      </c>
      <c r="K560" s="25">
        <v>80111600</v>
      </c>
      <c r="L560" s="25" t="s">
        <v>461</v>
      </c>
      <c r="M560" s="25">
        <v>1</v>
      </c>
      <c r="N560" s="25">
        <v>1</v>
      </c>
      <c r="O560" s="25">
        <v>11</v>
      </c>
      <c r="P560" s="25">
        <v>1</v>
      </c>
      <c r="Q560" s="25" t="s">
        <v>28</v>
      </c>
      <c r="R560" s="25">
        <v>0</v>
      </c>
      <c r="S560" s="26">
        <v>33044000</v>
      </c>
      <c r="T560" s="26">
        <v>33044000</v>
      </c>
      <c r="U560" s="25">
        <v>0</v>
      </c>
      <c r="V560" s="25">
        <v>0</v>
      </c>
      <c r="W560" s="25" t="s">
        <v>84</v>
      </c>
      <c r="X560" s="25" t="s">
        <v>29</v>
      </c>
      <c r="Y560" s="25" t="s">
        <v>399</v>
      </c>
      <c r="Z560" s="25">
        <v>3778899</v>
      </c>
      <c r="AA560" s="25" t="s">
        <v>400</v>
      </c>
      <c r="AB560" s="24"/>
      <c r="AC560" s="24" t="str">
        <f t="shared" si="16"/>
        <v>1132-56</v>
      </c>
      <c r="AD560" s="24" t="str">
        <f t="shared" si="17"/>
        <v>PRESTAR SUS SERVICIOS PROFESIONALES PARA LA CONSOLIDACIÓN DE INFORMACIÓN GEOGRAFICA Y EL ANALISIS DE MODELACIÓN ESPACIAL REQUERIDA EN LA GESTIÓN DE DECLARATORIA DE ÁREAS PROTEGIDAS # 1132-56</v>
      </c>
    </row>
    <row r="561" spans="1:30" x14ac:dyDescent="0.25">
      <c r="A561" s="25">
        <v>1132</v>
      </c>
      <c r="B561" s="25">
        <v>57</v>
      </c>
      <c r="C561" s="25" t="s">
        <v>392</v>
      </c>
      <c r="D561" s="25" t="s">
        <v>449</v>
      </c>
      <c r="E561" s="25" t="s">
        <v>450</v>
      </c>
      <c r="F561" s="25" t="s">
        <v>451</v>
      </c>
      <c r="G561" s="25" t="s">
        <v>396</v>
      </c>
      <c r="H561" s="25" t="s">
        <v>31</v>
      </c>
      <c r="I561" s="25" t="s">
        <v>99</v>
      </c>
      <c r="J561" s="25" t="s">
        <v>100</v>
      </c>
      <c r="K561" s="25">
        <v>80111600</v>
      </c>
      <c r="L561" s="25" t="s">
        <v>462</v>
      </c>
      <c r="M561" s="25">
        <v>1</v>
      </c>
      <c r="N561" s="25">
        <v>1</v>
      </c>
      <c r="O561" s="25">
        <v>11</v>
      </c>
      <c r="P561" s="25">
        <v>1</v>
      </c>
      <c r="Q561" s="25" t="s">
        <v>28</v>
      </c>
      <c r="R561" s="25">
        <v>0</v>
      </c>
      <c r="S561" s="26">
        <v>30646000</v>
      </c>
      <c r="T561" s="26">
        <v>30646000</v>
      </c>
      <c r="U561" s="25">
        <v>0</v>
      </c>
      <c r="V561" s="25">
        <v>0</v>
      </c>
      <c r="W561" s="25" t="s">
        <v>84</v>
      </c>
      <c r="X561" s="25" t="s">
        <v>29</v>
      </c>
      <c r="Y561" s="25" t="s">
        <v>399</v>
      </c>
      <c r="Z561" s="25">
        <v>3778899</v>
      </c>
      <c r="AA561" s="25" t="s">
        <v>400</v>
      </c>
      <c r="AB561" s="24"/>
      <c r="AC561" s="24" t="str">
        <f t="shared" si="16"/>
        <v>1132-57</v>
      </c>
      <c r="AD561" s="24" t="str">
        <f t="shared" si="17"/>
        <v>PRESTAR SERVICIOS PROFESIONALES PARA GENERAR INSUMOS TÉCNICOS PARA LA GESTIÓN DE DECLARATORIA DE NUEVAS ÁREAS PROTEGIDAS DE ECOSISTEMAS DE PARAMO Y ALTO ANDINO EN EL DISTRITO CAPITAL  # 1132-57</v>
      </c>
    </row>
    <row r="562" spans="1:30" x14ac:dyDescent="0.25">
      <c r="A562" s="25">
        <v>1132</v>
      </c>
      <c r="B562" s="25">
        <v>58</v>
      </c>
      <c r="C562" s="25" t="s">
        <v>392</v>
      </c>
      <c r="D562" s="25" t="s">
        <v>449</v>
      </c>
      <c r="E562" s="25" t="s">
        <v>450</v>
      </c>
      <c r="F562" s="25" t="s">
        <v>451</v>
      </c>
      <c r="G562" s="25" t="s">
        <v>396</v>
      </c>
      <c r="H562" s="25" t="s">
        <v>31</v>
      </c>
      <c r="I562" s="25" t="s">
        <v>99</v>
      </c>
      <c r="J562" s="25" t="s">
        <v>100</v>
      </c>
      <c r="K562" s="25">
        <v>80111600</v>
      </c>
      <c r="L562" s="25" t="s">
        <v>463</v>
      </c>
      <c r="M562" s="25">
        <v>1</v>
      </c>
      <c r="N562" s="25">
        <v>1</v>
      </c>
      <c r="O562" s="25">
        <v>11</v>
      </c>
      <c r="P562" s="25">
        <v>1</v>
      </c>
      <c r="Q562" s="25" t="s">
        <v>28</v>
      </c>
      <c r="R562" s="25">
        <v>0</v>
      </c>
      <c r="S562" s="26">
        <v>77605000</v>
      </c>
      <c r="T562" s="26">
        <v>77605000</v>
      </c>
      <c r="U562" s="25">
        <v>0</v>
      </c>
      <c r="V562" s="25">
        <v>0</v>
      </c>
      <c r="W562" s="25" t="s">
        <v>84</v>
      </c>
      <c r="X562" s="25" t="s">
        <v>29</v>
      </c>
      <c r="Y562" s="25" t="s">
        <v>399</v>
      </c>
      <c r="Z562" s="25">
        <v>3778899</v>
      </c>
      <c r="AA562" s="25" t="s">
        <v>400</v>
      </c>
      <c r="AB562" s="24"/>
      <c r="AC562" s="24" t="str">
        <f t="shared" si="16"/>
        <v>1132-58</v>
      </c>
      <c r="AD562" s="24" t="str">
        <f t="shared" si="17"/>
        <v>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 # 1132-58</v>
      </c>
    </row>
    <row r="563" spans="1:30" x14ac:dyDescent="0.25">
      <c r="A563" s="25">
        <v>1132</v>
      </c>
      <c r="B563" s="25">
        <v>59</v>
      </c>
      <c r="C563" s="25" t="s">
        <v>392</v>
      </c>
      <c r="D563" s="25" t="s">
        <v>449</v>
      </c>
      <c r="E563" s="25" t="s">
        <v>450</v>
      </c>
      <c r="F563" s="25" t="s">
        <v>451</v>
      </c>
      <c r="G563" s="25" t="s">
        <v>27</v>
      </c>
      <c r="H563" s="25" t="s">
        <v>31</v>
      </c>
      <c r="I563" s="25" t="s">
        <v>99</v>
      </c>
      <c r="J563" s="25" t="s">
        <v>100</v>
      </c>
      <c r="K563" s="25">
        <v>80111600</v>
      </c>
      <c r="L563" s="25" t="s">
        <v>464</v>
      </c>
      <c r="M563" s="25">
        <v>1</v>
      </c>
      <c r="N563" s="25">
        <v>1</v>
      </c>
      <c r="O563" s="25">
        <v>11</v>
      </c>
      <c r="P563" s="25">
        <v>1</v>
      </c>
      <c r="Q563" s="25" t="s">
        <v>28</v>
      </c>
      <c r="R563" s="25">
        <v>0</v>
      </c>
      <c r="S563" s="26">
        <v>77605000</v>
      </c>
      <c r="T563" s="26">
        <v>77605000</v>
      </c>
      <c r="U563" s="25">
        <v>0</v>
      </c>
      <c r="V563" s="25">
        <v>0</v>
      </c>
      <c r="W563" s="25" t="s">
        <v>84</v>
      </c>
      <c r="X563" s="25" t="s">
        <v>29</v>
      </c>
      <c r="Y563" s="25" t="s">
        <v>399</v>
      </c>
      <c r="Z563" s="25">
        <v>3778899</v>
      </c>
      <c r="AA563" s="25" t="s">
        <v>400</v>
      </c>
      <c r="AB563" s="24"/>
      <c r="AC563" s="24" t="str">
        <f t="shared" si="16"/>
        <v>1132-59</v>
      </c>
      <c r="AD563" s="24" t="str">
        <f t="shared" si="17"/>
        <v>PRESTAR LOS SERVICIOS PROFESIONALES DE ACOMPAÑAMIENTO, APOYO Y CONSOLIDACIÓN DESDE EL COMPONENTE JURIDICO EN LOS PROCESOS DE RESPUESTA A REQUERIMIENTOS DE ENTES DE CONTROL Y CIUDADANÍA # 1132-59</v>
      </c>
    </row>
    <row r="564" spans="1:30" x14ac:dyDescent="0.25">
      <c r="A564" s="25">
        <v>1132</v>
      </c>
      <c r="B564" s="25">
        <v>60</v>
      </c>
      <c r="C564" s="25" t="s">
        <v>392</v>
      </c>
      <c r="D564" s="25" t="s">
        <v>449</v>
      </c>
      <c r="E564" s="25" t="s">
        <v>450</v>
      </c>
      <c r="F564" s="25" t="s">
        <v>451</v>
      </c>
      <c r="G564" s="25" t="s">
        <v>27</v>
      </c>
      <c r="H564" s="25" t="s">
        <v>31</v>
      </c>
      <c r="I564" s="25" t="s">
        <v>99</v>
      </c>
      <c r="J564" s="25" t="s">
        <v>100</v>
      </c>
      <c r="K564" s="25">
        <v>80111600</v>
      </c>
      <c r="L564" s="25" t="s">
        <v>465</v>
      </c>
      <c r="M564" s="25">
        <v>1</v>
      </c>
      <c r="N564" s="25">
        <v>1</v>
      </c>
      <c r="O564" s="25">
        <v>11</v>
      </c>
      <c r="P564" s="25">
        <v>1</v>
      </c>
      <c r="Q564" s="25" t="s">
        <v>28</v>
      </c>
      <c r="R564" s="25">
        <v>0</v>
      </c>
      <c r="S564" s="26">
        <v>97680000</v>
      </c>
      <c r="T564" s="26">
        <v>97680000</v>
      </c>
      <c r="U564" s="25">
        <v>0</v>
      </c>
      <c r="V564" s="25">
        <v>0</v>
      </c>
      <c r="W564" s="25" t="s">
        <v>84</v>
      </c>
      <c r="X564" s="25" t="s">
        <v>29</v>
      </c>
      <c r="Y564" s="25" t="s">
        <v>399</v>
      </c>
      <c r="Z564" s="25">
        <v>3778899</v>
      </c>
      <c r="AA564" s="25" t="s">
        <v>400</v>
      </c>
      <c r="AB564" s="24"/>
      <c r="AC564" s="24" t="str">
        <f t="shared" si="16"/>
        <v>1132-60</v>
      </c>
      <c r="AD564" s="24" t="str">
        <f t="shared" si="17"/>
        <v>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 # 1132-60</v>
      </c>
    </row>
    <row r="565" spans="1:30" x14ac:dyDescent="0.25">
      <c r="A565" s="25">
        <v>1132</v>
      </c>
      <c r="B565" s="25">
        <v>61</v>
      </c>
      <c r="C565" s="25" t="s">
        <v>392</v>
      </c>
      <c r="D565" s="25" t="s">
        <v>449</v>
      </c>
      <c r="E565" s="25" t="s">
        <v>450</v>
      </c>
      <c r="F565" s="25" t="s">
        <v>451</v>
      </c>
      <c r="G565" s="25" t="s">
        <v>27</v>
      </c>
      <c r="H565" s="25" t="s">
        <v>31</v>
      </c>
      <c r="I565" s="25" t="s">
        <v>99</v>
      </c>
      <c r="J565" s="25" t="s">
        <v>100</v>
      </c>
      <c r="K565" s="25">
        <v>80111600</v>
      </c>
      <c r="L565" s="25" t="s">
        <v>466</v>
      </c>
      <c r="M565" s="25">
        <v>1</v>
      </c>
      <c r="N565" s="25">
        <v>1</v>
      </c>
      <c r="O565" s="25">
        <v>11</v>
      </c>
      <c r="P565" s="25">
        <v>1</v>
      </c>
      <c r="Q565" s="25" t="s">
        <v>28</v>
      </c>
      <c r="R565" s="25">
        <v>0</v>
      </c>
      <c r="S565" s="26">
        <v>72380000</v>
      </c>
      <c r="T565" s="26">
        <v>72380000</v>
      </c>
      <c r="U565" s="25">
        <v>0</v>
      </c>
      <c r="V565" s="25">
        <v>0</v>
      </c>
      <c r="W565" s="25" t="s">
        <v>84</v>
      </c>
      <c r="X565" s="25" t="s">
        <v>29</v>
      </c>
      <c r="Y565" s="25" t="s">
        <v>399</v>
      </c>
      <c r="Z565" s="25">
        <v>3778899</v>
      </c>
      <c r="AA565" s="25" t="s">
        <v>400</v>
      </c>
      <c r="AB565" s="24"/>
      <c r="AC565" s="24" t="str">
        <f t="shared" si="16"/>
        <v>1132-61</v>
      </c>
      <c r="AD565" s="24" t="str">
        <f t="shared" si="17"/>
        <v>PRESTAR LOS SERVICIOS PROFESIONALES PARA EVALUAR Y CONCEPTUAR DESDE EL COMPONENTE JURIDICO LAS GESTIONES QUE SE ADELANTEN EN EL MARCO DE LA DECLARATORIA DE ÁREAS PROTEGIDAS Y OTRAS ÁREAS DE INTERÉS AMBIENTAL, DEL PROYECTO DE INVERSIÓN 1132 # 1132-61</v>
      </c>
    </row>
    <row r="566" spans="1:30" x14ac:dyDescent="0.25">
      <c r="A566" s="25">
        <v>1132</v>
      </c>
      <c r="B566" s="25">
        <v>62</v>
      </c>
      <c r="C566" s="25" t="s">
        <v>392</v>
      </c>
      <c r="D566" s="25" t="s">
        <v>449</v>
      </c>
      <c r="E566" s="25" t="s">
        <v>450</v>
      </c>
      <c r="F566" s="25" t="s">
        <v>451</v>
      </c>
      <c r="G566" s="25" t="s">
        <v>27</v>
      </c>
      <c r="H566" s="25" t="s">
        <v>31</v>
      </c>
      <c r="I566" s="25" t="s">
        <v>99</v>
      </c>
      <c r="J566" s="25" t="s">
        <v>100</v>
      </c>
      <c r="K566" s="25">
        <v>80111600</v>
      </c>
      <c r="L566" s="25" t="s">
        <v>466</v>
      </c>
      <c r="M566" s="25">
        <v>1</v>
      </c>
      <c r="N566" s="25">
        <v>1</v>
      </c>
      <c r="O566" s="25">
        <v>11</v>
      </c>
      <c r="P566" s="25">
        <v>1</v>
      </c>
      <c r="Q566" s="25" t="s">
        <v>28</v>
      </c>
      <c r="R566" s="25">
        <v>0</v>
      </c>
      <c r="S566" s="26">
        <v>65560000</v>
      </c>
      <c r="T566" s="26">
        <v>65560000</v>
      </c>
      <c r="U566" s="25">
        <v>0</v>
      </c>
      <c r="V566" s="25">
        <v>0</v>
      </c>
      <c r="W566" s="25" t="s">
        <v>84</v>
      </c>
      <c r="X566" s="25" t="s">
        <v>29</v>
      </c>
      <c r="Y566" s="25" t="s">
        <v>399</v>
      </c>
      <c r="Z566" s="25">
        <v>3778899</v>
      </c>
      <c r="AA566" s="25" t="s">
        <v>400</v>
      </c>
      <c r="AB566" s="24"/>
      <c r="AC566" s="24" t="str">
        <f t="shared" si="16"/>
        <v>1132-62</v>
      </c>
      <c r="AD566" s="24" t="str">
        <f t="shared" si="17"/>
        <v>PRESTAR LOS SERVICIOS PROFESIONALES PARA EVALUAR Y CONCEPTUAR DESDE EL COMPONENTE JURIDICO LAS GESTIONES QUE SE ADELANTEN EN EL MARCO DE LA DECLARATORIA DE ÁREAS PROTEGIDAS Y OTRAS ÁREAS DE INTERÉS AMBIENTAL, DEL PROYECTO DE INVERSIÓN 1132 # 1132-62</v>
      </c>
    </row>
    <row r="567" spans="1:30" x14ac:dyDescent="0.25">
      <c r="A567" s="25">
        <v>1132</v>
      </c>
      <c r="B567" s="25">
        <v>63</v>
      </c>
      <c r="C567" s="25" t="s">
        <v>392</v>
      </c>
      <c r="D567" s="25" t="s">
        <v>449</v>
      </c>
      <c r="E567" s="25" t="s">
        <v>450</v>
      </c>
      <c r="F567" s="25" t="s">
        <v>451</v>
      </c>
      <c r="G567" s="25" t="s">
        <v>27</v>
      </c>
      <c r="H567" s="25" t="s">
        <v>31</v>
      </c>
      <c r="I567" s="25" t="s">
        <v>99</v>
      </c>
      <c r="J567" s="25" t="s">
        <v>100</v>
      </c>
      <c r="K567" s="25">
        <v>80111600</v>
      </c>
      <c r="L567" s="25" t="s">
        <v>467</v>
      </c>
      <c r="M567" s="25">
        <v>1</v>
      </c>
      <c r="N567" s="25">
        <v>1</v>
      </c>
      <c r="O567" s="25">
        <v>11</v>
      </c>
      <c r="P567" s="25">
        <v>1</v>
      </c>
      <c r="Q567" s="25" t="s">
        <v>28</v>
      </c>
      <c r="R567" s="25">
        <v>0</v>
      </c>
      <c r="S567" s="26">
        <v>26235000</v>
      </c>
      <c r="T567" s="26">
        <v>26235000</v>
      </c>
      <c r="U567" s="25">
        <v>0</v>
      </c>
      <c r="V567" s="25">
        <v>0</v>
      </c>
      <c r="W567" s="25" t="s">
        <v>84</v>
      </c>
      <c r="X567" s="25" t="s">
        <v>29</v>
      </c>
      <c r="Y567" s="25" t="s">
        <v>399</v>
      </c>
      <c r="Z567" s="25">
        <v>3778899</v>
      </c>
      <c r="AA567" s="25" t="s">
        <v>400</v>
      </c>
      <c r="AB567" s="24"/>
      <c r="AC567" s="24" t="str">
        <f t="shared" si="16"/>
        <v>1132-63</v>
      </c>
      <c r="AD567" s="24" t="str">
        <f t="shared" si="17"/>
        <v>PRESTAR SERVICIOS DE APOYO PARA LA CONSECUCION DE LAS ACCIONES RELACIONADAS CON LOS PROYECTOS A CARGO DE LA DIRECCIÓN DE GESTION AMBIENTAL  # 1132-63</v>
      </c>
    </row>
    <row r="568" spans="1:30" x14ac:dyDescent="0.25">
      <c r="A568" s="25">
        <v>1132</v>
      </c>
      <c r="B568" s="25">
        <v>64</v>
      </c>
      <c r="C568" s="25" t="s">
        <v>392</v>
      </c>
      <c r="D568" s="25" t="s">
        <v>468</v>
      </c>
      <c r="E568" s="25" t="s">
        <v>450</v>
      </c>
      <c r="F568" s="25" t="s">
        <v>469</v>
      </c>
      <c r="G568" s="25" t="s">
        <v>396</v>
      </c>
      <c r="H568" s="25" t="s">
        <v>31</v>
      </c>
      <c r="I568" s="25" t="s">
        <v>99</v>
      </c>
      <c r="J568" s="25" t="s">
        <v>100</v>
      </c>
      <c r="K568" s="25">
        <v>80111600</v>
      </c>
      <c r="L568" s="25" t="s">
        <v>457</v>
      </c>
      <c r="M568" s="25">
        <v>1</v>
      </c>
      <c r="N568" s="25">
        <v>1</v>
      </c>
      <c r="O568" s="25">
        <v>11</v>
      </c>
      <c r="P568" s="25">
        <v>1</v>
      </c>
      <c r="Q568" s="25" t="s">
        <v>28</v>
      </c>
      <c r="R568" s="25">
        <v>0</v>
      </c>
      <c r="S568" s="26">
        <v>72380000</v>
      </c>
      <c r="T568" s="26">
        <v>72380000</v>
      </c>
      <c r="U568" s="25">
        <v>0</v>
      </c>
      <c r="V568" s="25">
        <v>0</v>
      </c>
      <c r="W568" s="25" t="s">
        <v>84</v>
      </c>
      <c r="X568" s="25" t="s">
        <v>29</v>
      </c>
      <c r="Y568" s="25" t="s">
        <v>399</v>
      </c>
      <c r="Z568" s="25">
        <v>3778899</v>
      </c>
      <c r="AA568" s="25" t="s">
        <v>400</v>
      </c>
      <c r="AB568" s="24"/>
      <c r="AC568" s="24" t="str">
        <f t="shared" si="16"/>
        <v>1132-64</v>
      </c>
      <c r="AD568" s="24" t="str">
        <f t="shared" si="17"/>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 1132-64</v>
      </c>
    </row>
    <row r="569" spans="1:30" x14ac:dyDescent="0.25">
      <c r="A569" s="25">
        <v>1132</v>
      </c>
      <c r="B569" s="25">
        <v>65</v>
      </c>
      <c r="C569" s="25" t="s">
        <v>392</v>
      </c>
      <c r="D569" s="25" t="s">
        <v>468</v>
      </c>
      <c r="E569" s="25" t="s">
        <v>450</v>
      </c>
      <c r="F569" s="25" t="s">
        <v>469</v>
      </c>
      <c r="G569" s="25" t="s">
        <v>396</v>
      </c>
      <c r="H569" s="25" t="s">
        <v>31</v>
      </c>
      <c r="I569" s="25" t="s">
        <v>99</v>
      </c>
      <c r="J569" s="25" t="s">
        <v>100</v>
      </c>
      <c r="K569" s="25">
        <v>80111600</v>
      </c>
      <c r="L569" s="25" t="s">
        <v>470</v>
      </c>
      <c r="M569" s="25">
        <v>1</v>
      </c>
      <c r="N569" s="25">
        <v>1</v>
      </c>
      <c r="O569" s="25">
        <v>11</v>
      </c>
      <c r="P569" s="25">
        <v>1</v>
      </c>
      <c r="Q569" s="25" t="s">
        <v>28</v>
      </c>
      <c r="R569" s="25">
        <v>0</v>
      </c>
      <c r="S569" s="26">
        <v>65560000</v>
      </c>
      <c r="T569" s="26">
        <v>65560000</v>
      </c>
      <c r="U569" s="25">
        <v>0</v>
      </c>
      <c r="V569" s="25">
        <v>0</v>
      </c>
      <c r="W569" s="25" t="s">
        <v>84</v>
      </c>
      <c r="X569" s="25" t="s">
        <v>29</v>
      </c>
      <c r="Y569" s="25" t="s">
        <v>399</v>
      </c>
      <c r="Z569" s="25">
        <v>3778899</v>
      </c>
      <c r="AA569" s="25" t="s">
        <v>400</v>
      </c>
      <c r="AB569" s="24"/>
      <c r="AC569" s="24" t="str">
        <f t="shared" si="16"/>
        <v>1132-65</v>
      </c>
      <c r="AD569" s="24" t="str">
        <f t="shared" si="17"/>
        <v>PRESTAR LOS SERVICIOS PROFESIONALES EN LA VALORACIÓN DE ATRIBUTOS ECOLÓGICOS, FUNCIONALIDAD ECOSISTÉMICA Y EVALUACIÓN AMBIENTAL EN LA ESTRUCTURA ECOLÓGICA PRINCIPAL DEL DISTRITO CAPITAL, CON ÉNFASIS EN LOS ECOSISTEMAS DE PARAMO, ALTO ANDINO Y CORREDORES ECOLÓGICO DE RONDA # 1132-65</v>
      </c>
    </row>
    <row r="570" spans="1:30" x14ac:dyDescent="0.25">
      <c r="A570" s="25">
        <v>1132</v>
      </c>
      <c r="B570" s="25">
        <v>66</v>
      </c>
      <c r="C570" s="25" t="s">
        <v>392</v>
      </c>
      <c r="D570" s="25" t="s">
        <v>468</v>
      </c>
      <c r="E570" s="25" t="s">
        <v>450</v>
      </c>
      <c r="F570" s="25" t="s">
        <v>469</v>
      </c>
      <c r="G570" s="25" t="s">
        <v>396</v>
      </c>
      <c r="H570" s="25" t="s">
        <v>31</v>
      </c>
      <c r="I570" s="25" t="s">
        <v>99</v>
      </c>
      <c r="J570" s="25" t="s">
        <v>100</v>
      </c>
      <c r="K570" s="25">
        <v>80111600</v>
      </c>
      <c r="L570" s="25" t="s">
        <v>462</v>
      </c>
      <c r="M570" s="25">
        <v>1</v>
      </c>
      <c r="N570" s="25">
        <v>1</v>
      </c>
      <c r="O570" s="25">
        <v>11</v>
      </c>
      <c r="P570" s="25">
        <v>1</v>
      </c>
      <c r="Q570" s="25" t="s">
        <v>28</v>
      </c>
      <c r="R570" s="25">
        <v>0</v>
      </c>
      <c r="S570" s="26">
        <v>30646000</v>
      </c>
      <c r="T570" s="26">
        <v>30646000</v>
      </c>
      <c r="U570" s="25">
        <v>0</v>
      </c>
      <c r="V570" s="25">
        <v>0</v>
      </c>
      <c r="W570" s="25" t="s">
        <v>84</v>
      </c>
      <c r="X570" s="25" t="s">
        <v>29</v>
      </c>
      <c r="Y570" s="25" t="s">
        <v>399</v>
      </c>
      <c r="Z570" s="25">
        <v>3778899</v>
      </c>
      <c r="AA570" s="25" t="s">
        <v>400</v>
      </c>
      <c r="AB570" s="24"/>
      <c r="AC570" s="24" t="str">
        <f t="shared" si="16"/>
        <v>1132-66</v>
      </c>
      <c r="AD570" s="24" t="str">
        <f t="shared" si="17"/>
        <v>PRESTAR SERVICIOS PROFESIONALES PARA GENERAR INSUMOS TÉCNICOS PARA LA GESTIÓN DE DECLARATORIA DE NUEVAS ÁREAS PROTEGIDAS DE ECOSISTEMAS DE PARAMO Y ALTO ANDINO EN EL DISTRITO CAPITAL  # 1132-66</v>
      </c>
    </row>
    <row r="571" spans="1:30" x14ac:dyDescent="0.25">
      <c r="A571" s="25">
        <v>1132</v>
      </c>
      <c r="B571" s="25">
        <v>67</v>
      </c>
      <c r="C571" s="25" t="s">
        <v>392</v>
      </c>
      <c r="D571" s="25" t="s">
        <v>468</v>
      </c>
      <c r="E571" s="25" t="s">
        <v>450</v>
      </c>
      <c r="F571" s="25" t="s">
        <v>469</v>
      </c>
      <c r="G571" s="25" t="s">
        <v>396</v>
      </c>
      <c r="H571" s="25" t="s">
        <v>31</v>
      </c>
      <c r="I571" s="25" t="s">
        <v>99</v>
      </c>
      <c r="J571" s="25" t="s">
        <v>100</v>
      </c>
      <c r="K571" s="25">
        <v>80111600</v>
      </c>
      <c r="L571" s="25" t="s">
        <v>471</v>
      </c>
      <c r="M571" s="25">
        <v>1</v>
      </c>
      <c r="N571" s="25">
        <v>1</v>
      </c>
      <c r="O571" s="25">
        <v>11</v>
      </c>
      <c r="P571" s="25">
        <v>1</v>
      </c>
      <c r="Q571" s="25" t="s">
        <v>28</v>
      </c>
      <c r="R571" s="25">
        <v>0</v>
      </c>
      <c r="S571" s="26">
        <v>45089000</v>
      </c>
      <c r="T571" s="26">
        <v>45089000</v>
      </c>
      <c r="U571" s="25">
        <v>0</v>
      </c>
      <c r="V571" s="25">
        <v>0</v>
      </c>
      <c r="W571" s="25" t="s">
        <v>84</v>
      </c>
      <c r="X571" s="25" t="s">
        <v>29</v>
      </c>
      <c r="Y571" s="25" t="s">
        <v>399</v>
      </c>
      <c r="Z571" s="25">
        <v>3778899</v>
      </c>
      <c r="AA571" s="25" t="s">
        <v>400</v>
      </c>
      <c r="AB571" s="24"/>
      <c r="AC571" s="24" t="str">
        <f t="shared" si="16"/>
        <v>1132-67</v>
      </c>
      <c r="AD571" s="24" t="str">
        <f t="shared" si="17"/>
        <v>PRESTAR SERVICIOS PROFESIONALES PARA LA EVALUACIÓN DE ASPECTOS FÍSICOS CON ÉNFASIS EN GEOLOGÍA PARA LA GESTIÓN DE DECLARATORIA COMO ÁREA PROTEGIDA Y ELEMENTOS CONECTORES DE LA EEP # 1132-67</v>
      </c>
    </row>
    <row r="572" spans="1:30" x14ac:dyDescent="0.25">
      <c r="A572" s="25">
        <v>1132</v>
      </c>
      <c r="B572" s="25">
        <v>68</v>
      </c>
      <c r="C572" s="25" t="s">
        <v>392</v>
      </c>
      <c r="D572" s="25" t="s">
        <v>393</v>
      </c>
      <c r="E572" s="25" t="s">
        <v>394</v>
      </c>
      <c r="F572" s="25" t="s">
        <v>472</v>
      </c>
      <c r="G572" s="25" t="s">
        <v>27</v>
      </c>
      <c r="H572" s="25" t="s">
        <v>44</v>
      </c>
      <c r="I572" s="25" t="s">
        <v>425</v>
      </c>
      <c r="J572" s="25" t="s">
        <v>426</v>
      </c>
      <c r="K572" s="25" t="s">
        <v>473</v>
      </c>
      <c r="L572" s="25" t="s">
        <v>474</v>
      </c>
      <c r="M572" s="25">
        <v>5</v>
      </c>
      <c r="N572" s="25">
        <v>7</v>
      </c>
      <c r="O572" s="25">
        <v>4</v>
      </c>
      <c r="P572" s="25">
        <v>1</v>
      </c>
      <c r="Q572" s="25" t="s">
        <v>40</v>
      </c>
      <c r="R572" s="25">
        <v>0</v>
      </c>
      <c r="S572" s="26">
        <v>400000000</v>
      </c>
      <c r="T572" s="26">
        <v>400000000</v>
      </c>
      <c r="U572" s="25">
        <v>0</v>
      </c>
      <c r="V572" s="25">
        <v>0</v>
      </c>
      <c r="W572" s="25" t="s">
        <v>84</v>
      </c>
      <c r="X572" s="25" t="s">
        <v>29</v>
      </c>
      <c r="Y572" s="25" t="s">
        <v>399</v>
      </c>
      <c r="Z572" s="25">
        <v>3778899</v>
      </c>
      <c r="AA572" s="25" t="s">
        <v>400</v>
      </c>
      <c r="AB572" s="24"/>
      <c r="AC572" s="24" t="str">
        <f t="shared" si="16"/>
        <v>1132-68</v>
      </c>
      <c r="AD572" s="24" t="str">
        <f t="shared" si="17"/>
        <v>ADICIÓN AL CONTRATO DE CONSTRUCCIÓN DEL AULA EN MIRADOR DE JUAN REY # 1132-68</v>
      </c>
    </row>
    <row r="573" spans="1:30" x14ac:dyDescent="0.25">
      <c r="A573" s="25">
        <v>1132</v>
      </c>
      <c r="B573" s="25">
        <v>69</v>
      </c>
      <c r="C573" s="25" t="s">
        <v>392</v>
      </c>
      <c r="D573" s="25" t="s">
        <v>393</v>
      </c>
      <c r="E573" s="25" t="s">
        <v>394</v>
      </c>
      <c r="F573" s="25" t="s">
        <v>472</v>
      </c>
      <c r="G573" s="25" t="s">
        <v>396</v>
      </c>
      <c r="H573" s="25" t="s">
        <v>44</v>
      </c>
      <c r="I573" s="25" t="s">
        <v>475</v>
      </c>
      <c r="J573" s="25" t="s">
        <v>476</v>
      </c>
      <c r="K573" s="25" t="s">
        <v>1485</v>
      </c>
      <c r="L573" s="25" t="s">
        <v>478</v>
      </c>
      <c r="M573" s="25">
        <v>4</v>
      </c>
      <c r="N573" s="25">
        <v>7</v>
      </c>
      <c r="O573" s="25">
        <v>4</v>
      </c>
      <c r="P573" s="25">
        <v>1</v>
      </c>
      <c r="Q573" s="25" t="s">
        <v>40</v>
      </c>
      <c r="R573" s="25">
        <v>0</v>
      </c>
      <c r="S573" s="26">
        <v>98757000</v>
      </c>
      <c r="T573" s="26">
        <v>98757000</v>
      </c>
      <c r="U573" s="25">
        <v>0</v>
      </c>
      <c r="V573" s="25">
        <v>0</v>
      </c>
      <c r="W573" s="25" t="s">
        <v>84</v>
      </c>
      <c r="X573" s="25" t="s">
        <v>29</v>
      </c>
      <c r="Y573" s="25" t="s">
        <v>399</v>
      </c>
      <c r="Z573" s="25">
        <v>3778899</v>
      </c>
      <c r="AA573" s="25" t="s">
        <v>400</v>
      </c>
      <c r="AB573" s="24"/>
      <c r="AC573" s="24" t="str">
        <f t="shared" si="16"/>
        <v>1132-69</v>
      </c>
      <c r="AD573" s="24" t="str">
        <f t="shared" si="17"/>
        <v>ADICIÓN AL CONTRATO DE CONSTRUCCIÓN DE OBRAS DE MITIGACIÓN DE RIESGO EN LA CUENCA ALTA DE LA QUEBRADA HOYA DEL RAMO DEL PARQUE ECOLÓGICO DISTRITAL DE MONTAÑA ENTRENUBES (LOCALIDAD DE USME) EN BOGOTA D.C # 1132-69</v>
      </c>
    </row>
    <row r="574" spans="1:30" x14ac:dyDescent="0.25">
      <c r="A574" s="25">
        <v>1132</v>
      </c>
      <c r="B574" s="25">
        <v>70</v>
      </c>
      <c r="C574" s="25" t="s">
        <v>392</v>
      </c>
      <c r="D574" s="25" t="s">
        <v>393</v>
      </c>
      <c r="E574" s="25" t="s">
        <v>394</v>
      </c>
      <c r="F574" s="25" t="s">
        <v>472</v>
      </c>
      <c r="G574" s="25" t="s">
        <v>479</v>
      </c>
      <c r="H574" s="25" t="s">
        <v>44</v>
      </c>
      <c r="I574" s="25" t="s">
        <v>475</v>
      </c>
      <c r="J574" s="25" t="s">
        <v>476</v>
      </c>
      <c r="K574" s="25" t="s">
        <v>1485</v>
      </c>
      <c r="L574" s="25" t="s">
        <v>478</v>
      </c>
      <c r="M574" s="25">
        <v>4</v>
      </c>
      <c r="N574" s="25">
        <v>7</v>
      </c>
      <c r="O574" s="25">
        <v>4</v>
      </c>
      <c r="P574" s="25">
        <v>1</v>
      </c>
      <c r="Q574" s="25" t="s">
        <v>40</v>
      </c>
      <c r="R574" s="25">
        <v>0</v>
      </c>
      <c r="S574" s="26">
        <v>201243000</v>
      </c>
      <c r="T574" s="26">
        <v>201243000</v>
      </c>
      <c r="U574" s="25">
        <v>0</v>
      </c>
      <c r="V574" s="25">
        <v>0</v>
      </c>
      <c r="W574" s="25" t="s">
        <v>84</v>
      </c>
      <c r="X574" s="25" t="s">
        <v>29</v>
      </c>
      <c r="Y574" s="25" t="s">
        <v>399</v>
      </c>
      <c r="Z574" s="25">
        <v>3778899</v>
      </c>
      <c r="AA574" s="25" t="s">
        <v>400</v>
      </c>
      <c r="AB574" s="24"/>
      <c r="AC574" s="24" t="str">
        <f t="shared" si="16"/>
        <v>1132-70</v>
      </c>
      <c r="AD574" s="24" t="str">
        <f t="shared" si="17"/>
        <v>ADICIÓN AL CONTRATO DE CONSTRUCCIÓN DE OBRAS DE MITIGACIÓN DE RIESGO EN LA CUENCA ALTA DE LA QUEBRADA HOYA DEL RAMO DEL PARQUE ECOLÓGICO DISTRITAL DE MONTAÑA ENTRENUBES (LOCALIDAD DE USME) EN BOGOTA D.C # 1132-70</v>
      </c>
    </row>
    <row r="575" spans="1:30" x14ac:dyDescent="0.25">
      <c r="A575" s="25">
        <v>1132</v>
      </c>
      <c r="B575" s="25">
        <v>71</v>
      </c>
      <c r="C575" s="25" t="s">
        <v>392</v>
      </c>
      <c r="D575" s="25" t="s">
        <v>393</v>
      </c>
      <c r="E575" s="25" t="s">
        <v>394</v>
      </c>
      <c r="F575" s="25" t="s">
        <v>472</v>
      </c>
      <c r="G575" s="25" t="s">
        <v>27</v>
      </c>
      <c r="H575" s="25" t="s">
        <v>31</v>
      </c>
      <c r="I575" s="25" t="s">
        <v>99</v>
      </c>
      <c r="J575" s="25" t="s">
        <v>100</v>
      </c>
      <c r="K575" s="25">
        <v>80111600</v>
      </c>
      <c r="L575" s="25" t="s">
        <v>480</v>
      </c>
      <c r="M575" s="25">
        <v>1</v>
      </c>
      <c r="N575" s="25">
        <v>1</v>
      </c>
      <c r="O575" s="25">
        <v>11</v>
      </c>
      <c r="P575" s="25">
        <v>1</v>
      </c>
      <c r="Q575" s="25" t="s">
        <v>28</v>
      </c>
      <c r="R575" s="25">
        <v>0</v>
      </c>
      <c r="S575" s="26">
        <v>97680000</v>
      </c>
      <c r="T575" s="26">
        <v>97680000</v>
      </c>
      <c r="U575" s="25">
        <v>0</v>
      </c>
      <c r="V575" s="25">
        <v>0</v>
      </c>
      <c r="W575" s="25" t="s">
        <v>84</v>
      </c>
      <c r="X575" s="25" t="s">
        <v>29</v>
      </c>
      <c r="Y575" s="25" t="s">
        <v>399</v>
      </c>
      <c r="Z575" s="25">
        <v>3778899</v>
      </c>
      <c r="AA575" s="25" t="s">
        <v>400</v>
      </c>
      <c r="AB575" s="24"/>
      <c r="AC575" s="24" t="str">
        <f t="shared" si="16"/>
        <v>1132-71</v>
      </c>
      <c r="AD575" s="24" t="str">
        <f t="shared" si="17"/>
        <v>PRESTAR LOS SERVICIOS PROFESIONALES PARA REALIZAR EL ACOMPAÑAMIENTO TÉCNICO Y ADMINISTRATIVO DE PROYECTOS CON COMPONENTES DE DISEÑO Y/O CONSTRUCCIÓN DE OBRA ARQUITECTÓNICA A DESARROLLAR EN LAS ÁREAS PROTEGIDAS Y DE INTERÉS AMBIENTAL A CARGO DE LA SDA # 1132-71</v>
      </c>
    </row>
    <row r="576" spans="1:30" x14ac:dyDescent="0.25">
      <c r="A576" s="25">
        <v>1132</v>
      </c>
      <c r="B576" s="25">
        <v>72</v>
      </c>
      <c r="C576" s="25" t="s">
        <v>392</v>
      </c>
      <c r="D576" s="25" t="s">
        <v>431</v>
      </c>
      <c r="E576" s="25" t="s">
        <v>432</v>
      </c>
      <c r="F576" s="25" t="s">
        <v>481</v>
      </c>
      <c r="G576" s="25" t="s">
        <v>396</v>
      </c>
      <c r="H576" s="25" t="s">
        <v>31</v>
      </c>
      <c r="I576" s="25" t="s">
        <v>99</v>
      </c>
      <c r="J576" s="25" t="s">
        <v>100</v>
      </c>
      <c r="K576" s="25">
        <v>80111600</v>
      </c>
      <c r="L576" s="25" t="s">
        <v>482</v>
      </c>
      <c r="M576" s="25">
        <v>1</v>
      </c>
      <c r="N576" s="25">
        <v>1</v>
      </c>
      <c r="O576" s="25">
        <v>11</v>
      </c>
      <c r="P576" s="25">
        <v>1</v>
      </c>
      <c r="Q576" s="25" t="s">
        <v>28</v>
      </c>
      <c r="R576" s="25">
        <v>0</v>
      </c>
      <c r="S576" s="26">
        <v>35849000</v>
      </c>
      <c r="T576" s="26">
        <v>35849000</v>
      </c>
      <c r="U576" s="25">
        <v>0</v>
      </c>
      <c r="V576" s="25">
        <v>0</v>
      </c>
      <c r="W576" s="25" t="s">
        <v>84</v>
      </c>
      <c r="X576" s="25" t="s">
        <v>29</v>
      </c>
      <c r="Y576" s="25" t="s">
        <v>399</v>
      </c>
      <c r="Z576" s="25">
        <v>3778899</v>
      </c>
      <c r="AA576" s="25" t="s">
        <v>400</v>
      </c>
      <c r="AB576" s="24"/>
      <c r="AC576" s="24" t="str">
        <f t="shared" si="16"/>
        <v>1132-72</v>
      </c>
      <c r="AD576" s="24" t="str">
        <f t="shared" si="17"/>
        <v>PRESTAR SUS SERVICIOS PROFESIONALES PARA LA CONSOLIDACIÓN DE INFORMACIÓN ECOLÓGICA REQUERIDA PARA LA IMPLEMENTACIÓN DE PROYECTOS DE ADAPTACIÓN AL CAMBIO CLIMÁTICO # 1132-72</v>
      </c>
    </row>
    <row r="577" spans="1:30" x14ac:dyDescent="0.25">
      <c r="A577" s="25">
        <v>1132</v>
      </c>
      <c r="B577" s="25">
        <v>73</v>
      </c>
      <c r="C577" s="25" t="s">
        <v>392</v>
      </c>
      <c r="D577" s="25" t="s">
        <v>431</v>
      </c>
      <c r="E577" s="25" t="s">
        <v>432</v>
      </c>
      <c r="F577" s="25" t="s">
        <v>481</v>
      </c>
      <c r="G577" s="25" t="s">
        <v>396</v>
      </c>
      <c r="H577" s="25" t="s">
        <v>31</v>
      </c>
      <c r="I577" s="25" t="s">
        <v>99</v>
      </c>
      <c r="J577" s="25" t="s">
        <v>100</v>
      </c>
      <c r="K577" s="25">
        <v>80111600</v>
      </c>
      <c r="L577" s="25" t="s">
        <v>483</v>
      </c>
      <c r="M577" s="25">
        <v>1</v>
      </c>
      <c r="N577" s="25">
        <v>1</v>
      </c>
      <c r="O577" s="25">
        <v>11</v>
      </c>
      <c r="P577" s="25">
        <v>1</v>
      </c>
      <c r="Q577" s="25" t="s">
        <v>28</v>
      </c>
      <c r="R577" s="25">
        <v>0</v>
      </c>
      <c r="S577" s="26">
        <v>35849000</v>
      </c>
      <c r="T577" s="26">
        <v>35849000</v>
      </c>
      <c r="U577" s="25">
        <v>0</v>
      </c>
      <c r="V577" s="25">
        <v>0</v>
      </c>
      <c r="W577" s="25" t="s">
        <v>84</v>
      </c>
      <c r="X577" s="25" t="s">
        <v>29</v>
      </c>
      <c r="Y577" s="25" t="s">
        <v>399</v>
      </c>
      <c r="Z577" s="25">
        <v>3778899</v>
      </c>
      <c r="AA577" s="25" t="s">
        <v>400</v>
      </c>
      <c r="AB577" s="24"/>
      <c r="AC577" s="24" t="str">
        <f t="shared" si="16"/>
        <v>1132-73</v>
      </c>
      <c r="AD577" s="24" t="str">
        <f t="shared" si="17"/>
        <v xml:space="preserve"> APOYAR LA CARACTERIZACIÓN DE LOS ASPECTOS BIOLÓGICOS Y ECOLÓGICOS RELACIONADOS CON LA IMPLEMENTACIÓN DE LOS PROYECTOS DE ADAPTACIÓN AL CAMBIO CLIMÁTICO BASADO EN ECOSISTEMAS # 1132-73</v>
      </c>
    </row>
    <row r="578" spans="1:30" x14ac:dyDescent="0.25">
      <c r="A578" s="25">
        <v>1132</v>
      </c>
      <c r="B578" s="25">
        <v>74</v>
      </c>
      <c r="C578" s="25" t="s">
        <v>392</v>
      </c>
      <c r="D578" s="25" t="s">
        <v>431</v>
      </c>
      <c r="E578" s="25" t="s">
        <v>432</v>
      </c>
      <c r="F578" s="25" t="s">
        <v>481</v>
      </c>
      <c r="G578" s="25" t="s">
        <v>396</v>
      </c>
      <c r="H578" s="25" t="s">
        <v>31</v>
      </c>
      <c r="I578" s="25" t="s">
        <v>99</v>
      </c>
      <c r="J578" s="25" t="s">
        <v>100</v>
      </c>
      <c r="K578" s="25">
        <v>80111600</v>
      </c>
      <c r="L578" s="25" t="s">
        <v>484</v>
      </c>
      <c r="M578" s="25">
        <v>1</v>
      </c>
      <c r="N578" s="25">
        <v>1</v>
      </c>
      <c r="O578" s="25">
        <v>11</v>
      </c>
      <c r="P578" s="25">
        <v>1</v>
      </c>
      <c r="Q578" s="25" t="s">
        <v>28</v>
      </c>
      <c r="R578" s="25">
        <v>0</v>
      </c>
      <c r="S578" s="26">
        <v>77605000</v>
      </c>
      <c r="T578" s="26">
        <v>77605000</v>
      </c>
      <c r="U578" s="25">
        <v>0</v>
      </c>
      <c r="V578" s="25">
        <v>0</v>
      </c>
      <c r="W578" s="25" t="s">
        <v>84</v>
      </c>
      <c r="X578" s="25" t="s">
        <v>29</v>
      </c>
      <c r="Y578" s="25" t="s">
        <v>399</v>
      </c>
      <c r="Z578" s="25">
        <v>3778899</v>
      </c>
      <c r="AA578" s="25" t="s">
        <v>400</v>
      </c>
      <c r="AB578" s="24"/>
      <c r="AC578" s="24" t="str">
        <f t="shared" ref="AC578:AC641" si="18">+CONCATENATE(A578,"-",B578)</f>
        <v>1132-74</v>
      </c>
      <c r="AD578" s="24" t="str">
        <f t="shared" ref="AD578:AD641" si="19">+CONCATENATE(L578," #"," ",AC578)</f>
        <v>ORIENTAR Y LIDERAR LA IMPLEMENTACIÓN DE PROYECTOS DE ADAPTACIÓN AL CAMBIO CLIMÁTICO Y DE INSTRUMENTOS DE GESTIÓN AMBIENTAL # 1132-74</v>
      </c>
    </row>
    <row r="579" spans="1:30" x14ac:dyDescent="0.25">
      <c r="A579" s="25">
        <v>1132</v>
      </c>
      <c r="B579" s="25">
        <v>75</v>
      </c>
      <c r="C579" s="25" t="s">
        <v>392</v>
      </c>
      <c r="D579" s="25" t="s">
        <v>443</v>
      </c>
      <c r="E579" s="25" t="s">
        <v>394</v>
      </c>
      <c r="F579" s="25" t="s">
        <v>485</v>
      </c>
      <c r="G579" s="25" t="s">
        <v>396</v>
      </c>
      <c r="H579" s="25" t="s">
        <v>31</v>
      </c>
      <c r="I579" s="25" t="s">
        <v>99</v>
      </c>
      <c r="J579" s="25" t="s">
        <v>100</v>
      </c>
      <c r="K579" s="25">
        <v>80111600</v>
      </c>
      <c r="L579" s="25" t="s">
        <v>412</v>
      </c>
      <c r="M579" s="25">
        <v>1</v>
      </c>
      <c r="N579" s="25">
        <v>1</v>
      </c>
      <c r="O579" s="25">
        <v>11</v>
      </c>
      <c r="P579" s="25">
        <v>1</v>
      </c>
      <c r="Q579" s="25" t="s">
        <v>28</v>
      </c>
      <c r="R579" s="25">
        <v>0</v>
      </c>
      <c r="S579" s="26">
        <v>35849000</v>
      </c>
      <c r="T579" s="26">
        <v>35849000</v>
      </c>
      <c r="U579" s="25">
        <v>0</v>
      </c>
      <c r="V579" s="25">
        <v>0</v>
      </c>
      <c r="W579" s="25" t="s">
        <v>84</v>
      </c>
      <c r="X579" s="25" t="s">
        <v>29</v>
      </c>
      <c r="Y579" s="25" t="s">
        <v>399</v>
      </c>
      <c r="Z579" s="25">
        <v>3778899</v>
      </c>
      <c r="AA579" s="25" t="s">
        <v>400</v>
      </c>
      <c r="AB579" s="24"/>
      <c r="AC579" s="24" t="str">
        <f t="shared" si="18"/>
        <v>1132-75</v>
      </c>
      <c r="AD579" s="24" t="str">
        <f t="shared" si="19"/>
        <v>PRESTAR LOS SERVICIOS PROFESIONALES PARA EL DESARROLLO DE ACCIONES DE EVALUACIÓN, SEGUIMIENTO Y MONITOREO EN ELEMENTOS PRIORIZADOS DE LA ESTRUCTURA ECOLÓGICA PRINCIPAL. # 1132-75</v>
      </c>
    </row>
    <row r="580" spans="1:30" x14ac:dyDescent="0.25">
      <c r="A580" s="25">
        <v>1132</v>
      </c>
      <c r="B580" s="25">
        <v>76</v>
      </c>
      <c r="C580" s="25" t="s">
        <v>392</v>
      </c>
      <c r="D580" s="25" t="s">
        <v>443</v>
      </c>
      <c r="E580" s="25" t="s">
        <v>394</v>
      </c>
      <c r="F580" s="25" t="s">
        <v>485</v>
      </c>
      <c r="G580" s="25" t="s">
        <v>396</v>
      </c>
      <c r="H580" s="25" t="s">
        <v>31</v>
      </c>
      <c r="I580" s="25" t="s">
        <v>99</v>
      </c>
      <c r="J580" s="25" t="s">
        <v>100</v>
      </c>
      <c r="K580" s="25">
        <v>80111600</v>
      </c>
      <c r="L580" s="25" t="s">
        <v>412</v>
      </c>
      <c r="M580" s="25">
        <v>1</v>
      </c>
      <c r="N580" s="25">
        <v>1</v>
      </c>
      <c r="O580" s="25">
        <v>11</v>
      </c>
      <c r="P580" s="25">
        <v>1</v>
      </c>
      <c r="Q580" s="25" t="s">
        <v>28</v>
      </c>
      <c r="R580" s="25">
        <v>0</v>
      </c>
      <c r="S580" s="26">
        <v>30646000</v>
      </c>
      <c r="T580" s="26">
        <v>30646000</v>
      </c>
      <c r="U580" s="25">
        <v>0</v>
      </c>
      <c r="V580" s="25">
        <v>0</v>
      </c>
      <c r="W580" s="25" t="s">
        <v>84</v>
      </c>
      <c r="X580" s="25" t="s">
        <v>29</v>
      </c>
      <c r="Y580" s="25" t="s">
        <v>399</v>
      </c>
      <c r="Z580" s="25">
        <v>3778899</v>
      </c>
      <c r="AA580" s="25" t="s">
        <v>400</v>
      </c>
      <c r="AB580" s="24"/>
      <c r="AC580" s="24" t="str">
        <f t="shared" si="18"/>
        <v>1132-76</v>
      </c>
      <c r="AD580" s="24" t="str">
        <f t="shared" si="19"/>
        <v>PRESTAR LOS SERVICIOS PROFESIONALES PARA EL DESARROLLO DE ACCIONES DE EVALUACIÓN, SEGUIMIENTO Y MONITOREO EN ELEMENTOS PRIORIZADOS DE LA ESTRUCTURA ECOLÓGICA PRINCIPAL. # 1132-76</v>
      </c>
    </row>
    <row r="581" spans="1:30" x14ac:dyDescent="0.25">
      <c r="A581" s="25">
        <v>1132</v>
      </c>
      <c r="B581" s="25">
        <v>77</v>
      </c>
      <c r="C581" s="25" t="s">
        <v>392</v>
      </c>
      <c r="D581" s="25" t="s">
        <v>443</v>
      </c>
      <c r="E581" s="25" t="s">
        <v>394</v>
      </c>
      <c r="F581" s="25" t="s">
        <v>485</v>
      </c>
      <c r="G581" s="25" t="s">
        <v>27</v>
      </c>
      <c r="H581" s="25" t="s">
        <v>31</v>
      </c>
      <c r="I581" s="25" t="s">
        <v>99</v>
      </c>
      <c r="J581" s="25" t="s">
        <v>100</v>
      </c>
      <c r="K581" s="25">
        <v>80111600</v>
      </c>
      <c r="L581" s="25" t="s">
        <v>486</v>
      </c>
      <c r="M581" s="25">
        <v>1</v>
      </c>
      <c r="N581" s="25">
        <v>1</v>
      </c>
      <c r="O581" s="25">
        <v>11</v>
      </c>
      <c r="P581" s="25">
        <v>1</v>
      </c>
      <c r="Q581" s="25" t="s">
        <v>28</v>
      </c>
      <c r="R581" s="25">
        <v>0</v>
      </c>
      <c r="S581" s="26">
        <v>51920000</v>
      </c>
      <c r="T581" s="26">
        <v>51920000</v>
      </c>
      <c r="U581" s="25">
        <v>0</v>
      </c>
      <c r="V581" s="25">
        <v>0</v>
      </c>
      <c r="W581" s="25" t="s">
        <v>84</v>
      </c>
      <c r="X581" s="25" t="s">
        <v>29</v>
      </c>
      <c r="Y581" s="25" t="s">
        <v>399</v>
      </c>
      <c r="Z581" s="25">
        <v>3778899</v>
      </c>
      <c r="AA581" s="25" t="s">
        <v>400</v>
      </c>
      <c r="AB581" s="24"/>
      <c r="AC581" s="24" t="str">
        <f t="shared" si="18"/>
        <v>1132-77</v>
      </c>
      <c r="AD581" s="24" t="str">
        <f t="shared" si="19"/>
        <v>PRESTAR LOS SERVICIOS PROFESIONALES PARA APOYAR LA GESTIÓN ADMINISTRATIVA DE LOS PROCESOS CONTRACTUALES QUE SE DERIVEN DE LAS ACCIONES DE LA ESTRUCTURA ECOLÓGICA PRINCIPAL # 1132-77</v>
      </c>
    </row>
    <row r="582" spans="1:30" x14ac:dyDescent="0.25">
      <c r="A582" s="25">
        <v>1132</v>
      </c>
      <c r="B582" s="25">
        <v>78</v>
      </c>
      <c r="C582" s="25" t="s">
        <v>392</v>
      </c>
      <c r="D582" s="25" t="s">
        <v>443</v>
      </c>
      <c r="E582" s="25" t="s">
        <v>394</v>
      </c>
      <c r="F582" s="25" t="s">
        <v>485</v>
      </c>
      <c r="G582" s="25" t="s">
        <v>396</v>
      </c>
      <c r="H582" s="25" t="s">
        <v>31</v>
      </c>
      <c r="I582" s="25" t="s">
        <v>99</v>
      </c>
      <c r="J582" s="25" t="s">
        <v>100</v>
      </c>
      <c r="K582" s="25">
        <v>80111600</v>
      </c>
      <c r="L582" s="25" t="s">
        <v>412</v>
      </c>
      <c r="M582" s="25">
        <v>1</v>
      </c>
      <c r="N582" s="25">
        <v>1</v>
      </c>
      <c r="O582" s="25">
        <v>11</v>
      </c>
      <c r="P582" s="25">
        <v>1</v>
      </c>
      <c r="Q582" s="25" t="s">
        <v>28</v>
      </c>
      <c r="R582" s="25">
        <v>0</v>
      </c>
      <c r="S582" s="26">
        <v>35849000</v>
      </c>
      <c r="T582" s="26">
        <v>35849000</v>
      </c>
      <c r="U582" s="25">
        <v>0</v>
      </c>
      <c r="V582" s="25">
        <v>0</v>
      </c>
      <c r="W582" s="25" t="s">
        <v>84</v>
      </c>
      <c r="X582" s="25" t="s">
        <v>29</v>
      </c>
      <c r="Y582" s="25" t="s">
        <v>399</v>
      </c>
      <c r="Z582" s="25">
        <v>3778899</v>
      </c>
      <c r="AA582" s="25" t="s">
        <v>400</v>
      </c>
      <c r="AB582" s="24"/>
      <c r="AC582" s="24" t="str">
        <f t="shared" si="18"/>
        <v>1132-78</v>
      </c>
      <c r="AD582" s="24" t="str">
        <f t="shared" si="19"/>
        <v>PRESTAR LOS SERVICIOS PROFESIONALES PARA EL DESARROLLO DE ACCIONES DE EVALUACIÓN, SEGUIMIENTO Y MONITOREO EN ELEMENTOS PRIORIZADOS DE LA ESTRUCTURA ECOLÓGICA PRINCIPAL. # 1132-78</v>
      </c>
    </row>
    <row r="583" spans="1:30" x14ac:dyDescent="0.25">
      <c r="A583" s="25">
        <v>1132</v>
      </c>
      <c r="B583" s="25">
        <v>79</v>
      </c>
      <c r="C583" s="25" t="s">
        <v>392</v>
      </c>
      <c r="D583" s="25" t="s">
        <v>443</v>
      </c>
      <c r="E583" s="25" t="s">
        <v>394</v>
      </c>
      <c r="F583" s="25" t="s">
        <v>485</v>
      </c>
      <c r="G583" s="25" t="s">
        <v>396</v>
      </c>
      <c r="H583" s="25" t="s">
        <v>31</v>
      </c>
      <c r="I583" s="25" t="s">
        <v>99</v>
      </c>
      <c r="J583" s="25" t="s">
        <v>100</v>
      </c>
      <c r="K583" s="25">
        <v>80111600</v>
      </c>
      <c r="L583" s="25" t="s">
        <v>487</v>
      </c>
      <c r="M583" s="25">
        <v>1</v>
      </c>
      <c r="N583" s="25">
        <v>1</v>
      </c>
      <c r="O583" s="25">
        <v>11</v>
      </c>
      <c r="P583" s="25">
        <v>1</v>
      </c>
      <c r="Q583" s="25" t="s">
        <v>28</v>
      </c>
      <c r="R583" s="25">
        <v>0</v>
      </c>
      <c r="S583" s="26">
        <v>77605000</v>
      </c>
      <c r="T583" s="26">
        <v>77605000</v>
      </c>
      <c r="U583" s="25">
        <v>0</v>
      </c>
      <c r="V583" s="25">
        <v>0</v>
      </c>
      <c r="W583" s="25" t="s">
        <v>84</v>
      </c>
      <c r="X583" s="25" t="s">
        <v>29</v>
      </c>
      <c r="Y583" s="25" t="s">
        <v>399</v>
      </c>
      <c r="Z583" s="25">
        <v>3778899</v>
      </c>
      <c r="AA583" s="25" t="s">
        <v>400</v>
      </c>
      <c r="AB583" s="24"/>
      <c r="AC583" s="24" t="str">
        <f t="shared" si="18"/>
        <v>1132-79</v>
      </c>
      <c r="AD583" s="24" t="str">
        <f t="shared" si="19"/>
        <v>PRESTAR LOS SERVICIOS PROFESIONALES PARA ORIENTAR Y COORDINAR LAS ACTIVIDADES PARA EL DESARROLLO DE ACCIONES DE EVALUACIÓN, SEGUIMIENTO Y MONITOREO EN ELEMENTOS PRIORIZADOS DE LA ESTRUCTURA ECOLÓGICA PRINCIPAL. # 1132-79</v>
      </c>
    </row>
    <row r="584" spans="1:30" x14ac:dyDescent="0.25">
      <c r="A584" s="25">
        <v>1132</v>
      </c>
      <c r="B584" s="25">
        <v>80</v>
      </c>
      <c r="C584" s="25" t="s">
        <v>392</v>
      </c>
      <c r="D584" s="25" t="s">
        <v>443</v>
      </c>
      <c r="E584" s="25" t="s">
        <v>394</v>
      </c>
      <c r="F584" s="25" t="s">
        <v>485</v>
      </c>
      <c r="G584" s="25" t="s">
        <v>396</v>
      </c>
      <c r="H584" s="25" t="s">
        <v>31</v>
      </c>
      <c r="I584" s="25" t="s">
        <v>99</v>
      </c>
      <c r="J584" s="25" t="s">
        <v>100</v>
      </c>
      <c r="K584" s="25">
        <v>80111600</v>
      </c>
      <c r="L584" s="25" t="s">
        <v>412</v>
      </c>
      <c r="M584" s="25">
        <v>1</v>
      </c>
      <c r="N584" s="25">
        <v>1</v>
      </c>
      <c r="O584" s="25">
        <v>11</v>
      </c>
      <c r="P584" s="25">
        <v>1</v>
      </c>
      <c r="Q584" s="25" t="s">
        <v>28</v>
      </c>
      <c r="R584" s="25">
        <v>0</v>
      </c>
      <c r="S584" s="26">
        <v>30646000</v>
      </c>
      <c r="T584" s="26">
        <v>30646000</v>
      </c>
      <c r="U584" s="25">
        <v>0</v>
      </c>
      <c r="V584" s="25">
        <v>0</v>
      </c>
      <c r="W584" s="25" t="s">
        <v>84</v>
      </c>
      <c r="X584" s="25" t="s">
        <v>29</v>
      </c>
      <c r="Y584" s="25" t="s">
        <v>399</v>
      </c>
      <c r="Z584" s="25">
        <v>3778899</v>
      </c>
      <c r="AA584" s="25" t="s">
        <v>400</v>
      </c>
      <c r="AB584" s="24"/>
      <c r="AC584" s="24" t="str">
        <f t="shared" si="18"/>
        <v>1132-80</v>
      </c>
      <c r="AD584" s="24" t="str">
        <f t="shared" si="19"/>
        <v>PRESTAR LOS SERVICIOS PROFESIONALES PARA EL DESARROLLO DE ACCIONES DE EVALUACIÓN, SEGUIMIENTO Y MONITOREO EN ELEMENTOS PRIORIZADOS DE LA ESTRUCTURA ECOLÓGICA PRINCIPAL. # 1132-80</v>
      </c>
    </row>
    <row r="585" spans="1:30" x14ac:dyDescent="0.25">
      <c r="A585" s="25">
        <v>1132</v>
      </c>
      <c r="B585" s="25">
        <v>81</v>
      </c>
      <c r="C585" s="25" t="s">
        <v>392</v>
      </c>
      <c r="D585" s="25" t="s">
        <v>443</v>
      </c>
      <c r="E585" s="25" t="s">
        <v>394</v>
      </c>
      <c r="F585" s="25" t="s">
        <v>485</v>
      </c>
      <c r="G585" s="25" t="s">
        <v>396</v>
      </c>
      <c r="H585" s="25" t="s">
        <v>31</v>
      </c>
      <c r="I585" s="25" t="s">
        <v>99</v>
      </c>
      <c r="J585" s="25" t="s">
        <v>100</v>
      </c>
      <c r="K585" s="25">
        <v>80111600</v>
      </c>
      <c r="L585" s="25" t="s">
        <v>412</v>
      </c>
      <c r="M585" s="25">
        <v>1</v>
      </c>
      <c r="N585" s="25">
        <v>1</v>
      </c>
      <c r="O585" s="25">
        <v>11</v>
      </c>
      <c r="P585" s="25">
        <v>1</v>
      </c>
      <c r="Q585" s="25" t="s">
        <v>28</v>
      </c>
      <c r="R585" s="25">
        <v>0</v>
      </c>
      <c r="S585" s="26">
        <v>30646000</v>
      </c>
      <c r="T585" s="26">
        <v>30646000</v>
      </c>
      <c r="U585" s="25">
        <v>0</v>
      </c>
      <c r="V585" s="25">
        <v>0</v>
      </c>
      <c r="W585" s="25" t="s">
        <v>84</v>
      </c>
      <c r="X585" s="25" t="s">
        <v>29</v>
      </c>
      <c r="Y585" s="25" t="s">
        <v>399</v>
      </c>
      <c r="Z585" s="25">
        <v>3778899</v>
      </c>
      <c r="AA585" s="25" t="s">
        <v>400</v>
      </c>
      <c r="AB585" s="24"/>
      <c r="AC585" s="24" t="str">
        <f t="shared" si="18"/>
        <v>1132-81</v>
      </c>
      <c r="AD585" s="24" t="str">
        <f t="shared" si="19"/>
        <v>PRESTAR LOS SERVICIOS PROFESIONALES PARA EL DESARROLLO DE ACCIONES DE EVALUACIÓN, SEGUIMIENTO Y MONITOREO EN ELEMENTOS PRIORIZADOS DE LA ESTRUCTURA ECOLÓGICA PRINCIPAL. # 1132-81</v>
      </c>
    </row>
    <row r="586" spans="1:30" x14ac:dyDescent="0.25">
      <c r="A586" s="25">
        <v>1132</v>
      </c>
      <c r="B586" s="25">
        <v>82</v>
      </c>
      <c r="C586" s="25" t="s">
        <v>392</v>
      </c>
      <c r="D586" s="25" t="s">
        <v>443</v>
      </c>
      <c r="E586" s="25" t="s">
        <v>394</v>
      </c>
      <c r="F586" s="25" t="s">
        <v>485</v>
      </c>
      <c r="G586" s="25" t="s">
        <v>479</v>
      </c>
      <c r="H586" s="25" t="s">
        <v>31</v>
      </c>
      <c r="I586" s="25" t="s">
        <v>99</v>
      </c>
      <c r="J586" s="25" t="s">
        <v>100</v>
      </c>
      <c r="K586" s="25">
        <v>80111600</v>
      </c>
      <c r="L586" s="25" t="s">
        <v>412</v>
      </c>
      <c r="M586" s="25">
        <v>1</v>
      </c>
      <c r="N586" s="25">
        <v>1</v>
      </c>
      <c r="O586" s="25">
        <v>11</v>
      </c>
      <c r="P586" s="25">
        <v>1</v>
      </c>
      <c r="Q586" s="25" t="s">
        <v>28</v>
      </c>
      <c r="R586" s="25">
        <v>0</v>
      </c>
      <c r="S586" s="26">
        <v>30646000</v>
      </c>
      <c r="T586" s="26">
        <v>30646000</v>
      </c>
      <c r="U586" s="25">
        <v>0</v>
      </c>
      <c r="V586" s="25">
        <v>0</v>
      </c>
      <c r="W586" s="25" t="s">
        <v>84</v>
      </c>
      <c r="X586" s="25" t="s">
        <v>29</v>
      </c>
      <c r="Y586" s="25" t="s">
        <v>399</v>
      </c>
      <c r="Z586" s="25">
        <v>3778899</v>
      </c>
      <c r="AA586" s="25" t="s">
        <v>400</v>
      </c>
      <c r="AB586" s="24"/>
      <c r="AC586" s="24" t="str">
        <f t="shared" si="18"/>
        <v>1132-82</v>
      </c>
      <c r="AD586" s="24" t="str">
        <f t="shared" si="19"/>
        <v>PRESTAR LOS SERVICIOS PROFESIONALES PARA EL DESARROLLO DE ACCIONES DE EVALUACIÓN, SEGUIMIENTO Y MONITOREO EN ELEMENTOS PRIORIZADOS DE LA ESTRUCTURA ECOLÓGICA PRINCIPAL. # 1132-82</v>
      </c>
    </row>
    <row r="587" spans="1:30" x14ac:dyDescent="0.25">
      <c r="A587" s="25">
        <v>1132</v>
      </c>
      <c r="B587" s="25">
        <v>83</v>
      </c>
      <c r="C587" s="25" t="s">
        <v>392</v>
      </c>
      <c r="D587" s="25" t="s">
        <v>443</v>
      </c>
      <c r="E587" s="25" t="s">
        <v>394</v>
      </c>
      <c r="F587" s="25" t="s">
        <v>485</v>
      </c>
      <c r="G587" s="25" t="s">
        <v>479</v>
      </c>
      <c r="H587" s="25" t="s">
        <v>31</v>
      </c>
      <c r="I587" s="25" t="s">
        <v>99</v>
      </c>
      <c r="J587" s="25" t="s">
        <v>100</v>
      </c>
      <c r="K587" s="25">
        <v>80111600</v>
      </c>
      <c r="L587" s="25" t="s">
        <v>412</v>
      </c>
      <c r="M587" s="25">
        <v>1</v>
      </c>
      <c r="N587" s="25">
        <v>1</v>
      </c>
      <c r="O587" s="25">
        <v>11</v>
      </c>
      <c r="P587" s="25">
        <v>1</v>
      </c>
      <c r="Q587" s="25" t="s">
        <v>28</v>
      </c>
      <c r="R587" s="25">
        <v>0</v>
      </c>
      <c r="S587" s="26">
        <v>35849000</v>
      </c>
      <c r="T587" s="26">
        <v>35849000</v>
      </c>
      <c r="U587" s="25">
        <v>0</v>
      </c>
      <c r="V587" s="25">
        <v>0</v>
      </c>
      <c r="W587" s="25" t="s">
        <v>84</v>
      </c>
      <c r="X587" s="25" t="s">
        <v>29</v>
      </c>
      <c r="Y587" s="25" t="s">
        <v>399</v>
      </c>
      <c r="Z587" s="25">
        <v>3778899</v>
      </c>
      <c r="AA587" s="25" t="s">
        <v>400</v>
      </c>
      <c r="AB587" s="24"/>
      <c r="AC587" s="24" t="str">
        <f t="shared" si="18"/>
        <v>1132-83</v>
      </c>
      <c r="AD587" s="24" t="str">
        <f t="shared" si="19"/>
        <v>PRESTAR LOS SERVICIOS PROFESIONALES PARA EL DESARROLLO DE ACCIONES DE EVALUACIÓN, SEGUIMIENTO Y MONITOREO EN ELEMENTOS PRIORIZADOS DE LA ESTRUCTURA ECOLÓGICA PRINCIPAL. # 1132-83</v>
      </c>
    </row>
    <row r="588" spans="1:30" x14ac:dyDescent="0.25">
      <c r="A588" s="25">
        <v>1132</v>
      </c>
      <c r="B588" s="25">
        <v>84</v>
      </c>
      <c r="C588" s="25" t="s">
        <v>392</v>
      </c>
      <c r="D588" s="25" t="s">
        <v>422</v>
      </c>
      <c r="E588" s="25" t="s">
        <v>394</v>
      </c>
      <c r="F588" s="25" t="s">
        <v>488</v>
      </c>
      <c r="G588" s="25" t="s">
        <v>479</v>
      </c>
      <c r="H588" s="25" t="s">
        <v>31</v>
      </c>
      <c r="I588" s="25" t="s">
        <v>99</v>
      </c>
      <c r="J588" s="25" t="s">
        <v>100</v>
      </c>
      <c r="K588" s="25">
        <v>80111600</v>
      </c>
      <c r="L588" s="25" t="s">
        <v>489</v>
      </c>
      <c r="M588" s="25">
        <v>1</v>
      </c>
      <c r="N588" s="25">
        <v>1</v>
      </c>
      <c r="O588" s="25">
        <v>11</v>
      </c>
      <c r="P588" s="25">
        <v>1</v>
      </c>
      <c r="Q588" s="25" t="s">
        <v>28</v>
      </c>
      <c r="R588" s="25">
        <v>0</v>
      </c>
      <c r="S588" s="26">
        <v>45089000</v>
      </c>
      <c r="T588" s="26">
        <v>45089000</v>
      </c>
      <c r="U588" s="25">
        <v>0</v>
      </c>
      <c r="V588" s="25">
        <v>0</v>
      </c>
      <c r="W588" s="25" t="s">
        <v>84</v>
      </c>
      <c r="X588" s="25" t="s">
        <v>29</v>
      </c>
      <c r="Y588" s="25" t="s">
        <v>399</v>
      </c>
      <c r="Z588" s="25">
        <v>3778899</v>
      </c>
      <c r="AA588" s="25" t="s">
        <v>400</v>
      </c>
      <c r="AB588" s="24"/>
      <c r="AC588" s="24" t="str">
        <f t="shared" si="18"/>
        <v>1132-84</v>
      </c>
      <c r="AD588" s="24" t="str">
        <f t="shared" si="19"/>
        <v>GESTIONAR LA EJECUCIÓN ARTICULADA DE ACCIONES DE ADMINISTRACIÓN, MANEJO, CONSERVACIÓN Y USO SOSTENIBLE DEL (LOS) PARQUE (S) ECOLÓGICOS DISTRITALES DE HUMEDAL ASIGNADO # 1132-84</v>
      </c>
    </row>
    <row r="589" spans="1:30" x14ac:dyDescent="0.25">
      <c r="A589" s="25">
        <v>1132</v>
      </c>
      <c r="B589" s="25">
        <v>85</v>
      </c>
      <c r="C589" s="25" t="s">
        <v>392</v>
      </c>
      <c r="D589" s="25" t="s">
        <v>422</v>
      </c>
      <c r="E589" s="25" t="s">
        <v>394</v>
      </c>
      <c r="F589" s="25" t="s">
        <v>488</v>
      </c>
      <c r="G589" s="25" t="s">
        <v>27</v>
      </c>
      <c r="H589" s="25" t="s">
        <v>31</v>
      </c>
      <c r="I589" s="25" t="s">
        <v>99</v>
      </c>
      <c r="J589" s="25" t="s">
        <v>100</v>
      </c>
      <c r="K589" s="25">
        <v>80111600</v>
      </c>
      <c r="L589" s="25" t="s">
        <v>490</v>
      </c>
      <c r="M589" s="25">
        <v>1</v>
      </c>
      <c r="N589" s="25">
        <v>1</v>
      </c>
      <c r="O589" s="25">
        <v>11</v>
      </c>
      <c r="P589" s="25">
        <v>1</v>
      </c>
      <c r="Q589" s="25" t="s">
        <v>28</v>
      </c>
      <c r="R589" s="25">
        <v>0</v>
      </c>
      <c r="S589" s="26">
        <v>51920000</v>
      </c>
      <c r="T589" s="26">
        <v>51920000</v>
      </c>
      <c r="U589" s="25">
        <v>0</v>
      </c>
      <c r="V589" s="25">
        <v>0</v>
      </c>
      <c r="W589" s="25" t="s">
        <v>84</v>
      </c>
      <c r="X589" s="25" t="s">
        <v>29</v>
      </c>
      <c r="Y589" s="25" t="s">
        <v>399</v>
      </c>
      <c r="Z589" s="25">
        <v>3778899</v>
      </c>
      <c r="AA589" s="25" t="s">
        <v>400</v>
      </c>
      <c r="AB589" s="24"/>
      <c r="AC589" s="24" t="str">
        <f t="shared" si="18"/>
        <v>1132-85</v>
      </c>
      <c r="AD589" s="24" t="str">
        <f t="shared" si="19"/>
        <v>ORIENTAR Y GESTIONAR LA EJECUCIÓN ARTICULADA DE ACCIONES DE ADMINISTRACIÓN, MANEJO, CONSERVACIÓN Y USO SOSTENIBLE DEL (LOS) PARQUE (S) ECOLÓGICOS DISTRITALES DE HUMEDAL ASIGNADO # 1132-85</v>
      </c>
    </row>
    <row r="590" spans="1:30" x14ac:dyDescent="0.25">
      <c r="A590" s="25">
        <v>1132</v>
      </c>
      <c r="B590" s="25">
        <v>86</v>
      </c>
      <c r="C590" s="25" t="s">
        <v>392</v>
      </c>
      <c r="D590" s="25" t="s">
        <v>422</v>
      </c>
      <c r="E590" s="25" t="s">
        <v>394</v>
      </c>
      <c r="F590" s="25" t="s">
        <v>488</v>
      </c>
      <c r="G590" s="25" t="s">
        <v>27</v>
      </c>
      <c r="H590" s="25" t="s">
        <v>31</v>
      </c>
      <c r="I590" s="25" t="s">
        <v>99</v>
      </c>
      <c r="J590" s="25" t="s">
        <v>100</v>
      </c>
      <c r="K590" s="25">
        <v>80111600</v>
      </c>
      <c r="L590" s="25" t="s">
        <v>490</v>
      </c>
      <c r="M590" s="25">
        <v>1</v>
      </c>
      <c r="N590" s="25">
        <v>1</v>
      </c>
      <c r="O590" s="25">
        <v>11</v>
      </c>
      <c r="P590" s="25">
        <v>1</v>
      </c>
      <c r="Q590" s="25" t="s">
        <v>28</v>
      </c>
      <c r="R590" s="25">
        <v>0</v>
      </c>
      <c r="S590" s="26">
        <v>51920000</v>
      </c>
      <c r="T590" s="26">
        <v>51920000</v>
      </c>
      <c r="U590" s="25">
        <v>0</v>
      </c>
      <c r="V590" s="25">
        <v>0</v>
      </c>
      <c r="W590" s="25" t="s">
        <v>84</v>
      </c>
      <c r="X590" s="25" t="s">
        <v>29</v>
      </c>
      <c r="Y590" s="25" t="s">
        <v>399</v>
      </c>
      <c r="Z590" s="25">
        <v>3778899</v>
      </c>
      <c r="AA590" s="25" t="s">
        <v>400</v>
      </c>
      <c r="AB590" s="24"/>
      <c r="AC590" s="24" t="str">
        <f t="shared" si="18"/>
        <v>1132-86</v>
      </c>
      <c r="AD590" s="24" t="str">
        <f t="shared" si="19"/>
        <v>ORIENTAR Y GESTIONAR LA EJECUCIÓN ARTICULADA DE ACCIONES DE ADMINISTRACIÓN, MANEJO, CONSERVACIÓN Y USO SOSTENIBLE DEL (LOS) PARQUE (S) ECOLÓGICOS DISTRITALES DE HUMEDAL ASIGNADO # 1132-86</v>
      </c>
    </row>
    <row r="591" spans="1:30" x14ac:dyDescent="0.25">
      <c r="A591" s="25">
        <v>1132</v>
      </c>
      <c r="B591" s="25">
        <v>87</v>
      </c>
      <c r="C591" s="25" t="s">
        <v>392</v>
      </c>
      <c r="D591" s="25" t="s">
        <v>422</v>
      </c>
      <c r="E591" s="25" t="s">
        <v>394</v>
      </c>
      <c r="F591" s="25" t="s">
        <v>488</v>
      </c>
      <c r="G591" s="25" t="s">
        <v>27</v>
      </c>
      <c r="H591" s="25" t="s">
        <v>31</v>
      </c>
      <c r="I591" s="25" t="s">
        <v>99</v>
      </c>
      <c r="J591" s="25" t="s">
        <v>100</v>
      </c>
      <c r="K591" s="25">
        <v>80111600</v>
      </c>
      <c r="L591" s="25" t="s">
        <v>490</v>
      </c>
      <c r="M591" s="25">
        <v>1</v>
      </c>
      <c r="N591" s="25">
        <v>1</v>
      </c>
      <c r="O591" s="25">
        <v>11</v>
      </c>
      <c r="P591" s="25">
        <v>1</v>
      </c>
      <c r="Q591" s="25" t="s">
        <v>28</v>
      </c>
      <c r="R591" s="25">
        <v>0</v>
      </c>
      <c r="S591" s="26">
        <v>51920000</v>
      </c>
      <c r="T591" s="26">
        <v>51920000</v>
      </c>
      <c r="U591" s="25">
        <v>0</v>
      </c>
      <c r="V591" s="25">
        <v>0</v>
      </c>
      <c r="W591" s="25" t="s">
        <v>84</v>
      </c>
      <c r="X591" s="25" t="s">
        <v>29</v>
      </c>
      <c r="Y591" s="25" t="s">
        <v>399</v>
      </c>
      <c r="Z591" s="25">
        <v>3778899</v>
      </c>
      <c r="AA591" s="25" t="s">
        <v>400</v>
      </c>
      <c r="AB591" s="24"/>
      <c r="AC591" s="24" t="str">
        <f t="shared" si="18"/>
        <v>1132-87</v>
      </c>
      <c r="AD591" s="24" t="str">
        <f t="shared" si="19"/>
        <v>ORIENTAR Y GESTIONAR LA EJECUCIÓN ARTICULADA DE ACCIONES DE ADMINISTRACIÓN, MANEJO, CONSERVACIÓN Y USO SOSTENIBLE DEL (LOS) PARQUE (S) ECOLÓGICOS DISTRITALES DE HUMEDAL ASIGNADO # 1132-87</v>
      </c>
    </row>
    <row r="592" spans="1:30" x14ac:dyDescent="0.25">
      <c r="A592" s="25">
        <v>1132</v>
      </c>
      <c r="B592" s="25">
        <v>88</v>
      </c>
      <c r="C592" s="25" t="s">
        <v>392</v>
      </c>
      <c r="D592" s="25" t="s">
        <v>422</v>
      </c>
      <c r="E592" s="25" t="s">
        <v>394</v>
      </c>
      <c r="F592" s="25" t="s">
        <v>488</v>
      </c>
      <c r="G592" s="25" t="s">
        <v>27</v>
      </c>
      <c r="H592" s="25" t="s">
        <v>31</v>
      </c>
      <c r="I592" s="25" t="s">
        <v>99</v>
      </c>
      <c r="J592" s="25" t="s">
        <v>100</v>
      </c>
      <c r="K592" s="25">
        <v>80111600</v>
      </c>
      <c r="L592" s="25" t="s">
        <v>490</v>
      </c>
      <c r="M592" s="25">
        <v>1</v>
      </c>
      <c r="N592" s="25">
        <v>1</v>
      </c>
      <c r="O592" s="25">
        <v>11</v>
      </c>
      <c r="P592" s="25">
        <v>1</v>
      </c>
      <c r="Q592" s="25" t="s">
        <v>28</v>
      </c>
      <c r="R592" s="25">
        <v>0</v>
      </c>
      <c r="S592" s="26">
        <v>51920000</v>
      </c>
      <c r="T592" s="26">
        <v>51920000</v>
      </c>
      <c r="U592" s="25">
        <v>0</v>
      </c>
      <c r="V592" s="25">
        <v>0</v>
      </c>
      <c r="W592" s="25" t="s">
        <v>84</v>
      </c>
      <c r="X592" s="25" t="s">
        <v>29</v>
      </c>
      <c r="Y592" s="25" t="s">
        <v>399</v>
      </c>
      <c r="Z592" s="25">
        <v>3778899</v>
      </c>
      <c r="AA592" s="25" t="s">
        <v>400</v>
      </c>
      <c r="AB592" s="24"/>
      <c r="AC592" s="24" t="str">
        <f t="shared" si="18"/>
        <v>1132-88</v>
      </c>
      <c r="AD592" s="24" t="str">
        <f t="shared" si="19"/>
        <v>ORIENTAR Y GESTIONAR LA EJECUCIÓN ARTICULADA DE ACCIONES DE ADMINISTRACIÓN, MANEJO, CONSERVACIÓN Y USO SOSTENIBLE DEL (LOS) PARQUE (S) ECOLÓGICOS DISTRITALES DE HUMEDAL ASIGNADO # 1132-88</v>
      </c>
    </row>
    <row r="593" spans="1:30" x14ac:dyDescent="0.25">
      <c r="A593" s="25">
        <v>1132</v>
      </c>
      <c r="B593" s="25">
        <v>89</v>
      </c>
      <c r="C593" s="25" t="s">
        <v>392</v>
      </c>
      <c r="D593" s="25" t="s">
        <v>422</v>
      </c>
      <c r="E593" s="25" t="s">
        <v>394</v>
      </c>
      <c r="F593" s="25" t="s">
        <v>488</v>
      </c>
      <c r="G593" s="25" t="s">
        <v>27</v>
      </c>
      <c r="H593" s="25" t="s">
        <v>31</v>
      </c>
      <c r="I593" s="25" t="s">
        <v>99</v>
      </c>
      <c r="J593" s="25" t="s">
        <v>100</v>
      </c>
      <c r="K593" s="25">
        <v>80111600</v>
      </c>
      <c r="L593" s="25" t="s">
        <v>490</v>
      </c>
      <c r="M593" s="25">
        <v>1</v>
      </c>
      <c r="N593" s="25">
        <v>1</v>
      </c>
      <c r="O593" s="25">
        <v>11</v>
      </c>
      <c r="P593" s="25">
        <v>1</v>
      </c>
      <c r="Q593" s="25" t="s">
        <v>28</v>
      </c>
      <c r="R593" s="25">
        <v>0</v>
      </c>
      <c r="S593" s="26">
        <v>51920000</v>
      </c>
      <c r="T593" s="26">
        <v>51920000</v>
      </c>
      <c r="U593" s="25">
        <v>0</v>
      </c>
      <c r="V593" s="25">
        <v>0</v>
      </c>
      <c r="W593" s="25" t="s">
        <v>84</v>
      </c>
      <c r="X593" s="25" t="s">
        <v>29</v>
      </c>
      <c r="Y593" s="25" t="s">
        <v>399</v>
      </c>
      <c r="Z593" s="25">
        <v>3778899</v>
      </c>
      <c r="AA593" s="25" t="s">
        <v>400</v>
      </c>
      <c r="AB593" s="24"/>
      <c r="AC593" s="24" t="str">
        <f t="shared" si="18"/>
        <v>1132-89</v>
      </c>
      <c r="AD593" s="24" t="str">
        <f t="shared" si="19"/>
        <v>ORIENTAR Y GESTIONAR LA EJECUCIÓN ARTICULADA DE ACCIONES DE ADMINISTRACIÓN, MANEJO, CONSERVACIÓN Y USO SOSTENIBLE DEL (LOS) PARQUE (S) ECOLÓGICOS DISTRITALES DE HUMEDAL ASIGNADO # 1132-89</v>
      </c>
    </row>
    <row r="594" spans="1:30" x14ac:dyDescent="0.25">
      <c r="A594" s="25">
        <v>1132</v>
      </c>
      <c r="B594" s="25">
        <v>90</v>
      </c>
      <c r="C594" s="25" t="s">
        <v>392</v>
      </c>
      <c r="D594" s="25" t="s">
        <v>422</v>
      </c>
      <c r="E594" s="25" t="s">
        <v>394</v>
      </c>
      <c r="F594" s="25" t="s">
        <v>488</v>
      </c>
      <c r="G594" s="25" t="s">
        <v>27</v>
      </c>
      <c r="H594" s="25" t="s">
        <v>31</v>
      </c>
      <c r="I594" s="25" t="s">
        <v>99</v>
      </c>
      <c r="J594" s="25" t="s">
        <v>100</v>
      </c>
      <c r="K594" s="25">
        <v>80111600</v>
      </c>
      <c r="L594" s="25" t="s">
        <v>490</v>
      </c>
      <c r="M594" s="25">
        <v>1</v>
      </c>
      <c r="N594" s="25">
        <v>1</v>
      </c>
      <c r="O594" s="25">
        <v>11</v>
      </c>
      <c r="P594" s="25">
        <v>1</v>
      </c>
      <c r="Q594" s="25" t="s">
        <v>28</v>
      </c>
      <c r="R594" s="25">
        <v>0</v>
      </c>
      <c r="S594" s="26">
        <v>51920000</v>
      </c>
      <c r="T594" s="26">
        <v>51920000</v>
      </c>
      <c r="U594" s="25">
        <v>0</v>
      </c>
      <c r="V594" s="25">
        <v>0</v>
      </c>
      <c r="W594" s="25" t="s">
        <v>84</v>
      </c>
      <c r="X594" s="25" t="s">
        <v>29</v>
      </c>
      <c r="Y594" s="25" t="s">
        <v>399</v>
      </c>
      <c r="Z594" s="25">
        <v>3778899</v>
      </c>
      <c r="AA594" s="25" t="s">
        <v>400</v>
      </c>
      <c r="AB594" s="24"/>
      <c r="AC594" s="24" t="str">
        <f t="shared" si="18"/>
        <v>1132-90</v>
      </c>
      <c r="AD594" s="24" t="str">
        <f t="shared" si="19"/>
        <v>ORIENTAR Y GESTIONAR LA EJECUCIÓN ARTICULADA DE ACCIONES DE ADMINISTRACIÓN, MANEJO, CONSERVACIÓN Y USO SOSTENIBLE DEL (LOS) PARQUE (S) ECOLÓGICOS DISTRITALES DE HUMEDAL ASIGNADO # 1132-90</v>
      </c>
    </row>
    <row r="595" spans="1:30" x14ac:dyDescent="0.25">
      <c r="A595" s="25">
        <v>1132</v>
      </c>
      <c r="B595" s="25">
        <v>91</v>
      </c>
      <c r="C595" s="25" t="s">
        <v>392</v>
      </c>
      <c r="D595" s="25" t="s">
        <v>422</v>
      </c>
      <c r="E595" s="25" t="s">
        <v>394</v>
      </c>
      <c r="F595" s="25" t="s">
        <v>488</v>
      </c>
      <c r="G595" s="25" t="s">
        <v>27</v>
      </c>
      <c r="H595" s="25" t="s">
        <v>31</v>
      </c>
      <c r="I595" s="25" t="s">
        <v>99</v>
      </c>
      <c r="J595" s="25" t="s">
        <v>100</v>
      </c>
      <c r="K595" s="25">
        <v>80111600</v>
      </c>
      <c r="L595" s="25" t="s">
        <v>490</v>
      </c>
      <c r="M595" s="25">
        <v>1</v>
      </c>
      <c r="N595" s="25">
        <v>1</v>
      </c>
      <c r="O595" s="25">
        <v>11</v>
      </c>
      <c r="P595" s="25">
        <v>1</v>
      </c>
      <c r="Q595" s="25" t="s">
        <v>28</v>
      </c>
      <c r="R595" s="25">
        <v>0</v>
      </c>
      <c r="S595" s="26">
        <v>51920000</v>
      </c>
      <c r="T595" s="26">
        <v>51920000</v>
      </c>
      <c r="U595" s="25">
        <v>0</v>
      </c>
      <c r="V595" s="25">
        <v>0</v>
      </c>
      <c r="W595" s="25" t="s">
        <v>84</v>
      </c>
      <c r="X595" s="25" t="s">
        <v>29</v>
      </c>
      <c r="Y595" s="25" t="s">
        <v>399</v>
      </c>
      <c r="Z595" s="25">
        <v>3778899</v>
      </c>
      <c r="AA595" s="25" t="s">
        <v>400</v>
      </c>
      <c r="AB595" s="24"/>
      <c r="AC595" s="24" t="str">
        <f t="shared" si="18"/>
        <v>1132-91</v>
      </c>
      <c r="AD595" s="24" t="str">
        <f t="shared" si="19"/>
        <v>ORIENTAR Y GESTIONAR LA EJECUCIÓN ARTICULADA DE ACCIONES DE ADMINISTRACIÓN, MANEJO, CONSERVACIÓN Y USO SOSTENIBLE DEL (LOS) PARQUE (S) ECOLÓGICOS DISTRITALES DE HUMEDAL ASIGNADO # 1132-91</v>
      </c>
    </row>
    <row r="596" spans="1:30" x14ac:dyDescent="0.25">
      <c r="A596" s="25">
        <v>1132</v>
      </c>
      <c r="B596" s="25">
        <v>92</v>
      </c>
      <c r="C596" s="25" t="s">
        <v>392</v>
      </c>
      <c r="D596" s="25" t="s">
        <v>422</v>
      </c>
      <c r="E596" s="25" t="s">
        <v>394</v>
      </c>
      <c r="F596" s="25" t="s">
        <v>488</v>
      </c>
      <c r="G596" s="25" t="s">
        <v>27</v>
      </c>
      <c r="H596" s="25" t="s">
        <v>31</v>
      </c>
      <c r="I596" s="25" t="s">
        <v>99</v>
      </c>
      <c r="J596" s="25" t="s">
        <v>100</v>
      </c>
      <c r="K596" s="25">
        <v>80111600</v>
      </c>
      <c r="L596" s="25" t="s">
        <v>490</v>
      </c>
      <c r="M596" s="25">
        <v>1</v>
      </c>
      <c r="N596" s="25">
        <v>1</v>
      </c>
      <c r="O596" s="25">
        <v>11</v>
      </c>
      <c r="P596" s="25">
        <v>1</v>
      </c>
      <c r="Q596" s="25" t="s">
        <v>28</v>
      </c>
      <c r="R596" s="25">
        <v>0</v>
      </c>
      <c r="S596" s="26">
        <v>51920000</v>
      </c>
      <c r="T596" s="26">
        <v>51920000</v>
      </c>
      <c r="U596" s="25">
        <v>0</v>
      </c>
      <c r="V596" s="25">
        <v>0</v>
      </c>
      <c r="W596" s="25" t="s">
        <v>84</v>
      </c>
      <c r="X596" s="25" t="s">
        <v>29</v>
      </c>
      <c r="Y596" s="25" t="s">
        <v>399</v>
      </c>
      <c r="Z596" s="25">
        <v>3778899</v>
      </c>
      <c r="AA596" s="25" t="s">
        <v>400</v>
      </c>
      <c r="AB596" s="24"/>
      <c r="AC596" s="24" t="str">
        <f t="shared" si="18"/>
        <v>1132-92</v>
      </c>
      <c r="AD596" s="24" t="str">
        <f t="shared" si="19"/>
        <v>ORIENTAR Y GESTIONAR LA EJECUCIÓN ARTICULADA DE ACCIONES DE ADMINISTRACIÓN, MANEJO, CONSERVACIÓN Y USO SOSTENIBLE DEL (LOS) PARQUE (S) ECOLÓGICOS DISTRITALES DE HUMEDAL ASIGNADO # 1132-92</v>
      </c>
    </row>
    <row r="597" spans="1:30" x14ac:dyDescent="0.25">
      <c r="A597" s="25">
        <v>1132</v>
      </c>
      <c r="B597" s="25">
        <v>93</v>
      </c>
      <c r="C597" s="25" t="s">
        <v>392</v>
      </c>
      <c r="D597" s="25" t="s">
        <v>422</v>
      </c>
      <c r="E597" s="25" t="s">
        <v>394</v>
      </c>
      <c r="F597" s="25" t="s">
        <v>488</v>
      </c>
      <c r="G597" s="25" t="s">
        <v>27</v>
      </c>
      <c r="H597" s="25" t="s">
        <v>31</v>
      </c>
      <c r="I597" s="25" t="s">
        <v>99</v>
      </c>
      <c r="J597" s="25" t="s">
        <v>100</v>
      </c>
      <c r="K597" s="25">
        <v>80111600</v>
      </c>
      <c r="L597" s="25" t="s">
        <v>489</v>
      </c>
      <c r="M597" s="25">
        <v>1</v>
      </c>
      <c r="N597" s="25">
        <v>1</v>
      </c>
      <c r="O597" s="25">
        <v>11</v>
      </c>
      <c r="P597" s="25">
        <v>1</v>
      </c>
      <c r="Q597" s="25" t="s">
        <v>28</v>
      </c>
      <c r="R597" s="25">
        <v>0</v>
      </c>
      <c r="S597" s="26">
        <v>45089000</v>
      </c>
      <c r="T597" s="26">
        <v>45089000</v>
      </c>
      <c r="U597" s="25">
        <v>0</v>
      </c>
      <c r="V597" s="25">
        <v>0</v>
      </c>
      <c r="W597" s="25" t="s">
        <v>84</v>
      </c>
      <c r="X597" s="25" t="s">
        <v>29</v>
      </c>
      <c r="Y597" s="25" t="s">
        <v>399</v>
      </c>
      <c r="Z597" s="25">
        <v>3778899</v>
      </c>
      <c r="AA597" s="25" t="s">
        <v>400</v>
      </c>
      <c r="AB597" s="24"/>
      <c r="AC597" s="24" t="str">
        <f t="shared" si="18"/>
        <v>1132-93</v>
      </c>
      <c r="AD597" s="24" t="str">
        <f t="shared" si="19"/>
        <v>GESTIONAR LA EJECUCIÓN ARTICULADA DE ACCIONES DE ADMINISTRACIÓN, MANEJO, CONSERVACIÓN Y USO SOSTENIBLE DEL (LOS) PARQUE (S) ECOLÓGICOS DISTRITALES DE HUMEDAL ASIGNADO # 1132-93</v>
      </c>
    </row>
    <row r="598" spans="1:30" x14ac:dyDescent="0.25">
      <c r="A598" s="25">
        <v>1132</v>
      </c>
      <c r="B598" s="25">
        <v>94</v>
      </c>
      <c r="C598" s="25" t="s">
        <v>392</v>
      </c>
      <c r="D598" s="25" t="s">
        <v>422</v>
      </c>
      <c r="E598" s="25" t="s">
        <v>394</v>
      </c>
      <c r="F598" s="25" t="s">
        <v>488</v>
      </c>
      <c r="G598" s="25" t="s">
        <v>27</v>
      </c>
      <c r="H598" s="25" t="s">
        <v>31</v>
      </c>
      <c r="I598" s="25" t="s">
        <v>99</v>
      </c>
      <c r="J598" s="25" t="s">
        <v>100</v>
      </c>
      <c r="K598" s="25">
        <v>80111600</v>
      </c>
      <c r="L598" s="25" t="s">
        <v>490</v>
      </c>
      <c r="M598" s="25">
        <v>1</v>
      </c>
      <c r="N598" s="25">
        <v>1</v>
      </c>
      <c r="O598" s="25">
        <v>11</v>
      </c>
      <c r="P598" s="25">
        <v>1</v>
      </c>
      <c r="Q598" s="25" t="s">
        <v>28</v>
      </c>
      <c r="R598" s="25">
        <v>0</v>
      </c>
      <c r="S598" s="26">
        <v>51920000</v>
      </c>
      <c r="T598" s="26">
        <v>51920000</v>
      </c>
      <c r="U598" s="25">
        <v>0</v>
      </c>
      <c r="V598" s="25">
        <v>0</v>
      </c>
      <c r="W598" s="25" t="s">
        <v>84</v>
      </c>
      <c r="X598" s="25" t="s">
        <v>29</v>
      </c>
      <c r="Y598" s="25" t="s">
        <v>399</v>
      </c>
      <c r="Z598" s="25">
        <v>3778899</v>
      </c>
      <c r="AA598" s="25" t="s">
        <v>400</v>
      </c>
      <c r="AB598" s="24"/>
      <c r="AC598" s="24" t="str">
        <f t="shared" si="18"/>
        <v>1132-94</v>
      </c>
      <c r="AD598" s="24" t="str">
        <f t="shared" si="19"/>
        <v>ORIENTAR Y GESTIONAR LA EJECUCIÓN ARTICULADA DE ACCIONES DE ADMINISTRACIÓN, MANEJO, CONSERVACIÓN Y USO SOSTENIBLE DEL (LOS) PARQUE (S) ECOLÓGICOS DISTRITALES DE HUMEDAL ASIGNADO # 1132-94</v>
      </c>
    </row>
    <row r="599" spans="1:30" x14ac:dyDescent="0.25">
      <c r="A599" s="25">
        <v>1132</v>
      </c>
      <c r="B599" s="25">
        <v>95</v>
      </c>
      <c r="C599" s="25" t="s">
        <v>392</v>
      </c>
      <c r="D599" s="25" t="s">
        <v>422</v>
      </c>
      <c r="E599" s="25" t="s">
        <v>394</v>
      </c>
      <c r="F599" s="25" t="s">
        <v>488</v>
      </c>
      <c r="G599" s="25" t="s">
        <v>27</v>
      </c>
      <c r="H599" s="25" t="s">
        <v>31</v>
      </c>
      <c r="I599" s="25" t="s">
        <v>99</v>
      </c>
      <c r="J599" s="25" t="s">
        <v>100</v>
      </c>
      <c r="K599" s="25">
        <v>80111600</v>
      </c>
      <c r="L599" s="25" t="s">
        <v>490</v>
      </c>
      <c r="M599" s="25">
        <v>1</v>
      </c>
      <c r="N599" s="25">
        <v>1</v>
      </c>
      <c r="O599" s="25">
        <v>11</v>
      </c>
      <c r="P599" s="25">
        <v>1</v>
      </c>
      <c r="Q599" s="25" t="s">
        <v>28</v>
      </c>
      <c r="R599" s="25">
        <v>0</v>
      </c>
      <c r="S599" s="26">
        <v>51920000</v>
      </c>
      <c r="T599" s="26">
        <v>51920000</v>
      </c>
      <c r="U599" s="25">
        <v>0</v>
      </c>
      <c r="V599" s="25">
        <v>0</v>
      </c>
      <c r="W599" s="25" t="s">
        <v>84</v>
      </c>
      <c r="X599" s="25" t="s">
        <v>29</v>
      </c>
      <c r="Y599" s="25" t="s">
        <v>399</v>
      </c>
      <c r="Z599" s="25">
        <v>3778899</v>
      </c>
      <c r="AA599" s="25" t="s">
        <v>400</v>
      </c>
      <c r="AB599" s="24"/>
      <c r="AC599" s="24" t="str">
        <f t="shared" si="18"/>
        <v>1132-95</v>
      </c>
      <c r="AD599" s="24" t="str">
        <f t="shared" si="19"/>
        <v>ORIENTAR Y GESTIONAR LA EJECUCIÓN ARTICULADA DE ACCIONES DE ADMINISTRACIÓN, MANEJO, CONSERVACIÓN Y USO SOSTENIBLE DEL (LOS) PARQUE (S) ECOLÓGICOS DISTRITALES DE HUMEDAL ASIGNADO # 1132-95</v>
      </c>
    </row>
    <row r="600" spans="1:30" x14ac:dyDescent="0.25">
      <c r="A600" s="25">
        <v>1132</v>
      </c>
      <c r="B600" s="25">
        <v>96</v>
      </c>
      <c r="C600" s="25" t="s">
        <v>392</v>
      </c>
      <c r="D600" s="25" t="s">
        <v>422</v>
      </c>
      <c r="E600" s="25" t="s">
        <v>394</v>
      </c>
      <c r="F600" s="25" t="s">
        <v>488</v>
      </c>
      <c r="G600" s="25" t="s">
        <v>27</v>
      </c>
      <c r="H600" s="25" t="s">
        <v>31</v>
      </c>
      <c r="I600" s="25" t="s">
        <v>99</v>
      </c>
      <c r="J600" s="25" t="s">
        <v>100</v>
      </c>
      <c r="K600" s="25">
        <v>80111600</v>
      </c>
      <c r="L600" s="25" t="s">
        <v>491</v>
      </c>
      <c r="M600" s="25">
        <v>1</v>
      </c>
      <c r="N600" s="25">
        <v>1</v>
      </c>
      <c r="O600" s="25">
        <v>11</v>
      </c>
      <c r="P600" s="25">
        <v>1</v>
      </c>
      <c r="Q600" s="25" t="s">
        <v>28</v>
      </c>
      <c r="R600" s="25">
        <v>0</v>
      </c>
      <c r="S600" s="26">
        <v>90992000</v>
      </c>
      <c r="T600" s="26">
        <v>90992000</v>
      </c>
      <c r="U600" s="25">
        <v>0</v>
      </c>
      <c r="V600" s="25">
        <v>0</v>
      </c>
      <c r="W600" s="25" t="s">
        <v>84</v>
      </c>
      <c r="X600" s="25" t="s">
        <v>29</v>
      </c>
      <c r="Y600" s="25" t="s">
        <v>399</v>
      </c>
      <c r="Z600" s="25">
        <v>3778899</v>
      </c>
      <c r="AA600" s="25" t="s">
        <v>400</v>
      </c>
      <c r="AB600" s="24"/>
      <c r="AC600" s="24" t="str">
        <f t="shared" si="18"/>
        <v>1132-96</v>
      </c>
      <c r="AD600" s="24" t="str">
        <f t="shared" si="19"/>
        <v>PRESTAR SERVICIOS PROFESIONALES DE ACOMPAÑAMIENTO, APOYO JURÍDICO Y ADMINISTRATIVO EN EL PROCESO CONTRACTUAL EN EL DESARROLLO DE LA CONSOLIDACIÓN DE ÁREAS PROTEGIDAS Y OTRAS DE INTERÉS AMBIENTAL # 1132-96</v>
      </c>
    </row>
    <row r="601" spans="1:30" x14ac:dyDescent="0.25">
      <c r="A601" s="25">
        <v>1132</v>
      </c>
      <c r="B601" s="25">
        <v>97</v>
      </c>
      <c r="C601" s="25" t="s">
        <v>392</v>
      </c>
      <c r="D601" s="25" t="s">
        <v>422</v>
      </c>
      <c r="E601" s="25" t="s">
        <v>394</v>
      </c>
      <c r="F601" s="25" t="s">
        <v>488</v>
      </c>
      <c r="G601" s="25" t="s">
        <v>27</v>
      </c>
      <c r="H601" s="25" t="s">
        <v>31</v>
      </c>
      <c r="I601" s="25" t="s">
        <v>99</v>
      </c>
      <c r="J601" s="25" t="s">
        <v>100</v>
      </c>
      <c r="K601" s="25">
        <v>80111600</v>
      </c>
      <c r="L601" s="25" t="s">
        <v>492</v>
      </c>
      <c r="M601" s="25">
        <v>1</v>
      </c>
      <c r="N601" s="25">
        <v>1</v>
      </c>
      <c r="O601" s="25">
        <v>11</v>
      </c>
      <c r="P601" s="25">
        <v>1</v>
      </c>
      <c r="Q601" s="25" t="s">
        <v>28</v>
      </c>
      <c r="R601" s="25">
        <v>0</v>
      </c>
      <c r="S601" s="26">
        <v>28226000</v>
      </c>
      <c r="T601" s="26">
        <v>28226000</v>
      </c>
      <c r="U601" s="25">
        <v>0</v>
      </c>
      <c r="V601" s="25">
        <v>0</v>
      </c>
      <c r="W601" s="25" t="s">
        <v>84</v>
      </c>
      <c r="X601" s="25" t="s">
        <v>29</v>
      </c>
      <c r="Y601" s="25" t="s">
        <v>399</v>
      </c>
      <c r="Z601" s="25">
        <v>3778899</v>
      </c>
      <c r="AA601" s="25" t="s">
        <v>400</v>
      </c>
      <c r="AB601" s="24"/>
      <c r="AC601" s="24" t="str">
        <f t="shared" si="18"/>
        <v>1132-97</v>
      </c>
      <c r="AD601" s="24" t="str">
        <f t="shared" si="19"/>
        <v>PRESTAR SERVICIOS DE APOYO A LA DIRECCIÓN DE GESTION AMBIENTAL PARA LAS ACCIONES ADMINISTRATIVAS Y DE TRÁMITE RELACIONADAS CON LA CONSOLIDACIÓN DE LA ESTRUCTURA ECOLÓGICA PRINCIPAL # 1132-97</v>
      </c>
    </row>
    <row r="602" spans="1:30" x14ac:dyDescent="0.25">
      <c r="A602" s="25">
        <v>1132</v>
      </c>
      <c r="B602" s="25">
        <v>98</v>
      </c>
      <c r="C602" s="25" t="s">
        <v>392</v>
      </c>
      <c r="D602" s="25" t="s">
        <v>422</v>
      </c>
      <c r="E602" s="25" t="s">
        <v>394</v>
      </c>
      <c r="F602" s="25" t="s">
        <v>488</v>
      </c>
      <c r="G602" s="25" t="s">
        <v>27</v>
      </c>
      <c r="H602" s="25" t="s">
        <v>31</v>
      </c>
      <c r="I602" s="25" t="s">
        <v>99</v>
      </c>
      <c r="J602" s="25" t="s">
        <v>100</v>
      </c>
      <c r="K602" s="25">
        <v>80111600</v>
      </c>
      <c r="L602" s="25" t="s">
        <v>493</v>
      </c>
      <c r="M602" s="25">
        <v>1</v>
      </c>
      <c r="N602" s="25">
        <v>1</v>
      </c>
      <c r="O602" s="25">
        <v>11</v>
      </c>
      <c r="P602" s="25">
        <v>1</v>
      </c>
      <c r="Q602" s="25" t="s">
        <v>28</v>
      </c>
      <c r="R602" s="25">
        <v>0</v>
      </c>
      <c r="S602" s="26">
        <v>35849000</v>
      </c>
      <c r="T602" s="26">
        <v>35849000</v>
      </c>
      <c r="U602" s="25">
        <v>0</v>
      </c>
      <c r="V602" s="25">
        <v>0</v>
      </c>
      <c r="W602" s="25" t="s">
        <v>84</v>
      </c>
      <c r="X602" s="25" t="s">
        <v>29</v>
      </c>
      <c r="Y602" s="25" t="s">
        <v>399</v>
      </c>
      <c r="Z602" s="25">
        <v>3778899</v>
      </c>
      <c r="AA602" s="25" t="s">
        <v>400</v>
      </c>
      <c r="AB602" s="24"/>
      <c r="AC602" s="24" t="str">
        <f t="shared" si="18"/>
        <v>1132-98</v>
      </c>
      <c r="AD602" s="24" t="str">
        <f t="shared" si="19"/>
        <v>PRESTAR SUS SERVICIOS PROFESIONALES PARA REALIZAR EL ACOMPAÑAMIENTO TECNICO PARA GESTION INTERINSTITUCIONAL EN EL DESARROLLO DE PROYECTOS A CARGO DE LA SDA # 1132-98</v>
      </c>
    </row>
    <row r="603" spans="1:30" x14ac:dyDescent="0.25">
      <c r="A603" s="25">
        <v>1132</v>
      </c>
      <c r="B603" s="25">
        <v>99</v>
      </c>
      <c r="C603" s="25" t="s">
        <v>392</v>
      </c>
      <c r="D603" s="25" t="s">
        <v>422</v>
      </c>
      <c r="E603" s="25" t="s">
        <v>394</v>
      </c>
      <c r="F603" s="25" t="s">
        <v>488</v>
      </c>
      <c r="G603" s="25" t="s">
        <v>27</v>
      </c>
      <c r="H603" s="25" t="s">
        <v>31</v>
      </c>
      <c r="I603" s="25" t="s">
        <v>99</v>
      </c>
      <c r="J603" s="25" t="s">
        <v>100</v>
      </c>
      <c r="K603" s="25">
        <v>80111600</v>
      </c>
      <c r="L603" s="25" t="s">
        <v>494</v>
      </c>
      <c r="M603" s="25">
        <v>1</v>
      </c>
      <c r="N603" s="25">
        <v>1</v>
      </c>
      <c r="O603" s="25">
        <v>11</v>
      </c>
      <c r="P603" s="25">
        <v>1</v>
      </c>
      <c r="Q603" s="25" t="s">
        <v>28</v>
      </c>
      <c r="R603" s="25">
        <v>0</v>
      </c>
      <c r="S603" s="26">
        <v>22209000</v>
      </c>
      <c r="T603" s="26">
        <v>22209000</v>
      </c>
      <c r="U603" s="25">
        <v>0</v>
      </c>
      <c r="V603" s="25">
        <v>0</v>
      </c>
      <c r="W603" s="25" t="s">
        <v>84</v>
      </c>
      <c r="X603" s="25" t="s">
        <v>29</v>
      </c>
      <c r="Y603" s="25" t="s">
        <v>399</v>
      </c>
      <c r="Z603" s="25">
        <v>3778899</v>
      </c>
      <c r="AA603" s="25" t="s">
        <v>400</v>
      </c>
      <c r="AB603" s="24"/>
      <c r="AC603" s="24" t="str">
        <f t="shared" si="18"/>
        <v>1132-99</v>
      </c>
      <c r="AD603" s="24" t="str">
        <f t="shared" si="19"/>
        <v xml:space="preserve"> EJECUTAR LA ESTRATEGIA DE CORRESPONSABILIDAD Y GESTIÓN SOCIAL PARA FORTALECER LOS PROCESOS DE PROTECCIÓN, CONSERVACIÓN Y MANEJO DE LOS HUMEDALES # 1132-99</v>
      </c>
    </row>
    <row r="604" spans="1:30" x14ac:dyDescent="0.25">
      <c r="A604" s="25">
        <v>1132</v>
      </c>
      <c r="B604" s="25">
        <v>100</v>
      </c>
      <c r="C604" s="25" t="s">
        <v>392</v>
      </c>
      <c r="D604" s="25" t="s">
        <v>422</v>
      </c>
      <c r="E604" s="25" t="s">
        <v>394</v>
      </c>
      <c r="F604" s="25" t="s">
        <v>488</v>
      </c>
      <c r="G604" s="25" t="s">
        <v>27</v>
      </c>
      <c r="H604" s="25" t="s">
        <v>31</v>
      </c>
      <c r="I604" s="25" t="s">
        <v>99</v>
      </c>
      <c r="J604" s="25" t="s">
        <v>100</v>
      </c>
      <c r="K604" s="25">
        <v>80111600</v>
      </c>
      <c r="L604" s="25" t="s">
        <v>494</v>
      </c>
      <c r="M604" s="25">
        <v>1</v>
      </c>
      <c r="N604" s="25">
        <v>1</v>
      </c>
      <c r="O604" s="25">
        <v>11</v>
      </c>
      <c r="P604" s="25">
        <v>1</v>
      </c>
      <c r="Q604" s="25" t="s">
        <v>28</v>
      </c>
      <c r="R604" s="25">
        <v>0</v>
      </c>
      <c r="S604" s="26">
        <v>22209000</v>
      </c>
      <c r="T604" s="26">
        <v>22209000</v>
      </c>
      <c r="U604" s="25">
        <v>0</v>
      </c>
      <c r="V604" s="25">
        <v>0</v>
      </c>
      <c r="W604" s="25" t="s">
        <v>84</v>
      </c>
      <c r="X604" s="25" t="s">
        <v>29</v>
      </c>
      <c r="Y604" s="25" t="s">
        <v>399</v>
      </c>
      <c r="Z604" s="25">
        <v>3778899</v>
      </c>
      <c r="AA604" s="25" t="s">
        <v>400</v>
      </c>
      <c r="AB604" s="24"/>
      <c r="AC604" s="24" t="str">
        <f t="shared" si="18"/>
        <v>1132-100</v>
      </c>
      <c r="AD604" s="24" t="str">
        <f t="shared" si="19"/>
        <v xml:space="preserve"> EJECUTAR LA ESTRATEGIA DE CORRESPONSABILIDAD Y GESTIÓN SOCIAL PARA FORTALECER LOS PROCESOS DE PROTECCIÓN, CONSERVACIÓN Y MANEJO DE LOS HUMEDALES # 1132-100</v>
      </c>
    </row>
    <row r="605" spans="1:30" x14ac:dyDescent="0.25">
      <c r="A605" s="25">
        <v>1132</v>
      </c>
      <c r="B605" s="25">
        <v>101</v>
      </c>
      <c r="C605" s="25" t="s">
        <v>392</v>
      </c>
      <c r="D605" s="25" t="s">
        <v>422</v>
      </c>
      <c r="E605" s="25" t="s">
        <v>394</v>
      </c>
      <c r="F605" s="25" t="s">
        <v>488</v>
      </c>
      <c r="G605" s="25" t="s">
        <v>27</v>
      </c>
      <c r="H605" s="25" t="s">
        <v>31</v>
      </c>
      <c r="I605" s="25" t="s">
        <v>99</v>
      </c>
      <c r="J605" s="25" t="s">
        <v>100</v>
      </c>
      <c r="K605" s="25">
        <v>80111600</v>
      </c>
      <c r="L605" s="25" t="s">
        <v>494</v>
      </c>
      <c r="M605" s="25">
        <v>1</v>
      </c>
      <c r="N605" s="25">
        <v>1</v>
      </c>
      <c r="O605" s="25">
        <v>11</v>
      </c>
      <c r="P605" s="25">
        <v>1</v>
      </c>
      <c r="Q605" s="25" t="s">
        <v>28</v>
      </c>
      <c r="R605" s="25">
        <v>0</v>
      </c>
      <c r="S605" s="26">
        <v>22209000</v>
      </c>
      <c r="T605" s="26">
        <v>22209000</v>
      </c>
      <c r="U605" s="25">
        <v>0</v>
      </c>
      <c r="V605" s="25">
        <v>0</v>
      </c>
      <c r="W605" s="25" t="s">
        <v>84</v>
      </c>
      <c r="X605" s="25" t="s">
        <v>29</v>
      </c>
      <c r="Y605" s="25" t="s">
        <v>399</v>
      </c>
      <c r="Z605" s="25">
        <v>3778899</v>
      </c>
      <c r="AA605" s="25" t="s">
        <v>400</v>
      </c>
      <c r="AB605" s="24"/>
      <c r="AC605" s="24" t="str">
        <f t="shared" si="18"/>
        <v>1132-101</v>
      </c>
      <c r="AD605" s="24" t="str">
        <f t="shared" si="19"/>
        <v xml:space="preserve"> EJECUTAR LA ESTRATEGIA DE CORRESPONSABILIDAD Y GESTIÓN SOCIAL PARA FORTALECER LOS PROCESOS DE PROTECCIÓN, CONSERVACIÓN Y MANEJO DE LOS HUMEDALES # 1132-101</v>
      </c>
    </row>
    <row r="606" spans="1:30" x14ac:dyDescent="0.25">
      <c r="A606" s="25">
        <v>1132</v>
      </c>
      <c r="B606" s="25">
        <v>102</v>
      </c>
      <c r="C606" s="25" t="s">
        <v>392</v>
      </c>
      <c r="D606" s="25" t="s">
        <v>422</v>
      </c>
      <c r="E606" s="25" t="s">
        <v>394</v>
      </c>
      <c r="F606" s="25" t="s">
        <v>488</v>
      </c>
      <c r="G606" s="25" t="s">
        <v>27</v>
      </c>
      <c r="H606" s="25" t="s">
        <v>31</v>
      </c>
      <c r="I606" s="25" t="s">
        <v>99</v>
      </c>
      <c r="J606" s="25" t="s">
        <v>100</v>
      </c>
      <c r="K606" s="25">
        <v>80111600</v>
      </c>
      <c r="L606" s="25" t="s">
        <v>495</v>
      </c>
      <c r="M606" s="25">
        <v>1</v>
      </c>
      <c r="N606" s="25">
        <v>1</v>
      </c>
      <c r="O606" s="25">
        <v>11</v>
      </c>
      <c r="P606" s="25">
        <v>1</v>
      </c>
      <c r="Q606" s="25" t="s">
        <v>28</v>
      </c>
      <c r="R606" s="25">
        <v>0</v>
      </c>
      <c r="S606" s="26">
        <v>30646000</v>
      </c>
      <c r="T606" s="26">
        <v>30646000</v>
      </c>
      <c r="U606" s="25">
        <v>0</v>
      </c>
      <c r="V606" s="25">
        <v>0</v>
      </c>
      <c r="W606" s="25" t="s">
        <v>84</v>
      </c>
      <c r="X606" s="25" t="s">
        <v>29</v>
      </c>
      <c r="Y606" s="25" t="s">
        <v>399</v>
      </c>
      <c r="Z606" s="25">
        <v>3778899</v>
      </c>
      <c r="AA606" s="25" t="s">
        <v>400</v>
      </c>
      <c r="AB606" s="24"/>
      <c r="AC606" s="24" t="str">
        <f t="shared" si="18"/>
        <v>1132-102</v>
      </c>
      <c r="AD606" s="24" t="str">
        <f t="shared" si="19"/>
        <v>PRESTAR SERVICIOS PROFESIONAES PARA ORIENTAR LA ESTRATEGIA DE CORRESPONSABILIDAD Y GESTIÓN SOCIAL PARA FORTALECER LOS PROCESOS DE PROTECCIÓN, CONSERVACIÓN Y MANEJO DE LOS HUMEDALES # 1132-102</v>
      </c>
    </row>
    <row r="607" spans="1:30" x14ac:dyDescent="0.25">
      <c r="A607" s="25">
        <v>1132</v>
      </c>
      <c r="B607" s="25">
        <v>103</v>
      </c>
      <c r="C607" s="25" t="s">
        <v>392</v>
      </c>
      <c r="D607" s="25" t="s">
        <v>422</v>
      </c>
      <c r="E607" s="25" t="s">
        <v>394</v>
      </c>
      <c r="F607" s="25" t="s">
        <v>488</v>
      </c>
      <c r="G607" s="25" t="s">
        <v>27</v>
      </c>
      <c r="H607" s="25" t="s">
        <v>31</v>
      </c>
      <c r="I607" s="25" t="s">
        <v>99</v>
      </c>
      <c r="J607" s="25" t="s">
        <v>100</v>
      </c>
      <c r="K607" s="25">
        <v>80111600</v>
      </c>
      <c r="L607" s="25" t="s">
        <v>494</v>
      </c>
      <c r="M607" s="25">
        <v>1</v>
      </c>
      <c r="N607" s="25">
        <v>1</v>
      </c>
      <c r="O607" s="25">
        <v>11</v>
      </c>
      <c r="P607" s="25">
        <v>1</v>
      </c>
      <c r="Q607" s="25" t="s">
        <v>28</v>
      </c>
      <c r="R607" s="25">
        <v>0</v>
      </c>
      <c r="S607" s="26">
        <v>22209000</v>
      </c>
      <c r="T607" s="26">
        <v>22209000</v>
      </c>
      <c r="U607" s="25">
        <v>0</v>
      </c>
      <c r="V607" s="25">
        <v>0</v>
      </c>
      <c r="W607" s="25" t="s">
        <v>84</v>
      </c>
      <c r="X607" s="25" t="s">
        <v>29</v>
      </c>
      <c r="Y607" s="25" t="s">
        <v>399</v>
      </c>
      <c r="Z607" s="25">
        <v>3778899</v>
      </c>
      <c r="AA607" s="25" t="s">
        <v>400</v>
      </c>
      <c r="AB607" s="24"/>
      <c r="AC607" s="24" t="str">
        <f t="shared" si="18"/>
        <v>1132-103</v>
      </c>
      <c r="AD607" s="24" t="str">
        <f t="shared" si="19"/>
        <v xml:space="preserve"> EJECUTAR LA ESTRATEGIA DE CORRESPONSABILIDAD Y GESTIÓN SOCIAL PARA FORTALECER LOS PROCESOS DE PROTECCIÓN, CONSERVACIÓN Y MANEJO DE LOS HUMEDALES # 1132-103</v>
      </c>
    </row>
    <row r="608" spans="1:30" x14ac:dyDescent="0.25">
      <c r="A608" s="25">
        <v>1132</v>
      </c>
      <c r="B608" s="25">
        <v>104</v>
      </c>
      <c r="C608" s="25" t="s">
        <v>392</v>
      </c>
      <c r="D608" s="25" t="s">
        <v>422</v>
      </c>
      <c r="E608" s="25" t="s">
        <v>394</v>
      </c>
      <c r="F608" s="25" t="s">
        <v>488</v>
      </c>
      <c r="G608" s="25" t="s">
        <v>27</v>
      </c>
      <c r="H608" s="25" t="s">
        <v>31</v>
      </c>
      <c r="I608" s="25" t="s">
        <v>99</v>
      </c>
      <c r="J608" s="25" t="s">
        <v>100</v>
      </c>
      <c r="K608" s="25">
        <v>80111600</v>
      </c>
      <c r="L608" s="25" t="s">
        <v>495</v>
      </c>
      <c r="M608" s="25">
        <v>1</v>
      </c>
      <c r="N608" s="25">
        <v>1</v>
      </c>
      <c r="O608" s="25">
        <v>11</v>
      </c>
      <c r="P608" s="25">
        <v>1</v>
      </c>
      <c r="Q608" s="25" t="s">
        <v>28</v>
      </c>
      <c r="R608" s="25">
        <v>0</v>
      </c>
      <c r="S608" s="26">
        <v>30646000</v>
      </c>
      <c r="T608" s="26">
        <v>30646000</v>
      </c>
      <c r="U608" s="25">
        <v>0</v>
      </c>
      <c r="V608" s="25">
        <v>0</v>
      </c>
      <c r="W608" s="25" t="s">
        <v>84</v>
      </c>
      <c r="X608" s="25" t="s">
        <v>29</v>
      </c>
      <c r="Y608" s="25" t="s">
        <v>399</v>
      </c>
      <c r="Z608" s="25">
        <v>3778899</v>
      </c>
      <c r="AA608" s="25" t="s">
        <v>400</v>
      </c>
      <c r="AB608" s="24"/>
      <c r="AC608" s="24" t="str">
        <f t="shared" si="18"/>
        <v>1132-104</v>
      </c>
      <c r="AD608" s="24" t="str">
        <f t="shared" si="19"/>
        <v>PRESTAR SERVICIOS PROFESIONAES PARA ORIENTAR LA ESTRATEGIA DE CORRESPONSABILIDAD Y GESTIÓN SOCIAL PARA FORTALECER LOS PROCESOS DE PROTECCIÓN, CONSERVACIÓN Y MANEJO DE LOS HUMEDALES # 1132-104</v>
      </c>
    </row>
    <row r="609" spans="1:30" x14ac:dyDescent="0.25">
      <c r="A609" s="25">
        <v>1132</v>
      </c>
      <c r="B609" s="25">
        <v>105</v>
      </c>
      <c r="C609" s="25" t="s">
        <v>392</v>
      </c>
      <c r="D609" s="25" t="s">
        <v>422</v>
      </c>
      <c r="E609" s="25" t="s">
        <v>394</v>
      </c>
      <c r="F609" s="25" t="s">
        <v>488</v>
      </c>
      <c r="G609" s="25" t="s">
        <v>27</v>
      </c>
      <c r="H609" s="25" t="s">
        <v>31</v>
      </c>
      <c r="I609" s="25" t="s">
        <v>99</v>
      </c>
      <c r="J609" s="25" t="s">
        <v>100</v>
      </c>
      <c r="K609" s="25">
        <v>80111600</v>
      </c>
      <c r="L609" s="25" t="s">
        <v>494</v>
      </c>
      <c r="M609" s="25">
        <v>1</v>
      </c>
      <c r="N609" s="25">
        <v>1</v>
      </c>
      <c r="O609" s="25">
        <v>11</v>
      </c>
      <c r="P609" s="25">
        <v>1</v>
      </c>
      <c r="Q609" s="25" t="s">
        <v>28</v>
      </c>
      <c r="R609" s="25">
        <v>0</v>
      </c>
      <c r="S609" s="26">
        <v>22209000</v>
      </c>
      <c r="T609" s="26">
        <v>22209000</v>
      </c>
      <c r="U609" s="25">
        <v>0</v>
      </c>
      <c r="V609" s="25">
        <v>0</v>
      </c>
      <c r="W609" s="25" t="s">
        <v>84</v>
      </c>
      <c r="X609" s="25" t="s">
        <v>29</v>
      </c>
      <c r="Y609" s="25" t="s">
        <v>399</v>
      </c>
      <c r="Z609" s="25">
        <v>3778899</v>
      </c>
      <c r="AA609" s="25" t="s">
        <v>400</v>
      </c>
      <c r="AB609" s="24"/>
      <c r="AC609" s="24" t="str">
        <f t="shared" si="18"/>
        <v>1132-105</v>
      </c>
      <c r="AD609" s="24" t="str">
        <f t="shared" si="19"/>
        <v xml:space="preserve"> EJECUTAR LA ESTRATEGIA DE CORRESPONSABILIDAD Y GESTIÓN SOCIAL PARA FORTALECER LOS PROCESOS DE PROTECCIÓN, CONSERVACIÓN Y MANEJO DE LOS HUMEDALES # 1132-105</v>
      </c>
    </row>
    <row r="610" spans="1:30" x14ac:dyDescent="0.25">
      <c r="A610" s="25">
        <v>1132</v>
      </c>
      <c r="B610" s="25">
        <v>106</v>
      </c>
      <c r="C610" s="25" t="s">
        <v>392</v>
      </c>
      <c r="D610" s="25" t="s">
        <v>422</v>
      </c>
      <c r="E610" s="25" t="s">
        <v>394</v>
      </c>
      <c r="F610" s="25" t="s">
        <v>488</v>
      </c>
      <c r="G610" s="25" t="s">
        <v>27</v>
      </c>
      <c r="H610" s="25" t="s">
        <v>31</v>
      </c>
      <c r="I610" s="25" t="s">
        <v>99</v>
      </c>
      <c r="J610" s="25" t="s">
        <v>100</v>
      </c>
      <c r="K610" s="25">
        <v>80111600</v>
      </c>
      <c r="L610" s="25" t="s">
        <v>494</v>
      </c>
      <c r="M610" s="25">
        <v>1</v>
      </c>
      <c r="N610" s="25">
        <v>1</v>
      </c>
      <c r="O610" s="25">
        <v>11</v>
      </c>
      <c r="P610" s="25">
        <v>1</v>
      </c>
      <c r="Q610" s="25" t="s">
        <v>28</v>
      </c>
      <c r="R610" s="25">
        <v>0</v>
      </c>
      <c r="S610" s="26">
        <v>22209000</v>
      </c>
      <c r="T610" s="26">
        <v>22209000</v>
      </c>
      <c r="U610" s="25">
        <v>0</v>
      </c>
      <c r="V610" s="25">
        <v>0</v>
      </c>
      <c r="W610" s="25" t="s">
        <v>84</v>
      </c>
      <c r="X610" s="25" t="s">
        <v>29</v>
      </c>
      <c r="Y610" s="25" t="s">
        <v>399</v>
      </c>
      <c r="Z610" s="25">
        <v>3778899</v>
      </c>
      <c r="AA610" s="25" t="s">
        <v>400</v>
      </c>
      <c r="AB610" s="24"/>
      <c r="AC610" s="24" t="str">
        <f t="shared" si="18"/>
        <v>1132-106</v>
      </c>
      <c r="AD610" s="24" t="str">
        <f t="shared" si="19"/>
        <v xml:space="preserve"> EJECUTAR LA ESTRATEGIA DE CORRESPONSABILIDAD Y GESTIÓN SOCIAL PARA FORTALECER LOS PROCESOS DE PROTECCIÓN, CONSERVACIÓN Y MANEJO DE LOS HUMEDALES # 1132-106</v>
      </c>
    </row>
    <row r="611" spans="1:30" x14ac:dyDescent="0.25">
      <c r="A611" s="25">
        <v>1132</v>
      </c>
      <c r="B611" s="25">
        <v>107</v>
      </c>
      <c r="C611" s="25" t="s">
        <v>392</v>
      </c>
      <c r="D611" s="25" t="s">
        <v>422</v>
      </c>
      <c r="E611" s="25" t="s">
        <v>394</v>
      </c>
      <c r="F611" s="25" t="s">
        <v>488</v>
      </c>
      <c r="G611" s="25" t="s">
        <v>27</v>
      </c>
      <c r="H611" s="25" t="s">
        <v>31</v>
      </c>
      <c r="I611" s="25" t="s">
        <v>99</v>
      </c>
      <c r="J611" s="25" t="s">
        <v>100</v>
      </c>
      <c r="K611" s="25">
        <v>80111600</v>
      </c>
      <c r="L611" s="25" t="s">
        <v>494</v>
      </c>
      <c r="M611" s="25">
        <v>1</v>
      </c>
      <c r="N611" s="25">
        <v>1</v>
      </c>
      <c r="O611" s="25">
        <v>11</v>
      </c>
      <c r="P611" s="25">
        <v>1</v>
      </c>
      <c r="Q611" s="25" t="s">
        <v>28</v>
      </c>
      <c r="R611" s="25">
        <v>0</v>
      </c>
      <c r="S611" s="26">
        <v>20603000</v>
      </c>
      <c r="T611" s="26">
        <v>20603000</v>
      </c>
      <c r="U611" s="25">
        <v>0</v>
      </c>
      <c r="V611" s="25">
        <v>0</v>
      </c>
      <c r="W611" s="25" t="s">
        <v>84</v>
      </c>
      <c r="X611" s="25" t="s">
        <v>29</v>
      </c>
      <c r="Y611" s="25" t="s">
        <v>399</v>
      </c>
      <c r="Z611" s="25">
        <v>3778899</v>
      </c>
      <c r="AA611" s="25" t="s">
        <v>400</v>
      </c>
      <c r="AB611" s="24"/>
      <c r="AC611" s="24" t="str">
        <f t="shared" si="18"/>
        <v>1132-107</v>
      </c>
      <c r="AD611" s="24" t="str">
        <f t="shared" si="19"/>
        <v xml:space="preserve"> EJECUTAR LA ESTRATEGIA DE CORRESPONSABILIDAD Y GESTIÓN SOCIAL PARA FORTALECER LOS PROCESOS DE PROTECCIÓN, CONSERVACIÓN Y MANEJO DE LOS HUMEDALES # 1132-107</v>
      </c>
    </row>
    <row r="612" spans="1:30" x14ac:dyDescent="0.25">
      <c r="A612" s="25">
        <v>1132</v>
      </c>
      <c r="B612" s="25">
        <v>108</v>
      </c>
      <c r="C612" s="25" t="s">
        <v>392</v>
      </c>
      <c r="D612" s="25" t="s">
        <v>422</v>
      </c>
      <c r="E612" s="25" t="s">
        <v>394</v>
      </c>
      <c r="F612" s="25" t="s">
        <v>488</v>
      </c>
      <c r="G612" s="25" t="s">
        <v>27</v>
      </c>
      <c r="H612" s="25" t="s">
        <v>31</v>
      </c>
      <c r="I612" s="25" t="s">
        <v>99</v>
      </c>
      <c r="J612" s="25" t="s">
        <v>100</v>
      </c>
      <c r="K612" s="25">
        <v>80111600</v>
      </c>
      <c r="L612" s="25" t="s">
        <v>494</v>
      </c>
      <c r="M612" s="25">
        <v>1</v>
      </c>
      <c r="N612" s="25">
        <v>1</v>
      </c>
      <c r="O612" s="25">
        <v>11</v>
      </c>
      <c r="P612" s="25">
        <v>1</v>
      </c>
      <c r="Q612" s="25" t="s">
        <v>28</v>
      </c>
      <c r="R612" s="25">
        <v>0</v>
      </c>
      <c r="S612" s="26">
        <v>20603000</v>
      </c>
      <c r="T612" s="26">
        <v>20603000</v>
      </c>
      <c r="U612" s="25">
        <v>0</v>
      </c>
      <c r="V612" s="25">
        <v>0</v>
      </c>
      <c r="W612" s="25" t="s">
        <v>84</v>
      </c>
      <c r="X612" s="25" t="s">
        <v>29</v>
      </c>
      <c r="Y612" s="25" t="s">
        <v>399</v>
      </c>
      <c r="Z612" s="25">
        <v>3778899</v>
      </c>
      <c r="AA612" s="25" t="s">
        <v>400</v>
      </c>
      <c r="AB612" s="24"/>
      <c r="AC612" s="24" t="str">
        <f t="shared" si="18"/>
        <v>1132-108</v>
      </c>
      <c r="AD612" s="24" t="str">
        <f t="shared" si="19"/>
        <v xml:space="preserve"> EJECUTAR LA ESTRATEGIA DE CORRESPONSABILIDAD Y GESTIÓN SOCIAL PARA FORTALECER LOS PROCESOS DE PROTECCIÓN, CONSERVACIÓN Y MANEJO DE LOS HUMEDALES # 1132-108</v>
      </c>
    </row>
    <row r="613" spans="1:30" x14ac:dyDescent="0.25">
      <c r="A613" s="25">
        <v>1132</v>
      </c>
      <c r="B613" s="25">
        <v>109</v>
      </c>
      <c r="C613" s="25" t="s">
        <v>392</v>
      </c>
      <c r="D613" s="25" t="s">
        <v>422</v>
      </c>
      <c r="E613" s="25" t="s">
        <v>394</v>
      </c>
      <c r="F613" s="25" t="s">
        <v>488</v>
      </c>
      <c r="G613" s="25" t="s">
        <v>27</v>
      </c>
      <c r="H613" s="25" t="s">
        <v>31</v>
      </c>
      <c r="I613" s="25" t="s">
        <v>99</v>
      </c>
      <c r="J613" s="25" t="s">
        <v>100</v>
      </c>
      <c r="K613" s="25">
        <v>80111600</v>
      </c>
      <c r="L613" s="25" t="s">
        <v>494</v>
      </c>
      <c r="M613" s="25">
        <v>1</v>
      </c>
      <c r="N613" s="25">
        <v>1</v>
      </c>
      <c r="O613" s="25">
        <v>11</v>
      </c>
      <c r="P613" s="25">
        <v>1</v>
      </c>
      <c r="Q613" s="25" t="s">
        <v>28</v>
      </c>
      <c r="R613" s="25">
        <v>0</v>
      </c>
      <c r="S613" s="26">
        <v>20603000</v>
      </c>
      <c r="T613" s="26">
        <v>20603000</v>
      </c>
      <c r="U613" s="25">
        <v>0</v>
      </c>
      <c r="V613" s="25">
        <v>0</v>
      </c>
      <c r="W613" s="25" t="s">
        <v>84</v>
      </c>
      <c r="X613" s="25" t="s">
        <v>29</v>
      </c>
      <c r="Y613" s="25" t="s">
        <v>399</v>
      </c>
      <c r="Z613" s="25">
        <v>3778899</v>
      </c>
      <c r="AA613" s="25" t="s">
        <v>400</v>
      </c>
      <c r="AB613" s="24"/>
      <c r="AC613" s="24" t="str">
        <f t="shared" si="18"/>
        <v>1132-109</v>
      </c>
      <c r="AD613" s="24" t="str">
        <f t="shared" si="19"/>
        <v xml:space="preserve"> EJECUTAR LA ESTRATEGIA DE CORRESPONSABILIDAD Y GESTIÓN SOCIAL PARA FORTALECER LOS PROCESOS DE PROTECCIÓN, CONSERVACIÓN Y MANEJO DE LOS HUMEDALES # 1132-109</v>
      </c>
    </row>
    <row r="614" spans="1:30" x14ac:dyDescent="0.25">
      <c r="A614" s="25">
        <v>1132</v>
      </c>
      <c r="B614" s="25">
        <v>110</v>
      </c>
      <c r="C614" s="25" t="s">
        <v>392</v>
      </c>
      <c r="D614" s="25" t="s">
        <v>422</v>
      </c>
      <c r="E614" s="25" t="s">
        <v>394</v>
      </c>
      <c r="F614" s="25" t="s">
        <v>488</v>
      </c>
      <c r="G614" s="25" t="s">
        <v>27</v>
      </c>
      <c r="H614" s="25" t="s">
        <v>31</v>
      </c>
      <c r="I614" s="25" t="s">
        <v>99</v>
      </c>
      <c r="J614" s="25" t="s">
        <v>100</v>
      </c>
      <c r="K614" s="25">
        <v>80111600</v>
      </c>
      <c r="L614" s="25" t="s">
        <v>494</v>
      </c>
      <c r="M614" s="25">
        <v>1</v>
      </c>
      <c r="N614" s="25">
        <v>1</v>
      </c>
      <c r="O614" s="25">
        <v>11</v>
      </c>
      <c r="P614" s="25">
        <v>1</v>
      </c>
      <c r="Q614" s="25" t="s">
        <v>28</v>
      </c>
      <c r="R614" s="25">
        <v>0</v>
      </c>
      <c r="S614" s="26">
        <v>20603000</v>
      </c>
      <c r="T614" s="26">
        <v>20603000</v>
      </c>
      <c r="U614" s="25">
        <v>0</v>
      </c>
      <c r="V614" s="25">
        <v>0</v>
      </c>
      <c r="W614" s="25" t="s">
        <v>84</v>
      </c>
      <c r="X614" s="25" t="s">
        <v>29</v>
      </c>
      <c r="Y614" s="25" t="s">
        <v>399</v>
      </c>
      <c r="Z614" s="25">
        <v>3778899</v>
      </c>
      <c r="AA614" s="25" t="s">
        <v>400</v>
      </c>
      <c r="AB614" s="24"/>
      <c r="AC614" s="24" t="str">
        <f t="shared" si="18"/>
        <v>1132-110</v>
      </c>
      <c r="AD614" s="24" t="str">
        <f t="shared" si="19"/>
        <v xml:space="preserve"> EJECUTAR LA ESTRATEGIA DE CORRESPONSABILIDAD Y GESTIÓN SOCIAL PARA FORTALECER LOS PROCESOS DE PROTECCIÓN, CONSERVACIÓN Y MANEJO DE LOS HUMEDALES # 1132-110</v>
      </c>
    </row>
    <row r="615" spans="1:30" x14ac:dyDescent="0.25">
      <c r="A615" s="25">
        <v>1132</v>
      </c>
      <c r="B615" s="25">
        <v>111</v>
      </c>
      <c r="C615" s="25" t="s">
        <v>392</v>
      </c>
      <c r="D615" s="25" t="s">
        <v>422</v>
      </c>
      <c r="E615" s="25" t="s">
        <v>394</v>
      </c>
      <c r="F615" s="25" t="s">
        <v>488</v>
      </c>
      <c r="G615" s="25" t="s">
        <v>27</v>
      </c>
      <c r="H615" s="25" t="s">
        <v>31</v>
      </c>
      <c r="I615" s="25" t="s">
        <v>99</v>
      </c>
      <c r="J615" s="25" t="s">
        <v>100</v>
      </c>
      <c r="K615" s="25">
        <v>80111600</v>
      </c>
      <c r="L615" s="25" t="s">
        <v>496</v>
      </c>
      <c r="M615" s="25">
        <v>1</v>
      </c>
      <c r="N615" s="25">
        <v>1</v>
      </c>
      <c r="O615" s="25">
        <v>11</v>
      </c>
      <c r="P615" s="25">
        <v>1</v>
      </c>
      <c r="Q615" s="25" t="s">
        <v>28</v>
      </c>
      <c r="R615" s="25">
        <v>0</v>
      </c>
      <c r="S615" s="26">
        <v>30646000</v>
      </c>
      <c r="T615" s="26">
        <v>30646000</v>
      </c>
      <c r="U615" s="25">
        <v>0</v>
      </c>
      <c r="V615" s="25">
        <v>0</v>
      </c>
      <c r="W615" s="25" t="s">
        <v>84</v>
      </c>
      <c r="X615" s="25" t="s">
        <v>29</v>
      </c>
      <c r="Y615" s="25" t="s">
        <v>399</v>
      </c>
      <c r="Z615" s="25">
        <v>3778899</v>
      </c>
      <c r="AA615" s="25" t="s">
        <v>400</v>
      </c>
      <c r="AB615" s="24"/>
      <c r="AC615" s="24" t="str">
        <f t="shared" si="18"/>
        <v>1132-111</v>
      </c>
      <c r="AD615" s="24" t="str">
        <f t="shared" si="19"/>
        <v>PRESTAR SERVICIOS DE APOYO A LA GESTION PARA ORIENTAR LA ESTRATEGIA DE CORRESPONSABILIDAD Y GESTIÓN SOCIAL PARA FORTALECER LOS PROCESOS DE PROTECCIÓN, CONSERVACIÓN Y MANEJO DE LOS HUMEDALES # 1132-111</v>
      </c>
    </row>
    <row r="616" spans="1:30" x14ac:dyDescent="0.25">
      <c r="A616" s="25">
        <v>1132</v>
      </c>
      <c r="B616" s="25">
        <v>112</v>
      </c>
      <c r="C616" s="25" t="s">
        <v>392</v>
      </c>
      <c r="D616" s="25" t="s">
        <v>422</v>
      </c>
      <c r="E616" s="25" t="s">
        <v>394</v>
      </c>
      <c r="F616" s="25" t="s">
        <v>488</v>
      </c>
      <c r="G616" s="25" t="s">
        <v>27</v>
      </c>
      <c r="H616" s="25" t="s">
        <v>31</v>
      </c>
      <c r="I616" s="25" t="s">
        <v>99</v>
      </c>
      <c r="J616" s="25" t="s">
        <v>100</v>
      </c>
      <c r="K616" s="25">
        <v>80111600</v>
      </c>
      <c r="L616" s="25" t="s">
        <v>494</v>
      </c>
      <c r="M616" s="25">
        <v>1</v>
      </c>
      <c r="N616" s="25">
        <v>1</v>
      </c>
      <c r="O616" s="25">
        <v>11</v>
      </c>
      <c r="P616" s="25">
        <v>1</v>
      </c>
      <c r="Q616" s="25" t="s">
        <v>28</v>
      </c>
      <c r="R616" s="25">
        <v>0</v>
      </c>
      <c r="S616" s="26">
        <v>22209000</v>
      </c>
      <c r="T616" s="26">
        <v>22209000</v>
      </c>
      <c r="U616" s="25">
        <v>0</v>
      </c>
      <c r="V616" s="25">
        <v>0</v>
      </c>
      <c r="W616" s="25" t="s">
        <v>84</v>
      </c>
      <c r="X616" s="25" t="s">
        <v>29</v>
      </c>
      <c r="Y616" s="25" t="s">
        <v>399</v>
      </c>
      <c r="Z616" s="25">
        <v>3778899</v>
      </c>
      <c r="AA616" s="25" t="s">
        <v>400</v>
      </c>
      <c r="AB616" s="24"/>
      <c r="AC616" s="24" t="str">
        <f t="shared" si="18"/>
        <v>1132-112</v>
      </c>
      <c r="AD616" s="24" t="str">
        <f t="shared" si="19"/>
        <v xml:space="preserve"> EJECUTAR LA ESTRATEGIA DE CORRESPONSABILIDAD Y GESTIÓN SOCIAL PARA FORTALECER LOS PROCESOS DE PROTECCIÓN, CONSERVACIÓN Y MANEJO DE LOS HUMEDALES # 1132-112</v>
      </c>
    </row>
    <row r="617" spans="1:30" x14ac:dyDescent="0.25">
      <c r="A617" s="25">
        <v>1132</v>
      </c>
      <c r="B617" s="25">
        <v>113</v>
      </c>
      <c r="C617" s="25" t="s">
        <v>392</v>
      </c>
      <c r="D617" s="25" t="s">
        <v>422</v>
      </c>
      <c r="E617" s="25" t="s">
        <v>394</v>
      </c>
      <c r="F617" s="25" t="s">
        <v>488</v>
      </c>
      <c r="G617" s="25" t="s">
        <v>27</v>
      </c>
      <c r="H617" s="25" t="s">
        <v>31</v>
      </c>
      <c r="I617" s="25" t="s">
        <v>99</v>
      </c>
      <c r="J617" s="25" t="s">
        <v>100</v>
      </c>
      <c r="K617" s="25">
        <v>80111600</v>
      </c>
      <c r="L617" s="25" t="s">
        <v>495</v>
      </c>
      <c r="M617" s="25">
        <v>1</v>
      </c>
      <c r="N617" s="25">
        <v>1</v>
      </c>
      <c r="O617" s="25">
        <v>11</v>
      </c>
      <c r="P617" s="25">
        <v>1</v>
      </c>
      <c r="Q617" s="25" t="s">
        <v>28</v>
      </c>
      <c r="R617" s="25">
        <v>0</v>
      </c>
      <c r="S617" s="26">
        <v>30646000</v>
      </c>
      <c r="T617" s="26">
        <v>30646000</v>
      </c>
      <c r="U617" s="25">
        <v>0</v>
      </c>
      <c r="V617" s="25">
        <v>0</v>
      </c>
      <c r="W617" s="25" t="s">
        <v>84</v>
      </c>
      <c r="X617" s="25" t="s">
        <v>29</v>
      </c>
      <c r="Y617" s="25" t="s">
        <v>399</v>
      </c>
      <c r="Z617" s="25">
        <v>3778899</v>
      </c>
      <c r="AA617" s="25" t="s">
        <v>400</v>
      </c>
      <c r="AB617" s="24"/>
      <c r="AC617" s="24" t="str">
        <f t="shared" si="18"/>
        <v>1132-113</v>
      </c>
      <c r="AD617" s="24" t="str">
        <f t="shared" si="19"/>
        <v>PRESTAR SERVICIOS PROFESIONAES PARA ORIENTAR LA ESTRATEGIA DE CORRESPONSABILIDAD Y GESTIÓN SOCIAL PARA FORTALECER LOS PROCESOS DE PROTECCIÓN, CONSERVACIÓN Y MANEJO DE LOS HUMEDALES # 1132-113</v>
      </c>
    </row>
    <row r="618" spans="1:30" x14ac:dyDescent="0.25">
      <c r="A618" s="25">
        <v>1132</v>
      </c>
      <c r="B618" s="25">
        <v>114</v>
      </c>
      <c r="C618" s="25" t="s">
        <v>392</v>
      </c>
      <c r="D618" s="25" t="s">
        <v>422</v>
      </c>
      <c r="E618" s="25" t="s">
        <v>394</v>
      </c>
      <c r="F618" s="25" t="s">
        <v>488</v>
      </c>
      <c r="G618" s="25" t="s">
        <v>27</v>
      </c>
      <c r="H618" s="25" t="s">
        <v>31</v>
      </c>
      <c r="I618" s="25" t="s">
        <v>99</v>
      </c>
      <c r="J618" s="25" t="s">
        <v>100</v>
      </c>
      <c r="K618" s="25">
        <v>80111600</v>
      </c>
      <c r="L618" s="25" t="s">
        <v>490</v>
      </c>
      <c r="M618" s="25">
        <v>1</v>
      </c>
      <c r="N618" s="25">
        <v>1</v>
      </c>
      <c r="O618" s="25">
        <v>11</v>
      </c>
      <c r="P618" s="25">
        <v>1</v>
      </c>
      <c r="Q618" s="25" t="s">
        <v>28</v>
      </c>
      <c r="R618" s="25">
        <v>0</v>
      </c>
      <c r="S618" s="26">
        <v>45089000</v>
      </c>
      <c r="T618" s="26">
        <v>45089000</v>
      </c>
      <c r="U618" s="25">
        <v>0</v>
      </c>
      <c r="V618" s="25">
        <v>0</v>
      </c>
      <c r="W618" s="25" t="s">
        <v>84</v>
      </c>
      <c r="X618" s="25" t="s">
        <v>29</v>
      </c>
      <c r="Y618" s="25" t="s">
        <v>399</v>
      </c>
      <c r="Z618" s="25">
        <v>3778899</v>
      </c>
      <c r="AA618" s="25" t="s">
        <v>400</v>
      </c>
      <c r="AB618" s="24"/>
      <c r="AC618" s="24" t="str">
        <f t="shared" si="18"/>
        <v>1132-114</v>
      </c>
      <c r="AD618" s="24" t="str">
        <f t="shared" si="19"/>
        <v>ORIENTAR Y GESTIONAR LA EJECUCIÓN ARTICULADA DE ACCIONES DE ADMINISTRACIÓN, MANEJO, CONSERVACIÓN Y USO SOSTENIBLE DEL (LOS) PARQUE (S) ECOLÓGICOS DISTRITALES DE HUMEDAL ASIGNADO # 1132-114</v>
      </c>
    </row>
    <row r="619" spans="1:30" x14ac:dyDescent="0.25">
      <c r="A619" s="25">
        <v>1132</v>
      </c>
      <c r="B619" s="25">
        <v>115</v>
      </c>
      <c r="C619" s="25" t="s">
        <v>392</v>
      </c>
      <c r="D619" s="25" t="s">
        <v>422</v>
      </c>
      <c r="E619" s="25" t="s">
        <v>394</v>
      </c>
      <c r="F619" s="25" t="s">
        <v>488</v>
      </c>
      <c r="G619" s="25" t="s">
        <v>27</v>
      </c>
      <c r="H619" s="25" t="s">
        <v>31</v>
      </c>
      <c r="I619" s="25" t="s">
        <v>99</v>
      </c>
      <c r="J619" s="25" t="s">
        <v>100</v>
      </c>
      <c r="K619" s="25">
        <v>80111600</v>
      </c>
      <c r="L619" s="25" t="s">
        <v>497</v>
      </c>
      <c r="M619" s="25">
        <v>1</v>
      </c>
      <c r="N619" s="25">
        <v>1</v>
      </c>
      <c r="O619" s="25">
        <v>11</v>
      </c>
      <c r="P619" s="25">
        <v>1</v>
      </c>
      <c r="Q619" s="25" t="s">
        <v>28</v>
      </c>
      <c r="R619" s="25">
        <v>0</v>
      </c>
      <c r="S619" s="26">
        <v>51920000</v>
      </c>
      <c r="T619" s="26">
        <v>51920000</v>
      </c>
      <c r="U619" s="25">
        <v>0</v>
      </c>
      <c r="V619" s="25">
        <v>0</v>
      </c>
      <c r="W619" s="25" t="s">
        <v>84</v>
      </c>
      <c r="X619" s="25" t="s">
        <v>29</v>
      </c>
      <c r="Y619" s="25" t="s">
        <v>399</v>
      </c>
      <c r="Z619" s="25">
        <v>3778899</v>
      </c>
      <c r="AA619" s="25" t="s">
        <v>400</v>
      </c>
      <c r="AB619" s="24"/>
      <c r="AC619" s="24" t="str">
        <f t="shared" si="18"/>
        <v>1132-115</v>
      </c>
      <c r="AD619" s="24" t="str">
        <f t="shared" si="19"/>
        <v>PRESTAR LOS SERVICIOS PROFESIONALES PARA ORIENTAR Y GESTIONAR LA EJECUCIÓN ARTICULADA DE ACCIONES DE ADMINISTRACIÓN, MANEJO, CONSERVACIÓN Y SEGUIMIENTO A LA ADECUACIÓN FÍSICA DEL (LOS) PARQUE (S) ECOLÓGICOS DISTRITALES DE HUMEDAL ASIGNADO (S). # 1132-115</v>
      </c>
    </row>
    <row r="620" spans="1:30" x14ac:dyDescent="0.25">
      <c r="A620" s="25">
        <v>1132</v>
      </c>
      <c r="B620" s="25">
        <v>116</v>
      </c>
      <c r="C620" s="25" t="s">
        <v>392</v>
      </c>
      <c r="D620" s="25" t="s">
        <v>422</v>
      </c>
      <c r="E620" s="25" t="s">
        <v>394</v>
      </c>
      <c r="F620" s="25" t="s">
        <v>488</v>
      </c>
      <c r="G620" s="25" t="s">
        <v>27</v>
      </c>
      <c r="H620" s="25" t="s">
        <v>31</v>
      </c>
      <c r="I620" s="25" t="s">
        <v>99</v>
      </c>
      <c r="J620" s="25" t="s">
        <v>100</v>
      </c>
      <c r="K620" s="25">
        <v>80111600</v>
      </c>
      <c r="L620" s="25" t="s">
        <v>498</v>
      </c>
      <c r="M620" s="25">
        <v>1</v>
      </c>
      <c r="N620" s="25">
        <v>1</v>
      </c>
      <c r="O620" s="25">
        <v>11</v>
      </c>
      <c r="P620" s="25">
        <v>1</v>
      </c>
      <c r="Q620" s="25" t="s">
        <v>28</v>
      </c>
      <c r="R620" s="25">
        <v>0</v>
      </c>
      <c r="S620" s="26">
        <v>68981000</v>
      </c>
      <c r="T620" s="26">
        <v>68981000</v>
      </c>
      <c r="U620" s="25">
        <v>0</v>
      </c>
      <c r="V620" s="25">
        <v>0</v>
      </c>
      <c r="W620" s="25" t="s">
        <v>84</v>
      </c>
      <c r="X620" s="25" t="s">
        <v>29</v>
      </c>
      <c r="Y620" s="25" t="s">
        <v>399</v>
      </c>
      <c r="Z620" s="25">
        <v>3778899</v>
      </c>
      <c r="AA620" s="25" t="s">
        <v>400</v>
      </c>
      <c r="AB620" s="24"/>
      <c r="AC620" s="24" t="str">
        <f t="shared" si="18"/>
        <v>1132-116</v>
      </c>
      <c r="AD620" s="24" t="str">
        <f t="shared" si="19"/>
        <v>REALIZAR ACTIVIDADES DE PLANEACIÓN Y EJECUCIÓN, PARA LA IMPLEMENTACIÓN DEL VOLUNTARIADO AMBIENTAL, EN ELMARCO DEL ACUERDO 607 DE 2015 # 1132-116</v>
      </c>
    </row>
    <row r="621" spans="1:30" x14ac:dyDescent="0.25">
      <c r="A621" s="25">
        <v>1132</v>
      </c>
      <c r="B621" s="25">
        <v>117</v>
      </c>
      <c r="C621" s="25" t="s">
        <v>392</v>
      </c>
      <c r="D621" s="25" t="s">
        <v>422</v>
      </c>
      <c r="E621" s="25" t="s">
        <v>394</v>
      </c>
      <c r="F621" s="25" t="s">
        <v>488</v>
      </c>
      <c r="G621" s="25" t="s">
        <v>27</v>
      </c>
      <c r="H621" s="25" t="s">
        <v>31</v>
      </c>
      <c r="I621" s="25" t="s">
        <v>99</v>
      </c>
      <c r="J621" s="25" t="s">
        <v>100</v>
      </c>
      <c r="K621" s="25">
        <v>80111600</v>
      </c>
      <c r="L621" s="25" t="s">
        <v>497</v>
      </c>
      <c r="M621" s="25">
        <v>1</v>
      </c>
      <c r="N621" s="25">
        <v>1</v>
      </c>
      <c r="O621" s="25">
        <v>11</v>
      </c>
      <c r="P621" s="25">
        <v>1</v>
      </c>
      <c r="Q621" s="25" t="s">
        <v>28</v>
      </c>
      <c r="R621" s="25">
        <v>0</v>
      </c>
      <c r="S621" s="26">
        <v>51920000</v>
      </c>
      <c r="T621" s="26">
        <v>51920000</v>
      </c>
      <c r="U621" s="25">
        <v>0</v>
      </c>
      <c r="V621" s="25">
        <v>0</v>
      </c>
      <c r="W621" s="25" t="s">
        <v>84</v>
      </c>
      <c r="X621" s="25" t="s">
        <v>29</v>
      </c>
      <c r="Y621" s="25" t="s">
        <v>399</v>
      </c>
      <c r="Z621" s="25">
        <v>3778899</v>
      </c>
      <c r="AA621" s="25" t="s">
        <v>400</v>
      </c>
      <c r="AB621" s="24"/>
      <c r="AC621" s="24" t="str">
        <f t="shared" si="18"/>
        <v>1132-117</v>
      </c>
      <c r="AD621" s="24" t="str">
        <f t="shared" si="19"/>
        <v>PRESTAR LOS SERVICIOS PROFESIONALES PARA ORIENTAR Y GESTIONAR LA EJECUCIÓN ARTICULADA DE ACCIONES DE ADMINISTRACIÓN, MANEJO, CONSERVACIÓN Y SEGUIMIENTO A LA ADECUACIÓN FÍSICA DEL (LOS) PARQUE (S) ECOLÓGICOS DISTRITALES DE HUMEDAL ASIGNADO (S). # 1132-117</v>
      </c>
    </row>
    <row r="622" spans="1:30" x14ac:dyDescent="0.25">
      <c r="A622" s="25">
        <v>1132</v>
      </c>
      <c r="B622" s="25">
        <v>118</v>
      </c>
      <c r="C622" s="25" t="s">
        <v>392</v>
      </c>
      <c r="D622" s="25" t="s">
        <v>422</v>
      </c>
      <c r="E622" s="25" t="s">
        <v>394</v>
      </c>
      <c r="F622" s="25" t="s">
        <v>488</v>
      </c>
      <c r="G622" s="25" t="s">
        <v>27</v>
      </c>
      <c r="H622" s="25" t="s">
        <v>30</v>
      </c>
      <c r="I622" s="25" t="s">
        <v>39</v>
      </c>
      <c r="J622" s="25" t="s">
        <v>413</v>
      </c>
      <c r="K622" s="25">
        <v>76111500</v>
      </c>
      <c r="L622" s="25" t="s">
        <v>414</v>
      </c>
      <c r="M622" s="25">
        <v>1</v>
      </c>
      <c r="N622" s="25">
        <v>1</v>
      </c>
      <c r="O622" s="25">
        <v>12</v>
      </c>
      <c r="P622" s="25">
        <v>1</v>
      </c>
      <c r="Q622" s="25" t="s">
        <v>415</v>
      </c>
      <c r="R622" s="25">
        <v>0</v>
      </c>
      <c r="S622" s="26">
        <v>49000000</v>
      </c>
      <c r="T622" s="26">
        <v>49000000</v>
      </c>
      <c r="U622" s="25">
        <v>0</v>
      </c>
      <c r="V622" s="25">
        <v>0</v>
      </c>
      <c r="W622" s="25" t="s">
        <v>84</v>
      </c>
      <c r="X622" s="25" t="s">
        <v>29</v>
      </c>
      <c r="Y622" s="25" t="s">
        <v>399</v>
      </c>
      <c r="Z622" s="25">
        <v>3778899</v>
      </c>
      <c r="AA622" s="25" t="s">
        <v>400</v>
      </c>
      <c r="AB622" s="24"/>
      <c r="AC622" s="24" t="str">
        <f t="shared" si="18"/>
        <v>1132-118</v>
      </c>
      <c r="AD622" s="24" t="str">
        <f t="shared" si="19"/>
        <v>CONTRATAR EL SERVICIO INTEGRAL DE ASEO Y CAFETERIA PARA LAS SEDES ADMINISTRATIVAS Y ESPACIOS ADMINISTRADOS POR LA SECRETARIA DISTRITAL DE AMBIENTE # 1132-118</v>
      </c>
    </row>
    <row r="623" spans="1:30" x14ac:dyDescent="0.25">
      <c r="A623" s="25">
        <v>1132</v>
      </c>
      <c r="B623" s="25">
        <v>119</v>
      </c>
      <c r="C623" s="25" t="s">
        <v>392</v>
      </c>
      <c r="D623" s="25" t="s">
        <v>499</v>
      </c>
      <c r="E623" s="25" t="s">
        <v>394</v>
      </c>
      <c r="F623" s="25" t="s">
        <v>500</v>
      </c>
      <c r="G623" s="25" t="s">
        <v>27</v>
      </c>
      <c r="H623" s="25" t="s">
        <v>31</v>
      </c>
      <c r="I623" s="25" t="s">
        <v>99</v>
      </c>
      <c r="J623" s="25" t="s">
        <v>100</v>
      </c>
      <c r="K623" s="25">
        <v>80111600</v>
      </c>
      <c r="L623" s="25" t="s">
        <v>501</v>
      </c>
      <c r="M623" s="25">
        <v>1</v>
      </c>
      <c r="N623" s="25">
        <v>1</v>
      </c>
      <c r="O623" s="25">
        <v>11</v>
      </c>
      <c r="P623" s="25">
        <v>1</v>
      </c>
      <c r="Q623" s="25" t="s">
        <v>28</v>
      </c>
      <c r="R623" s="25">
        <v>0</v>
      </c>
      <c r="S623" s="26">
        <v>51920000</v>
      </c>
      <c r="T623" s="26">
        <v>51920000</v>
      </c>
      <c r="U623" s="25">
        <v>0</v>
      </c>
      <c r="V623" s="25">
        <v>0</v>
      </c>
      <c r="W623" s="25" t="s">
        <v>84</v>
      </c>
      <c r="X623" s="25" t="s">
        <v>29</v>
      </c>
      <c r="Y623" s="25" t="s">
        <v>399</v>
      </c>
      <c r="Z623" s="25">
        <v>3778899</v>
      </c>
      <c r="AA623" s="25" t="s">
        <v>400</v>
      </c>
      <c r="AB623" s="24"/>
      <c r="AC623" s="24" t="str">
        <f t="shared" si="18"/>
        <v>1132-119</v>
      </c>
      <c r="AD623" s="24" t="str">
        <f t="shared" si="19"/>
        <v>PRESTAR LOS SERVICIOS PROFESIONALES PARA EL APOYO Y ACOMPAÑAMIENTO A LAS METAS DEL PROYECTO 1132 EN LOS ASPECTOS ADMINISTRATIVOS, LOGÍSTICOS Y FINANCIEROS EN LA ESTRUCTURA ECOLÓGICA PRINCIPAL DE BOGOTA D.C. # 1132-119</v>
      </c>
    </row>
    <row r="624" spans="1:30" x14ac:dyDescent="0.25">
      <c r="A624" s="25">
        <v>1132</v>
      </c>
      <c r="B624" s="25">
        <v>120</v>
      </c>
      <c r="C624" s="25" t="s">
        <v>392</v>
      </c>
      <c r="D624" s="25" t="s">
        <v>499</v>
      </c>
      <c r="E624" s="25" t="s">
        <v>394</v>
      </c>
      <c r="F624" s="25" t="s">
        <v>500</v>
      </c>
      <c r="G624" s="25" t="s">
        <v>27</v>
      </c>
      <c r="H624" s="25" t="s">
        <v>31</v>
      </c>
      <c r="I624" s="25" t="s">
        <v>99</v>
      </c>
      <c r="J624" s="25" t="s">
        <v>100</v>
      </c>
      <c r="K624" s="25">
        <v>80111600</v>
      </c>
      <c r="L624" s="25" t="s">
        <v>502</v>
      </c>
      <c r="M624" s="25">
        <v>1</v>
      </c>
      <c r="N624" s="25">
        <v>1</v>
      </c>
      <c r="O624" s="25">
        <v>11</v>
      </c>
      <c r="P624" s="25">
        <v>1</v>
      </c>
      <c r="Q624" s="25" t="s">
        <v>28</v>
      </c>
      <c r="R624" s="25">
        <v>0</v>
      </c>
      <c r="S624" s="26">
        <v>30646000</v>
      </c>
      <c r="T624" s="26">
        <v>30646000</v>
      </c>
      <c r="U624" s="25">
        <v>0</v>
      </c>
      <c r="V624" s="25">
        <v>0</v>
      </c>
      <c r="W624" s="25" t="s">
        <v>84</v>
      </c>
      <c r="X624" s="25" t="s">
        <v>29</v>
      </c>
      <c r="Y624" s="25" t="s">
        <v>399</v>
      </c>
      <c r="Z624" s="25">
        <v>3778899</v>
      </c>
      <c r="AA624" s="25" t="s">
        <v>400</v>
      </c>
      <c r="AB624" s="24"/>
      <c r="AC624" s="24" t="str">
        <f t="shared" si="18"/>
        <v>1132-120</v>
      </c>
      <c r="AD624" s="24" t="str">
        <f t="shared" si="19"/>
        <v>PRESTAR LOS SERVICIOS PROFESIONALES PARA APOYAR LAS ACCIONES ORIENTADAS A RECUPERAR Y MANEJAR AMBIENTALMENTE ZONAS DEL SUELO DE PROTECCIÓN POR RIESGO EN EL ÁREA URBANA DE BOGOTÁ D.C. # 1132-120</v>
      </c>
    </row>
    <row r="625" spans="1:30" x14ac:dyDescent="0.25">
      <c r="A625" s="25">
        <v>1132</v>
      </c>
      <c r="B625" s="25">
        <v>121</v>
      </c>
      <c r="C625" s="25" t="s">
        <v>392</v>
      </c>
      <c r="D625" s="25" t="s">
        <v>499</v>
      </c>
      <c r="E625" s="25" t="s">
        <v>394</v>
      </c>
      <c r="F625" s="25" t="s">
        <v>500</v>
      </c>
      <c r="G625" s="25" t="s">
        <v>27</v>
      </c>
      <c r="H625" s="25" t="s">
        <v>31</v>
      </c>
      <c r="I625" s="25" t="s">
        <v>99</v>
      </c>
      <c r="J625" s="25" t="s">
        <v>100</v>
      </c>
      <c r="K625" s="25">
        <v>80111600</v>
      </c>
      <c r="L625" s="25" t="s">
        <v>503</v>
      </c>
      <c r="M625" s="25">
        <v>1</v>
      </c>
      <c r="N625" s="25">
        <v>1</v>
      </c>
      <c r="O625" s="25">
        <v>11</v>
      </c>
      <c r="P625" s="25">
        <v>1</v>
      </c>
      <c r="Q625" s="25" t="s">
        <v>28</v>
      </c>
      <c r="R625" s="25">
        <v>0</v>
      </c>
      <c r="S625" s="26">
        <v>45089000</v>
      </c>
      <c r="T625" s="26">
        <v>45089000</v>
      </c>
      <c r="U625" s="25">
        <v>0</v>
      </c>
      <c r="V625" s="25">
        <v>0</v>
      </c>
      <c r="W625" s="25" t="s">
        <v>84</v>
      </c>
      <c r="X625" s="25" t="s">
        <v>29</v>
      </c>
      <c r="Y625" s="25" t="s">
        <v>399</v>
      </c>
      <c r="Z625" s="25">
        <v>3778899</v>
      </c>
      <c r="AA625" s="25" t="s">
        <v>400</v>
      </c>
      <c r="AB625" s="24"/>
      <c r="AC625" s="24" t="str">
        <f t="shared" si="18"/>
        <v>1132-121</v>
      </c>
      <c r="AD625" s="24" t="str">
        <f t="shared" si="19"/>
        <v>PRESTAR LOS SERVICIOS PROFESIONALES PARA REALIZAR EL SEGUIMIENTO A LAS ACCIONES ORIENTADAS A RECUPERAR Y MANEJAR AMBIENTALMENTE ZONAS DEL SUELO DE PROTECCIÓN POR RIESGO EN EL ÁREA URBANA DE BOGOTÁ D.C. # 1132-121</v>
      </c>
    </row>
    <row r="626" spans="1:30" x14ac:dyDescent="0.25">
      <c r="A626" s="25">
        <v>1132</v>
      </c>
      <c r="B626" s="25">
        <v>122</v>
      </c>
      <c r="C626" s="25" t="s">
        <v>392</v>
      </c>
      <c r="D626" s="25" t="s">
        <v>504</v>
      </c>
      <c r="E626" s="25" t="s">
        <v>394</v>
      </c>
      <c r="F626" s="25" t="s">
        <v>505</v>
      </c>
      <c r="G626" s="25" t="s">
        <v>479</v>
      </c>
      <c r="H626" s="25" t="s">
        <v>31</v>
      </c>
      <c r="I626" s="25" t="s">
        <v>99</v>
      </c>
      <c r="J626" s="25" t="s">
        <v>100</v>
      </c>
      <c r="K626" s="25">
        <v>80111600</v>
      </c>
      <c r="L626" s="25" t="s">
        <v>506</v>
      </c>
      <c r="M626" s="25">
        <v>1</v>
      </c>
      <c r="N626" s="25">
        <v>1</v>
      </c>
      <c r="O626" s="25">
        <v>11</v>
      </c>
      <c r="P626" s="25">
        <v>1</v>
      </c>
      <c r="Q626" s="25" t="s">
        <v>28</v>
      </c>
      <c r="R626" s="25">
        <v>0</v>
      </c>
      <c r="S626" s="26">
        <v>77605000</v>
      </c>
      <c r="T626" s="26">
        <v>77605000</v>
      </c>
      <c r="U626" s="25">
        <v>0</v>
      </c>
      <c r="V626" s="25">
        <v>0</v>
      </c>
      <c r="W626" s="25" t="s">
        <v>84</v>
      </c>
      <c r="X626" s="25" t="s">
        <v>29</v>
      </c>
      <c r="Y626" s="25" t="s">
        <v>399</v>
      </c>
      <c r="Z626" s="25">
        <v>3778899</v>
      </c>
      <c r="AA626" s="25" t="s">
        <v>400</v>
      </c>
      <c r="AB626" s="24"/>
      <c r="AC626" s="24" t="str">
        <f t="shared" si="18"/>
        <v>1132-122</v>
      </c>
      <c r="AD626" s="24" t="str">
        <f t="shared" si="19"/>
        <v>PRESTAR LOS SERVICIOS PROFESIONALES PARA ORIENTAR Y COORDINAR LAS ACTIVIDADES DE IMPLEMENTACIÓN, DISEÑO, DESARROLLO Y SEGUIMIENTO TÉCNICO A LOS PROCESOS DE RESTAURACIÓN ECOLÓGICA, REHABILITACION, RECUPERACIÓN Y MANEJO DE LA ESTRUCTURA ECOLÓGICA PRINCIPAL. # 1132-122</v>
      </c>
    </row>
    <row r="627" spans="1:30" x14ac:dyDescent="0.25">
      <c r="A627" s="25">
        <v>1132</v>
      </c>
      <c r="B627" s="25">
        <v>123</v>
      </c>
      <c r="C627" s="25" t="s">
        <v>392</v>
      </c>
      <c r="D627" s="25" t="s">
        <v>504</v>
      </c>
      <c r="E627" s="25" t="s">
        <v>394</v>
      </c>
      <c r="F627" s="25" t="s">
        <v>505</v>
      </c>
      <c r="G627" s="25" t="s">
        <v>479</v>
      </c>
      <c r="H627" s="25" t="s">
        <v>31</v>
      </c>
      <c r="I627" s="25" t="s">
        <v>99</v>
      </c>
      <c r="J627" s="25" t="s">
        <v>100</v>
      </c>
      <c r="K627" s="25">
        <v>80111600</v>
      </c>
      <c r="L627" s="25" t="s">
        <v>507</v>
      </c>
      <c r="M627" s="25">
        <v>1</v>
      </c>
      <c r="N627" s="25">
        <v>1</v>
      </c>
      <c r="O627" s="25">
        <v>11</v>
      </c>
      <c r="P627" s="25">
        <v>1</v>
      </c>
      <c r="Q627" s="25" t="s">
        <v>28</v>
      </c>
      <c r="R627" s="25">
        <v>0</v>
      </c>
      <c r="S627" s="26">
        <v>58740000</v>
      </c>
      <c r="T627" s="26">
        <v>58740000</v>
      </c>
      <c r="U627" s="25">
        <v>0</v>
      </c>
      <c r="V627" s="25">
        <v>0</v>
      </c>
      <c r="W627" s="25" t="s">
        <v>84</v>
      </c>
      <c r="X627" s="25" t="s">
        <v>29</v>
      </c>
      <c r="Y627" s="25" t="s">
        <v>399</v>
      </c>
      <c r="Z627" s="25">
        <v>3778899</v>
      </c>
      <c r="AA627" s="25" t="s">
        <v>400</v>
      </c>
      <c r="AB627" s="24"/>
      <c r="AC627" s="24" t="str">
        <f t="shared" si="18"/>
        <v>1132-123</v>
      </c>
      <c r="AD627" s="24" t="str">
        <f t="shared" si="19"/>
        <v>REALIZAR ACTIVIDADES DE IMPLEMENTACIÓN, DISEÑO, DESARROLLO Y SEGUIMIENTO TÉCNICO A LOS PROCESOS DE RESTAURACIÓN ECOLÓGICA, REHABILITACION, RECUPERACIÓN Y MANEJO DE LA ESTRUCTURA ECOLÓGICA PRINCIPAL EN 200 HA NUEVAS, # 1132-123</v>
      </c>
    </row>
    <row r="628" spans="1:30" x14ac:dyDescent="0.25">
      <c r="A628" s="25">
        <v>1132</v>
      </c>
      <c r="B628" s="25">
        <v>124</v>
      </c>
      <c r="C628" s="25" t="s">
        <v>392</v>
      </c>
      <c r="D628" s="25" t="s">
        <v>504</v>
      </c>
      <c r="E628" s="25" t="s">
        <v>394</v>
      </c>
      <c r="F628" s="25" t="s">
        <v>505</v>
      </c>
      <c r="G628" s="25" t="s">
        <v>479</v>
      </c>
      <c r="H628" s="25" t="s">
        <v>31</v>
      </c>
      <c r="I628" s="25" t="s">
        <v>99</v>
      </c>
      <c r="J628" s="25" t="s">
        <v>100</v>
      </c>
      <c r="K628" s="25">
        <v>80111600</v>
      </c>
      <c r="L628" s="25" t="s">
        <v>508</v>
      </c>
      <c r="M628" s="25">
        <v>1</v>
      </c>
      <c r="N628" s="25">
        <v>1</v>
      </c>
      <c r="O628" s="25">
        <v>11</v>
      </c>
      <c r="P628" s="25">
        <v>1</v>
      </c>
      <c r="Q628" s="25" t="s">
        <v>28</v>
      </c>
      <c r="R628" s="25">
        <v>0</v>
      </c>
      <c r="S628" s="26">
        <v>28226000</v>
      </c>
      <c r="T628" s="26">
        <v>28226000</v>
      </c>
      <c r="U628" s="25">
        <v>0</v>
      </c>
      <c r="V628" s="25">
        <v>0</v>
      </c>
      <c r="W628" s="25" t="s">
        <v>84</v>
      </c>
      <c r="X628" s="25" t="s">
        <v>29</v>
      </c>
      <c r="Y628" s="25" t="s">
        <v>399</v>
      </c>
      <c r="Z628" s="25">
        <v>3778899</v>
      </c>
      <c r="AA628" s="25" t="s">
        <v>400</v>
      </c>
      <c r="AB628" s="24"/>
      <c r="AC628" s="24" t="str">
        <f t="shared" si="18"/>
        <v>1132-124</v>
      </c>
      <c r="AD628" s="24" t="str">
        <f t="shared" si="19"/>
        <v>ADELANTAR ACTIVIDADES DE APOYO A LA IMPLEMENTACIÓN, DISEÑO, DESARROLLO Y SEGUIMIENTO TÉCNICO A LOS PROCESOS DE RESTAURACIÓN ECOLÓGICA, REHABILITACION, RECUPERACIÓN Y MANEJO DE LA ESTRUCTURA ECOLÓGICA PRINCIPAL EN 200 HA NUEVAS, # 1132-124</v>
      </c>
    </row>
    <row r="629" spans="1:30" x14ac:dyDescent="0.25">
      <c r="A629" s="25">
        <v>1132</v>
      </c>
      <c r="B629" s="25">
        <v>125</v>
      </c>
      <c r="C629" s="25" t="s">
        <v>392</v>
      </c>
      <c r="D629" s="25" t="s">
        <v>504</v>
      </c>
      <c r="E629" s="25" t="s">
        <v>394</v>
      </c>
      <c r="F629" s="25" t="s">
        <v>505</v>
      </c>
      <c r="G629" s="25" t="s">
        <v>479</v>
      </c>
      <c r="H629" s="25" t="s">
        <v>31</v>
      </c>
      <c r="I629" s="25" t="s">
        <v>99</v>
      </c>
      <c r="J629" s="25" t="s">
        <v>100</v>
      </c>
      <c r="K629" s="25">
        <v>80111600</v>
      </c>
      <c r="L629" s="25" t="s">
        <v>509</v>
      </c>
      <c r="M629" s="25">
        <v>1</v>
      </c>
      <c r="N629" s="25">
        <v>1</v>
      </c>
      <c r="O629" s="25">
        <v>11</v>
      </c>
      <c r="P629" s="25">
        <v>1</v>
      </c>
      <c r="Q629" s="25" t="s">
        <v>28</v>
      </c>
      <c r="R629" s="25">
        <v>0</v>
      </c>
      <c r="S629" s="26">
        <v>45089000</v>
      </c>
      <c r="T629" s="26">
        <v>45089000</v>
      </c>
      <c r="U629" s="25">
        <v>0</v>
      </c>
      <c r="V629" s="25">
        <v>0</v>
      </c>
      <c r="W629" s="25" t="s">
        <v>84</v>
      </c>
      <c r="X629" s="25" t="s">
        <v>29</v>
      </c>
      <c r="Y629" s="25" t="s">
        <v>399</v>
      </c>
      <c r="Z629" s="25">
        <v>3778899</v>
      </c>
      <c r="AA629" s="25" t="s">
        <v>400</v>
      </c>
      <c r="AB629" s="24"/>
      <c r="AC629" s="24" t="str">
        <f t="shared" si="18"/>
        <v>1132-125</v>
      </c>
      <c r="AD629" s="24" t="str">
        <f t="shared" si="19"/>
        <v>PRESTAR SERVICIOS PROFESIONALES PARA EL APOYO A LA SUPERVISIÓN Y SEGUIMIENTO A LOS PROCESOS DE RESTAURACIÓN, REHABILITACIÓN, RECUPERACIÓN Y MANEJO DE LA ESTRUCTURA ECOLÓGICA PRINCIPAL EN 200 HECTÁREAS NUEVAS  # 1132-125</v>
      </c>
    </row>
    <row r="630" spans="1:30" x14ac:dyDescent="0.25">
      <c r="A630" s="25">
        <v>1132</v>
      </c>
      <c r="B630" s="25">
        <v>126</v>
      </c>
      <c r="C630" s="25" t="s">
        <v>392</v>
      </c>
      <c r="D630" s="25" t="s">
        <v>504</v>
      </c>
      <c r="E630" s="25" t="s">
        <v>394</v>
      </c>
      <c r="F630" s="25" t="s">
        <v>505</v>
      </c>
      <c r="G630" s="25" t="s">
        <v>479</v>
      </c>
      <c r="H630" s="25" t="s">
        <v>31</v>
      </c>
      <c r="I630" s="25" t="s">
        <v>99</v>
      </c>
      <c r="J630" s="25" t="s">
        <v>100</v>
      </c>
      <c r="K630" s="25">
        <v>80111600</v>
      </c>
      <c r="L630" s="25" t="s">
        <v>510</v>
      </c>
      <c r="M630" s="25">
        <v>1</v>
      </c>
      <c r="N630" s="25">
        <v>1</v>
      </c>
      <c r="O630" s="25">
        <v>11</v>
      </c>
      <c r="P630" s="25">
        <v>1</v>
      </c>
      <c r="Q630" s="25" t="s">
        <v>28</v>
      </c>
      <c r="R630" s="25">
        <v>0</v>
      </c>
      <c r="S630" s="26">
        <v>40007000</v>
      </c>
      <c r="T630" s="26">
        <v>40007000</v>
      </c>
      <c r="U630" s="25">
        <v>0</v>
      </c>
      <c r="V630" s="25">
        <v>0</v>
      </c>
      <c r="W630" s="25" t="s">
        <v>84</v>
      </c>
      <c r="X630" s="25" t="s">
        <v>29</v>
      </c>
      <c r="Y630" s="25" t="s">
        <v>399</v>
      </c>
      <c r="Z630" s="25">
        <v>3778899</v>
      </c>
      <c r="AA630" s="25" t="s">
        <v>400</v>
      </c>
      <c r="AB630" s="24"/>
      <c r="AC630" s="24" t="str">
        <f t="shared" si="18"/>
        <v>1132-126</v>
      </c>
      <c r="AD630" s="24" t="str">
        <f t="shared" si="19"/>
        <v>PRESTAR LOS SERVICIOS PROFESIONALES PARA GESTIONAR Y APOYAR EL SEGUIMIENTO A LOS PROCESOS DE RESTAURACIÓN, REHABILITACIÓN, RECUPERACIÓN Y MANEJO DE LA ESTRUCTURA ECOLÓGICA PRINCIPAL EN 200 HECTÁREAS NUEVAS  # 1132-126</v>
      </c>
    </row>
    <row r="631" spans="1:30" x14ac:dyDescent="0.25">
      <c r="A631" s="25">
        <v>1132</v>
      </c>
      <c r="B631" s="25">
        <v>127</v>
      </c>
      <c r="C631" s="25" t="s">
        <v>392</v>
      </c>
      <c r="D631" s="25" t="s">
        <v>504</v>
      </c>
      <c r="E631" s="25" t="s">
        <v>394</v>
      </c>
      <c r="F631" s="25" t="s">
        <v>505</v>
      </c>
      <c r="G631" s="25" t="s">
        <v>479</v>
      </c>
      <c r="H631" s="25" t="s">
        <v>31</v>
      </c>
      <c r="I631" s="25" t="s">
        <v>99</v>
      </c>
      <c r="J631" s="25" t="s">
        <v>100</v>
      </c>
      <c r="K631" s="25">
        <v>80111600</v>
      </c>
      <c r="L631" s="25" t="s">
        <v>510</v>
      </c>
      <c r="M631" s="25">
        <v>1</v>
      </c>
      <c r="N631" s="25">
        <v>1</v>
      </c>
      <c r="O631" s="25">
        <v>11</v>
      </c>
      <c r="P631" s="25">
        <v>1</v>
      </c>
      <c r="Q631" s="25" t="s">
        <v>28</v>
      </c>
      <c r="R631" s="25">
        <v>0</v>
      </c>
      <c r="S631" s="26">
        <v>40007000</v>
      </c>
      <c r="T631" s="26">
        <v>40007000</v>
      </c>
      <c r="U631" s="25">
        <v>0</v>
      </c>
      <c r="V631" s="25">
        <v>0</v>
      </c>
      <c r="W631" s="25" t="s">
        <v>84</v>
      </c>
      <c r="X631" s="25" t="s">
        <v>29</v>
      </c>
      <c r="Y631" s="25" t="s">
        <v>399</v>
      </c>
      <c r="Z631" s="25">
        <v>3778899</v>
      </c>
      <c r="AA631" s="25" t="s">
        <v>400</v>
      </c>
      <c r="AB631" s="24"/>
      <c r="AC631" s="24" t="str">
        <f t="shared" si="18"/>
        <v>1132-127</v>
      </c>
      <c r="AD631" s="24" t="str">
        <f t="shared" si="19"/>
        <v>PRESTAR LOS SERVICIOS PROFESIONALES PARA GESTIONAR Y APOYAR EL SEGUIMIENTO A LOS PROCESOS DE RESTAURACIÓN, REHABILITACIÓN, RECUPERACIÓN Y MANEJO DE LA ESTRUCTURA ECOLÓGICA PRINCIPAL EN 200 HECTÁREAS NUEVAS  # 1132-127</v>
      </c>
    </row>
    <row r="632" spans="1:30" x14ac:dyDescent="0.25">
      <c r="A632" s="25">
        <v>1132</v>
      </c>
      <c r="B632" s="25">
        <v>128</v>
      </c>
      <c r="C632" s="25" t="s">
        <v>392</v>
      </c>
      <c r="D632" s="25" t="s">
        <v>504</v>
      </c>
      <c r="E632" s="25" t="s">
        <v>394</v>
      </c>
      <c r="F632" s="25" t="s">
        <v>505</v>
      </c>
      <c r="G632" s="25" t="s">
        <v>479</v>
      </c>
      <c r="H632" s="25" t="s">
        <v>31</v>
      </c>
      <c r="I632" s="25" t="s">
        <v>99</v>
      </c>
      <c r="J632" s="25" t="s">
        <v>100</v>
      </c>
      <c r="K632" s="25">
        <v>80111600</v>
      </c>
      <c r="L632" s="25" t="s">
        <v>511</v>
      </c>
      <c r="M632" s="25">
        <v>1</v>
      </c>
      <c r="N632" s="25">
        <v>1</v>
      </c>
      <c r="O632" s="25">
        <v>11</v>
      </c>
      <c r="P632" s="25">
        <v>1</v>
      </c>
      <c r="Q632" s="25" t="s">
        <v>28</v>
      </c>
      <c r="R632" s="25">
        <v>0</v>
      </c>
      <c r="S632" s="26">
        <v>30646000</v>
      </c>
      <c r="T632" s="26">
        <v>30646000</v>
      </c>
      <c r="U632" s="25">
        <v>0</v>
      </c>
      <c r="V632" s="25">
        <v>0</v>
      </c>
      <c r="W632" s="25" t="s">
        <v>84</v>
      </c>
      <c r="X632" s="25" t="s">
        <v>29</v>
      </c>
      <c r="Y632" s="25" t="s">
        <v>399</v>
      </c>
      <c r="Z632" s="25">
        <v>3778899</v>
      </c>
      <c r="AA632" s="25" t="s">
        <v>400</v>
      </c>
      <c r="AB632" s="24"/>
      <c r="AC632" s="24" t="str">
        <f t="shared" si="18"/>
        <v>1132-128</v>
      </c>
      <c r="AD632" s="24" t="str">
        <f t="shared" si="19"/>
        <v>APOYAR EL SEGUIMIENTO A LOS PROCESOS DE RESTAURACIÓN, REHABILITACIÓN, RECUPERACIÓN Y MANEJO DE LA ESTRUCTURA ECOLÓGICA PRINCIPAL EN 200 HECTÁREAS NUEVAS  # 1132-128</v>
      </c>
    </row>
    <row r="633" spans="1:30" x14ac:dyDescent="0.25">
      <c r="A633" s="25">
        <v>1132</v>
      </c>
      <c r="B633" s="25">
        <v>129</v>
      </c>
      <c r="C633" s="25" t="s">
        <v>392</v>
      </c>
      <c r="D633" s="25" t="s">
        <v>504</v>
      </c>
      <c r="E633" s="25" t="s">
        <v>394</v>
      </c>
      <c r="F633" s="25" t="s">
        <v>505</v>
      </c>
      <c r="G633" s="25" t="s">
        <v>479</v>
      </c>
      <c r="H633" s="25" t="s">
        <v>31</v>
      </c>
      <c r="I633" s="25" t="s">
        <v>99</v>
      </c>
      <c r="J633" s="25" t="s">
        <v>100</v>
      </c>
      <c r="K633" s="25">
        <v>80111600</v>
      </c>
      <c r="L633" s="25" t="s">
        <v>512</v>
      </c>
      <c r="M633" s="25">
        <v>1</v>
      </c>
      <c r="N633" s="25">
        <v>1</v>
      </c>
      <c r="O633" s="25">
        <v>11</v>
      </c>
      <c r="P633" s="25">
        <v>1</v>
      </c>
      <c r="Q633" s="25" t="s">
        <v>28</v>
      </c>
      <c r="R633" s="25">
        <v>0</v>
      </c>
      <c r="S633" s="26">
        <v>30646000</v>
      </c>
      <c r="T633" s="26">
        <v>30646000</v>
      </c>
      <c r="U633" s="25">
        <v>0</v>
      </c>
      <c r="V633" s="25">
        <v>0</v>
      </c>
      <c r="W633" s="25" t="s">
        <v>84</v>
      </c>
      <c r="X633" s="25" t="s">
        <v>29</v>
      </c>
      <c r="Y633" s="25" t="s">
        <v>399</v>
      </c>
      <c r="Z633" s="25">
        <v>3778899</v>
      </c>
      <c r="AA633" s="25" t="s">
        <v>400</v>
      </c>
      <c r="AB633" s="24"/>
      <c r="AC633" s="24" t="str">
        <f t="shared" si="18"/>
        <v>1132-129</v>
      </c>
      <c r="AD633" s="24" t="str">
        <f t="shared" si="19"/>
        <v>APOYAR TÉCNICA Y ADMINISTRATIVAMENTE LOS PROCESOS DE RESTAURACIÓN, REHABILITACIÓN, RECUPERACIÓN Y MANEJO DE LA ESTRUCTURA ECOLÓGICA PRINCIPAL EN 200 HECTÁREAS NUEVAS  # 1132-129</v>
      </c>
    </row>
    <row r="634" spans="1:30" x14ac:dyDescent="0.25">
      <c r="A634" s="25">
        <v>1132</v>
      </c>
      <c r="B634" s="25">
        <v>130</v>
      </c>
      <c r="C634" s="25" t="s">
        <v>392</v>
      </c>
      <c r="D634" s="25" t="s">
        <v>393</v>
      </c>
      <c r="E634" s="25" t="s">
        <v>394</v>
      </c>
      <c r="F634" s="25" t="s">
        <v>395</v>
      </c>
      <c r="G634" s="25" t="s">
        <v>27</v>
      </c>
      <c r="H634" s="25" t="s">
        <v>30</v>
      </c>
      <c r="I634" s="25" t="s">
        <v>39</v>
      </c>
      <c r="J634" s="25" t="s">
        <v>513</v>
      </c>
      <c r="K634" s="25">
        <v>78111808</v>
      </c>
      <c r="L634" s="25" t="s">
        <v>514</v>
      </c>
      <c r="M634" s="25">
        <v>1</v>
      </c>
      <c r="N634" s="25">
        <v>2</v>
      </c>
      <c r="O634" s="25">
        <v>12</v>
      </c>
      <c r="P634" s="25">
        <v>1</v>
      </c>
      <c r="Q634" s="25" t="s">
        <v>40</v>
      </c>
      <c r="R634" s="25">
        <v>0</v>
      </c>
      <c r="S634" s="26">
        <v>50000000</v>
      </c>
      <c r="T634" s="26">
        <v>50000000</v>
      </c>
      <c r="U634" s="25">
        <v>0</v>
      </c>
      <c r="V634" s="25">
        <v>0</v>
      </c>
      <c r="W634" s="25" t="s">
        <v>84</v>
      </c>
      <c r="X634" s="25" t="s">
        <v>29</v>
      </c>
      <c r="Y634" s="25" t="s">
        <v>399</v>
      </c>
      <c r="Z634" s="25">
        <v>3778899</v>
      </c>
      <c r="AA634" s="25" t="s">
        <v>400</v>
      </c>
      <c r="AB634" s="24"/>
      <c r="AC634" s="24" t="str">
        <f t="shared" si="18"/>
        <v>1132-130</v>
      </c>
      <c r="AD634" s="24" t="str">
        <f t="shared" si="19"/>
        <v>PRESTAR EL SERVICIO DE TRANSPORTE PÚBLICO TERRESTRE AUTOMOTOR ESPECIAL DE PASAJEROS Y DE CARGA PARA EL DESARROLLO DE LAS ACTIVIDADES MISIONALES Y DE INVERSIÓN QUE ADELANTE LA SECRETARIA DISTRITAL DE AMBIENTE # 1132-130</v>
      </c>
    </row>
    <row r="635" spans="1:30" x14ac:dyDescent="0.25">
      <c r="A635" s="25">
        <v>1132</v>
      </c>
      <c r="B635" s="25">
        <v>131</v>
      </c>
      <c r="C635" s="25" t="s">
        <v>392</v>
      </c>
      <c r="D635" s="25" t="s">
        <v>431</v>
      </c>
      <c r="E635" s="25" t="s">
        <v>432</v>
      </c>
      <c r="F635" s="25" t="s">
        <v>433</v>
      </c>
      <c r="G635" s="25" t="s">
        <v>27</v>
      </c>
      <c r="H635" s="25" t="s">
        <v>30</v>
      </c>
      <c r="I635" s="25" t="s">
        <v>39</v>
      </c>
      <c r="J635" s="25" t="s">
        <v>513</v>
      </c>
      <c r="K635" s="25">
        <v>78111808</v>
      </c>
      <c r="L635" s="25" t="s">
        <v>514</v>
      </c>
      <c r="M635" s="25">
        <v>1</v>
      </c>
      <c r="N635" s="25">
        <v>2</v>
      </c>
      <c r="O635" s="25">
        <v>10</v>
      </c>
      <c r="P635" s="25">
        <v>1</v>
      </c>
      <c r="Q635" s="25" t="s">
        <v>40</v>
      </c>
      <c r="R635" s="25">
        <v>0</v>
      </c>
      <c r="S635" s="26">
        <v>100000000</v>
      </c>
      <c r="T635" s="26">
        <v>100000000</v>
      </c>
      <c r="U635" s="25">
        <v>0</v>
      </c>
      <c r="V635" s="25">
        <v>0</v>
      </c>
      <c r="W635" s="25" t="s">
        <v>84</v>
      </c>
      <c r="X635" s="25" t="s">
        <v>29</v>
      </c>
      <c r="Y635" s="25" t="s">
        <v>399</v>
      </c>
      <c r="Z635" s="25">
        <v>3778899</v>
      </c>
      <c r="AA635" s="25" t="s">
        <v>400</v>
      </c>
      <c r="AB635" s="24"/>
      <c r="AC635" s="24" t="str">
        <f t="shared" si="18"/>
        <v>1132-131</v>
      </c>
      <c r="AD635" s="24" t="str">
        <f t="shared" si="19"/>
        <v>PRESTAR EL SERVICIO DE TRANSPORTE PÚBLICO TERRESTRE AUTOMOTOR ESPECIAL DE PASAJEROS Y DE CARGA PARA EL DESARROLLO DE LAS ACTIVIDADES MISIONALES Y DE INVERSIÓN QUE ADELANTE LA SECRETARIA DISTRITAL DE AMBIENTE # 1132-131</v>
      </c>
    </row>
    <row r="636" spans="1:30" x14ac:dyDescent="0.25">
      <c r="A636" s="25">
        <v>1132</v>
      </c>
      <c r="B636" s="25">
        <v>132</v>
      </c>
      <c r="C636" s="25" t="s">
        <v>392</v>
      </c>
      <c r="D636" s="25" t="s">
        <v>443</v>
      </c>
      <c r="E636" s="25" t="s">
        <v>394</v>
      </c>
      <c r="F636" s="25" t="s">
        <v>444</v>
      </c>
      <c r="G636" s="25" t="s">
        <v>27</v>
      </c>
      <c r="H636" s="25" t="s">
        <v>30</v>
      </c>
      <c r="I636" s="25" t="s">
        <v>39</v>
      </c>
      <c r="J636" s="25" t="s">
        <v>513</v>
      </c>
      <c r="K636" s="25">
        <v>78111808</v>
      </c>
      <c r="L636" s="25" t="s">
        <v>514</v>
      </c>
      <c r="M636" s="25">
        <v>1</v>
      </c>
      <c r="N636" s="25">
        <v>2</v>
      </c>
      <c r="O636" s="25">
        <v>12</v>
      </c>
      <c r="P636" s="25">
        <v>1</v>
      </c>
      <c r="Q636" s="25" t="s">
        <v>40</v>
      </c>
      <c r="R636" s="25">
        <v>0</v>
      </c>
      <c r="S636" s="26">
        <v>50000000</v>
      </c>
      <c r="T636" s="26">
        <v>50000000</v>
      </c>
      <c r="U636" s="25">
        <v>0</v>
      </c>
      <c r="V636" s="25">
        <v>0</v>
      </c>
      <c r="W636" s="25" t="s">
        <v>84</v>
      </c>
      <c r="X636" s="25" t="s">
        <v>29</v>
      </c>
      <c r="Y636" s="25" t="s">
        <v>399</v>
      </c>
      <c r="Z636" s="25">
        <v>3778899</v>
      </c>
      <c r="AA636" s="25" t="s">
        <v>400</v>
      </c>
      <c r="AB636" s="24"/>
      <c r="AC636" s="24" t="str">
        <f t="shared" si="18"/>
        <v>1132-132</v>
      </c>
      <c r="AD636" s="24" t="str">
        <f t="shared" si="19"/>
        <v>PRESTAR EL SERVICIO DE TRANSPORTE PÚBLICO TERRESTRE AUTOMOTOR ESPECIAL DE PASAJEROS Y DE CARGA PARA EL DESARROLLO DE LAS ACTIVIDADES MISIONALES Y DE INVERSIÓN QUE ADELANTE LA SECRETARIA DISTRITAL DE AMBIENTE # 1132-132</v>
      </c>
    </row>
    <row r="637" spans="1:30" x14ac:dyDescent="0.25">
      <c r="A637" s="25">
        <v>1132</v>
      </c>
      <c r="B637" s="25">
        <v>133</v>
      </c>
      <c r="C637" s="25" t="s">
        <v>392</v>
      </c>
      <c r="D637" s="25" t="s">
        <v>449</v>
      </c>
      <c r="E637" s="25" t="s">
        <v>450</v>
      </c>
      <c r="F637" s="25" t="s">
        <v>451</v>
      </c>
      <c r="G637" s="25" t="s">
        <v>27</v>
      </c>
      <c r="H637" s="25" t="s">
        <v>30</v>
      </c>
      <c r="I637" s="25" t="s">
        <v>39</v>
      </c>
      <c r="J637" s="25" t="s">
        <v>513</v>
      </c>
      <c r="K637" s="25">
        <v>78111808</v>
      </c>
      <c r="L637" s="25" t="s">
        <v>514</v>
      </c>
      <c r="M637" s="25">
        <v>1</v>
      </c>
      <c r="N637" s="25">
        <v>2</v>
      </c>
      <c r="O637" s="25">
        <v>8</v>
      </c>
      <c r="P637" s="25">
        <v>1</v>
      </c>
      <c r="Q637" s="25" t="s">
        <v>40</v>
      </c>
      <c r="R637" s="25">
        <v>0</v>
      </c>
      <c r="S637" s="26">
        <v>82349000</v>
      </c>
      <c r="T637" s="26">
        <v>82349000</v>
      </c>
      <c r="U637" s="25">
        <v>0</v>
      </c>
      <c r="V637" s="25">
        <v>0</v>
      </c>
      <c r="W637" s="25" t="s">
        <v>84</v>
      </c>
      <c r="X637" s="25" t="s">
        <v>29</v>
      </c>
      <c r="Y637" s="25" t="s">
        <v>399</v>
      </c>
      <c r="Z637" s="25">
        <v>3778899</v>
      </c>
      <c r="AA637" s="25" t="s">
        <v>400</v>
      </c>
      <c r="AB637" s="24"/>
      <c r="AC637" s="24" t="str">
        <f t="shared" si="18"/>
        <v>1132-133</v>
      </c>
      <c r="AD637" s="24" t="str">
        <f t="shared" si="19"/>
        <v>PRESTAR EL SERVICIO DE TRANSPORTE PÚBLICO TERRESTRE AUTOMOTOR ESPECIAL DE PASAJEROS Y DE CARGA PARA EL DESARROLLO DE LAS ACTIVIDADES MISIONALES Y DE INVERSIÓN QUE ADELANTE LA SECRETARIA DISTRITAL DE AMBIENTE # 1132-133</v>
      </c>
    </row>
    <row r="638" spans="1:30" x14ac:dyDescent="0.25">
      <c r="A638" s="25">
        <v>1132</v>
      </c>
      <c r="B638" s="25">
        <v>134</v>
      </c>
      <c r="C638" s="25" t="s">
        <v>392</v>
      </c>
      <c r="D638" s="25" t="s">
        <v>443</v>
      </c>
      <c r="E638" s="25" t="s">
        <v>394</v>
      </c>
      <c r="F638" s="25" t="s">
        <v>485</v>
      </c>
      <c r="G638" s="25" t="s">
        <v>27</v>
      </c>
      <c r="H638" s="25" t="s">
        <v>30</v>
      </c>
      <c r="I638" s="25" t="s">
        <v>39</v>
      </c>
      <c r="J638" s="25" t="s">
        <v>513</v>
      </c>
      <c r="K638" s="25">
        <v>78111808</v>
      </c>
      <c r="L638" s="25" t="s">
        <v>514</v>
      </c>
      <c r="M638" s="25">
        <v>1</v>
      </c>
      <c r="N638" s="25">
        <v>2</v>
      </c>
      <c r="O638" s="25">
        <v>6</v>
      </c>
      <c r="P638" s="25">
        <v>1</v>
      </c>
      <c r="Q638" s="25" t="s">
        <v>40</v>
      </c>
      <c r="R638" s="25">
        <v>0</v>
      </c>
      <c r="S638" s="26">
        <v>64000000</v>
      </c>
      <c r="T638" s="26">
        <v>64000000</v>
      </c>
      <c r="U638" s="25">
        <v>0</v>
      </c>
      <c r="V638" s="25">
        <v>0</v>
      </c>
      <c r="W638" s="25" t="s">
        <v>84</v>
      </c>
      <c r="X638" s="25" t="s">
        <v>29</v>
      </c>
      <c r="Y638" s="25" t="s">
        <v>399</v>
      </c>
      <c r="Z638" s="25">
        <v>3778899</v>
      </c>
      <c r="AA638" s="25" t="s">
        <v>400</v>
      </c>
      <c r="AB638" s="24"/>
      <c r="AC638" s="24" t="str">
        <f t="shared" si="18"/>
        <v>1132-134</v>
      </c>
      <c r="AD638" s="24" t="str">
        <f t="shared" si="19"/>
        <v>PRESTAR EL SERVICIO DE TRANSPORTE PÚBLICO TERRESTRE AUTOMOTOR ESPECIAL DE PASAJEROS Y DE CARGA PARA EL DESARROLLO DE LAS ACTIVIDADES MISIONALES Y DE INVERSIÓN QUE ADELANTE LA SECRETARIA DISTRITAL DE AMBIENTE # 1132-134</v>
      </c>
    </row>
    <row r="639" spans="1:30" x14ac:dyDescent="0.25">
      <c r="A639" s="25">
        <v>1132</v>
      </c>
      <c r="B639" s="25">
        <v>135</v>
      </c>
      <c r="C639" s="25" t="s">
        <v>392</v>
      </c>
      <c r="D639" s="25" t="s">
        <v>422</v>
      </c>
      <c r="E639" s="25" t="s">
        <v>394</v>
      </c>
      <c r="F639" s="25" t="s">
        <v>488</v>
      </c>
      <c r="G639" s="25" t="s">
        <v>27</v>
      </c>
      <c r="H639" s="25" t="s">
        <v>30</v>
      </c>
      <c r="I639" s="25" t="s">
        <v>39</v>
      </c>
      <c r="J639" s="25" t="s">
        <v>513</v>
      </c>
      <c r="K639" s="25">
        <v>78111808</v>
      </c>
      <c r="L639" s="25" t="s">
        <v>514</v>
      </c>
      <c r="M639" s="25">
        <v>1</v>
      </c>
      <c r="N639" s="25">
        <v>2</v>
      </c>
      <c r="O639" s="25">
        <v>12</v>
      </c>
      <c r="P639" s="25">
        <v>1</v>
      </c>
      <c r="Q639" s="25" t="s">
        <v>40</v>
      </c>
      <c r="R639" s="25">
        <v>0</v>
      </c>
      <c r="S639" s="26">
        <v>100000000</v>
      </c>
      <c r="T639" s="26">
        <v>100000000</v>
      </c>
      <c r="U639" s="25">
        <v>0</v>
      </c>
      <c r="V639" s="25">
        <v>0</v>
      </c>
      <c r="W639" s="25" t="s">
        <v>84</v>
      </c>
      <c r="X639" s="25" t="s">
        <v>29</v>
      </c>
      <c r="Y639" s="25" t="s">
        <v>399</v>
      </c>
      <c r="Z639" s="25">
        <v>3778899</v>
      </c>
      <c r="AA639" s="25" t="s">
        <v>400</v>
      </c>
      <c r="AB639" s="24"/>
      <c r="AC639" s="24" t="str">
        <f t="shared" si="18"/>
        <v>1132-135</v>
      </c>
      <c r="AD639" s="24" t="str">
        <f t="shared" si="19"/>
        <v>PRESTAR EL SERVICIO DE TRANSPORTE PÚBLICO TERRESTRE AUTOMOTOR ESPECIAL DE PASAJEROS Y DE CARGA PARA EL DESARROLLO DE LAS ACTIVIDADES MISIONALES Y DE INVERSIÓN QUE ADELANTE LA SECRETARIA DISTRITAL DE AMBIENTE # 1132-135</v>
      </c>
    </row>
    <row r="640" spans="1:30" x14ac:dyDescent="0.25">
      <c r="A640" s="25">
        <v>1132</v>
      </c>
      <c r="B640" s="25">
        <v>136</v>
      </c>
      <c r="C640" s="25" t="s">
        <v>392</v>
      </c>
      <c r="D640" s="25" t="s">
        <v>504</v>
      </c>
      <c r="E640" s="25" t="s">
        <v>394</v>
      </c>
      <c r="F640" s="25" t="s">
        <v>505</v>
      </c>
      <c r="G640" s="25" t="s">
        <v>27</v>
      </c>
      <c r="H640" s="25" t="s">
        <v>30</v>
      </c>
      <c r="I640" s="25" t="s">
        <v>39</v>
      </c>
      <c r="J640" s="25" t="s">
        <v>513</v>
      </c>
      <c r="K640" s="25">
        <v>78111808</v>
      </c>
      <c r="L640" s="25" t="s">
        <v>514</v>
      </c>
      <c r="M640" s="25">
        <v>1</v>
      </c>
      <c r="N640" s="25">
        <v>2</v>
      </c>
      <c r="O640" s="25">
        <v>12</v>
      </c>
      <c r="P640" s="25">
        <v>1</v>
      </c>
      <c r="Q640" s="25" t="s">
        <v>40</v>
      </c>
      <c r="R640" s="25">
        <v>0</v>
      </c>
      <c r="S640" s="26">
        <v>50000000</v>
      </c>
      <c r="T640" s="26">
        <v>50000000</v>
      </c>
      <c r="U640" s="25">
        <v>0</v>
      </c>
      <c r="V640" s="25">
        <v>0</v>
      </c>
      <c r="W640" s="25" t="s">
        <v>84</v>
      </c>
      <c r="X640" s="25" t="s">
        <v>29</v>
      </c>
      <c r="Y640" s="25" t="s">
        <v>399</v>
      </c>
      <c r="Z640" s="25">
        <v>3778899</v>
      </c>
      <c r="AA640" s="25" t="s">
        <v>400</v>
      </c>
      <c r="AB640" s="24"/>
      <c r="AC640" s="24" t="str">
        <f t="shared" si="18"/>
        <v>1132-136</v>
      </c>
      <c r="AD640" s="24" t="str">
        <f t="shared" si="19"/>
        <v>PRESTAR EL SERVICIO DE TRANSPORTE PÚBLICO TERRESTRE AUTOMOTOR ESPECIAL DE PASAJEROS Y DE CARGA PARA EL DESARROLLO DE LAS ACTIVIDADES MISIONALES Y DE INVERSIÓN QUE ADELANTE LA SECRETARIA DISTRITAL DE AMBIENTE # 1132-136</v>
      </c>
    </row>
    <row r="641" spans="1:30" x14ac:dyDescent="0.25">
      <c r="A641" s="25">
        <v>1132</v>
      </c>
      <c r="B641" s="25">
        <v>137</v>
      </c>
      <c r="C641" s="25" t="s">
        <v>392</v>
      </c>
      <c r="D641" s="25" t="s">
        <v>393</v>
      </c>
      <c r="E641" s="25" t="s">
        <v>394</v>
      </c>
      <c r="F641" s="25" t="s">
        <v>395</v>
      </c>
      <c r="G641" s="25" t="s">
        <v>27</v>
      </c>
      <c r="H641" s="25" t="s">
        <v>30</v>
      </c>
      <c r="I641" s="25" t="s">
        <v>39</v>
      </c>
      <c r="J641" s="25" t="s">
        <v>515</v>
      </c>
      <c r="K641" s="25">
        <v>92101501</v>
      </c>
      <c r="L641" s="25" t="s">
        <v>516</v>
      </c>
      <c r="M641" s="25">
        <v>3</v>
      </c>
      <c r="N641" s="25">
        <v>4</v>
      </c>
      <c r="O641" s="25">
        <v>10</v>
      </c>
      <c r="P641" s="25">
        <v>1</v>
      </c>
      <c r="Q641" s="25" t="s">
        <v>40</v>
      </c>
      <c r="R641" s="25">
        <v>0</v>
      </c>
      <c r="S641" s="26">
        <v>2044240000</v>
      </c>
      <c r="T641" s="26">
        <v>2044240000</v>
      </c>
      <c r="U641" s="25">
        <v>0</v>
      </c>
      <c r="V641" s="25">
        <v>0</v>
      </c>
      <c r="W641" s="25" t="s">
        <v>84</v>
      </c>
      <c r="X641" s="25" t="s">
        <v>29</v>
      </c>
      <c r="Y641" s="25" t="s">
        <v>399</v>
      </c>
      <c r="Z641" s="25">
        <v>3778899</v>
      </c>
      <c r="AA641" s="25" t="s">
        <v>400</v>
      </c>
      <c r="AB641" s="24"/>
      <c r="AC641" s="24" t="str">
        <f t="shared" si="18"/>
        <v>1132-137</v>
      </c>
      <c r="AD641" s="24" t="str">
        <f t="shared" si="19"/>
        <v>PRESTAR EL SERVICIO DE VIGILANCIA Y SEGURIDAD PRIVADA, PARA LAS SEDES DE LA SECRETARÍA DISTRITAL DE AMBIENTE # 1132-137</v>
      </c>
    </row>
    <row r="642" spans="1:30" x14ac:dyDescent="0.25">
      <c r="A642" s="25">
        <v>1132</v>
      </c>
      <c r="B642" s="25">
        <v>138</v>
      </c>
      <c r="C642" s="25" t="s">
        <v>392</v>
      </c>
      <c r="D642" s="25" t="s">
        <v>422</v>
      </c>
      <c r="E642" s="25" t="s">
        <v>394</v>
      </c>
      <c r="F642" s="25" t="s">
        <v>488</v>
      </c>
      <c r="G642" s="25" t="s">
        <v>27</v>
      </c>
      <c r="H642" s="25" t="s">
        <v>30</v>
      </c>
      <c r="I642" s="25" t="s">
        <v>39</v>
      </c>
      <c r="J642" s="25" t="s">
        <v>515</v>
      </c>
      <c r="K642" s="25">
        <v>92101501</v>
      </c>
      <c r="L642" s="25" t="s">
        <v>516</v>
      </c>
      <c r="M642" s="25">
        <v>3</v>
      </c>
      <c r="N642" s="25">
        <v>4</v>
      </c>
      <c r="O642" s="25">
        <v>10</v>
      </c>
      <c r="P642" s="25">
        <v>1</v>
      </c>
      <c r="Q642" s="25" t="s">
        <v>40</v>
      </c>
      <c r="R642" s="25">
        <v>0</v>
      </c>
      <c r="S642" s="26">
        <v>384330000</v>
      </c>
      <c r="T642" s="26">
        <v>384330000</v>
      </c>
      <c r="U642" s="25">
        <v>0</v>
      </c>
      <c r="V642" s="25">
        <v>0</v>
      </c>
      <c r="W642" s="25" t="s">
        <v>84</v>
      </c>
      <c r="X642" s="25" t="s">
        <v>29</v>
      </c>
      <c r="Y642" s="25" t="s">
        <v>399</v>
      </c>
      <c r="Z642" s="25">
        <v>3778899</v>
      </c>
      <c r="AA642" s="25" t="s">
        <v>400</v>
      </c>
      <c r="AB642" s="24"/>
      <c r="AC642" s="24" t="str">
        <f t="shared" ref="AC642:AC705" si="20">+CONCATENATE(A642,"-",B642)</f>
        <v>1132-138</v>
      </c>
      <c r="AD642" s="24" t="str">
        <f t="shared" ref="AD642:AD705" si="21">+CONCATENATE(L642," #"," ",AC642)</f>
        <v>PRESTAR EL SERVICIO DE VIGILANCIA Y SEGURIDAD PRIVADA, PARA LAS SEDES DE LA SECRETARÍA DISTRITAL DE AMBIENTE # 1132-138</v>
      </c>
    </row>
    <row r="643" spans="1:30" x14ac:dyDescent="0.25">
      <c r="A643" s="25">
        <v>1132</v>
      </c>
      <c r="B643" s="25">
        <v>139</v>
      </c>
      <c r="C643" s="25" t="s">
        <v>392</v>
      </c>
      <c r="D643" s="25" t="s">
        <v>393</v>
      </c>
      <c r="E643" s="25" t="s">
        <v>394</v>
      </c>
      <c r="F643" s="25" t="s">
        <v>395</v>
      </c>
      <c r="G643" s="25" t="s">
        <v>479</v>
      </c>
      <c r="H643" s="25" t="s">
        <v>44</v>
      </c>
      <c r="I643" s="25" t="s">
        <v>475</v>
      </c>
      <c r="J643" s="25" t="s">
        <v>476</v>
      </c>
      <c r="K643" s="25" t="s">
        <v>517</v>
      </c>
      <c r="L643" s="25" t="s">
        <v>518</v>
      </c>
      <c r="M643" s="25">
        <v>4</v>
      </c>
      <c r="N643" s="25">
        <v>7</v>
      </c>
      <c r="O643" s="25">
        <v>12</v>
      </c>
      <c r="P643" s="25">
        <v>1</v>
      </c>
      <c r="Q643" s="25" t="s">
        <v>28</v>
      </c>
      <c r="R643" s="25">
        <v>0</v>
      </c>
      <c r="S643" s="26">
        <v>2300000000</v>
      </c>
      <c r="T643" s="26">
        <v>2300000000</v>
      </c>
      <c r="U643" s="25">
        <v>0</v>
      </c>
      <c r="V643" s="25">
        <v>0</v>
      </c>
      <c r="W643" s="25" t="s">
        <v>84</v>
      </c>
      <c r="X643" s="25" t="s">
        <v>29</v>
      </c>
      <c r="Y643" s="25" t="s">
        <v>399</v>
      </c>
      <c r="Z643" s="25">
        <v>3778899</v>
      </c>
      <c r="AA643" s="25" t="s">
        <v>400</v>
      </c>
      <c r="AB643" s="24"/>
      <c r="AC643" s="24" t="str">
        <f t="shared" si="20"/>
        <v>1132-139</v>
      </c>
      <c r="AD643" s="24" t="str">
        <f t="shared" si="21"/>
        <v>CONTRATAR EL MANTENIMIENTO INTEGRAL EN PARQUES ECOLOGICOS DISTRITALES Y OTRAS ÁREAS DE INTERÉS AMBIENTAL  # 1132-139</v>
      </c>
    </row>
    <row r="644" spans="1:30" x14ac:dyDescent="0.25">
      <c r="A644" s="25">
        <v>1132</v>
      </c>
      <c r="B644" s="25">
        <v>140</v>
      </c>
      <c r="C644" s="25" t="s">
        <v>392</v>
      </c>
      <c r="D644" s="25" t="s">
        <v>393</v>
      </c>
      <c r="E644" s="25" t="s">
        <v>394</v>
      </c>
      <c r="F644" s="25" t="s">
        <v>395</v>
      </c>
      <c r="G644" s="25" t="s">
        <v>27</v>
      </c>
      <c r="H644" s="25" t="s">
        <v>44</v>
      </c>
      <c r="I644" s="25" t="s">
        <v>475</v>
      </c>
      <c r="J644" s="25" t="s">
        <v>476</v>
      </c>
      <c r="K644" s="25" t="s">
        <v>519</v>
      </c>
      <c r="L644" s="25" t="s">
        <v>520</v>
      </c>
      <c r="M644" s="25">
        <v>3</v>
      </c>
      <c r="N644" s="25">
        <v>6</v>
      </c>
      <c r="O644" s="25">
        <v>5</v>
      </c>
      <c r="P644" s="25">
        <v>1</v>
      </c>
      <c r="Q644" s="25" t="s">
        <v>69</v>
      </c>
      <c r="R644" s="25">
        <v>0</v>
      </c>
      <c r="S644" s="26">
        <v>100000000</v>
      </c>
      <c r="T644" s="26">
        <v>100000000</v>
      </c>
      <c r="U644" s="25">
        <v>0</v>
      </c>
      <c r="V644" s="25">
        <v>0</v>
      </c>
      <c r="W644" s="25" t="s">
        <v>84</v>
      </c>
      <c r="X644" s="25" t="s">
        <v>29</v>
      </c>
      <c r="Y644" s="25" t="s">
        <v>399</v>
      </c>
      <c r="Z644" s="25">
        <v>3778899</v>
      </c>
      <c r="AA644" s="25" t="s">
        <v>400</v>
      </c>
      <c r="AB644" s="24"/>
      <c r="AC644" s="24" t="str">
        <f t="shared" si="20"/>
        <v>1132-140</v>
      </c>
      <c r="AD644" s="24" t="str">
        <f t="shared" si="21"/>
        <v>CONTRATAR LOS ESTUDIOS Y DISEÑOS DE LAS REDES DE ACUEDUCTO Y ALCANTARILLADO DEL PARQUE SORATAMA # 1132-140</v>
      </c>
    </row>
    <row r="645" spans="1:30" x14ac:dyDescent="0.25">
      <c r="A645" s="25">
        <v>1132</v>
      </c>
      <c r="B645" s="25">
        <v>141</v>
      </c>
      <c r="C645" s="25" t="s">
        <v>392</v>
      </c>
      <c r="D645" s="25" t="s">
        <v>393</v>
      </c>
      <c r="E645" s="25" t="s">
        <v>394</v>
      </c>
      <c r="F645" s="25" t="s">
        <v>395</v>
      </c>
      <c r="G645" s="25" t="s">
        <v>27</v>
      </c>
      <c r="H645" s="25" t="s">
        <v>44</v>
      </c>
      <c r="I645" s="25" t="s">
        <v>475</v>
      </c>
      <c r="J645" s="25" t="s">
        <v>476</v>
      </c>
      <c r="K645" s="25" t="s">
        <v>519</v>
      </c>
      <c r="L645" s="25" t="s">
        <v>521</v>
      </c>
      <c r="M645" s="25">
        <v>3</v>
      </c>
      <c r="N645" s="25">
        <v>6</v>
      </c>
      <c r="O645" s="25">
        <v>5</v>
      </c>
      <c r="P645" s="25">
        <v>1</v>
      </c>
      <c r="Q645" s="25" t="s">
        <v>69</v>
      </c>
      <c r="R645" s="25">
        <v>0</v>
      </c>
      <c r="S645" s="26">
        <v>200000000</v>
      </c>
      <c r="T645" s="26">
        <v>200000000</v>
      </c>
      <c r="U645" s="25">
        <v>0</v>
      </c>
      <c r="V645" s="25">
        <v>0</v>
      </c>
      <c r="W645" s="25" t="s">
        <v>84</v>
      </c>
      <c r="X645" s="25" t="s">
        <v>29</v>
      </c>
      <c r="Y645" s="25" t="s">
        <v>399</v>
      </c>
      <c r="Z645" s="25">
        <v>3778899</v>
      </c>
      <c r="AA645" s="25" t="s">
        <v>400</v>
      </c>
      <c r="AB645" s="24"/>
      <c r="AC645" s="24" t="str">
        <f t="shared" si="20"/>
        <v>1132-141</v>
      </c>
      <c r="AD645" s="24" t="str">
        <f t="shared" si="21"/>
        <v>CONTRATAR LAS ADECUACIONES LOCATIVAS EN LOS PARQUES ECOLÓGICOS DISTRITALES DE MONTAÑA Y OTRAS ÁREAS DE INTERÉS AMBIENTAL # 1132-141</v>
      </c>
    </row>
    <row r="646" spans="1:30" x14ac:dyDescent="0.25">
      <c r="A646" s="25">
        <v>1132</v>
      </c>
      <c r="B646" s="25">
        <v>142</v>
      </c>
      <c r="C646" s="25" t="s">
        <v>392</v>
      </c>
      <c r="D646" s="25" t="s">
        <v>393</v>
      </c>
      <c r="E646" s="25" t="s">
        <v>394</v>
      </c>
      <c r="F646" s="25" t="s">
        <v>416</v>
      </c>
      <c r="G646" s="25"/>
      <c r="H646" s="25" t="s">
        <v>44</v>
      </c>
      <c r="I646" s="25" t="s">
        <v>522</v>
      </c>
      <c r="J646" s="25" t="s">
        <v>523</v>
      </c>
      <c r="K646" s="25">
        <v>95101800</v>
      </c>
      <c r="L646" s="25" t="s">
        <v>524</v>
      </c>
      <c r="M646" s="25">
        <v>7</v>
      </c>
      <c r="N646" s="25">
        <v>9</v>
      </c>
      <c r="O646" s="25">
        <v>3</v>
      </c>
      <c r="P646" s="25">
        <v>1</v>
      </c>
      <c r="Q646" s="25" t="s">
        <v>28</v>
      </c>
      <c r="R646" s="25">
        <v>0</v>
      </c>
      <c r="S646" s="26">
        <v>750000000</v>
      </c>
      <c r="T646" s="26">
        <v>750000000</v>
      </c>
      <c r="U646" s="25">
        <v>0</v>
      </c>
      <c r="V646" s="25">
        <v>0</v>
      </c>
      <c r="W646" s="25" t="s">
        <v>84</v>
      </c>
      <c r="X646" s="25" t="s">
        <v>29</v>
      </c>
      <c r="Y646" s="25" t="s">
        <v>399</v>
      </c>
      <c r="Z646" s="25">
        <v>3778899</v>
      </c>
      <c r="AA646" s="25" t="s">
        <v>400</v>
      </c>
      <c r="AB646" s="24"/>
      <c r="AC646" s="24" t="str">
        <f t="shared" si="20"/>
        <v>1132-142</v>
      </c>
      <c r="AD646" s="24" t="str">
        <f t="shared" si="21"/>
        <v>DESARROLLAR PROCESOS DE ADQUISICIÓN PREDIAL EN ÁREAS DE INTERÉS AMBIENTAL  # 1132-142</v>
      </c>
    </row>
    <row r="647" spans="1:30" x14ac:dyDescent="0.25">
      <c r="A647" s="25">
        <v>1132</v>
      </c>
      <c r="B647" s="25">
        <v>143</v>
      </c>
      <c r="C647" s="25" t="s">
        <v>392</v>
      </c>
      <c r="D647" s="25" t="s">
        <v>443</v>
      </c>
      <c r="E647" s="25" t="s">
        <v>394</v>
      </c>
      <c r="F647" s="25" t="s">
        <v>444</v>
      </c>
      <c r="G647" s="25" t="s">
        <v>479</v>
      </c>
      <c r="H647" s="25" t="s">
        <v>44</v>
      </c>
      <c r="I647" s="25" t="s">
        <v>475</v>
      </c>
      <c r="J647" s="25" t="s">
        <v>476</v>
      </c>
      <c r="K647" s="25" t="s">
        <v>525</v>
      </c>
      <c r="L647" s="25" t="s">
        <v>526</v>
      </c>
      <c r="M647" s="25">
        <v>3</v>
      </c>
      <c r="N647" s="25">
        <v>9</v>
      </c>
      <c r="O647" s="25">
        <v>12</v>
      </c>
      <c r="P647" s="25">
        <v>1</v>
      </c>
      <c r="Q647" s="25" t="s">
        <v>28</v>
      </c>
      <c r="R647" s="25">
        <v>0</v>
      </c>
      <c r="S647" s="26">
        <v>1500000000</v>
      </c>
      <c r="T647" s="26">
        <v>1500000000</v>
      </c>
      <c r="U647" s="25">
        <v>0</v>
      </c>
      <c r="V647" s="25">
        <v>0</v>
      </c>
      <c r="W647" s="25" t="s">
        <v>84</v>
      </c>
      <c r="X647" s="25" t="s">
        <v>29</v>
      </c>
      <c r="Y647" s="25" t="s">
        <v>399</v>
      </c>
      <c r="Z647" s="25">
        <v>3778899</v>
      </c>
      <c r="AA647" s="25" t="s">
        <v>400</v>
      </c>
      <c r="AB647" s="24"/>
      <c r="AC647" s="24" t="str">
        <f t="shared" si="20"/>
        <v>1132-143</v>
      </c>
      <c r="AD647" s="24" t="str">
        <f t="shared" si="21"/>
        <v>AUNAR ESFUERZOS TÉCNICOS, ADMINISTRATIVOS Y FINANCIEROS TENDIENTES A LA CONTINUIDAD Y SOSTENIBILIDAD DEL CENTRO DE RESTAURACIÓN AMBIENTAL (CERESA - IDIPRON) PARA LA FORMACIÓN VOCACIONAL DE JOVENES BENEFICIARIOS DE IDIPRON, MEDIANTE LA REALIZACIÓN DE ACTIVIDADES DE RESTAURACIÓN, MANTENIMIENTO Y REHABILITACIÓN O RECUPERACIÓN ECOLÓGICA EN LA LOCALIDAD DE SAN CRSITOBAL Y OTRAS AREAS DEL DISTRITO CAPITAL. # 1132-143</v>
      </c>
    </row>
    <row r="648" spans="1:30" x14ac:dyDescent="0.25">
      <c r="A648" s="25">
        <v>1132</v>
      </c>
      <c r="B648" s="25">
        <v>144</v>
      </c>
      <c r="C648" s="25" t="s">
        <v>392</v>
      </c>
      <c r="D648" s="25" t="s">
        <v>431</v>
      </c>
      <c r="E648" s="25" t="s">
        <v>432</v>
      </c>
      <c r="F648" s="25" t="s">
        <v>481</v>
      </c>
      <c r="G648" s="25" t="s">
        <v>479</v>
      </c>
      <c r="H648" s="25" t="s">
        <v>44</v>
      </c>
      <c r="I648" s="25" t="s">
        <v>475</v>
      </c>
      <c r="J648" s="25" t="s">
        <v>476</v>
      </c>
      <c r="K648" s="25" t="s">
        <v>527</v>
      </c>
      <c r="L648" s="25" t="s">
        <v>528</v>
      </c>
      <c r="M648" s="25">
        <v>5</v>
      </c>
      <c r="N648" s="25">
        <v>7</v>
      </c>
      <c r="O648" s="25">
        <v>4</v>
      </c>
      <c r="P648" s="25">
        <v>1</v>
      </c>
      <c r="Q648" s="25" t="s">
        <v>69</v>
      </c>
      <c r="R648" s="25">
        <v>0</v>
      </c>
      <c r="S648" s="26">
        <v>247197000</v>
      </c>
      <c r="T648" s="26">
        <v>247197000</v>
      </c>
      <c r="U648" s="25">
        <v>0</v>
      </c>
      <c r="V648" s="25">
        <v>0</v>
      </c>
      <c r="W648" s="25" t="s">
        <v>84</v>
      </c>
      <c r="X648" s="25" t="s">
        <v>29</v>
      </c>
      <c r="Y648" s="25" t="s">
        <v>399</v>
      </c>
      <c r="Z648" s="25">
        <v>3778899</v>
      </c>
      <c r="AA648" s="25" t="s">
        <v>400</v>
      </c>
      <c r="AB648" s="24"/>
      <c r="AC648" s="24" t="str">
        <f t="shared" si="20"/>
        <v>1132-144</v>
      </c>
      <c r="AD648" s="24" t="str">
        <f t="shared" si="21"/>
        <v>CONTRATAR LOS SERVICIOS PARA IMPLEMENTAR LAS MEDIDAS DE ADAPTACIÓN AL CAMBIO CLIMÁTICO BASADA EN ECOSISTEMAS (ABE), INCLUIDAS EN LA FASE I DE LOS DOS (2) PROYECTOS FORMULADOS PARA LAS LOCALIDADES DE USME (RURAL) Y SAN CRISTÓBAL (URBANA) # 1132-144</v>
      </c>
    </row>
    <row r="649" spans="1:30" x14ac:dyDescent="0.25">
      <c r="A649" s="25">
        <v>1132</v>
      </c>
      <c r="B649" s="25">
        <v>145</v>
      </c>
      <c r="C649" s="25" t="s">
        <v>392</v>
      </c>
      <c r="D649" s="25" t="s">
        <v>431</v>
      </c>
      <c r="E649" s="25" t="s">
        <v>432</v>
      </c>
      <c r="F649" s="25" t="s">
        <v>481</v>
      </c>
      <c r="G649" s="25" t="s">
        <v>27</v>
      </c>
      <c r="H649" s="25" t="s">
        <v>44</v>
      </c>
      <c r="I649" s="25" t="s">
        <v>475</v>
      </c>
      <c r="J649" s="25" t="s">
        <v>476</v>
      </c>
      <c r="K649" s="25" t="s">
        <v>527</v>
      </c>
      <c r="L649" s="25" t="s">
        <v>528</v>
      </c>
      <c r="M649" s="25">
        <v>5</v>
      </c>
      <c r="N649" s="25">
        <v>7</v>
      </c>
      <c r="O649" s="25">
        <v>4</v>
      </c>
      <c r="P649" s="25">
        <v>1</v>
      </c>
      <c r="Q649" s="25" t="s">
        <v>69</v>
      </c>
      <c r="R649" s="25">
        <v>0</v>
      </c>
      <c r="S649" s="26">
        <v>52803000</v>
      </c>
      <c r="T649" s="26">
        <v>52803000</v>
      </c>
      <c r="U649" s="25">
        <v>0</v>
      </c>
      <c r="V649" s="25">
        <v>0</v>
      </c>
      <c r="W649" s="25" t="s">
        <v>84</v>
      </c>
      <c r="X649" s="25" t="s">
        <v>29</v>
      </c>
      <c r="Y649" s="25" t="s">
        <v>399</v>
      </c>
      <c r="Z649" s="25">
        <v>3778899</v>
      </c>
      <c r="AA649" s="25" t="s">
        <v>400</v>
      </c>
      <c r="AB649" s="24"/>
      <c r="AC649" s="24" t="str">
        <f t="shared" si="20"/>
        <v>1132-145</v>
      </c>
      <c r="AD649" s="24" t="str">
        <f t="shared" si="21"/>
        <v>CONTRATAR LOS SERVICIOS PARA IMPLEMENTAR LAS MEDIDAS DE ADAPTACIÓN AL CAMBIO CLIMÁTICO BASADA EN ECOSISTEMAS (ABE), INCLUIDAS EN LA FASE I DE LOS DOS (2) PROYECTOS FORMULADOS PARA LAS LOCALIDADES DE USME (RURAL) Y SAN CRISTÓBAL (URBANA) # 1132-145</v>
      </c>
    </row>
    <row r="650" spans="1:30" x14ac:dyDescent="0.25">
      <c r="A650" s="25">
        <v>1132</v>
      </c>
      <c r="B650" s="25">
        <v>146</v>
      </c>
      <c r="C650" s="25" t="s">
        <v>392</v>
      </c>
      <c r="D650" s="25" t="s">
        <v>422</v>
      </c>
      <c r="E650" s="25" t="s">
        <v>394</v>
      </c>
      <c r="F650" s="25" t="s">
        <v>488</v>
      </c>
      <c r="G650" s="25" t="s">
        <v>424</v>
      </c>
      <c r="H650" s="25" t="s">
        <v>44</v>
      </c>
      <c r="I650" s="25" t="s">
        <v>475</v>
      </c>
      <c r="J650" s="25" t="s">
        <v>476</v>
      </c>
      <c r="K650" s="25" t="s">
        <v>517</v>
      </c>
      <c r="L650" s="25" t="s">
        <v>518</v>
      </c>
      <c r="M650" s="25">
        <v>4</v>
      </c>
      <c r="N650" s="25">
        <v>7</v>
      </c>
      <c r="O650" s="25">
        <v>6</v>
      </c>
      <c r="P650" s="25">
        <v>1</v>
      </c>
      <c r="Q650" s="25" t="s">
        <v>28</v>
      </c>
      <c r="R650" s="25">
        <v>0</v>
      </c>
      <c r="S650" s="26">
        <v>2500000000</v>
      </c>
      <c r="T650" s="26">
        <v>2500000000</v>
      </c>
      <c r="U650" s="25">
        <v>0</v>
      </c>
      <c r="V650" s="25">
        <v>0</v>
      </c>
      <c r="W650" s="25" t="s">
        <v>84</v>
      </c>
      <c r="X650" s="25" t="s">
        <v>29</v>
      </c>
      <c r="Y650" s="25" t="s">
        <v>399</v>
      </c>
      <c r="Z650" s="25">
        <v>3778899</v>
      </c>
      <c r="AA650" s="25" t="s">
        <v>400</v>
      </c>
      <c r="AB650" s="24"/>
      <c r="AC650" s="24" t="str">
        <f t="shared" si="20"/>
        <v>1132-146</v>
      </c>
      <c r="AD650" s="24" t="str">
        <f t="shared" si="21"/>
        <v>CONTRATAR EL MANTENIMIENTO INTEGRAL EN PARQUES ECOLOGICOS DISTRITALES Y OTRAS ÁREAS DE INTERÉS AMBIENTAL  # 1132-146</v>
      </c>
    </row>
    <row r="651" spans="1:30" x14ac:dyDescent="0.25">
      <c r="A651" s="25">
        <v>1132</v>
      </c>
      <c r="B651" s="25">
        <v>147</v>
      </c>
      <c r="C651" s="25" t="s">
        <v>392</v>
      </c>
      <c r="D651" s="25" t="s">
        <v>504</v>
      </c>
      <c r="E651" s="25" t="s">
        <v>394</v>
      </c>
      <c r="F651" s="25" t="s">
        <v>505</v>
      </c>
      <c r="G651" s="25" t="s">
        <v>479</v>
      </c>
      <c r="H651" s="25" t="s">
        <v>44</v>
      </c>
      <c r="I651" s="25" t="s">
        <v>475</v>
      </c>
      <c r="J651" s="25" t="s">
        <v>476</v>
      </c>
      <c r="K651" s="25" t="s">
        <v>529</v>
      </c>
      <c r="L651" s="25" t="s">
        <v>530</v>
      </c>
      <c r="M651" s="25">
        <v>6</v>
      </c>
      <c r="N651" s="25">
        <v>9</v>
      </c>
      <c r="O651" s="25">
        <v>12</v>
      </c>
      <c r="P651" s="25">
        <v>1</v>
      </c>
      <c r="Q651" s="25" t="s">
        <v>40</v>
      </c>
      <c r="R651" s="25">
        <v>0</v>
      </c>
      <c r="S651" s="26">
        <v>769200000</v>
      </c>
      <c r="T651" s="26">
        <v>769200000</v>
      </c>
      <c r="U651" s="25">
        <v>0</v>
      </c>
      <c r="V651" s="25">
        <v>0</v>
      </c>
      <c r="W651" s="25" t="s">
        <v>84</v>
      </c>
      <c r="X651" s="25" t="s">
        <v>29</v>
      </c>
      <c r="Y651" s="25" t="s">
        <v>399</v>
      </c>
      <c r="Z651" s="25">
        <v>3778899</v>
      </c>
      <c r="AA651" s="25" t="s">
        <v>400</v>
      </c>
      <c r="AB651" s="24"/>
      <c r="AC651" s="24" t="str">
        <f t="shared" si="20"/>
        <v>1132-147</v>
      </c>
      <c r="AD651" s="24" t="str">
        <f t="shared" si="21"/>
        <v>REALIZAR ACCIONES DE RECUPERACIÓN Y/O REHABILITACIÓN Y/O RESTAURACIÓN ECOLÓGICA EN LA ESTRUCTURA ECOLÓGICA PRINCIPAL, ZONAS DE ALTO RIESGO NO MITIGABLE Y FRANJA DE ADECUACIÓN EN EL DISTRITO CAPITAL. # 1132-147</v>
      </c>
    </row>
    <row r="652" spans="1:30" x14ac:dyDescent="0.25">
      <c r="A652" s="25">
        <v>1132</v>
      </c>
      <c r="B652" s="25">
        <v>148</v>
      </c>
      <c r="C652" s="25" t="s">
        <v>392</v>
      </c>
      <c r="D652" s="25" t="s">
        <v>504</v>
      </c>
      <c r="E652" s="25" t="s">
        <v>394</v>
      </c>
      <c r="F652" s="25" t="s">
        <v>505</v>
      </c>
      <c r="G652" s="25" t="s">
        <v>424</v>
      </c>
      <c r="H652" s="25" t="s">
        <v>44</v>
      </c>
      <c r="I652" s="25" t="s">
        <v>475</v>
      </c>
      <c r="J652" s="25" t="s">
        <v>476</v>
      </c>
      <c r="K652" s="25" t="s">
        <v>529</v>
      </c>
      <c r="L652" s="25" t="s">
        <v>530</v>
      </c>
      <c r="M652" s="25">
        <v>6</v>
      </c>
      <c r="N652" s="25">
        <v>9</v>
      </c>
      <c r="O652" s="25">
        <v>12</v>
      </c>
      <c r="P652" s="25">
        <v>1</v>
      </c>
      <c r="Q652" s="25" t="s">
        <v>40</v>
      </c>
      <c r="R652" s="25">
        <v>0</v>
      </c>
      <c r="S652" s="26">
        <v>1130800000</v>
      </c>
      <c r="T652" s="26">
        <v>1130800000</v>
      </c>
      <c r="U652" s="25">
        <v>0</v>
      </c>
      <c r="V652" s="25">
        <v>0</v>
      </c>
      <c r="W652" s="25" t="s">
        <v>84</v>
      </c>
      <c r="X652" s="25" t="s">
        <v>29</v>
      </c>
      <c r="Y652" s="25" t="s">
        <v>399</v>
      </c>
      <c r="Z652" s="25">
        <v>3778899</v>
      </c>
      <c r="AA652" s="25" t="s">
        <v>400</v>
      </c>
      <c r="AB652" s="24"/>
      <c r="AC652" s="24" t="str">
        <f t="shared" si="20"/>
        <v>1132-148</v>
      </c>
      <c r="AD652" s="24" t="str">
        <f t="shared" si="21"/>
        <v>REALIZAR ACCIONES DE RECUPERACIÓN Y/O REHABILITACIÓN Y/O RESTAURACIÓN ECOLÓGICA EN LA ESTRUCTURA ECOLÓGICA PRINCIPAL, ZONAS DE ALTO RIESGO NO MITIGABLE Y FRANJA DE ADECUACIÓN EN EL DISTRITO CAPITAL. # 1132-148</v>
      </c>
    </row>
    <row r="653" spans="1:30" x14ac:dyDescent="0.25">
      <c r="A653" s="25">
        <v>1132</v>
      </c>
      <c r="B653" s="25">
        <v>149</v>
      </c>
      <c r="C653" s="25" t="s">
        <v>392</v>
      </c>
      <c r="D653" s="25" t="s">
        <v>499</v>
      </c>
      <c r="E653" s="25" t="s">
        <v>394</v>
      </c>
      <c r="F653" s="25" t="s">
        <v>500</v>
      </c>
      <c r="G653" s="25" t="s">
        <v>424</v>
      </c>
      <c r="H653" s="25" t="s">
        <v>44</v>
      </c>
      <c r="I653" s="25" t="s">
        <v>475</v>
      </c>
      <c r="J653" s="25" t="s">
        <v>476</v>
      </c>
      <c r="K653" s="25" t="s">
        <v>529</v>
      </c>
      <c r="L653" s="25" t="s">
        <v>530</v>
      </c>
      <c r="M653" s="25">
        <v>6</v>
      </c>
      <c r="N653" s="25">
        <v>9</v>
      </c>
      <c r="O653" s="25">
        <v>12</v>
      </c>
      <c r="P653" s="25">
        <v>1</v>
      </c>
      <c r="Q653" s="25" t="s">
        <v>40</v>
      </c>
      <c r="R653" s="25">
        <v>0</v>
      </c>
      <c r="S653" s="26">
        <v>1200000000</v>
      </c>
      <c r="T653" s="26">
        <v>1200000000</v>
      </c>
      <c r="U653" s="25">
        <v>0</v>
      </c>
      <c r="V653" s="25">
        <v>0</v>
      </c>
      <c r="W653" s="25" t="s">
        <v>84</v>
      </c>
      <c r="X653" s="25" t="s">
        <v>29</v>
      </c>
      <c r="Y653" s="25" t="s">
        <v>399</v>
      </c>
      <c r="Z653" s="25">
        <v>3778899</v>
      </c>
      <c r="AA653" s="25" t="s">
        <v>400</v>
      </c>
      <c r="AB653" s="24"/>
      <c r="AC653" s="24" t="str">
        <f t="shared" si="20"/>
        <v>1132-149</v>
      </c>
      <c r="AD653" s="24" t="str">
        <f t="shared" si="21"/>
        <v>REALIZAR ACCIONES DE RECUPERACIÓN Y/O REHABILITACIÓN Y/O RESTAURACIÓN ECOLÓGICA EN LA ESTRUCTURA ECOLÓGICA PRINCIPAL, ZONAS DE ALTO RIESGO NO MITIGABLE Y FRANJA DE ADECUACIÓN EN EL DISTRITO CAPITAL. # 1132-149</v>
      </c>
    </row>
    <row r="654" spans="1:30" x14ac:dyDescent="0.25">
      <c r="A654" s="25">
        <v>1132</v>
      </c>
      <c r="B654" s="25">
        <v>150</v>
      </c>
      <c r="C654" s="25" t="s">
        <v>392</v>
      </c>
      <c r="D654" s="25" t="s">
        <v>393</v>
      </c>
      <c r="E654" s="25" t="s">
        <v>394</v>
      </c>
      <c r="F654" s="25" t="s">
        <v>395</v>
      </c>
      <c r="G654" s="25" t="s">
        <v>27</v>
      </c>
      <c r="H654" s="25" t="s">
        <v>30</v>
      </c>
      <c r="I654" s="25" t="s">
        <v>531</v>
      </c>
      <c r="J654" s="25" t="s">
        <v>532</v>
      </c>
      <c r="K654" s="25">
        <v>46181500</v>
      </c>
      <c r="L654" s="25" t="s">
        <v>533</v>
      </c>
      <c r="M654" s="25">
        <v>5</v>
      </c>
      <c r="N654" s="25">
        <v>6</v>
      </c>
      <c r="O654" s="25">
        <v>6</v>
      </c>
      <c r="P654" s="25">
        <v>1</v>
      </c>
      <c r="Q654" s="25" t="s">
        <v>33</v>
      </c>
      <c r="R654" s="25">
        <v>0</v>
      </c>
      <c r="S654" s="26">
        <v>2000000</v>
      </c>
      <c r="T654" s="26">
        <v>2000000</v>
      </c>
      <c r="U654" s="25">
        <v>0</v>
      </c>
      <c r="V654" s="25">
        <v>0</v>
      </c>
      <c r="W654" s="25" t="s">
        <v>84</v>
      </c>
      <c r="X654" s="25" t="s">
        <v>29</v>
      </c>
      <c r="Y654" s="25" t="s">
        <v>399</v>
      </c>
      <c r="Z654" s="25">
        <v>3778899</v>
      </c>
      <c r="AA654" s="25" t="s">
        <v>400</v>
      </c>
      <c r="AB654" s="24"/>
      <c r="AC654" s="24" t="str">
        <f t="shared" si="20"/>
        <v>1132-150</v>
      </c>
      <c r="AD654" s="24" t="str">
        <f t="shared" si="21"/>
        <v>ADQUIRIR ELEMENTOS DE PROTECCIÓN PERSONAL, SEGURIDAD INDUSTRIAL, ERGONÓMICOS DE OFICINA Y ATENCIÓN DE EMERGENCIAS, PARA EL CUMPLIMIENTOS DE LAS ACCIONES DESARROLLADAS POR LA SECRETARÍA DISTRITAL DE AMBIENTE # 1132-150</v>
      </c>
    </row>
    <row r="655" spans="1:30" x14ac:dyDescent="0.25">
      <c r="A655" s="25">
        <v>1132</v>
      </c>
      <c r="B655" s="25">
        <v>151</v>
      </c>
      <c r="C655" s="25" t="s">
        <v>392</v>
      </c>
      <c r="D655" s="25" t="s">
        <v>393</v>
      </c>
      <c r="E655" s="25" t="s">
        <v>394</v>
      </c>
      <c r="F655" s="25" t="s">
        <v>395</v>
      </c>
      <c r="G655" s="25" t="s">
        <v>27</v>
      </c>
      <c r="H655" s="25" t="s">
        <v>30</v>
      </c>
      <c r="I655" s="25" t="s">
        <v>531</v>
      </c>
      <c r="J655" s="25" t="s">
        <v>532</v>
      </c>
      <c r="K655" s="25">
        <v>80141600</v>
      </c>
      <c r="L655" s="25" t="s">
        <v>534</v>
      </c>
      <c r="M655" s="25">
        <v>1</v>
      </c>
      <c r="N655" s="25">
        <v>2</v>
      </c>
      <c r="O655" s="25">
        <v>5</v>
      </c>
      <c r="P655" s="25">
        <v>1</v>
      </c>
      <c r="Q655" s="25" t="s">
        <v>28</v>
      </c>
      <c r="R655" s="25">
        <v>0</v>
      </c>
      <c r="S655" s="26">
        <v>60000000</v>
      </c>
      <c r="T655" s="26">
        <v>60000000</v>
      </c>
      <c r="U655" s="25">
        <v>0</v>
      </c>
      <c r="V655" s="25">
        <v>0</v>
      </c>
      <c r="W655" s="25" t="s">
        <v>84</v>
      </c>
      <c r="X655" s="25" t="s">
        <v>29</v>
      </c>
      <c r="Y655" s="25" t="s">
        <v>399</v>
      </c>
      <c r="Z655" s="25">
        <v>3778899</v>
      </c>
      <c r="AA655" s="25" t="s">
        <v>400</v>
      </c>
      <c r="AB655" s="24"/>
      <c r="AC655" s="24" t="str">
        <f t="shared" si="20"/>
        <v>1132-151</v>
      </c>
      <c r="AD655" s="24" t="str">
        <f t="shared" si="21"/>
        <v>CONTRATAR LAS ACCIONES COMUNICATIVAS QUE PERMITAN DIVULGAR LOS EVENTOS, CAMPAÑAS Y MENSAJES INSTITUCIONALES DE LA SECRETARÍA DISTRITAL DE AMBIENTE  # 1132-151</v>
      </c>
    </row>
    <row r="656" spans="1:30" x14ac:dyDescent="0.25">
      <c r="A656" s="25">
        <v>1132</v>
      </c>
      <c r="B656" s="25">
        <v>152</v>
      </c>
      <c r="C656" s="25" t="s">
        <v>392</v>
      </c>
      <c r="D656" s="25" t="s">
        <v>393</v>
      </c>
      <c r="E656" s="25" t="s">
        <v>394</v>
      </c>
      <c r="F656" s="25" t="s">
        <v>395</v>
      </c>
      <c r="G656" s="25" t="s">
        <v>27</v>
      </c>
      <c r="H656" s="25" t="s">
        <v>30</v>
      </c>
      <c r="I656" s="25" t="s">
        <v>531</v>
      </c>
      <c r="J656" s="25" t="s">
        <v>532</v>
      </c>
      <c r="K656" s="25">
        <v>80141600</v>
      </c>
      <c r="L656" s="25" t="s">
        <v>535</v>
      </c>
      <c r="M656" s="25">
        <v>1</v>
      </c>
      <c r="N656" s="25">
        <v>2</v>
      </c>
      <c r="O656" s="25">
        <v>6</v>
      </c>
      <c r="P656" s="25">
        <v>1</v>
      </c>
      <c r="Q656" s="25" t="s">
        <v>28</v>
      </c>
      <c r="R656" s="25">
        <v>0</v>
      </c>
      <c r="S656" s="26">
        <v>100000000</v>
      </c>
      <c r="T656" s="26">
        <v>100000000</v>
      </c>
      <c r="U656" s="25">
        <v>0</v>
      </c>
      <c r="V656" s="25">
        <v>0</v>
      </c>
      <c r="W656" s="25" t="s">
        <v>84</v>
      </c>
      <c r="X656" s="25" t="s">
        <v>29</v>
      </c>
      <c r="Y656" s="25" t="s">
        <v>399</v>
      </c>
      <c r="Z656" s="25">
        <v>3778899</v>
      </c>
      <c r="AA656" s="25" t="s">
        <v>400</v>
      </c>
      <c r="AB656" s="24"/>
      <c r="AC656" s="24" t="str">
        <f t="shared" si="20"/>
        <v>1132-152</v>
      </c>
      <c r="AD656" s="24" t="str">
        <f t="shared" si="21"/>
        <v>CONTRATAR EL DISEÑO E INSTALACIÓN DE SEÑALETICA PARA LOS PARQUES DE MONTAÑA Y AREAS DE INTERÉS AMBIENTAL # 1132-152</v>
      </c>
    </row>
    <row r="657" spans="1:30" x14ac:dyDescent="0.25">
      <c r="A657" s="25">
        <v>1132</v>
      </c>
      <c r="B657" s="25">
        <v>153</v>
      </c>
      <c r="C657" s="25" t="s">
        <v>392</v>
      </c>
      <c r="D657" s="25" t="s">
        <v>393</v>
      </c>
      <c r="E657" s="25" t="s">
        <v>394</v>
      </c>
      <c r="F657" s="25" t="s">
        <v>395</v>
      </c>
      <c r="G657" s="25" t="s">
        <v>27</v>
      </c>
      <c r="H657" s="25" t="s">
        <v>30</v>
      </c>
      <c r="I657" s="25" t="s">
        <v>531</v>
      </c>
      <c r="J657" s="25" t="s">
        <v>532</v>
      </c>
      <c r="K657" s="25">
        <v>80141600</v>
      </c>
      <c r="L657" s="25" t="s">
        <v>536</v>
      </c>
      <c r="M657" s="25">
        <v>1</v>
      </c>
      <c r="N657" s="25">
        <v>2</v>
      </c>
      <c r="O657" s="25">
        <v>4</v>
      </c>
      <c r="P657" s="25">
        <v>1</v>
      </c>
      <c r="Q657" s="25" t="s">
        <v>28</v>
      </c>
      <c r="R657" s="25">
        <v>0</v>
      </c>
      <c r="S657" s="26">
        <v>60000000</v>
      </c>
      <c r="T657" s="26">
        <v>60000000</v>
      </c>
      <c r="U657" s="25">
        <v>0</v>
      </c>
      <c r="V657" s="25">
        <v>0</v>
      </c>
      <c r="W657" s="25" t="s">
        <v>84</v>
      </c>
      <c r="X657" s="25" t="s">
        <v>29</v>
      </c>
      <c r="Y657" s="25" t="s">
        <v>399</v>
      </c>
      <c r="Z657" s="25">
        <v>3778899</v>
      </c>
      <c r="AA657" s="25" t="s">
        <v>400</v>
      </c>
      <c r="AB657" s="24"/>
      <c r="AC657" s="24" t="str">
        <f t="shared" si="20"/>
        <v>1132-153</v>
      </c>
      <c r="AD657" s="24" t="str">
        <f t="shared" si="21"/>
        <v>CONTRATAR EL SUMINISTRO DE MOBILIARIO PARA LOS PARQUES DE MONTAÑA Y ÁREAS DE INTERÉS AMBIENTAL # 1132-153</v>
      </c>
    </row>
    <row r="658" spans="1:30" x14ac:dyDescent="0.25">
      <c r="A658" s="25">
        <v>1132</v>
      </c>
      <c r="B658" s="25">
        <v>154</v>
      </c>
      <c r="C658" s="25" t="s">
        <v>392</v>
      </c>
      <c r="D658" s="25" t="s">
        <v>393</v>
      </c>
      <c r="E658" s="25" t="s">
        <v>394</v>
      </c>
      <c r="F658" s="25" t="s">
        <v>395</v>
      </c>
      <c r="G658" s="25" t="s">
        <v>27</v>
      </c>
      <c r="H658" s="25" t="s">
        <v>30</v>
      </c>
      <c r="I658" s="25" t="s">
        <v>531</v>
      </c>
      <c r="J658" s="25" t="s">
        <v>532</v>
      </c>
      <c r="K658" s="25" t="s">
        <v>537</v>
      </c>
      <c r="L658" s="25" t="s">
        <v>538</v>
      </c>
      <c r="M658" s="25">
        <v>6</v>
      </c>
      <c r="N658" s="25">
        <v>6</v>
      </c>
      <c r="O658" s="25">
        <v>4</v>
      </c>
      <c r="P658" s="25">
        <v>1</v>
      </c>
      <c r="Q658" s="25" t="s">
        <v>33</v>
      </c>
      <c r="R658" s="25">
        <v>0</v>
      </c>
      <c r="S658" s="26">
        <v>80000000</v>
      </c>
      <c r="T658" s="26">
        <v>80000000</v>
      </c>
      <c r="U658" s="25">
        <v>0</v>
      </c>
      <c r="V658" s="25">
        <v>0</v>
      </c>
      <c r="W658" s="25" t="s">
        <v>84</v>
      </c>
      <c r="X658" s="25" t="s">
        <v>29</v>
      </c>
      <c r="Y658" s="25" t="s">
        <v>399</v>
      </c>
      <c r="Z658" s="25">
        <v>3778899</v>
      </c>
      <c r="AA658" s="25" t="s">
        <v>400</v>
      </c>
      <c r="AB658" s="24"/>
      <c r="AC658" s="24" t="str">
        <f t="shared" si="20"/>
        <v>1132-154</v>
      </c>
      <c r="AD658" s="24" t="str">
        <f t="shared" si="21"/>
        <v>SUMINISTRO DE INSUMOS, ELEMENTOS, EQUIPOS Y HERRAMIENTAS PARA LA EJECUCIÓN DE ACCIONES SOBRE ÁREAS DE INTERÉS AMBIENTAL QUE ADELANTA LA SECRETARÍA DISTRITAL DE AMBIENTE EN EL DISTRITO CAPITAL # 1132-154</v>
      </c>
    </row>
    <row r="659" spans="1:30" x14ac:dyDescent="0.25">
      <c r="A659" s="25">
        <v>1132</v>
      </c>
      <c r="B659" s="25">
        <v>155</v>
      </c>
      <c r="C659" s="25" t="s">
        <v>392</v>
      </c>
      <c r="D659" s="25" t="s">
        <v>431</v>
      </c>
      <c r="E659" s="25" t="s">
        <v>432</v>
      </c>
      <c r="F659" s="25" t="s">
        <v>433</v>
      </c>
      <c r="G659" s="25" t="s">
        <v>27</v>
      </c>
      <c r="H659" s="25" t="s">
        <v>30</v>
      </c>
      <c r="I659" s="25" t="s">
        <v>531</v>
      </c>
      <c r="J659" s="25" t="s">
        <v>532</v>
      </c>
      <c r="K659" s="25">
        <v>46181500</v>
      </c>
      <c r="L659" s="25" t="s">
        <v>533</v>
      </c>
      <c r="M659" s="25">
        <v>5</v>
      </c>
      <c r="N659" s="25">
        <v>6</v>
      </c>
      <c r="O659" s="25">
        <v>6</v>
      </c>
      <c r="P659" s="25">
        <v>1</v>
      </c>
      <c r="Q659" s="25" t="s">
        <v>33</v>
      </c>
      <c r="R659" s="25">
        <v>0</v>
      </c>
      <c r="S659" s="26">
        <v>35000000</v>
      </c>
      <c r="T659" s="26">
        <v>35000000</v>
      </c>
      <c r="U659" s="25">
        <v>0</v>
      </c>
      <c r="V659" s="25">
        <v>0</v>
      </c>
      <c r="W659" s="25" t="s">
        <v>84</v>
      </c>
      <c r="X659" s="25" t="s">
        <v>29</v>
      </c>
      <c r="Y659" s="25" t="s">
        <v>399</v>
      </c>
      <c r="Z659" s="25">
        <v>3778899</v>
      </c>
      <c r="AA659" s="25" t="s">
        <v>400</v>
      </c>
      <c r="AB659" s="24"/>
      <c r="AC659" s="24" t="str">
        <f t="shared" si="20"/>
        <v>1132-155</v>
      </c>
      <c r="AD659" s="24" t="str">
        <f t="shared" si="21"/>
        <v>ADQUIRIR ELEMENTOS DE PROTECCIÓN PERSONAL, SEGURIDAD INDUSTRIAL, ERGONÓMICOS DE OFICINA Y ATENCIÓN DE EMERGENCIAS, PARA EL CUMPLIMIENTOS DE LAS ACCIONES DESARROLLADAS POR LA SECRETARÍA DISTRITAL DE AMBIENTE # 1132-155</v>
      </c>
    </row>
    <row r="660" spans="1:30" x14ac:dyDescent="0.25">
      <c r="A660" s="25">
        <v>1132</v>
      </c>
      <c r="B660" s="25">
        <v>156</v>
      </c>
      <c r="C660" s="25" t="s">
        <v>392</v>
      </c>
      <c r="D660" s="25" t="s">
        <v>431</v>
      </c>
      <c r="E660" s="25" t="s">
        <v>432</v>
      </c>
      <c r="F660" s="25" t="s">
        <v>433</v>
      </c>
      <c r="G660" s="25" t="s">
        <v>27</v>
      </c>
      <c r="H660" s="25" t="s">
        <v>30</v>
      </c>
      <c r="I660" s="25" t="s">
        <v>531</v>
      </c>
      <c r="J660" s="25" t="s">
        <v>532</v>
      </c>
      <c r="K660" s="25">
        <v>80141600</v>
      </c>
      <c r="L660" s="25" t="s">
        <v>534</v>
      </c>
      <c r="M660" s="25">
        <v>1</v>
      </c>
      <c r="N660" s="25">
        <v>2</v>
      </c>
      <c r="O660" s="25">
        <v>5</v>
      </c>
      <c r="P660" s="25">
        <v>1</v>
      </c>
      <c r="Q660" s="25" t="s">
        <v>28</v>
      </c>
      <c r="R660" s="25">
        <v>0</v>
      </c>
      <c r="S660" s="26">
        <v>10000000</v>
      </c>
      <c r="T660" s="26">
        <v>10000000</v>
      </c>
      <c r="U660" s="25">
        <v>0</v>
      </c>
      <c r="V660" s="25">
        <v>0</v>
      </c>
      <c r="W660" s="25" t="s">
        <v>84</v>
      </c>
      <c r="X660" s="25" t="s">
        <v>29</v>
      </c>
      <c r="Y660" s="25" t="s">
        <v>399</v>
      </c>
      <c r="Z660" s="25">
        <v>3778899</v>
      </c>
      <c r="AA660" s="25" t="s">
        <v>400</v>
      </c>
      <c r="AB660" s="24"/>
      <c r="AC660" s="24" t="str">
        <f t="shared" si="20"/>
        <v>1132-156</v>
      </c>
      <c r="AD660" s="24" t="str">
        <f t="shared" si="21"/>
        <v>CONTRATAR LAS ACCIONES COMUNICATIVAS QUE PERMITAN DIVULGAR LOS EVENTOS, CAMPAÑAS Y MENSAJES INSTITUCIONALES DE LA SECRETARÍA DISTRITAL DE AMBIENTE  # 1132-156</v>
      </c>
    </row>
    <row r="661" spans="1:30" x14ac:dyDescent="0.25">
      <c r="A661" s="25">
        <v>1132</v>
      </c>
      <c r="B661" s="25">
        <v>157</v>
      </c>
      <c r="C661" s="25" t="s">
        <v>392</v>
      </c>
      <c r="D661" s="25" t="s">
        <v>431</v>
      </c>
      <c r="E661" s="25" t="s">
        <v>432</v>
      </c>
      <c r="F661" s="25" t="s">
        <v>433</v>
      </c>
      <c r="G661" s="25" t="s">
        <v>27</v>
      </c>
      <c r="H661" s="25" t="s">
        <v>30</v>
      </c>
      <c r="I661" s="25" t="s">
        <v>531</v>
      </c>
      <c r="J661" s="25" t="s">
        <v>532</v>
      </c>
      <c r="K661" s="25" t="s">
        <v>539</v>
      </c>
      <c r="L661" s="25" t="s">
        <v>540</v>
      </c>
      <c r="M661" s="25">
        <v>3</v>
      </c>
      <c r="N661" s="25">
        <v>6</v>
      </c>
      <c r="O661" s="25">
        <v>6</v>
      </c>
      <c r="P661" s="25">
        <v>1</v>
      </c>
      <c r="Q661" s="25" t="s">
        <v>32</v>
      </c>
      <c r="R661" s="25">
        <v>0</v>
      </c>
      <c r="S661" s="26">
        <v>40000000</v>
      </c>
      <c r="T661" s="26">
        <v>40000000</v>
      </c>
      <c r="U661" s="25">
        <v>0</v>
      </c>
      <c r="V661" s="25">
        <v>0</v>
      </c>
      <c r="W661" s="25" t="s">
        <v>84</v>
      </c>
      <c r="X661" s="25" t="s">
        <v>29</v>
      </c>
      <c r="Y661" s="25" t="s">
        <v>399</v>
      </c>
      <c r="Z661" s="25">
        <v>3778899</v>
      </c>
      <c r="AA661" s="25" t="s">
        <v>400</v>
      </c>
      <c r="AB661" s="24"/>
      <c r="AC661" s="24" t="str">
        <f t="shared" si="20"/>
        <v>1132-157</v>
      </c>
      <c r="AD661" s="24" t="str">
        <f t="shared" si="21"/>
        <v>REALIZAR CAPACITACIONES EN LA TEMÁTICA DE GESTIÓN DEL RIESGO DE DESASTRES Y CAMBIO CLIMÁTICO, PARA FORTALECER TÉCNICAMENTE AL PERSONAL DE LA SECRETARÍA DISTRITAL DE AMBIENTE QUE APOYA LA ATENCIÓN DE EMERGENCIAS # 1132-157</v>
      </c>
    </row>
    <row r="662" spans="1:30" x14ac:dyDescent="0.25">
      <c r="A662" s="25">
        <v>1132</v>
      </c>
      <c r="B662" s="25">
        <v>158</v>
      </c>
      <c r="C662" s="25" t="s">
        <v>392</v>
      </c>
      <c r="D662" s="25" t="s">
        <v>431</v>
      </c>
      <c r="E662" s="25" t="s">
        <v>432</v>
      </c>
      <c r="F662" s="25" t="s">
        <v>433</v>
      </c>
      <c r="G662" s="25" t="s">
        <v>27</v>
      </c>
      <c r="H662" s="25" t="s">
        <v>30</v>
      </c>
      <c r="I662" s="25" t="s">
        <v>531</v>
      </c>
      <c r="J662" s="25" t="s">
        <v>532</v>
      </c>
      <c r="K662" s="25">
        <v>83111600</v>
      </c>
      <c r="L662" s="25" t="s">
        <v>541</v>
      </c>
      <c r="M662" s="25">
        <v>2</v>
      </c>
      <c r="N662" s="25">
        <v>2</v>
      </c>
      <c r="O662" s="25">
        <v>12</v>
      </c>
      <c r="P662" s="25">
        <v>1</v>
      </c>
      <c r="Q662" s="25" t="s">
        <v>28</v>
      </c>
      <c r="R662" s="25">
        <v>0</v>
      </c>
      <c r="S662" s="26">
        <v>33600000</v>
      </c>
      <c r="T662" s="26">
        <v>33600000</v>
      </c>
      <c r="U662" s="25">
        <v>0</v>
      </c>
      <c r="V662" s="25">
        <v>0</v>
      </c>
      <c r="W662" s="25" t="s">
        <v>84</v>
      </c>
      <c r="X662" s="25" t="s">
        <v>29</v>
      </c>
      <c r="Y662" s="25" t="s">
        <v>399</v>
      </c>
      <c r="Z662" s="25">
        <v>3778899</v>
      </c>
      <c r="AA662" s="25" t="s">
        <v>400</v>
      </c>
      <c r="AB662" s="24"/>
      <c r="AC662" s="24" t="str">
        <f t="shared" si="20"/>
        <v>1132-158</v>
      </c>
      <c r="AD662" s="24" t="str">
        <f t="shared" si="21"/>
        <v>PAGO SERVICIO PUBLICO POR TELEFONIA MOVIL # 1132-158</v>
      </c>
    </row>
    <row r="663" spans="1:30" x14ac:dyDescent="0.25">
      <c r="A663" s="25">
        <v>1132</v>
      </c>
      <c r="B663" s="25">
        <v>159</v>
      </c>
      <c r="C663" s="25" t="s">
        <v>392</v>
      </c>
      <c r="D663" s="25" t="s">
        <v>443</v>
      </c>
      <c r="E663" s="25" t="s">
        <v>394</v>
      </c>
      <c r="F663" s="25" t="s">
        <v>444</v>
      </c>
      <c r="G663" s="25" t="s">
        <v>27</v>
      </c>
      <c r="H663" s="25" t="s">
        <v>30</v>
      </c>
      <c r="I663" s="25" t="s">
        <v>531</v>
      </c>
      <c r="J663" s="25" t="s">
        <v>532</v>
      </c>
      <c r="K663" s="25">
        <v>83111600</v>
      </c>
      <c r="L663" s="25" t="s">
        <v>541</v>
      </c>
      <c r="M663" s="25">
        <v>2</v>
      </c>
      <c r="N663" s="25">
        <v>2</v>
      </c>
      <c r="O663" s="25">
        <v>12</v>
      </c>
      <c r="P663" s="25">
        <v>1</v>
      </c>
      <c r="Q663" s="25" t="s">
        <v>28</v>
      </c>
      <c r="R663" s="25">
        <v>0</v>
      </c>
      <c r="S663" s="26">
        <v>20000000</v>
      </c>
      <c r="T663" s="26">
        <v>20000000</v>
      </c>
      <c r="U663" s="25">
        <v>0</v>
      </c>
      <c r="V663" s="25">
        <v>0</v>
      </c>
      <c r="W663" s="25" t="s">
        <v>84</v>
      </c>
      <c r="X663" s="25" t="s">
        <v>29</v>
      </c>
      <c r="Y663" s="25" t="s">
        <v>399</v>
      </c>
      <c r="Z663" s="25">
        <v>3778899</v>
      </c>
      <c r="AA663" s="25" t="s">
        <v>400</v>
      </c>
      <c r="AB663" s="24"/>
      <c r="AC663" s="24" t="str">
        <f t="shared" si="20"/>
        <v>1132-159</v>
      </c>
      <c r="AD663" s="24" t="str">
        <f t="shared" si="21"/>
        <v>PAGO SERVICIO PUBLICO POR TELEFONIA MOVIL # 1132-159</v>
      </c>
    </row>
    <row r="664" spans="1:30" x14ac:dyDescent="0.25">
      <c r="A664" s="25">
        <v>1132</v>
      </c>
      <c r="B664" s="25">
        <v>160</v>
      </c>
      <c r="C664" s="25" t="s">
        <v>392</v>
      </c>
      <c r="D664" s="25" t="s">
        <v>443</v>
      </c>
      <c r="E664" s="25" t="s">
        <v>394</v>
      </c>
      <c r="F664" s="25" t="s">
        <v>444</v>
      </c>
      <c r="G664" s="25" t="s">
        <v>27</v>
      </c>
      <c r="H664" s="25" t="s">
        <v>30</v>
      </c>
      <c r="I664" s="25" t="s">
        <v>531</v>
      </c>
      <c r="J664" s="25" t="s">
        <v>532</v>
      </c>
      <c r="K664" s="25" t="s">
        <v>537</v>
      </c>
      <c r="L664" s="25" t="s">
        <v>538</v>
      </c>
      <c r="M664" s="25">
        <v>6</v>
      </c>
      <c r="N664" s="25">
        <v>6</v>
      </c>
      <c r="O664" s="25">
        <v>6</v>
      </c>
      <c r="P664" s="25">
        <v>1</v>
      </c>
      <c r="Q664" s="25" t="s">
        <v>33</v>
      </c>
      <c r="R664" s="25">
        <v>0</v>
      </c>
      <c r="S664" s="26">
        <v>80000000</v>
      </c>
      <c r="T664" s="26">
        <v>80000000</v>
      </c>
      <c r="U664" s="25">
        <v>0</v>
      </c>
      <c r="V664" s="25">
        <v>0</v>
      </c>
      <c r="W664" s="25" t="s">
        <v>84</v>
      </c>
      <c r="X664" s="25" t="s">
        <v>29</v>
      </c>
      <c r="Y664" s="25" t="s">
        <v>399</v>
      </c>
      <c r="Z664" s="25">
        <v>3778899</v>
      </c>
      <c r="AA664" s="25" t="s">
        <v>400</v>
      </c>
      <c r="AB664" s="24"/>
      <c r="AC664" s="24" t="str">
        <f t="shared" si="20"/>
        <v>1132-160</v>
      </c>
      <c r="AD664" s="24" t="str">
        <f t="shared" si="21"/>
        <v>SUMINISTRO DE INSUMOS, ELEMENTOS, EQUIPOS Y HERRAMIENTAS PARA LA EJECUCIÓN DE ACCIONES SOBRE ÁREAS DE INTERÉS AMBIENTAL QUE ADELANTA LA SECRETARÍA DISTRITAL DE AMBIENTE EN EL DISTRITO CAPITAL # 1132-160</v>
      </c>
    </row>
    <row r="665" spans="1:30" x14ac:dyDescent="0.25">
      <c r="A665" s="25">
        <v>1132</v>
      </c>
      <c r="B665" s="25">
        <v>161</v>
      </c>
      <c r="C665" s="25" t="s">
        <v>392</v>
      </c>
      <c r="D665" s="25" t="s">
        <v>443</v>
      </c>
      <c r="E665" s="25" t="s">
        <v>394</v>
      </c>
      <c r="F665" s="25" t="s">
        <v>444</v>
      </c>
      <c r="G665" s="25" t="s">
        <v>27</v>
      </c>
      <c r="H665" s="25" t="s">
        <v>30</v>
      </c>
      <c r="I665" s="25" t="s">
        <v>531</v>
      </c>
      <c r="J665" s="25" t="s">
        <v>532</v>
      </c>
      <c r="K665" s="25">
        <v>46181500</v>
      </c>
      <c r="L665" s="25" t="s">
        <v>533</v>
      </c>
      <c r="M665" s="25">
        <v>5</v>
      </c>
      <c r="N665" s="25">
        <v>6</v>
      </c>
      <c r="O665" s="25">
        <v>6</v>
      </c>
      <c r="P665" s="25">
        <v>1</v>
      </c>
      <c r="Q665" s="25" t="s">
        <v>33</v>
      </c>
      <c r="R665" s="25">
        <v>0</v>
      </c>
      <c r="S665" s="26">
        <v>7000000</v>
      </c>
      <c r="T665" s="26">
        <v>7000000</v>
      </c>
      <c r="U665" s="25">
        <v>0</v>
      </c>
      <c r="V665" s="25">
        <v>0</v>
      </c>
      <c r="W665" s="25" t="s">
        <v>84</v>
      </c>
      <c r="X665" s="25" t="s">
        <v>29</v>
      </c>
      <c r="Y665" s="25" t="s">
        <v>399</v>
      </c>
      <c r="Z665" s="25">
        <v>3778899</v>
      </c>
      <c r="AA665" s="25" t="s">
        <v>400</v>
      </c>
      <c r="AB665" s="24"/>
      <c r="AC665" s="24" t="str">
        <f t="shared" si="20"/>
        <v>1132-161</v>
      </c>
      <c r="AD665" s="24" t="str">
        <f t="shared" si="21"/>
        <v>ADQUIRIR ELEMENTOS DE PROTECCIÓN PERSONAL, SEGURIDAD INDUSTRIAL, ERGONÓMICOS DE OFICINA Y ATENCIÓN DE EMERGENCIAS, PARA EL CUMPLIMIENTOS DE LAS ACCIONES DESARROLLADAS POR LA SECRETARÍA DISTRITAL DE AMBIENTE # 1132-161</v>
      </c>
    </row>
    <row r="666" spans="1:30" x14ac:dyDescent="0.25">
      <c r="A666" s="25">
        <v>1132</v>
      </c>
      <c r="B666" s="25">
        <v>162</v>
      </c>
      <c r="C666" s="25" t="s">
        <v>392</v>
      </c>
      <c r="D666" s="25" t="s">
        <v>449</v>
      </c>
      <c r="E666" s="25" t="s">
        <v>450</v>
      </c>
      <c r="F666" s="25" t="s">
        <v>451</v>
      </c>
      <c r="G666" s="25" t="s">
        <v>27</v>
      </c>
      <c r="H666" s="25" t="s">
        <v>30</v>
      </c>
      <c r="I666" s="25" t="s">
        <v>531</v>
      </c>
      <c r="J666" s="25" t="s">
        <v>532</v>
      </c>
      <c r="K666" s="25" t="s">
        <v>537</v>
      </c>
      <c r="L666" s="25" t="s">
        <v>538</v>
      </c>
      <c r="M666" s="25">
        <v>6</v>
      </c>
      <c r="N666" s="25">
        <v>6</v>
      </c>
      <c r="O666" s="25">
        <v>6</v>
      </c>
      <c r="P666" s="25">
        <v>1</v>
      </c>
      <c r="Q666" s="25" t="s">
        <v>33</v>
      </c>
      <c r="R666" s="25">
        <v>0</v>
      </c>
      <c r="S666" s="26">
        <v>40000000</v>
      </c>
      <c r="T666" s="26">
        <v>40000000</v>
      </c>
      <c r="U666" s="25">
        <v>0</v>
      </c>
      <c r="V666" s="25">
        <v>0</v>
      </c>
      <c r="W666" s="25" t="s">
        <v>84</v>
      </c>
      <c r="X666" s="25" t="s">
        <v>29</v>
      </c>
      <c r="Y666" s="25" t="s">
        <v>399</v>
      </c>
      <c r="Z666" s="25">
        <v>3778899</v>
      </c>
      <c r="AA666" s="25" t="s">
        <v>400</v>
      </c>
      <c r="AB666" s="24"/>
      <c r="AC666" s="24" t="str">
        <f t="shared" si="20"/>
        <v>1132-162</v>
      </c>
      <c r="AD666" s="24" t="str">
        <f t="shared" si="21"/>
        <v>SUMINISTRO DE INSUMOS, ELEMENTOS, EQUIPOS Y HERRAMIENTAS PARA LA EJECUCIÓN DE ACCIONES SOBRE ÁREAS DE INTERÉS AMBIENTAL QUE ADELANTA LA SECRETARÍA DISTRITAL DE AMBIENTE EN EL DISTRITO CAPITAL # 1132-162</v>
      </c>
    </row>
    <row r="667" spans="1:30" x14ac:dyDescent="0.25">
      <c r="A667" s="25">
        <v>1132</v>
      </c>
      <c r="B667" s="25">
        <v>163</v>
      </c>
      <c r="C667" s="25" t="s">
        <v>392</v>
      </c>
      <c r="D667" s="25" t="s">
        <v>449</v>
      </c>
      <c r="E667" s="25" t="s">
        <v>450</v>
      </c>
      <c r="F667" s="25" t="s">
        <v>451</v>
      </c>
      <c r="G667" s="25" t="s">
        <v>27</v>
      </c>
      <c r="H667" s="25" t="s">
        <v>30</v>
      </c>
      <c r="I667" s="25" t="s">
        <v>531</v>
      </c>
      <c r="J667" s="25" t="s">
        <v>532</v>
      </c>
      <c r="K667" s="25">
        <v>46181500</v>
      </c>
      <c r="L667" s="25" t="s">
        <v>533</v>
      </c>
      <c r="M667" s="25">
        <v>5</v>
      </c>
      <c r="N667" s="25">
        <v>6</v>
      </c>
      <c r="O667" s="25">
        <v>6</v>
      </c>
      <c r="P667" s="25">
        <v>1</v>
      </c>
      <c r="Q667" s="25" t="s">
        <v>33</v>
      </c>
      <c r="R667" s="25">
        <v>0</v>
      </c>
      <c r="S667" s="26">
        <v>6000000</v>
      </c>
      <c r="T667" s="26">
        <v>6000000</v>
      </c>
      <c r="U667" s="25">
        <v>0</v>
      </c>
      <c r="V667" s="25">
        <v>0</v>
      </c>
      <c r="W667" s="25" t="s">
        <v>84</v>
      </c>
      <c r="X667" s="25" t="s">
        <v>29</v>
      </c>
      <c r="Y667" s="25" t="s">
        <v>399</v>
      </c>
      <c r="Z667" s="25">
        <v>3778899</v>
      </c>
      <c r="AA667" s="25" t="s">
        <v>400</v>
      </c>
      <c r="AB667" s="24"/>
      <c r="AC667" s="24" t="str">
        <f t="shared" si="20"/>
        <v>1132-163</v>
      </c>
      <c r="AD667" s="24" t="str">
        <f t="shared" si="21"/>
        <v>ADQUIRIR ELEMENTOS DE PROTECCIÓN PERSONAL, SEGURIDAD INDUSTRIAL, ERGONÓMICOS DE OFICINA Y ATENCIÓN DE EMERGENCIAS, PARA EL CUMPLIMIENTOS DE LAS ACCIONES DESARROLLADAS POR LA SECRETARÍA DISTRITAL DE AMBIENTE # 1132-163</v>
      </c>
    </row>
    <row r="668" spans="1:30" x14ac:dyDescent="0.25">
      <c r="A668" s="25">
        <v>1132</v>
      </c>
      <c r="B668" s="25">
        <v>164</v>
      </c>
      <c r="C668" s="25" t="s">
        <v>392</v>
      </c>
      <c r="D668" s="25" t="s">
        <v>443</v>
      </c>
      <c r="E668" s="25" t="s">
        <v>394</v>
      </c>
      <c r="F668" s="25" t="s">
        <v>485</v>
      </c>
      <c r="G668" s="25" t="s">
        <v>27</v>
      </c>
      <c r="H668" s="25" t="s">
        <v>30</v>
      </c>
      <c r="I668" s="25" t="s">
        <v>531</v>
      </c>
      <c r="J668" s="25" t="s">
        <v>532</v>
      </c>
      <c r="K668" s="25" t="s">
        <v>542</v>
      </c>
      <c r="L668" s="25" t="s">
        <v>543</v>
      </c>
      <c r="M668" s="25">
        <v>6</v>
      </c>
      <c r="N668" s="25">
        <v>8</v>
      </c>
      <c r="O668" s="25">
        <v>8</v>
      </c>
      <c r="P668" s="25">
        <v>1</v>
      </c>
      <c r="Q668" s="25" t="s">
        <v>43</v>
      </c>
      <c r="R668" s="25">
        <v>0</v>
      </c>
      <c r="S668" s="26">
        <v>300000000</v>
      </c>
      <c r="T668" s="26">
        <v>300000000</v>
      </c>
      <c r="U668" s="25">
        <v>0</v>
      </c>
      <c r="V668" s="25">
        <v>0</v>
      </c>
      <c r="W668" s="25" t="s">
        <v>84</v>
      </c>
      <c r="X668" s="25" t="s">
        <v>29</v>
      </c>
      <c r="Y668" s="25" t="s">
        <v>399</v>
      </c>
      <c r="Z668" s="25">
        <v>3778899</v>
      </c>
      <c r="AA668" s="25" t="s">
        <v>400</v>
      </c>
      <c r="AB668" s="24"/>
      <c r="AC668" s="24" t="str">
        <f t="shared" si="20"/>
        <v>1132-164</v>
      </c>
      <c r="AD668" s="24" t="str">
        <f t="shared" si="21"/>
        <v>PRESTAR LOS SERVICIOS DE TOMA DE MUESTRAS Y ANÁLISIS DE LABORATORIO PARA EL MONITOREO DE CALIDAD Y CANTIDAD DEL RECURSO HÍDRICO DE LA CIUDAD DE BOGOTÁ Y SUS FACTORES DE IMPACTO # 1132-164</v>
      </c>
    </row>
    <row r="669" spans="1:30" x14ac:dyDescent="0.25">
      <c r="A669" s="25">
        <v>1132</v>
      </c>
      <c r="B669" s="25">
        <v>165</v>
      </c>
      <c r="C669" s="25" t="s">
        <v>392</v>
      </c>
      <c r="D669" s="25" t="s">
        <v>443</v>
      </c>
      <c r="E669" s="25" t="s">
        <v>394</v>
      </c>
      <c r="F669" s="25" t="s">
        <v>485</v>
      </c>
      <c r="G669" s="25" t="s">
        <v>27</v>
      </c>
      <c r="H669" s="25" t="s">
        <v>30</v>
      </c>
      <c r="I669" s="25" t="s">
        <v>531</v>
      </c>
      <c r="J669" s="25" t="s">
        <v>532</v>
      </c>
      <c r="K669" s="25">
        <v>46181500</v>
      </c>
      <c r="L669" s="25" t="s">
        <v>533</v>
      </c>
      <c r="M669" s="25">
        <v>5</v>
      </c>
      <c r="N669" s="25">
        <v>6</v>
      </c>
      <c r="O669" s="25">
        <v>6</v>
      </c>
      <c r="P669" s="25">
        <v>1</v>
      </c>
      <c r="Q669" s="25" t="s">
        <v>33</v>
      </c>
      <c r="R669" s="25">
        <v>0</v>
      </c>
      <c r="S669" s="26">
        <v>5000000</v>
      </c>
      <c r="T669" s="26">
        <v>5000000</v>
      </c>
      <c r="U669" s="25">
        <v>0</v>
      </c>
      <c r="V669" s="25">
        <v>0</v>
      </c>
      <c r="W669" s="25" t="s">
        <v>84</v>
      </c>
      <c r="X669" s="25" t="s">
        <v>29</v>
      </c>
      <c r="Y669" s="25" t="s">
        <v>399</v>
      </c>
      <c r="Z669" s="25">
        <v>3778899</v>
      </c>
      <c r="AA669" s="25" t="s">
        <v>400</v>
      </c>
      <c r="AB669" s="24"/>
      <c r="AC669" s="24" t="str">
        <f t="shared" si="20"/>
        <v>1132-165</v>
      </c>
      <c r="AD669" s="24" t="str">
        <f t="shared" si="21"/>
        <v>ADQUIRIR ELEMENTOS DE PROTECCIÓN PERSONAL, SEGURIDAD INDUSTRIAL, ERGONÓMICOS DE OFICINA Y ATENCIÓN DE EMERGENCIAS, PARA EL CUMPLIMIENTOS DE LAS ACCIONES DESARROLLADAS POR LA SECRETARÍA DISTRITAL DE AMBIENTE # 1132-165</v>
      </c>
    </row>
    <row r="670" spans="1:30" x14ac:dyDescent="0.25">
      <c r="A670" s="25">
        <v>1132</v>
      </c>
      <c r="B670" s="25">
        <v>166</v>
      </c>
      <c r="C670" s="25" t="s">
        <v>392</v>
      </c>
      <c r="D670" s="25" t="s">
        <v>422</v>
      </c>
      <c r="E670" s="25" t="s">
        <v>394</v>
      </c>
      <c r="F670" s="25" t="s">
        <v>488</v>
      </c>
      <c r="G670" s="25" t="s">
        <v>27</v>
      </c>
      <c r="H670" s="25" t="s">
        <v>30</v>
      </c>
      <c r="I670" s="25" t="s">
        <v>531</v>
      </c>
      <c r="J670" s="25" t="s">
        <v>532</v>
      </c>
      <c r="K670" s="25">
        <v>80141600</v>
      </c>
      <c r="L670" s="25" t="s">
        <v>534</v>
      </c>
      <c r="M670" s="25">
        <v>1</v>
      </c>
      <c r="N670" s="25">
        <v>2</v>
      </c>
      <c r="O670" s="25">
        <v>5</v>
      </c>
      <c r="P670" s="25">
        <v>1</v>
      </c>
      <c r="Q670" s="25" t="s">
        <v>28</v>
      </c>
      <c r="R670" s="25">
        <v>0</v>
      </c>
      <c r="S670" s="26">
        <v>20000000</v>
      </c>
      <c r="T670" s="26">
        <v>20000000</v>
      </c>
      <c r="U670" s="25">
        <v>0</v>
      </c>
      <c r="V670" s="25">
        <v>0</v>
      </c>
      <c r="W670" s="25" t="s">
        <v>84</v>
      </c>
      <c r="X670" s="25" t="s">
        <v>29</v>
      </c>
      <c r="Y670" s="25" t="s">
        <v>399</v>
      </c>
      <c r="Z670" s="25">
        <v>3778899</v>
      </c>
      <c r="AA670" s="25" t="s">
        <v>400</v>
      </c>
      <c r="AB670" s="24"/>
      <c r="AC670" s="24" t="str">
        <f t="shared" si="20"/>
        <v>1132-166</v>
      </c>
      <c r="AD670" s="24" t="str">
        <f t="shared" si="21"/>
        <v>CONTRATAR LAS ACCIONES COMUNICATIVAS QUE PERMITAN DIVULGAR LOS EVENTOS, CAMPAÑAS Y MENSAJES INSTITUCIONALES DE LA SECRETARÍA DISTRITAL DE AMBIENTE  # 1132-166</v>
      </c>
    </row>
    <row r="671" spans="1:30" x14ac:dyDescent="0.25">
      <c r="A671" s="25">
        <v>1132</v>
      </c>
      <c r="B671" s="25">
        <v>167</v>
      </c>
      <c r="C671" s="25" t="s">
        <v>392</v>
      </c>
      <c r="D671" s="25" t="s">
        <v>422</v>
      </c>
      <c r="E671" s="25" t="s">
        <v>394</v>
      </c>
      <c r="F671" s="25" t="s">
        <v>488</v>
      </c>
      <c r="G671" s="25" t="s">
        <v>27</v>
      </c>
      <c r="H671" s="25" t="s">
        <v>30</v>
      </c>
      <c r="I671" s="25" t="s">
        <v>531</v>
      </c>
      <c r="J671" s="25" t="s">
        <v>532</v>
      </c>
      <c r="K671" s="25">
        <v>46181500</v>
      </c>
      <c r="L671" s="25" t="s">
        <v>533</v>
      </c>
      <c r="M671" s="25">
        <v>5</v>
      </c>
      <c r="N671" s="25">
        <v>6</v>
      </c>
      <c r="O671" s="25">
        <v>6</v>
      </c>
      <c r="P671" s="25">
        <v>1</v>
      </c>
      <c r="Q671" s="25" t="s">
        <v>33</v>
      </c>
      <c r="R671" s="25">
        <v>0</v>
      </c>
      <c r="S671" s="26">
        <v>12000000</v>
      </c>
      <c r="T671" s="26">
        <v>12000000</v>
      </c>
      <c r="U671" s="25">
        <v>0</v>
      </c>
      <c r="V671" s="25">
        <v>0</v>
      </c>
      <c r="W671" s="25" t="s">
        <v>84</v>
      </c>
      <c r="X671" s="25" t="s">
        <v>29</v>
      </c>
      <c r="Y671" s="25" t="s">
        <v>399</v>
      </c>
      <c r="Z671" s="25">
        <v>3778899</v>
      </c>
      <c r="AA671" s="25" t="s">
        <v>400</v>
      </c>
      <c r="AB671" s="24"/>
      <c r="AC671" s="24" t="str">
        <f t="shared" si="20"/>
        <v>1132-167</v>
      </c>
      <c r="AD671" s="24" t="str">
        <f t="shared" si="21"/>
        <v>ADQUIRIR ELEMENTOS DE PROTECCIÓN PERSONAL, SEGURIDAD INDUSTRIAL, ERGONÓMICOS DE OFICINA Y ATENCIÓN DE EMERGENCIAS, PARA EL CUMPLIMIENTOS DE LAS ACCIONES DESARROLLADAS POR LA SECRETARÍA DISTRITAL DE AMBIENTE # 1132-167</v>
      </c>
    </row>
    <row r="672" spans="1:30" x14ac:dyDescent="0.25">
      <c r="A672" s="25">
        <v>1132</v>
      </c>
      <c r="B672" s="25">
        <v>168</v>
      </c>
      <c r="C672" s="25" t="s">
        <v>392</v>
      </c>
      <c r="D672" s="25" t="s">
        <v>422</v>
      </c>
      <c r="E672" s="25" t="s">
        <v>394</v>
      </c>
      <c r="F672" s="25" t="s">
        <v>488</v>
      </c>
      <c r="G672" s="25" t="s">
        <v>27</v>
      </c>
      <c r="H672" s="25" t="s">
        <v>30</v>
      </c>
      <c r="I672" s="25" t="s">
        <v>531</v>
      </c>
      <c r="J672" s="25" t="s">
        <v>532</v>
      </c>
      <c r="K672" s="25" t="s">
        <v>1486</v>
      </c>
      <c r="L672" s="25" t="s">
        <v>538</v>
      </c>
      <c r="M672" s="25">
        <v>4</v>
      </c>
      <c r="N672" s="25">
        <v>4</v>
      </c>
      <c r="O672" s="25">
        <v>12</v>
      </c>
      <c r="P672" s="25">
        <v>1</v>
      </c>
      <c r="Q672" s="25" t="s">
        <v>33</v>
      </c>
      <c r="R672" s="25">
        <v>0</v>
      </c>
      <c r="S672" s="26">
        <v>25000000</v>
      </c>
      <c r="T672" s="26">
        <v>25000000</v>
      </c>
      <c r="U672" s="25">
        <v>0</v>
      </c>
      <c r="V672" s="25">
        <v>0</v>
      </c>
      <c r="W672" s="25" t="s">
        <v>84</v>
      </c>
      <c r="X672" s="25" t="s">
        <v>29</v>
      </c>
      <c r="Y672" s="25" t="s">
        <v>399</v>
      </c>
      <c r="Z672" s="25">
        <v>3778899</v>
      </c>
      <c r="AA672" s="25" t="s">
        <v>400</v>
      </c>
      <c r="AB672" s="24"/>
      <c r="AC672" s="24" t="str">
        <f t="shared" si="20"/>
        <v>1132-168</v>
      </c>
      <c r="AD672" s="24" t="str">
        <f t="shared" si="21"/>
        <v>SUMINISTRO DE INSUMOS, ELEMENTOS, EQUIPOS Y HERRAMIENTAS PARA LA EJECUCIÓN DE ACCIONES SOBRE ÁREAS DE INTERÉS AMBIENTAL QUE ADELANTA LA SECRETARÍA DISTRITAL DE AMBIENTE EN EL DISTRITO CAPITAL # 1132-168</v>
      </c>
    </row>
    <row r="673" spans="1:30" x14ac:dyDescent="0.25">
      <c r="A673" s="25">
        <v>1132</v>
      </c>
      <c r="B673" s="25">
        <v>169</v>
      </c>
      <c r="C673" s="25" t="s">
        <v>392</v>
      </c>
      <c r="D673" s="25" t="s">
        <v>443</v>
      </c>
      <c r="E673" s="25" t="s">
        <v>394</v>
      </c>
      <c r="F673" s="25" t="s">
        <v>485</v>
      </c>
      <c r="G673" s="25" t="s">
        <v>27</v>
      </c>
      <c r="H673" s="25" t="s">
        <v>30</v>
      </c>
      <c r="I673" s="25" t="s">
        <v>531</v>
      </c>
      <c r="J673" s="25" t="s">
        <v>532</v>
      </c>
      <c r="K673" s="25" t="s">
        <v>542</v>
      </c>
      <c r="L673" s="25" t="s">
        <v>538</v>
      </c>
      <c r="M673" s="25">
        <v>6</v>
      </c>
      <c r="N673" s="25">
        <v>8</v>
      </c>
      <c r="O673" s="25">
        <v>8</v>
      </c>
      <c r="P673" s="25">
        <v>1</v>
      </c>
      <c r="Q673" s="25" t="s">
        <v>43</v>
      </c>
      <c r="R673" s="25">
        <v>0</v>
      </c>
      <c r="S673" s="26">
        <v>10000000</v>
      </c>
      <c r="T673" s="26">
        <v>10000000</v>
      </c>
      <c r="U673" s="25">
        <v>0</v>
      </c>
      <c r="V673" s="25">
        <v>0</v>
      </c>
      <c r="W673" s="25" t="s">
        <v>84</v>
      </c>
      <c r="X673" s="25" t="s">
        <v>29</v>
      </c>
      <c r="Y673" s="25" t="s">
        <v>399</v>
      </c>
      <c r="Z673" s="25">
        <v>3778899</v>
      </c>
      <c r="AA673" s="25" t="s">
        <v>400</v>
      </c>
      <c r="AB673" s="24"/>
      <c r="AC673" s="24" t="str">
        <f t="shared" si="20"/>
        <v>1132-169</v>
      </c>
      <c r="AD673" s="24" t="str">
        <f t="shared" si="21"/>
        <v>SUMINISTRO DE INSUMOS, ELEMENTOS, EQUIPOS Y HERRAMIENTAS PARA LA EJECUCIÓN DE ACCIONES SOBRE ÁREAS DE INTERÉS AMBIENTAL QUE ADELANTA LA SECRETARÍA DISTRITAL DE AMBIENTE EN EL DISTRITO CAPITAL # 1132-169</v>
      </c>
    </row>
    <row r="674" spans="1:30" x14ac:dyDescent="0.25">
      <c r="A674" s="25">
        <v>1132</v>
      </c>
      <c r="B674" s="25">
        <v>170</v>
      </c>
      <c r="C674" s="25" t="s">
        <v>392</v>
      </c>
      <c r="D674" s="25" t="s">
        <v>443</v>
      </c>
      <c r="E674" s="25" t="s">
        <v>394</v>
      </c>
      <c r="F674" s="25" t="s">
        <v>485</v>
      </c>
      <c r="G674" s="25" t="s">
        <v>27</v>
      </c>
      <c r="H674" s="25" t="s">
        <v>303</v>
      </c>
      <c r="I674" s="25" t="s">
        <v>92</v>
      </c>
      <c r="J674" s="25" t="s">
        <v>93</v>
      </c>
      <c r="K674" s="25" t="s">
        <v>545</v>
      </c>
      <c r="L674" s="25" t="s">
        <v>546</v>
      </c>
      <c r="M674" s="25">
        <v>6</v>
      </c>
      <c r="N674" s="25">
        <v>8</v>
      </c>
      <c r="O674" s="25">
        <v>8</v>
      </c>
      <c r="P674" s="25">
        <v>1</v>
      </c>
      <c r="Q674" s="25" t="s">
        <v>43</v>
      </c>
      <c r="R674" s="25">
        <v>0</v>
      </c>
      <c r="S674" s="26">
        <v>150000000</v>
      </c>
      <c r="T674" s="26">
        <v>150000000</v>
      </c>
      <c r="U674" s="25">
        <v>0</v>
      </c>
      <c r="V674" s="25">
        <v>0</v>
      </c>
      <c r="W674" s="25" t="s">
        <v>84</v>
      </c>
      <c r="X674" s="25" t="s">
        <v>29</v>
      </c>
      <c r="Y674" s="25" t="s">
        <v>399</v>
      </c>
      <c r="Z674" s="25">
        <v>3778899</v>
      </c>
      <c r="AA674" s="25" t="s">
        <v>400</v>
      </c>
      <c r="AB674" s="24"/>
      <c r="AC674" s="24" t="str">
        <f t="shared" si="20"/>
        <v>1132-170</v>
      </c>
      <c r="AD674" s="24" t="str">
        <f t="shared" si="21"/>
        <v>PUBLICACIONES / GUÍAS # 1132-170</v>
      </c>
    </row>
    <row r="675" spans="1:30" x14ac:dyDescent="0.25">
      <c r="A675" s="25">
        <v>1132</v>
      </c>
      <c r="B675" s="25">
        <v>171</v>
      </c>
      <c r="C675" s="25" t="s">
        <v>392</v>
      </c>
      <c r="D675" s="25" t="s">
        <v>393</v>
      </c>
      <c r="E675" s="25" t="s">
        <v>394</v>
      </c>
      <c r="F675" s="25" t="s">
        <v>395</v>
      </c>
      <c r="G675" s="25" t="s">
        <v>27</v>
      </c>
      <c r="H675" s="25" t="s">
        <v>30</v>
      </c>
      <c r="I675" s="25" t="s">
        <v>531</v>
      </c>
      <c r="J675" s="25" t="s">
        <v>282</v>
      </c>
      <c r="K675" s="25">
        <v>85101700</v>
      </c>
      <c r="L675" s="25" t="s">
        <v>547</v>
      </c>
      <c r="M675" s="25">
        <v>1</v>
      </c>
      <c r="N675" s="25">
        <v>1</v>
      </c>
      <c r="O675" s="25">
        <v>12</v>
      </c>
      <c r="P675" s="25">
        <v>1</v>
      </c>
      <c r="Q675" s="25" t="s">
        <v>40</v>
      </c>
      <c r="R675" s="25">
        <v>0</v>
      </c>
      <c r="S675" s="26">
        <v>1020000</v>
      </c>
      <c r="T675" s="26">
        <v>1020000</v>
      </c>
      <c r="U675" s="25">
        <v>0</v>
      </c>
      <c r="V675" s="25">
        <v>0</v>
      </c>
      <c r="W675" s="25" t="s">
        <v>84</v>
      </c>
      <c r="X675" s="25" t="s">
        <v>29</v>
      </c>
      <c r="Y675" s="25" t="s">
        <v>399</v>
      </c>
      <c r="Z675" s="25">
        <v>3778899</v>
      </c>
      <c r="AA675" s="25" t="s">
        <v>400</v>
      </c>
      <c r="AB675" s="24"/>
      <c r="AC675" s="24" t="str">
        <f t="shared" si="20"/>
        <v>1132-171</v>
      </c>
      <c r="AD675" s="24" t="str">
        <f t="shared" si="21"/>
        <v>PRESTAR EL SERVICIO DE EXÁMENES MÉDICOS OCUPACIONALES, COMPLEMENTARIOS Y APLICACIÓN DE VACUNAS PARA LOS SERVIDORES DE LA SECRETARÍA DISTRITAL DE AMBIENTE # 1132-171</v>
      </c>
    </row>
    <row r="676" spans="1:30" x14ac:dyDescent="0.25">
      <c r="A676" s="25">
        <v>1132</v>
      </c>
      <c r="B676" s="25">
        <v>172</v>
      </c>
      <c r="C676" s="25" t="s">
        <v>392</v>
      </c>
      <c r="D676" s="25" t="s">
        <v>393</v>
      </c>
      <c r="E676" s="25" t="s">
        <v>394</v>
      </c>
      <c r="F676" s="25" t="s">
        <v>416</v>
      </c>
      <c r="G676" s="25" t="s">
        <v>27</v>
      </c>
      <c r="H676" s="25" t="s">
        <v>31</v>
      </c>
      <c r="I676" s="25" t="s">
        <v>99</v>
      </c>
      <c r="J676" s="25" t="s">
        <v>282</v>
      </c>
      <c r="K676" s="25">
        <v>85101700</v>
      </c>
      <c r="L676" s="25" t="s">
        <v>547</v>
      </c>
      <c r="M676" s="25">
        <v>1</v>
      </c>
      <c r="N676" s="25">
        <v>1</v>
      </c>
      <c r="O676" s="25">
        <v>12</v>
      </c>
      <c r="P676" s="25">
        <v>1</v>
      </c>
      <c r="Q676" s="25" t="s">
        <v>40</v>
      </c>
      <c r="R676" s="25">
        <v>0</v>
      </c>
      <c r="S676" s="26">
        <v>300000</v>
      </c>
      <c r="T676" s="26">
        <v>300000</v>
      </c>
      <c r="U676" s="25">
        <v>0</v>
      </c>
      <c r="V676" s="25">
        <v>0</v>
      </c>
      <c r="W676" s="25" t="s">
        <v>84</v>
      </c>
      <c r="X676" s="25" t="s">
        <v>29</v>
      </c>
      <c r="Y676" s="25" t="s">
        <v>399</v>
      </c>
      <c r="Z676" s="25">
        <v>3778899</v>
      </c>
      <c r="AA676" s="25" t="s">
        <v>400</v>
      </c>
      <c r="AB676" s="24"/>
      <c r="AC676" s="24" t="str">
        <f t="shared" si="20"/>
        <v>1132-172</v>
      </c>
      <c r="AD676" s="24" t="str">
        <f t="shared" si="21"/>
        <v>PRESTAR EL SERVICIO DE EXÁMENES MÉDICOS OCUPACIONALES, COMPLEMENTARIOS Y APLICACIÓN DE VACUNAS PARA LOS SERVIDORES DE LA SECRETARÍA DISTRITAL DE AMBIENTE # 1132-172</v>
      </c>
    </row>
    <row r="677" spans="1:30" x14ac:dyDescent="0.25">
      <c r="A677" s="25">
        <v>1132</v>
      </c>
      <c r="B677" s="25">
        <v>173</v>
      </c>
      <c r="C677" s="25" t="s">
        <v>392</v>
      </c>
      <c r="D677" s="25" t="s">
        <v>422</v>
      </c>
      <c r="E677" s="25" t="s">
        <v>394</v>
      </c>
      <c r="F677" s="25" t="s">
        <v>423</v>
      </c>
      <c r="G677" s="25" t="s">
        <v>27</v>
      </c>
      <c r="H677" s="25" t="s">
        <v>31</v>
      </c>
      <c r="I677" s="25" t="s">
        <v>99</v>
      </c>
      <c r="J677" s="25" t="s">
        <v>282</v>
      </c>
      <c r="K677" s="25">
        <v>85101700</v>
      </c>
      <c r="L677" s="25" t="s">
        <v>547</v>
      </c>
      <c r="M677" s="25">
        <v>1</v>
      </c>
      <c r="N677" s="25">
        <v>1</v>
      </c>
      <c r="O677" s="25">
        <v>12</v>
      </c>
      <c r="P677" s="25">
        <v>1</v>
      </c>
      <c r="Q677" s="25" t="s">
        <v>40</v>
      </c>
      <c r="R677" s="25">
        <v>0</v>
      </c>
      <c r="S677" s="26">
        <v>120000</v>
      </c>
      <c r="T677" s="26">
        <v>120000</v>
      </c>
      <c r="U677" s="25">
        <v>0</v>
      </c>
      <c r="V677" s="25">
        <v>0</v>
      </c>
      <c r="W677" s="25" t="s">
        <v>84</v>
      </c>
      <c r="X677" s="25" t="s">
        <v>29</v>
      </c>
      <c r="Y677" s="25" t="s">
        <v>399</v>
      </c>
      <c r="Z677" s="25">
        <v>3778899</v>
      </c>
      <c r="AA677" s="25" t="s">
        <v>400</v>
      </c>
      <c r="AB677" s="24"/>
      <c r="AC677" s="24" t="str">
        <f t="shared" si="20"/>
        <v>1132-173</v>
      </c>
      <c r="AD677" s="24" t="str">
        <f t="shared" si="21"/>
        <v>PRESTAR EL SERVICIO DE EXÁMENES MÉDICOS OCUPACIONALES, COMPLEMENTARIOS Y APLICACIÓN DE VACUNAS PARA LOS SERVIDORES DE LA SECRETARÍA DISTRITAL DE AMBIENTE # 1132-173</v>
      </c>
    </row>
    <row r="678" spans="1:30" x14ac:dyDescent="0.25">
      <c r="A678" s="25">
        <v>1132</v>
      </c>
      <c r="B678" s="25">
        <v>174</v>
      </c>
      <c r="C678" s="25" t="s">
        <v>392</v>
      </c>
      <c r="D678" s="25" t="s">
        <v>431</v>
      </c>
      <c r="E678" s="25" t="s">
        <v>432</v>
      </c>
      <c r="F678" s="25" t="s">
        <v>433</v>
      </c>
      <c r="G678" s="25" t="s">
        <v>27</v>
      </c>
      <c r="H678" s="25" t="s">
        <v>31</v>
      </c>
      <c r="I678" s="25" t="s">
        <v>99</v>
      </c>
      <c r="J678" s="25" t="s">
        <v>282</v>
      </c>
      <c r="K678" s="25">
        <v>85101700</v>
      </c>
      <c r="L678" s="25" t="s">
        <v>547</v>
      </c>
      <c r="M678" s="25">
        <v>1</v>
      </c>
      <c r="N678" s="25">
        <v>1</v>
      </c>
      <c r="O678" s="25">
        <v>12</v>
      </c>
      <c r="P678" s="25">
        <v>1</v>
      </c>
      <c r="Q678" s="25" t="s">
        <v>40</v>
      </c>
      <c r="R678" s="25">
        <v>0</v>
      </c>
      <c r="S678" s="26">
        <v>600000</v>
      </c>
      <c r="T678" s="26">
        <v>600000</v>
      </c>
      <c r="U678" s="25">
        <v>0</v>
      </c>
      <c r="V678" s="25">
        <v>0</v>
      </c>
      <c r="W678" s="25" t="s">
        <v>84</v>
      </c>
      <c r="X678" s="25" t="s">
        <v>29</v>
      </c>
      <c r="Y678" s="25" t="s">
        <v>399</v>
      </c>
      <c r="Z678" s="25">
        <v>3778899</v>
      </c>
      <c r="AA678" s="25" t="s">
        <v>400</v>
      </c>
      <c r="AB678" s="24"/>
      <c r="AC678" s="24" t="str">
        <f t="shared" si="20"/>
        <v>1132-174</v>
      </c>
      <c r="AD678" s="24" t="str">
        <f t="shared" si="21"/>
        <v>PRESTAR EL SERVICIO DE EXÁMENES MÉDICOS OCUPACIONALES, COMPLEMENTARIOS Y APLICACIÓN DE VACUNAS PARA LOS SERVIDORES DE LA SECRETARÍA DISTRITAL DE AMBIENTE # 1132-174</v>
      </c>
    </row>
    <row r="679" spans="1:30" x14ac:dyDescent="0.25">
      <c r="A679" s="25">
        <v>1132</v>
      </c>
      <c r="B679" s="25">
        <v>175</v>
      </c>
      <c r="C679" s="25" t="s">
        <v>392</v>
      </c>
      <c r="D679" s="25" t="s">
        <v>443</v>
      </c>
      <c r="E679" s="25" t="s">
        <v>394</v>
      </c>
      <c r="F679" s="25" t="s">
        <v>444</v>
      </c>
      <c r="G679" s="25" t="s">
        <v>27</v>
      </c>
      <c r="H679" s="25" t="s">
        <v>31</v>
      </c>
      <c r="I679" s="25" t="s">
        <v>99</v>
      </c>
      <c r="J679" s="25" t="s">
        <v>282</v>
      </c>
      <c r="K679" s="25">
        <v>85101700</v>
      </c>
      <c r="L679" s="25" t="s">
        <v>547</v>
      </c>
      <c r="M679" s="25">
        <v>1</v>
      </c>
      <c r="N679" s="25">
        <v>1</v>
      </c>
      <c r="O679" s="25">
        <v>12</v>
      </c>
      <c r="P679" s="25">
        <v>1</v>
      </c>
      <c r="Q679" s="25" t="s">
        <v>40</v>
      </c>
      <c r="R679" s="25">
        <v>0</v>
      </c>
      <c r="S679" s="26">
        <v>540000</v>
      </c>
      <c r="T679" s="26">
        <v>540000</v>
      </c>
      <c r="U679" s="25">
        <v>0</v>
      </c>
      <c r="V679" s="25">
        <v>0</v>
      </c>
      <c r="W679" s="25" t="s">
        <v>84</v>
      </c>
      <c r="X679" s="25" t="s">
        <v>29</v>
      </c>
      <c r="Y679" s="25" t="s">
        <v>399</v>
      </c>
      <c r="Z679" s="25">
        <v>3778899</v>
      </c>
      <c r="AA679" s="25" t="s">
        <v>400</v>
      </c>
      <c r="AB679" s="24"/>
      <c r="AC679" s="24" t="str">
        <f t="shared" si="20"/>
        <v>1132-175</v>
      </c>
      <c r="AD679" s="24" t="str">
        <f t="shared" si="21"/>
        <v>PRESTAR EL SERVICIO DE EXÁMENES MÉDICOS OCUPACIONALES, COMPLEMENTARIOS Y APLICACIÓN DE VACUNAS PARA LOS SERVIDORES DE LA SECRETARÍA DISTRITAL DE AMBIENTE # 1132-175</v>
      </c>
    </row>
    <row r="680" spans="1:30" x14ac:dyDescent="0.25">
      <c r="A680" s="25">
        <v>1132</v>
      </c>
      <c r="B680" s="25">
        <v>176</v>
      </c>
      <c r="C680" s="25" t="s">
        <v>392</v>
      </c>
      <c r="D680" s="25" t="s">
        <v>449</v>
      </c>
      <c r="E680" s="25" t="s">
        <v>450</v>
      </c>
      <c r="F680" s="25" t="s">
        <v>451</v>
      </c>
      <c r="G680" s="25" t="s">
        <v>27</v>
      </c>
      <c r="H680" s="25" t="s">
        <v>31</v>
      </c>
      <c r="I680" s="25" t="s">
        <v>99</v>
      </c>
      <c r="J680" s="25" t="s">
        <v>282</v>
      </c>
      <c r="K680" s="25">
        <v>85101700</v>
      </c>
      <c r="L680" s="25" t="s">
        <v>547</v>
      </c>
      <c r="M680" s="25">
        <v>1</v>
      </c>
      <c r="N680" s="25">
        <v>1</v>
      </c>
      <c r="O680" s="25">
        <v>12</v>
      </c>
      <c r="P680" s="25">
        <v>1</v>
      </c>
      <c r="Q680" s="25" t="s">
        <v>40</v>
      </c>
      <c r="R680" s="25">
        <v>0</v>
      </c>
      <c r="S680" s="26">
        <v>1080000</v>
      </c>
      <c r="T680" s="26">
        <v>1080000</v>
      </c>
      <c r="U680" s="25">
        <v>0</v>
      </c>
      <c r="V680" s="25">
        <v>0</v>
      </c>
      <c r="W680" s="25" t="s">
        <v>84</v>
      </c>
      <c r="X680" s="25" t="s">
        <v>29</v>
      </c>
      <c r="Y680" s="25" t="s">
        <v>399</v>
      </c>
      <c r="Z680" s="25">
        <v>3778899</v>
      </c>
      <c r="AA680" s="25" t="s">
        <v>400</v>
      </c>
      <c r="AB680" s="24"/>
      <c r="AC680" s="24" t="str">
        <f t="shared" si="20"/>
        <v>1132-176</v>
      </c>
      <c r="AD680" s="24" t="str">
        <f t="shared" si="21"/>
        <v>PRESTAR EL SERVICIO DE EXÁMENES MÉDICOS OCUPACIONALES, COMPLEMENTARIOS Y APLICACIÓN DE VACUNAS PARA LOS SERVIDORES DE LA SECRETARÍA DISTRITAL DE AMBIENTE # 1132-176</v>
      </c>
    </row>
    <row r="681" spans="1:30" x14ac:dyDescent="0.25">
      <c r="A681" s="25">
        <v>1132</v>
      </c>
      <c r="B681" s="25">
        <v>177</v>
      </c>
      <c r="C681" s="25" t="s">
        <v>392</v>
      </c>
      <c r="D681" s="25" t="s">
        <v>468</v>
      </c>
      <c r="E681" s="25" t="s">
        <v>450</v>
      </c>
      <c r="F681" s="25" t="s">
        <v>469</v>
      </c>
      <c r="G681" s="25" t="s">
        <v>27</v>
      </c>
      <c r="H681" s="25" t="s">
        <v>31</v>
      </c>
      <c r="I681" s="25" t="s">
        <v>99</v>
      </c>
      <c r="J681" s="25" t="s">
        <v>282</v>
      </c>
      <c r="K681" s="25">
        <v>85101700</v>
      </c>
      <c r="L681" s="25" t="s">
        <v>547</v>
      </c>
      <c r="M681" s="25">
        <v>1</v>
      </c>
      <c r="N681" s="25">
        <v>1</v>
      </c>
      <c r="O681" s="25">
        <v>12</v>
      </c>
      <c r="P681" s="25">
        <v>1</v>
      </c>
      <c r="Q681" s="25" t="s">
        <v>40</v>
      </c>
      <c r="R681" s="25">
        <v>0</v>
      </c>
      <c r="S681" s="26">
        <v>240000</v>
      </c>
      <c r="T681" s="26">
        <v>240000</v>
      </c>
      <c r="U681" s="25">
        <v>0</v>
      </c>
      <c r="V681" s="25">
        <v>0</v>
      </c>
      <c r="W681" s="25" t="s">
        <v>84</v>
      </c>
      <c r="X681" s="25" t="s">
        <v>29</v>
      </c>
      <c r="Y681" s="25" t="s">
        <v>399</v>
      </c>
      <c r="Z681" s="25">
        <v>3778899</v>
      </c>
      <c r="AA681" s="25" t="s">
        <v>400</v>
      </c>
      <c r="AB681" s="24"/>
      <c r="AC681" s="24" t="str">
        <f t="shared" si="20"/>
        <v>1132-177</v>
      </c>
      <c r="AD681" s="24" t="str">
        <f t="shared" si="21"/>
        <v>PRESTAR EL SERVICIO DE EXÁMENES MÉDICOS OCUPACIONALES, COMPLEMENTARIOS Y APLICACIÓN DE VACUNAS PARA LOS SERVIDORES DE LA SECRETARÍA DISTRITAL DE AMBIENTE # 1132-177</v>
      </c>
    </row>
    <row r="682" spans="1:30" x14ac:dyDescent="0.25">
      <c r="A682" s="25">
        <v>1132</v>
      </c>
      <c r="B682" s="25">
        <v>178</v>
      </c>
      <c r="C682" s="25" t="s">
        <v>392</v>
      </c>
      <c r="D682" s="25" t="s">
        <v>393</v>
      </c>
      <c r="E682" s="25" t="s">
        <v>394</v>
      </c>
      <c r="F682" s="25" t="s">
        <v>472</v>
      </c>
      <c r="G682" s="25" t="s">
        <v>27</v>
      </c>
      <c r="H682" s="25" t="s">
        <v>31</v>
      </c>
      <c r="I682" s="25" t="s">
        <v>99</v>
      </c>
      <c r="J682" s="25" t="s">
        <v>282</v>
      </c>
      <c r="K682" s="25">
        <v>85101700</v>
      </c>
      <c r="L682" s="25" t="s">
        <v>547</v>
      </c>
      <c r="M682" s="25">
        <v>1</v>
      </c>
      <c r="N682" s="25">
        <v>1</v>
      </c>
      <c r="O682" s="25">
        <v>12</v>
      </c>
      <c r="P682" s="25">
        <v>1</v>
      </c>
      <c r="Q682" s="25" t="s">
        <v>40</v>
      </c>
      <c r="R682" s="25">
        <v>0</v>
      </c>
      <c r="S682" s="26">
        <v>60000</v>
      </c>
      <c r="T682" s="26">
        <v>60000</v>
      </c>
      <c r="U682" s="25">
        <v>0</v>
      </c>
      <c r="V682" s="25">
        <v>0</v>
      </c>
      <c r="W682" s="25" t="s">
        <v>84</v>
      </c>
      <c r="X682" s="25" t="s">
        <v>29</v>
      </c>
      <c r="Y682" s="25" t="s">
        <v>399</v>
      </c>
      <c r="Z682" s="25">
        <v>3778899</v>
      </c>
      <c r="AA682" s="25" t="s">
        <v>400</v>
      </c>
      <c r="AB682" s="24"/>
      <c r="AC682" s="24" t="str">
        <f t="shared" si="20"/>
        <v>1132-178</v>
      </c>
      <c r="AD682" s="24" t="str">
        <f t="shared" si="21"/>
        <v>PRESTAR EL SERVICIO DE EXÁMENES MÉDICOS OCUPACIONALES, COMPLEMENTARIOS Y APLICACIÓN DE VACUNAS PARA LOS SERVIDORES DE LA SECRETARÍA DISTRITAL DE AMBIENTE # 1132-178</v>
      </c>
    </row>
    <row r="683" spans="1:30" x14ac:dyDescent="0.25">
      <c r="A683" s="25">
        <v>1132</v>
      </c>
      <c r="B683" s="25">
        <v>179</v>
      </c>
      <c r="C683" s="25" t="s">
        <v>392</v>
      </c>
      <c r="D683" s="25" t="s">
        <v>431</v>
      </c>
      <c r="E683" s="25" t="s">
        <v>432</v>
      </c>
      <c r="F683" s="25" t="s">
        <v>481</v>
      </c>
      <c r="G683" s="25" t="s">
        <v>27</v>
      </c>
      <c r="H683" s="25" t="s">
        <v>31</v>
      </c>
      <c r="I683" s="25" t="s">
        <v>99</v>
      </c>
      <c r="J683" s="25" t="s">
        <v>282</v>
      </c>
      <c r="K683" s="25">
        <v>85101700</v>
      </c>
      <c r="L683" s="25" t="s">
        <v>547</v>
      </c>
      <c r="M683" s="25">
        <v>1</v>
      </c>
      <c r="N683" s="25">
        <v>1</v>
      </c>
      <c r="O683" s="25">
        <v>12</v>
      </c>
      <c r="P683" s="25">
        <v>1</v>
      </c>
      <c r="Q683" s="25" t="s">
        <v>40</v>
      </c>
      <c r="R683" s="25">
        <v>0</v>
      </c>
      <c r="S683" s="26">
        <v>180000</v>
      </c>
      <c r="T683" s="26">
        <v>180000</v>
      </c>
      <c r="U683" s="25">
        <v>0</v>
      </c>
      <c r="V683" s="25">
        <v>0</v>
      </c>
      <c r="W683" s="25" t="s">
        <v>84</v>
      </c>
      <c r="X683" s="25" t="s">
        <v>29</v>
      </c>
      <c r="Y683" s="25" t="s">
        <v>399</v>
      </c>
      <c r="Z683" s="25">
        <v>3778899</v>
      </c>
      <c r="AA683" s="25" t="s">
        <v>400</v>
      </c>
      <c r="AB683" s="24"/>
      <c r="AC683" s="24" t="str">
        <f t="shared" si="20"/>
        <v>1132-179</v>
      </c>
      <c r="AD683" s="24" t="str">
        <f t="shared" si="21"/>
        <v>PRESTAR EL SERVICIO DE EXÁMENES MÉDICOS OCUPACIONALES, COMPLEMENTARIOS Y APLICACIÓN DE VACUNAS PARA LOS SERVIDORES DE LA SECRETARÍA DISTRITAL DE AMBIENTE # 1132-179</v>
      </c>
    </row>
    <row r="684" spans="1:30" x14ac:dyDescent="0.25">
      <c r="A684" s="25">
        <v>1132</v>
      </c>
      <c r="B684" s="25">
        <v>180</v>
      </c>
      <c r="C684" s="25" t="s">
        <v>392</v>
      </c>
      <c r="D684" s="25" t="s">
        <v>443</v>
      </c>
      <c r="E684" s="25" t="s">
        <v>394</v>
      </c>
      <c r="F684" s="25" t="s">
        <v>485</v>
      </c>
      <c r="G684" s="25" t="s">
        <v>27</v>
      </c>
      <c r="H684" s="25" t="s">
        <v>31</v>
      </c>
      <c r="I684" s="25" t="s">
        <v>99</v>
      </c>
      <c r="J684" s="25" t="s">
        <v>282</v>
      </c>
      <c r="K684" s="25">
        <v>85101700</v>
      </c>
      <c r="L684" s="25" t="s">
        <v>547</v>
      </c>
      <c r="M684" s="25">
        <v>1</v>
      </c>
      <c r="N684" s="25">
        <v>1</v>
      </c>
      <c r="O684" s="25">
        <v>12</v>
      </c>
      <c r="P684" s="25">
        <v>1</v>
      </c>
      <c r="Q684" s="25" t="s">
        <v>40</v>
      </c>
      <c r="R684" s="25">
        <v>0</v>
      </c>
      <c r="S684" s="26">
        <v>540000</v>
      </c>
      <c r="T684" s="26">
        <v>540000</v>
      </c>
      <c r="U684" s="25">
        <v>0</v>
      </c>
      <c r="V684" s="25">
        <v>0</v>
      </c>
      <c r="W684" s="25" t="s">
        <v>84</v>
      </c>
      <c r="X684" s="25" t="s">
        <v>29</v>
      </c>
      <c r="Y684" s="25" t="s">
        <v>399</v>
      </c>
      <c r="Z684" s="25">
        <v>3778899</v>
      </c>
      <c r="AA684" s="25" t="s">
        <v>400</v>
      </c>
      <c r="AB684" s="24"/>
      <c r="AC684" s="24" t="str">
        <f t="shared" si="20"/>
        <v>1132-180</v>
      </c>
      <c r="AD684" s="24" t="str">
        <f t="shared" si="21"/>
        <v>PRESTAR EL SERVICIO DE EXÁMENES MÉDICOS OCUPACIONALES, COMPLEMENTARIOS Y APLICACIÓN DE VACUNAS PARA LOS SERVIDORES DE LA SECRETARÍA DISTRITAL DE AMBIENTE # 1132-180</v>
      </c>
    </row>
    <row r="685" spans="1:30" x14ac:dyDescent="0.25">
      <c r="A685" s="25">
        <v>1132</v>
      </c>
      <c r="B685" s="25">
        <v>181</v>
      </c>
      <c r="C685" s="25" t="s">
        <v>392</v>
      </c>
      <c r="D685" s="25" t="s">
        <v>422</v>
      </c>
      <c r="E685" s="25" t="s">
        <v>394</v>
      </c>
      <c r="F685" s="25" t="s">
        <v>488</v>
      </c>
      <c r="G685" s="25" t="s">
        <v>27</v>
      </c>
      <c r="H685" s="25" t="s">
        <v>31</v>
      </c>
      <c r="I685" s="25" t="s">
        <v>99</v>
      </c>
      <c r="J685" s="25" t="s">
        <v>282</v>
      </c>
      <c r="K685" s="25">
        <v>85101700</v>
      </c>
      <c r="L685" s="25" t="s">
        <v>547</v>
      </c>
      <c r="M685" s="25">
        <v>1</v>
      </c>
      <c r="N685" s="25">
        <v>1</v>
      </c>
      <c r="O685" s="25">
        <v>12</v>
      </c>
      <c r="P685" s="25">
        <v>1</v>
      </c>
      <c r="Q685" s="25" t="s">
        <v>40</v>
      </c>
      <c r="R685" s="25">
        <v>0</v>
      </c>
      <c r="S685" s="26">
        <v>2100000</v>
      </c>
      <c r="T685" s="26">
        <v>2100000</v>
      </c>
      <c r="U685" s="25">
        <v>0</v>
      </c>
      <c r="V685" s="25">
        <v>0</v>
      </c>
      <c r="W685" s="25" t="s">
        <v>84</v>
      </c>
      <c r="X685" s="25" t="s">
        <v>29</v>
      </c>
      <c r="Y685" s="25" t="s">
        <v>399</v>
      </c>
      <c r="Z685" s="25">
        <v>3778899</v>
      </c>
      <c r="AA685" s="25" t="s">
        <v>400</v>
      </c>
      <c r="AB685" s="24"/>
      <c r="AC685" s="24" t="str">
        <f t="shared" si="20"/>
        <v>1132-181</v>
      </c>
      <c r="AD685" s="24" t="str">
        <f t="shared" si="21"/>
        <v>PRESTAR EL SERVICIO DE EXÁMENES MÉDICOS OCUPACIONALES, COMPLEMENTARIOS Y APLICACIÓN DE VACUNAS PARA LOS SERVIDORES DE LA SECRETARÍA DISTRITAL DE AMBIENTE # 1132-181</v>
      </c>
    </row>
    <row r="686" spans="1:30" x14ac:dyDescent="0.25">
      <c r="A686" s="25">
        <v>1132</v>
      </c>
      <c r="B686" s="25">
        <v>182</v>
      </c>
      <c r="C686" s="25" t="s">
        <v>392</v>
      </c>
      <c r="D686" s="25" t="s">
        <v>499</v>
      </c>
      <c r="E686" s="25" t="s">
        <v>394</v>
      </c>
      <c r="F686" s="25" t="s">
        <v>500</v>
      </c>
      <c r="G686" s="25" t="s">
        <v>27</v>
      </c>
      <c r="H686" s="25" t="s">
        <v>31</v>
      </c>
      <c r="I686" s="25" t="s">
        <v>99</v>
      </c>
      <c r="J686" s="25" t="s">
        <v>282</v>
      </c>
      <c r="K686" s="25">
        <v>85101700</v>
      </c>
      <c r="L686" s="25" t="s">
        <v>547</v>
      </c>
      <c r="M686" s="25">
        <v>1</v>
      </c>
      <c r="N686" s="25">
        <v>1</v>
      </c>
      <c r="O686" s="25">
        <v>12</v>
      </c>
      <c r="P686" s="25">
        <v>1</v>
      </c>
      <c r="Q686" s="25" t="s">
        <v>40</v>
      </c>
      <c r="R686" s="25">
        <v>0</v>
      </c>
      <c r="S686" s="26">
        <v>180000</v>
      </c>
      <c r="T686" s="26">
        <v>180000</v>
      </c>
      <c r="U686" s="25">
        <v>0</v>
      </c>
      <c r="V686" s="25">
        <v>0</v>
      </c>
      <c r="W686" s="25" t="s">
        <v>84</v>
      </c>
      <c r="X686" s="25" t="s">
        <v>29</v>
      </c>
      <c r="Y686" s="25" t="s">
        <v>399</v>
      </c>
      <c r="Z686" s="25">
        <v>3778899</v>
      </c>
      <c r="AA686" s="25" t="s">
        <v>400</v>
      </c>
      <c r="AB686" s="24"/>
      <c r="AC686" s="24" t="str">
        <f t="shared" si="20"/>
        <v>1132-182</v>
      </c>
      <c r="AD686" s="24" t="str">
        <f t="shared" si="21"/>
        <v>PRESTAR EL SERVICIO DE EXÁMENES MÉDICOS OCUPACIONALES, COMPLEMENTARIOS Y APLICACIÓN DE VACUNAS PARA LOS SERVIDORES DE LA SECRETARÍA DISTRITAL DE AMBIENTE # 1132-182</v>
      </c>
    </row>
    <row r="687" spans="1:30" s="27" customFormat="1" x14ac:dyDescent="0.25">
      <c r="A687" s="25">
        <v>1132</v>
      </c>
      <c r="B687" s="25">
        <v>183</v>
      </c>
      <c r="C687" s="25" t="s">
        <v>392</v>
      </c>
      <c r="D687" s="25" t="s">
        <v>504</v>
      </c>
      <c r="E687" s="25" t="s">
        <v>394</v>
      </c>
      <c r="F687" s="25" t="s">
        <v>505</v>
      </c>
      <c r="G687" s="25" t="s">
        <v>27</v>
      </c>
      <c r="H687" s="25" t="s">
        <v>31</v>
      </c>
      <c r="I687" s="25" t="s">
        <v>99</v>
      </c>
      <c r="J687" s="25" t="s">
        <v>282</v>
      </c>
      <c r="K687" s="25">
        <v>85101700</v>
      </c>
      <c r="L687" s="25" t="s">
        <v>547</v>
      </c>
      <c r="M687" s="25">
        <v>1</v>
      </c>
      <c r="N687" s="25">
        <v>1</v>
      </c>
      <c r="O687" s="25">
        <v>12</v>
      </c>
      <c r="P687" s="25">
        <v>1</v>
      </c>
      <c r="Q687" s="25" t="s">
        <v>40</v>
      </c>
      <c r="R687" s="25">
        <v>0</v>
      </c>
      <c r="S687" s="26">
        <v>480000</v>
      </c>
      <c r="T687" s="26">
        <v>480000</v>
      </c>
      <c r="U687" s="25">
        <v>0</v>
      </c>
      <c r="V687" s="25">
        <v>0</v>
      </c>
      <c r="W687" s="25" t="s">
        <v>84</v>
      </c>
      <c r="X687" s="25" t="s">
        <v>29</v>
      </c>
      <c r="Y687" s="25" t="s">
        <v>399</v>
      </c>
      <c r="Z687" s="25">
        <v>3778899</v>
      </c>
      <c r="AA687" s="25" t="s">
        <v>400</v>
      </c>
      <c r="AB687" s="24"/>
      <c r="AC687" s="24" t="str">
        <f t="shared" si="20"/>
        <v>1132-183</v>
      </c>
      <c r="AD687" s="24" t="str">
        <f t="shared" si="21"/>
        <v>PRESTAR EL SERVICIO DE EXÁMENES MÉDICOS OCUPACIONALES, COMPLEMENTARIOS Y APLICACIÓN DE VACUNAS PARA LOS SERVIDORES DE LA SECRETARÍA DISTRITAL DE AMBIENTE # 1132-183</v>
      </c>
    </row>
    <row r="688" spans="1:30" s="27" customFormat="1" x14ac:dyDescent="0.25">
      <c r="A688" s="25">
        <v>1132</v>
      </c>
      <c r="B688" s="25">
        <v>184</v>
      </c>
      <c r="C688" s="25" t="s">
        <v>392</v>
      </c>
      <c r="D688" s="25" t="s">
        <v>393</v>
      </c>
      <c r="E688" s="25" t="s">
        <v>387</v>
      </c>
      <c r="F688" s="25" t="s">
        <v>388</v>
      </c>
      <c r="G688" s="25" t="s">
        <v>548</v>
      </c>
      <c r="H688" s="25" t="s">
        <v>44</v>
      </c>
      <c r="I688" s="25" t="s">
        <v>475</v>
      </c>
      <c r="J688" s="25" t="s">
        <v>476</v>
      </c>
      <c r="K688" s="25">
        <v>84111500</v>
      </c>
      <c r="L688" s="25" t="s">
        <v>244</v>
      </c>
      <c r="M688" s="25">
        <v>4</v>
      </c>
      <c r="N688" s="25">
        <v>5</v>
      </c>
      <c r="O688" s="25">
        <v>1</v>
      </c>
      <c r="P688" s="25">
        <v>1</v>
      </c>
      <c r="Q688" s="25" t="s">
        <v>28</v>
      </c>
      <c r="R688" s="25">
        <v>0</v>
      </c>
      <c r="S688" s="26">
        <v>207328000</v>
      </c>
      <c r="T688" s="26">
        <v>207328000</v>
      </c>
      <c r="U688" s="25">
        <v>0</v>
      </c>
      <c r="V688" s="25">
        <v>0</v>
      </c>
      <c r="W688" s="25" t="s">
        <v>84</v>
      </c>
      <c r="X688" s="25" t="s">
        <v>29</v>
      </c>
      <c r="Y688" s="25" t="s">
        <v>399</v>
      </c>
      <c r="Z688" s="25">
        <v>3778899</v>
      </c>
      <c r="AA688" s="25" t="s">
        <v>400</v>
      </c>
      <c r="AB688" s="24"/>
      <c r="AC688" s="24" t="str">
        <f t="shared" si="20"/>
        <v>1132-184</v>
      </c>
      <c r="AD688" s="24" t="str">
        <f t="shared" si="21"/>
        <v>TRASLADO A PASIVOS EXIGIBLES # 1132-184</v>
      </c>
    </row>
    <row r="689" spans="1:30" s="27" customFormat="1" x14ac:dyDescent="0.25">
      <c r="A689" s="25">
        <v>1132</v>
      </c>
      <c r="B689" s="25">
        <v>185</v>
      </c>
      <c r="C689" s="25" t="s">
        <v>392</v>
      </c>
      <c r="D689" s="25" t="s">
        <v>393</v>
      </c>
      <c r="E689" s="25" t="s">
        <v>387</v>
      </c>
      <c r="F689" s="25" t="s">
        <v>388</v>
      </c>
      <c r="G689" s="25" t="s">
        <v>549</v>
      </c>
      <c r="H689" s="25" t="s">
        <v>44</v>
      </c>
      <c r="I689" s="25" t="s">
        <v>475</v>
      </c>
      <c r="J689" s="25" t="s">
        <v>476</v>
      </c>
      <c r="K689" s="25">
        <v>84111500</v>
      </c>
      <c r="L689" s="25" t="s">
        <v>244</v>
      </c>
      <c r="M689" s="25">
        <v>4</v>
      </c>
      <c r="N689" s="25">
        <v>5</v>
      </c>
      <c r="O689" s="25">
        <v>1</v>
      </c>
      <c r="P689" s="25">
        <v>1</v>
      </c>
      <c r="Q689" s="25" t="s">
        <v>28</v>
      </c>
      <c r="R689" s="25">
        <v>0</v>
      </c>
      <c r="S689" s="26">
        <v>329894000</v>
      </c>
      <c r="T689" s="26">
        <v>329894000</v>
      </c>
      <c r="U689" s="25">
        <v>0</v>
      </c>
      <c r="V689" s="25">
        <v>0</v>
      </c>
      <c r="W689" s="25" t="s">
        <v>84</v>
      </c>
      <c r="X689" s="25" t="s">
        <v>29</v>
      </c>
      <c r="Y689" s="25" t="s">
        <v>399</v>
      </c>
      <c r="Z689" s="25">
        <v>3778899</v>
      </c>
      <c r="AA689" s="25" t="s">
        <v>400</v>
      </c>
      <c r="AB689" s="24"/>
      <c r="AC689" s="24" t="str">
        <f t="shared" si="20"/>
        <v>1132-185</v>
      </c>
      <c r="AD689" s="24" t="str">
        <f t="shared" si="21"/>
        <v>TRASLADO A PASIVOS EXIGIBLES # 1132-185</v>
      </c>
    </row>
    <row r="690" spans="1:30" s="27" customFormat="1" x14ac:dyDescent="0.25">
      <c r="A690" s="25">
        <v>1132</v>
      </c>
      <c r="B690" s="25">
        <v>186</v>
      </c>
      <c r="C690" s="25" t="s">
        <v>392</v>
      </c>
      <c r="D690" s="25" t="s">
        <v>393</v>
      </c>
      <c r="E690" s="25" t="s">
        <v>387</v>
      </c>
      <c r="F690" s="25" t="s">
        <v>388</v>
      </c>
      <c r="G690" s="25" t="s">
        <v>389</v>
      </c>
      <c r="H690" s="25" t="s">
        <v>31</v>
      </c>
      <c r="I690" s="25" t="s">
        <v>99</v>
      </c>
      <c r="J690" s="25" t="s">
        <v>100</v>
      </c>
      <c r="K690" s="25">
        <v>84111500</v>
      </c>
      <c r="L690" s="25" t="s">
        <v>244</v>
      </c>
      <c r="M690" s="25">
        <v>4</v>
      </c>
      <c r="N690" s="25">
        <v>5</v>
      </c>
      <c r="O690" s="25">
        <v>1</v>
      </c>
      <c r="P690" s="25">
        <v>1</v>
      </c>
      <c r="Q690" s="25" t="s">
        <v>28</v>
      </c>
      <c r="R690" s="25">
        <v>0</v>
      </c>
      <c r="S690" s="26">
        <v>12996000</v>
      </c>
      <c r="T690" s="26">
        <v>12996000</v>
      </c>
      <c r="U690" s="25">
        <v>0</v>
      </c>
      <c r="V690" s="25">
        <v>0</v>
      </c>
      <c r="W690" s="25" t="s">
        <v>84</v>
      </c>
      <c r="X690" s="25" t="s">
        <v>29</v>
      </c>
      <c r="Y690" s="25" t="s">
        <v>399</v>
      </c>
      <c r="Z690" s="25">
        <v>3778899</v>
      </c>
      <c r="AA690" s="25" t="s">
        <v>400</v>
      </c>
      <c r="AB690" s="24"/>
      <c r="AC690" s="24" t="str">
        <f t="shared" si="20"/>
        <v>1132-186</v>
      </c>
      <c r="AD690" s="24" t="str">
        <f t="shared" si="21"/>
        <v>TRASLADO A PASIVOS EXIGIBLES # 1132-186</v>
      </c>
    </row>
    <row r="691" spans="1:30" s="27" customFormat="1" x14ac:dyDescent="0.25">
      <c r="A691" s="25">
        <v>7517</v>
      </c>
      <c r="B691" s="25">
        <v>1</v>
      </c>
      <c r="C691" s="25" t="s">
        <v>94</v>
      </c>
      <c r="D691" s="25" t="s">
        <v>95</v>
      </c>
      <c r="E691" s="25" t="s">
        <v>96</v>
      </c>
      <c r="F691" s="25" t="s">
        <v>97</v>
      </c>
      <c r="G691" s="25" t="s">
        <v>98</v>
      </c>
      <c r="H691" s="25" t="s">
        <v>31</v>
      </c>
      <c r="I691" s="25" t="s">
        <v>99</v>
      </c>
      <c r="J691" s="25" t="s">
        <v>100</v>
      </c>
      <c r="K691" s="25">
        <v>80111600</v>
      </c>
      <c r="L691" s="25" t="s">
        <v>101</v>
      </c>
      <c r="M691" s="25">
        <v>1</v>
      </c>
      <c r="N691" s="25">
        <v>1</v>
      </c>
      <c r="O691" s="25">
        <v>11</v>
      </c>
      <c r="P691" s="25">
        <v>1</v>
      </c>
      <c r="Q691" s="25" t="s">
        <v>28</v>
      </c>
      <c r="R691" s="25">
        <v>0</v>
      </c>
      <c r="S691" s="26">
        <v>30646000</v>
      </c>
      <c r="T691" s="26">
        <v>30646000</v>
      </c>
      <c r="U691" s="25">
        <v>0</v>
      </c>
      <c r="V691" s="25">
        <v>0</v>
      </c>
      <c r="W691" s="25" t="s">
        <v>84</v>
      </c>
      <c r="X691" s="25" t="s">
        <v>29</v>
      </c>
      <c r="Y691" s="25" t="s">
        <v>102</v>
      </c>
      <c r="Z691" s="25">
        <v>3778914</v>
      </c>
      <c r="AA691" s="25" t="s">
        <v>243</v>
      </c>
      <c r="AB691" s="24"/>
      <c r="AC691" s="24" t="str">
        <f t="shared" si="20"/>
        <v>7517-1</v>
      </c>
      <c r="AD691" s="24" t="str">
        <f t="shared" si="21"/>
        <v>PRESTAR LOS SERVICIOS PROFESIONALES PARA LA APROPIACIÓN POR PARTE DE LAS COMUNIDADES RURALES DE ACCIONES EN RESTAURACIÓN ECOLÓGICA PARTICIPATIVA EN SUELO RURAL DISTRITAL. # 7517-1</v>
      </c>
    </row>
    <row r="692" spans="1:30" s="27" customFormat="1" x14ac:dyDescent="0.25">
      <c r="A692" s="25">
        <v>7517</v>
      </c>
      <c r="B692" s="25">
        <v>2</v>
      </c>
      <c r="C692" s="25" t="s">
        <v>94</v>
      </c>
      <c r="D692" s="25" t="s">
        <v>95</v>
      </c>
      <c r="E692" s="25" t="s">
        <v>96</v>
      </c>
      <c r="F692" s="25" t="s">
        <v>97</v>
      </c>
      <c r="G692" s="25" t="s">
        <v>98</v>
      </c>
      <c r="H692" s="25" t="s">
        <v>31</v>
      </c>
      <c r="I692" s="25" t="s">
        <v>99</v>
      </c>
      <c r="J692" s="25" t="s">
        <v>100</v>
      </c>
      <c r="K692" s="25">
        <v>80111600</v>
      </c>
      <c r="L692" s="25" t="s">
        <v>103</v>
      </c>
      <c r="M692" s="25">
        <v>1</v>
      </c>
      <c r="N692" s="25">
        <v>1</v>
      </c>
      <c r="O692" s="25">
        <v>11</v>
      </c>
      <c r="P692" s="25">
        <v>1</v>
      </c>
      <c r="Q692" s="25" t="s">
        <v>28</v>
      </c>
      <c r="R692" s="25">
        <v>0</v>
      </c>
      <c r="S692" s="26">
        <v>77605000</v>
      </c>
      <c r="T692" s="26">
        <v>77605000</v>
      </c>
      <c r="U692" s="25">
        <v>0</v>
      </c>
      <c r="V692" s="25">
        <v>0</v>
      </c>
      <c r="W692" s="25" t="s">
        <v>84</v>
      </c>
      <c r="X692" s="25" t="s">
        <v>29</v>
      </c>
      <c r="Y692" s="25" t="s">
        <v>102</v>
      </c>
      <c r="Z692" s="25">
        <v>3778914</v>
      </c>
      <c r="AA692" s="25" t="s">
        <v>243</v>
      </c>
      <c r="AB692" s="24"/>
      <c r="AC692" s="24" t="str">
        <f t="shared" si="20"/>
        <v>7517-2</v>
      </c>
      <c r="AD692" s="24" t="str">
        <f t="shared" si="21"/>
        <v>PRESTAR LOS SERVICIOS PROFESIONALES PARA ORIENTAR Y COORDINAR LAS ACTIVIDADES DE PLANEACIÓN, EVALUACIÓN E INTERVENCIÓN INSTITUCIONAL DE LA SER EN EL TERRITORIO RURAL DEL D.C # 7517-2</v>
      </c>
    </row>
    <row r="693" spans="1:30" s="27" customFormat="1" x14ac:dyDescent="0.25">
      <c r="A693" s="25">
        <v>7517</v>
      </c>
      <c r="B693" s="25">
        <v>3</v>
      </c>
      <c r="C693" s="25" t="s">
        <v>94</v>
      </c>
      <c r="D693" s="25" t="s">
        <v>95</v>
      </c>
      <c r="E693" s="25" t="s">
        <v>96</v>
      </c>
      <c r="F693" s="25" t="s">
        <v>97</v>
      </c>
      <c r="G693" s="25" t="s">
        <v>98</v>
      </c>
      <c r="H693" s="25" t="s">
        <v>31</v>
      </c>
      <c r="I693" s="25" t="s">
        <v>99</v>
      </c>
      <c r="J693" s="25" t="s">
        <v>100</v>
      </c>
      <c r="K693" s="25">
        <v>80111600</v>
      </c>
      <c r="L693" s="25" t="s">
        <v>1463</v>
      </c>
      <c r="M693" s="25">
        <v>1</v>
      </c>
      <c r="N693" s="25">
        <v>1</v>
      </c>
      <c r="O693" s="25">
        <v>11</v>
      </c>
      <c r="P693" s="25">
        <v>1</v>
      </c>
      <c r="Q693" s="25" t="s">
        <v>28</v>
      </c>
      <c r="R693" s="25">
        <v>0</v>
      </c>
      <c r="S693" s="26">
        <v>4153000</v>
      </c>
      <c r="T693" s="26">
        <v>4153000</v>
      </c>
      <c r="U693" s="25">
        <v>0</v>
      </c>
      <c r="V693" s="25">
        <v>0</v>
      </c>
      <c r="W693" s="25" t="s">
        <v>84</v>
      </c>
      <c r="X693" s="25" t="s">
        <v>29</v>
      </c>
      <c r="Y693" s="25" t="s">
        <v>102</v>
      </c>
      <c r="Z693" s="25">
        <v>3778914</v>
      </c>
      <c r="AA693" s="25" t="s">
        <v>243</v>
      </c>
      <c r="AB693" s="24"/>
      <c r="AC693" s="24" t="str">
        <f t="shared" si="20"/>
        <v>7517-3</v>
      </c>
      <c r="AD693" s="24" t="str">
        <f t="shared" si="21"/>
        <v>PRESTAR LOS SERVICIOS PROFESIONALES EN ADELANTAR LA GESTIÓN AMBIENTAL EN  LA RECUPERACIÓN, PROTECCIÓN Y MANEJO SOSTENIBLE ÁREAS DE ABASTECIMIENTO DE ACUEDUCTOS VEREDALES ASOCIADAS A ECOSISTEMAS DE MONTAÑA, BOSQUES, HUMEDALES, RÍOS, NACIMIENTOS, RESERVORIOS Y/O  LAGOS EN EL D.C. # 7517-3</v>
      </c>
    </row>
    <row r="694" spans="1:30" s="27" customFormat="1" x14ac:dyDescent="0.25">
      <c r="A694" s="25">
        <v>7517</v>
      </c>
      <c r="B694" s="25">
        <v>4</v>
      </c>
      <c r="C694" s="25" t="s">
        <v>94</v>
      </c>
      <c r="D694" s="25" t="s">
        <v>95</v>
      </c>
      <c r="E694" s="25" t="s">
        <v>96</v>
      </c>
      <c r="F694" s="25" t="s">
        <v>97</v>
      </c>
      <c r="G694" s="25" t="s">
        <v>98</v>
      </c>
      <c r="H694" s="25" t="s">
        <v>31</v>
      </c>
      <c r="I694" s="25" t="s">
        <v>99</v>
      </c>
      <c r="J694" s="25" t="s">
        <v>100</v>
      </c>
      <c r="K694" s="25">
        <v>80111600</v>
      </c>
      <c r="L694" s="25" t="s">
        <v>104</v>
      </c>
      <c r="M694" s="25">
        <v>1</v>
      </c>
      <c r="N694" s="25">
        <v>1</v>
      </c>
      <c r="O694" s="25">
        <v>11</v>
      </c>
      <c r="P694" s="25">
        <v>1</v>
      </c>
      <c r="Q694" s="25" t="s">
        <v>28</v>
      </c>
      <c r="R694" s="25">
        <v>0</v>
      </c>
      <c r="S694" s="26">
        <v>30646000</v>
      </c>
      <c r="T694" s="26">
        <v>30646000</v>
      </c>
      <c r="U694" s="25">
        <v>0</v>
      </c>
      <c r="V694" s="25">
        <v>0</v>
      </c>
      <c r="W694" s="25" t="s">
        <v>84</v>
      </c>
      <c r="X694" s="25" t="s">
        <v>29</v>
      </c>
      <c r="Y694" s="25" t="s">
        <v>102</v>
      </c>
      <c r="Z694" s="25">
        <v>3778914</v>
      </c>
      <c r="AA694" s="25" t="s">
        <v>243</v>
      </c>
      <c r="AB694" s="24"/>
      <c r="AC694" s="24" t="str">
        <f t="shared" si="20"/>
        <v>7517-4</v>
      </c>
      <c r="AD694" s="24" t="str">
        <f t="shared" si="21"/>
        <v>APOYAR LA GESTIÓN AMBIENTAL PARA AUMENTAR LAS ÁREAS CON PROCESOS DE RESTAURACIÓN ECOLÓGICA PARTICIPATIVA O CONSERVACIÓN Y/O MANTENIMIENTO EN LA RURALIDAD BOGOTANA. # 7517-4</v>
      </c>
    </row>
    <row r="695" spans="1:30" s="27" customFormat="1" x14ac:dyDescent="0.25">
      <c r="A695" s="25">
        <v>7517</v>
      </c>
      <c r="B695" s="25">
        <v>5</v>
      </c>
      <c r="C695" s="25" t="s">
        <v>94</v>
      </c>
      <c r="D695" s="25" t="s">
        <v>95</v>
      </c>
      <c r="E695" s="25" t="s">
        <v>96</v>
      </c>
      <c r="F695" s="25" t="s">
        <v>97</v>
      </c>
      <c r="G695" s="25" t="s">
        <v>98</v>
      </c>
      <c r="H695" s="25" t="s">
        <v>31</v>
      </c>
      <c r="I695" s="25" t="s">
        <v>99</v>
      </c>
      <c r="J695" s="25" t="s">
        <v>100</v>
      </c>
      <c r="K695" s="25">
        <v>80111600</v>
      </c>
      <c r="L695" s="25" t="s">
        <v>308</v>
      </c>
      <c r="M695" s="25">
        <v>1</v>
      </c>
      <c r="N695" s="25">
        <v>1</v>
      </c>
      <c r="O695" s="25">
        <v>11</v>
      </c>
      <c r="P695" s="25">
        <v>1</v>
      </c>
      <c r="Q695" s="25" t="s">
        <v>28</v>
      </c>
      <c r="R695" s="25">
        <v>0</v>
      </c>
      <c r="S695" s="26">
        <v>22209000</v>
      </c>
      <c r="T695" s="26">
        <v>22209000</v>
      </c>
      <c r="U695" s="25">
        <v>0</v>
      </c>
      <c r="V695" s="25">
        <v>0</v>
      </c>
      <c r="W695" s="25" t="s">
        <v>84</v>
      </c>
      <c r="X695" s="25" t="s">
        <v>29</v>
      </c>
      <c r="Y695" s="25" t="s">
        <v>102</v>
      </c>
      <c r="Z695" s="25">
        <v>3778914</v>
      </c>
      <c r="AA695" s="25" t="s">
        <v>243</v>
      </c>
      <c r="AB695" s="24"/>
      <c r="AC695" s="24" t="str">
        <f t="shared" si="20"/>
        <v>7517-5</v>
      </c>
      <c r="AD695" s="24" t="str">
        <f t="shared" si="21"/>
        <v>PRESTAR LOS SERVICIOS DE APOYO TECNICO EN LA GESTIÓN AMBIENTAL PARA AUMENTAR LAS ÁREAS CON PROCESOS DE RESTAURACIÓN ECOLÓGICA PARTICIPATIVA O CONSERVACIÓN Y/O MANTENIMIENTO EN LA RURALIDAD BOGOTANA. # 7517-5</v>
      </c>
    </row>
    <row r="696" spans="1:30" s="27" customFormat="1" x14ac:dyDescent="0.25">
      <c r="A696" s="25">
        <v>7517</v>
      </c>
      <c r="B696" s="25">
        <v>6</v>
      </c>
      <c r="C696" s="25" t="s">
        <v>94</v>
      </c>
      <c r="D696" s="25" t="s">
        <v>95</v>
      </c>
      <c r="E696" s="25" t="s">
        <v>96</v>
      </c>
      <c r="F696" s="25" t="s">
        <v>97</v>
      </c>
      <c r="G696" s="25" t="s">
        <v>98</v>
      </c>
      <c r="H696" s="25" t="s">
        <v>31</v>
      </c>
      <c r="I696" s="25" t="s">
        <v>99</v>
      </c>
      <c r="J696" s="25" t="s">
        <v>100</v>
      </c>
      <c r="K696" s="25">
        <v>80111600</v>
      </c>
      <c r="L696" s="25" t="s">
        <v>104</v>
      </c>
      <c r="M696" s="25">
        <v>1</v>
      </c>
      <c r="N696" s="25">
        <v>1</v>
      </c>
      <c r="O696" s="25">
        <v>11</v>
      </c>
      <c r="P696" s="25">
        <v>1</v>
      </c>
      <c r="Q696" s="25" t="s">
        <v>28</v>
      </c>
      <c r="R696" s="25">
        <v>0</v>
      </c>
      <c r="S696" s="26">
        <v>35849000</v>
      </c>
      <c r="T696" s="26">
        <v>35849000</v>
      </c>
      <c r="U696" s="25">
        <v>0</v>
      </c>
      <c r="V696" s="25">
        <v>0</v>
      </c>
      <c r="W696" s="25" t="s">
        <v>84</v>
      </c>
      <c r="X696" s="25" t="s">
        <v>29</v>
      </c>
      <c r="Y696" s="25" t="s">
        <v>102</v>
      </c>
      <c r="Z696" s="25">
        <v>3778914</v>
      </c>
      <c r="AA696" s="25" t="s">
        <v>243</v>
      </c>
      <c r="AB696" s="24"/>
      <c r="AC696" s="24" t="str">
        <f t="shared" si="20"/>
        <v>7517-6</v>
      </c>
      <c r="AD696" s="24" t="str">
        <f t="shared" si="21"/>
        <v>APOYAR LA GESTIÓN AMBIENTAL PARA AUMENTAR LAS ÁREAS CON PROCESOS DE RESTAURACIÓN ECOLÓGICA PARTICIPATIVA O CONSERVACIÓN Y/O MANTENIMIENTO EN LA RURALIDAD BOGOTANA. # 7517-6</v>
      </c>
    </row>
    <row r="697" spans="1:30" s="27" customFormat="1" x14ac:dyDescent="0.25">
      <c r="A697" s="25">
        <v>7517</v>
      </c>
      <c r="B697" s="25">
        <v>7</v>
      </c>
      <c r="C697" s="25" t="s">
        <v>94</v>
      </c>
      <c r="D697" s="25" t="s">
        <v>95</v>
      </c>
      <c r="E697" s="25" t="s">
        <v>96</v>
      </c>
      <c r="F697" s="25" t="s">
        <v>97</v>
      </c>
      <c r="G697" s="25" t="s">
        <v>98</v>
      </c>
      <c r="H697" s="25" t="s">
        <v>31</v>
      </c>
      <c r="I697" s="25" t="s">
        <v>99</v>
      </c>
      <c r="J697" s="25" t="s">
        <v>100</v>
      </c>
      <c r="K697" s="25">
        <v>80111600</v>
      </c>
      <c r="L697" s="25" t="s">
        <v>105</v>
      </c>
      <c r="M697" s="25">
        <v>1</v>
      </c>
      <c r="N697" s="25">
        <v>1</v>
      </c>
      <c r="O697" s="25">
        <v>11</v>
      </c>
      <c r="P697" s="25">
        <v>1</v>
      </c>
      <c r="Q697" s="25" t="s">
        <v>28</v>
      </c>
      <c r="R697" s="25">
        <v>0</v>
      </c>
      <c r="S697" s="26">
        <v>16192000</v>
      </c>
      <c r="T697" s="26">
        <v>16192000</v>
      </c>
      <c r="U697" s="25">
        <v>0</v>
      </c>
      <c r="V697" s="25">
        <v>0</v>
      </c>
      <c r="W697" s="25" t="s">
        <v>84</v>
      </c>
      <c r="X697" s="25" t="s">
        <v>29</v>
      </c>
      <c r="Y697" s="25" t="s">
        <v>102</v>
      </c>
      <c r="Z697" s="25">
        <v>3778914</v>
      </c>
      <c r="AA697" s="25" t="s">
        <v>243</v>
      </c>
      <c r="AB697" s="24"/>
      <c r="AC697" s="24" t="str">
        <f t="shared" si="20"/>
        <v>7517-7</v>
      </c>
      <c r="AD697" s="24" t="str">
        <f t="shared" si="21"/>
        <v>PRESTAR LOS SERVICIOS DE APOYO OPERATIVO EN LA GESTIÓN AMBIENTAL PARA AUMENTAR LAS ÁREAS CON PROCESOS DE RESTAURACIÓN ECOLÓGICA PARTICIPATIVA O CONSERVACIÓN Y/O MANTENIMIENTO EN LA RURALIDAD BOGOTANA. # 7517-7</v>
      </c>
    </row>
    <row r="698" spans="1:30" s="27" customFormat="1" x14ac:dyDescent="0.25">
      <c r="A698" s="25">
        <v>7517</v>
      </c>
      <c r="B698" s="25">
        <v>8</v>
      </c>
      <c r="C698" s="25" t="s">
        <v>94</v>
      </c>
      <c r="D698" s="25" t="s">
        <v>95</v>
      </c>
      <c r="E698" s="25" t="s">
        <v>96</v>
      </c>
      <c r="F698" s="25" t="s">
        <v>97</v>
      </c>
      <c r="G698" s="25" t="s">
        <v>98</v>
      </c>
      <c r="H698" s="25" t="s">
        <v>31</v>
      </c>
      <c r="I698" s="25" t="s">
        <v>99</v>
      </c>
      <c r="J698" s="25" t="s">
        <v>100</v>
      </c>
      <c r="K698" s="25">
        <v>80111600</v>
      </c>
      <c r="L698" s="25" t="s">
        <v>105</v>
      </c>
      <c r="M698" s="25">
        <v>1</v>
      </c>
      <c r="N698" s="25">
        <v>1</v>
      </c>
      <c r="O698" s="25">
        <v>11</v>
      </c>
      <c r="P698" s="25">
        <v>1</v>
      </c>
      <c r="Q698" s="25" t="s">
        <v>28</v>
      </c>
      <c r="R698" s="25">
        <v>0</v>
      </c>
      <c r="S698" s="26">
        <v>16192000</v>
      </c>
      <c r="T698" s="26">
        <v>16192000</v>
      </c>
      <c r="U698" s="25">
        <v>0</v>
      </c>
      <c r="V698" s="25">
        <v>0</v>
      </c>
      <c r="W698" s="25" t="s">
        <v>84</v>
      </c>
      <c r="X698" s="25" t="s">
        <v>29</v>
      </c>
      <c r="Y698" s="25" t="s">
        <v>102</v>
      </c>
      <c r="Z698" s="25">
        <v>3778914</v>
      </c>
      <c r="AA698" s="25" t="s">
        <v>243</v>
      </c>
      <c r="AB698" s="24"/>
      <c r="AC698" s="24" t="str">
        <f t="shared" si="20"/>
        <v>7517-8</v>
      </c>
      <c r="AD698" s="24" t="str">
        <f t="shared" si="21"/>
        <v>PRESTAR LOS SERVICIOS DE APOYO OPERATIVO EN LA GESTIÓN AMBIENTAL PARA AUMENTAR LAS ÁREAS CON PROCESOS DE RESTAURACIÓN ECOLÓGICA PARTICIPATIVA O CONSERVACIÓN Y/O MANTENIMIENTO EN LA RURALIDAD BOGOTANA. # 7517-8</v>
      </c>
    </row>
    <row r="699" spans="1:30" s="27" customFormat="1" x14ac:dyDescent="0.25">
      <c r="A699" s="25">
        <v>7517</v>
      </c>
      <c r="B699" s="25">
        <v>9</v>
      </c>
      <c r="C699" s="25" t="s">
        <v>94</v>
      </c>
      <c r="D699" s="25" t="s">
        <v>95</v>
      </c>
      <c r="E699" s="25" t="s">
        <v>96</v>
      </c>
      <c r="F699" s="25" t="s">
        <v>97</v>
      </c>
      <c r="G699" s="25" t="s">
        <v>98</v>
      </c>
      <c r="H699" s="25" t="s">
        <v>31</v>
      </c>
      <c r="I699" s="25" t="s">
        <v>99</v>
      </c>
      <c r="J699" s="25" t="s">
        <v>100</v>
      </c>
      <c r="K699" s="25">
        <v>80111600</v>
      </c>
      <c r="L699" s="25" t="s">
        <v>106</v>
      </c>
      <c r="M699" s="25">
        <v>1</v>
      </c>
      <c r="N699" s="25">
        <v>1</v>
      </c>
      <c r="O699" s="25">
        <v>11</v>
      </c>
      <c r="P699" s="25">
        <v>1</v>
      </c>
      <c r="Q699" s="25" t="s">
        <v>28</v>
      </c>
      <c r="R699" s="25">
        <v>0</v>
      </c>
      <c r="S699" s="26">
        <v>51920000</v>
      </c>
      <c r="T699" s="26">
        <v>51920000</v>
      </c>
      <c r="U699" s="25">
        <v>0</v>
      </c>
      <c r="V699" s="25">
        <v>0</v>
      </c>
      <c r="W699" s="25" t="s">
        <v>84</v>
      </c>
      <c r="X699" s="25" t="s">
        <v>29</v>
      </c>
      <c r="Y699" s="25" t="s">
        <v>102</v>
      </c>
      <c r="Z699" s="25">
        <v>3778914</v>
      </c>
      <c r="AA699" s="25" t="s">
        <v>243</v>
      </c>
      <c r="AB699" s="24"/>
      <c r="AC699" s="24" t="str">
        <f t="shared" si="20"/>
        <v>7517-9</v>
      </c>
      <c r="AD699" s="24" t="str">
        <f t="shared" si="21"/>
        <v>PRESTAR LOS SERVICIOS PROFESIONALES PARA EL ANÁLISIS, SEGUIMIENTO Y REPORTE DE LOS PROCESOS DE PLANEACIÓN EN LOS COMPONENTES FÍSICOS Y PRESUPUESTALES QUE SE REQUIERAN PARA LOS PROCESOS DE RESTAURACIÓN Y/O CONSERVACIÓN DE ECOSISTEMAS # 7517-9</v>
      </c>
    </row>
    <row r="700" spans="1:30" s="27" customFormat="1" x14ac:dyDescent="0.25">
      <c r="A700" s="25">
        <v>7517</v>
      </c>
      <c r="B700" s="25">
        <v>10</v>
      </c>
      <c r="C700" s="25" t="s">
        <v>94</v>
      </c>
      <c r="D700" s="25" t="s">
        <v>95</v>
      </c>
      <c r="E700" s="25" t="s">
        <v>107</v>
      </c>
      <c r="F700" s="25" t="s">
        <v>97</v>
      </c>
      <c r="G700" s="25" t="s">
        <v>98</v>
      </c>
      <c r="H700" s="25" t="s">
        <v>30</v>
      </c>
      <c r="I700" s="25" t="s">
        <v>108</v>
      </c>
      <c r="J700" s="25" t="s">
        <v>109</v>
      </c>
      <c r="K700" s="25" t="s">
        <v>309</v>
      </c>
      <c r="L700" s="25" t="s">
        <v>310</v>
      </c>
      <c r="M700" s="25">
        <v>1</v>
      </c>
      <c r="N700" s="25">
        <v>1</v>
      </c>
      <c r="O700" s="25">
        <v>6</v>
      </c>
      <c r="P700" s="25">
        <v>1</v>
      </c>
      <c r="Q700" s="25" t="s">
        <v>33</v>
      </c>
      <c r="R700" s="25">
        <v>0</v>
      </c>
      <c r="S700" s="26">
        <v>400000000</v>
      </c>
      <c r="T700" s="26">
        <v>400000000</v>
      </c>
      <c r="U700" s="25">
        <v>0</v>
      </c>
      <c r="V700" s="25">
        <v>0</v>
      </c>
      <c r="W700" s="25" t="s">
        <v>84</v>
      </c>
      <c r="X700" s="25" t="s">
        <v>29</v>
      </c>
      <c r="Y700" s="25" t="s">
        <v>102</v>
      </c>
      <c r="Z700" s="25">
        <v>3778914</v>
      </c>
      <c r="AA700" s="25" t="s">
        <v>243</v>
      </c>
      <c r="AB700" s="24"/>
      <c r="AC700" s="24" t="str">
        <f t="shared" si="20"/>
        <v>7517-10</v>
      </c>
      <c r="AD700" s="24" t="str">
        <f t="shared" si="21"/>
        <v>SUMINISTRO DE INSUMOS PARA LA EJECUCIÓN DE ACCIONES SOBRE ÁREAS DE INTERÉS AMBIENTAL QUE ADELANTA LA SECRETARÍA DISTRITAL DE AMBIENTE EN EL DISTRITO CAPITAL # 7517-10</v>
      </c>
    </row>
    <row r="701" spans="1:30" s="27" customFormat="1" x14ac:dyDescent="0.25">
      <c r="A701" s="25">
        <v>7517</v>
      </c>
      <c r="B701" s="25">
        <v>11</v>
      </c>
      <c r="C701" s="25" t="s">
        <v>94</v>
      </c>
      <c r="D701" s="25" t="s">
        <v>95</v>
      </c>
      <c r="E701" s="25" t="s">
        <v>96</v>
      </c>
      <c r="F701" s="25" t="s">
        <v>97</v>
      </c>
      <c r="G701" s="25" t="s">
        <v>98</v>
      </c>
      <c r="H701" s="25" t="s">
        <v>30</v>
      </c>
      <c r="I701" s="25" t="s">
        <v>39</v>
      </c>
      <c r="J701" s="25" t="s">
        <v>311</v>
      </c>
      <c r="K701" s="25">
        <v>78111808</v>
      </c>
      <c r="L701" s="25" t="s">
        <v>120</v>
      </c>
      <c r="M701" s="25">
        <v>1</v>
      </c>
      <c r="N701" s="25">
        <v>1</v>
      </c>
      <c r="O701" s="25">
        <v>12</v>
      </c>
      <c r="P701" s="25">
        <v>1</v>
      </c>
      <c r="Q701" s="25" t="s">
        <v>28</v>
      </c>
      <c r="R701" s="25">
        <v>0</v>
      </c>
      <c r="S701" s="26">
        <v>150000000</v>
      </c>
      <c r="T701" s="26">
        <v>150000000</v>
      </c>
      <c r="U701" s="25">
        <v>0</v>
      </c>
      <c r="V701" s="25">
        <v>0</v>
      </c>
      <c r="W701" s="25" t="s">
        <v>84</v>
      </c>
      <c r="X701" s="25" t="s">
        <v>29</v>
      </c>
      <c r="Y701" s="25" t="s">
        <v>102</v>
      </c>
      <c r="Z701" s="25">
        <v>3778914</v>
      </c>
      <c r="AA701" s="25" t="s">
        <v>243</v>
      </c>
      <c r="AB701" s="24"/>
      <c r="AC701" s="24" t="str">
        <f t="shared" si="20"/>
        <v>7517-11</v>
      </c>
      <c r="AD701" s="24" t="str">
        <f t="shared" si="21"/>
        <v>PRESTAR  EL SERVICIO DE TRANSPORTE PÚBLICO TERRESTRE AUTOMOTOR ESPECIAL DE PASAJEROS Y DE CARGA PARA EL DESARROLLO DE LAS ACTIVIDADES MISIONALES Y DE INVERSIÓN QUE ADELANTE LA SECRETARIA DISTRITAL DE AMBIENTE # 7517-11</v>
      </c>
    </row>
    <row r="702" spans="1:30" s="27" customFormat="1" x14ac:dyDescent="0.25">
      <c r="A702" s="25">
        <v>7517</v>
      </c>
      <c r="B702" s="25">
        <v>12</v>
      </c>
      <c r="C702" s="25" t="s">
        <v>94</v>
      </c>
      <c r="D702" s="25" t="s">
        <v>110</v>
      </c>
      <c r="E702" s="25" t="s">
        <v>111</v>
      </c>
      <c r="F702" s="25" t="s">
        <v>112</v>
      </c>
      <c r="G702" s="25" t="s">
        <v>98</v>
      </c>
      <c r="H702" s="25" t="s">
        <v>30</v>
      </c>
      <c r="I702" s="25" t="s">
        <v>108</v>
      </c>
      <c r="J702" s="25" t="s">
        <v>109</v>
      </c>
      <c r="K702" s="25">
        <v>46181500</v>
      </c>
      <c r="L702" s="25" t="s">
        <v>145</v>
      </c>
      <c r="M702" s="25">
        <v>1</v>
      </c>
      <c r="N702" s="25">
        <v>1</v>
      </c>
      <c r="O702" s="25">
        <v>6</v>
      </c>
      <c r="P702" s="25">
        <v>1</v>
      </c>
      <c r="Q702" s="25" t="s">
        <v>33</v>
      </c>
      <c r="R702" s="25">
        <v>0</v>
      </c>
      <c r="S702" s="26">
        <v>4000000</v>
      </c>
      <c r="T702" s="26">
        <v>4000000</v>
      </c>
      <c r="U702" s="25">
        <v>0</v>
      </c>
      <c r="V702" s="25">
        <v>0</v>
      </c>
      <c r="W702" s="25" t="s">
        <v>84</v>
      </c>
      <c r="X702" s="25" t="s">
        <v>29</v>
      </c>
      <c r="Y702" s="25" t="s">
        <v>102</v>
      </c>
      <c r="Z702" s="25">
        <v>3778914</v>
      </c>
      <c r="AA702" s="25" t="s">
        <v>243</v>
      </c>
      <c r="AB702" s="24"/>
      <c r="AC702" s="24" t="str">
        <f t="shared" si="20"/>
        <v>7517-12</v>
      </c>
      <c r="AD702" s="24" t="str">
        <f t="shared" si="21"/>
        <v>ADQUIRIR ELEMENTOS DE PROTECCIÓN PERSONAL, SEGURIDAD INDUSTRIAL, ERGONÓMICOS DE OFICINA  Y ATENCIÓN DE EMERGENCIAS, PARA EL CUMPLIMIENTO DE LAS ACCIONES DESARROLLADAS POR LA SECRETARIA DISTRITAL DE AMBIENTE # 7517-12</v>
      </c>
    </row>
    <row r="703" spans="1:30" s="27" customFormat="1" x14ac:dyDescent="0.25">
      <c r="A703" s="25">
        <v>7517</v>
      </c>
      <c r="B703" s="25">
        <v>13</v>
      </c>
      <c r="C703" s="25" t="s">
        <v>94</v>
      </c>
      <c r="D703" s="25" t="s">
        <v>110</v>
      </c>
      <c r="E703" s="25" t="s">
        <v>111</v>
      </c>
      <c r="F703" s="25" t="s">
        <v>112</v>
      </c>
      <c r="G703" s="25" t="s">
        <v>98</v>
      </c>
      <c r="H703" s="25" t="s">
        <v>31</v>
      </c>
      <c r="I703" s="25" t="s">
        <v>99</v>
      </c>
      <c r="J703" s="25" t="s">
        <v>100</v>
      </c>
      <c r="K703" s="25">
        <v>80111600</v>
      </c>
      <c r="L703" s="25" t="s">
        <v>312</v>
      </c>
      <c r="M703" s="25">
        <v>1</v>
      </c>
      <c r="N703" s="25">
        <v>1</v>
      </c>
      <c r="O703" s="25">
        <v>11</v>
      </c>
      <c r="P703" s="25">
        <v>1</v>
      </c>
      <c r="Q703" s="25" t="s">
        <v>28</v>
      </c>
      <c r="R703" s="25">
        <v>0</v>
      </c>
      <c r="S703" s="26">
        <v>51920000</v>
      </c>
      <c r="T703" s="26">
        <v>51920000</v>
      </c>
      <c r="U703" s="25">
        <v>0</v>
      </c>
      <c r="V703" s="25">
        <v>0</v>
      </c>
      <c r="W703" s="25" t="s">
        <v>84</v>
      </c>
      <c r="X703" s="25" t="s">
        <v>29</v>
      </c>
      <c r="Y703" s="25" t="s">
        <v>102</v>
      </c>
      <c r="Z703" s="25">
        <v>3778914</v>
      </c>
      <c r="AA703" s="25" t="s">
        <v>243</v>
      </c>
      <c r="AB703" s="24"/>
      <c r="AC703" s="24" t="str">
        <f t="shared" si="20"/>
        <v>7517-13</v>
      </c>
      <c r="AD703" s="24" t="str">
        <f t="shared" si="21"/>
        <v>PRESTAR LOS SERVICIOS PROFESIONALES PARA LA VINCULACIÓN Y SEGUIMIENTO DE PREDIOS EN LA CUENCA DEL RÍO SUMAPAZ EN PROCESOS DE PROMOCIÓN DE BUENAS PRÁCTICAS PRODUCTIVAS, DESDE EL COMPONENTE AGROAMBIENTAL. # 7517-13</v>
      </c>
    </row>
    <row r="704" spans="1:30" s="27" customFormat="1" x14ac:dyDescent="0.25">
      <c r="A704" s="25">
        <v>7517</v>
      </c>
      <c r="B704" s="25">
        <v>14</v>
      </c>
      <c r="C704" s="25" t="s">
        <v>94</v>
      </c>
      <c r="D704" s="25" t="s">
        <v>110</v>
      </c>
      <c r="E704" s="25" t="s">
        <v>111</v>
      </c>
      <c r="F704" s="25" t="s">
        <v>112</v>
      </c>
      <c r="G704" s="25" t="s">
        <v>98</v>
      </c>
      <c r="H704" s="25" t="s">
        <v>31</v>
      </c>
      <c r="I704" s="25" t="s">
        <v>99</v>
      </c>
      <c r="J704" s="25" t="s">
        <v>100</v>
      </c>
      <c r="K704" s="25">
        <v>80111600</v>
      </c>
      <c r="L704" s="25" t="s">
        <v>113</v>
      </c>
      <c r="M704" s="25">
        <v>1</v>
      </c>
      <c r="N704" s="25">
        <v>1</v>
      </c>
      <c r="O704" s="25">
        <v>11</v>
      </c>
      <c r="P704" s="25">
        <v>1</v>
      </c>
      <c r="Q704" s="25" t="s">
        <v>28</v>
      </c>
      <c r="R704" s="25">
        <v>0</v>
      </c>
      <c r="S704" s="26">
        <v>35849000</v>
      </c>
      <c r="T704" s="26">
        <v>35849000</v>
      </c>
      <c r="U704" s="25">
        <v>0</v>
      </c>
      <c r="V704" s="25">
        <v>0</v>
      </c>
      <c r="W704" s="25" t="s">
        <v>84</v>
      </c>
      <c r="X704" s="25" t="s">
        <v>29</v>
      </c>
      <c r="Y704" s="25" t="s">
        <v>102</v>
      </c>
      <c r="Z704" s="25">
        <v>3778914</v>
      </c>
      <c r="AA704" s="25" t="s">
        <v>243</v>
      </c>
      <c r="AB704" s="24"/>
      <c r="AC704" s="24" t="str">
        <f t="shared" si="20"/>
        <v>7517-14</v>
      </c>
      <c r="AD704" s="24" t="str">
        <f t="shared" si="21"/>
        <v>PRESTAR LOS SERVICIOS PROFESIONALES PARA LA VINCULACIÓN DE PREDIOS EN LA CUENCA DEL RÍO SUMAPAZ EN PROCESOS DE PROMOCIÓN DE BUENAS PRÁCTICAS PRODUCTIVAS, DESDE EL COMPONENTE PECUARIO. # 7517-14</v>
      </c>
    </row>
    <row r="705" spans="1:30" s="27" customFormat="1" x14ac:dyDescent="0.25">
      <c r="A705" s="25">
        <v>7517</v>
      </c>
      <c r="B705" s="25">
        <v>15</v>
      </c>
      <c r="C705" s="25" t="s">
        <v>94</v>
      </c>
      <c r="D705" s="25" t="s">
        <v>110</v>
      </c>
      <c r="E705" s="25" t="s">
        <v>111</v>
      </c>
      <c r="F705" s="25" t="s">
        <v>112</v>
      </c>
      <c r="G705" s="25" t="s">
        <v>98</v>
      </c>
      <c r="H705" s="25" t="s">
        <v>31</v>
      </c>
      <c r="I705" s="25" t="s">
        <v>99</v>
      </c>
      <c r="J705" s="25" t="s">
        <v>100</v>
      </c>
      <c r="K705" s="25">
        <v>80111600</v>
      </c>
      <c r="L705" s="25" t="s">
        <v>313</v>
      </c>
      <c r="M705" s="25">
        <v>1</v>
      </c>
      <c r="N705" s="25">
        <v>1</v>
      </c>
      <c r="O705" s="25">
        <v>11</v>
      </c>
      <c r="P705" s="25">
        <v>1</v>
      </c>
      <c r="Q705" s="25" t="s">
        <v>28</v>
      </c>
      <c r="R705" s="25">
        <v>0</v>
      </c>
      <c r="S705" s="26">
        <v>51920000</v>
      </c>
      <c r="T705" s="26">
        <v>51920000</v>
      </c>
      <c r="U705" s="25">
        <v>0</v>
      </c>
      <c r="V705" s="25">
        <v>0</v>
      </c>
      <c r="W705" s="25" t="s">
        <v>84</v>
      </c>
      <c r="X705" s="25" t="s">
        <v>29</v>
      </c>
      <c r="Y705" s="25" t="s">
        <v>102</v>
      </c>
      <c r="Z705" s="25">
        <v>3778914</v>
      </c>
      <c r="AA705" s="25" t="s">
        <v>243</v>
      </c>
      <c r="AB705" s="24"/>
      <c r="AC705" s="24" t="str">
        <f t="shared" si="20"/>
        <v>7517-15</v>
      </c>
      <c r="AD705" s="24" t="str">
        <f t="shared" si="21"/>
        <v>PRESTAR LOS SERVICIOS PROFESIONALES PARA LA VINCULACIÓN Y SEGUIMIENTO DE PREDIOS EN LA CUENCA DEL RÍO BLANCO  EN PROCESOS DE PROMOCIÓN DE BUENAS PRÁCTICAS PRODUCTIVAS, DESDE EL COMPONENTE AGROAMBIENTAL. # 7517-15</v>
      </c>
    </row>
    <row r="706" spans="1:30" s="27" customFormat="1" x14ac:dyDescent="0.25">
      <c r="A706" s="25">
        <v>7517</v>
      </c>
      <c r="B706" s="25">
        <v>16</v>
      </c>
      <c r="C706" s="25" t="s">
        <v>94</v>
      </c>
      <c r="D706" s="25" t="s">
        <v>110</v>
      </c>
      <c r="E706" s="25" t="s">
        <v>111</v>
      </c>
      <c r="F706" s="25" t="s">
        <v>112</v>
      </c>
      <c r="G706" s="25" t="s">
        <v>98</v>
      </c>
      <c r="H706" s="25" t="s">
        <v>31</v>
      </c>
      <c r="I706" s="25" t="s">
        <v>99</v>
      </c>
      <c r="J706" s="25" t="s">
        <v>100</v>
      </c>
      <c r="K706" s="25">
        <v>80111600</v>
      </c>
      <c r="L706" s="25" t="s">
        <v>314</v>
      </c>
      <c r="M706" s="25">
        <v>1</v>
      </c>
      <c r="N706" s="25">
        <v>1</v>
      </c>
      <c r="O706" s="25">
        <v>11</v>
      </c>
      <c r="P706" s="25">
        <v>1</v>
      </c>
      <c r="Q706" s="25" t="s">
        <v>28</v>
      </c>
      <c r="R706" s="25">
        <v>0</v>
      </c>
      <c r="S706" s="26">
        <v>30646000</v>
      </c>
      <c r="T706" s="26">
        <v>30646000</v>
      </c>
      <c r="U706" s="25">
        <v>0</v>
      </c>
      <c r="V706" s="25">
        <v>0</v>
      </c>
      <c r="W706" s="25" t="s">
        <v>84</v>
      </c>
      <c r="X706" s="25" t="s">
        <v>29</v>
      </c>
      <c r="Y706" s="25" t="s">
        <v>102</v>
      </c>
      <c r="Z706" s="25">
        <v>3778914</v>
      </c>
      <c r="AA706" s="25" t="s">
        <v>243</v>
      </c>
      <c r="AB706" s="24"/>
      <c r="AC706" s="24" t="str">
        <f t="shared" ref="AC706:AC769" si="22">+CONCATENATE(A706,"-",B706)</f>
        <v>7517-16</v>
      </c>
      <c r="AD706" s="24" t="str">
        <f t="shared" ref="AD706:AD769" si="23">+CONCATENATE(L706," #"," ",AC706)</f>
        <v>PRESTAR LOS SERVICIOS PROFESIONALES PARA EL APOYO A LA VINCULACIÓN DE PREDIOS EN LA CUENCA DEL RÍO BLANCO EN PROCESOS DE PROMOCIÓN DE BUENAS PRÁCTICAS PRODUCTIVAS, DESDE EL COMPONENTE PECUARIO. # 7517-16</v>
      </c>
    </row>
    <row r="707" spans="1:30" s="27" customFormat="1" x14ac:dyDescent="0.25">
      <c r="A707" s="25">
        <v>7517</v>
      </c>
      <c r="B707" s="25">
        <v>17</v>
      </c>
      <c r="C707" s="25" t="s">
        <v>94</v>
      </c>
      <c r="D707" s="25" t="s">
        <v>110</v>
      </c>
      <c r="E707" s="25" t="s">
        <v>111</v>
      </c>
      <c r="F707" s="25" t="s">
        <v>112</v>
      </c>
      <c r="G707" s="25" t="s">
        <v>98</v>
      </c>
      <c r="H707" s="25" t="s">
        <v>31</v>
      </c>
      <c r="I707" s="25" t="s">
        <v>99</v>
      </c>
      <c r="J707" s="25" t="s">
        <v>100</v>
      </c>
      <c r="K707" s="25">
        <v>80111600</v>
      </c>
      <c r="L707" s="25" t="s">
        <v>315</v>
      </c>
      <c r="M707" s="25">
        <v>1</v>
      </c>
      <c r="N707" s="25">
        <v>1</v>
      </c>
      <c r="O707" s="25">
        <v>11</v>
      </c>
      <c r="P707" s="25">
        <v>1</v>
      </c>
      <c r="Q707" s="25" t="s">
        <v>28</v>
      </c>
      <c r="R707" s="25">
        <v>0</v>
      </c>
      <c r="S707" s="26">
        <v>22209000</v>
      </c>
      <c r="T707" s="26">
        <v>22209000</v>
      </c>
      <c r="U707" s="25">
        <v>0</v>
      </c>
      <c r="V707" s="25">
        <v>0</v>
      </c>
      <c r="W707" s="25" t="s">
        <v>84</v>
      </c>
      <c r="X707" s="25" t="s">
        <v>29</v>
      </c>
      <c r="Y707" s="25" t="s">
        <v>102</v>
      </c>
      <c r="Z707" s="25">
        <v>3778914</v>
      </c>
      <c r="AA707" s="25" t="s">
        <v>243</v>
      </c>
      <c r="AB707" s="24"/>
      <c r="AC707" s="24" t="str">
        <f t="shared" si="22"/>
        <v>7517-17</v>
      </c>
      <c r="AD707" s="24" t="str">
        <f t="shared" si="23"/>
        <v>PRESTAR LOS SERVICIOS DE APOYO TECNICO EN LA CUENCA DEL RÍO TUNJUELO  EN PROCESOS DE PROMOCIÓN DE BUENAS PRÁCTICAS PRODUCTIVAS. # 7517-17</v>
      </c>
    </row>
    <row r="708" spans="1:30" x14ac:dyDescent="0.25">
      <c r="A708" s="25">
        <v>7517</v>
      </c>
      <c r="B708" s="25">
        <v>18</v>
      </c>
      <c r="C708" s="25" t="s">
        <v>94</v>
      </c>
      <c r="D708" s="25" t="s">
        <v>110</v>
      </c>
      <c r="E708" s="25" t="s">
        <v>111</v>
      </c>
      <c r="F708" s="25" t="s">
        <v>112</v>
      </c>
      <c r="G708" s="25" t="s">
        <v>98</v>
      </c>
      <c r="H708" s="25" t="s">
        <v>31</v>
      </c>
      <c r="I708" s="25" t="s">
        <v>99</v>
      </c>
      <c r="J708" s="25" t="s">
        <v>100</v>
      </c>
      <c r="K708" s="25">
        <v>80111600</v>
      </c>
      <c r="L708" s="25" t="s">
        <v>114</v>
      </c>
      <c r="M708" s="25">
        <v>1</v>
      </c>
      <c r="N708" s="25">
        <v>1</v>
      </c>
      <c r="O708" s="25">
        <v>11</v>
      </c>
      <c r="P708" s="25">
        <v>1</v>
      </c>
      <c r="Q708" s="25" t="s">
        <v>28</v>
      </c>
      <c r="R708" s="25">
        <v>0</v>
      </c>
      <c r="S708" s="26">
        <v>30646000</v>
      </c>
      <c r="T708" s="26">
        <v>30646000</v>
      </c>
      <c r="U708" s="25">
        <v>0</v>
      </c>
      <c r="V708" s="25">
        <v>0</v>
      </c>
      <c r="W708" s="25" t="s">
        <v>84</v>
      </c>
      <c r="X708" s="25" t="s">
        <v>29</v>
      </c>
      <c r="Y708" s="25" t="s">
        <v>102</v>
      </c>
      <c r="Z708" s="25">
        <v>3778914</v>
      </c>
      <c r="AA708" s="25" t="s">
        <v>243</v>
      </c>
      <c r="AB708" s="24"/>
      <c r="AC708" s="24" t="str">
        <f t="shared" si="22"/>
        <v>7517-18</v>
      </c>
      <c r="AD708" s="24" t="str">
        <f t="shared" si="23"/>
        <v>PRESTAR LOS SERVICIOS PROFESIONALES EN LA CUENCA DEL RÍO TUNJUELO EN LA PROMOCIÓN DE BUENAS PRÁCTICAS PRODUCTIVAS. # 7517-18</v>
      </c>
    </row>
    <row r="709" spans="1:30" x14ac:dyDescent="0.25">
      <c r="A709" s="25">
        <v>7517</v>
      </c>
      <c r="B709" s="25">
        <v>19</v>
      </c>
      <c r="C709" s="25" t="s">
        <v>94</v>
      </c>
      <c r="D709" s="25" t="s">
        <v>110</v>
      </c>
      <c r="E709" s="25" t="s">
        <v>111</v>
      </c>
      <c r="F709" s="25" t="s">
        <v>112</v>
      </c>
      <c r="G709" s="25" t="s">
        <v>98</v>
      </c>
      <c r="H709" s="25" t="s">
        <v>31</v>
      </c>
      <c r="I709" s="25" t="s">
        <v>99</v>
      </c>
      <c r="J709" s="25" t="s">
        <v>100</v>
      </c>
      <c r="K709" s="25">
        <v>80111600</v>
      </c>
      <c r="L709" s="25" t="s">
        <v>316</v>
      </c>
      <c r="M709" s="25">
        <v>1</v>
      </c>
      <c r="N709" s="25">
        <v>1</v>
      </c>
      <c r="O709" s="25">
        <v>11</v>
      </c>
      <c r="P709" s="25">
        <v>1</v>
      </c>
      <c r="Q709" s="25" t="s">
        <v>28</v>
      </c>
      <c r="R709" s="25">
        <v>0</v>
      </c>
      <c r="S709" s="26">
        <v>51920000</v>
      </c>
      <c r="T709" s="26">
        <v>51920000</v>
      </c>
      <c r="U709" s="25">
        <v>0</v>
      </c>
      <c r="V709" s="25">
        <v>0</v>
      </c>
      <c r="W709" s="25" t="s">
        <v>84</v>
      </c>
      <c r="X709" s="25" t="s">
        <v>29</v>
      </c>
      <c r="Y709" s="25" t="s">
        <v>102</v>
      </c>
      <c r="Z709" s="25">
        <v>3778914</v>
      </c>
      <c r="AA709" s="25" t="s">
        <v>243</v>
      </c>
      <c r="AB709" s="24"/>
      <c r="AC709" s="24" t="str">
        <f t="shared" si="22"/>
        <v>7517-19</v>
      </c>
      <c r="AD709" s="24" t="str">
        <f t="shared" si="23"/>
        <v>PRESTAR LOS SERVICIOS PROFESIONALES PARA LA VINCULACIÓN Y SEGUIMIENTO DE PREDIOS EN LA CUENCA DEL RÍO TUNJUELO EN PROCESOS DE PROMOCIÓN DE BUENAS PRÁCTICAS PRODUCTIVAS, DESDE EL COMPONENTE PECUARIO # 7517-19</v>
      </c>
    </row>
    <row r="710" spans="1:30" x14ac:dyDescent="0.25">
      <c r="A710" s="25">
        <v>7517</v>
      </c>
      <c r="B710" s="25">
        <v>20</v>
      </c>
      <c r="C710" s="25" t="s">
        <v>94</v>
      </c>
      <c r="D710" s="25" t="s">
        <v>110</v>
      </c>
      <c r="E710" s="25" t="s">
        <v>111</v>
      </c>
      <c r="F710" s="25" t="s">
        <v>112</v>
      </c>
      <c r="G710" s="25" t="s">
        <v>98</v>
      </c>
      <c r="H710" s="25" t="s">
        <v>31</v>
      </c>
      <c r="I710" s="25" t="s">
        <v>99</v>
      </c>
      <c r="J710" s="25" t="s">
        <v>100</v>
      </c>
      <c r="K710" s="25">
        <v>80111600</v>
      </c>
      <c r="L710" s="25" t="s">
        <v>317</v>
      </c>
      <c r="M710" s="25">
        <v>1</v>
      </c>
      <c r="N710" s="25">
        <v>1</v>
      </c>
      <c r="O710" s="25">
        <v>11</v>
      </c>
      <c r="P710" s="25">
        <v>1</v>
      </c>
      <c r="Q710" s="25" t="s">
        <v>28</v>
      </c>
      <c r="R710" s="25">
        <v>0</v>
      </c>
      <c r="S710" s="26">
        <v>51920000</v>
      </c>
      <c r="T710" s="26">
        <v>51920000</v>
      </c>
      <c r="U710" s="25">
        <v>0</v>
      </c>
      <c r="V710" s="25">
        <v>0</v>
      </c>
      <c r="W710" s="25" t="s">
        <v>84</v>
      </c>
      <c r="X710" s="25" t="s">
        <v>29</v>
      </c>
      <c r="Y710" s="25" t="s">
        <v>102</v>
      </c>
      <c r="Z710" s="25">
        <v>3778914</v>
      </c>
      <c r="AA710" s="25" t="s">
        <v>243</v>
      </c>
      <c r="AB710" s="24"/>
      <c r="AC710" s="24" t="str">
        <f t="shared" si="22"/>
        <v>7517-20</v>
      </c>
      <c r="AD710" s="24" t="str">
        <f t="shared" si="23"/>
        <v>PRESTAR LOS SERVICIOS PROFESIONALES PARA LA VINCULACIÓN Y SEGUIMIENTO DE PREDIOS RURALES UBICADOS EN CERROS ORIENTALES Y/O ZONA RURAL DE SUBA EN PROCESOS DE PROMOCIÓN DE BUENAS PRÁCTICAS PRODUCTIVAS, DESDE EL COMPONENTE PECUARIO. # 7517-20</v>
      </c>
    </row>
    <row r="711" spans="1:30" x14ac:dyDescent="0.25">
      <c r="A711" s="25">
        <v>7517</v>
      </c>
      <c r="B711" s="25">
        <v>21</v>
      </c>
      <c r="C711" s="25" t="s">
        <v>94</v>
      </c>
      <c r="D711" s="25" t="s">
        <v>110</v>
      </c>
      <c r="E711" s="25" t="s">
        <v>111</v>
      </c>
      <c r="F711" s="25" t="s">
        <v>112</v>
      </c>
      <c r="G711" s="25" t="s">
        <v>98</v>
      </c>
      <c r="H711" s="25" t="s">
        <v>31</v>
      </c>
      <c r="I711" s="25" t="s">
        <v>99</v>
      </c>
      <c r="J711" s="25" t="s">
        <v>100</v>
      </c>
      <c r="K711" s="25">
        <v>80111600</v>
      </c>
      <c r="L711" s="25" t="s">
        <v>318</v>
      </c>
      <c r="M711" s="25">
        <v>1</v>
      </c>
      <c r="N711" s="25">
        <v>1</v>
      </c>
      <c r="O711" s="25">
        <v>11</v>
      </c>
      <c r="P711" s="25">
        <v>1</v>
      </c>
      <c r="Q711" s="25" t="s">
        <v>28</v>
      </c>
      <c r="R711" s="25">
        <v>0</v>
      </c>
      <c r="S711" s="26">
        <v>51920000</v>
      </c>
      <c r="T711" s="26">
        <v>51920000</v>
      </c>
      <c r="U711" s="25">
        <v>0</v>
      </c>
      <c r="V711" s="25">
        <v>0</v>
      </c>
      <c r="W711" s="25" t="s">
        <v>84</v>
      </c>
      <c r="X711" s="25" t="s">
        <v>29</v>
      </c>
      <c r="Y711" s="25" t="s">
        <v>102</v>
      </c>
      <c r="Z711" s="25">
        <v>3778914</v>
      </c>
      <c r="AA711" s="25" t="s">
        <v>243</v>
      </c>
      <c r="AB711" s="24"/>
      <c r="AC711" s="24" t="str">
        <f t="shared" si="22"/>
        <v>7517-21</v>
      </c>
      <c r="AD711" s="24" t="str">
        <f t="shared" si="23"/>
        <v>PRESTAR LOS SERVICIOS PROFESIONALES PARA LA VINCULACIÓN Y SEGUIMIENTO DE PREDIOS EN PREDIOS RURALES UBICADOS EN CERROS ORIENTALES Y/O ZONA RURAL DE SUBA EN PROCESOS DE PROMOCIÓN DE BUENAS PRÁCTICAS PRODUCTIVAS, DESDE EL COMPONENTE AGROAMBIENTAL # 7517-21</v>
      </c>
    </row>
    <row r="712" spans="1:30" x14ac:dyDescent="0.25">
      <c r="A712" s="25">
        <v>7517</v>
      </c>
      <c r="B712" s="25">
        <v>22</v>
      </c>
      <c r="C712" s="25" t="s">
        <v>94</v>
      </c>
      <c r="D712" s="25" t="s">
        <v>110</v>
      </c>
      <c r="E712" s="25" t="s">
        <v>111</v>
      </c>
      <c r="F712" s="25" t="s">
        <v>112</v>
      </c>
      <c r="G712" s="25" t="s">
        <v>98</v>
      </c>
      <c r="H712" s="25" t="s">
        <v>31</v>
      </c>
      <c r="I712" s="25" t="s">
        <v>99</v>
      </c>
      <c r="J712" s="25" t="s">
        <v>100</v>
      </c>
      <c r="K712" s="25">
        <v>80111600</v>
      </c>
      <c r="L712" s="25" t="s">
        <v>115</v>
      </c>
      <c r="M712" s="25">
        <v>1</v>
      </c>
      <c r="N712" s="25">
        <v>1</v>
      </c>
      <c r="O712" s="25">
        <v>11</v>
      </c>
      <c r="P712" s="25">
        <v>1</v>
      </c>
      <c r="Q712" s="25" t="s">
        <v>28</v>
      </c>
      <c r="R712" s="25">
        <v>0</v>
      </c>
      <c r="S712" s="26">
        <v>16192000</v>
      </c>
      <c r="T712" s="26">
        <v>16192000</v>
      </c>
      <c r="U712" s="25">
        <v>0</v>
      </c>
      <c r="V712" s="25">
        <v>0</v>
      </c>
      <c r="W712" s="25" t="s">
        <v>84</v>
      </c>
      <c r="X712" s="25" t="s">
        <v>29</v>
      </c>
      <c r="Y712" s="25" t="s">
        <v>102</v>
      </c>
      <c r="Z712" s="25">
        <v>3778914</v>
      </c>
      <c r="AA712" s="25" t="s">
        <v>243</v>
      </c>
      <c r="AB712" s="24"/>
      <c r="AC712" s="24" t="str">
        <f t="shared" si="22"/>
        <v>7517-22</v>
      </c>
      <c r="AD712" s="24" t="str">
        <f t="shared" si="23"/>
        <v>PRESTAR LOS SERVICIOS DE APOYO OPERATIVO EN PREDIOS DE CERROS ORIENTALES Y/O SUBA EN PROCESOS DE PROMOCIÓN DE BUENAS PRÁCTICAS PRODUCTIVAS. # 7517-22</v>
      </c>
    </row>
    <row r="713" spans="1:30" x14ac:dyDescent="0.25">
      <c r="A713" s="25">
        <v>7517</v>
      </c>
      <c r="B713" s="25">
        <v>23</v>
      </c>
      <c r="C713" s="25" t="s">
        <v>94</v>
      </c>
      <c r="D713" s="25" t="s">
        <v>110</v>
      </c>
      <c r="E713" s="25" t="s">
        <v>111</v>
      </c>
      <c r="F713" s="25" t="s">
        <v>112</v>
      </c>
      <c r="G713" s="25" t="s">
        <v>98</v>
      </c>
      <c r="H713" s="25" t="s">
        <v>31</v>
      </c>
      <c r="I713" s="25" t="s">
        <v>99</v>
      </c>
      <c r="J713" s="25" t="s">
        <v>100</v>
      </c>
      <c r="K713" s="25">
        <v>80111600</v>
      </c>
      <c r="L713" s="25" t="s">
        <v>115</v>
      </c>
      <c r="M713" s="25">
        <v>1</v>
      </c>
      <c r="N713" s="25">
        <v>1</v>
      </c>
      <c r="O713" s="25">
        <v>11</v>
      </c>
      <c r="P713" s="25">
        <v>1</v>
      </c>
      <c r="Q713" s="25" t="s">
        <v>28</v>
      </c>
      <c r="R713" s="25">
        <v>0</v>
      </c>
      <c r="S713" s="26">
        <v>16192000</v>
      </c>
      <c r="T713" s="26">
        <v>16192000</v>
      </c>
      <c r="U713" s="25">
        <v>0</v>
      </c>
      <c r="V713" s="25">
        <v>0</v>
      </c>
      <c r="W713" s="25" t="s">
        <v>84</v>
      </c>
      <c r="X713" s="25" t="s">
        <v>29</v>
      </c>
      <c r="Y713" s="25" t="s">
        <v>102</v>
      </c>
      <c r="Z713" s="25">
        <v>3778914</v>
      </c>
      <c r="AA713" s="25" t="s">
        <v>243</v>
      </c>
      <c r="AB713" s="24"/>
      <c r="AC713" s="24" t="str">
        <f t="shared" si="22"/>
        <v>7517-23</v>
      </c>
      <c r="AD713" s="24" t="str">
        <f t="shared" si="23"/>
        <v>PRESTAR LOS SERVICIOS DE APOYO OPERATIVO EN PREDIOS DE CERROS ORIENTALES Y/O SUBA EN PROCESOS DE PROMOCIÓN DE BUENAS PRÁCTICAS PRODUCTIVAS. # 7517-23</v>
      </c>
    </row>
    <row r="714" spans="1:30" x14ac:dyDescent="0.25">
      <c r="A714" s="25">
        <v>7517</v>
      </c>
      <c r="B714" s="25">
        <v>24</v>
      </c>
      <c r="C714" s="25" t="s">
        <v>94</v>
      </c>
      <c r="D714" s="25" t="s">
        <v>110</v>
      </c>
      <c r="E714" s="25" t="s">
        <v>111</v>
      </c>
      <c r="F714" s="25" t="s">
        <v>112</v>
      </c>
      <c r="G714" s="25" t="s">
        <v>98</v>
      </c>
      <c r="H714" s="25" t="s">
        <v>31</v>
      </c>
      <c r="I714" s="25" t="s">
        <v>99</v>
      </c>
      <c r="J714" s="25" t="s">
        <v>100</v>
      </c>
      <c r="K714" s="25">
        <v>80111600</v>
      </c>
      <c r="L714" s="25" t="s">
        <v>116</v>
      </c>
      <c r="M714" s="25">
        <v>1</v>
      </c>
      <c r="N714" s="25">
        <v>1</v>
      </c>
      <c r="O714" s="25">
        <v>11</v>
      </c>
      <c r="P714" s="25">
        <v>1</v>
      </c>
      <c r="Q714" s="25" t="s">
        <v>28</v>
      </c>
      <c r="R714" s="25">
        <v>0</v>
      </c>
      <c r="S714" s="26">
        <v>16192000</v>
      </c>
      <c r="T714" s="26">
        <v>16192000</v>
      </c>
      <c r="U714" s="25">
        <v>0</v>
      </c>
      <c r="V714" s="25">
        <v>0</v>
      </c>
      <c r="W714" s="25" t="s">
        <v>84</v>
      </c>
      <c r="X714" s="25" t="s">
        <v>29</v>
      </c>
      <c r="Y714" s="25" t="s">
        <v>102</v>
      </c>
      <c r="Z714" s="25">
        <v>3778914</v>
      </c>
      <c r="AA714" s="25" t="s">
        <v>243</v>
      </c>
      <c r="AB714" s="24"/>
      <c r="AC714" s="24" t="str">
        <f t="shared" si="22"/>
        <v>7517-24</v>
      </c>
      <c r="AD714" s="24" t="str">
        <f t="shared" si="23"/>
        <v>PRESTAR LOS SERVICIOS DE APOYO OPERATIVO EN LA CUENCA DEL RIO TUNJUELO EN PROCESOS DE PROMOCIÓN DE BUENAS PRÁCTICAS PRODUCTIVAS. # 7517-24</v>
      </c>
    </row>
    <row r="715" spans="1:30" x14ac:dyDescent="0.25">
      <c r="A715" s="25">
        <v>7517</v>
      </c>
      <c r="B715" s="25">
        <v>25</v>
      </c>
      <c r="C715" s="25" t="s">
        <v>94</v>
      </c>
      <c r="D715" s="25" t="s">
        <v>110</v>
      </c>
      <c r="E715" s="25" t="s">
        <v>111</v>
      </c>
      <c r="F715" s="25" t="s">
        <v>112</v>
      </c>
      <c r="G715" s="25" t="s">
        <v>98</v>
      </c>
      <c r="H715" s="25" t="s">
        <v>31</v>
      </c>
      <c r="I715" s="25" t="s">
        <v>99</v>
      </c>
      <c r="J715" s="25" t="s">
        <v>100</v>
      </c>
      <c r="K715" s="25">
        <v>80111600</v>
      </c>
      <c r="L715" s="25" t="s">
        <v>116</v>
      </c>
      <c r="M715" s="25">
        <v>1</v>
      </c>
      <c r="N715" s="25">
        <v>1</v>
      </c>
      <c r="O715" s="25">
        <v>11</v>
      </c>
      <c r="P715" s="25">
        <v>1</v>
      </c>
      <c r="Q715" s="25" t="s">
        <v>28</v>
      </c>
      <c r="R715" s="25">
        <v>0</v>
      </c>
      <c r="S715" s="26">
        <v>16192000</v>
      </c>
      <c r="T715" s="26">
        <v>16192000</v>
      </c>
      <c r="U715" s="25">
        <v>0</v>
      </c>
      <c r="V715" s="25">
        <v>0</v>
      </c>
      <c r="W715" s="25" t="s">
        <v>84</v>
      </c>
      <c r="X715" s="25" t="s">
        <v>29</v>
      </c>
      <c r="Y715" s="25" t="s">
        <v>102</v>
      </c>
      <c r="Z715" s="25">
        <v>3778914</v>
      </c>
      <c r="AA715" s="25" t="s">
        <v>243</v>
      </c>
      <c r="AB715" s="24"/>
      <c r="AC715" s="24" t="str">
        <f t="shared" si="22"/>
        <v>7517-25</v>
      </c>
      <c r="AD715" s="24" t="str">
        <f t="shared" si="23"/>
        <v>PRESTAR LOS SERVICIOS DE APOYO OPERATIVO EN LA CUENCA DEL RIO TUNJUELO EN PROCESOS DE PROMOCIÓN DE BUENAS PRÁCTICAS PRODUCTIVAS. # 7517-25</v>
      </c>
    </row>
    <row r="716" spans="1:30" x14ac:dyDescent="0.25">
      <c r="A716" s="25">
        <v>7517</v>
      </c>
      <c r="B716" s="25">
        <v>26</v>
      </c>
      <c r="C716" s="25" t="s">
        <v>94</v>
      </c>
      <c r="D716" s="25" t="s">
        <v>110</v>
      </c>
      <c r="E716" s="25" t="s">
        <v>111</v>
      </c>
      <c r="F716" s="25" t="s">
        <v>112</v>
      </c>
      <c r="G716" s="25" t="s">
        <v>98</v>
      </c>
      <c r="H716" s="25" t="s">
        <v>31</v>
      </c>
      <c r="I716" s="25" t="s">
        <v>99</v>
      </c>
      <c r="J716" s="25" t="s">
        <v>100</v>
      </c>
      <c r="K716" s="25">
        <v>80111600</v>
      </c>
      <c r="L716" s="25" t="s">
        <v>319</v>
      </c>
      <c r="M716" s="25">
        <v>1</v>
      </c>
      <c r="N716" s="25">
        <v>1</v>
      </c>
      <c r="O716" s="25">
        <v>11</v>
      </c>
      <c r="P716" s="25">
        <v>1</v>
      </c>
      <c r="Q716" s="25" t="s">
        <v>28</v>
      </c>
      <c r="R716" s="25">
        <v>0</v>
      </c>
      <c r="S716" s="26">
        <v>28226000</v>
      </c>
      <c r="T716" s="26">
        <v>28226000</v>
      </c>
      <c r="U716" s="25">
        <v>0</v>
      </c>
      <c r="V716" s="25">
        <v>0</v>
      </c>
      <c r="W716" s="25" t="s">
        <v>84</v>
      </c>
      <c r="X716" s="25" t="s">
        <v>29</v>
      </c>
      <c r="Y716" s="25" t="s">
        <v>102</v>
      </c>
      <c r="Z716" s="25">
        <v>3778914</v>
      </c>
      <c r="AA716" s="25" t="s">
        <v>243</v>
      </c>
      <c r="AB716" s="24"/>
      <c r="AC716" s="24" t="str">
        <f t="shared" si="22"/>
        <v>7517-26</v>
      </c>
      <c r="AD716" s="24" t="str">
        <f t="shared" si="23"/>
        <v>PRESTAR LOS SERVICIOS DE APOYO TECNICO EN LA LOCALIDAD DE SUMAPAZ EN PROCESOS DE PROMOCIÓN DE BUENAS PRÁCTICAS PRODUCTIVAS. # 7517-26</v>
      </c>
    </row>
    <row r="717" spans="1:30" x14ac:dyDescent="0.25">
      <c r="A717" s="25">
        <v>7517</v>
      </c>
      <c r="B717" s="25">
        <v>27</v>
      </c>
      <c r="C717" s="25" t="s">
        <v>94</v>
      </c>
      <c r="D717" s="25" t="s">
        <v>110</v>
      </c>
      <c r="E717" s="25" t="s">
        <v>111</v>
      </c>
      <c r="F717" s="25" t="s">
        <v>112</v>
      </c>
      <c r="G717" s="25" t="s">
        <v>98</v>
      </c>
      <c r="H717" s="25" t="s">
        <v>31</v>
      </c>
      <c r="I717" s="25" t="s">
        <v>99</v>
      </c>
      <c r="J717" s="25" t="s">
        <v>100</v>
      </c>
      <c r="K717" s="25">
        <v>80111600</v>
      </c>
      <c r="L717" s="25" t="s">
        <v>117</v>
      </c>
      <c r="M717" s="25">
        <v>1</v>
      </c>
      <c r="N717" s="25">
        <v>1</v>
      </c>
      <c r="O717" s="25">
        <v>11</v>
      </c>
      <c r="P717" s="25">
        <v>1</v>
      </c>
      <c r="Q717" s="25" t="s">
        <v>28</v>
      </c>
      <c r="R717" s="25">
        <v>0</v>
      </c>
      <c r="S717" s="26">
        <v>16192000</v>
      </c>
      <c r="T717" s="26">
        <v>16192000</v>
      </c>
      <c r="U717" s="25">
        <v>0</v>
      </c>
      <c r="V717" s="25">
        <v>0</v>
      </c>
      <c r="W717" s="25" t="s">
        <v>84</v>
      </c>
      <c r="X717" s="25" t="s">
        <v>29</v>
      </c>
      <c r="Y717" s="25" t="s">
        <v>102</v>
      </c>
      <c r="Z717" s="25">
        <v>3778914</v>
      </c>
      <c r="AA717" s="25" t="s">
        <v>243</v>
      </c>
      <c r="AB717" s="24"/>
      <c r="AC717" s="24" t="str">
        <f t="shared" si="22"/>
        <v>7517-27</v>
      </c>
      <c r="AD717" s="24" t="str">
        <f t="shared" si="23"/>
        <v>PRESTAR LOS SERVICIOS DE APOYO OPERATIVO EN LA LOCALIDAD DE SUMAPAZ EN PROCESOS DE PROMOCIÓN DE BUENAS PRÁCTICAS PRODUCTIVAS. # 7517-27</v>
      </c>
    </row>
    <row r="718" spans="1:30" x14ac:dyDescent="0.25">
      <c r="A718" s="25">
        <v>7517</v>
      </c>
      <c r="B718" s="25">
        <v>28</v>
      </c>
      <c r="C718" s="25" t="s">
        <v>94</v>
      </c>
      <c r="D718" s="25" t="s">
        <v>110</v>
      </c>
      <c r="E718" s="25" t="s">
        <v>111</v>
      </c>
      <c r="F718" s="25" t="s">
        <v>112</v>
      </c>
      <c r="G718" s="25" t="s">
        <v>98</v>
      </c>
      <c r="H718" s="25" t="s">
        <v>31</v>
      </c>
      <c r="I718" s="25" t="s">
        <v>99</v>
      </c>
      <c r="J718" s="25" t="s">
        <v>100</v>
      </c>
      <c r="K718" s="25">
        <v>80111600</v>
      </c>
      <c r="L718" s="25" t="s">
        <v>118</v>
      </c>
      <c r="M718" s="25">
        <v>1</v>
      </c>
      <c r="N718" s="25">
        <v>1</v>
      </c>
      <c r="O718" s="25">
        <v>11</v>
      </c>
      <c r="P718" s="25">
        <v>1</v>
      </c>
      <c r="Q718" s="25" t="s">
        <v>28</v>
      </c>
      <c r="R718" s="25">
        <v>0</v>
      </c>
      <c r="S718" s="26">
        <v>72380000</v>
      </c>
      <c r="T718" s="26">
        <v>72380000</v>
      </c>
      <c r="U718" s="25">
        <v>0</v>
      </c>
      <c r="V718" s="25">
        <v>0</v>
      </c>
      <c r="W718" s="25" t="s">
        <v>84</v>
      </c>
      <c r="X718" s="25" t="s">
        <v>29</v>
      </c>
      <c r="Y718" s="25" t="s">
        <v>102</v>
      </c>
      <c r="Z718" s="25">
        <v>3778914</v>
      </c>
      <c r="AA718" s="25" t="s">
        <v>243</v>
      </c>
      <c r="AB718" s="24"/>
      <c r="AC718" s="24" t="str">
        <f t="shared" si="22"/>
        <v>7517-28</v>
      </c>
      <c r="AD718" s="24" t="str">
        <f t="shared" si="23"/>
        <v>APOYAR LA IMPLEMENTACIÓN DE INSTRUMENTOS DE PLANEACIÓN Y SEGUIMIENTO QUE CONTRIBUYAN  A LA GESTIÓN AMBIENTAL EN LA ADAPTACIÓN Y REDUCCIÓN DE LA VULNERABILIDAD FRENTE AL CAMBIO CLIMÁTICO Y LA PROMOCIÓN DEL DESARROLLO SOSTENIBLE # 7517-28</v>
      </c>
    </row>
    <row r="719" spans="1:30" x14ac:dyDescent="0.25">
      <c r="A719" s="25">
        <v>7517</v>
      </c>
      <c r="B719" s="25">
        <v>29</v>
      </c>
      <c r="C719" s="25" t="s">
        <v>94</v>
      </c>
      <c r="D719" s="25" t="s">
        <v>110</v>
      </c>
      <c r="E719" s="25" t="s">
        <v>111</v>
      </c>
      <c r="F719" s="25" t="s">
        <v>112</v>
      </c>
      <c r="G719" s="25" t="s">
        <v>98</v>
      </c>
      <c r="H719" s="25" t="s">
        <v>30</v>
      </c>
      <c r="I719" s="25" t="s">
        <v>108</v>
      </c>
      <c r="J719" s="25" t="s">
        <v>109</v>
      </c>
      <c r="K719" s="25" t="s">
        <v>309</v>
      </c>
      <c r="L719" s="25" t="s">
        <v>310</v>
      </c>
      <c r="M719" s="25">
        <v>1</v>
      </c>
      <c r="N719" s="25">
        <v>1</v>
      </c>
      <c r="O719" s="25">
        <v>6</v>
      </c>
      <c r="P719" s="25">
        <v>1</v>
      </c>
      <c r="Q719" s="25" t="s">
        <v>33</v>
      </c>
      <c r="R719" s="25">
        <v>0</v>
      </c>
      <c r="S719" s="26">
        <v>450000000</v>
      </c>
      <c r="T719" s="26">
        <v>450000000</v>
      </c>
      <c r="U719" s="25">
        <v>0</v>
      </c>
      <c r="V719" s="25">
        <v>0</v>
      </c>
      <c r="W719" s="25" t="s">
        <v>84</v>
      </c>
      <c r="X719" s="25" t="s">
        <v>29</v>
      </c>
      <c r="Y719" s="25" t="s">
        <v>102</v>
      </c>
      <c r="Z719" s="25">
        <v>3778914</v>
      </c>
      <c r="AA719" s="25" t="s">
        <v>243</v>
      </c>
      <c r="AB719" s="24"/>
      <c r="AC719" s="24" t="str">
        <f t="shared" si="22"/>
        <v>7517-29</v>
      </c>
      <c r="AD719" s="24" t="str">
        <f t="shared" si="23"/>
        <v>SUMINISTRO DE INSUMOS PARA LA EJECUCIÓN DE ACCIONES SOBRE ÁREAS DE INTERÉS AMBIENTAL QUE ADELANTA LA SECRETARÍA DISTRITAL DE AMBIENTE EN EL DISTRITO CAPITAL # 7517-29</v>
      </c>
    </row>
    <row r="720" spans="1:30" x14ac:dyDescent="0.25">
      <c r="A720" s="25">
        <v>7517</v>
      </c>
      <c r="B720" s="25">
        <v>30</v>
      </c>
      <c r="C720" s="25" t="s">
        <v>94</v>
      </c>
      <c r="D720" s="25" t="s">
        <v>110</v>
      </c>
      <c r="E720" s="25" t="s">
        <v>111</v>
      </c>
      <c r="F720" s="25" t="s">
        <v>112</v>
      </c>
      <c r="G720" s="25" t="s">
        <v>98</v>
      </c>
      <c r="H720" s="25" t="s">
        <v>30</v>
      </c>
      <c r="I720" s="25" t="s">
        <v>39</v>
      </c>
      <c r="J720" s="25" t="s">
        <v>311</v>
      </c>
      <c r="K720" s="25">
        <v>78111808</v>
      </c>
      <c r="L720" s="25" t="s">
        <v>120</v>
      </c>
      <c r="M720" s="25">
        <v>1</v>
      </c>
      <c r="N720" s="25">
        <v>1</v>
      </c>
      <c r="O720" s="25">
        <v>12</v>
      </c>
      <c r="P720" s="25">
        <v>1</v>
      </c>
      <c r="Q720" s="25" t="s">
        <v>28</v>
      </c>
      <c r="R720" s="25">
        <v>0</v>
      </c>
      <c r="S720" s="26">
        <v>150000000</v>
      </c>
      <c r="T720" s="26">
        <v>150000000</v>
      </c>
      <c r="U720" s="25">
        <v>0</v>
      </c>
      <c r="V720" s="25">
        <v>0</v>
      </c>
      <c r="W720" s="25" t="s">
        <v>84</v>
      </c>
      <c r="X720" s="25" t="s">
        <v>29</v>
      </c>
      <c r="Y720" s="25" t="s">
        <v>102</v>
      </c>
      <c r="Z720" s="25">
        <v>3778914</v>
      </c>
      <c r="AA720" s="25" t="s">
        <v>243</v>
      </c>
      <c r="AB720" s="24"/>
      <c r="AC720" s="24" t="str">
        <f t="shared" si="22"/>
        <v>7517-30</v>
      </c>
      <c r="AD720" s="24" t="str">
        <f t="shared" si="23"/>
        <v>PRESTAR  EL SERVICIO DE TRANSPORTE PÚBLICO TERRESTRE AUTOMOTOR ESPECIAL DE PASAJEROS Y DE CARGA PARA EL DESARROLLO DE LAS ACTIVIDADES MISIONALES Y DE INVERSIÓN QUE ADELANTE LA SECRETARIA DISTRITAL DE AMBIENTE # 7517-30</v>
      </c>
    </row>
    <row r="721" spans="1:30" x14ac:dyDescent="0.25">
      <c r="A721" s="25">
        <v>7517</v>
      </c>
      <c r="B721" s="25">
        <v>31</v>
      </c>
      <c r="C721" s="25" t="s">
        <v>94</v>
      </c>
      <c r="D721" s="25" t="s">
        <v>110</v>
      </c>
      <c r="E721" s="25" t="s">
        <v>111</v>
      </c>
      <c r="F721" s="25" t="s">
        <v>112</v>
      </c>
      <c r="G721" s="25" t="s">
        <v>98</v>
      </c>
      <c r="H721" s="25" t="s">
        <v>30</v>
      </c>
      <c r="I721" s="25" t="s">
        <v>108</v>
      </c>
      <c r="J721" s="25" t="s">
        <v>109</v>
      </c>
      <c r="K721" s="25">
        <v>80141607</v>
      </c>
      <c r="L721" s="25" t="s">
        <v>320</v>
      </c>
      <c r="M721" s="25">
        <v>1</v>
      </c>
      <c r="N721" s="25">
        <v>1</v>
      </c>
      <c r="O721" s="25">
        <v>6</v>
      </c>
      <c r="P721" s="25">
        <v>1</v>
      </c>
      <c r="Q721" s="25" t="s">
        <v>28</v>
      </c>
      <c r="R721" s="25">
        <v>0</v>
      </c>
      <c r="S721" s="26">
        <v>45000000</v>
      </c>
      <c r="T721" s="26">
        <v>45000000</v>
      </c>
      <c r="U721" s="25">
        <v>0</v>
      </c>
      <c r="V721" s="25">
        <v>0</v>
      </c>
      <c r="W721" s="25" t="s">
        <v>84</v>
      </c>
      <c r="X721" s="25" t="s">
        <v>29</v>
      </c>
      <c r="Y721" s="25" t="s">
        <v>102</v>
      </c>
      <c r="Z721" s="25">
        <v>3778914</v>
      </c>
      <c r="AA721" s="25" t="s">
        <v>243</v>
      </c>
      <c r="AB721" s="24"/>
      <c r="AC721" s="24" t="str">
        <f t="shared" si="22"/>
        <v>7517-31</v>
      </c>
      <c r="AD721" s="24" t="str">
        <f t="shared" si="23"/>
        <v>CONTRATAR EL PLAN DE MEDIOS Y LAS ACCIONES QUE FACILITEN EL ACCESO A LOS MEDIOS DE COMUNICACIÓN DIGITALES, MASIVOS, COMUNITARIOS O ALTERNATIVOS PARA LA PROMOCIÓN DE EVENTOS, CAMPAÑAS, PROGRAMAS Y MENSAJES DE LA SECRETARÍADISTRITAL DE AMBIENTE  # 7517-31</v>
      </c>
    </row>
    <row r="722" spans="1:30" x14ac:dyDescent="0.25">
      <c r="A722" s="25">
        <v>7517</v>
      </c>
      <c r="B722" s="25">
        <v>33</v>
      </c>
      <c r="C722" s="25" t="s">
        <v>94</v>
      </c>
      <c r="D722" s="25" t="s">
        <v>110</v>
      </c>
      <c r="E722" s="25" t="s">
        <v>111</v>
      </c>
      <c r="F722" s="25" t="s">
        <v>112</v>
      </c>
      <c r="G722" s="25" t="s">
        <v>98</v>
      </c>
      <c r="H722" s="25" t="s">
        <v>31</v>
      </c>
      <c r="I722" s="25" t="s">
        <v>99</v>
      </c>
      <c r="J722" s="25" t="s">
        <v>100</v>
      </c>
      <c r="K722" s="25">
        <v>80111600</v>
      </c>
      <c r="L722" s="25" t="s">
        <v>119</v>
      </c>
      <c r="M722" s="25">
        <v>1</v>
      </c>
      <c r="N722" s="25">
        <v>1</v>
      </c>
      <c r="O722" s="25">
        <v>11</v>
      </c>
      <c r="P722" s="25">
        <v>1</v>
      </c>
      <c r="Q722" s="25" t="s">
        <v>28</v>
      </c>
      <c r="R722" s="25">
        <v>0</v>
      </c>
      <c r="S722" s="26">
        <v>16192000</v>
      </c>
      <c r="T722" s="26">
        <v>16192000</v>
      </c>
      <c r="U722" s="25">
        <v>0</v>
      </c>
      <c r="V722" s="25">
        <v>0</v>
      </c>
      <c r="W722" s="25" t="s">
        <v>84</v>
      </c>
      <c r="X722" s="25" t="s">
        <v>29</v>
      </c>
      <c r="Y722" s="25" t="s">
        <v>102</v>
      </c>
      <c r="Z722" s="25">
        <v>3778914</v>
      </c>
      <c r="AA722" s="25" t="s">
        <v>243</v>
      </c>
      <c r="AB722" s="24"/>
      <c r="AC722" s="24" t="str">
        <f t="shared" si="22"/>
        <v>7517-33</v>
      </c>
      <c r="AD722" s="24" t="str">
        <f t="shared" si="23"/>
        <v>PRESTAR LOS SERVICIOS DE APOYO OPERATIVO EN LA CUENCA DEL RÍO BLANCO EN PROCESOS DE PROMOCIÓN DE BUENAS PRÁCTICAS PRODUCTIVAS. # 7517-33</v>
      </c>
    </row>
    <row r="723" spans="1:30" x14ac:dyDescent="0.25">
      <c r="A723" s="25">
        <v>7517</v>
      </c>
      <c r="B723" s="25">
        <v>34</v>
      </c>
      <c r="C723" s="25" t="s">
        <v>94</v>
      </c>
      <c r="D723" s="25" t="s">
        <v>110</v>
      </c>
      <c r="E723" s="25" t="s">
        <v>111</v>
      </c>
      <c r="F723" s="25" t="s">
        <v>112</v>
      </c>
      <c r="G723" s="25" t="s">
        <v>98</v>
      </c>
      <c r="H723" s="25" t="s">
        <v>31</v>
      </c>
      <c r="I723" s="25" t="s">
        <v>99</v>
      </c>
      <c r="J723" s="25" t="s">
        <v>100</v>
      </c>
      <c r="K723" s="25">
        <v>80111600</v>
      </c>
      <c r="L723" s="25" t="s">
        <v>119</v>
      </c>
      <c r="M723" s="25">
        <v>1</v>
      </c>
      <c r="N723" s="25">
        <v>1</v>
      </c>
      <c r="O723" s="25">
        <v>11</v>
      </c>
      <c r="P723" s="25">
        <v>1</v>
      </c>
      <c r="Q723" s="25" t="s">
        <v>28</v>
      </c>
      <c r="R723" s="25">
        <v>0</v>
      </c>
      <c r="S723" s="26">
        <v>16192000</v>
      </c>
      <c r="T723" s="26">
        <v>16192000</v>
      </c>
      <c r="U723" s="25">
        <v>0</v>
      </c>
      <c r="V723" s="25">
        <v>0</v>
      </c>
      <c r="W723" s="25" t="s">
        <v>84</v>
      </c>
      <c r="X723" s="25" t="s">
        <v>29</v>
      </c>
      <c r="Y723" s="25" t="s">
        <v>102</v>
      </c>
      <c r="Z723" s="25">
        <v>3778914</v>
      </c>
      <c r="AA723" s="25" t="s">
        <v>243</v>
      </c>
      <c r="AB723" s="24"/>
      <c r="AC723" s="24" t="str">
        <f t="shared" si="22"/>
        <v>7517-34</v>
      </c>
      <c r="AD723" s="24" t="str">
        <f t="shared" si="23"/>
        <v>PRESTAR LOS SERVICIOS DE APOYO OPERATIVO EN LA CUENCA DEL RÍO BLANCO EN PROCESOS DE PROMOCIÓN DE BUENAS PRÁCTICAS PRODUCTIVAS. # 7517-34</v>
      </c>
    </row>
    <row r="724" spans="1:30" x14ac:dyDescent="0.25">
      <c r="A724" s="25">
        <v>7517</v>
      </c>
      <c r="B724" s="25">
        <v>35</v>
      </c>
      <c r="C724" s="25" t="s">
        <v>94</v>
      </c>
      <c r="D724" s="25" t="s">
        <v>95</v>
      </c>
      <c r="E724" s="25" t="s">
        <v>96</v>
      </c>
      <c r="F724" s="25" t="s">
        <v>97</v>
      </c>
      <c r="G724" s="25" t="s">
        <v>98</v>
      </c>
      <c r="H724" s="25" t="s">
        <v>30</v>
      </c>
      <c r="I724" s="25" t="s">
        <v>108</v>
      </c>
      <c r="J724" s="25" t="s">
        <v>109</v>
      </c>
      <c r="K724" s="25">
        <v>46181500</v>
      </c>
      <c r="L724" s="25" t="s">
        <v>145</v>
      </c>
      <c r="M724" s="25">
        <v>1</v>
      </c>
      <c r="N724" s="25">
        <v>1</v>
      </c>
      <c r="O724" s="25">
        <v>6</v>
      </c>
      <c r="P724" s="25">
        <v>1</v>
      </c>
      <c r="Q724" s="25" t="s">
        <v>33</v>
      </c>
      <c r="R724" s="25">
        <v>0</v>
      </c>
      <c r="S724" s="26">
        <v>3500000</v>
      </c>
      <c r="T724" s="26">
        <v>3500000</v>
      </c>
      <c r="U724" s="25">
        <v>0</v>
      </c>
      <c r="V724" s="25">
        <v>0</v>
      </c>
      <c r="W724" s="25" t="s">
        <v>84</v>
      </c>
      <c r="X724" s="25" t="s">
        <v>29</v>
      </c>
      <c r="Y724" s="25" t="s">
        <v>102</v>
      </c>
      <c r="Z724" s="25">
        <v>3778914</v>
      </c>
      <c r="AA724" s="25" t="s">
        <v>243</v>
      </c>
      <c r="AB724" s="24"/>
      <c r="AC724" s="24" t="str">
        <f t="shared" si="22"/>
        <v>7517-35</v>
      </c>
      <c r="AD724" s="24" t="str">
        <f t="shared" si="23"/>
        <v>ADQUIRIR ELEMENTOS DE PROTECCIÓN PERSONAL, SEGURIDAD INDUSTRIAL, ERGONÓMICOS DE OFICINA  Y ATENCIÓN DE EMERGENCIAS, PARA EL CUMPLIMIENTO DE LAS ACCIONES DESARROLLADAS POR LA SECRETARIA DISTRITAL DE AMBIENTE # 7517-35</v>
      </c>
    </row>
    <row r="725" spans="1:30" x14ac:dyDescent="0.25">
      <c r="A725" s="25">
        <v>7517</v>
      </c>
      <c r="B725" s="25">
        <v>36</v>
      </c>
      <c r="C725" s="25" t="s">
        <v>94</v>
      </c>
      <c r="D725" s="25" t="s">
        <v>110</v>
      </c>
      <c r="E725" s="25" t="s">
        <v>111</v>
      </c>
      <c r="F725" s="25" t="s">
        <v>112</v>
      </c>
      <c r="G725" s="25" t="s">
        <v>98</v>
      </c>
      <c r="H725" s="25" t="s">
        <v>31</v>
      </c>
      <c r="I725" s="25" t="s">
        <v>99</v>
      </c>
      <c r="J725" s="25" t="s">
        <v>100</v>
      </c>
      <c r="K725" s="25">
        <v>80111600</v>
      </c>
      <c r="L725" s="25" t="s">
        <v>321</v>
      </c>
      <c r="M725" s="25">
        <v>1</v>
      </c>
      <c r="N725" s="25">
        <v>1</v>
      </c>
      <c r="O725" s="25">
        <v>11</v>
      </c>
      <c r="P725" s="25">
        <v>1</v>
      </c>
      <c r="Q725" s="25" t="s">
        <v>28</v>
      </c>
      <c r="R725" s="25">
        <v>0</v>
      </c>
      <c r="S725" s="26">
        <v>16192000</v>
      </c>
      <c r="T725" s="26">
        <v>16192000</v>
      </c>
      <c r="U725" s="25">
        <v>0</v>
      </c>
      <c r="V725" s="25">
        <v>0</v>
      </c>
      <c r="W725" s="25" t="s">
        <v>84</v>
      </c>
      <c r="X725" s="25" t="s">
        <v>29</v>
      </c>
      <c r="Y725" s="25" t="s">
        <v>102</v>
      </c>
      <c r="Z725" s="25">
        <v>3778914</v>
      </c>
      <c r="AA725" s="25" t="s">
        <v>243</v>
      </c>
      <c r="AB725" s="24"/>
      <c r="AC725" s="24" t="str">
        <f t="shared" si="22"/>
        <v>7517-36</v>
      </c>
      <c r="AD725" s="24" t="str">
        <f t="shared" si="23"/>
        <v>PRESTAR LOS SERVICIOS DE APOYO OPERATIVO EN LA CUENCA DEL TUNJUELO EN PROCESOS DE PROMOCIÓN DE BUENAS PRÁCTICAS PRODUCTIVAS. # 7517-36</v>
      </c>
    </row>
    <row r="726" spans="1:30" x14ac:dyDescent="0.25">
      <c r="A726" s="25">
        <v>7517</v>
      </c>
      <c r="B726" s="25">
        <v>37</v>
      </c>
      <c r="C726" s="25" t="s">
        <v>94</v>
      </c>
      <c r="D726" s="25" t="s">
        <v>110</v>
      </c>
      <c r="E726" s="25" t="s">
        <v>111</v>
      </c>
      <c r="F726" s="25" t="s">
        <v>112</v>
      </c>
      <c r="G726" s="25" t="s">
        <v>98</v>
      </c>
      <c r="H726" s="25" t="s">
        <v>31</v>
      </c>
      <c r="I726" s="25" t="s">
        <v>99</v>
      </c>
      <c r="J726" s="25" t="s">
        <v>100</v>
      </c>
      <c r="K726" s="25">
        <v>80111600</v>
      </c>
      <c r="L726" s="25" t="s">
        <v>322</v>
      </c>
      <c r="M726" s="25">
        <v>1</v>
      </c>
      <c r="N726" s="25">
        <v>1</v>
      </c>
      <c r="O726" s="25">
        <v>11</v>
      </c>
      <c r="P726" s="25">
        <v>1</v>
      </c>
      <c r="Q726" s="25" t="s">
        <v>28</v>
      </c>
      <c r="R726" s="25">
        <v>0</v>
      </c>
      <c r="S726" s="26">
        <v>30646000</v>
      </c>
      <c r="T726" s="26">
        <v>30646000</v>
      </c>
      <c r="U726" s="25">
        <v>0</v>
      </c>
      <c r="V726" s="25">
        <v>0</v>
      </c>
      <c r="W726" s="25" t="s">
        <v>84</v>
      </c>
      <c r="X726" s="25" t="s">
        <v>29</v>
      </c>
      <c r="Y726" s="25" t="s">
        <v>102</v>
      </c>
      <c r="Z726" s="25">
        <v>3778914</v>
      </c>
      <c r="AA726" s="25" t="s">
        <v>243</v>
      </c>
      <c r="AB726" s="24"/>
      <c r="AC726" s="24" t="str">
        <f t="shared" si="22"/>
        <v>7517-37</v>
      </c>
      <c r="AD726" s="24" t="str">
        <f t="shared" si="23"/>
        <v>PRESTAR LOS SERVICIOS PROFESIONALES PARA PARA EL APOYO A LA VINCULACIÓN DE PREDIOS EN PREDIOS RURALES UBICADOS EN CERROS ORIENTALES Y/O ZONA RURAL DE SUBA EN PROCESOS DE PROMOCIÓN DE BUENAS PRÁCTICAS PRODUCTIVAS. # 7517-37</v>
      </c>
    </row>
    <row r="727" spans="1:30" x14ac:dyDescent="0.25">
      <c r="A727" s="25">
        <v>7517</v>
      </c>
      <c r="B727" s="25">
        <v>38</v>
      </c>
      <c r="C727" s="25" t="s">
        <v>94</v>
      </c>
      <c r="D727" s="25" t="s">
        <v>95</v>
      </c>
      <c r="E727" s="25" t="s">
        <v>96</v>
      </c>
      <c r="F727" s="25" t="s">
        <v>97</v>
      </c>
      <c r="G727" s="25" t="s">
        <v>98</v>
      </c>
      <c r="H727" s="25" t="s">
        <v>30</v>
      </c>
      <c r="I727" s="25" t="s">
        <v>108</v>
      </c>
      <c r="J727" s="25" t="s">
        <v>323</v>
      </c>
      <c r="K727" s="25">
        <v>85101700</v>
      </c>
      <c r="L727" s="25" t="s">
        <v>324</v>
      </c>
      <c r="M727" s="25">
        <v>1</v>
      </c>
      <c r="N727" s="25">
        <v>1</v>
      </c>
      <c r="O727" s="25">
        <v>11</v>
      </c>
      <c r="P727" s="25">
        <v>1</v>
      </c>
      <c r="Q727" s="25" t="s">
        <v>40</v>
      </c>
      <c r="R727" s="25">
        <v>0</v>
      </c>
      <c r="S727" s="26">
        <v>50000</v>
      </c>
      <c r="T727" s="26">
        <v>50000</v>
      </c>
      <c r="U727" s="25">
        <v>0</v>
      </c>
      <c r="V727" s="25">
        <v>0</v>
      </c>
      <c r="W727" s="25" t="s">
        <v>84</v>
      </c>
      <c r="X727" s="25" t="s">
        <v>242</v>
      </c>
      <c r="Y727" s="25" t="s">
        <v>102</v>
      </c>
      <c r="Z727" s="25">
        <v>3778914</v>
      </c>
      <c r="AA727" s="25" t="s">
        <v>243</v>
      </c>
      <c r="AB727" s="24"/>
      <c r="AC727" s="24" t="str">
        <f t="shared" si="22"/>
        <v>7517-38</v>
      </c>
      <c r="AD727" s="24" t="str">
        <f t="shared" si="23"/>
        <v>EXAMENES MEDICOS(OFICINA) # 7517-38</v>
      </c>
    </row>
    <row r="728" spans="1:30" x14ac:dyDescent="0.25">
      <c r="A728" s="25">
        <v>7517</v>
      </c>
      <c r="B728" s="25">
        <v>39</v>
      </c>
      <c r="C728" s="25" t="s">
        <v>94</v>
      </c>
      <c r="D728" s="25" t="s">
        <v>110</v>
      </c>
      <c r="E728" s="25" t="s">
        <v>111</v>
      </c>
      <c r="F728" s="25" t="s">
        <v>112</v>
      </c>
      <c r="G728" s="25" t="s">
        <v>98</v>
      </c>
      <c r="H728" s="25" t="s">
        <v>30</v>
      </c>
      <c r="I728" s="25" t="s">
        <v>108</v>
      </c>
      <c r="J728" s="25" t="s">
        <v>323</v>
      </c>
      <c r="K728" s="25">
        <v>85101700</v>
      </c>
      <c r="L728" s="25" t="s">
        <v>324</v>
      </c>
      <c r="M728" s="25">
        <v>1</v>
      </c>
      <c r="N728" s="25">
        <v>1</v>
      </c>
      <c r="O728" s="25">
        <v>11</v>
      </c>
      <c r="P728" s="25">
        <v>1</v>
      </c>
      <c r="Q728" s="25" t="s">
        <v>40</v>
      </c>
      <c r="R728" s="25">
        <v>0</v>
      </c>
      <c r="S728" s="26">
        <v>50000</v>
      </c>
      <c r="T728" s="26">
        <v>50000</v>
      </c>
      <c r="U728" s="25">
        <v>0</v>
      </c>
      <c r="V728" s="25">
        <v>0</v>
      </c>
      <c r="W728" s="25" t="s">
        <v>84</v>
      </c>
      <c r="X728" s="25" t="s">
        <v>241</v>
      </c>
      <c r="Y728" s="25" t="s">
        <v>102</v>
      </c>
      <c r="Z728" s="25">
        <v>3778914</v>
      </c>
      <c r="AA728" s="25" t="s">
        <v>243</v>
      </c>
      <c r="AB728" s="24"/>
      <c r="AC728" s="24" t="str">
        <f t="shared" si="22"/>
        <v>7517-39</v>
      </c>
      <c r="AD728" s="24" t="str">
        <f t="shared" si="23"/>
        <v>EXAMENES MEDICOS(OFICINA) # 7517-39</v>
      </c>
    </row>
    <row r="729" spans="1:30" x14ac:dyDescent="0.25">
      <c r="A729" s="25">
        <v>7517</v>
      </c>
      <c r="B729" s="25">
        <v>40</v>
      </c>
      <c r="C729" s="25" t="s">
        <v>94</v>
      </c>
      <c r="D729" s="25" t="s">
        <v>95</v>
      </c>
      <c r="E729" s="25" t="s">
        <v>96</v>
      </c>
      <c r="F729" s="25" t="s">
        <v>97</v>
      </c>
      <c r="G729" s="25" t="s">
        <v>98</v>
      </c>
      <c r="H729" s="25" t="s">
        <v>30</v>
      </c>
      <c r="I729" s="25" t="s">
        <v>108</v>
      </c>
      <c r="J729" s="25" t="s">
        <v>323</v>
      </c>
      <c r="K729" s="25">
        <v>85101700</v>
      </c>
      <c r="L729" s="25" t="s">
        <v>325</v>
      </c>
      <c r="M729" s="25">
        <v>1</v>
      </c>
      <c r="N729" s="25">
        <v>1</v>
      </c>
      <c r="O729" s="25">
        <v>11</v>
      </c>
      <c r="P729" s="25">
        <v>1</v>
      </c>
      <c r="Q729" s="25" t="s">
        <v>40</v>
      </c>
      <c r="R729" s="25">
        <v>0</v>
      </c>
      <c r="S729" s="26">
        <v>480000</v>
      </c>
      <c r="T729" s="26">
        <v>480000</v>
      </c>
      <c r="U729" s="25">
        <v>0</v>
      </c>
      <c r="V729" s="25">
        <v>0</v>
      </c>
      <c r="W729" s="25" t="s">
        <v>84</v>
      </c>
      <c r="X729" s="25" t="s">
        <v>29</v>
      </c>
      <c r="Y729" s="25" t="s">
        <v>102</v>
      </c>
      <c r="Z729" s="25">
        <v>3778914</v>
      </c>
      <c r="AA729" s="25" t="s">
        <v>243</v>
      </c>
      <c r="AB729" s="24"/>
      <c r="AC729" s="24" t="str">
        <f t="shared" si="22"/>
        <v>7517-40</v>
      </c>
      <c r="AD729" s="24" t="str">
        <f t="shared" si="23"/>
        <v>EXAMENES MEDICOS(CAMPO) # 7517-40</v>
      </c>
    </row>
    <row r="730" spans="1:30" x14ac:dyDescent="0.25">
      <c r="A730" s="25">
        <v>7517</v>
      </c>
      <c r="B730" s="25">
        <v>41</v>
      </c>
      <c r="C730" s="25" t="s">
        <v>94</v>
      </c>
      <c r="D730" s="25" t="s">
        <v>110</v>
      </c>
      <c r="E730" s="25" t="s">
        <v>111</v>
      </c>
      <c r="F730" s="25" t="s">
        <v>112</v>
      </c>
      <c r="G730" s="25" t="s">
        <v>98</v>
      </c>
      <c r="H730" s="25" t="s">
        <v>30</v>
      </c>
      <c r="I730" s="25" t="s">
        <v>108</v>
      </c>
      <c r="J730" s="25" t="s">
        <v>323</v>
      </c>
      <c r="K730" s="25">
        <v>85101700</v>
      </c>
      <c r="L730" s="25" t="s">
        <v>325</v>
      </c>
      <c r="M730" s="25">
        <v>1</v>
      </c>
      <c r="N730" s="25">
        <v>1</v>
      </c>
      <c r="O730" s="25">
        <v>11</v>
      </c>
      <c r="P730" s="25">
        <v>1</v>
      </c>
      <c r="Q730" s="25" t="s">
        <v>40</v>
      </c>
      <c r="R730" s="25">
        <v>0</v>
      </c>
      <c r="S730" s="26">
        <v>1080000</v>
      </c>
      <c r="T730" s="26">
        <v>1080000</v>
      </c>
      <c r="U730" s="25">
        <v>0</v>
      </c>
      <c r="V730" s="25">
        <v>0</v>
      </c>
      <c r="W730" s="25" t="s">
        <v>84</v>
      </c>
      <c r="X730" s="25" t="s">
        <v>29</v>
      </c>
      <c r="Y730" s="25" t="s">
        <v>102</v>
      </c>
      <c r="Z730" s="25">
        <v>3778914</v>
      </c>
      <c r="AA730" s="25" t="s">
        <v>243</v>
      </c>
      <c r="AB730" s="24"/>
      <c r="AC730" s="24" t="str">
        <f t="shared" si="22"/>
        <v>7517-41</v>
      </c>
      <c r="AD730" s="24" t="str">
        <f t="shared" si="23"/>
        <v>EXAMENES MEDICOS(CAMPO) # 7517-41</v>
      </c>
    </row>
    <row r="731" spans="1:30" x14ac:dyDescent="0.25">
      <c r="A731" s="25">
        <v>1150</v>
      </c>
      <c r="B731" s="25">
        <v>1</v>
      </c>
      <c r="C731" s="25" t="s">
        <v>777</v>
      </c>
      <c r="D731" s="25" t="s">
        <v>778</v>
      </c>
      <c r="E731" s="25" t="s">
        <v>779</v>
      </c>
      <c r="F731" s="25" t="s">
        <v>780</v>
      </c>
      <c r="G731" s="25" t="s">
        <v>27</v>
      </c>
      <c r="H731" s="25" t="s">
        <v>31</v>
      </c>
      <c r="I731" s="25" t="s">
        <v>90</v>
      </c>
      <c r="J731" s="25" t="s">
        <v>781</v>
      </c>
      <c r="K731" s="25">
        <v>80111600</v>
      </c>
      <c r="L731" s="25" t="s">
        <v>782</v>
      </c>
      <c r="M731" s="25">
        <v>1</v>
      </c>
      <c r="N731" s="25">
        <v>2</v>
      </c>
      <c r="O731" s="25">
        <v>11</v>
      </c>
      <c r="P731" s="25">
        <v>1</v>
      </c>
      <c r="Q731" s="25" t="s">
        <v>28</v>
      </c>
      <c r="R731" s="25">
        <v>0</v>
      </c>
      <c r="S731" s="26">
        <v>84304000</v>
      </c>
      <c r="T731" s="26">
        <v>84304000</v>
      </c>
      <c r="U731" s="25">
        <v>0</v>
      </c>
      <c r="V731" s="25">
        <v>0</v>
      </c>
      <c r="W731" s="25" t="s">
        <v>84</v>
      </c>
      <c r="X731" s="25" t="s">
        <v>29</v>
      </c>
      <c r="Y731" s="25" t="s">
        <v>102</v>
      </c>
      <c r="Z731" s="25" t="s">
        <v>783</v>
      </c>
      <c r="AA731" s="25" t="s">
        <v>400</v>
      </c>
      <c r="AB731" s="24"/>
      <c r="AC731" s="24" t="str">
        <f t="shared" si="22"/>
        <v>1150-1</v>
      </c>
      <c r="AD731" s="24" t="str">
        <f t="shared" si="23"/>
        <v>PRESTAR LOS SERVICIOS PROFESIONALES PARA REALIZAR LOS ANÁLISIS DE MODELACIÓN ESPACIAL, ADMINISTRACIÓN Y ACTUALIZACIÓN DE BASES DE DATOS DE INFORMACIÓN GEOGRÁFICA REQUERIDOS COMO PARTE DE LOS PROCESOS DE GESTIÓN AMBIENTAL CON ÉNFASIS EN ADQUISICIÓN PREDIAL # 1150-1</v>
      </c>
    </row>
    <row r="732" spans="1:30" x14ac:dyDescent="0.25">
      <c r="A732" s="25">
        <v>1150</v>
      </c>
      <c r="B732" s="25">
        <v>2</v>
      </c>
      <c r="C732" s="25" t="s">
        <v>777</v>
      </c>
      <c r="D732" s="25" t="s">
        <v>778</v>
      </c>
      <c r="E732" s="25" t="s">
        <v>779</v>
      </c>
      <c r="F732" s="25" t="s">
        <v>780</v>
      </c>
      <c r="G732" s="25" t="s">
        <v>27</v>
      </c>
      <c r="H732" s="25" t="s">
        <v>31</v>
      </c>
      <c r="I732" s="25" t="s">
        <v>90</v>
      </c>
      <c r="J732" s="25" t="s">
        <v>781</v>
      </c>
      <c r="K732" s="25">
        <v>80111600</v>
      </c>
      <c r="L732" s="25" t="s">
        <v>784</v>
      </c>
      <c r="M732" s="25">
        <v>1</v>
      </c>
      <c r="N732" s="25">
        <v>2</v>
      </c>
      <c r="O732" s="25">
        <v>11</v>
      </c>
      <c r="P732" s="25">
        <v>1</v>
      </c>
      <c r="Q732" s="25" t="s">
        <v>28</v>
      </c>
      <c r="R732" s="25">
        <v>0</v>
      </c>
      <c r="S732" s="26">
        <v>77604000</v>
      </c>
      <c r="T732" s="26">
        <v>77604000</v>
      </c>
      <c r="U732" s="25">
        <v>0</v>
      </c>
      <c r="V732" s="25">
        <v>0</v>
      </c>
      <c r="W732" s="25" t="s">
        <v>84</v>
      </c>
      <c r="X732" s="25" t="s">
        <v>29</v>
      </c>
      <c r="Y732" s="25" t="s">
        <v>102</v>
      </c>
      <c r="Z732" s="25" t="s">
        <v>783</v>
      </c>
      <c r="AA732" s="25" t="s">
        <v>400</v>
      </c>
      <c r="AB732" s="24"/>
      <c r="AC732" s="24" t="str">
        <f t="shared" si="22"/>
        <v>1150-2</v>
      </c>
      <c r="AD732" s="24" t="str">
        <f t="shared" si="23"/>
        <v>PRESTACIÓN DE SERVICIOS PROFESIONALES PARA COORDINAR, ORIENTAR Y REALIZAR EL SEGUIMIENTO LOS PROCESOS, TRÁMITES Y GESTIONES REQUERIDAS PARA LA ADQUISICIÓN DE PREDIOS UBICADOS EN ÁREAS PROTEGIDAS DEL DISTRITO CAPITAL # 1150-2</v>
      </c>
    </row>
    <row r="733" spans="1:30" x14ac:dyDescent="0.25">
      <c r="A733" s="25">
        <v>1150</v>
      </c>
      <c r="B733" s="25">
        <v>3</v>
      </c>
      <c r="C733" s="25" t="s">
        <v>777</v>
      </c>
      <c r="D733" s="25" t="s">
        <v>778</v>
      </c>
      <c r="E733" s="25" t="s">
        <v>779</v>
      </c>
      <c r="F733" s="25" t="s">
        <v>780</v>
      </c>
      <c r="G733" s="25" t="s">
        <v>27</v>
      </c>
      <c r="H733" s="25" t="s">
        <v>30</v>
      </c>
      <c r="I733" s="25" t="s">
        <v>785</v>
      </c>
      <c r="J733" s="25" t="s">
        <v>282</v>
      </c>
      <c r="K733" s="25" t="s">
        <v>786</v>
      </c>
      <c r="L733" s="25" t="s">
        <v>547</v>
      </c>
      <c r="M733" s="25">
        <v>1</v>
      </c>
      <c r="N733" s="25">
        <v>1</v>
      </c>
      <c r="O733" s="25">
        <v>12</v>
      </c>
      <c r="P733" s="25">
        <v>1</v>
      </c>
      <c r="Q733" s="25" t="s">
        <v>40</v>
      </c>
      <c r="R733" s="25">
        <v>0</v>
      </c>
      <c r="S733" s="26">
        <v>110000</v>
      </c>
      <c r="T733" s="26">
        <v>110000</v>
      </c>
      <c r="U733" s="25">
        <v>0</v>
      </c>
      <c r="V733" s="25">
        <v>0</v>
      </c>
      <c r="W733" s="25" t="s">
        <v>84</v>
      </c>
      <c r="X733" s="25" t="s">
        <v>29</v>
      </c>
      <c r="Y733" s="25" t="s">
        <v>102</v>
      </c>
      <c r="Z733" s="25" t="s">
        <v>783</v>
      </c>
      <c r="AA733" s="25" t="s">
        <v>400</v>
      </c>
      <c r="AB733" s="24"/>
      <c r="AC733" s="24" t="str">
        <f t="shared" si="22"/>
        <v>1150-3</v>
      </c>
      <c r="AD733" s="24" t="str">
        <f t="shared" si="23"/>
        <v>PRESTAR EL SERVICIO DE EXÁMENES MÉDICOS OCUPACIONALES, COMPLEMENTARIOS Y APLICACIÓN DE VACUNAS PARA LOS SERVIDORES DE LA SECRETARÍA DISTRITAL DE AMBIENTE # 1150-3</v>
      </c>
    </row>
    <row r="734" spans="1:30" x14ac:dyDescent="0.25">
      <c r="A734" s="25">
        <v>1150</v>
      </c>
      <c r="B734" s="25">
        <v>4</v>
      </c>
      <c r="C734" s="25" t="s">
        <v>777</v>
      </c>
      <c r="D734" s="25" t="s">
        <v>778</v>
      </c>
      <c r="E734" s="25" t="s">
        <v>779</v>
      </c>
      <c r="F734" s="25" t="s">
        <v>787</v>
      </c>
      <c r="G734" s="25" t="s">
        <v>788</v>
      </c>
      <c r="H734" s="25" t="s">
        <v>44</v>
      </c>
      <c r="I734" s="25" t="s">
        <v>522</v>
      </c>
      <c r="J734" s="25" t="s">
        <v>523</v>
      </c>
      <c r="K734" s="25" t="s">
        <v>789</v>
      </c>
      <c r="L734" s="25" t="s">
        <v>790</v>
      </c>
      <c r="M734" s="25">
        <v>1</v>
      </c>
      <c r="N734" s="25">
        <v>3</v>
      </c>
      <c r="O734" s="25">
        <v>5</v>
      </c>
      <c r="P734" s="25">
        <v>1</v>
      </c>
      <c r="Q734" s="25" t="s">
        <v>28</v>
      </c>
      <c r="R734" s="25">
        <v>0</v>
      </c>
      <c r="S734" s="26">
        <v>1296635000</v>
      </c>
      <c r="T734" s="26">
        <v>1296635000</v>
      </c>
      <c r="U734" s="25">
        <v>0</v>
      </c>
      <c r="V734" s="25">
        <v>0</v>
      </c>
      <c r="W734" s="25" t="s">
        <v>84</v>
      </c>
      <c r="X734" s="25" t="s">
        <v>29</v>
      </c>
      <c r="Y734" s="25" t="s">
        <v>102</v>
      </c>
      <c r="Z734" s="25" t="s">
        <v>783</v>
      </c>
      <c r="AA734" s="25" t="s">
        <v>400</v>
      </c>
      <c r="AB734" s="24"/>
      <c r="AC734" s="24" t="str">
        <f t="shared" si="22"/>
        <v>1150-4</v>
      </c>
      <c r="AD734" s="24" t="str">
        <f t="shared" si="23"/>
        <v>ADQUISICIÓN PREDIAL EN ÁREAS DE INTERÉS AMBIENTAL  # 1150-4</v>
      </c>
    </row>
    <row r="735" spans="1:30" x14ac:dyDescent="0.25">
      <c r="A735" s="25">
        <v>1150</v>
      </c>
      <c r="B735" s="25">
        <v>5</v>
      </c>
      <c r="C735" s="25" t="s">
        <v>777</v>
      </c>
      <c r="D735" s="25" t="s">
        <v>778</v>
      </c>
      <c r="E735" s="25" t="s">
        <v>779</v>
      </c>
      <c r="F735" s="25" t="s">
        <v>787</v>
      </c>
      <c r="G735" s="25" t="s">
        <v>791</v>
      </c>
      <c r="H735" s="25" t="s">
        <v>44</v>
      </c>
      <c r="I735" s="25" t="s">
        <v>522</v>
      </c>
      <c r="J735" s="25" t="s">
        <v>523</v>
      </c>
      <c r="K735" s="25" t="s">
        <v>789</v>
      </c>
      <c r="L735" s="25" t="s">
        <v>790</v>
      </c>
      <c r="M735" s="25">
        <v>1</v>
      </c>
      <c r="N735" s="25">
        <v>3</v>
      </c>
      <c r="O735" s="25">
        <v>5</v>
      </c>
      <c r="P735" s="25">
        <v>1</v>
      </c>
      <c r="Q735" s="25" t="s">
        <v>28</v>
      </c>
      <c r="R735" s="25">
        <v>0</v>
      </c>
      <c r="S735" s="26">
        <v>1232927000</v>
      </c>
      <c r="T735" s="26">
        <v>1232927000</v>
      </c>
      <c r="U735" s="25">
        <v>0</v>
      </c>
      <c r="V735" s="25">
        <v>0</v>
      </c>
      <c r="W735" s="25" t="s">
        <v>84</v>
      </c>
      <c r="X735" s="25" t="s">
        <v>29</v>
      </c>
      <c r="Y735" s="25" t="s">
        <v>102</v>
      </c>
      <c r="Z735" s="25" t="s">
        <v>783</v>
      </c>
      <c r="AA735" s="25" t="s">
        <v>400</v>
      </c>
      <c r="AB735" s="24"/>
      <c r="AC735" s="24" t="str">
        <f t="shared" si="22"/>
        <v>1150-5</v>
      </c>
      <c r="AD735" s="24" t="str">
        <f t="shared" si="23"/>
        <v>ADQUISICIÓN PREDIAL EN ÁREAS DE INTERÉS AMBIENTAL  # 1150-5</v>
      </c>
    </row>
    <row r="736" spans="1:30" x14ac:dyDescent="0.25">
      <c r="A736" s="25">
        <v>1150</v>
      </c>
      <c r="B736" s="25">
        <v>6</v>
      </c>
      <c r="C736" s="25" t="s">
        <v>777</v>
      </c>
      <c r="D736" s="25" t="s">
        <v>778</v>
      </c>
      <c r="E736" s="25" t="s">
        <v>779</v>
      </c>
      <c r="F736" s="25" t="s">
        <v>787</v>
      </c>
      <c r="G736" s="25" t="s">
        <v>792</v>
      </c>
      <c r="H736" s="25" t="s">
        <v>44</v>
      </c>
      <c r="I736" s="25" t="s">
        <v>522</v>
      </c>
      <c r="J736" s="25" t="s">
        <v>523</v>
      </c>
      <c r="K736" s="25" t="s">
        <v>789</v>
      </c>
      <c r="L736" s="25" t="s">
        <v>790</v>
      </c>
      <c r="M736" s="25">
        <v>1</v>
      </c>
      <c r="N736" s="25">
        <v>3</v>
      </c>
      <c r="O736" s="25">
        <v>5</v>
      </c>
      <c r="P736" s="25">
        <v>1</v>
      </c>
      <c r="Q736" s="25" t="s">
        <v>28</v>
      </c>
      <c r="R736" s="25">
        <v>0</v>
      </c>
      <c r="S736" s="26">
        <v>665438000</v>
      </c>
      <c r="T736" s="26">
        <v>665438000</v>
      </c>
      <c r="U736" s="25">
        <v>0</v>
      </c>
      <c r="V736" s="25">
        <v>0</v>
      </c>
      <c r="W736" s="25" t="s">
        <v>84</v>
      </c>
      <c r="X736" s="25" t="s">
        <v>29</v>
      </c>
      <c r="Y736" s="25" t="s">
        <v>102</v>
      </c>
      <c r="Z736" s="25" t="s">
        <v>783</v>
      </c>
      <c r="AA736" s="25" t="s">
        <v>400</v>
      </c>
      <c r="AB736" s="24"/>
      <c r="AC736" s="24" t="str">
        <f t="shared" si="22"/>
        <v>1150-6</v>
      </c>
      <c r="AD736" s="24" t="str">
        <f t="shared" si="23"/>
        <v>ADQUISICIÓN PREDIAL EN ÁREAS DE INTERÉS AMBIENTAL  # 1150-6</v>
      </c>
    </row>
    <row r="737" spans="1:30" x14ac:dyDescent="0.25">
      <c r="A737" s="25">
        <v>1150</v>
      </c>
      <c r="B737" s="25">
        <v>7</v>
      </c>
      <c r="C737" s="25" t="s">
        <v>777</v>
      </c>
      <c r="D737" s="25" t="s">
        <v>778</v>
      </c>
      <c r="E737" s="25" t="s">
        <v>779</v>
      </c>
      <c r="F737" s="25" t="s">
        <v>787</v>
      </c>
      <c r="G737" s="25" t="s">
        <v>793</v>
      </c>
      <c r="H737" s="25" t="s">
        <v>44</v>
      </c>
      <c r="I737" s="25" t="s">
        <v>475</v>
      </c>
      <c r="J737" s="25" t="s">
        <v>794</v>
      </c>
      <c r="K737" s="25" t="s">
        <v>789</v>
      </c>
      <c r="L737" s="25" t="s">
        <v>790</v>
      </c>
      <c r="M737" s="25">
        <v>1</v>
      </c>
      <c r="N737" s="25">
        <v>3</v>
      </c>
      <c r="O737" s="25">
        <v>5</v>
      </c>
      <c r="P737" s="25">
        <v>1</v>
      </c>
      <c r="Q737" s="25" t="s">
        <v>28</v>
      </c>
      <c r="R737" s="25">
        <v>0</v>
      </c>
      <c r="S737" s="26">
        <v>835022000</v>
      </c>
      <c r="T737" s="26">
        <v>835022000</v>
      </c>
      <c r="U737" s="25">
        <v>0</v>
      </c>
      <c r="V737" s="25">
        <v>0</v>
      </c>
      <c r="W737" s="25" t="s">
        <v>84</v>
      </c>
      <c r="X737" s="25" t="s">
        <v>29</v>
      </c>
      <c r="Y737" s="25" t="s">
        <v>102</v>
      </c>
      <c r="Z737" s="25" t="s">
        <v>783</v>
      </c>
      <c r="AA737" s="25" t="s">
        <v>400</v>
      </c>
      <c r="AB737" s="24"/>
      <c r="AC737" s="24" t="str">
        <f t="shared" si="22"/>
        <v>1150-7</v>
      </c>
      <c r="AD737" s="24" t="str">
        <f t="shared" si="23"/>
        <v>ADQUISICIÓN PREDIAL EN ÁREAS DE INTERÉS AMBIENTAL  # 1150-7</v>
      </c>
    </row>
    <row r="738" spans="1:30" s="27" customFormat="1" x14ac:dyDescent="0.25">
      <c r="A738" s="25">
        <v>1150</v>
      </c>
      <c r="B738" s="25">
        <v>8</v>
      </c>
      <c r="C738" s="25" t="s">
        <v>777</v>
      </c>
      <c r="D738" s="25" t="s">
        <v>778</v>
      </c>
      <c r="E738" s="25" t="s">
        <v>779</v>
      </c>
      <c r="F738" s="25" t="s">
        <v>787</v>
      </c>
      <c r="G738" s="25" t="s">
        <v>795</v>
      </c>
      <c r="H738" s="25" t="s">
        <v>44</v>
      </c>
      <c r="I738" s="25" t="s">
        <v>475</v>
      </c>
      <c r="J738" s="25" t="s">
        <v>794</v>
      </c>
      <c r="K738" s="25" t="s">
        <v>789</v>
      </c>
      <c r="L738" s="25" t="s">
        <v>790</v>
      </c>
      <c r="M738" s="25">
        <v>1</v>
      </c>
      <c r="N738" s="25">
        <v>3</v>
      </c>
      <c r="O738" s="25">
        <v>5</v>
      </c>
      <c r="P738" s="25">
        <v>1</v>
      </c>
      <c r="Q738" s="25" t="s">
        <v>28</v>
      </c>
      <c r="R738" s="25">
        <v>0</v>
      </c>
      <c r="S738" s="26">
        <v>164978000</v>
      </c>
      <c r="T738" s="26">
        <v>164978000</v>
      </c>
      <c r="U738" s="25">
        <v>0</v>
      </c>
      <c r="V738" s="25">
        <v>0</v>
      </c>
      <c r="W738" s="25" t="s">
        <v>84</v>
      </c>
      <c r="X738" s="25" t="s">
        <v>29</v>
      </c>
      <c r="Y738" s="25" t="s">
        <v>102</v>
      </c>
      <c r="Z738" s="25" t="s">
        <v>783</v>
      </c>
      <c r="AA738" s="25" t="s">
        <v>400</v>
      </c>
      <c r="AB738" s="24"/>
      <c r="AC738" s="24" t="str">
        <f t="shared" si="22"/>
        <v>1150-8</v>
      </c>
      <c r="AD738" s="24" t="str">
        <f t="shared" si="23"/>
        <v>ADQUISICIÓN PREDIAL EN ÁREAS DE INTERÉS AMBIENTAL  # 1150-8</v>
      </c>
    </row>
    <row r="739" spans="1:30" s="27" customFormat="1" x14ac:dyDescent="0.25">
      <c r="A739" s="25">
        <v>1150</v>
      </c>
      <c r="B739" s="25">
        <v>9</v>
      </c>
      <c r="C739" s="25" t="s">
        <v>777</v>
      </c>
      <c r="D739" s="25" t="s">
        <v>778</v>
      </c>
      <c r="E739" s="25" t="s">
        <v>779</v>
      </c>
      <c r="F739" s="25" t="s">
        <v>796</v>
      </c>
      <c r="G739" s="25" t="s">
        <v>27</v>
      </c>
      <c r="H739" s="25" t="s">
        <v>31</v>
      </c>
      <c r="I739" s="25" t="s">
        <v>99</v>
      </c>
      <c r="J739" s="25" t="s">
        <v>781</v>
      </c>
      <c r="K739" s="25">
        <v>80111600</v>
      </c>
      <c r="L739" s="25" t="s">
        <v>797</v>
      </c>
      <c r="M739" s="25">
        <v>1</v>
      </c>
      <c r="N739" s="25">
        <v>2</v>
      </c>
      <c r="O739" s="25">
        <v>10</v>
      </c>
      <c r="P739" s="25">
        <v>1</v>
      </c>
      <c r="Q739" s="25" t="s">
        <v>28</v>
      </c>
      <c r="R739" s="25">
        <v>0</v>
      </c>
      <c r="S739" s="26">
        <v>27860000</v>
      </c>
      <c r="T739" s="26">
        <v>27860000</v>
      </c>
      <c r="U739" s="25">
        <v>0</v>
      </c>
      <c r="V739" s="25">
        <v>0</v>
      </c>
      <c r="W739" s="25" t="s">
        <v>84</v>
      </c>
      <c r="X739" s="25" t="s">
        <v>29</v>
      </c>
      <c r="Y739" s="25" t="s">
        <v>102</v>
      </c>
      <c r="Z739" s="25" t="s">
        <v>783</v>
      </c>
      <c r="AA739" s="25" t="s">
        <v>400</v>
      </c>
      <c r="AB739" s="24"/>
      <c r="AC739" s="24" t="str">
        <f t="shared" si="22"/>
        <v>1150-9</v>
      </c>
      <c r="AD739" s="24" t="str">
        <f t="shared" si="23"/>
        <v>PRESTAR SERVICIOS PROFESIONALES PARA APOYAR LA RECOLECCIÓN, PROCESAMIENTO Y CONSOLIDACIÓN DE LA INFORMACIÓN DE LOS PROCESOS AMBIENTALES EN LA FRANJA DE ADECUACIÓN Y LA RESERVA FORESTAL PROTECTORA DE LOS CERROS ORIENTALES # 1150-9</v>
      </c>
    </row>
    <row r="740" spans="1:30" x14ac:dyDescent="0.25">
      <c r="A740" s="25">
        <v>1150</v>
      </c>
      <c r="B740" s="25">
        <v>10</v>
      </c>
      <c r="C740" s="25" t="s">
        <v>777</v>
      </c>
      <c r="D740" s="25" t="s">
        <v>778</v>
      </c>
      <c r="E740" s="25" t="s">
        <v>779</v>
      </c>
      <c r="F740" s="25" t="s">
        <v>796</v>
      </c>
      <c r="G740" s="25" t="s">
        <v>27</v>
      </c>
      <c r="H740" s="25" t="s">
        <v>31</v>
      </c>
      <c r="I740" s="25" t="s">
        <v>99</v>
      </c>
      <c r="J740" s="25" t="s">
        <v>781</v>
      </c>
      <c r="K740" s="25">
        <v>80111600</v>
      </c>
      <c r="L740" s="25" t="s">
        <v>798</v>
      </c>
      <c r="M740" s="25">
        <v>1</v>
      </c>
      <c r="N740" s="25">
        <v>2</v>
      </c>
      <c r="O740" s="25">
        <v>1</v>
      </c>
      <c r="P740" s="25">
        <v>1</v>
      </c>
      <c r="Q740" s="25" t="s">
        <v>28</v>
      </c>
      <c r="R740" s="25">
        <v>0</v>
      </c>
      <c r="S740" s="26">
        <v>2780800</v>
      </c>
      <c r="T740" s="26">
        <v>2780800</v>
      </c>
      <c r="U740" s="25">
        <v>0</v>
      </c>
      <c r="V740" s="25">
        <v>0</v>
      </c>
      <c r="W740" s="25" t="s">
        <v>84</v>
      </c>
      <c r="X740" s="25" t="s">
        <v>29</v>
      </c>
      <c r="Y740" s="25" t="s">
        <v>102</v>
      </c>
      <c r="Z740" s="25" t="s">
        <v>783</v>
      </c>
      <c r="AA740" s="25" t="s">
        <v>400</v>
      </c>
      <c r="AB740" s="24"/>
      <c r="AC740" s="24" t="str">
        <f t="shared" si="22"/>
        <v>1150-10</v>
      </c>
      <c r="AD740" s="24" t="str">
        <f t="shared" si="23"/>
        <v>PRESTAR SERVICIOS PROFESIONALES PARA APOYAR LA RECOLECCIÓN, ANÁLISIS, PROCESAMIENTO Y CONSOLIDACIÓN DE LA INFORMACIÓN DE LOS PROCESOS AMBIENTALES EN LA FRANJA DE ADECUACIÓN Y LA RESERVA FORESTAL PROTECTORA DE LOS CERROS ORIENTALES # 1150-10</v>
      </c>
    </row>
    <row r="741" spans="1:30" x14ac:dyDescent="0.25">
      <c r="A741" s="25">
        <v>1150</v>
      </c>
      <c r="B741" s="25">
        <v>11</v>
      </c>
      <c r="C741" s="25" t="s">
        <v>777</v>
      </c>
      <c r="D741" s="25" t="s">
        <v>778</v>
      </c>
      <c r="E741" s="25" t="s">
        <v>779</v>
      </c>
      <c r="F741" s="25" t="s">
        <v>796</v>
      </c>
      <c r="G741" s="25" t="s">
        <v>27</v>
      </c>
      <c r="H741" s="25" t="s">
        <v>31</v>
      </c>
      <c r="I741" s="25" t="s">
        <v>99</v>
      </c>
      <c r="J741" s="25" t="s">
        <v>781</v>
      </c>
      <c r="K741" s="25">
        <v>80111600</v>
      </c>
      <c r="L741" s="25" t="s">
        <v>799</v>
      </c>
      <c r="M741" s="25">
        <v>1</v>
      </c>
      <c r="N741" s="25">
        <v>2</v>
      </c>
      <c r="O741" s="25">
        <v>11</v>
      </c>
      <c r="P741" s="25">
        <v>1</v>
      </c>
      <c r="Q741" s="25" t="s">
        <v>28</v>
      </c>
      <c r="R741" s="25">
        <v>0</v>
      </c>
      <c r="S741" s="26">
        <v>115071000</v>
      </c>
      <c r="T741" s="26">
        <v>115071000</v>
      </c>
      <c r="U741" s="25">
        <v>0</v>
      </c>
      <c r="V741" s="25">
        <v>0</v>
      </c>
      <c r="W741" s="25" t="s">
        <v>84</v>
      </c>
      <c r="X741" s="25" t="s">
        <v>29</v>
      </c>
      <c r="Y741" s="25" t="s">
        <v>102</v>
      </c>
      <c r="Z741" s="25" t="s">
        <v>783</v>
      </c>
      <c r="AA741" s="25" t="s">
        <v>400</v>
      </c>
      <c r="AB741" s="24"/>
      <c r="AC741" s="24" t="str">
        <f t="shared" si="22"/>
        <v>1150-11</v>
      </c>
      <c r="AD741" s="24" t="str">
        <f t="shared" si="23"/>
        <v>PRESTACIÓN DE SERVICIOS PROFESIONALES EN INGENIERÍA CIVIL PARA APOYAR EN LOS PROYECTOS DISEÑO, ADECUACIÓN Y MANTENIMIENTO  DE LA INFRAESTRUCTURA DE SENDEROS UBICADOS EN LA FRANJA DE ADECUACIÓN # 1150-11</v>
      </c>
    </row>
    <row r="742" spans="1:30" x14ac:dyDescent="0.25">
      <c r="A742" s="25">
        <v>1150</v>
      </c>
      <c r="B742" s="25">
        <v>12</v>
      </c>
      <c r="C742" s="25" t="s">
        <v>777</v>
      </c>
      <c r="D742" s="25" t="s">
        <v>778</v>
      </c>
      <c r="E742" s="25" t="s">
        <v>779</v>
      </c>
      <c r="F742" s="25" t="s">
        <v>796</v>
      </c>
      <c r="G742" s="25" t="s">
        <v>27</v>
      </c>
      <c r="H742" s="25" t="s">
        <v>31</v>
      </c>
      <c r="I742" s="25" t="s">
        <v>99</v>
      </c>
      <c r="J742" s="25" t="s">
        <v>781</v>
      </c>
      <c r="K742" s="25">
        <v>80111600</v>
      </c>
      <c r="L742" s="25" t="s">
        <v>800</v>
      </c>
      <c r="M742" s="25">
        <v>1</v>
      </c>
      <c r="N742" s="25">
        <v>2</v>
      </c>
      <c r="O742" s="25">
        <v>11</v>
      </c>
      <c r="P742" s="25">
        <v>1</v>
      </c>
      <c r="Q742" s="25" t="s">
        <v>28</v>
      </c>
      <c r="R742" s="25">
        <v>0</v>
      </c>
      <c r="S742" s="26">
        <v>51920000</v>
      </c>
      <c r="T742" s="26">
        <v>51920000</v>
      </c>
      <c r="U742" s="25">
        <v>0</v>
      </c>
      <c r="V742" s="25">
        <v>0</v>
      </c>
      <c r="W742" s="25" t="s">
        <v>84</v>
      </c>
      <c r="X742" s="25" t="s">
        <v>29</v>
      </c>
      <c r="Y742" s="25" t="s">
        <v>102</v>
      </c>
      <c r="Z742" s="25" t="s">
        <v>783</v>
      </c>
      <c r="AA742" s="25" t="s">
        <v>400</v>
      </c>
      <c r="AB742" s="24"/>
      <c r="AC742" s="24" t="str">
        <f t="shared" si="22"/>
        <v>1150-12</v>
      </c>
      <c r="AD742" s="24" t="str">
        <f t="shared" si="23"/>
        <v>PRESTACIÓN DE SERVICIOS PROFESIONALES PARA EL APOYO Y ACOMPAÑAMIENTO EN LOS ASPECTOS ADMINISTRATIVOS Y FINANCIEROS, SEGUIMIENTO AL CUMPLIMIENTO DE METAS Y CONSOLIDACION DE INFORMES DE GESTION EN LA FRANJA DE ADECUACIÓN Y LA RESERVA FORESTAL PROTECTORA DE LOS CERROS ORIENTALES # 1150-12</v>
      </c>
    </row>
    <row r="743" spans="1:30" x14ac:dyDescent="0.25">
      <c r="A743" s="25">
        <v>1150</v>
      </c>
      <c r="B743" s="25">
        <v>13</v>
      </c>
      <c r="C743" s="25" t="s">
        <v>777</v>
      </c>
      <c r="D743" s="25" t="s">
        <v>778</v>
      </c>
      <c r="E743" s="25" t="s">
        <v>779</v>
      </c>
      <c r="F743" s="25" t="s">
        <v>796</v>
      </c>
      <c r="G743" s="25" t="s">
        <v>801</v>
      </c>
      <c r="H743" s="25" t="s">
        <v>44</v>
      </c>
      <c r="I743" s="25" t="s">
        <v>475</v>
      </c>
      <c r="J743" s="25" t="s">
        <v>794</v>
      </c>
      <c r="K743" s="25" t="s">
        <v>802</v>
      </c>
      <c r="L743" s="25" t="s">
        <v>803</v>
      </c>
      <c r="M743" s="25">
        <v>1</v>
      </c>
      <c r="N743" s="25">
        <v>3</v>
      </c>
      <c r="O743" s="25">
        <v>9</v>
      </c>
      <c r="P743" s="25">
        <v>1</v>
      </c>
      <c r="Q743" s="25" t="s">
        <v>28</v>
      </c>
      <c r="R743" s="25">
        <v>0</v>
      </c>
      <c r="S743" s="26">
        <v>222431000</v>
      </c>
      <c r="T743" s="26">
        <v>222431000</v>
      </c>
      <c r="U743" s="25">
        <v>0</v>
      </c>
      <c r="V743" s="25">
        <v>0</v>
      </c>
      <c r="W743" s="25" t="s">
        <v>84</v>
      </c>
      <c r="X743" s="25" t="s">
        <v>29</v>
      </c>
      <c r="Y743" s="25" t="s">
        <v>102</v>
      </c>
      <c r="Z743" s="25" t="s">
        <v>783</v>
      </c>
      <c r="AA743" s="25" t="s">
        <v>400</v>
      </c>
      <c r="AB743" s="24"/>
      <c r="AC743" s="24" t="str">
        <f t="shared" si="22"/>
        <v>1150-13</v>
      </c>
      <c r="AD743" s="24" t="str">
        <f t="shared" si="23"/>
        <v>AUNAR ESFUERZOS TÉCNICOS, ADMINISTRATIVOS Y FINACIEROS PARA LA HABILITACIÓN Y PLANIFICACIÓN ECOTURISTICA EN SENDEROS ECOLÓGICOS SECUNDARIOS UBICADOS EN CERROS ORIENTALES Y FRANJA DE ADECUACIÓN EN EL DSITRITO CAPITAL # 1150-13</v>
      </c>
    </row>
    <row r="744" spans="1:30" x14ac:dyDescent="0.25">
      <c r="A744" s="25">
        <v>1150</v>
      </c>
      <c r="B744" s="25">
        <v>14</v>
      </c>
      <c r="C744" s="25" t="s">
        <v>777</v>
      </c>
      <c r="D744" s="25" t="s">
        <v>778</v>
      </c>
      <c r="E744" s="25" t="s">
        <v>779</v>
      </c>
      <c r="F744" s="25" t="s">
        <v>796</v>
      </c>
      <c r="G744" s="25" t="s">
        <v>804</v>
      </c>
      <c r="H744" s="25" t="s">
        <v>44</v>
      </c>
      <c r="I744" s="25" t="s">
        <v>475</v>
      </c>
      <c r="J744" s="25" t="s">
        <v>794</v>
      </c>
      <c r="K744" s="25" t="s">
        <v>802</v>
      </c>
      <c r="L744" s="25" t="s">
        <v>803</v>
      </c>
      <c r="M744" s="25">
        <v>1</v>
      </c>
      <c r="N744" s="25">
        <v>3</v>
      </c>
      <c r="O744" s="25">
        <v>9</v>
      </c>
      <c r="P744" s="25">
        <v>1</v>
      </c>
      <c r="Q744" s="25" t="s">
        <v>28</v>
      </c>
      <c r="R744" s="25">
        <v>0</v>
      </c>
      <c r="S744" s="26">
        <v>629951000</v>
      </c>
      <c r="T744" s="26">
        <v>629951000</v>
      </c>
      <c r="U744" s="25">
        <v>0</v>
      </c>
      <c r="V744" s="25">
        <v>0</v>
      </c>
      <c r="W744" s="25" t="s">
        <v>84</v>
      </c>
      <c r="X744" s="25" t="s">
        <v>29</v>
      </c>
      <c r="Y744" s="25" t="s">
        <v>102</v>
      </c>
      <c r="Z744" s="25" t="s">
        <v>783</v>
      </c>
      <c r="AA744" s="25" t="s">
        <v>400</v>
      </c>
      <c r="AB744" s="24"/>
      <c r="AC744" s="24" t="str">
        <f t="shared" si="22"/>
        <v>1150-14</v>
      </c>
      <c r="AD744" s="24" t="str">
        <f t="shared" si="23"/>
        <v>AUNAR ESFUERZOS TÉCNICOS, ADMINISTRATIVOS Y FINACIEROS PARA LA HABILITACIÓN Y PLANIFICACIÓN ECOTURISTICA EN SENDEROS ECOLÓGICOS SECUNDARIOS UBICADOS EN CERROS ORIENTALES Y FRANJA DE ADECUACIÓN EN EL DSITRITO CAPITAL # 1150-14</v>
      </c>
    </row>
    <row r="745" spans="1:30" x14ac:dyDescent="0.25">
      <c r="A745" s="25">
        <v>1150</v>
      </c>
      <c r="B745" s="25">
        <v>15</v>
      </c>
      <c r="C745" s="25" t="s">
        <v>777</v>
      </c>
      <c r="D745" s="25" t="s">
        <v>778</v>
      </c>
      <c r="E745" s="25" t="s">
        <v>779</v>
      </c>
      <c r="F745" s="25" t="s">
        <v>796</v>
      </c>
      <c r="G745" s="25" t="s">
        <v>27</v>
      </c>
      <c r="H745" s="25" t="s">
        <v>44</v>
      </c>
      <c r="I745" s="25" t="s">
        <v>475</v>
      </c>
      <c r="J745" s="25" t="s">
        <v>794</v>
      </c>
      <c r="K745" s="25" t="s">
        <v>802</v>
      </c>
      <c r="L745" s="25" t="s">
        <v>803</v>
      </c>
      <c r="M745" s="25">
        <v>1</v>
      </c>
      <c r="N745" s="25">
        <v>3</v>
      </c>
      <c r="O745" s="25">
        <v>9</v>
      </c>
      <c r="P745" s="25">
        <v>1</v>
      </c>
      <c r="Q745" s="25" t="s">
        <v>28</v>
      </c>
      <c r="R745" s="25">
        <v>0</v>
      </c>
      <c r="S745" s="26">
        <v>537881000</v>
      </c>
      <c r="T745" s="26">
        <v>537881000</v>
      </c>
      <c r="U745" s="25">
        <v>0</v>
      </c>
      <c r="V745" s="25">
        <v>0</v>
      </c>
      <c r="W745" s="25" t="s">
        <v>84</v>
      </c>
      <c r="X745" s="25" t="s">
        <v>29</v>
      </c>
      <c r="Y745" s="25" t="s">
        <v>102</v>
      </c>
      <c r="Z745" s="25" t="s">
        <v>783</v>
      </c>
      <c r="AA745" s="25" t="s">
        <v>400</v>
      </c>
      <c r="AB745" s="24"/>
      <c r="AC745" s="24" t="str">
        <f t="shared" si="22"/>
        <v>1150-15</v>
      </c>
      <c r="AD745" s="24" t="str">
        <f t="shared" si="23"/>
        <v>AUNAR ESFUERZOS TÉCNICOS, ADMINISTRATIVOS Y FINACIEROS PARA LA HABILITACIÓN Y PLANIFICACIÓN ECOTURISTICA EN SENDEROS ECOLÓGICOS SECUNDARIOS UBICADOS EN CERROS ORIENTALES Y FRANJA DE ADECUACIÓN EN EL DSITRITO CAPITAL # 1150-15</v>
      </c>
    </row>
    <row r="746" spans="1:30" x14ac:dyDescent="0.25">
      <c r="A746" s="25">
        <v>1150</v>
      </c>
      <c r="B746" s="25">
        <v>16</v>
      </c>
      <c r="C746" s="25" t="s">
        <v>777</v>
      </c>
      <c r="D746" s="25" t="s">
        <v>778</v>
      </c>
      <c r="E746" s="25" t="s">
        <v>779</v>
      </c>
      <c r="F746" s="25" t="s">
        <v>796</v>
      </c>
      <c r="G746" s="25" t="s">
        <v>27</v>
      </c>
      <c r="H746" s="25" t="s">
        <v>30</v>
      </c>
      <c r="I746" s="25" t="s">
        <v>39</v>
      </c>
      <c r="J746" s="25" t="s">
        <v>513</v>
      </c>
      <c r="K746" s="25">
        <v>78111808</v>
      </c>
      <c r="L746" s="25" t="s">
        <v>805</v>
      </c>
      <c r="M746" s="25">
        <v>2</v>
      </c>
      <c r="N746" s="25">
        <v>5</v>
      </c>
      <c r="O746" s="25">
        <v>7</v>
      </c>
      <c r="P746" s="25">
        <v>1</v>
      </c>
      <c r="Q746" s="25" t="s">
        <v>40</v>
      </c>
      <c r="R746" s="25">
        <v>0</v>
      </c>
      <c r="S746" s="26">
        <v>90808200</v>
      </c>
      <c r="T746" s="26">
        <v>90808200</v>
      </c>
      <c r="U746" s="25">
        <v>0</v>
      </c>
      <c r="V746" s="25">
        <v>0</v>
      </c>
      <c r="W746" s="25" t="s">
        <v>84</v>
      </c>
      <c r="X746" s="25" t="s">
        <v>29</v>
      </c>
      <c r="Y746" s="25" t="s">
        <v>102</v>
      </c>
      <c r="Z746" s="25" t="s">
        <v>783</v>
      </c>
      <c r="AA746" s="25" t="s">
        <v>400</v>
      </c>
      <c r="AB746" s="24"/>
      <c r="AC746" s="24" t="str">
        <f t="shared" si="22"/>
        <v>1150-16</v>
      </c>
      <c r="AD746" s="24" t="str">
        <f t="shared" si="23"/>
        <v>SERVICIO DE TRANSPORTE PÚBLICO TERRESTRE AUTOMOTOR ESPECIAL DE PASAJEROS Y DE CARGA PARA EL DESARROLLO DE LAS ACTIVIDADES MISIONALES Y DE INVERSIÓN QUE ADELANTE LA SECRETARÍA DISTRITAL DE AMBIENTE # 1150-16</v>
      </c>
    </row>
    <row r="747" spans="1:30" x14ac:dyDescent="0.25">
      <c r="A747" s="25">
        <v>1150</v>
      </c>
      <c r="B747" s="25">
        <v>17</v>
      </c>
      <c r="C747" s="25" t="s">
        <v>777</v>
      </c>
      <c r="D747" s="25" t="s">
        <v>778</v>
      </c>
      <c r="E747" s="25" t="s">
        <v>779</v>
      </c>
      <c r="F747" s="25" t="s">
        <v>796</v>
      </c>
      <c r="G747" s="25" t="s">
        <v>27</v>
      </c>
      <c r="H747" s="25" t="s">
        <v>30</v>
      </c>
      <c r="I747" s="25" t="s">
        <v>531</v>
      </c>
      <c r="J747" s="25" t="s">
        <v>806</v>
      </c>
      <c r="K747" s="25">
        <v>78111808</v>
      </c>
      <c r="L747" s="25" t="s">
        <v>533</v>
      </c>
      <c r="M747" s="25">
        <v>1</v>
      </c>
      <c r="N747" s="25">
        <v>2</v>
      </c>
      <c r="O747" s="25">
        <v>5</v>
      </c>
      <c r="P747" s="25">
        <v>1</v>
      </c>
      <c r="Q747" s="25" t="s">
        <v>33</v>
      </c>
      <c r="R747" s="25">
        <v>0</v>
      </c>
      <c r="S747" s="26">
        <v>5000000</v>
      </c>
      <c r="T747" s="26">
        <v>5000000</v>
      </c>
      <c r="U747" s="25">
        <v>0</v>
      </c>
      <c r="V747" s="25">
        <v>0</v>
      </c>
      <c r="W747" s="25" t="s">
        <v>84</v>
      </c>
      <c r="X747" s="25" t="s">
        <v>29</v>
      </c>
      <c r="Y747" s="25" t="s">
        <v>102</v>
      </c>
      <c r="Z747" s="25" t="s">
        <v>783</v>
      </c>
      <c r="AA747" s="25" t="s">
        <v>400</v>
      </c>
      <c r="AB747" s="24"/>
      <c r="AC747" s="24" t="str">
        <f t="shared" si="22"/>
        <v>1150-17</v>
      </c>
      <c r="AD747" s="24" t="str">
        <f t="shared" si="23"/>
        <v>ADQUIRIR ELEMENTOS DE PROTECCIÓN PERSONAL, SEGURIDAD INDUSTRIAL, ERGONÓMICOS DE OFICINA Y ATENCIÓN DE EMERGENCIAS, PARA EL CUMPLIMIENTOS DE LAS ACCIONES DESARROLLADAS POR LA SECRETARÍA DISTRITAL DE AMBIENTE # 1150-17</v>
      </c>
    </row>
    <row r="748" spans="1:30" x14ac:dyDescent="0.25">
      <c r="A748" s="25">
        <v>1150</v>
      </c>
      <c r="B748" s="25">
        <v>18</v>
      </c>
      <c r="C748" s="25" t="s">
        <v>777</v>
      </c>
      <c r="D748" s="25" t="s">
        <v>778</v>
      </c>
      <c r="E748" s="25" t="s">
        <v>779</v>
      </c>
      <c r="F748" s="25" t="s">
        <v>796</v>
      </c>
      <c r="G748" s="25" t="s">
        <v>27</v>
      </c>
      <c r="H748" s="25" t="s">
        <v>30</v>
      </c>
      <c r="I748" s="25" t="s">
        <v>785</v>
      </c>
      <c r="J748" s="25" t="s">
        <v>282</v>
      </c>
      <c r="K748" s="25" t="s">
        <v>786</v>
      </c>
      <c r="L748" s="25" t="s">
        <v>547</v>
      </c>
      <c r="M748" s="25">
        <v>1</v>
      </c>
      <c r="N748" s="25">
        <v>1</v>
      </c>
      <c r="O748" s="25">
        <v>12</v>
      </c>
      <c r="P748" s="25">
        <v>1</v>
      </c>
      <c r="Q748" s="25" t="s">
        <v>40</v>
      </c>
      <c r="R748" s="25">
        <v>0</v>
      </c>
      <c r="S748" s="26">
        <v>170000</v>
      </c>
      <c r="T748" s="26">
        <v>170000</v>
      </c>
      <c r="U748" s="25">
        <v>0</v>
      </c>
      <c r="V748" s="25">
        <v>0</v>
      </c>
      <c r="W748" s="25" t="s">
        <v>84</v>
      </c>
      <c r="X748" s="25" t="s">
        <v>29</v>
      </c>
      <c r="Y748" s="25" t="s">
        <v>102</v>
      </c>
      <c r="Z748" s="25" t="s">
        <v>783</v>
      </c>
      <c r="AA748" s="25" t="s">
        <v>400</v>
      </c>
      <c r="AB748" s="24"/>
      <c r="AC748" s="24" t="str">
        <f t="shared" si="22"/>
        <v>1150-18</v>
      </c>
      <c r="AD748" s="24" t="str">
        <f t="shared" si="23"/>
        <v>PRESTAR EL SERVICIO DE EXÁMENES MÉDICOS OCUPACIONALES, COMPLEMENTARIOS Y APLICACIÓN DE VACUNAS PARA LOS SERVIDORES DE LA SECRETARÍA DISTRITAL DE AMBIENTE # 1150-18</v>
      </c>
    </row>
    <row r="749" spans="1:30" x14ac:dyDescent="0.25">
      <c r="A749" s="25">
        <v>1150</v>
      </c>
      <c r="B749" s="25">
        <v>19</v>
      </c>
      <c r="C749" s="25" t="s">
        <v>777</v>
      </c>
      <c r="D749" s="25" t="s">
        <v>778</v>
      </c>
      <c r="E749" s="25" t="s">
        <v>779</v>
      </c>
      <c r="F749" s="25" t="s">
        <v>807</v>
      </c>
      <c r="G749" s="25" t="s">
        <v>801</v>
      </c>
      <c r="H749" s="25" t="s">
        <v>44</v>
      </c>
      <c r="I749" s="25" t="s">
        <v>475</v>
      </c>
      <c r="J749" s="25" t="s">
        <v>794</v>
      </c>
      <c r="K749" s="25" t="s">
        <v>802</v>
      </c>
      <c r="L749" s="25" t="s">
        <v>808</v>
      </c>
      <c r="M749" s="25">
        <v>1</v>
      </c>
      <c r="N749" s="25">
        <v>3</v>
      </c>
      <c r="O749" s="25">
        <v>6</v>
      </c>
      <c r="P749" s="25">
        <v>1</v>
      </c>
      <c r="Q749" s="25" t="s">
        <v>40</v>
      </c>
      <c r="R749" s="25">
        <v>0</v>
      </c>
      <c r="S749" s="26">
        <v>193935000</v>
      </c>
      <c r="T749" s="26">
        <v>193935000</v>
      </c>
      <c r="U749" s="25">
        <v>0</v>
      </c>
      <c r="V749" s="25">
        <v>0</v>
      </c>
      <c r="W749" s="25" t="s">
        <v>84</v>
      </c>
      <c r="X749" s="25" t="s">
        <v>29</v>
      </c>
      <c r="Y749" s="25" t="s">
        <v>102</v>
      </c>
      <c r="Z749" s="25" t="s">
        <v>783</v>
      </c>
      <c r="AA749" s="25" t="s">
        <v>400</v>
      </c>
      <c r="AB749" s="24"/>
      <c r="AC749" s="24" t="str">
        <f t="shared" si="22"/>
        <v>1150-19</v>
      </c>
      <c r="AD749" s="24" t="str">
        <f t="shared" si="23"/>
        <v>REALIZAR ACCIONES DE HABILITACIÓN DE CANTERA PARA EL DISFRUTE PÚBLICO  EN LA ESTRUCTURA ECOLÓGICA PRINCIPAL, CERROS ORIENTALES Y FRANJA DE ADECUACIÓN EN EL DISTRITO CAPITAL. # 1150-19</v>
      </c>
    </row>
    <row r="750" spans="1:30" x14ac:dyDescent="0.25">
      <c r="A750" s="25">
        <v>1150</v>
      </c>
      <c r="B750" s="25">
        <v>20</v>
      </c>
      <c r="C750" s="25" t="s">
        <v>777</v>
      </c>
      <c r="D750" s="25" t="s">
        <v>778</v>
      </c>
      <c r="E750" s="25" t="s">
        <v>809</v>
      </c>
      <c r="F750" s="25" t="s">
        <v>810</v>
      </c>
      <c r="G750" s="25" t="s">
        <v>27</v>
      </c>
      <c r="H750" s="25" t="s">
        <v>31</v>
      </c>
      <c r="I750" s="25" t="s">
        <v>99</v>
      </c>
      <c r="J750" s="25" t="s">
        <v>781</v>
      </c>
      <c r="K750" s="25">
        <v>80111600</v>
      </c>
      <c r="L750" s="25" t="s">
        <v>811</v>
      </c>
      <c r="M750" s="25">
        <v>1</v>
      </c>
      <c r="N750" s="25">
        <v>2</v>
      </c>
      <c r="O750" s="25">
        <v>11</v>
      </c>
      <c r="P750" s="25">
        <v>1</v>
      </c>
      <c r="Q750" s="25" t="s">
        <v>28</v>
      </c>
      <c r="R750" s="25">
        <v>0</v>
      </c>
      <c r="S750" s="26">
        <v>51920000</v>
      </c>
      <c r="T750" s="26">
        <v>51920000</v>
      </c>
      <c r="U750" s="25">
        <v>0</v>
      </c>
      <c r="V750" s="25">
        <v>0</v>
      </c>
      <c r="W750" s="25" t="s">
        <v>84</v>
      </c>
      <c r="X750" s="25" t="s">
        <v>29</v>
      </c>
      <c r="Y750" s="25" t="s">
        <v>102</v>
      </c>
      <c r="Z750" s="25" t="s">
        <v>783</v>
      </c>
      <c r="AA750" s="25" t="s">
        <v>400</v>
      </c>
      <c r="AB750" s="24"/>
      <c r="AC750" s="24" t="str">
        <f t="shared" si="22"/>
        <v>1150-20</v>
      </c>
      <c r="AD750" s="24" t="str">
        <f t="shared" si="23"/>
        <v>PRESTAR LOS SERVICIOS PROFESIONALES PARA APOYAR LAS ACCIONES DE PLANEACIÓN, SELECCIÓN, EJECUCIÓN Y SEGUIMIENTO DE LAS INICIATIVAS SOCIALES  PARA LA APROPIACIÓN SOCIAL DE LA FRANJA DE ADECUACIÓN Y LA RESERVA FORESTAL PROTECTORA DE LOS CERROS ORIENTALES. # 1150-20</v>
      </c>
    </row>
    <row r="751" spans="1:30" x14ac:dyDescent="0.25">
      <c r="A751" s="25">
        <v>1150</v>
      </c>
      <c r="B751" s="25">
        <v>21</v>
      </c>
      <c r="C751" s="25" t="s">
        <v>777</v>
      </c>
      <c r="D751" s="25" t="s">
        <v>778</v>
      </c>
      <c r="E751" s="25" t="s">
        <v>809</v>
      </c>
      <c r="F751" s="25" t="s">
        <v>810</v>
      </c>
      <c r="G751" s="25" t="s">
        <v>27</v>
      </c>
      <c r="H751" s="25" t="s">
        <v>31</v>
      </c>
      <c r="I751" s="25" t="s">
        <v>99</v>
      </c>
      <c r="J751" s="25" t="s">
        <v>781</v>
      </c>
      <c r="K751" s="25">
        <v>80111600</v>
      </c>
      <c r="L751" s="25" t="s">
        <v>812</v>
      </c>
      <c r="M751" s="25">
        <v>1</v>
      </c>
      <c r="N751" s="25">
        <v>2</v>
      </c>
      <c r="O751" s="25">
        <v>10</v>
      </c>
      <c r="P751" s="25">
        <v>1</v>
      </c>
      <c r="Q751" s="25" t="s">
        <v>28</v>
      </c>
      <c r="R751" s="25">
        <v>0</v>
      </c>
      <c r="S751" s="26">
        <v>47200000</v>
      </c>
      <c r="T751" s="26">
        <v>47200000</v>
      </c>
      <c r="U751" s="25">
        <v>0</v>
      </c>
      <c r="V751" s="25">
        <v>0</v>
      </c>
      <c r="W751" s="25" t="s">
        <v>84</v>
      </c>
      <c r="X751" s="25" t="s">
        <v>29</v>
      </c>
      <c r="Y751" s="25" t="s">
        <v>102</v>
      </c>
      <c r="Z751" s="25" t="s">
        <v>783</v>
      </c>
      <c r="AA751" s="25" t="s">
        <v>400</v>
      </c>
      <c r="AB751" s="24"/>
      <c r="AC751" s="24" t="str">
        <f t="shared" si="22"/>
        <v>1150-21</v>
      </c>
      <c r="AD751" s="24" t="str">
        <f t="shared" si="23"/>
        <v>APOYAR LA IMPLEMENTACIÓN DE INSTRUMENTOS DE PLANEACIÓN Y SEGUIMIENTO QUE CONTRIBUYAN A LA GESTIÓN AMBIENTAL EN LOS CERROS ORIENTALES DEL DISTRITO CAPITAL # 1150-21</v>
      </c>
    </row>
    <row r="752" spans="1:30" x14ac:dyDescent="0.25">
      <c r="A752" s="25">
        <v>1150</v>
      </c>
      <c r="B752" s="25">
        <v>22</v>
      </c>
      <c r="C752" s="25" t="s">
        <v>777</v>
      </c>
      <c r="D752" s="25" t="s">
        <v>778</v>
      </c>
      <c r="E752" s="25" t="s">
        <v>809</v>
      </c>
      <c r="F752" s="25" t="s">
        <v>810</v>
      </c>
      <c r="G752" s="25" t="s">
        <v>27</v>
      </c>
      <c r="H752" s="25" t="s">
        <v>31</v>
      </c>
      <c r="I752" s="25" t="s">
        <v>99</v>
      </c>
      <c r="J752" s="25" t="s">
        <v>781</v>
      </c>
      <c r="K752" s="25">
        <v>80111600</v>
      </c>
      <c r="L752" s="25" t="s">
        <v>813</v>
      </c>
      <c r="M752" s="25">
        <v>1</v>
      </c>
      <c r="N752" s="25">
        <v>2</v>
      </c>
      <c r="O752" s="25">
        <v>1</v>
      </c>
      <c r="P752" s="25">
        <v>1</v>
      </c>
      <c r="Q752" s="25" t="s">
        <v>28</v>
      </c>
      <c r="R752" s="25">
        <v>0</v>
      </c>
      <c r="S752" s="26">
        <v>4712500</v>
      </c>
      <c r="T752" s="26">
        <v>4712500</v>
      </c>
      <c r="U752" s="25">
        <v>0</v>
      </c>
      <c r="V752" s="25">
        <v>0</v>
      </c>
      <c r="W752" s="25" t="s">
        <v>84</v>
      </c>
      <c r="X752" s="25" t="s">
        <v>29</v>
      </c>
      <c r="Y752" s="25" t="s">
        <v>102</v>
      </c>
      <c r="Z752" s="25" t="s">
        <v>783</v>
      </c>
      <c r="AA752" s="25" t="s">
        <v>400</v>
      </c>
      <c r="AB752" s="24"/>
      <c r="AC752" s="24" t="str">
        <f t="shared" si="22"/>
        <v>1150-22</v>
      </c>
      <c r="AD752" s="24" t="str">
        <f t="shared" si="23"/>
        <v>APOYAR LA IMPLEMENTACIÓN DE INSTRUMENTOS DE PLANEACIÓN QUE CONTRIBUYAN A LA GESTIÓN AMBIENTAL EN LOS CERROS ORIENTALES DEL DISTRITO CAPITAL # 1150-22</v>
      </c>
    </row>
    <row r="753" spans="1:30" s="27" customFormat="1" x14ac:dyDescent="0.25">
      <c r="A753" s="25">
        <v>1150</v>
      </c>
      <c r="B753" s="25">
        <v>23</v>
      </c>
      <c r="C753" s="25" t="s">
        <v>777</v>
      </c>
      <c r="D753" s="25" t="s">
        <v>778</v>
      </c>
      <c r="E753" s="25" t="s">
        <v>809</v>
      </c>
      <c r="F753" s="25" t="s">
        <v>810</v>
      </c>
      <c r="G753" s="25" t="s">
        <v>27</v>
      </c>
      <c r="H753" s="25" t="s">
        <v>31</v>
      </c>
      <c r="I753" s="25" t="s">
        <v>99</v>
      </c>
      <c r="J753" s="25" t="s">
        <v>781</v>
      </c>
      <c r="K753" s="25">
        <v>80111600</v>
      </c>
      <c r="L753" s="25" t="s">
        <v>814</v>
      </c>
      <c r="M753" s="25">
        <v>1</v>
      </c>
      <c r="N753" s="25">
        <v>2</v>
      </c>
      <c r="O753" s="25">
        <v>11</v>
      </c>
      <c r="P753" s="25">
        <v>1</v>
      </c>
      <c r="Q753" s="25" t="s">
        <v>28</v>
      </c>
      <c r="R753" s="25">
        <v>0</v>
      </c>
      <c r="S753" s="26">
        <v>51920000</v>
      </c>
      <c r="T753" s="26">
        <v>51920000</v>
      </c>
      <c r="U753" s="25">
        <v>0</v>
      </c>
      <c r="V753" s="25">
        <v>0</v>
      </c>
      <c r="W753" s="25" t="s">
        <v>84</v>
      </c>
      <c r="X753" s="25" t="s">
        <v>29</v>
      </c>
      <c r="Y753" s="25" t="s">
        <v>102</v>
      </c>
      <c r="Z753" s="25" t="s">
        <v>783</v>
      </c>
      <c r="AA753" s="25" t="s">
        <v>400</v>
      </c>
      <c r="AB753" s="24"/>
      <c r="AC753" s="24" t="str">
        <f t="shared" si="22"/>
        <v>1150-23</v>
      </c>
      <c r="AD753" s="24" t="str">
        <f t="shared" si="23"/>
        <v>PRESTAR LOS SERVICIOS PROFESIONALES DE APOYO A LA GESTIÓN EN LA EJECUCIÓN DE LAS ACTIVIDADES PARA LA CONSERVACIÓN DE LA FRANJA DE ADECUACIÓN DE CERROS ORIENTALES Y OTRAS ÁREAS DE INTERÉS AMBIENTAL DEL DISTRITO # 1150-23</v>
      </c>
    </row>
    <row r="754" spans="1:30" x14ac:dyDescent="0.25">
      <c r="A754" s="25">
        <v>1150</v>
      </c>
      <c r="B754" s="25">
        <v>24</v>
      </c>
      <c r="C754" s="25" t="s">
        <v>777</v>
      </c>
      <c r="D754" s="25" t="s">
        <v>778</v>
      </c>
      <c r="E754" s="25" t="s">
        <v>809</v>
      </c>
      <c r="F754" s="25" t="s">
        <v>810</v>
      </c>
      <c r="G754" s="25" t="s">
        <v>27</v>
      </c>
      <c r="H754" s="25" t="s">
        <v>30</v>
      </c>
      <c r="I754" s="25" t="s">
        <v>531</v>
      </c>
      <c r="J754" s="25" t="s">
        <v>806</v>
      </c>
      <c r="K754" s="25" t="s">
        <v>815</v>
      </c>
      <c r="L754" s="25" t="s">
        <v>816</v>
      </c>
      <c r="M754" s="25">
        <v>1</v>
      </c>
      <c r="N754" s="25">
        <v>2</v>
      </c>
      <c r="O754" s="25">
        <v>3</v>
      </c>
      <c r="P754" s="25">
        <v>1</v>
      </c>
      <c r="Q754" s="25" t="s">
        <v>32</v>
      </c>
      <c r="R754" s="25">
        <v>0</v>
      </c>
      <c r="S754" s="26">
        <v>62000000</v>
      </c>
      <c r="T754" s="26">
        <v>62000000</v>
      </c>
      <c r="U754" s="25">
        <v>0</v>
      </c>
      <c r="V754" s="25">
        <v>0</v>
      </c>
      <c r="W754" s="25" t="s">
        <v>84</v>
      </c>
      <c r="X754" s="25" t="s">
        <v>29</v>
      </c>
      <c r="Y754" s="25" t="s">
        <v>102</v>
      </c>
      <c r="Z754" s="25" t="s">
        <v>783</v>
      </c>
      <c r="AA754" s="25" t="s">
        <v>400</v>
      </c>
      <c r="AB754" s="24"/>
      <c r="AC754" s="24" t="str">
        <f t="shared" si="22"/>
        <v>1150-24</v>
      </c>
      <c r="AD754" s="24" t="str">
        <f t="shared" si="23"/>
        <v>IMPLEMENTACIÓN DE LA INICIATIVA AMBIENTAL SELECCIONADA PARA ÁREAS DEFINIDAS POR LA SECRETARÍA DISTRITAL DE AMBIENTE DE TAL MANERA QUE SE VINCULEN 3 GROPOS SOCIALES. # 1150-24</v>
      </c>
    </row>
    <row r="755" spans="1:30" x14ac:dyDescent="0.25">
      <c r="A755" s="25">
        <v>1150</v>
      </c>
      <c r="B755" s="25">
        <v>25</v>
      </c>
      <c r="C755" s="25" t="s">
        <v>777</v>
      </c>
      <c r="D755" s="25" t="s">
        <v>778</v>
      </c>
      <c r="E755" s="25" t="s">
        <v>809</v>
      </c>
      <c r="F755" s="25" t="s">
        <v>810</v>
      </c>
      <c r="G755" s="25" t="s">
        <v>27</v>
      </c>
      <c r="H755" s="25" t="s">
        <v>30</v>
      </c>
      <c r="I755" s="25" t="s">
        <v>531</v>
      </c>
      <c r="J755" s="25" t="s">
        <v>806</v>
      </c>
      <c r="K755" s="25">
        <v>80141600</v>
      </c>
      <c r="L755" s="25" t="s">
        <v>534</v>
      </c>
      <c r="M755" s="25">
        <v>2</v>
      </c>
      <c r="N755" s="25">
        <v>4</v>
      </c>
      <c r="O755" s="25">
        <v>10</v>
      </c>
      <c r="P755" s="25">
        <v>1</v>
      </c>
      <c r="Q755" s="25" t="s">
        <v>28</v>
      </c>
      <c r="R755" s="25">
        <v>0</v>
      </c>
      <c r="S755" s="26">
        <v>8000000</v>
      </c>
      <c r="T755" s="26">
        <v>8000000</v>
      </c>
      <c r="U755" s="25">
        <v>0</v>
      </c>
      <c r="V755" s="25">
        <v>0</v>
      </c>
      <c r="W755" s="25" t="s">
        <v>84</v>
      </c>
      <c r="X755" s="25" t="s">
        <v>29</v>
      </c>
      <c r="Y755" s="25" t="s">
        <v>102</v>
      </c>
      <c r="Z755" s="25" t="s">
        <v>783</v>
      </c>
      <c r="AA755" s="25" t="s">
        <v>400</v>
      </c>
      <c r="AB755" s="24"/>
      <c r="AC755" s="24" t="str">
        <f t="shared" si="22"/>
        <v>1150-25</v>
      </c>
      <c r="AD755" s="24" t="str">
        <f t="shared" si="23"/>
        <v>CONTRATAR LAS ACCIONES COMUNICATIVAS QUE PERMITAN DIVULGAR LOS EVENTOS, CAMPAÑAS Y MENSAJES INSTITUCIONALES DE LA SECRETARÍA DISTRITAL DE AMBIENTE  # 1150-25</v>
      </c>
    </row>
    <row r="756" spans="1:30" s="27" customFormat="1" x14ac:dyDescent="0.25">
      <c r="A756" s="25">
        <v>1150</v>
      </c>
      <c r="B756" s="25">
        <v>26</v>
      </c>
      <c r="C756" s="25" t="s">
        <v>777</v>
      </c>
      <c r="D756" s="25" t="s">
        <v>778</v>
      </c>
      <c r="E756" s="25" t="s">
        <v>809</v>
      </c>
      <c r="F756" s="25" t="s">
        <v>810</v>
      </c>
      <c r="G756" s="25" t="s">
        <v>27</v>
      </c>
      <c r="H756" s="25" t="s">
        <v>30</v>
      </c>
      <c r="I756" s="25" t="s">
        <v>39</v>
      </c>
      <c r="J756" s="25" t="s">
        <v>513</v>
      </c>
      <c r="K756" s="25">
        <v>78111808</v>
      </c>
      <c r="L756" s="25" t="s">
        <v>805</v>
      </c>
      <c r="M756" s="25">
        <v>2</v>
      </c>
      <c r="N756" s="25">
        <v>5</v>
      </c>
      <c r="O756" s="25">
        <v>7</v>
      </c>
      <c r="P756" s="25">
        <v>1</v>
      </c>
      <c r="Q756" s="25" t="s">
        <v>40</v>
      </c>
      <c r="R756" s="25">
        <v>0</v>
      </c>
      <c r="S756" s="26">
        <v>13542500</v>
      </c>
      <c r="T756" s="26">
        <v>13542500</v>
      </c>
      <c r="U756" s="25">
        <v>0</v>
      </c>
      <c r="V756" s="25">
        <v>0</v>
      </c>
      <c r="W756" s="25" t="s">
        <v>84</v>
      </c>
      <c r="X756" s="25" t="s">
        <v>29</v>
      </c>
      <c r="Y756" s="25" t="s">
        <v>102</v>
      </c>
      <c r="Z756" s="25" t="s">
        <v>783</v>
      </c>
      <c r="AA756" s="25" t="s">
        <v>400</v>
      </c>
      <c r="AB756" s="24"/>
      <c r="AC756" s="24" t="str">
        <f t="shared" si="22"/>
        <v>1150-26</v>
      </c>
      <c r="AD756" s="24" t="str">
        <f t="shared" si="23"/>
        <v>SERVICIO DE TRANSPORTE PÚBLICO TERRESTRE AUTOMOTOR ESPECIAL DE PASAJEROS Y DE CARGA PARA EL DESARROLLO DE LAS ACTIVIDADES MISIONALES Y DE INVERSIÓN QUE ADELANTE LA SECRETARÍA DISTRITAL DE AMBIENTE # 1150-26</v>
      </c>
    </row>
    <row r="757" spans="1:30" x14ac:dyDescent="0.25">
      <c r="A757" s="25">
        <v>1150</v>
      </c>
      <c r="B757" s="25">
        <v>27</v>
      </c>
      <c r="C757" s="25" t="s">
        <v>777</v>
      </c>
      <c r="D757" s="25" t="s">
        <v>778</v>
      </c>
      <c r="E757" s="25" t="s">
        <v>779</v>
      </c>
      <c r="F757" s="25" t="s">
        <v>810</v>
      </c>
      <c r="G757" s="25" t="s">
        <v>27</v>
      </c>
      <c r="H757" s="25" t="s">
        <v>30</v>
      </c>
      <c r="I757" s="25" t="s">
        <v>785</v>
      </c>
      <c r="J757" s="25" t="s">
        <v>282</v>
      </c>
      <c r="K757" s="25" t="s">
        <v>786</v>
      </c>
      <c r="L757" s="25" t="s">
        <v>547</v>
      </c>
      <c r="M757" s="25">
        <v>1</v>
      </c>
      <c r="N757" s="25">
        <v>1</v>
      </c>
      <c r="O757" s="25">
        <v>12</v>
      </c>
      <c r="P757" s="25">
        <v>1</v>
      </c>
      <c r="Q757" s="25" t="s">
        <v>40</v>
      </c>
      <c r="R757" s="25">
        <v>0</v>
      </c>
      <c r="S757" s="26">
        <v>230000</v>
      </c>
      <c r="T757" s="26">
        <v>230000</v>
      </c>
      <c r="U757" s="25">
        <v>0</v>
      </c>
      <c r="V757" s="25">
        <v>0</v>
      </c>
      <c r="W757" s="25" t="s">
        <v>84</v>
      </c>
      <c r="X757" s="25" t="s">
        <v>29</v>
      </c>
      <c r="Y757" s="25" t="s">
        <v>102</v>
      </c>
      <c r="Z757" s="25" t="s">
        <v>783</v>
      </c>
      <c r="AA757" s="25" t="s">
        <v>400</v>
      </c>
      <c r="AB757" s="24"/>
      <c r="AC757" s="24" t="str">
        <f t="shared" si="22"/>
        <v>1150-27</v>
      </c>
      <c r="AD757" s="24" t="str">
        <f t="shared" si="23"/>
        <v>PRESTAR EL SERVICIO DE EXÁMENES MÉDICOS OCUPACIONALES, COMPLEMENTARIOS Y APLICACIÓN DE VACUNAS PARA LOS SERVIDORES DE LA SECRETARÍA DISTRITAL DE AMBIENTE # 1150-27</v>
      </c>
    </row>
    <row r="758" spans="1:30" x14ac:dyDescent="0.25">
      <c r="A758" s="25">
        <v>1150</v>
      </c>
      <c r="B758" s="25">
        <v>28</v>
      </c>
      <c r="C758" s="25" t="s">
        <v>777</v>
      </c>
      <c r="D758" s="25" t="s">
        <v>778</v>
      </c>
      <c r="E758" s="25" t="s">
        <v>817</v>
      </c>
      <c r="F758" s="25" t="s">
        <v>818</v>
      </c>
      <c r="G758" s="25" t="s">
        <v>27</v>
      </c>
      <c r="H758" s="25" t="s">
        <v>31</v>
      </c>
      <c r="I758" s="25" t="s">
        <v>99</v>
      </c>
      <c r="J758" s="25" t="s">
        <v>781</v>
      </c>
      <c r="K758" s="25">
        <v>80111600</v>
      </c>
      <c r="L758" s="25" t="s">
        <v>819</v>
      </c>
      <c r="M758" s="25">
        <v>1</v>
      </c>
      <c r="N758" s="25">
        <v>2</v>
      </c>
      <c r="O758" s="25">
        <v>11</v>
      </c>
      <c r="P758" s="25">
        <v>1</v>
      </c>
      <c r="Q758" s="25" t="s">
        <v>28</v>
      </c>
      <c r="R758" s="25">
        <v>0</v>
      </c>
      <c r="S758" s="26">
        <v>58743300</v>
      </c>
      <c r="T758" s="26">
        <v>58743300</v>
      </c>
      <c r="U758" s="25">
        <v>0</v>
      </c>
      <c r="V758" s="25">
        <v>0</v>
      </c>
      <c r="W758" s="25" t="s">
        <v>84</v>
      </c>
      <c r="X758" s="25" t="s">
        <v>29</v>
      </c>
      <c r="Y758" s="25" t="s">
        <v>102</v>
      </c>
      <c r="Z758" s="25" t="s">
        <v>783</v>
      </c>
      <c r="AA758" s="25" t="s">
        <v>400</v>
      </c>
      <c r="AB758" s="24"/>
      <c r="AC758" s="24" t="str">
        <f t="shared" si="22"/>
        <v>1150-28</v>
      </c>
      <c r="AD758" s="24" t="str">
        <f t="shared" si="23"/>
        <v>PRESTAR LOS SERVICIOS PROFESIONALES PARA LA PLANIFICACIÓN Y EJECUCION DE ACCIONES, SEGUIMIENTO Y ADMINISTRACIÓN DE LAS ACTIVIDADES QUE SERÁN IMPLEMENTADAS EN EL MARCO DE LOS PROCESOS DE RESTAURACIÓN ECOLOGICA DE ECOSISTEMAS EN 80 HA EN EL BOSQUE ORIENTAL DE BOGOTÁ, INCLUYENDO ANTIGUOS SECTORES DE CANTERA # 1150-28</v>
      </c>
    </row>
    <row r="759" spans="1:30" x14ac:dyDescent="0.25">
      <c r="A759" s="25">
        <v>1150</v>
      </c>
      <c r="B759" s="25">
        <v>29</v>
      </c>
      <c r="C759" s="25" t="s">
        <v>777</v>
      </c>
      <c r="D759" s="25" t="s">
        <v>778</v>
      </c>
      <c r="E759" s="25" t="s">
        <v>817</v>
      </c>
      <c r="F759" s="25" t="s">
        <v>818</v>
      </c>
      <c r="G759" s="25" t="s">
        <v>27</v>
      </c>
      <c r="H759" s="25" t="s">
        <v>31</v>
      </c>
      <c r="I759" s="25" t="s">
        <v>99</v>
      </c>
      <c r="J759" s="25" t="s">
        <v>781</v>
      </c>
      <c r="K759" s="25">
        <v>80111600</v>
      </c>
      <c r="L759" s="25" t="s">
        <v>820</v>
      </c>
      <c r="M759" s="25">
        <v>1</v>
      </c>
      <c r="N759" s="25">
        <v>2</v>
      </c>
      <c r="O759" s="25">
        <v>11</v>
      </c>
      <c r="P759" s="25">
        <v>1</v>
      </c>
      <c r="Q759" s="25" t="s">
        <v>28</v>
      </c>
      <c r="R759" s="25">
        <v>0</v>
      </c>
      <c r="S759" s="26">
        <v>68976600</v>
      </c>
      <c r="T759" s="26">
        <v>68976600</v>
      </c>
      <c r="U759" s="25">
        <v>0</v>
      </c>
      <c r="V759" s="25">
        <v>0</v>
      </c>
      <c r="W759" s="25" t="s">
        <v>84</v>
      </c>
      <c r="X759" s="25" t="s">
        <v>29</v>
      </c>
      <c r="Y759" s="25" t="s">
        <v>102</v>
      </c>
      <c r="Z759" s="25" t="s">
        <v>783</v>
      </c>
      <c r="AA759" s="25" t="s">
        <v>400</v>
      </c>
      <c r="AB759" s="24"/>
      <c r="AC759" s="24" t="str">
        <f t="shared" si="22"/>
        <v>1150-29</v>
      </c>
      <c r="AD759" s="24" t="str">
        <f t="shared" si="23"/>
        <v>PRESTACIÓN DE SERVICIOS PROFESIONALES PARA APOYAR LOS PROYECTOS DE DISEÑO, ADECUACIÓN Y MANTENIMIENTO DE LA INFRAESTRUCTURA Y PROCESOS DE RESTAURACIÓN ECOLÓGICA DE LA RESERVA FORESTAL PROTECTORA  BOSQUE ORIENTAL DE BOGOTÁ Y LA FRANJA DE ADECUACIÓN
 # 1150-29</v>
      </c>
    </row>
    <row r="760" spans="1:30" x14ac:dyDescent="0.25">
      <c r="A760" s="25">
        <v>1150</v>
      </c>
      <c r="B760" s="25">
        <v>30</v>
      </c>
      <c r="C760" s="25" t="s">
        <v>777</v>
      </c>
      <c r="D760" s="25" t="s">
        <v>778</v>
      </c>
      <c r="E760" s="25" t="s">
        <v>817</v>
      </c>
      <c r="F760" s="25" t="s">
        <v>818</v>
      </c>
      <c r="G760" s="25" t="s">
        <v>27</v>
      </c>
      <c r="H760" s="25" t="s">
        <v>31</v>
      </c>
      <c r="I760" s="25" t="s">
        <v>99</v>
      </c>
      <c r="J760" s="25" t="s">
        <v>781</v>
      </c>
      <c r="K760" s="25">
        <v>80111600</v>
      </c>
      <c r="L760" s="25" t="s">
        <v>821</v>
      </c>
      <c r="M760" s="25">
        <v>1</v>
      </c>
      <c r="N760" s="25">
        <v>2</v>
      </c>
      <c r="O760" s="25">
        <v>10</v>
      </c>
      <c r="P760" s="25">
        <v>1</v>
      </c>
      <c r="Q760" s="25" t="s">
        <v>28</v>
      </c>
      <c r="R760" s="25">
        <v>0</v>
      </c>
      <c r="S760" s="26">
        <v>27860000</v>
      </c>
      <c r="T760" s="26">
        <v>27860000</v>
      </c>
      <c r="U760" s="25">
        <v>0</v>
      </c>
      <c r="V760" s="25">
        <v>0</v>
      </c>
      <c r="W760" s="25" t="s">
        <v>84</v>
      </c>
      <c r="X760" s="25" t="s">
        <v>29</v>
      </c>
      <c r="Y760" s="25" t="s">
        <v>102</v>
      </c>
      <c r="Z760" s="25" t="s">
        <v>783</v>
      </c>
      <c r="AA760" s="25" t="s">
        <v>400</v>
      </c>
      <c r="AB760" s="24"/>
      <c r="AC760" s="24" t="str">
        <f t="shared" si="22"/>
        <v>1150-30</v>
      </c>
      <c r="AD760" s="24" t="str">
        <f t="shared" si="23"/>
        <v>PRESTACIÓN DE SERVICIOS PROFESIONALES DE ACOMPAÑAMIENTO TÉCNICO EN LOS PROYECTOS DE INFRAESTRUCTURA Y PROCESOS DE RESTAURACIÓN ECOLÓGICA DE LA RESERVA FORESTAL PROTECTORA  BOSQUE ORIENTAL DE BOGOTÁ Y LA FRANJA DE ADECUACIÓN # 1150-30</v>
      </c>
    </row>
    <row r="761" spans="1:30" x14ac:dyDescent="0.25">
      <c r="A761" s="25">
        <v>1150</v>
      </c>
      <c r="B761" s="25">
        <v>31</v>
      </c>
      <c r="C761" s="25" t="s">
        <v>777</v>
      </c>
      <c r="D761" s="25" t="s">
        <v>778</v>
      </c>
      <c r="E761" s="25" t="s">
        <v>817</v>
      </c>
      <c r="F761" s="25" t="s">
        <v>818</v>
      </c>
      <c r="G761" s="25" t="s">
        <v>27</v>
      </c>
      <c r="H761" s="25" t="s">
        <v>31</v>
      </c>
      <c r="I761" s="25" t="s">
        <v>99</v>
      </c>
      <c r="J761" s="25" t="s">
        <v>781</v>
      </c>
      <c r="K761" s="25">
        <v>80111600</v>
      </c>
      <c r="L761" s="25" t="s">
        <v>822</v>
      </c>
      <c r="M761" s="25">
        <v>1</v>
      </c>
      <c r="N761" s="25">
        <v>2</v>
      </c>
      <c r="O761" s="25">
        <v>1</v>
      </c>
      <c r="P761" s="25">
        <v>1</v>
      </c>
      <c r="Q761" s="25" t="s">
        <v>28</v>
      </c>
      <c r="R761" s="25">
        <v>0</v>
      </c>
      <c r="S761" s="26">
        <v>2782500</v>
      </c>
      <c r="T761" s="26">
        <v>2782500</v>
      </c>
      <c r="U761" s="25">
        <v>0</v>
      </c>
      <c r="V761" s="25">
        <v>0</v>
      </c>
      <c r="W761" s="25" t="s">
        <v>84</v>
      </c>
      <c r="X761" s="25" t="s">
        <v>29</v>
      </c>
      <c r="Y761" s="25" t="s">
        <v>102</v>
      </c>
      <c r="Z761" s="25" t="s">
        <v>783</v>
      </c>
      <c r="AA761" s="25" t="s">
        <v>400</v>
      </c>
      <c r="AB761" s="24"/>
      <c r="AC761" s="24" t="str">
        <f t="shared" si="22"/>
        <v>1150-31</v>
      </c>
      <c r="AD761" s="24" t="str">
        <f t="shared" si="23"/>
        <v>PRESTACIÓN DE SERVICIOS PROFESIONALES DE ACOMPAÑAMIENTO TÉCNICO EN LOS PROCESOS DE RESTAURACIÓN ECOLÓGICA DE LA RESERVA FORESTAL PROTECTORA  BOSQUE ORIENTAL DE BOGOTÁ Y LA FRANJA DE ADECUACIÓN # 1150-31</v>
      </c>
    </row>
    <row r="762" spans="1:30" x14ac:dyDescent="0.25">
      <c r="A762" s="25">
        <v>1150</v>
      </c>
      <c r="B762" s="25">
        <v>32</v>
      </c>
      <c r="C762" s="25" t="s">
        <v>777</v>
      </c>
      <c r="D762" s="25" t="s">
        <v>778</v>
      </c>
      <c r="E762" s="25" t="s">
        <v>817</v>
      </c>
      <c r="F762" s="25" t="s">
        <v>818</v>
      </c>
      <c r="G762" s="25" t="s">
        <v>27</v>
      </c>
      <c r="H762" s="25" t="s">
        <v>31</v>
      </c>
      <c r="I762" s="25" t="s">
        <v>99</v>
      </c>
      <c r="J762" s="25" t="s">
        <v>781</v>
      </c>
      <c r="K762" s="25">
        <v>80111600</v>
      </c>
      <c r="L762" s="25" t="s">
        <v>823</v>
      </c>
      <c r="M762" s="25">
        <v>1</v>
      </c>
      <c r="N762" s="25">
        <v>2</v>
      </c>
      <c r="O762" s="25">
        <v>11</v>
      </c>
      <c r="P762" s="25">
        <v>1</v>
      </c>
      <c r="Q762" s="25" t="s">
        <v>28</v>
      </c>
      <c r="R762" s="25">
        <v>0</v>
      </c>
      <c r="S762" s="26">
        <v>58743300</v>
      </c>
      <c r="T762" s="26">
        <v>58743300</v>
      </c>
      <c r="U762" s="25">
        <v>0</v>
      </c>
      <c r="V762" s="25">
        <v>0</v>
      </c>
      <c r="W762" s="25" t="s">
        <v>84</v>
      </c>
      <c r="X762" s="25" t="s">
        <v>29</v>
      </c>
      <c r="Y762" s="25" t="s">
        <v>102</v>
      </c>
      <c r="Z762" s="25" t="s">
        <v>783</v>
      </c>
      <c r="AA762" s="25" t="s">
        <v>400</v>
      </c>
      <c r="AB762" s="24"/>
      <c r="AC762" s="24" t="str">
        <f t="shared" si="22"/>
        <v>1150-32</v>
      </c>
      <c r="AD762" s="24" t="str">
        <f t="shared" si="23"/>
        <v>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 # 1150-32</v>
      </c>
    </row>
    <row r="763" spans="1:30" x14ac:dyDescent="0.25">
      <c r="A763" s="25">
        <v>1150</v>
      </c>
      <c r="B763" s="25">
        <v>33</v>
      </c>
      <c r="C763" s="25" t="s">
        <v>777</v>
      </c>
      <c r="D763" s="25" t="s">
        <v>778</v>
      </c>
      <c r="E763" s="25" t="s">
        <v>817</v>
      </c>
      <c r="F763" s="25" t="s">
        <v>818</v>
      </c>
      <c r="G763" s="25" t="s">
        <v>27</v>
      </c>
      <c r="H763" s="25" t="s">
        <v>44</v>
      </c>
      <c r="I763" s="25" t="s">
        <v>475</v>
      </c>
      <c r="J763" s="25" t="s">
        <v>794</v>
      </c>
      <c r="K763" s="25" t="s">
        <v>529</v>
      </c>
      <c r="L763" s="25" t="s">
        <v>530</v>
      </c>
      <c r="M763" s="25">
        <v>1</v>
      </c>
      <c r="N763" s="25">
        <v>3</v>
      </c>
      <c r="O763" s="25">
        <v>10</v>
      </c>
      <c r="P763" s="25">
        <v>1</v>
      </c>
      <c r="Q763" s="25" t="s">
        <v>40</v>
      </c>
      <c r="R763" s="25">
        <v>0</v>
      </c>
      <c r="S763" s="26">
        <v>1113127000</v>
      </c>
      <c r="T763" s="26">
        <v>1113127000</v>
      </c>
      <c r="U763" s="25">
        <v>0</v>
      </c>
      <c r="V763" s="25">
        <v>0</v>
      </c>
      <c r="W763" s="25" t="s">
        <v>84</v>
      </c>
      <c r="X763" s="25" t="s">
        <v>29</v>
      </c>
      <c r="Y763" s="25" t="s">
        <v>102</v>
      </c>
      <c r="Z763" s="25" t="s">
        <v>783</v>
      </c>
      <c r="AA763" s="25" t="s">
        <v>400</v>
      </c>
      <c r="AB763" s="24"/>
      <c r="AC763" s="24" t="str">
        <f t="shared" si="22"/>
        <v>1150-33</v>
      </c>
      <c r="AD763" s="24" t="str">
        <f t="shared" si="23"/>
        <v>REALIZAR ACCIONES DE RECUPERACIÓN Y/O REHABILITACIÓN Y/O RESTAURACIÓN ECOLÓGICA EN LA ESTRUCTURA ECOLÓGICA PRINCIPAL, ZONAS DE ALTO RIESGO NO MITIGABLE Y FRANJA DE ADECUACIÓN EN EL DISTRITO CAPITAL. # 1150-33</v>
      </c>
    </row>
    <row r="764" spans="1:30" x14ac:dyDescent="0.25">
      <c r="A764" s="25">
        <v>1150</v>
      </c>
      <c r="B764" s="25">
        <v>34</v>
      </c>
      <c r="C764" s="25" t="s">
        <v>777</v>
      </c>
      <c r="D764" s="25" t="s">
        <v>778</v>
      </c>
      <c r="E764" s="25" t="s">
        <v>817</v>
      </c>
      <c r="F764" s="25" t="s">
        <v>818</v>
      </c>
      <c r="G764" s="25" t="s">
        <v>27</v>
      </c>
      <c r="H764" s="25" t="s">
        <v>31</v>
      </c>
      <c r="I764" s="25" t="s">
        <v>99</v>
      </c>
      <c r="J764" s="25" t="s">
        <v>781</v>
      </c>
      <c r="K764" s="25">
        <v>80111600</v>
      </c>
      <c r="L764" s="25" t="s">
        <v>824</v>
      </c>
      <c r="M764" s="25">
        <v>1</v>
      </c>
      <c r="N764" s="25">
        <v>2</v>
      </c>
      <c r="O764" s="25">
        <v>11</v>
      </c>
      <c r="P764" s="25">
        <v>1</v>
      </c>
      <c r="Q764" s="25" t="s">
        <v>28</v>
      </c>
      <c r="R764" s="25">
        <v>0</v>
      </c>
      <c r="S764" s="26">
        <v>58743300</v>
      </c>
      <c r="T764" s="26">
        <v>58743300</v>
      </c>
      <c r="U764" s="25">
        <v>0</v>
      </c>
      <c r="V764" s="25">
        <v>0</v>
      </c>
      <c r="W764" s="25" t="s">
        <v>84</v>
      </c>
      <c r="X764" s="25" t="s">
        <v>29</v>
      </c>
      <c r="Y764" s="25" t="s">
        <v>102</v>
      </c>
      <c r="Z764" s="25" t="s">
        <v>783</v>
      </c>
      <c r="AA764" s="25" t="s">
        <v>400</v>
      </c>
      <c r="AB764" s="24"/>
      <c r="AC764" s="24" t="str">
        <f t="shared" si="22"/>
        <v>1150-34</v>
      </c>
      <c r="AD764" s="24" t="str">
        <f t="shared" si="23"/>
        <v>PRESTAR LOS SERVICIOS PROFESIONALES PARA REALIZAR SEGUIMIENTO ADMINISTRATIVO Y FINANCIERO A LOS CONTRATOS Y CONVENIOS SUSCRITOS PARA CUMPLIMIENTO DE LOS PLANES PROGRAMAS Y PROYECTOS ASIGNADOS A LA DIRECCIÓN DE GESTIÓN AMBIENTAL.  # 1150-34</v>
      </c>
    </row>
    <row r="765" spans="1:30" x14ac:dyDescent="0.25">
      <c r="A765" s="25">
        <v>1150</v>
      </c>
      <c r="B765" s="25">
        <v>35</v>
      </c>
      <c r="C765" s="25" t="s">
        <v>777</v>
      </c>
      <c r="D765" s="25" t="s">
        <v>778</v>
      </c>
      <c r="E765" s="25" t="s">
        <v>817</v>
      </c>
      <c r="F765" s="25" t="s">
        <v>818</v>
      </c>
      <c r="G765" s="25" t="s">
        <v>27</v>
      </c>
      <c r="H765" s="25" t="s">
        <v>44</v>
      </c>
      <c r="I765" s="25" t="s">
        <v>475</v>
      </c>
      <c r="J765" s="25" t="s">
        <v>794</v>
      </c>
      <c r="K765" s="25" t="s">
        <v>825</v>
      </c>
      <c r="L765" s="25" t="s">
        <v>826</v>
      </c>
      <c r="M765" s="25">
        <v>1</v>
      </c>
      <c r="N765" s="25">
        <v>3</v>
      </c>
      <c r="O765" s="25">
        <v>11</v>
      </c>
      <c r="P765" s="25">
        <v>1</v>
      </c>
      <c r="Q765" s="25" t="s">
        <v>43</v>
      </c>
      <c r="R765" s="25">
        <v>0</v>
      </c>
      <c r="S765" s="26">
        <v>150000000</v>
      </c>
      <c r="T765" s="26">
        <v>150000000</v>
      </c>
      <c r="U765" s="25">
        <v>0</v>
      </c>
      <c r="V765" s="25">
        <v>0</v>
      </c>
      <c r="W765" s="25" t="s">
        <v>84</v>
      </c>
      <c r="X765" s="25" t="s">
        <v>29</v>
      </c>
      <c r="Y765" s="25" t="s">
        <v>102</v>
      </c>
      <c r="Z765" s="25" t="s">
        <v>783</v>
      </c>
      <c r="AA765" s="25" t="s">
        <v>400</v>
      </c>
      <c r="AB765" s="24"/>
      <c r="AC765" s="24" t="str">
        <f t="shared" si="22"/>
        <v>1150-35</v>
      </c>
      <c r="AD765" s="24" t="str">
        <f t="shared" si="23"/>
        <v>CONTRATAR LA INTERVENTORIA TÉCNICA, ADMINISTRATIVA Y FINANCIERA PARA LAS ACCIONES DE RECUPERACIÓN Y/O REHABILITACIÓN Y/O RESTAURACIÓN ECOLÓGICA EN LA ESTRUCTURA ECOLÓGICA PRINCIPAL, ZONAS DE ALTO RIESGO NO MITIGABLE Y FRANJA DE ADECUACIÓN EN EL DISTRITO CAPITAL. # 1150-35</v>
      </c>
    </row>
    <row r="766" spans="1:30" x14ac:dyDescent="0.25">
      <c r="A766" s="25">
        <v>1150</v>
      </c>
      <c r="B766" s="25">
        <v>36</v>
      </c>
      <c r="C766" s="25" t="s">
        <v>777</v>
      </c>
      <c r="D766" s="25" t="s">
        <v>778</v>
      </c>
      <c r="E766" s="25" t="s">
        <v>779</v>
      </c>
      <c r="F766" s="25" t="s">
        <v>818</v>
      </c>
      <c r="G766" s="25" t="s">
        <v>27</v>
      </c>
      <c r="H766" s="25" t="s">
        <v>30</v>
      </c>
      <c r="I766" s="25" t="s">
        <v>785</v>
      </c>
      <c r="J766" s="25" t="s">
        <v>282</v>
      </c>
      <c r="K766" s="25" t="s">
        <v>786</v>
      </c>
      <c r="L766" s="25" t="s">
        <v>547</v>
      </c>
      <c r="M766" s="25">
        <v>1</v>
      </c>
      <c r="N766" s="25">
        <v>1</v>
      </c>
      <c r="O766" s="25">
        <v>12</v>
      </c>
      <c r="P766" s="25">
        <v>1</v>
      </c>
      <c r="Q766" s="25" t="s">
        <v>40</v>
      </c>
      <c r="R766" s="25">
        <v>0</v>
      </c>
      <c r="S766" s="26">
        <v>340000</v>
      </c>
      <c r="T766" s="26">
        <v>340000</v>
      </c>
      <c r="U766" s="25">
        <v>0</v>
      </c>
      <c r="V766" s="25">
        <v>0</v>
      </c>
      <c r="W766" s="25" t="s">
        <v>84</v>
      </c>
      <c r="X766" s="25" t="s">
        <v>29</v>
      </c>
      <c r="Y766" s="25" t="s">
        <v>102</v>
      </c>
      <c r="Z766" s="25" t="s">
        <v>783</v>
      </c>
      <c r="AA766" s="25" t="s">
        <v>400</v>
      </c>
      <c r="AB766" s="24"/>
      <c r="AC766" s="24" t="str">
        <f t="shared" si="22"/>
        <v>1150-36</v>
      </c>
      <c r="AD766" s="24" t="str">
        <f t="shared" si="23"/>
        <v>PRESTAR EL SERVICIO DE EXÁMENES MÉDICOS OCUPACIONALES, COMPLEMENTARIOS Y APLICACIÓN DE VACUNAS PARA LOS SERVIDORES DE LA SECRETARÍA DISTRITAL DE AMBIENTE # 1150-36</v>
      </c>
    </row>
    <row r="767" spans="1:30" x14ac:dyDescent="0.25">
      <c r="A767" s="25">
        <v>1150</v>
      </c>
      <c r="B767" s="25">
        <v>37</v>
      </c>
      <c r="C767" s="25" t="s">
        <v>777</v>
      </c>
      <c r="D767" s="25" t="s">
        <v>778</v>
      </c>
      <c r="E767" s="25" t="s">
        <v>817</v>
      </c>
      <c r="F767" s="25" t="s">
        <v>827</v>
      </c>
      <c r="G767" s="25" t="s">
        <v>27</v>
      </c>
      <c r="H767" s="25" t="s">
        <v>31</v>
      </c>
      <c r="I767" s="25" t="s">
        <v>99</v>
      </c>
      <c r="J767" s="25" t="s">
        <v>781</v>
      </c>
      <c r="K767" s="25">
        <v>80111600</v>
      </c>
      <c r="L767" s="25" t="s">
        <v>828</v>
      </c>
      <c r="M767" s="25">
        <v>1</v>
      </c>
      <c r="N767" s="25">
        <v>2</v>
      </c>
      <c r="O767" s="25">
        <v>11</v>
      </c>
      <c r="P767" s="25">
        <v>1</v>
      </c>
      <c r="Q767" s="25" t="s">
        <v>28</v>
      </c>
      <c r="R767" s="25">
        <v>0</v>
      </c>
      <c r="S767" s="26">
        <v>58743300</v>
      </c>
      <c r="T767" s="26">
        <v>58743300</v>
      </c>
      <c r="U767" s="25">
        <v>0</v>
      </c>
      <c r="V767" s="25">
        <v>0</v>
      </c>
      <c r="W767" s="25" t="s">
        <v>84</v>
      </c>
      <c r="X767" s="25" t="s">
        <v>29</v>
      </c>
      <c r="Y767" s="25" t="s">
        <v>102</v>
      </c>
      <c r="Z767" s="25" t="s">
        <v>783</v>
      </c>
      <c r="AA767" s="25" t="s">
        <v>400</v>
      </c>
      <c r="AB767" s="24"/>
      <c r="AC767" s="24" t="str">
        <f t="shared" si="22"/>
        <v>1150-37</v>
      </c>
      <c r="AD767" s="24" t="str">
        <f t="shared" si="23"/>
        <v>PRESTAR LOS SERVICIOS PROFESIONALES PARA EJECUTAR ACTIVIDADES DE LA GESTIÓN DEL RIESGO POR INCENDIO FORESTAL EN EL DISTRITO CAPITAL. # 1150-37</v>
      </c>
    </row>
    <row r="768" spans="1:30" x14ac:dyDescent="0.25">
      <c r="A768" s="25">
        <v>1150</v>
      </c>
      <c r="B768" s="25">
        <v>38</v>
      </c>
      <c r="C768" s="25" t="s">
        <v>777</v>
      </c>
      <c r="D768" s="25" t="s">
        <v>778</v>
      </c>
      <c r="E768" s="25" t="s">
        <v>817</v>
      </c>
      <c r="F768" s="25" t="s">
        <v>827</v>
      </c>
      <c r="G768" s="25" t="s">
        <v>27</v>
      </c>
      <c r="H768" s="25" t="s">
        <v>31</v>
      </c>
      <c r="I768" s="25" t="s">
        <v>99</v>
      </c>
      <c r="J768" s="25" t="s">
        <v>781</v>
      </c>
      <c r="K768" s="25">
        <v>80111600</v>
      </c>
      <c r="L768" s="25" t="s">
        <v>829</v>
      </c>
      <c r="M768" s="25">
        <v>1</v>
      </c>
      <c r="N768" s="25">
        <v>2</v>
      </c>
      <c r="O768" s="25">
        <v>11</v>
      </c>
      <c r="P768" s="25">
        <v>1</v>
      </c>
      <c r="Q768" s="25" t="s">
        <v>28</v>
      </c>
      <c r="R768" s="25">
        <v>0</v>
      </c>
      <c r="S768" s="26">
        <v>58742700</v>
      </c>
      <c r="T768" s="26">
        <v>58742700</v>
      </c>
      <c r="U768" s="25">
        <v>0</v>
      </c>
      <c r="V768" s="25">
        <v>0</v>
      </c>
      <c r="W768" s="25" t="s">
        <v>84</v>
      </c>
      <c r="X768" s="25" t="s">
        <v>29</v>
      </c>
      <c r="Y768" s="25" t="s">
        <v>102</v>
      </c>
      <c r="Z768" s="25" t="s">
        <v>783</v>
      </c>
      <c r="AA768" s="25" t="s">
        <v>400</v>
      </c>
      <c r="AB768" s="24"/>
      <c r="AC768" s="24" t="str">
        <f t="shared" si="22"/>
        <v>1150-38</v>
      </c>
      <c r="AD768" s="24" t="str">
        <f t="shared" si="23"/>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 1150-38</v>
      </c>
    </row>
    <row r="769" spans="1:30" x14ac:dyDescent="0.25">
      <c r="A769" s="25">
        <v>1150</v>
      </c>
      <c r="B769" s="25">
        <v>39</v>
      </c>
      <c r="C769" s="25" t="s">
        <v>777</v>
      </c>
      <c r="D769" s="25" t="s">
        <v>778</v>
      </c>
      <c r="E769" s="25" t="s">
        <v>817</v>
      </c>
      <c r="F769" s="25" t="s">
        <v>827</v>
      </c>
      <c r="G769" s="25" t="s">
        <v>27</v>
      </c>
      <c r="H769" s="25" t="s">
        <v>30</v>
      </c>
      <c r="I769" s="25" t="s">
        <v>531</v>
      </c>
      <c r="J769" s="25" t="s">
        <v>806</v>
      </c>
      <c r="K769" s="25">
        <v>80141600</v>
      </c>
      <c r="L769" s="25" t="s">
        <v>534</v>
      </c>
      <c r="M769" s="25">
        <v>2</v>
      </c>
      <c r="N769" s="25">
        <v>4</v>
      </c>
      <c r="O769" s="25">
        <v>10</v>
      </c>
      <c r="P769" s="25">
        <v>1</v>
      </c>
      <c r="Q769" s="25" t="s">
        <v>28</v>
      </c>
      <c r="R769" s="25">
        <v>0</v>
      </c>
      <c r="S769" s="26">
        <v>100000000</v>
      </c>
      <c r="T769" s="26">
        <v>100000000</v>
      </c>
      <c r="U769" s="25">
        <v>0</v>
      </c>
      <c r="V769" s="25">
        <v>0</v>
      </c>
      <c r="W769" s="25" t="s">
        <v>84</v>
      </c>
      <c r="X769" s="25" t="s">
        <v>29</v>
      </c>
      <c r="Y769" s="25" t="s">
        <v>102</v>
      </c>
      <c r="Z769" s="25" t="s">
        <v>783</v>
      </c>
      <c r="AA769" s="25" t="s">
        <v>400</v>
      </c>
      <c r="AB769" s="24"/>
      <c r="AC769" s="24" t="str">
        <f t="shared" si="22"/>
        <v>1150-39</v>
      </c>
      <c r="AD769" s="24" t="str">
        <f t="shared" si="23"/>
        <v>CONTRATAR LAS ACCIONES COMUNICATIVAS QUE PERMITAN DIVULGAR LOS EVENTOS, CAMPAÑAS Y MENSAJES INSTITUCIONALES DE LA SECRETARÍA DISTRITAL DE AMBIENTE  # 1150-39</v>
      </c>
    </row>
    <row r="770" spans="1:30" x14ac:dyDescent="0.25">
      <c r="A770" s="25">
        <v>1150</v>
      </c>
      <c r="B770" s="25">
        <v>40</v>
      </c>
      <c r="C770" s="25" t="s">
        <v>777</v>
      </c>
      <c r="D770" s="25" t="s">
        <v>778</v>
      </c>
      <c r="E770" s="25" t="s">
        <v>817</v>
      </c>
      <c r="F770" s="25" t="s">
        <v>827</v>
      </c>
      <c r="G770" s="25" t="s">
        <v>27</v>
      </c>
      <c r="H770" s="25" t="s">
        <v>44</v>
      </c>
      <c r="I770" s="25" t="s">
        <v>475</v>
      </c>
      <c r="J770" s="25" t="s">
        <v>794</v>
      </c>
      <c r="K770" s="25" t="s">
        <v>830</v>
      </c>
      <c r="L770" s="25" t="s">
        <v>831</v>
      </c>
      <c r="M770" s="25">
        <v>1</v>
      </c>
      <c r="N770" s="25">
        <v>2</v>
      </c>
      <c r="O770" s="25">
        <v>11</v>
      </c>
      <c r="P770" s="25">
        <v>1</v>
      </c>
      <c r="Q770" s="25" t="s">
        <v>28</v>
      </c>
      <c r="R770" s="25">
        <v>0</v>
      </c>
      <c r="S770" s="26">
        <v>400000000</v>
      </c>
      <c r="T770" s="26">
        <v>400000000</v>
      </c>
      <c r="U770" s="25">
        <v>0</v>
      </c>
      <c r="V770" s="25">
        <v>0</v>
      </c>
      <c r="W770" s="25" t="s">
        <v>84</v>
      </c>
      <c r="X770" s="25" t="s">
        <v>29</v>
      </c>
      <c r="Y770" s="25" t="s">
        <v>102</v>
      </c>
      <c r="Z770" s="25" t="s">
        <v>783</v>
      </c>
      <c r="AA770" s="25" t="s">
        <v>400</v>
      </c>
      <c r="AB770" s="24"/>
      <c r="AC770" s="24" t="str">
        <f t="shared" ref="AC770:AC833" si="24">+CONCATENATE(A770,"-",B770)</f>
        <v>1150-40</v>
      </c>
      <c r="AD770" s="24" t="str">
        <f t="shared" ref="AD770:AD833" si="25">+CONCATENATE(L770," #"," ",AC770)</f>
        <v>AUNAR RECURSOS TÉCNICOS, FINANCIEROS Y HUMANOS PARA DESARROLLAR ACCIONES DE MITIGACIÓN DE INCENDIOS FORESTALES, RECUPERACIÓN DE ÁREAS AFECTADAS POR INCENDIO FORESTAL Y MANEJO ADAPTATIVO, E INVESTIGACIÓN DE LAS ÁREAS INTERVENIDAS, EN ÁREAS PRIORIZADAS DEL DISTRITO CAPITAL. # 1150-40</v>
      </c>
    </row>
    <row r="771" spans="1:30" x14ac:dyDescent="0.25">
      <c r="A771" s="25">
        <v>1150</v>
      </c>
      <c r="B771" s="25">
        <v>41</v>
      </c>
      <c r="C771" s="25" t="s">
        <v>777</v>
      </c>
      <c r="D771" s="25" t="s">
        <v>778</v>
      </c>
      <c r="E771" s="25" t="s">
        <v>779</v>
      </c>
      <c r="F771" s="25" t="s">
        <v>827</v>
      </c>
      <c r="G771" s="25" t="s">
        <v>27</v>
      </c>
      <c r="H771" s="25" t="s">
        <v>30</v>
      </c>
      <c r="I771" s="25" t="s">
        <v>785</v>
      </c>
      <c r="J771" s="25" t="s">
        <v>282</v>
      </c>
      <c r="K771" s="25" t="s">
        <v>786</v>
      </c>
      <c r="L771" s="25" t="s">
        <v>547</v>
      </c>
      <c r="M771" s="25">
        <v>1</v>
      </c>
      <c r="N771" s="25">
        <v>1</v>
      </c>
      <c r="O771" s="25">
        <v>12</v>
      </c>
      <c r="P771" s="25">
        <v>1</v>
      </c>
      <c r="Q771" s="25" t="s">
        <v>40</v>
      </c>
      <c r="R771" s="25">
        <v>0</v>
      </c>
      <c r="S771" s="26">
        <v>110000</v>
      </c>
      <c r="T771" s="26">
        <v>110000</v>
      </c>
      <c r="U771" s="25">
        <v>0</v>
      </c>
      <c r="V771" s="25">
        <v>0</v>
      </c>
      <c r="W771" s="25" t="s">
        <v>84</v>
      </c>
      <c r="X771" s="25" t="s">
        <v>29</v>
      </c>
      <c r="Y771" s="25" t="s">
        <v>102</v>
      </c>
      <c r="Z771" s="25" t="s">
        <v>783</v>
      </c>
      <c r="AA771" s="25" t="s">
        <v>400</v>
      </c>
      <c r="AB771" s="24"/>
      <c r="AC771" s="24" t="str">
        <f t="shared" si="24"/>
        <v>1150-41</v>
      </c>
      <c r="AD771" s="24" t="str">
        <f t="shared" si="25"/>
        <v>PRESTAR EL SERVICIO DE EXÁMENES MÉDICOS OCUPACIONALES, COMPLEMENTARIOS Y APLICACIÓN DE VACUNAS PARA LOS SERVIDORES DE LA SECRETARÍA DISTRITAL DE AMBIENTE # 1150-41</v>
      </c>
    </row>
    <row r="772" spans="1:30" x14ac:dyDescent="0.25">
      <c r="A772" s="25">
        <v>1150</v>
      </c>
      <c r="B772" s="25">
        <v>42</v>
      </c>
      <c r="C772" s="25" t="s">
        <v>777</v>
      </c>
      <c r="D772" s="25" t="s">
        <v>778</v>
      </c>
      <c r="E772" s="25" t="s">
        <v>817</v>
      </c>
      <c r="F772" s="25" t="s">
        <v>832</v>
      </c>
      <c r="G772" s="25" t="s">
        <v>27</v>
      </c>
      <c r="H772" s="25" t="s">
        <v>31</v>
      </c>
      <c r="I772" s="25" t="s">
        <v>99</v>
      </c>
      <c r="J772" s="25" t="s">
        <v>781</v>
      </c>
      <c r="K772" s="25">
        <v>80111600</v>
      </c>
      <c r="L772" s="25" t="s">
        <v>833</v>
      </c>
      <c r="M772" s="25">
        <v>1</v>
      </c>
      <c r="N772" s="25">
        <v>2</v>
      </c>
      <c r="O772" s="25">
        <v>11</v>
      </c>
      <c r="P772" s="25">
        <v>1</v>
      </c>
      <c r="Q772" s="25" t="s">
        <v>28</v>
      </c>
      <c r="R772" s="25">
        <v>0</v>
      </c>
      <c r="S772" s="26">
        <v>65557800</v>
      </c>
      <c r="T772" s="26">
        <v>65557800</v>
      </c>
      <c r="U772" s="25">
        <v>0</v>
      </c>
      <c r="V772" s="25">
        <v>0</v>
      </c>
      <c r="W772" s="25" t="s">
        <v>84</v>
      </c>
      <c r="X772" s="25" t="s">
        <v>29</v>
      </c>
      <c r="Y772" s="25" t="s">
        <v>102</v>
      </c>
      <c r="Z772" s="25" t="s">
        <v>783</v>
      </c>
      <c r="AA772" s="25" t="s">
        <v>400</v>
      </c>
      <c r="AB772" s="24"/>
      <c r="AC772" s="24" t="str">
        <f t="shared" si="24"/>
        <v>1150-42</v>
      </c>
      <c r="AD772" s="24" t="str">
        <f t="shared" si="25"/>
        <v>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 1150-42</v>
      </c>
    </row>
    <row r="773" spans="1:30" x14ac:dyDescent="0.25">
      <c r="A773" s="25">
        <v>1150</v>
      </c>
      <c r="B773" s="25">
        <v>43</v>
      </c>
      <c r="C773" s="25" t="s">
        <v>777</v>
      </c>
      <c r="D773" s="25" t="s">
        <v>778</v>
      </c>
      <c r="E773" s="25" t="s">
        <v>817</v>
      </c>
      <c r="F773" s="25" t="s">
        <v>832</v>
      </c>
      <c r="G773" s="25" t="s">
        <v>27</v>
      </c>
      <c r="H773" s="25" t="s">
        <v>31</v>
      </c>
      <c r="I773" s="25" t="s">
        <v>99</v>
      </c>
      <c r="J773" s="25" t="s">
        <v>781</v>
      </c>
      <c r="K773" s="25">
        <v>80111600</v>
      </c>
      <c r="L773" s="25" t="s">
        <v>834</v>
      </c>
      <c r="M773" s="25">
        <v>1</v>
      </c>
      <c r="N773" s="25">
        <v>2</v>
      </c>
      <c r="O773" s="25">
        <v>9</v>
      </c>
      <c r="P773" s="25">
        <v>1</v>
      </c>
      <c r="Q773" s="25" t="s">
        <v>28</v>
      </c>
      <c r="R773" s="25">
        <v>0</v>
      </c>
      <c r="S773" s="26">
        <v>63495000</v>
      </c>
      <c r="T773" s="26">
        <v>63495000</v>
      </c>
      <c r="U773" s="25">
        <v>0</v>
      </c>
      <c r="V773" s="25">
        <v>0</v>
      </c>
      <c r="W773" s="25" t="s">
        <v>84</v>
      </c>
      <c r="X773" s="25" t="s">
        <v>29</v>
      </c>
      <c r="Y773" s="25" t="s">
        <v>102</v>
      </c>
      <c r="Z773" s="25" t="s">
        <v>783</v>
      </c>
      <c r="AA773" s="25" t="s">
        <v>400</v>
      </c>
      <c r="AB773" s="24"/>
      <c r="AC773" s="24" t="str">
        <f t="shared" si="24"/>
        <v>1150-43</v>
      </c>
      <c r="AD773" s="24" t="str">
        <f t="shared" si="25"/>
        <v>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 # 1150-43</v>
      </c>
    </row>
    <row r="774" spans="1:30" x14ac:dyDescent="0.25">
      <c r="A774" s="25">
        <v>1150</v>
      </c>
      <c r="B774" s="25">
        <v>44</v>
      </c>
      <c r="C774" s="25" t="s">
        <v>777</v>
      </c>
      <c r="D774" s="25" t="s">
        <v>778</v>
      </c>
      <c r="E774" s="25" t="s">
        <v>817</v>
      </c>
      <c r="F774" s="25" t="s">
        <v>832</v>
      </c>
      <c r="G774" s="25" t="s">
        <v>27</v>
      </c>
      <c r="H774" s="25" t="s">
        <v>31</v>
      </c>
      <c r="I774" s="25" t="s">
        <v>99</v>
      </c>
      <c r="J774" s="25" t="s">
        <v>781</v>
      </c>
      <c r="K774" s="25">
        <v>80111600</v>
      </c>
      <c r="L774" s="25" t="s">
        <v>835</v>
      </c>
      <c r="M774" s="25">
        <v>1</v>
      </c>
      <c r="N774" s="25">
        <v>2</v>
      </c>
      <c r="O774" s="25">
        <v>1</v>
      </c>
      <c r="P774" s="25">
        <v>1</v>
      </c>
      <c r="Q774" s="25" t="s">
        <v>28</v>
      </c>
      <c r="R774" s="25">
        <v>0</v>
      </c>
      <c r="S774" s="26">
        <v>7053900</v>
      </c>
      <c r="T774" s="26">
        <v>7053900</v>
      </c>
      <c r="U774" s="25">
        <v>0</v>
      </c>
      <c r="V774" s="25">
        <v>0</v>
      </c>
      <c r="W774" s="25" t="s">
        <v>84</v>
      </c>
      <c r="X774" s="25" t="s">
        <v>29</v>
      </c>
      <c r="Y774" s="25" t="s">
        <v>102</v>
      </c>
      <c r="Z774" s="25" t="s">
        <v>783</v>
      </c>
      <c r="AA774" s="25" t="s">
        <v>400</v>
      </c>
      <c r="AB774" s="24"/>
      <c r="AC774" s="24" t="str">
        <f t="shared" si="24"/>
        <v>1150-44</v>
      </c>
      <c r="AD774" s="24" t="str">
        <f t="shared" si="25"/>
        <v>ASESORAR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 # 1150-44</v>
      </c>
    </row>
    <row r="775" spans="1:30" x14ac:dyDescent="0.25">
      <c r="A775" s="25">
        <v>1150</v>
      </c>
      <c r="B775" s="25">
        <v>45</v>
      </c>
      <c r="C775" s="25" t="s">
        <v>777</v>
      </c>
      <c r="D775" s="25" t="s">
        <v>778</v>
      </c>
      <c r="E775" s="25" t="s">
        <v>817</v>
      </c>
      <c r="F775" s="25" t="s">
        <v>832</v>
      </c>
      <c r="G775" s="25" t="s">
        <v>27</v>
      </c>
      <c r="H775" s="25" t="s">
        <v>44</v>
      </c>
      <c r="I775" s="25" t="s">
        <v>475</v>
      </c>
      <c r="J775" s="25" t="s">
        <v>794</v>
      </c>
      <c r="K775" s="25" t="s">
        <v>529</v>
      </c>
      <c r="L775" s="25" t="s">
        <v>530</v>
      </c>
      <c r="M775" s="25">
        <v>1</v>
      </c>
      <c r="N775" s="25">
        <v>3</v>
      </c>
      <c r="O775" s="25">
        <v>10</v>
      </c>
      <c r="P775" s="25">
        <v>1</v>
      </c>
      <c r="Q775" s="25" t="s">
        <v>40</v>
      </c>
      <c r="R775" s="25">
        <v>0</v>
      </c>
      <c r="S775" s="26">
        <v>50000000</v>
      </c>
      <c r="T775" s="26">
        <v>50000000</v>
      </c>
      <c r="U775" s="25">
        <v>0</v>
      </c>
      <c r="V775" s="25">
        <v>0</v>
      </c>
      <c r="W775" s="25" t="s">
        <v>84</v>
      </c>
      <c r="X775" s="25" t="s">
        <v>29</v>
      </c>
      <c r="Y775" s="25" t="s">
        <v>102</v>
      </c>
      <c r="Z775" s="25" t="s">
        <v>783</v>
      </c>
      <c r="AA775" s="25" t="s">
        <v>400</v>
      </c>
      <c r="AB775" s="24"/>
      <c r="AC775" s="24" t="str">
        <f t="shared" si="24"/>
        <v>1150-45</v>
      </c>
      <c r="AD775" s="24" t="str">
        <f t="shared" si="25"/>
        <v>REALIZAR ACCIONES DE RECUPERACIÓN Y/O REHABILITACIÓN Y/O RESTAURACIÓN ECOLÓGICA EN LA ESTRUCTURA ECOLÓGICA PRINCIPAL, ZONAS DE ALTO RIESGO NO MITIGABLE Y FRANJA DE ADECUACIÓN EN EL DISTRITO CAPITAL. # 1150-45</v>
      </c>
    </row>
    <row r="776" spans="1:30" x14ac:dyDescent="0.25">
      <c r="A776" s="25">
        <v>1150</v>
      </c>
      <c r="B776" s="25">
        <v>46</v>
      </c>
      <c r="C776" s="25" t="s">
        <v>777</v>
      </c>
      <c r="D776" s="25" t="s">
        <v>778</v>
      </c>
      <c r="E776" s="25" t="s">
        <v>817</v>
      </c>
      <c r="F776" s="25" t="s">
        <v>832</v>
      </c>
      <c r="G776" s="25" t="s">
        <v>27</v>
      </c>
      <c r="H776" s="25" t="s">
        <v>30</v>
      </c>
      <c r="I776" s="25" t="s">
        <v>531</v>
      </c>
      <c r="J776" s="25" t="s">
        <v>806</v>
      </c>
      <c r="K776" s="25">
        <v>80141600</v>
      </c>
      <c r="L776" s="25" t="s">
        <v>534</v>
      </c>
      <c r="M776" s="25">
        <v>2</v>
      </c>
      <c r="N776" s="25">
        <v>4</v>
      </c>
      <c r="O776" s="25">
        <v>10</v>
      </c>
      <c r="P776" s="25">
        <v>1</v>
      </c>
      <c r="Q776" s="25" t="s">
        <v>28</v>
      </c>
      <c r="R776" s="25">
        <v>0</v>
      </c>
      <c r="S776" s="26">
        <v>5000000</v>
      </c>
      <c r="T776" s="26">
        <v>5000000</v>
      </c>
      <c r="U776" s="25">
        <v>0</v>
      </c>
      <c r="V776" s="25">
        <v>0</v>
      </c>
      <c r="W776" s="25" t="s">
        <v>84</v>
      </c>
      <c r="X776" s="25" t="s">
        <v>29</v>
      </c>
      <c r="Y776" s="25" t="s">
        <v>102</v>
      </c>
      <c r="Z776" s="25" t="s">
        <v>783</v>
      </c>
      <c r="AA776" s="25" t="s">
        <v>400</v>
      </c>
      <c r="AB776" s="24"/>
      <c r="AC776" s="24" t="str">
        <f t="shared" si="24"/>
        <v>1150-46</v>
      </c>
      <c r="AD776" s="24" t="str">
        <f t="shared" si="25"/>
        <v>CONTRATAR LAS ACCIONES COMUNICATIVAS QUE PERMITAN DIVULGAR LOS EVENTOS, CAMPAÑAS Y MENSAJES INSTITUCIONALES DE LA SECRETARÍA DISTRITAL DE AMBIENTE  # 1150-46</v>
      </c>
    </row>
    <row r="777" spans="1:30" x14ac:dyDescent="0.25">
      <c r="A777" s="25">
        <v>1150</v>
      </c>
      <c r="B777" s="25">
        <v>47</v>
      </c>
      <c r="C777" s="25" t="s">
        <v>777</v>
      </c>
      <c r="D777" s="25" t="s">
        <v>778</v>
      </c>
      <c r="E777" s="25" t="s">
        <v>817</v>
      </c>
      <c r="F777" s="25" t="s">
        <v>832</v>
      </c>
      <c r="G777" s="25" t="s">
        <v>27</v>
      </c>
      <c r="H777" s="25" t="s">
        <v>30</v>
      </c>
      <c r="I777" s="25" t="s">
        <v>39</v>
      </c>
      <c r="J777" s="25" t="s">
        <v>513</v>
      </c>
      <c r="K777" s="25">
        <v>78111808</v>
      </c>
      <c r="L777" s="25" t="s">
        <v>805</v>
      </c>
      <c r="M777" s="25">
        <v>2</v>
      </c>
      <c r="N777" s="25">
        <v>5</v>
      </c>
      <c r="O777" s="25">
        <v>7</v>
      </c>
      <c r="P777" s="25">
        <v>1</v>
      </c>
      <c r="Q777" s="25" t="s">
        <v>40</v>
      </c>
      <c r="R777" s="25">
        <v>0</v>
      </c>
      <c r="S777" s="26">
        <v>10571300</v>
      </c>
      <c r="T777" s="26">
        <v>10571300</v>
      </c>
      <c r="U777" s="25">
        <v>0</v>
      </c>
      <c r="V777" s="25">
        <v>0</v>
      </c>
      <c r="W777" s="25" t="s">
        <v>84</v>
      </c>
      <c r="X777" s="25" t="s">
        <v>29</v>
      </c>
      <c r="Y777" s="25" t="s">
        <v>102</v>
      </c>
      <c r="Z777" s="25" t="s">
        <v>783</v>
      </c>
      <c r="AA777" s="25" t="s">
        <v>400</v>
      </c>
      <c r="AB777" s="24"/>
      <c r="AC777" s="24" t="str">
        <f t="shared" si="24"/>
        <v>1150-47</v>
      </c>
      <c r="AD777" s="24" t="str">
        <f t="shared" si="25"/>
        <v>SERVICIO DE TRANSPORTE PÚBLICO TERRESTRE AUTOMOTOR ESPECIAL DE PASAJEROS Y DE CARGA PARA EL DESARROLLO DE LAS ACTIVIDADES MISIONALES Y DE INVERSIÓN QUE ADELANTE LA SECRETARÍA DISTRITAL DE AMBIENTE # 1150-47</v>
      </c>
    </row>
    <row r="778" spans="1:30" x14ac:dyDescent="0.25">
      <c r="A778" s="25">
        <v>1150</v>
      </c>
      <c r="B778" s="25">
        <v>48</v>
      </c>
      <c r="C778" s="25" t="s">
        <v>777</v>
      </c>
      <c r="D778" s="25" t="s">
        <v>778</v>
      </c>
      <c r="E778" s="25" t="s">
        <v>779</v>
      </c>
      <c r="F778" s="25" t="s">
        <v>832</v>
      </c>
      <c r="G778" s="25" t="s">
        <v>27</v>
      </c>
      <c r="H778" s="25" t="s">
        <v>30</v>
      </c>
      <c r="I778" s="25" t="s">
        <v>785</v>
      </c>
      <c r="J778" s="25" t="s">
        <v>282</v>
      </c>
      <c r="K778" s="25" t="s">
        <v>786</v>
      </c>
      <c r="L778" s="25" t="s">
        <v>547</v>
      </c>
      <c r="M778" s="25">
        <v>1</v>
      </c>
      <c r="N778" s="25">
        <v>1</v>
      </c>
      <c r="O778" s="25">
        <v>12</v>
      </c>
      <c r="P778" s="25">
        <v>1</v>
      </c>
      <c r="Q778" s="25" t="s">
        <v>40</v>
      </c>
      <c r="R778" s="25">
        <v>0</v>
      </c>
      <c r="S778" s="26">
        <v>110000</v>
      </c>
      <c r="T778" s="26">
        <v>110000</v>
      </c>
      <c r="U778" s="25">
        <v>0</v>
      </c>
      <c r="V778" s="25">
        <v>0</v>
      </c>
      <c r="W778" s="25" t="s">
        <v>84</v>
      </c>
      <c r="X778" s="25" t="s">
        <v>29</v>
      </c>
      <c r="Y778" s="25" t="s">
        <v>102</v>
      </c>
      <c r="Z778" s="25" t="s">
        <v>783</v>
      </c>
      <c r="AA778" s="25" t="s">
        <v>400</v>
      </c>
      <c r="AB778" s="24"/>
      <c r="AC778" s="24" t="str">
        <f t="shared" si="24"/>
        <v>1150-48</v>
      </c>
      <c r="AD778" s="24" t="str">
        <f t="shared" si="25"/>
        <v>PRESTAR EL SERVICIO DE EXÁMENES MÉDICOS OCUPACIONALES, COMPLEMENTARIOS Y APLICACIÓN DE VACUNAS PARA LOS SERVIDORES DE LA SECRETARÍA DISTRITAL DE AMBIENTE # 1150-48</v>
      </c>
    </row>
    <row r="779" spans="1:30" x14ac:dyDescent="0.25">
      <c r="A779" s="25">
        <v>1150</v>
      </c>
      <c r="B779" s="25">
        <v>49</v>
      </c>
      <c r="C779" s="25" t="s">
        <v>777</v>
      </c>
      <c r="D779" s="25" t="s">
        <v>778</v>
      </c>
      <c r="E779" s="25" t="s">
        <v>387</v>
      </c>
      <c r="F779" s="25" t="s">
        <v>388</v>
      </c>
      <c r="G779" s="25" t="s">
        <v>836</v>
      </c>
      <c r="H779" s="25" t="s">
        <v>44</v>
      </c>
      <c r="I779" s="25" t="s">
        <v>475</v>
      </c>
      <c r="J779" s="25" t="s">
        <v>794</v>
      </c>
      <c r="K779" s="25" t="s">
        <v>837</v>
      </c>
      <c r="L779" s="25" t="s">
        <v>244</v>
      </c>
      <c r="M779" s="25">
        <v>4</v>
      </c>
      <c r="N779" s="25">
        <v>5</v>
      </c>
      <c r="O779" s="25">
        <v>1</v>
      </c>
      <c r="P779" s="25">
        <v>1</v>
      </c>
      <c r="Q779" s="25" t="s">
        <v>43</v>
      </c>
      <c r="R779" s="25">
        <v>0</v>
      </c>
      <c r="S779" s="26">
        <v>314820000</v>
      </c>
      <c r="T779" s="26">
        <v>314820000</v>
      </c>
      <c r="U779" s="25">
        <v>0</v>
      </c>
      <c r="V779" s="25">
        <v>0</v>
      </c>
      <c r="W779" s="25" t="s">
        <v>84</v>
      </c>
      <c r="X779" s="25" t="s">
        <v>29</v>
      </c>
      <c r="Y779" s="25" t="s">
        <v>102</v>
      </c>
      <c r="Z779" s="25" t="s">
        <v>783</v>
      </c>
      <c r="AA779" s="25" t="s">
        <v>400</v>
      </c>
      <c r="AB779" s="24"/>
      <c r="AC779" s="24" t="str">
        <f t="shared" si="24"/>
        <v>1150-49</v>
      </c>
      <c r="AD779" s="24" t="str">
        <f t="shared" si="25"/>
        <v>TRASLADO A PASIVOS EXIGIBLES # 1150-49</v>
      </c>
    </row>
    <row r="780" spans="1:30" x14ac:dyDescent="0.25">
      <c r="A780" s="25">
        <v>978</v>
      </c>
      <c r="B780" s="25">
        <v>1</v>
      </c>
      <c r="C780" s="25" t="s">
        <v>173</v>
      </c>
      <c r="D780" s="25" t="s">
        <v>174</v>
      </c>
      <c r="E780" s="25" t="s">
        <v>175</v>
      </c>
      <c r="F780" s="25" t="s">
        <v>176</v>
      </c>
      <c r="G780" s="25" t="s">
        <v>27</v>
      </c>
      <c r="H780" s="25" t="s">
        <v>31</v>
      </c>
      <c r="I780" s="25" t="s">
        <v>90</v>
      </c>
      <c r="J780" s="25" t="s">
        <v>240</v>
      </c>
      <c r="K780" s="25">
        <v>80111600</v>
      </c>
      <c r="L780" s="25" t="s">
        <v>328</v>
      </c>
      <c r="M780" s="25">
        <v>1</v>
      </c>
      <c r="N780" s="25">
        <v>1</v>
      </c>
      <c r="O780" s="25">
        <v>11</v>
      </c>
      <c r="P780" s="25">
        <v>1</v>
      </c>
      <c r="Q780" s="25" t="s">
        <v>28</v>
      </c>
      <c r="R780" s="25">
        <v>0</v>
      </c>
      <c r="S780" s="26">
        <v>65560000</v>
      </c>
      <c r="T780" s="26">
        <v>65560000</v>
      </c>
      <c r="U780" s="25">
        <v>0</v>
      </c>
      <c r="V780" s="25">
        <v>0</v>
      </c>
      <c r="W780" s="25" t="s">
        <v>84</v>
      </c>
      <c r="X780" s="25" t="s">
        <v>29</v>
      </c>
      <c r="Y780" s="25" t="s">
        <v>329</v>
      </c>
      <c r="Z780" s="25">
        <v>3778916</v>
      </c>
      <c r="AA780" s="25" t="s">
        <v>238</v>
      </c>
      <c r="AB780" s="24"/>
      <c r="AC780" s="24" t="str">
        <f t="shared" si="24"/>
        <v>978-1</v>
      </c>
      <c r="AD780" s="24" t="str">
        <f t="shared" si="25"/>
        <v>PRESTAR SERVICIOS PROFESIONALES PARA ORIENTAR Y DESARROLLAR LAS ACTIVIDADES TÉCNICAS DE REPORTE, REVISIÓN Y ANÁLISIS DE LA INFORMACIÓN GENERADA POR LA RED DE MONITOREO DE CALIDAD DEL AIRE DE BOGOTÁ # 978-1</v>
      </c>
    </row>
    <row r="781" spans="1:30" x14ac:dyDescent="0.25">
      <c r="A781" s="25">
        <v>978</v>
      </c>
      <c r="B781" s="25">
        <v>2</v>
      </c>
      <c r="C781" s="25" t="s">
        <v>173</v>
      </c>
      <c r="D781" s="25" t="s">
        <v>174</v>
      </c>
      <c r="E781" s="25" t="s">
        <v>175</v>
      </c>
      <c r="F781" s="25" t="s">
        <v>176</v>
      </c>
      <c r="G781" s="25" t="s">
        <v>27</v>
      </c>
      <c r="H781" s="25" t="s">
        <v>31</v>
      </c>
      <c r="I781" s="25" t="s">
        <v>90</v>
      </c>
      <c r="J781" s="25" t="s">
        <v>240</v>
      </c>
      <c r="K781" s="25">
        <v>80111600</v>
      </c>
      <c r="L781" s="25" t="s">
        <v>330</v>
      </c>
      <c r="M781" s="25">
        <v>1</v>
      </c>
      <c r="N781" s="25">
        <v>1</v>
      </c>
      <c r="O781" s="25">
        <v>10</v>
      </c>
      <c r="P781" s="25">
        <v>1</v>
      </c>
      <c r="Q781" s="25" t="s">
        <v>28</v>
      </c>
      <c r="R781" s="25">
        <v>0</v>
      </c>
      <c r="S781" s="26">
        <v>47200000</v>
      </c>
      <c r="T781" s="26">
        <v>47200000</v>
      </c>
      <c r="U781" s="25">
        <v>0</v>
      </c>
      <c r="V781" s="25">
        <v>0</v>
      </c>
      <c r="W781" s="25" t="s">
        <v>84</v>
      </c>
      <c r="X781" s="25" t="s">
        <v>29</v>
      </c>
      <c r="Y781" s="25" t="s">
        <v>329</v>
      </c>
      <c r="Z781" s="25">
        <v>3778916</v>
      </c>
      <c r="AA781" s="25" t="s">
        <v>238</v>
      </c>
      <c r="AB781" s="24"/>
      <c r="AC781" s="24" t="str">
        <f t="shared" si="24"/>
        <v>978-2</v>
      </c>
      <c r="AD781" s="24" t="str">
        <f t="shared" si="25"/>
        <v>PRESTAR SERVICIOS PROFESIONALES PARA ANALIZAR LOS DATOS METEOROLÓGICOS PROCEDENTES DE LAS ESTACIONES DE LA RED DE MONITOREO DE CALIDAD DEL AIRE DE BOGOTÁ (RMCAB) # 978-2</v>
      </c>
    </row>
    <row r="782" spans="1:30" x14ac:dyDescent="0.25">
      <c r="A782" s="25">
        <v>978</v>
      </c>
      <c r="B782" s="25">
        <v>3</v>
      </c>
      <c r="C782" s="25" t="s">
        <v>173</v>
      </c>
      <c r="D782" s="25" t="s">
        <v>174</v>
      </c>
      <c r="E782" s="25" t="s">
        <v>175</v>
      </c>
      <c r="F782" s="25" t="s">
        <v>176</v>
      </c>
      <c r="G782" s="25" t="s">
        <v>27</v>
      </c>
      <c r="H782" s="25" t="s">
        <v>31</v>
      </c>
      <c r="I782" s="25" t="s">
        <v>90</v>
      </c>
      <c r="J782" s="25" t="s">
        <v>240</v>
      </c>
      <c r="K782" s="25">
        <v>80111600</v>
      </c>
      <c r="L782" s="25" t="s">
        <v>331</v>
      </c>
      <c r="M782" s="25">
        <v>1</v>
      </c>
      <c r="N782" s="25">
        <v>1</v>
      </c>
      <c r="O782" s="25">
        <v>10</v>
      </c>
      <c r="P782" s="25">
        <v>1</v>
      </c>
      <c r="Q782" s="25" t="s">
        <v>28</v>
      </c>
      <c r="R782" s="25">
        <v>0</v>
      </c>
      <c r="S782" s="26">
        <v>47200000</v>
      </c>
      <c r="T782" s="26">
        <v>47200000</v>
      </c>
      <c r="U782" s="25">
        <v>0</v>
      </c>
      <c r="V782" s="25">
        <v>0</v>
      </c>
      <c r="W782" s="25" t="s">
        <v>84</v>
      </c>
      <c r="X782" s="25" t="s">
        <v>29</v>
      </c>
      <c r="Y782" s="25" t="s">
        <v>329</v>
      </c>
      <c r="Z782" s="25">
        <v>3778916</v>
      </c>
      <c r="AA782" s="25" t="s">
        <v>238</v>
      </c>
      <c r="AB782" s="24"/>
      <c r="AC782" s="24" t="str">
        <f t="shared" si="24"/>
        <v>978-3</v>
      </c>
      <c r="AD782" s="24" t="str">
        <f t="shared" si="25"/>
        <v>PRESTAR SERVICIOS PROFESIONALES PARA REALIZAR SIMULACIONES ATMOSFERICAS DE PRONOSTICOS Y ESCENARIOS DE DIAGNOSTICO CON EL MODELO METEOROLOGICO WRF Y EL MODULO MCIP COMO INFORMACION DE ENTRADA AL MODELO DE CALIDAD DEL AIRE CMAQ # 978-3</v>
      </c>
    </row>
    <row r="783" spans="1:30" x14ac:dyDescent="0.25">
      <c r="A783" s="25">
        <v>978</v>
      </c>
      <c r="B783" s="25">
        <v>4</v>
      </c>
      <c r="C783" s="25" t="s">
        <v>173</v>
      </c>
      <c r="D783" s="25" t="s">
        <v>174</v>
      </c>
      <c r="E783" s="25" t="s">
        <v>175</v>
      </c>
      <c r="F783" s="25" t="s">
        <v>176</v>
      </c>
      <c r="G783" s="25" t="s">
        <v>27</v>
      </c>
      <c r="H783" s="25" t="s">
        <v>31</v>
      </c>
      <c r="I783" s="25" t="s">
        <v>90</v>
      </c>
      <c r="J783" s="25" t="s">
        <v>240</v>
      </c>
      <c r="K783" s="25">
        <v>80111600</v>
      </c>
      <c r="L783" s="25" t="s">
        <v>332</v>
      </c>
      <c r="M783" s="25">
        <v>1</v>
      </c>
      <c r="N783" s="25">
        <v>1</v>
      </c>
      <c r="O783" s="25">
        <v>10</v>
      </c>
      <c r="P783" s="25">
        <v>1</v>
      </c>
      <c r="Q783" s="25" t="s">
        <v>28</v>
      </c>
      <c r="R783" s="25">
        <v>0</v>
      </c>
      <c r="S783" s="26">
        <v>47200000</v>
      </c>
      <c r="T783" s="26">
        <v>47200000</v>
      </c>
      <c r="U783" s="25">
        <v>0</v>
      </c>
      <c r="V783" s="25">
        <v>0</v>
      </c>
      <c r="W783" s="25" t="s">
        <v>84</v>
      </c>
      <c r="X783" s="25" t="s">
        <v>29</v>
      </c>
      <c r="Y783" s="25" t="s">
        <v>329</v>
      </c>
      <c r="Z783" s="25">
        <v>3778916</v>
      </c>
      <c r="AA783" s="25" t="s">
        <v>238</v>
      </c>
      <c r="AB783" s="24"/>
      <c r="AC783" s="24" t="str">
        <f t="shared" si="24"/>
        <v>978-4</v>
      </c>
      <c r="AD783" s="24" t="str">
        <f t="shared" si="25"/>
        <v>PRESTAR SERVICIOS PROFESIONALES PARA ELABORAR PRONOSTICOS Y PRESENTAR ESCENARIOS DE DIAGNOSTICO DE LA CALIDAD DEL AIRE MEDIANTE EL MODELO DE TRANSPORTE Y TRANSFORMACION QUIMICA DE CONTAMINANTES ATMOSFERICOS  - CMAQ # 978-4</v>
      </c>
    </row>
    <row r="784" spans="1:30" x14ac:dyDescent="0.25">
      <c r="A784" s="25">
        <v>978</v>
      </c>
      <c r="B784" s="25">
        <v>5</v>
      </c>
      <c r="C784" s="25" t="s">
        <v>173</v>
      </c>
      <c r="D784" s="25" t="s">
        <v>174</v>
      </c>
      <c r="E784" s="25" t="s">
        <v>175</v>
      </c>
      <c r="F784" s="25" t="s">
        <v>176</v>
      </c>
      <c r="G784" s="25" t="s">
        <v>27</v>
      </c>
      <c r="H784" s="25" t="s">
        <v>31</v>
      </c>
      <c r="I784" s="25" t="s">
        <v>90</v>
      </c>
      <c r="J784" s="25" t="s">
        <v>240</v>
      </c>
      <c r="K784" s="25">
        <v>80111600</v>
      </c>
      <c r="L784" s="25" t="s">
        <v>333</v>
      </c>
      <c r="M784" s="25">
        <v>1</v>
      </c>
      <c r="N784" s="25">
        <v>1</v>
      </c>
      <c r="O784" s="25">
        <v>10</v>
      </c>
      <c r="P784" s="25">
        <v>1</v>
      </c>
      <c r="Q784" s="25" t="s">
        <v>28</v>
      </c>
      <c r="R784" s="25">
        <v>0</v>
      </c>
      <c r="S784" s="26">
        <v>47200000</v>
      </c>
      <c r="T784" s="26">
        <v>47200000</v>
      </c>
      <c r="U784" s="25">
        <v>0</v>
      </c>
      <c r="V784" s="25">
        <v>0</v>
      </c>
      <c r="W784" s="25" t="s">
        <v>84</v>
      </c>
      <c r="X784" s="25" t="s">
        <v>29</v>
      </c>
      <c r="Y784" s="25" t="s">
        <v>329</v>
      </c>
      <c r="Z784" s="25">
        <v>3778916</v>
      </c>
      <c r="AA784" s="25" t="s">
        <v>238</v>
      </c>
      <c r="AB784" s="24"/>
      <c r="AC784" s="24" t="str">
        <f t="shared" si="24"/>
        <v>978-5</v>
      </c>
      <c r="AD784" s="24" t="str">
        <f t="shared" si="25"/>
        <v>PRESTAR SERVICIOS PROFESIONALES PARA GESTIONAR Y ATENDER REQUERIMIENTOS TÉCNICOS Y/O INSUMOS PARA LA OPERACIÓN DE LOS EQUIPOS DE LA RED DE MONITOREO DE CALIDAD DEL AIRE DE BOGOTA (RMCAB) # 978-5</v>
      </c>
    </row>
    <row r="785" spans="1:30" x14ac:dyDescent="0.25">
      <c r="A785" s="25">
        <v>978</v>
      </c>
      <c r="B785" s="25">
        <v>6</v>
      </c>
      <c r="C785" s="25" t="s">
        <v>173</v>
      </c>
      <c r="D785" s="25" t="s">
        <v>174</v>
      </c>
      <c r="E785" s="25" t="s">
        <v>175</v>
      </c>
      <c r="F785" s="25" t="s">
        <v>176</v>
      </c>
      <c r="G785" s="25" t="s">
        <v>27</v>
      </c>
      <c r="H785" s="25" t="s">
        <v>31</v>
      </c>
      <c r="I785" s="25" t="s">
        <v>90</v>
      </c>
      <c r="J785" s="25" t="s">
        <v>240</v>
      </c>
      <c r="K785" s="25">
        <v>80111600</v>
      </c>
      <c r="L785" s="25" t="s">
        <v>333</v>
      </c>
      <c r="M785" s="25">
        <v>1</v>
      </c>
      <c r="N785" s="25">
        <v>1</v>
      </c>
      <c r="O785" s="25">
        <v>10</v>
      </c>
      <c r="P785" s="25">
        <v>1</v>
      </c>
      <c r="Q785" s="25" t="s">
        <v>28</v>
      </c>
      <c r="R785" s="25">
        <v>0</v>
      </c>
      <c r="S785" s="26">
        <v>47200000</v>
      </c>
      <c r="T785" s="26">
        <v>47200000</v>
      </c>
      <c r="U785" s="25">
        <v>0</v>
      </c>
      <c r="V785" s="25">
        <v>0</v>
      </c>
      <c r="W785" s="25" t="s">
        <v>84</v>
      </c>
      <c r="X785" s="25" t="s">
        <v>29</v>
      </c>
      <c r="Y785" s="25" t="s">
        <v>329</v>
      </c>
      <c r="Z785" s="25">
        <v>3778916</v>
      </c>
      <c r="AA785" s="25" t="s">
        <v>238</v>
      </c>
      <c r="AB785" s="24"/>
      <c r="AC785" s="24" t="str">
        <f t="shared" si="24"/>
        <v>978-6</v>
      </c>
      <c r="AD785" s="24" t="str">
        <f t="shared" si="25"/>
        <v>PRESTAR SERVICIOS PROFESIONALES PARA GESTIONAR Y ATENDER REQUERIMIENTOS TÉCNICOS Y/O INSUMOS PARA LA OPERACIÓN DE LOS EQUIPOS DE LA RED DE MONITOREO DE CALIDAD DEL AIRE DE BOGOTA (RMCAB) # 978-6</v>
      </c>
    </row>
    <row r="786" spans="1:30" x14ac:dyDescent="0.25">
      <c r="A786" s="25">
        <v>978</v>
      </c>
      <c r="B786" s="25">
        <v>7</v>
      </c>
      <c r="C786" s="25" t="s">
        <v>173</v>
      </c>
      <c r="D786" s="25" t="s">
        <v>174</v>
      </c>
      <c r="E786" s="25" t="s">
        <v>175</v>
      </c>
      <c r="F786" s="25" t="s">
        <v>176</v>
      </c>
      <c r="G786" s="25" t="s">
        <v>27</v>
      </c>
      <c r="H786" s="25" t="s">
        <v>31</v>
      </c>
      <c r="I786" s="25" t="s">
        <v>90</v>
      </c>
      <c r="J786" s="25" t="s">
        <v>240</v>
      </c>
      <c r="K786" s="25">
        <v>80111600</v>
      </c>
      <c r="L786" s="25" t="s">
        <v>334</v>
      </c>
      <c r="M786" s="25">
        <v>1</v>
      </c>
      <c r="N786" s="25">
        <v>1</v>
      </c>
      <c r="O786" s="25">
        <v>11</v>
      </c>
      <c r="P786" s="25">
        <v>1</v>
      </c>
      <c r="Q786" s="25" t="s">
        <v>28</v>
      </c>
      <c r="R786" s="25">
        <v>0</v>
      </c>
      <c r="S786" s="26">
        <v>40007000</v>
      </c>
      <c r="T786" s="26">
        <v>40007000</v>
      </c>
      <c r="U786" s="25">
        <v>0</v>
      </c>
      <c r="V786" s="25">
        <v>0</v>
      </c>
      <c r="W786" s="25" t="s">
        <v>84</v>
      </c>
      <c r="X786" s="25" t="s">
        <v>29</v>
      </c>
      <c r="Y786" s="25" t="s">
        <v>329</v>
      </c>
      <c r="Z786" s="25">
        <v>3778916</v>
      </c>
      <c r="AA786" s="25" t="s">
        <v>238</v>
      </c>
      <c r="AB786" s="24"/>
      <c r="AC786" s="24" t="str">
        <f t="shared" si="24"/>
        <v>978-7</v>
      </c>
      <c r="AD786" s="24" t="str">
        <f t="shared" si="25"/>
        <v>PRESTAR SERVICIOS PROFESIONALES PARA REALIZAR ACTIVIDADES TÉCNICAS PARA LA CORRECTA OPERACIÓN Y MEJORA DE LOS EQUIPOS QUE CONFORMAN LA RED DE MONITOREO DE CALIDAD DEL AIRE DE BOGOTÁ D.C # 978-7</v>
      </c>
    </row>
    <row r="787" spans="1:30" x14ac:dyDescent="0.25">
      <c r="A787" s="25">
        <v>978</v>
      </c>
      <c r="B787" s="25">
        <v>8</v>
      </c>
      <c r="C787" s="25" t="s">
        <v>173</v>
      </c>
      <c r="D787" s="25" t="s">
        <v>174</v>
      </c>
      <c r="E787" s="25" t="s">
        <v>175</v>
      </c>
      <c r="F787" s="25" t="s">
        <v>176</v>
      </c>
      <c r="G787" s="25" t="s">
        <v>27</v>
      </c>
      <c r="H787" s="25" t="s">
        <v>31</v>
      </c>
      <c r="I787" s="25" t="s">
        <v>90</v>
      </c>
      <c r="J787" s="25" t="s">
        <v>240</v>
      </c>
      <c r="K787" s="25">
        <v>80111600</v>
      </c>
      <c r="L787" s="25" t="s">
        <v>335</v>
      </c>
      <c r="M787" s="25">
        <v>1</v>
      </c>
      <c r="N787" s="25">
        <v>1</v>
      </c>
      <c r="O787" s="25">
        <v>11</v>
      </c>
      <c r="P787" s="25">
        <v>1</v>
      </c>
      <c r="Q787" s="25" t="s">
        <v>28</v>
      </c>
      <c r="R787" s="25">
        <v>0</v>
      </c>
      <c r="S787" s="26">
        <v>40007000</v>
      </c>
      <c r="T787" s="26">
        <v>40007000</v>
      </c>
      <c r="U787" s="25">
        <v>0</v>
      </c>
      <c r="V787" s="25">
        <v>0</v>
      </c>
      <c r="W787" s="25" t="s">
        <v>84</v>
      </c>
      <c r="X787" s="25" t="s">
        <v>29</v>
      </c>
      <c r="Y787" s="25" t="s">
        <v>329</v>
      </c>
      <c r="Z787" s="25">
        <v>3778916</v>
      </c>
      <c r="AA787" s="25" t="s">
        <v>238</v>
      </c>
      <c r="AB787" s="24"/>
      <c r="AC787" s="24" t="str">
        <f t="shared" si="24"/>
        <v>978-8</v>
      </c>
      <c r="AD787" s="24" t="str">
        <f t="shared" si="25"/>
        <v>PRESTAR  SERVICIOS PROFESIONALES PARA REALIZAR ACTIVIDADES TÉCNICAS PARA LA CORRECTA OPERACIÓN Y MEJORA DE LOS EQUIPOS QUE CONFORMAN LA RED DE MONITOREO DE CALIDAD DEL AIRE DE BOGOTÁ D.C # 978-8</v>
      </c>
    </row>
    <row r="788" spans="1:30" x14ac:dyDescent="0.25">
      <c r="A788" s="25">
        <v>978</v>
      </c>
      <c r="B788" s="25">
        <v>9</v>
      </c>
      <c r="C788" s="25" t="s">
        <v>173</v>
      </c>
      <c r="D788" s="25" t="s">
        <v>174</v>
      </c>
      <c r="E788" s="25" t="s">
        <v>175</v>
      </c>
      <c r="F788" s="25" t="s">
        <v>176</v>
      </c>
      <c r="G788" s="25" t="s">
        <v>27</v>
      </c>
      <c r="H788" s="25" t="s">
        <v>31</v>
      </c>
      <c r="I788" s="25" t="s">
        <v>90</v>
      </c>
      <c r="J788" s="25" t="s">
        <v>240</v>
      </c>
      <c r="K788" s="25">
        <v>80111600</v>
      </c>
      <c r="L788" s="25" t="s">
        <v>336</v>
      </c>
      <c r="M788" s="25">
        <v>1</v>
      </c>
      <c r="N788" s="25">
        <v>1</v>
      </c>
      <c r="O788" s="25">
        <v>11</v>
      </c>
      <c r="P788" s="25">
        <v>1</v>
      </c>
      <c r="Q788" s="25" t="s">
        <v>28</v>
      </c>
      <c r="R788" s="25">
        <v>0</v>
      </c>
      <c r="S788" s="26">
        <v>35849000</v>
      </c>
      <c r="T788" s="26">
        <v>35849000</v>
      </c>
      <c r="U788" s="25">
        <v>0</v>
      </c>
      <c r="V788" s="25">
        <v>0</v>
      </c>
      <c r="W788" s="25" t="s">
        <v>84</v>
      </c>
      <c r="X788" s="25" t="s">
        <v>29</v>
      </c>
      <c r="Y788" s="25" t="s">
        <v>329</v>
      </c>
      <c r="Z788" s="25">
        <v>3778916</v>
      </c>
      <c r="AA788" s="25" t="s">
        <v>238</v>
      </c>
      <c r="AB788" s="24"/>
      <c r="AC788" s="24" t="str">
        <f t="shared" si="24"/>
        <v>978-9</v>
      </c>
      <c r="AD788" s="24" t="str">
        <f t="shared" si="25"/>
        <v>PRESTAR SERVICIOS PROFESIONALES PARA VALIDAR Y HACER SEGUIMIENTO A LOS DATOS GENERADOS POR LAS ESTACIONES DE LA RED DE MONITOREO DE CALIDAD DEL AIRE DE BOGOTÁ # 978-9</v>
      </c>
    </row>
    <row r="789" spans="1:30" x14ac:dyDescent="0.25">
      <c r="A789" s="25">
        <v>978</v>
      </c>
      <c r="B789" s="25">
        <v>10</v>
      </c>
      <c r="C789" s="25" t="s">
        <v>173</v>
      </c>
      <c r="D789" s="25" t="s">
        <v>174</v>
      </c>
      <c r="E789" s="25" t="s">
        <v>175</v>
      </c>
      <c r="F789" s="25" t="s">
        <v>176</v>
      </c>
      <c r="G789" s="25" t="s">
        <v>27</v>
      </c>
      <c r="H789" s="25" t="s">
        <v>31</v>
      </c>
      <c r="I789" s="25" t="s">
        <v>90</v>
      </c>
      <c r="J789" s="25" t="s">
        <v>240</v>
      </c>
      <c r="K789" s="25">
        <v>80111600</v>
      </c>
      <c r="L789" s="25" t="s">
        <v>177</v>
      </c>
      <c r="M789" s="25">
        <v>1</v>
      </c>
      <c r="N789" s="25">
        <v>1</v>
      </c>
      <c r="O789" s="25">
        <v>11</v>
      </c>
      <c r="P789" s="25">
        <v>1</v>
      </c>
      <c r="Q789" s="25" t="s">
        <v>28</v>
      </c>
      <c r="R789" s="25">
        <v>0</v>
      </c>
      <c r="S789" s="26">
        <v>35849000</v>
      </c>
      <c r="T789" s="26">
        <v>35849000</v>
      </c>
      <c r="U789" s="25">
        <v>0</v>
      </c>
      <c r="V789" s="25">
        <v>0</v>
      </c>
      <c r="W789" s="25" t="s">
        <v>84</v>
      </c>
      <c r="X789" s="25" t="s">
        <v>29</v>
      </c>
      <c r="Y789" s="25" t="s">
        <v>329</v>
      </c>
      <c r="Z789" s="25">
        <v>3778916</v>
      </c>
      <c r="AA789" s="25" t="s">
        <v>238</v>
      </c>
      <c r="AB789" s="24"/>
      <c r="AC789" s="24" t="str">
        <f t="shared" si="24"/>
        <v>978-10</v>
      </c>
      <c r="AD789" s="24" t="str">
        <f t="shared" si="25"/>
        <v>PRESTAR LOS SERVICIOS PROFESIONALES PARA ANALIZAR LOS DATOS DE CONTAMINANTES PROCEDENTES DE LAS ESTACIONES DE LA RED DE MONITOREO DE CALIDAD DEL AIRE DE BOGOTÁ (RMCAB) # 978-10</v>
      </c>
    </row>
    <row r="790" spans="1:30" x14ac:dyDescent="0.25">
      <c r="A790" s="25">
        <v>978</v>
      </c>
      <c r="B790" s="25">
        <v>11</v>
      </c>
      <c r="C790" s="25" t="s">
        <v>173</v>
      </c>
      <c r="D790" s="25" t="s">
        <v>174</v>
      </c>
      <c r="E790" s="25" t="s">
        <v>175</v>
      </c>
      <c r="F790" s="25" t="s">
        <v>176</v>
      </c>
      <c r="G790" s="25" t="s">
        <v>27</v>
      </c>
      <c r="H790" s="25" t="s">
        <v>31</v>
      </c>
      <c r="I790" s="25" t="s">
        <v>90</v>
      </c>
      <c r="J790" s="25" t="s">
        <v>240</v>
      </c>
      <c r="K790" s="25">
        <v>80111600</v>
      </c>
      <c r="L790" s="25" t="s">
        <v>178</v>
      </c>
      <c r="M790" s="25">
        <v>1</v>
      </c>
      <c r="N790" s="25">
        <v>1</v>
      </c>
      <c r="O790" s="25">
        <v>11</v>
      </c>
      <c r="P790" s="25">
        <v>1</v>
      </c>
      <c r="Q790" s="25" t="s">
        <v>28</v>
      </c>
      <c r="R790" s="25">
        <v>0</v>
      </c>
      <c r="S790" s="26">
        <v>35849000</v>
      </c>
      <c r="T790" s="26">
        <v>35849000</v>
      </c>
      <c r="U790" s="25">
        <v>0</v>
      </c>
      <c r="V790" s="25">
        <v>0</v>
      </c>
      <c r="W790" s="25" t="s">
        <v>84</v>
      </c>
      <c r="X790" s="25" t="s">
        <v>29</v>
      </c>
      <c r="Y790" s="25" t="s">
        <v>329</v>
      </c>
      <c r="Z790" s="25">
        <v>3778916</v>
      </c>
      <c r="AA790" s="25" t="s">
        <v>238</v>
      </c>
      <c r="AB790" s="24"/>
      <c r="AC790" s="24" t="str">
        <f t="shared" si="24"/>
        <v>978-11</v>
      </c>
      <c r="AD790" s="24" t="str">
        <f t="shared" si="25"/>
        <v>PRESTAR LOS SERVICIOS PROFESIONALES PARA PARTICIPAR EN LOS PROCESOS DE CONSOLIDACIÓN Y REPORTE  DE INFORMES Y/O INDICADORES PROVENIENTES DE LA OPERACIÓN DE LA RED DE MONITOREO DE CALIDAD DEL AIRE DE BOGOTÁ. # 978-11</v>
      </c>
    </row>
    <row r="791" spans="1:30" x14ac:dyDescent="0.25">
      <c r="A791" s="25">
        <v>978</v>
      </c>
      <c r="B791" s="25">
        <v>12</v>
      </c>
      <c r="C791" s="25" t="s">
        <v>173</v>
      </c>
      <c r="D791" s="25" t="s">
        <v>174</v>
      </c>
      <c r="E791" s="25" t="s">
        <v>175</v>
      </c>
      <c r="F791" s="25" t="s">
        <v>176</v>
      </c>
      <c r="G791" s="25" t="s">
        <v>27</v>
      </c>
      <c r="H791" s="25" t="s">
        <v>31</v>
      </c>
      <c r="I791" s="25" t="s">
        <v>90</v>
      </c>
      <c r="J791" s="25" t="s">
        <v>240</v>
      </c>
      <c r="K791" s="25">
        <v>80111600</v>
      </c>
      <c r="L791" s="25" t="s">
        <v>337</v>
      </c>
      <c r="M791" s="25">
        <v>1</v>
      </c>
      <c r="N791" s="25">
        <v>1</v>
      </c>
      <c r="O791" s="25">
        <v>11</v>
      </c>
      <c r="P791" s="25">
        <v>1</v>
      </c>
      <c r="Q791" s="25" t="s">
        <v>28</v>
      </c>
      <c r="R791" s="25">
        <v>0</v>
      </c>
      <c r="S791" s="26">
        <v>30646000</v>
      </c>
      <c r="T791" s="26">
        <v>30646000</v>
      </c>
      <c r="U791" s="25">
        <v>0</v>
      </c>
      <c r="V791" s="25">
        <v>0</v>
      </c>
      <c r="W791" s="25" t="s">
        <v>84</v>
      </c>
      <c r="X791" s="25" t="s">
        <v>29</v>
      </c>
      <c r="Y791" s="25" t="s">
        <v>329</v>
      </c>
      <c r="Z791" s="25">
        <v>3778916</v>
      </c>
      <c r="AA791" s="25" t="s">
        <v>238</v>
      </c>
      <c r="AB791" s="24"/>
      <c r="AC791" s="24" t="str">
        <f t="shared" si="24"/>
        <v>978-12</v>
      </c>
      <c r="AD791" s="24" t="str">
        <f t="shared" si="25"/>
        <v>PRESTAR SERVICIOS PROFESIONALES PARA ESTRUCURAR EL COMPONENTE TÉCNICO DE LA ADQUISICIÓN DE BIENES Y SERVICIOS  DE LA RED DE MONITOREO DE CALIDAD DEL AIRE DE BOGOTÁ # 978-12</v>
      </c>
    </row>
    <row r="792" spans="1:30" x14ac:dyDescent="0.25">
      <c r="A792" s="25">
        <v>978</v>
      </c>
      <c r="B792" s="25">
        <v>13</v>
      </c>
      <c r="C792" s="25" t="s">
        <v>173</v>
      </c>
      <c r="D792" s="25" t="s">
        <v>174</v>
      </c>
      <c r="E792" s="25" t="s">
        <v>175</v>
      </c>
      <c r="F792" s="25" t="s">
        <v>176</v>
      </c>
      <c r="G792" s="25" t="s">
        <v>27</v>
      </c>
      <c r="H792" s="25" t="s">
        <v>31</v>
      </c>
      <c r="I792" s="25" t="s">
        <v>90</v>
      </c>
      <c r="J792" s="25" t="s">
        <v>240</v>
      </c>
      <c r="K792" s="25">
        <v>80111600</v>
      </c>
      <c r="L792" s="25" t="s">
        <v>337</v>
      </c>
      <c r="M792" s="25">
        <v>1</v>
      </c>
      <c r="N792" s="25">
        <v>1</v>
      </c>
      <c r="O792" s="25">
        <v>11</v>
      </c>
      <c r="P792" s="25">
        <v>1</v>
      </c>
      <c r="Q792" s="25" t="s">
        <v>28</v>
      </c>
      <c r="R792" s="25">
        <v>0</v>
      </c>
      <c r="S792" s="26">
        <v>30646000</v>
      </c>
      <c r="T792" s="26">
        <v>30646000</v>
      </c>
      <c r="U792" s="25">
        <v>0</v>
      </c>
      <c r="V792" s="25">
        <v>0</v>
      </c>
      <c r="W792" s="25" t="s">
        <v>84</v>
      </c>
      <c r="X792" s="25" t="s">
        <v>29</v>
      </c>
      <c r="Y792" s="25" t="s">
        <v>329</v>
      </c>
      <c r="Z792" s="25">
        <v>3778916</v>
      </c>
      <c r="AA792" s="25" t="s">
        <v>238</v>
      </c>
      <c r="AB792" s="24"/>
      <c r="AC792" s="24" t="str">
        <f t="shared" si="24"/>
        <v>978-13</v>
      </c>
      <c r="AD792" s="24" t="str">
        <f t="shared" si="25"/>
        <v>PRESTAR SERVICIOS PROFESIONALES PARA ESTRUCURAR EL COMPONENTE TÉCNICO DE LA ADQUISICIÓN DE BIENES Y SERVICIOS  DE LA RED DE MONITOREO DE CALIDAD DEL AIRE DE BOGOTÁ # 978-13</v>
      </c>
    </row>
    <row r="793" spans="1:30" s="27" customFormat="1" x14ac:dyDescent="0.25">
      <c r="A793" s="25">
        <v>978</v>
      </c>
      <c r="B793" s="25">
        <v>14</v>
      </c>
      <c r="C793" s="25" t="s">
        <v>173</v>
      </c>
      <c r="D793" s="25" t="s">
        <v>174</v>
      </c>
      <c r="E793" s="25" t="s">
        <v>175</v>
      </c>
      <c r="F793" s="25" t="s">
        <v>176</v>
      </c>
      <c r="G793" s="25" t="s">
        <v>27</v>
      </c>
      <c r="H793" s="25" t="s">
        <v>31</v>
      </c>
      <c r="I793" s="25" t="s">
        <v>90</v>
      </c>
      <c r="J793" s="25" t="s">
        <v>240</v>
      </c>
      <c r="K793" s="25">
        <v>80111600</v>
      </c>
      <c r="L793" s="25" t="s">
        <v>337</v>
      </c>
      <c r="M793" s="25">
        <v>1</v>
      </c>
      <c r="N793" s="25">
        <v>1</v>
      </c>
      <c r="O793" s="25">
        <v>11</v>
      </c>
      <c r="P793" s="25">
        <v>1</v>
      </c>
      <c r="Q793" s="25" t="s">
        <v>28</v>
      </c>
      <c r="R793" s="25">
        <v>0</v>
      </c>
      <c r="S793" s="26">
        <v>30646000</v>
      </c>
      <c r="T793" s="26">
        <v>30646000</v>
      </c>
      <c r="U793" s="25">
        <v>0</v>
      </c>
      <c r="V793" s="25">
        <v>0</v>
      </c>
      <c r="W793" s="25" t="s">
        <v>84</v>
      </c>
      <c r="X793" s="25" t="s">
        <v>29</v>
      </c>
      <c r="Y793" s="25" t="s">
        <v>329</v>
      </c>
      <c r="Z793" s="25">
        <v>3778916</v>
      </c>
      <c r="AA793" s="25" t="s">
        <v>238</v>
      </c>
      <c r="AB793" s="24"/>
      <c r="AC793" s="24" t="str">
        <f t="shared" si="24"/>
        <v>978-14</v>
      </c>
      <c r="AD793" s="24" t="str">
        <f t="shared" si="25"/>
        <v>PRESTAR SERVICIOS PROFESIONALES PARA ESTRUCURAR EL COMPONENTE TÉCNICO DE LA ADQUISICIÓN DE BIENES Y SERVICIOS  DE LA RED DE MONITOREO DE CALIDAD DEL AIRE DE BOGOTÁ # 978-14</v>
      </c>
    </row>
    <row r="794" spans="1:30" s="27" customFormat="1" x14ac:dyDescent="0.25">
      <c r="A794" s="25">
        <v>978</v>
      </c>
      <c r="B794" s="25">
        <v>15</v>
      </c>
      <c r="C794" s="25" t="s">
        <v>173</v>
      </c>
      <c r="D794" s="25" t="s">
        <v>174</v>
      </c>
      <c r="E794" s="25" t="s">
        <v>175</v>
      </c>
      <c r="F794" s="25" t="s">
        <v>176</v>
      </c>
      <c r="G794" s="25" t="s">
        <v>27</v>
      </c>
      <c r="H794" s="25" t="s">
        <v>31</v>
      </c>
      <c r="I794" s="25" t="s">
        <v>90</v>
      </c>
      <c r="J794" s="25" t="s">
        <v>240</v>
      </c>
      <c r="K794" s="25">
        <v>80111600</v>
      </c>
      <c r="L794" s="25" t="s">
        <v>338</v>
      </c>
      <c r="M794" s="25">
        <v>1</v>
      </c>
      <c r="N794" s="25">
        <v>1</v>
      </c>
      <c r="O794" s="25">
        <v>10</v>
      </c>
      <c r="P794" s="25">
        <v>1</v>
      </c>
      <c r="Q794" s="25" t="s">
        <v>28</v>
      </c>
      <c r="R794" s="25">
        <v>0</v>
      </c>
      <c r="S794" s="26">
        <v>53400000</v>
      </c>
      <c r="T794" s="26">
        <v>53400000</v>
      </c>
      <c r="U794" s="25">
        <v>0</v>
      </c>
      <c r="V794" s="25">
        <v>0</v>
      </c>
      <c r="W794" s="25" t="s">
        <v>84</v>
      </c>
      <c r="X794" s="25" t="s">
        <v>29</v>
      </c>
      <c r="Y794" s="25" t="s">
        <v>329</v>
      </c>
      <c r="Z794" s="25">
        <v>3778916</v>
      </c>
      <c r="AA794" s="25" t="s">
        <v>238</v>
      </c>
      <c r="AB794" s="24"/>
      <c r="AC794" s="24" t="str">
        <f t="shared" si="24"/>
        <v>978-15</v>
      </c>
      <c r="AD794" s="24" t="str">
        <f t="shared" si="25"/>
        <v>PRESTAR SERVICIOS PROFESIONALES PARA REALIZAR ACTIVIDADES DE  ACTUALIZACIÓN E  IMPLEMENTACIÓN DE LOS PROCESOS DE ACREDITACION ASOCIADOS CON LA OPERACIÓN DE LA RED DE MONITOREO DE CALIDAD DEL AIRE EN BOGOTA RMCAB. # 978-15</v>
      </c>
    </row>
    <row r="795" spans="1:30" s="27" customFormat="1" x14ac:dyDescent="0.25">
      <c r="A795" s="25">
        <v>978</v>
      </c>
      <c r="B795" s="25">
        <v>16</v>
      </c>
      <c r="C795" s="25" t="s">
        <v>173</v>
      </c>
      <c r="D795" s="25" t="s">
        <v>174</v>
      </c>
      <c r="E795" s="25" t="s">
        <v>175</v>
      </c>
      <c r="F795" s="25" t="s">
        <v>176</v>
      </c>
      <c r="G795" s="25" t="s">
        <v>27</v>
      </c>
      <c r="H795" s="25" t="s">
        <v>31</v>
      </c>
      <c r="I795" s="25" t="s">
        <v>90</v>
      </c>
      <c r="J795" s="25" t="s">
        <v>240</v>
      </c>
      <c r="K795" s="25">
        <v>80111600</v>
      </c>
      <c r="L795" s="25" t="s">
        <v>339</v>
      </c>
      <c r="M795" s="25">
        <v>1</v>
      </c>
      <c r="N795" s="25">
        <v>1</v>
      </c>
      <c r="O795" s="25">
        <v>11</v>
      </c>
      <c r="P795" s="25">
        <v>1</v>
      </c>
      <c r="Q795" s="25" t="s">
        <v>28</v>
      </c>
      <c r="R795" s="25">
        <v>0</v>
      </c>
      <c r="S795" s="26">
        <v>58740000</v>
      </c>
      <c r="T795" s="26">
        <v>58740000</v>
      </c>
      <c r="U795" s="25">
        <v>0</v>
      </c>
      <c r="V795" s="25">
        <v>0</v>
      </c>
      <c r="W795" s="25" t="s">
        <v>84</v>
      </c>
      <c r="X795" s="25" t="s">
        <v>29</v>
      </c>
      <c r="Y795" s="25" t="s">
        <v>329</v>
      </c>
      <c r="Z795" s="25">
        <v>3778916</v>
      </c>
      <c r="AA795" s="25" t="s">
        <v>238</v>
      </c>
      <c r="AB795" s="24"/>
      <c r="AC795" s="24" t="str">
        <f t="shared" si="24"/>
        <v>978-16</v>
      </c>
      <c r="AD795" s="24" t="str">
        <f t="shared" si="25"/>
        <v>PRESTAR SERVICIOS PROFESIONALES PARA REALIZAR EL SEGUIMIENTO FINANCIERO Y LA EJECUCIÓN PRESUPUESTAL DE LOS BIENES Y SERVICIOS ADQUIRIDOS EN LA OPERACIÓN DE LA RED DE MONITOREO DE CALIDAD DEL AIRE DE BOGOTÁ # 978-16</v>
      </c>
    </row>
    <row r="796" spans="1:30" x14ac:dyDescent="0.25">
      <c r="A796" s="25">
        <v>978</v>
      </c>
      <c r="B796" s="25">
        <v>17</v>
      </c>
      <c r="C796" s="25" t="s">
        <v>173</v>
      </c>
      <c r="D796" s="25" t="s">
        <v>174</v>
      </c>
      <c r="E796" s="25" t="s">
        <v>175</v>
      </c>
      <c r="F796" s="25" t="s">
        <v>176</v>
      </c>
      <c r="G796" s="25" t="s">
        <v>27</v>
      </c>
      <c r="H796" s="25" t="s">
        <v>31</v>
      </c>
      <c r="I796" s="25" t="s">
        <v>90</v>
      </c>
      <c r="J796" s="25" t="s">
        <v>240</v>
      </c>
      <c r="K796" s="25">
        <v>80111600</v>
      </c>
      <c r="L796" s="25" t="s">
        <v>340</v>
      </c>
      <c r="M796" s="25">
        <v>1</v>
      </c>
      <c r="N796" s="25">
        <v>1</v>
      </c>
      <c r="O796" s="25">
        <v>11</v>
      </c>
      <c r="P796" s="25">
        <v>1</v>
      </c>
      <c r="Q796" s="25" t="s">
        <v>28</v>
      </c>
      <c r="R796" s="25">
        <v>0</v>
      </c>
      <c r="S796" s="26">
        <v>91861000</v>
      </c>
      <c r="T796" s="26">
        <v>91861000</v>
      </c>
      <c r="U796" s="25">
        <v>0</v>
      </c>
      <c r="V796" s="25">
        <v>0</v>
      </c>
      <c r="W796" s="25" t="s">
        <v>84</v>
      </c>
      <c r="X796" s="25" t="s">
        <v>29</v>
      </c>
      <c r="Y796" s="25" t="s">
        <v>329</v>
      </c>
      <c r="Z796" s="25">
        <v>3778916</v>
      </c>
      <c r="AA796" s="25" t="s">
        <v>238</v>
      </c>
      <c r="AB796" s="24"/>
      <c r="AC796" s="24" t="str">
        <f t="shared" si="24"/>
        <v>978-17</v>
      </c>
      <c r="AD796" s="24" t="str">
        <f t="shared" si="25"/>
        <v>PRESTAR SERVICIOS PROFESIONALES PARA LIDERAR Y REVISAR LAS ACTUACIONES TÉCNICAS RELACIONADAS CON EL MONITOREO, SEGUIMIENTO Y GESTIÓN DE LA CALIDAD DEL AIRE. # 978-17</v>
      </c>
    </row>
    <row r="797" spans="1:30" s="27" customFormat="1" x14ac:dyDescent="0.25">
      <c r="A797" s="25">
        <v>978</v>
      </c>
      <c r="B797" s="25">
        <v>18</v>
      </c>
      <c r="C797" s="25" t="s">
        <v>173</v>
      </c>
      <c r="D797" s="25" t="s">
        <v>174</v>
      </c>
      <c r="E797" s="25" t="s">
        <v>175</v>
      </c>
      <c r="F797" s="25" t="s">
        <v>176</v>
      </c>
      <c r="G797" s="25" t="s">
        <v>27</v>
      </c>
      <c r="H797" s="25" t="s">
        <v>30</v>
      </c>
      <c r="I797" s="25" t="s">
        <v>180</v>
      </c>
      <c r="J797" s="25" t="s">
        <v>167</v>
      </c>
      <c r="K797" s="25" t="s">
        <v>341</v>
      </c>
      <c r="L797" s="25" t="s">
        <v>342</v>
      </c>
      <c r="M797" s="25">
        <v>3</v>
      </c>
      <c r="N797" s="25">
        <v>3</v>
      </c>
      <c r="O797" s="25">
        <v>10</v>
      </c>
      <c r="P797" s="25">
        <v>1</v>
      </c>
      <c r="Q797" s="25" t="s">
        <v>28</v>
      </c>
      <c r="R797" s="25">
        <v>0</v>
      </c>
      <c r="S797" s="26">
        <v>85000000</v>
      </c>
      <c r="T797" s="26">
        <v>85000000</v>
      </c>
      <c r="U797" s="25">
        <v>0</v>
      </c>
      <c r="V797" s="25">
        <v>0</v>
      </c>
      <c r="W797" s="25" t="s">
        <v>84</v>
      </c>
      <c r="X797" s="25" t="s">
        <v>29</v>
      </c>
      <c r="Y797" s="25" t="s">
        <v>329</v>
      </c>
      <c r="Z797" s="25">
        <v>3778916</v>
      </c>
      <c r="AA797" s="25" t="s">
        <v>238</v>
      </c>
      <c r="AB797" s="24"/>
      <c r="AC797" s="24" t="str">
        <f t="shared" si="24"/>
        <v>978-18</v>
      </c>
      <c r="AD797" s="24" t="str">
        <f t="shared" si="25"/>
        <v>CALIBRACIÓN DE EQUIPOS CALIBRADORES DE GASES DE LAS ESTACIONES DE CALIDAD DEL AIRE Y METEOROLOGÍA DE LA RED DE MONITOREO DE CALIDAD DEL AIRE DE BOGOTÁ # 978-18</v>
      </c>
    </row>
    <row r="798" spans="1:30" x14ac:dyDescent="0.25">
      <c r="A798" s="25">
        <v>978</v>
      </c>
      <c r="B798" s="25">
        <v>19</v>
      </c>
      <c r="C798" s="25" t="s">
        <v>173</v>
      </c>
      <c r="D798" s="25" t="s">
        <v>174</v>
      </c>
      <c r="E798" s="25" t="s">
        <v>175</v>
      </c>
      <c r="F798" s="25" t="s">
        <v>176</v>
      </c>
      <c r="G798" s="25" t="s">
        <v>27</v>
      </c>
      <c r="H798" s="25" t="s">
        <v>30</v>
      </c>
      <c r="I798" s="25" t="s">
        <v>180</v>
      </c>
      <c r="J798" s="25" t="s">
        <v>167</v>
      </c>
      <c r="K798" s="25" t="s">
        <v>341</v>
      </c>
      <c r="L798" s="25" t="s">
        <v>343</v>
      </c>
      <c r="M798" s="25">
        <v>3</v>
      </c>
      <c r="N798" s="25">
        <v>3</v>
      </c>
      <c r="O798" s="25">
        <v>6</v>
      </c>
      <c r="P798" s="25">
        <v>1</v>
      </c>
      <c r="Q798" s="25" t="s">
        <v>32</v>
      </c>
      <c r="R798" s="25">
        <v>0</v>
      </c>
      <c r="S798" s="26">
        <v>20000000</v>
      </c>
      <c r="T798" s="26">
        <v>20000000</v>
      </c>
      <c r="U798" s="25">
        <v>0</v>
      </c>
      <c r="V798" s="25">
        <v>0</v>
      </c>
      <c r="W798" s="25" t="s">
        <v>84</v>
      </c>
      <c r="X798" s="25" t="s">
        <v>29</v>
      </c>
      <c r="Y798" s="25" t="s">
        <v>329</v>
      </c>
      <c r="Z798" s="25">
        <v>3778916</v>
      </c>
      <c r="AA798" s="25" t="s">
        <v>238</v>
      </c>
      <c r="AB798" s="24"/>
      <c r="AC798" s="24" t="str">
        <f t="shared" si="24"/>
        <v>978-19</v>
      </c>
      <c r="AD798" s="24" t="str">
        <f t="shared" si="25"/>
        <v>PRESTAR EL SERVICIO DE CALIBRACIÓN DE LOS EQUIPOS MEDIDORES DE FLUJO PERTENECIENTES A LA RED DE MONITOREO DE CALIDAD DEL AIRE DE BOGOTÁ (RMCAB)  # 978-19</v>
      </c>
    </row>
    <row r="799" spans="1:30" x14ac:dyDescent="0.25">
      <c r="A799" s="25">
        <v>978</v>
      </c>
      <c r="B799" s="25">
        <v>20</v>
      </c>
      <c r="C799" s="25" t="s">
        <v>173</v>
      </c>
      <c r="D799" s="25" t="s">
        <v>174</v>
      </c>
      <c r="E799" s="25" t="s">
        <v>175</v>
      </c>
      <c r="F799" s="25" t="s">
        <v>176</v>
      </c>
      <c r="G799" s="25" t="s">
        <v>27</v>
      </c>
      <c r="H799" s="25" t="s">
        <v>30</v>
      </c>
      <c r="I799" s="25" t="s">
        <v>180</v>
      </c>
      <c r="J799" s="25" t="s">
        <v>167</v>
      </c>
      <c r="K799" s="25">
        <v>20102301</v>
      </c>
      <c r="L799" s="25" t="s">
        <v>344</v>
      </c>
      <c r="M799" s="25">
        <v>2</v>
      </c>
      <c r="N799" s="25">
        <v>3</v>
      </c>
      <c r="O799" s="25">
        <v>11</v>
      </c>
      <c r="P799" s="25">
        <v>1</v>
      </c>
      <c r="Q799" s="25" t="s">
        <v>32</v>
      </c>
      <c r="R799" s="25">
        <v>0</v>
      </c>
      <c r="S799" s="26">
        <v>100000000</v>
      </c>
      <c r="T799" s="26">
        <v>100000000</v>
      </c>
      <c r="U799" s="25">
        <v>0</v>
      </c>
      <c r="V799" s="25">
        <v>0</v>
      </c>
      <c r="W799" s="25" t="s">
        <v>84</v>
      </c>
      <c r="X799" s="25" t="s">
        <v>29</v>
      </c>
      <c r="Y799" s="25" t="s">
        <v>329</v>
      </c>
      <c r="Z799" s="25">
        <v>3778916</v>
      </c>
      <c r="AA799" s="25" t="s">
        <v>238</v>
      </c>
      <c r="AB799" s="24"/>
      <c r="AC799" s="24" t="str">
        <f t="shared" si="24"/>
        <v>978-20</v>
      </c>
      <c r="AD799" s="24" t="str">
        <f t="shared" si="25"/>
        <v>PRESTAR EL SERVICIO DE TRANSPORTE PARA LAS VISITAS A LAS ESTACIONES DE LA RED DE MONITOREO DE CALIDAD DLE AIRE DE BOGOTA-RMACB # 978-20</v>
      </c>
    </row>
    <row r="800" spans="1:30" x14ac:dyDescent="0.25">
      <c r="A800" s="25">
        <v>978</v>
      </c>
      <c r="B800" s="25">
        <v>21</v>
      </c>
      <c r="C800" s="25" t="s">
        <v>173</v>
      </c>
      <c r="D800" s="25" t="s">
        <v>174</v>
      </c>
      <c r="E800" s="25" t="s">
        <v>175</v>
      </c>
      <c r="F800" s="25" t="s">
        <v>176</v>
      </c>
      <c r="G800" s="25" t="s">
        <v>27</v>
      </c>
      <c r="H800" s="25" t="s">
        <v>30</v>
      </c>
      <c r="I800" s="25" t="s">
        <v>180</v>
      </c>
      <c r="J800" s="25" t="s">
        <v>167</v>
      </c>
      <c r="K800" s="25">
        <v>84131605</v>
      </c>
      <c r="L800" s="25" t="s">
        <v>345</v>
      </c>
      <c r="M800" s="25">
        <v>1</v>
      </c>
      <c r="N800" s="25">
        <v>1</v>
      </c>
      <c r="O800" s="25">
        <v>11</v>
      </c>
      <c r="P800" s="25">
        <v>1</v>
      </c>
      <c r="Q800" s="25" t="s">
        <v>33</v>
      </c>
      <c r="R800" s="25">
        <v>0</v>
      </c>
      <c r="S800" s="26">
        <v>10000000</v>
      </c>
      <c r="T800" s="26">
        <v>10000000</v>
      </c>
      <c r="U800" s="25">
        <v>0</v>
      </c>
      <c r="V800" s="25">
        <v>0</v>
      </c>
      <c r="W800" s="25" t="s">
        <v>84</v>
      </c>
      <c r="X800" s="25" t="s">
        <v>29</v>
      </c>
      <c r="Y800" s="25" t="s">
        <v>329</v>
      </c>
      <c r="Z800" s="25">
        <v>3778916</v>
      </c>
      <c r="AA800" s="25" t="s">
        <v>238</v>
      </c>
      <c r="AB800" s="24"/>
      <c r="AC800" s="24" t="str">
        <f t="shared" si="24"/>
        <v>978-21</v>
      </c>
      <c r="AD800" s="24" t="str">
        <f t="shared" si="25"/>
        <v>ASEGURAR RIESTO 4 Y/O 5 AL PERSONAL DEL AREA TÉCNICA DE RUIDO QUE LO REQUEIRA POR SU EXPOSICIÓN (16 CONTRATISTAS) # 978-21</v>
      </c>
    </row>
    <row r="801" spans="1:30" x14ac:dyDescent="0.25">
      <c r="A801" s="25">
        <v>978</v>
      </c>
      <c r="B801" s="25">
        <v>22</v>
      </c>
      <c r="C801" s="25" t="s">
        <v>173</v>
      </c>
      <c r="D801" s="25" t="s">
        <v>174</v>
      </c>
      <c r="E801" s="25" t="s">
        <v>175</v>
      </c>
      <c r="F801" s="25" t="s">
        <v>176</v>
      </c>
      <c r="G801" s="25" t="s">
        <v>27</v>
      </c>
      <c r="H801" s="25" t="s">
        <v>30</v>
      </c>
      <c r="I801" s="25" t="s">
        <v>180</v>
      </c>
      <c r="J801" s="25" t="s">
        <v>282</v>
      </c>
      <c r="K801" s="25">
        <v>80111600</v>
      </c>
      <c r="L801" s="25" t="s">
        <v>346</v>
      </c>
      <c r="M801" s="25">
        <v>1</v>
      </c>
      <c r="N801" s="25">
        <v>1</v>
      </c>
      <c r="O801" s="25">
        <v>12</v>
      </c>
      <c r="P801" s="25">
        <v>1</v>
      </c>
      <c r="Q801" s="25" t="s">
        <v>40</v>
      </c>
      <c r="R801" s="25">
        <v>0</v>
      </c>
      <c r="S801" s="26">
        <v>1900000</v>
      </c>
      <c r="T801" s="26">
        <v>1900000</v>
      </c>
      <c r="U801" s="25">
        <v>0</v>
      </c>
      <c r="V801" s="25">
        <v>0</v>
      </c>
      <c r="W801" s="25" t="s">
        <v>84</v>
      </c>
      <c r="X801" s="25" t="s">
        <v>29</v>
      </c>
      <c r="Y801" s="25" t="s">
        <v>329</v>
      </c>
      <c r="Z801" s="25">
        <v>3778916</v>
      </c>
      <c r="AA801" s="25" t="s">
        <v>238</v>
      </c>
      <c r="AB801" s="24"/>
      <c r="AC801" s="24" t="str">
        <f t="shared" si="24"/>
        <v>978-22</v>
      </c>
      <c r="AD801" s="24" t="str">
        <f t="shared" si="25"/>
        <v>PRESTAR EL SERVICIO DE EXAMENES MEDICOS OCUPACIONALES COMPLEMENTARIOS Y APLICACIÓN DE VACUNAS PARA LOS SERVIDORES DE LA SECRETARIA DISTRITAL DE AMBIENTE # 978-22</v>
      </c>
    </row>
    <row r="802" spans="1:30" x14ac:dyDescent="0.25">
      <c r="A802" s="25">
        <v>978</v>
      </c>
      <c r="B802" s="25">
        <v>23</v>
      </c>
      <c r="C802" s="25" t="s">
        <v>173</v>
      </c>
      <c r="D802" s="25" t="s">
        <v>174</v>
      </c>
      <c r="E802" s="25" t="s">
        <v>175</v>
      </c>
      <c r="F802" s="25" t="s">
        <v>176</v>
      </c>
      <c r="G802" s="25" t="s">
        <v>27</v>
      </c>
      <c r="H802" s="25" t="s">
        <v>31</v>
      </c>
      <c r="I802" s="25" t="s">
        <v>90</v>
      </c>
      <c r="J802" s="25" t="s">
        <v>240</v>
      </c>
      <c r="K802" s="25">
        <v>80111600</v>
      </c>
      <c r="L802" s="25" t="s">
        <v>340</v>
      </c>
      <c r="M802" s="25">
        <v>1</v>
      </c>
      <c r="N802" s="25">
        <v>1</v>
      </c>
      <c r="O802" s="25">
        <v>11</v>
      </c>
      <c r="P802" s="25">
        <v>1</v>
      </c>
      <c r="Q802" s="25" t="s">
        <v>28</v>
      </c>
      <c r="R802" s="25">
        <v>0</v>
      </c>
      <c r="S802" s="26">
        <v>15300000</v>
      </c>
      <c r="T802" s="26">
        <v>15300000</v>
      </c>
      <c r="U802" s="25">
        <v>0</v>
      </c>
      <c r="V802" s="25">
        <v>0</v>
      </c>
      <c r="W802" s="25" t="s">
        <v>84</v>
      </c>
      <c r="X802" s="25" t="s">
        <v>29</v>
      </c>
      <c r="Y802" s="25" t="s">
        <v>329</v>
      </c>
      <c r="Z802" s="25">
        <v>3778916</v>
      </c>
      <c r="AA802" s="25" t="s">
        <v>238</v>
      </c>
      <c r="AB802" s="24"/>
      <c r="AC802" s="24" t="str">
        <f t="shared" si="24"/>
        <v>978-23</v>
      </c>
      <c r="AD802" s="24" t="str">
        <f t="shared" si="25"/>
        <v>PRESTAR SERVICIOS PROFESIONALES PARA LIDERAR Y REVISAR LAS ACTUACIONES TÉCNICAS RELACIONADAS CON EL MONITOREO, SEGUIMIENTO Y GESTIÓN DE LA CALIDAD DEL AIRE. # 978-23</v>
      </c>
    </row>
    <row r="803" spans="1:30" x14ac:dyDescent="0.25">
      <c r="A803" s="25">
        <v>978</v>
      </c>
      <c r="B803" s="25">
        <v>24</v>
      </c>
      <c r="C803" s="25" t="s">
        <v>173</v>
      </c>
      <c r="D803" s="25" t="s">
        <v>174</v>
      </c>
      <c r="E803" s="25" t="s">
        <v>185</v>
      </c>
      <c r="F803" s="25" t="s">
        <v>186</v>
      </c>
      <c r="G803" s="25" t="s">
        <v>27</v>
      </c>
      <c r="H803" s="25" t="s">
        <v>31</v>
      </c>
      <c r="I803" s="25" t="s">
        <v>90</v>
      </c>
      <c r="J803" s="25" t="s">
        <v>240</v>
      </c>
      <c r="K803" s="25">
        <v>80111600</v>
      </c>
      <c r="L803" s="25" t="s">
        <v>347</v>
      </c>
      <c r="M803" s="25">
        <v>1</v>
      </c>
      <c r="N803" s="25">
        <v>1</v>
      </c>
      <c r="O803" s="25">
        <v>11</v>
      </c>
      <c r="P803" s="25">
        <v>1</v>
      </c>
      <c r="Q803" s="25" t="s">
        <v>28</v>
      </c>
      <c r="R803" s="25">
        <v>0</v>
      </c>
      <c r="S803" s="26">
        <v>51920000</v>
      </c>
      <c r="T803" s="26">
        <v>51920000</v>
      </c>
      <c r="U803" s="25">
        <v>0</v>
      </c>
      <c r="V803" s="25">
        <v>0</v>
      </c>
      <c r="W803" s="25" t="s">
        <v>84</v>
      </c>
      <c r="X803" s="25" t="s">
        <v>29</v>
      </c>
      <c r="Y803" s="25" t="s">
        <v>329</v>
      </c>
      <c r="Z803" s="25">
        <v>3778916</v>
      </c>
      <c r="AA803" s="25" t="s">
        <v>238</v>
      </c>
      <c r="AB803" s="24"/>
      <c r="AC803" s="24" t="str">
        <f t="shared" si="24"/>
        <v>978-24</v>
      </c>
      <c r="AD803" s="24" t="str">
        <f t="shared" si="25"/>
        <v>PRESTAR SERVICIOS PROFESIONALES PARA GENERAR LOS INFORMES DE EVALUACIÓN DEL RUIDO AMBIENTAL  RESULTADO DE LA OPERACIÓN DE LA RED DE RUIDO URBANA DE BOGOTA # 978-24</v>
      </c>
    </row>
    <row r="804" spans="1:30" x14ac:dyDescent="0.25">
      <c r="A804" s="25">
        <v>978</v>
      </c>
      <c r="B804" s="25">
        <v>25</v>
      </c>
      <c r="C804" s="25" t="s">
        <v>173</v>
      </c>
      <c r="D804" s="25" t="s">
        <v>174</v>
      </c>
      <c r="E804" s="25" t="s">
        <v>185</v>
      </c>
      <c r="F804" s="25" t="s">
        <v>186</v>
      </c>
      <c r="G804" s="25" t="s">
        <v>27</v>
      </c>
      <c r="H804" s="25" t="s">
        <v>31</v>
      </c>
      <c r="I804" s="25" t="s">
        <v>90</v>
      </c>
      <c r="J804" s="25" t="s">
        <v>240</v>
      </c>
      <c r="K804" s="25">
        <v>80111600</v>
      </c>
      <c r="L804" s="25" t="s">
        <v>348</v>
      </c>
      <c r="M804" s="25">
        <v>1</v>
      </c>
      <c r="N804" s="25">
        <v>1</v>
      </c>
      <c r="O804" s="25">
        <v>11</v>
      </c>
      <c r="P804" s="25">
        <v>1</v>
      </c>
      <c r="Q804" s="25" t="s">
        <v>28</v>
      </c>
      <c r="R804" s="25">
        <v>0</v>
      </c>
      <c r="S804" s="26">
        <v>51920000</v>
      </c>
      <c r="T804" s="26">
        <v>51920000</v>
      </c>
      <c r="U804" s="25">
        <v>0</v>
      </c>
      <c r="V804" s="25">
        <v>0</v>
      </c>
      <c r="W804" s="25" t="s">
        <v>84</v>
      </c>
      <c r="X804" s="25" t="s">
        <v>29</v>
      </c>
      <c r="Y804" s="25" t="s">
        <v>329</v>
      </c>
      <c r="Z804" s="25">
        <v>3778916</v>
      </c>
      <c r="AA804" s="25" t="s">
        <v>238</v>
      </c>
      <c r="AB804" s="24"/>
      <c r="AC804" s="24" t="str">
        <f t="shared" si="24"/>
        <v>978-25</v>
      </c>
      <c r="AD804" s="24" t="str">
        <f t="shared" si="25"/>
        <v>PRESTAR SERVICIOS PROFESIONALES PARA EL MANTENIMIENTO Y SEGUIMIENTO DE LA ESTRUCTURA TECNOLÓGICA DE LA RED RUIDO URBANA DE BOGOTA # 978-25</v>
      </c>
    </row>
    <row r="805" spans="1:30" x14ac:dyDescent="0.25">
      <c r="A805" s="25">
        <v>978</v>
      </c>
      <c r="B805" s="25">
        <v>26</v>
      </c>
      <c r="C805" s="25" t="s">
        <v>173</v>
      </c>
      <c r="D805" s="25" t="s">
        <v>174</v>
      </c>
      <c r="E805" s="25" t="s">
        <v>185</v>
      </c>
      <c r="F805" s="25" t="s">
        <v>186</v>
      </c>
      <c r="G805" s="25" t="s">
        <v>27</v>
      </c>
      <c r="H805" s="25" t="s">
        <v>31</v>
      </c>
      <c r="I805" s="25" t="s">
        <v>90</v>
      </c>
      <c r="J805" s="25" t="s">
        <v>240</v>
      </c>
      <c r="K805" s="25">
        <v>80111600</v>
      </c>
      <c r="L805" s="25" t="s">
        <v>349</v>
      </c>
      <c r="M805" s="25">
        <v>1</v>
      </c>
      <c r="N805" s="25">
        <v>1</v>
      </c>
      <c r="O805" s="25">
        <v>11</v>
      </c>
      <c r="P805" s="25">
        <v>1</v>
      </c>
      <c r="Q805" s="25" t="s">
        <v>28</v>
      </c>
      <c r="R805" s="25">
        <v>0</v>
      </c>
      <c r="S805" s="26">
        <v>51920000</v>
      </c>
      <c r="T805" s="26">
        <v>51920000</v>
      </c>
      <c r="U805" s="25">
        <v>0</v>
      </c>
      <c r="V805" s="25">
        <v>0</v>
      </c>
      <c r="W805" s="25" t="s">
        <v>84</v>
      </c>
      <c r="X805" s="25" t="s">
        <v>29</v>
      </c>
      <c r="Y805" s="25" t="s">
        <v>329</v>
      </c>
      <c r="Z805" s="25">
        <v>3778916</v>
      </c>
      <c r="AA805" s="25" t="s">
        <v>238</v>
      </c>
      <c r="AB805" s="24"/>
      <c r="AC805" s="24" t="str">
        <f t="shared" si="24"/>
        <v>978-26</v>
      </c>
      <c r="AD805" s="24" t="str">
        <f t="shared" si="25"/>
        <v>PRESTAR SERVICIOS PROFESIONALES PARA REALIZAR  LAS ACTIVIDADES DE ANALSIS  GEOESTADÍSTICO PARA LA GENERACIÓN DE INFORMES PRODUCTO DE LA OPERACIÓN DE LA RED DE RUIDO URBANA DE BOGOTÁ # 978-26</v>
      </c>
    </row>
    <row r="806" spans="1:30" x14ac:dyDescent="0.25">
      <c r="A806" s="25">
        <v>978</v>
      </c>
      <c r="B806" s="25">
        <v>27</v>
      </c>
      <c r="C806" s="25" t="s">
        <v>173</v>
      </c>
      <c r="D806" s="25" t="s">
        <v>174</v>
      </c>
      <c r="E806" s="25" t="s">
        <v>185</v>
      </c>
      <c r="F806" s="25" t="s">
        <v>186</v>
      </c>
      <c r="G806" s="25" t="s">
        <v>27</v>
      </c>
      <c r="H806" s="25" t="s">
        <v>31</v>
      </c>
      <c r="I806" s="25" t="s">
        <v>90</v>
      </c>
      <c r="J806" s="25" t="s">
        <v>240</v>
      </c>
      <c r="K806" s="25">
        <v>80111600</v>
      </c>
      <c r="L806" s="25" t="s">
        <v>350</v>
      </c>
      <c r="M806" s="25">
        <v>1</v>
      </c>
      <c r="N806" s="25">
        <v>1</v>
      </c>
      <c r="O806" s="25">
        <v>11</v>
      </c>
      <c r="P806" s="25">
        <v>1</v>
      </c>
      <c r="Q806" s="25" t="s">
        <v>28</v>
      </c>
      <c r="R806" s="25">
        <v>0</v>
      </c>
      <c r="S806" s="26">
        <v>22209000</v>
      </c>
      <c r="T806" s="26">
        <v>22209000</v>
      </c>
      <c r="U806" s="25">
        <v>0</v>
      </c>
      <c r="V806" s="25">
        <v>0</v>
      </c>
      <c r="W806" s="25" t="s">
        <v>84</v>
      </c>
      <c r="X806" s="25" t="s">
        <v>29</v>
      </c>
      <c r="Y806" s="25" t="s">
        <v>329</v>
      </c>
      <c r="Z806" s="25">
        <v>3778916</v>
      </c>
      <c r="AA806" s="25" t="s">
        <v>238</v>
      </c>
      <c r="AB806" s="24"/>
      <c r="AC806" s="24" t="str">
        <f t="shared" si="24"/>
        <v>978-27</v>
      </c>
      <c r="AD806" s="24" t="str">
        <f t="shared" si="25"/>
        <v>PRESTAR SERVICIOS DE APOYO A LA GESTIÓN PARA REALIZAR EL PROCESO DE CLASIFICACIÓN, MANEJO Y TRAMITE DE LOS DOCUMENTOS GENERADOS POR LAS DIFERENTES ACTUACIONES TECNICAS RELACIONADAS CON EL MONITOREO DE LOS NIVELES DE RUIDO EN BOGOTÁ # 978-27</v>
      </c>
    </row>
    <row r="807" spans="1:30" x14ac:dyDescent="0.25">
      <c r="A807" s="25">
        <v>978</v>
      </c>
      <c r="B807" s="25">
        <v>28</v>
      </c>
      <c r="C807" s="25" t="s">
        <v>173</v>
      </c>
      <c r="D807" s="25" t="s">
        <v>174</v>
      </c>
      <c r="E807" s="25" t="s">
        <v>185</v>
      </c>
      <c r="F807" s="25" t="s">
        <v>186</v>
      </c>
      <c r="G807" s="25" t="s">
        <v>27</v>
      </c>
      <c r="H807" s="25" t="s">
        <v>31</v>
      </c>
      <c r="I807" s="25" t="s">
        <v>90</v>
      </c>
      <c r="J807" s="25" t="s">
        <v>240</v>
      </c>
      <c r="K807" s="25">
        <v>80111600</v>
      </c>
      <c r="L807" s="25" t="s">
        <v>350</v>
      </c>
      <c r="M807" s="25">
        <v>1</v>
      </c>
      <c r="N807" s="25">
        <v>1</v>
      </c>
      <c r="O807" s="25">
        <v>11</v>
      </c>
      <c r="P807" s="25">
        <v>1</v>
      </c>
      <c r="Q807" s="25" t="s">
        <v>28</v>
      </c>
      <c r="R807" s="25">
        <v>0</v>
      </c>
      <c r="S807" s="26">
        <v>22209000</v>
      </c>
      <c r="T807" s="26">
        <v>22209000</v>
      </c>
      <c r="U807" s="25">
        <v>0</v>
      </c>
      <c r="V807" s="25">
        <v>0</v>
      </c>
      <c r="W807" s="25" t="s">
        <v>84</v>
      </c>
      <c r="X807" s="25" t="s">
        <v>29</v>
      </c>
      <c r="Y807" s="25" t="s">
        <v>329</v>
      </c>
      <c r="Z807" s="25">
        <v>3778916</v>
      </c>
      <c r="AA807" s="25" t="s">
        <v>238</v>
      </c>
      <c r="AB807" s="24"/>
      <c r="AC807" s="24" t="str">
        <f t="shared" si="24"/>
        <v>978-28</v>
      </c>
      <c r="AD807" s="24" t="str">
        <f t="shared" si="25"/>
        <v>PRESTAR SERVICIOS DE APOYO A LA GESTIÓN PARA REALIZAR EL PROCESO DE CLASIFICACIÓN, MANEJO Y TRAMITE DE LOS DOCUMENTOS GENERADOS POR LAS DIFERENTES ACTUACIONES TECNICAS RELACIONADAS CON EL MONITOREO DE LOS NIVELES DE RUIDO EN BOGOTÁ # 978-28</v>
      </c>
    </row>
    <row r="808" spans="1:30" x14ac:dyDescent="0.25">
      <c r="A808" s="25">
        <v>978</v>
      </c>
      <c r="B808" s="25">
        <v>29</v>
      </c>
      <c r="C808" s="25" t="s">
        <v>173</v>
      </c>
      <c r="D808" s="25" t="s">
        <v>174</v>
      </c>
      <c r="E808" s="25" t="s">
        <v>185</v>
      </c>
      <c r="F808" s="25" t="s">
        <v>186</v>
      </c>
      <c r="G808" s="25" t="s">
        <v>27</v>
      </c>
      <c r="H808" s="25" t="s">
        <v>30</v>
      </c>
      <c r="I808" s="25" t="s">
        <v>180</v>
      </c>
      <c r="J808" s="25" t="s">
        <v>183</v>
      </c>
      <c r="K808" s="25">
        <v>43232600</v>
      </c>
      <c r="L808" s="25" t="s">
        <v>351</v>
      </c>
      <c r="M808" s="25">
        <v>4</v>
      </c>
      <c r="N808" s="25">
        <v>4</v>
      </c>
      <c r="O808" s="25">
        <v>2</v>
      </c>
      <c r="P808" s="25">
        <v>1</v>
      </c>
      <c r="Q808" s="25" t="s">
        <v>28</v>
      </c>
      <c r="R808" s="25">
        <v>0</v>
      </c>
      <c r="S808" s="26">
        <v>60000000</v>
      </c>
      <c r="T808" s="26">
        <v>60000000</v>
      </c>
      <c r="U808" s="25">
        <v>0</v>
      </c>
      <c r="V808" s="25">
        <v>0</v>
      </c>
      <c r="W808" s="25" t="s">
        <v>84</v>
      </c>
      <c r="X808" s="25" t="s">
        <v>29</v>
      </c>
      <c r="Y808" s="25" t="s">
        <v>329</v>
      </c>
      <c r="Z808" s="25">
        <v>3778916</v>
      </c>
      <c r="AA808" s="25" t="s">
        <v>238</v>
      </c>
      <c r="AB808" s="24"/>
      <c r="AC808" s="24" t="str">
        <f t="shared" si="24"/>
        <v>978-29</v>
      </c>
      <c r="AD808" s="24" t="str">
        <f t="shared" si="25"/>
        <v>ADQUIRIR ACTUALIZACIÓN DE CADNAA A VERSIÓN 2019 # 978-29</v>
      </c>
    </row>
    <row r="809" spans="1:30" x14ac:dyDescent="0.25">
      <c r="A809" s="25">
        <v>978</v>
      </c>
      <c r="B809" s="25">
        <v>30</v>
      </c>
      <c r="C809" s="25" t="s">
        <v>173</v>
      </c>
      <c r="D809" s="25" t="s">
        <v>174</v>
      </c>
      <c r="E809" s="25" t="s">
        <v>185</v>
      </c>
      <c r="F809" s="25" t="s">
        <v>186</v>
      </c>
      <c r="G809" s="25" t="s">
        <v>27</v>
      </c>
      <c r="H809" s="25" t="s">
        <v>30</v>
      </c>
      <c r="I809" s="25" t="s">
        <v>180</v>
      </c>
      <c r="J809" s="25" t="s">
        <v>167</v>
      </c>
      <c r="K809" s="25">
        <v>80131502</v>
      </c>
      <c r="L809" s="25" t="s">
        <v>352</v>
      </c>
      <c r="M809" s="25">
        <v>1</v>
      </c>
      <c r="N809" s="25">
        <v>1</v>
      </c>
      <c r="O809" s="25">
        <v>12</v>
      </c>
      <c r="P809" s="25">
        <v>1</v>
      </c>
      <c r="Q809" s="25" t="s">
        <v>28</v>
      </c>
      <c r="R809" s="25">
        <v>0</v>
      </c>
      <c r="S809" s="26">
        <v>90000000</v>
      </c>
      <c r="T809" s="26">
        <v>90000000</v>
      </c>
      <c r="U809" s="25">
        <v>0</v>
      </c>
      <c r="V809" s="25">
        <v>0</v>
      </c>
      <c r="W809" s="25" t="s">
        <v>84</v>
      </c>
      <c r="X809" s="25" t="s">
        <v>29</v>
      </c>
      <c r="Y809" s="25" t="s">
        <v>329</v>
      </c>
      <c r="Z809" s="25">
        <v>3778916</v>
      </c>
      <c r="AA809" s="25" t="s">
        <v>238</v>
      </c>
      <c r="AB809" s="24"/>
      <c r="AC809" s="24" t="str">
        <f t="shared" si="24"/>
        <v>978-30</v>
      </c>
      <c r="AD809" s="24" t="str">
        <f t="shared" si="25"/>
        <v>SERVICIO DE ALQUILER O ARRENDAMIENTO PARA LAS ESTACIONES FIJAS DE MONITOREO DE LA RED URBANA DE RUIDO DE BOGOTÁ  # 978-30</v>
      </c>
    </row>
    <row r="810" spans="1:30" x14ac:dyDescent="0.25">
      <c r="A810" s="25">
        <v>978</v>
      </c>
      <c r="B810" s="25">
        <v>31</v>
      </c>
      <c r="C810" s="25" t="s">
        <v>173</v>
      </c>
      <c r="D810" s="25" t="s">
        <v>174</v>
      </c>
      <c r="E810" s="25" t="s">
        <v>185</v>
      </c>
      <c r="F810" s="25" t="s">
        <v>186</v>
      </c>
      <c r="G810" s="25" t="s">
        <v>27</v>
      </c>
      <c r="H810" s="25" t="s">
        <v>30</v>
      </c>
      <c r="I810" s="25" t="s">
        <v>180</v>
      </c>
      <c r="J810" s="25" t="s">
        <v>167</v>
      </c>
      <c r="K810" s="25">
        <v>83121703</v>
      </c>
      <c r="L810" s="25" t="s">
        <v>353</v>
      </c>
      <c r="M810" s="25">
        <v>1</v>
      </c>
      <c r="N810" s="25">
        <v>1</v>
      </c>
      <c r="O810" s="25">
        <v>12</v>
      </c>
      <c r="P810" s="25">
        <v>1</v>
      </c>
      <c r="Q810" s="25" t="s">
        <v>28</v>
      </c>
      <c r="R810" s="25">
        <v>0</v>
      </c>
      <c r="S810" s="26">
        <v>70000000</v>
      </c>
      <c r="T810" s="26">
        <v>70000000</v>
      </c>
      <c r="U810" s="25">
        <v>0</v>
      </c>
      <c r="V810" s="25">
        <v>0</v>
      </c>
      <c r="W810" s="25" t="s">
        <v>84</v>
      </c>
      <c r="X810" s="25" t="s">
        <v>29</v>
      </c>
      <c r="Y810" s="25" t="s">
        <v>329</v>
      </c>
      <c r="Z810" s="25">
        <v>3778916</v>
      </c>
      <c r="AA810" s="25" t="s">
        <v>238</v>
      </c>
      <c r="AB810" s="24"/>
      <c r="AC810" s="24" t="str">
        <f t="shared" si="24"/>
        <v>978-31</v>
      </c>
      <c r="AD810" s="24" t="str">
        <f t="shared" si="25"/>
        <v>SERVICIO DE INTERNET PARA LA CONECTIVIDAD DE LAS ESTACIONES DE LA RED DE MONITOREO DE RUIDO DE BOGOTÁ # 978-31</v>
      </c>
    </row>
    <row r="811" spans="1:30" s="27" customFormat="1" x14ac:dyDescent="0.25">
      <c r="A811" s="25">
        <v>978</v>
      </c>
      <c r="B811" s="25">
        <v>32</v>
      </c>
      <c r="C811" s="25" t="s">
        <v>173</v>
      </c>
      <c r="D811" s="25" t="s">
        <v>174</v>
      </c>
      <c r="E811" s="25" t="s">
        <v>185</v>
      </c>
      <c r="F811" s="25" t="s">
        <v>186</v>
      </c>
      <c r="G811" s="25" t="s">
        <v>27</v>
      </c>
      <c r="H811" s="25" t="s">
        <v>30</v>
      </c>
      <c r="I811" s="25" t="s">
        <v>180</v>
      </c>
      <c r="J811" s="25" t="s">
        <v>282</v>
      </c>
      <c r="K811" s="25">
        <v>80111600</v>
      </c>
      <c r="L811" s="25" t="s">
        <v>346</v>
      </c>
      <c r="M811" s="25">
        <v>1</v>
      </c>
      <c r="N811" s="25">
        <v>1</v>
      </c>
      <c r="O811" s="25">
        <v>12</v>
      </c>
      <c r="P811" s="25">
        <v>1</v>
      </c>
      <c r="Q811" s="25" t="s">
        <v>40</v>
      </c>
      <c r="R811" s="25">
        <v>0</v>
      </c>
      <c r="S811" s="26">
        <v>700000</v>
      </c>
      <c r="T811" s="26">
        <v>700000</v>
      </c>
      <c r="U811" s="25">
        <v>0</v>
      </c>
      <c r="V811" s="25">
        <v>0</v>
      </c>
      <c r="W811" s="25" t="s">
        <v>84</v>
      </c>
      <c r="X811" s="25" t="s">
        <v>29</v>
      </c>
      <c r="Y811" s="25" t="s">
        <v>329</v>
      </c>
      <c r="Z811" s="25">
        <v>3778916</v>
      </c>
      <c r="AA811" s="25" t="s">
        <v>238</v>
      </c>
      <c r="AB811" s="24"/>
      <c r="AC811" s="24" t="str">
        <f t="shared" si="24"/>
        <v>978-32</v>
      </c>
      <c r="AD811" s="24" t="str">
        <f t="shared" si="25"/>
        <v>PRESTAR EL SERVICIO DE EXAMENES MEDICOS OCUPACIONALES COMPLEMENTARIOS Y APLICACIÓN DE VACUNAS PARA LOS SERVIDORES DE LA SECRETARIA DISTRITAL DE AMBIENTE # 978-32</v>
      </c>
    </row>
    <row r="812" spans="1:30" s="27" customFormat="1" x14ac:dyDescent="0.25">
      <c r="A812" s="25">
        <v>978</v>
      </c>
      <c r="B812" s="25">
        <v>33</v>
      </c>
      <c r="C812" s="25" t="s">
        <v>173</v>
      </c>
      <c r="D812" s="25" t="s">
        <v>174</v>
      </c>
      <c r="E812" s="25" t="s">
        <v>181</v>
      </c>
      <c r="F812" s="25" t="s">
        <v>182</v>
      </c>
      <c r="G812" s="25" t="s">
        <v>27</v>
      </c>
      <c r="H812" s="25" t="s">
        <v>31</v>
      </c>
      <c r="I812" s="25" t="s">
        <v>90</v>
      </c>
      <c r="J812" s="25" t="s">
        <v>240</v>
      </c>
      <c r="K812" s="25">
        <v>80111600</v>
      </c>
      <c r="L812" s="25" t="s">
        <v>354</v>
      </c>
      <c r="M812" s="25">
        <v>1</v>
      </c>
      <c r="N812" s="25">
        <v>1</v>
      </c>
      <c r="O812" s="25">
        <v>11</v>
      </c>
      <c r="P812" s="25">
        <v>1</v>
      </c>
      <c r="Q812" s="25" t="s">
        <v>28</v>
      </c>
      <c r="R812" s="25">
        <v>0</v>
      </c>
      <c r="S812" s="26">
        <v>30646000</v>
      </c>
      <c r="T812" s="26">
        <v>30646000</v>
      </c>
      <c r="U812" s="25">
        <v>0</v>
      </c>
      <c r="V812" s="25">
        <v>0</v>
      </c>
      <c r="W812" s="25" t="s">
        <v>84</v>
      </c>
      <c r="X812" s="25" t="s">
        <v>29</v>
      </c>
      <c r="Y812" s="25" t="s">
        <v>329</v>
      </c>
      <c r="Z812" s="25">
        <v>3778916</v>
      </c>
      <c r="AA812" s="25" t="s">
        <v>238</v>
      </c>
      <c r="AB812" s="24"/>
      <c r="AC812" s="24" t="str">
        <f t="shared" si="24"/>
        <v>978-33</v>
      </c>
      <c r="AD812" s="24" t="str">
        <f t="shared" si="25"/>
        <v>PRESTAR SERVICIOS PROFESIONALES PARA EL ANÁLISIS DE DATOS DE MONITOREO AMBIENTAL RELACIONADO CON EL SISTEMA DE ALERTAS TEMPRANAS AMBIENTALES DE BOGOTÁ, - SATAB EN SU COMPONENTE AIRE.   # 978-33</v>
      </c>
    </row>
    <row r="813" spans="1:30" s="27" customFormat="1" x14ac:dyDescent="0.25">
      <c r="A813" s="25">
        <v>978</v>
      </c>
      <c r="B813" s="25">
        <v>34</v>
      </c>
      <c r="C813" s="25" t="s">
        <v>173</v>
      </c>
      <c r="D813" s="25" t="s">
        <v>174</v>
      </c>
      <c r="E813" s="25" t="s">
        <v>181</v>
      </c>
      <c r="F813" s="25" t="s">
        <v>182</v>
      </c>
      <c r="G813" s="25" t="s">
        <v>27</v>
      </c>
      <c r="H813" s="25" t="s">
        <v>31</v>
      </c>
      <c r="I813" s="25" t="s">
        <v>90</v>
      </c>
      <c r="J813" s="25" t="s">
        <v>240</v>
      </c>
      <c r="K813" s="25">
        <v>80111600</v>
      </c>
      <c r="L813" s="25" t="s">
        <v>354</v>
      </c>
      <c r="M813" s="25">
        <v>1</v>
      </c>
      <c r="N813" s="25">
        <v>1</v>
      </c>
      <c r="O813" s="25">
        <v>11</v>
      </c>
      <c r="P813" s="25">
        <v>1</v>
      </c>
      <c r="Q813" s="25" t="s">
        <v>28</v>
      </c>
      <c r="R813" s="25">
        <v>0</v>
      </c>
      <c r="S813" s="26">
        <v>35849000</v>
      </c>
      <c r="T813" s="26">
        <v>35849000</v>
      </c>
      <c r="U813" s="25">
        <v>0</v>
      </c>
      <c r="V813" s="25">
        <v>0</v>
      </c>
      <c r="W813" s="25" t="s">
        <v>84</v>
      </c>
      <c r="X813" s="25" t="s">
        <v>29</v>
      </c>
      <c r="Y813" s="25" t="s">
        <v>329</v>
      </c>
      <c r="Z813" s="25">
        <v>3778916</v>
      </c>
      <c r="AA813" s="25" t="s">
        <v>238</v>
      </c>
      <c r="AB813" s="24"/>
      <c r="AC813" s="24" t="str">
        <f t="shared" si="24"/>
        <v>978-34</v>
      </c>
      <c r="AD813" s="24" t="str">
        <f t="shared" si="25"/>
        <v>PRESTAR SERVICIOS PROFESIONALES PARA EL ANÁLISIS DE DATOS DE MONITOREO AMBIENTAL RELACIONADO CON EL SISTEMA DE ALERTAS TEMPRANAS AMBIENTALES DE BOGOTÁ, - SATAB EN SU COMPONENTE AIRE.   # 978-34</v>
      </c>
    </row>
    <row r="814" spans="1:30" s="27" customFormat="1" x14ac:dyDescent="0.25">
      <c r="A814" s="25">
        <v>978</v>
      </c>
      <c r="B814" s="25">
        <v>35</v>
      </c>
      <c r="C814" s="25" t="s">
        <v>173</v>
      </c>
      <c r="D814" s="25" t="s">
        <v>174</v>
      </c>
      <c r="E814" s="25" t="s">
        <v>181</v>
      </c>
      <c r="F814" s="25" t="s">
        <v>182</v>
      </c>
      <c r="G814" s="25" t="s">
        <v>27</v>
      </c>
      <c r="H814" s="25" t="s">
        <v>31</v>
      </c>
      <c r="I814" s="25" t="s">
        <v>90</v>
      </c>
      <c r="J814" s="25" t="s">
        <v>240</v>
      </c>
      <c r="K814" s="25">
        <v>80111600</v>
      </c>
      <c r="L814" s="25" t="s">
        <v>355</v>
      </c>
      <c r="M814" s="25">
        <v>1</v>
      </c>
      <c r="N814" s="25">
        <v>1</v>
      </c>
      <c r="O814" s="25">
        <v>11</v>
      </c>
      <c r="P814" s="25">
        <v>1</v>
      </c>
      <c r="Q814" s="25" t="s">
        <v>28</v>
      </c>
      <c r="R814" s="25">
        <v>0</v>
      </c>
      <c r="S814" s="26">
        <v>45089000</v>
      </c>
      <c r="T814" s="26">
        <v>45089000</v>
      </c>
      <c r="U814" s="25">
        <v>0</v>
      </c>
      <c r="V814" s="25">
        <v>0</v>
      </c>
      <c r="W814" s="25" t="s">
        <v>84</v>
      </c>
      <c r="X814" s="25" t="s">
        <v>29</v>
      </c>
      <c r="Y814" s="25" t="s">
        <v>329</v>
      </c>
      <c r="Z814" s="25">
        <v>3778916</v>
      </c>
      <c r="AA814" s="25" t="s">
        <v>238</v>
      </c>
      <c r="AB814" s="24"/>
      <c r="AC814" s="24" t="str">
        <f t="shared" si="24"/>
        <v>978-35</v>
      </c>
      <c r="AD814" s="24" t="str">
        <f t="shared" si="25"/>
        <v>PRESTAR SERVICIOS PROFESIONALES PARA REALIZAR  LAS ACTIVIDADES DE ANALSIS  GEOESTADÍSTICO PARA LA DIVULGACION DE  INFORMACION DEL SISTEMA DE ALERTAS TEMPRANAS AMBIENTALES DE BOGOTÁ, - SATAB EN SU COMPONENTE AIRE. # 978-35</v>
      </c>
    </row>
    <row r="815" spans="1:30" s="27" customFormat="1" x14ac:dyDescent="0.25">
      <c r="A815" s="25">
        <v>978</v>
      </c>
      <c r="B815" s="25">
        <v>36</v>
      </c>
      <c r="C815" s="25" t="s">
        <v>173</v>
      </c>
      <c r="D815" s="25" t="s">
        <v>174</v>
      </c>
      <c r="E815" s="25" t="s">
        <v>181</v>
      </c>
      <c r="F815" s="25" t="s">
        <v>182</v>
      </c>
      <c r="G815" s="25" t="s">
        <v>27</v>
      </c>
      <c r="H815" s="25" t="s">
        <v>31</v>
      </c>
      <c r="I815" s="25" t="s">
        <v>90</v>
      </c>
      <c r="J815" s="25" t="s">
        <v>240</v>
      </c>
      <c r="K815" s="25">
        <v>80111600</v>
      </c>
      <c r="L815" s="25" t="s">
        <v>356</v>
      </c>
      <c r="M815" s="25">
        <v>1</v>
      </c>
      <c r="N815" s="25">
        <v>1</v>
      </c>
      <c r="O815" s="25">
        <v>11</v>
      </c>
      <c r="P815" s="25">
        <v>1</v>
      </c>
      <c r="Q815" s="25" t="s">
        <v>28</v>
      </c>
      <c r="R815" s="25">
        <v>0</v>
      </c>
      <c r="S815" s="26">
        <v>45089000</v>
      </c>
      <c r="T815" s="26">
        <v>45089000</v>
      </c>
      <c r="U815" s="25">
        <v>0</v>
      </c>
      <c r="V815" s="25">
        <v>0</v>
      </c>
      <c r="W815" s="25" t="s">
        <v>84</v>
      </c>
      <c r="X815" s="25" t="s">
        <v>29</v>
      </c>
      <c r="Y815" s="25" t="s">
        <v>329</v>
      </c>
      <c r="Z815" s="25">
        <v>3778916</v>
      </c>
      <c r="AA815" s="25" t="s">
        <v>238</v>
      </c>
      <c r="AB815" s="24"/>
      <c r="AC815" s="24" t="str">
        <f t="shared" si="24"/>
        <v>978-36</v>
      </c>
      <c r="AD815" s="24" t="str">
        <f t="shared" si="25"/>
        <v>PRESTAR SERVICIOS PROFESIONALES PARA PARTICIPAR EN  LA MESA DE VALIDACIÓN DE ALERTAS POR CONTAMINACIÓN ATMOSFÉRICA DEL SISTEMA DE ALERTAS TEMPRANAS AMBIENTALES DE BOGOTÁ - SATAB EN SU COMPONENTE AIRE.  # 978-36</v>
      </c>
    </row>
    <row r="816" spans="1:30" x14ac:dyDescent="0.25">
      <c r="A816" s="25">
        <v>978</v>
      </c>
      <c r="B816" s="25">
        <v>37</v>
      </c>
      <c r="C816" s="25" t="s">
        <v>173</v>
      </c>
      <c r="D816" s="25" t="s">
        <v>174</v>
      </c>
      <c r="E816" s="25" t="s">
        <v>181</v>
      </c>
      <c r="F816" s="25" t="s">
        <v>182</v>
      </c>
      <c r="G816" s="25" t="s">
        <v>27</v>
      </c>
      <c r="H816" s="25" t="s">
        <v>31</v>
      </c>
      <c r="I816" s="25" t="s">
        <v>90</v>
      </c>
      <c r="J816" s="25" t="s">
        <v>240</v>
      </c>
      <c r="K816" s="25">
        <v>80111600</v>
      </c>
      <c r="L816" s="25" t="s">
        <v>357</v>
      </c>
      <c r="M816" s="25">
        <v>1</v>
      </c>
      <c r="N816" s="25">
        <v>1</v>
      </c>
      <c r="O816" s="25">
        <v>11</v>
      </c>
      <c r="P816" s="25">
        <v>1</v>
      </c>
      <c r="Q816" s="25" t="s">
        <v>28</v>
      </c>
      <c r="R816" s="25">
        <v>0</v>
      </c>
      <c r="S816" s="26">
        <v>51920000</v>
      </c>
      <c r="T816" s="26">
        <v>51920000</v>
      </c>
      <c r="U816" s="25">
        <v>0</v>
      </c>
      <c r="V816" s="25">
        <v>0</v>
      </c>
      <c r="W816" s="25" t="s">
        <v>84</v>
      </c>
      <c r="X816" s="25" t="s">
        <v>29</v>
      </c>
      <c r="Y816" s="25" t="s">
        <v>329</v>
      </c>
      <c r="Z816" s="25">
        <v>3778916</v>
      </c>
      <c r="AA816" s="25" t="s">
        <v>238</v>
      </c>
      <c r="AB816" s="24"/>
      <c r="AC816" s="24" t="str">
        <f t="shared" si="24"/>
        <v>978-37</v>
      </c>
      <c r="AD816" s="24" t="str">
        <f t="shared" si="25"/>
        <v>PRESTAR SERVICIOS PROFESIONALES PARA ARTICULAR DESDE LA SDA LAS ACTIVIDADES DE GESTIÓN INTERINSTITUCIONAL Y LA CONSTRUCCIÓN DE PROCEDIMIENTOS Y PROTOCOLOS RELACIONADOS CON EL DESARROLLO DEL SISTEMA DE ALERTAS TEMPRANAS AMBIENTALES DE BOGOTÁ, - SATAB EN SU COMPONENTE AIRE.  # 978-37</v>
      </c>
    </row>
    <row r="817" spans="1:30" x14ac:dyDescent="0.25">
      <c r="A817" s="25">
        <v>978</v>
      </c>
      <c r="B817" s="25">
        <v>38</v>
      </c>
      <c r="C817" s="25" t="s">
        <v>173</v>
      </c>
      <c r="D817" s="25" t="s">
        <v>174</v>
      </c>
      <c r="E817" s="25" t="s">
        <v>181</v>
      </c>
      <c r="F817" s="25" t="s">
        <v>182</v>
      </c>
      <c r="G817" s="25" t="s">
        <v>27</v>
      </c>
      <c r="H817" s="25" t="s">
        <v>31</v>
      </c>
      <c r="I817" s="25" t="s">
        <v>90</v>
      </c>
      <c r="J817" s="25" t="s">
        <v>240</v>
      </c>
      <c r="K817" s="25">
        <v>80111600</v>
      </c>
      <c r="L817" s="25" t="s">
        <v>234</v>
      </c>
      <c r="M817" s="25">
        <v>1</v>
      </c>
      <c r="N817" s="25">
        <v>1</v>
      </c>
      <c r="O817" s="25">
        <v>11</v>
      </c>
      <c r="P817" s="25">
        <v>1</v>
      </c>
      <c r="Q817" s="25" t="s">
        <v>28</v>
      </c>
      <c r="R817" s="25">
        <v>0</v>
      </c>
      <c r="S817" s="26">
        <v>51920000</v>
      </c>
      <c r="T817" s="26">
        <v>51920000</v>
      </c>
      <c r="U817" s="25">
        <v>0</v>
      </c>
      <c r="V817" s="25">
        <v>0</v>
      </c>
      <c r="W817" s="25" t="s">
        <v>84</v>
      </c>
      <c r="X817" s="25" t="s">
        <v>29</v>
      </c>
      <c r="Y817" s="25" t="s">
        <v>329</v>
      </c>
      <c r="Z817" s="25">
        <v>3778916</v>
      </c>
      <c r="AA817" s="25" t="s">
        <v>238</v>
      </c>
      <c r="AB817" s="24"/>
      <c r="AC817" s="24" t="str">
        <f t="shared" si="24"/>
        <v>978-38</v>
      </c>
      <c r="AD817" s="24" t="str">
        <f t="shared" si="25"/>
        <v>PRESTAR SERVICIOS PROFESIONALES PARA DESARROLLAR E IMPLEMENTAR LA ESTRATEGIA PEDAGÓGICA Y SOCIAL DEL SISTEMA DE ALERTAS TEMPRANAS AMBIENTALES DE BOGOTÁ – SATAB,  ASI COMO LA ELABORACIÓN DE INFORMES DE SALUD AMBIENTEL DEL COMPONENTE AIRE. # 978-38</v>
      </c>
    </row>
    <row r="818" spans="1:30" x14ac:dyDescent="0.25">
      <c r="A818" s="25">
        <v>978</v>
      </c>
      <c r="B818" s="25">
        <v>39</v>
      </c>
      <c r="C818" s="25" t="s">
        <v>173</v>
      </c>
      <c r="D818" s="25" t="s">
        <v>174</v>
      </c>
      <c r="E818" s="25" t="s">
        <v>181</v>
      </c>
      <c r="F818" s="25" t="s">
        <v>182</v>
      </c>
      <c r="G818" s="25" t="s">
        <v>27</v>
      </c>
      <c r="H818" s="25" t="s">
        <v>30</v>
      </c>
      <c r="I818" s="25" t="s">
        <v>180</v>
      </c>
      <c r="J818" s="25" t="s">
        <v>282</v>
      </c>
      <c r="K818" s="25">
        <v>80111600</v>
      </c>
      <c r="L818" s="25" t="s">
        <v>346</v>
      </c>
      <c r="M818" s="25">
        <v>1</v>
      </c>
      <c r="N818" s="25">
        <v>1</v>
      </c>
      <c r="O818" s="25">
        <v>12</v>
      </c>
      <c r="P818" s="25">
        <v>1</v>
      </c>
      <c r="Q818" s="25" t="s">
        <v>40</v>
      </c>
      <c r="R818" s="25">
        <v>0</v>
      </c>
      <c r="S818" s="26">
        <v>700000</v>
      </c>
      <c r="T818" s="26">
        <v>700000</v>
      </c>
      <c r="U818" s="25">
        <v>0</v>
      </c>
      <c r="V818" s="25">
        <v>0</v>
      </c>
      <c r="W818" s="25" t="s">
        <v>84</v>
      </c>
      <c r="X818" s="25" t="s">
        <v>29</v>
      </c>
      <c r="Y818" s="25" t="s">
        <v>329</v>
      </c>
      <c r="Z818" s="25">
        <v>3778916</v>
      </c>
      <c r="AA818" s="25" t="s">
        <v>238</v>
      </c>
      <c r="AB818" s="24"/>
      <c r="AC818" s="24" t="str">
        <f t="shared" si="24"/>
        <v>978-39</v>
      </c>
      <c r="AD818" s="24" t="str">
        <f t="shared" si="25"/>
        <v>PRESTAR EL SERVICIO DE EXAMENES MEDICOS OCUPACIONALES COMPLEMENTARIOS Y APLICACIÓN DE VACUNAS PARA LOS SERVIDORES DE LA SECRETARIA DISTRITAL DE AMBIENTE # 978-39</v>
      </c>
    </row>
    <row r="819" spans="1:30" s="27" customFormat="1" x14ac:dyDescent="0.25">
      <c r="A819" s="25">
        <v>978</v>
      </c>
      <c r="B819" s="25">
        <v>40</v>
      </c>
      <c r="C819" s="25" t="s">
        <v>173</v>
      </c>
      <c r="D819" s="25" t="s">
        <v>174</v>
      </c>
      <c r="E819" s="25" t="s">
        <v>187</v>
      </c>
      <c r="F819" s="25" t="s">
        <v>188</v>
      </c>
      <c r="G819" s="25" t="s">
        <v>27</v>
      </c>
      <c r="H819" s="25" t="s">
        <v>31</v>
      </c>
      <c r="I819" s="25" t="s">
        <v>90</v>
      </c>
      <c r="J819" s="25" t="s">
        <v>240</v>
      </c>
      <c r="K819" s="25">
        <v>80111600</v>
      </c>
      <c r="L819" s="25" t="s">
        <v>358</v>
      </c>
      <c r="M819" s="25">
        <v>1</v>
      </c>
      <c r="N819" s="25">
        <v>1</v>
      </c>
      <c r="O819" s="25">
        <v>11</v>
      </c>
      <c r="P819" s="25">
        <v>1</v>
      </c>
      <c r="Q819" s="25" t="s">
        <v>28</v>
      </c>
      <c r="R819" s="25">
        <v>0</v>
      </c>
      <c r="S819" s="26">
        <v>77616000</v>
      </c>
      <c r="T819" s="26">
        <v>77616000</v>
      </c>
      <c r="U819" s="25">
        <v>0</v>
      </c>
      <c r="V819" s="25">
        <v>0</v>
      </c>
      <c r="W819" s="25" t="s">
        <v>84</v>
      </c>
      <c r="X819" s="25" t="s">
        <v>29</v>
      </c>
      <c r="Y819" s="25" t="s">
        <v>329</v>
      </c>
      <c r="Z819" s="25">
        <v>3778916</v>
      </c>
      <c r="AA819" s="25" t="s">
        <v>238</v>
      </c>
      <c r="AB819" s="24"/>
      <c r="AC819" s="24" t="str">
        <f t="shared" si="24"/>
        <v>978-40</v>
      </c>
      <c r="AD819" s="24" t="str">
        <f t="shared" si="25"/>
        <v>PRESTAR SERVICIOS PROFESIONALES PARA LIDERAR, ORIENTAR  Y DESARROLLAR LAS ESTRATEGIAS RELACIONADAS CON LA GESTIÓN INTEGRAL DE LA ENERGÍA, MOVILIDAD SOSTENIBLE E INFRAESTRUCTURA URBANA EN EL MARCO DEL PLAN DE DESCONTAMINACIÓN DEL AIRE PARA BOGOTÁ. # 978-40</v>
      </c>
    </row>
    <row r="820" spans="1:30" s="27" customFormat="1" x14ac:dyDescent="0.25">
      <c r="A820" s="25">
        <v>978</v>
      </c>
      <c r="B820" s="25">
        <v>41</v>
      </c>
      <c r="C820" s="25" t="s">
        <v>173</v>
      </c>
      <c r="D820" s="25" t="s">
        <v>174</v>
      </c>
      <c r="E820" s="25" t="s">
        <v>187</v>
      </c>
      <c r="F820" s="25" t="s">
        <v>188</v>
      </c>
      <c r="G820" s="25" t="s">
        <v>27</v>
      </c>
      <c r="H820" s="25" t="s">
        <v>31</v>
      </c>
      <c r="I820" s="25" t="s">
        <v>90</v>
      </c>
      <c r="J820" s="25" t="s">
        <v>240</v>
      </c>
      <c r="K820" s="25">
        <v>80111600</v>
      </c>
      <c r="L820" s="25" t="s">
        <v>359</v>
      </c>
      <c r="M820" s="25">
        <v>1</v>
      </c>
      <c r="N820" s="25">
        <v>1</v>
      </c>
      <c r="O820" s="25">
        <v>11</v>
      </c>
      <c r="P820" s="25">
        <v>1</v>
      </c>
      <c r="Q820" s="25" t="s">
        <v>28</v>
      </c>
      <c r="R820" s="25">
        <v>0</v>
      </c>
      <c r="S820" s="26">
        <v>65560000</v>
      </c>
      <c r="T820" s="26">
        <v>65560000</v>
      </c>
      <c r="U820" s="25">
        <v>0</v>
      </c>
      <c r="V820" s="25">
        <v>0</v>
      </c>
      <c r="W820" s="25" t="s">
        <v>84</v>
      </c>
      <c r="X820" s="25" t="s">
        <v>29</v>
      </c>
      <c r="Y820" s="25" t="s">
        <v>329</v>
      </c>
      <c r="Z820" s="25">
        <v>3778916</v>
      </c>
      <c r="AA820" s="25" t="s">
        <v>238</v>
      </c>
      <c r="AB820" s="24"/>
      <c r="AC820" s="24" t="str">
        <f t="shared" si="24"/>
        <v>978-41</v>
      </c>
      <c r="AD820" s="24" t="str">
        <f t="shared" si="25"/>
        <v>PRESTAR SERVICIOS PROFESIONALES PARA DESARROLLAR LOS PROCESOS DE FORMULACION Y EVALUACION ECONOMICA Y AMBIENTAL DE LOS PROYECTOS ASOCIADOS AL PLAN DECENAL DE DESCONTAMINACION DEL AIRE PARA BOGOTA # 978-41</v>
      </c>
    </row>
    <row r="821" spans="1:30" x14ac:dyDescent="0.25">
      <c r="A821" s="25">
        <v>978</v>
      </c>
      <c r="B821" s="25">
        <v>42</v>
      </c>
      <c r="C821" s="25" t="s">
        <v>173</v>
      </c>
      <c r="D821" s="25" t="s">
        <v>174</v>
      </c>
      <c r="E821" s="25" t="s">
        <v>187</v>
      </c>
      <c r="F821" s="25" t="s">
        <v>188</v>
      </c>
      <c r="G821" s="25" t="s">
        <v>27</v>
      </c>
      <c r="H821" s="25" t="s">
        <v>31</v>
      </c>
      <c r="I821" s="25" t="s">
        <v>90</v>
      </c>
      <c r="J821" s="25" t="s">
        <v>240</v>
      </c>
      <c r="K821" s="25">
        <v>80111600</v>
      </c>
      <c r="L821" s="25" t="s">
        <v>360</v>
      </c>
      <c r="M821" s="25">
        <v>1</v>
      </c>
      <c r="N821" s="25">
        <v>1</v>
      </c>
      <c r="O821" s="25">
        <v>11</v>
      </c>
      <c r="P821" s="25">
        <v>1</v>
      </c>
      <c r="Q821" s="25" t="s">
        <v>28</v>
      </c>
      <c r="R821" s="25">
        <v>0</v>
      </c>
      <c r="S821" s="26">
        <v>51920000</v>
      </c>
      <c r="T821" s="26">
        <v>51920000</v>
      </c>
      <c r="U821" s="25">
        <v>0</v>
      </c>
      <c r="V821" s="25">
        <v>0</v>
      </c>
      <c r="W821" s="25" t="s">
        <v>84</v>
      </c>
      <c r="X821" s="25" t="s">
        <v>29</v>
      </c>
      <c r="Y821" s="25" t="s">
        <v>329</v>
      </c>
      <c r="Z821" s="25">
        <v>3778916</v>
      </c>
      <c r="AA821" s="25" t="s">
        <v>238</v>
      </c>
      <c r="AB821" s="24"/>
      <c r="AC821" s="24" t="str">
        <f t="shared" si="24"/>
        <v>978-42</v>
      </c>
      <c r="AD821" s="24" t="str">
        <f t="shared" si="25"/>
        <v>PRESTAR SERVICIOS PROFESIONALES PARA DESARROLLAR LA ESTRATEGIA DE MOVILIDAD SOSTENIBLE EN LO RELACIONADO CON EL TRANSPORTE DE CARGA, ASÍ COMO GESTIONAR EL DESARROLLO DE LAS ESTRATÉGIAS TRANSVERSALES DEL PLAN DECENAL DE DESCONTAMINACIÓN DEL AIRE PARA BOGOTÁ - PDDAB # 978-42</v>
      </c>
    </row>
    <row r="822" spans="1:30" x14ac:dyDescent="0.25">
      <c r="A822" s="25">
        <v>978</v>
      </c>
      <c r="B822" s="25">
        <v>43</v>
      </c>
      <c r="C822" s="25" t="s">
        <v>173</v>
      </c>
      <c r="D822" s="25" t="s">
        <v>174</v>
      </c>
      <c r="E822" s="25" t="s">
        <v>187</v>
      </c>
      <c r="F822" s="25" t="s">
        <v>188</v>
      </c>
      <c r="G822" s="25" t="s">
        <v>27</v>
      </c>
      <c r="H822" s="25" t="s">
        <v>31</v>
      </c>
      <c r="I822" s="25" t="s">
        <v>90</v>
      </c>
      <c r="J822" s="25" t="s">
        <v>240</v>
      </c>
      <c r="K822" s="25">
        <v>80111600</v>
      </c>
      <c r="L822" s="25" t="s">
        <v>361</v>
      </c>
      <c r="M822" s="25">
        <v>1</v>
      </c>
      <c r="N822" s="25">
        <v>1</v>
      </c>
      <c r="O822" s="25">
        <v>11</v>
      </c>
      <c r="P822" s="25">
        <v>1</v>
      </c>
      <c r="Q822" s="25" t="s">
        <v>28</v>
      </c>
      <c r="R822" s="25">
        <v>0</v>
      </c>
      <c r="S822" s="26">
        <v>51920000</v>
      </c>
      <c r="T822" s="26">
        <v>51920000</v>
      </c>
      <c r="U822" s="25">
        <v>0</v>
      </c>
      <c r="V822" s="25">
        <v>0</v>
      </c>
      <c r="W822" s="25" t="s">
        <v>84</v>
      </c>
      <c r="X822" s="25" t="s">
        <v>29</v>
      </c>
      <c r="Y822" s="25" t="s">
        <v>329</v>
      </c>
      <c r="Z822" s="25">
        <v>3778916</v>
      </c>
      <c r="AA822" s="25" t="s">
        <v>238</v>
      </c>
      <c r="AB822" s="24"/>
      <c r="AC822" s="24" t="str">
        <f t="shared" si="24"/>
        <v>978-43</v>
      </c>
      <c r="AD822" s="24" t="str">
        <f t="shared" si="25"/>
        <v>PRESTAR SERVICIOS PROFESIONALES PARA DESARROLLAR LA ESTRATEGIA DE MOVILIDAD SOSTENIBLE EN LO RELACIONADO CON EL SISTEMA INTEGRADO DE TRANSPORTE PÚBLICO SITP, ASÍ COMO GESTIONAR EL DESARROLLO DE LAS  ESTRATÉGIAS TRANSVERSALES DEL PLAN DECENAL DE DESCONTAMINACIÓN DEL AIRE PARA BOGOTÁ - PDDAB # 978-43</v>
      </c>
    </row>
    <row r="823" spans="1:30" x14ac:dyDescent="0.25">
      <c r="A823" s="25">
        <v>978</v>
      </c>
      <c r="B823" s="25">
        <v>44</v>
      </c>
      <c r="C823" s="25" t="s">
        <v>173</v>
      </c>
      <c r="D823" s="25" t="s">
        <v>174</v>
      </c>
      <c r="E823" s="25" t="s">
        <v>187</v>
      </c>
      <c r="F823" s="25" t="s">
        <v>188</v>
      </c>
      <c r="G823" s="25" t="s">
        <v>27</v>
      </c>
      <c r="H823" s="25" t="s">
        <v>31</v>
      </c>
      <c r="I823" s="25" t="s">
        <v>90</v>
      </c>
      <c r="J823" s="25" t="s">
        <v>240</v>
      </c>
      <c r="K823" s="25">
        <v>80111600</v>
      </c>
      <c r="L823" s="25" t="s">
        <v>362</v>
      </c>
      <c r="M823" s="25">
        <v>1</v>
      </c>
      <c r="N823" s="25">
        <v>1</v>
      </c>
      <c r="O823" s="25">
        <v>11</v>
      </c>
      <c r="P823" s="25">
        <v>1</v>
      </c>
      <c r="Q823" s="25" t="s">
        <v>28</v>
      </c>
      <c r="R823" s="25">
        <v>0</v>
      </c>
      <c r="S823" s="26">
        <v>51920000</v>
      </c>
      <c r="T823" s="26">
        <v>51920000</v>
      </c>
      <c r="U823" s="25">
        <v>0</v>
      </c>
      <c r="V823" s="25">
        <v>0</v>
      </c>
      <c r="W823" s="25" t="s">
        <v>84</v>
      </c>
      <c r="X823" s="25" t="s">
        <v>29</v>
      </c>
      <c r="Y823" s="25" t="s">
        <v>329</v>
      </c>
      <c r="Z823" s="25">
        <v>3778916</v>
      </c>
      <c r="AA823" s="25" t="s">
        <v>238</v>
      </c>
      <c r="AB823" s="24"/>
      <c r="AC823" s="24" t="str">
        <f t="shared" si="24"/>
        <v>978-44</v>
      </c>
      <c r="AD823" s="24" t="str">
        <f t="shared" si="25"/>
        <v>PRESTAR SERVICIOS PROFESIONALES PARA DESARROLLAR LA ESTRATEGIA DE INFRAESTRUCTURA URBANA, ASI COMO GESTIONAR EL DESARROLLO DE LAS ESTRATEGIAS TRANSVERSALES DEL PLAN DECENAL DE DESCONTAMINACIÓN DEL AIRE PARA BOGOTA - PDDAB # 978-44</v>
      </c>
    </row>
    <row r="824" spans="1:30" x14ac:dyDescent="0.25">
      <c r="A824" s="25">
        <v>978</v>
      </c>
      <c r="B824" s="25">
        <v>45</v>
      </c>
      <c r="C824" s="25" t="s">
        <v>173</v>
      </c>
      <c r="D824" s="25" t="s">
        <v>174</v>
      </c>
      <c r="E824" s="25" t="s">
        <v>187</v>
      </c>
      <c r="F824" s="25" t="s">
        <v>188</v>
      </c>
      <c r="G824" s="25" t="s">
        <v>27</v>
      </c>
      <c r="H824" s="25" t="s">
        <v>31</v>
      </c>
      <c r="I824" s="25" t="s">
        <v>90</v>
      </c>
      <c r="J824" s="25" t="s">
        <v>240</v>
      </c>
      <c r="K824" s="25">
        <v>80111600</v>
      </c>
      <c r="L824" s="25" t="s">
        <v>363</v>
      </c>
      <c r="M824" s="25">
        <v>1</v>
      </c>
      <c r="N824" s="25">
        <v>1</v>
      </c>
      <c r="O824" s="25">
        <v>11</v>
      </c>
      <c r="P824" s="25">
        <v>1</v>
      </c>
      <c r="Q824" s="25" t="s">
        <v>28</v>
      </c>
      <c r="R824" s="25">
        <v>0</v>
      </c>
      <c r="S824" s="26">
        <v>51920000</v>
      </c>
      <c r="T824" s="26">
        <v>51920000</v>
      </c>
      <c r="U824" s="25">
        <v>0</v>
      </c>
      <c r="V824" s="25">
        <v>0</v>
      </c>
      <c r="W824" s="25" t="s">
        <v>84</v>
      </c>
      <c r="X824" s="25" t="s">
        <v>29</v>
      </c>
      <c r="Y824" s="25" t="s">
        <v>329</v>
      </c>
      <c r="Z824" s="25">
        <v>3778916</v>
      </c>
      <c r="AA824" s="25" t="s">
        <v>238</v>
      </c>
      <c r="AB824" s="24"/>
      <c r="AC824" s="24" t="str">
        <f t="shared" si="24"/>
        <v>978-45</v>
      </c>
      <c r="AD824" s="24" t="str">
        <f t="shared" si="25"/>
        <v>PRESTAR SERVICIOS PROFESIONALES PARA ESTRUCTURAR, DESARROLLAR Y HACER SEGUIMIENTO DE LA ESTRATEGIA MOVILIDAD SOSTENIBLE DEL PLAN DECENAL DE DESCONTAMINACIÓN DEL AIRE PARA BOGOTÁ - PDDAB. # 978-45</v>
      </c>
    </row>
    <row r="825" spans="1:30" x14ac:dyDescent="0.25">
      <c r="A825" s="25">
        <v>978</v>
      </c>
      <c r="B825" s="25">
        <v>46</v>
      </c>
      <c r="C825" s="25" t="s">
        <v>173</v>
      </c>
      <c r="D825" s="25" t="s">
        <v>174</v>
      </c>
      <c r="E825" s="25" t="s">
        <v>187</v>
      </c>
      <c r="F825" s="25" t="s">
        <v>188</v>
      </c>
      <c r="G825" s="25" t="s">
        <v>27</v>
      </c>
      <c r="H825" s="25" t="s">
        <v>31</v>
      </c>
      <c r="I825" s="25" t="s">
        <v>90</v>
      </c>
      <c r="J825" s="25" t="s">
        <v>240</v>
      </c>
      <c r="K825" s="25">
        <v>80111600</v>
      </c>
      <c r="L825" s="25" t="s">
        <v>364</v>
      </c>
      <c r="M825" s="25">
        <v>1</v>
      </c>
      <c r="N825" s="25">
        <v>1</v>
      </c>
      <c r="O825" s="25">
        <v>11</v>
      </c>
      <c r="P825" s="25">
        <v>1</v>
      </c>
      <c r="Q825" s="25" t="s">
        <v>28</v>
      </c>
      <c r="R825" s="25">
        <v>0</v>
      </c>
      <c r="S825" s="26">
        <v>51920000</v>
      </c>
      <c r="T825" s="26">
        <v>51920000</v>
      </c>
      <c r="U825" s="25">
        <v>0</v>
      </c>
      <c r="V825" s="25">
        <v>0</v>
      </c>
      <c r="W825" s="25" t="s">
        <v>84</v>
      </c>
      <c r="X825" s="25" t="s">
        <v>29</v>
      </c>
      <c r="Y825" s="25" t="s">
        <v>329</v>
      </c>
      <c r="Z825" s="25">
        <v>3778916</v>
      </c>
      <c r="AA825" s="25" t="s">
        <v>238</v>
      </c>
      <c r="AB825" s="24"/>
      <c r="AC825" s="24" t="str">
        <f t="shared" si="24"/>
        <v>978-46</v>
      </c>
      <c r="AD825" s="24" t="str">
        <f t="shared" si="25"/>
        <v>PRESTAR SERVICIOS PROFESIONALES PARA DESARROLLAR LA ESTRATEGIA MOVILIDAD SOSTENIBLE EN LO RELACIONADO CON EL PROGRAMA INTEGRAL DE AUTORREGULACIÓN AMBIENTAL PARA EL TRANSPORTE # 978-46</v>
      </c>
    </row>
    <row r="826" spans="1:30" x14ac:dyDescent="0.25">
      <c r="A826" s="25">
        <v>978</v>
      </c>
      <c r="B826" s="25">
        <v>47</v>
      </c>
      <c r="C826" s="25" t="s">
        <v>173</v>
      </c>
      <c r="D826" s="25" t="s">
        <v>174</v>
      </c>
      <c r="E826" s="25" t="s">
        <v>187</v>
      </c>
      <c r="F826" s="25" t="s">
        <v>188</v>
      </c>
      <c r="G826" s="25" t="s">
        <v>27</v>
      </c>
      <c r="H826" s="25" t="s">
        <v>31</v>
      </c>
      <c r="I826" s="25" t="s">
        <v>90</v>
      </c>
      <c r="J826" s="25" t="s">
        <v>240</v>
      </c>
      <c r="K826" s="25">
        <v>80111600</v>
      </c>
      <c r="L826" s="25" t="s">
        <v>365</v>
      </c>
      <c r="M826" s="25">
        <v>1</v>
      </c>
      <c r="N826" s="25">
        <v>1</v>
      </c>
      <c r="O826" s="25">
        <v>11</v>
      </c>
      <c r="P826" s="25">
        <v>1</v>
      </c>
      <c r="Q826" s="25" t="s">
        <v>28</v>
      </c>
      <c r="R826" s="25">
        <v>0</v>
      </c>
      <c r="S826" s="26">
        <v>51920000</v>
      </c>
      <c r="T826" s="26">
        <v>51920000</v>
      </c>
      <c r="U826" s="25">
        <v>0</v>
      </c>
      <c r="V826" s="25">
        <v>0</v>
      </c>
      <c r="W826" s="25" t="s">
        <v>84</v>
      </c>
      <c r="X826" s="25" t="s">
        <v>29</v>
      </c>
      <c r="Y826" s="25" t="s">
        <v>329</v>
      </c>
      <c r="Z826" s="25">
        <v>3778916</v>
      </c>
      <c r="AA826" s="25" t="s">
        <v>238</v>
      </c>
      <c r="AB826" s="24"/>
      <c r="AC826" s="24" t="str">
        <f t="shared" si="24"/>
        <v>978-47</v>
      </c>
      <c r="AD826" s="24" t="str">
        <f t="shared" si="25"/>
        <v>PRESTAR SERVICIOS PROFESIONALES PARA DESARROLLAR LA ESTRATEGIA DE GESTIÓN INTEGRAL DE LA ENERGÍA, ASÍ COMO GESTIONAR EL DESARROLLO DE LAS ESTRATEGIAS TRANSVERSALES DEL PLAN DECENAL DE DESCONTAMINACIÓN DEL AIRE PARA BOGOTÁ – PDDAB. # 978-47</v>
      </c>
    </row>
    <row r="827" spans="1:30" x14ac:dyDescent="0.25">
      <c r="A827" s="25">
        <v>978</v>
      </c>
      <c r="B827" s="25">
        <v>48</v>
      </c>
      <c r="C827" s="25" t="s">
        <v>173</v>
      </c>
      <c r="D827" s="25" t="s">
        <v>174</v>
      </c>
      <c r="E827" s="25" t="s">
        <v>187</v>
      </c>
      <c r="F827" s="25" t="s">
        <v>188</v>
      </c>
      <c r="G827" s="25" t="s">
        <v>27</v>
      </c>
      <c r="H827" s="25" t="s">
        <v>31</v>
      </c>
      <c r="I827" s="25" t="s">
        <v>90</v>
      </c>
      <c r="J827" s="25" t="s">
        <v>240</v>
      </c>
      <c r="K827" s="25">
        <v>80111600</v>
      </c>
      <c r="L827" s="25" t="s">
        <v>366</v>
      </c>
      <c r="M827" s="25">
        <v>1</v>
      </c>
      <c r="N827" s="25">
        <v>1</v>
      </c>
      <c r="O827" s="25">
        <v>11</v>
      </c>
      <c r="P827" s="25">
        <v>1</v>
      </c>
      <c r="Q827" s="25" t="s">
        <v>28</v>
      </c>
      <c r="R827" s="25">
        <v>0</v>
      </c>
      <c r="S827" s="26">
        <v>40007000</v>
      </c>
      <c r="T827" s="26">
        <v>40007000</v>
      </c>
      <c r="U827" s="25">
        <v>0</v>
      </c>
      <c r="V827" s="25">
        <v>0</v>
      </c>
      <c r="W827" s="25" t="s">
        <v>84</v>
      </c>
      <c r="X827" s="25" t="s">
        <v>29</v>
      </c>
      <c r="Y827" s="25" t="s">
        <v>329</v>
      </c>
      <c r="Z827" s="25">
        <v>3778916</v>
      </c>
      <c r="AA827" s="25" t="s">
        <v>238</v>
      </c>
      <c r="AB827" s="24"/>
      <c r="AC827" s="24" t="str">
        <f t="shared" si="24"/>
        <v>978-48</v>
      </c>
      <c r="AD827" s="24" t="str">
        <f t="shared" si="25"/>
        <v>PRESTAR SERVICIOS PROFESIONALES PARA ESTRUCTURAR, DESARROLLAR Y HACER SEGUIMIENTO DE LA ESTRATEGIA DE INVESTIGACIÓN E INFORMACIÓN EN CALIDAD DEL AIRE DEL PLAN DECENAL DE DESCONTAMINACIÓN DEL AIRE PARA BOGOTÁ - PDDAB. # 978-48</v>
      </c>
    </row>
    <row r="828" spans="1:30" x14ac:dyDescent="0.25">
      <c r="A828" s="25">
        <v>978</v>
      </c>
      <c r="B828" s="25">
        <v>49</v>
      </c>
      <c r="C828" s="25" t="s">
        <v>173</v>
      </c>
      <c r="D828" s="25" t="s">
        <v>174</v>
      </c>
      <c r="E828" s="25" t="s">
        <v>187</v>
      </c>
      <c r="F828" s="25" t="s">
        <v>188</v>
      </c>
      <c r="G828" s="25" t="s">
        <v>27</v>
      </c>
      <c r="H828" s="25" t="s">
        <v>31</v>
      </c>
      <c r="I828" s="25" t="s">
        <v>90</v>
      </c>
      <c r="J828" s="25" t="s">
        <v>240</v>
      </c>
      <c r="K828" s="25">
        <v>80111600</v>
      </c>
      <c r="L828" s="25" t="s">
        <v>367</v>
      </c>
      <c r="M828" s="25">
        <v>1</v>
      </c>
      <c r="N828" s="25">
        <v>1</v>
      </c>
      <c r="O828" s="25">
        <v>11</v>
      </c>
      <c r="P828" s="25">
        <v>1</v>
      </c>
      <c r="Q828" s="25" t="s">
        <v>28</v>
      </c>
      <c r="R828" s="25">
        <v>0</v>
      </c>
      <c r="S828" s="26">
        <v>35849000</v>
      </c>
      <c r="T828" s="26">
        <v>35849000</v>
      </c>
      <c r="U828" s="25">
        <v>0</v>
      </c>
      <c r="V828" s="25">
        <v>0</v>
      </c>
      <c r="W828" s="25" t="s">
        <v>84</v>
      </c>
      <c r="X828" s="25" t="s">
        <v>29</v>
      </c>
      <c r="Y828" s="25" t="s">
        <v>329</v>
      </c>
      <c r="Z828" s="25">
        <v>3778916</v>
      </c>
      <c r="AA828" s="25" t="s">
        <v>238</v>
      </c>
      <c r="AB828" s="24"/>
      <c r="AC828" s="24" t="str">
        <f t="shared" si="24"/>
        <v>978-49</v>
      </c>
      <c r="AD828" s="24" t="str">
        <f t="shared" si="25"/>
        <v>PRESTAR  SERVICIOS PROFESIONALES PARA DESARROLLAR ESTRATEGIAS Y ATENCIÓN DE LOS REQUERIMIENTOS TÉCNICOS DEL PLAN DECENAL DE DESCONTAMINACION  DEL AIRE PARA BOGOTÁ – PDDAB. # 978-49</v>
      </c>
    </row>
    <row r="829" spans="1:30" x14ac:dyDescent="0.25">
      <c r="A829" s="25">
        <v>978</v>
      </c>
      <c r="B829" s="25">
        <v>50</v>
      </c>
      <c r="C829" s="25" t="s">
        <v>173</v>
      </c>
      <c r="D829" s="25" t="s">
        <v>174</v>
      </c>
      <c r="E829" s="25" t="s">
        <v>187</v>
      </c>
      <c r="F829" s="25" t="s">
        <v>188</v>
      </c>
      <c r="G829" s="25" t="s">
        <v>27</v>
      </c>
      <c r="H829" s="25" t="s">
        <v>30</v>
      </c>
      <c r="I829" s="25" t="s">
        <v>180</v>
      </c>
      <c r="J829" s="25" t="s">
        <v>167</v>
      </c>
      <c r="K829" s="25" t="s">
        <v>341</v>
      </c>
      <c r="L829" s="25" t="s">
        <v>368</v>
      </c>
      <c r="M829" s="25">
        <v>3</v>
      </c>
      <c r="N829" s="25">
        <v>3</v>
      </c>
      <c r="O829" s="25">
        <v>5</v>
      </c>
      <c r="P829" s="25">
        <v>1</v>
      </c>
      <c r="Q829" s="25" t="s">
        <v>28</v>
      </c>
      <c r="R829" s="25">
        <v>0</v>
      </c>
      <c r="S829" s="26">
        <v>70000000</v>
      </c>
      <c r="T829" s="26">
        <v>70000000</v>
      </c>
      <c r="U829" s="25">
        <v>0</v>
      </c>
      <c r="V829" s="25">
        <v>0</v>
      </c>
      <c r="W829" s="25" t="s">
        <v>84</v>
      </c>
      <c r="X829" s="25" t="s">
        <v>29</v>
      </c>
      <c r="Y829" s="25" t="s">
        <v>329</v>
      </c>
      <c r="Z829" s="25">
        <v>3778916</v>
      </c>
      <c r="AA829" s="25" t="s">
        <v>238</v>
      </c>
      <c r="AB829" s="24"/>
      <c r="AC829" s="24" t="str">
        <f t="shared" si="24"/>
        <v>978-50</v>
      </c>
      <c r="AD829" s="24" t="str">
        <f t="shared" si="25"/>
        <v>CALIBRACIÓN DISKMINI Y NANOMET # 978-50</v>
      </c>
    </row>
    <row r="830" spans="1:30" x14ac:dyDescent="0.25">
      <c r="A830" s="25">
        <v>978</v>
      </c>
      <c r="B830" s="25">
        <v>51</v>
      </c>
      <c r="C830" s="25" t="s">
        <v>173</v>
      </c>
      <c r="D830" s="25" t="s">
        <v>174</v>
      </c>
      <c r="E830" s="25" t="s">
        <v>187</v>
      </c>
      <c r="F830" s="25" t="s">
        <v>188</v>
      </c>
      <c r="G830" s="25" t="s">
        <v>27</v>
      </c>
      <c r="H830" s="25" t="s">
        <v>31</v>
      </c>
      <c r="I830" s="25" t="s">
        <v>90</v>
      </c>
      <c r="J830" s="25" t="s">
        <v>240</v>
      </c>
      <c r="K830" s="25">
        <v>80111600</v>
      </c>
      <c r="L830" s="25" t="s">
        <v>189</v>
      </c>
      <c r="M830" s="25">
        <v>1</v>
      </c>
      <c r="N830" s="25">
        <v>1</v>
      </c>
      <c r="O830" s="25">
        <v>11</v>
      </c>
      <c r="P830" s="25">
        <v>1</v>
      </c>
      <c r="Q830" s="25" t="s">
        <v>28</v>
      </c>
      <c r="R830" s="25">
        <v>0</v>
      </c>
      <c r="S830" s="26">
        <v>84304000</v>
      </c>
      <c r="T830" s="26">
        <v>84304000</v>
      </c>
      <c r="U830" s="25">
        <v>0</v>
      </c>
      <c r="V830" s="25">
        <v>0</v>
      </c>
      <c r="W830" s="25" t="s">
        <v>84</v>
      </c>
      <c r="X830" s="25" t="s">
        <v>29</v>
      </c>
      <c r="Y830" s="25" t="s">
        <v>329</v>
      </c>
      <c r="Z830" s="25">
        <v>3778916</v>
      </c>
      <c r="AA830" s="25" t="s">
        <v>238</v>
      </c>
      <c r="AB830" s="24"/>
      <c r="AC830" s="24" t="str">
        <f t="shared" si="24"/>
        <v>978-51</v>
      </c>
      <c r="AD830" s="24" t="str">
        <f t="shared" si="25"/>
        <v>PRESTAR SUS SERVICIOS PROFESIONALES PARA ORIENTAR Y DIRIGIR ACCIONES RELACIONADAS CON LA PROGRAMACIÓN, EL SEGUIMIENTO Y REPORTE DE LOS PROGRAMAS Y PROYECTOS RELACIONADOS CON EL PLAN ESTRATEGICO AMBIENTAL # 978-51</v>
      </c>
    </row>
    <row r="831" spans="1:30" x14ac:dyDescent="0.25">
      <c r="A831" s="25">
        <v>978</v>
      </c>
      <c r="B831" s="25">
        <v>52</v>
      </c>
      <c r="C831" s="25" t="s">
        <v>173</v>
      </c>
      <c r="D831" s="25" t="s">
        <v>174</v>
      </c>
      <c r="E831" s="25" t="s">
        <v>187</v>
      </c>
      <c r="F831" s="25" t="s">
        <v>188</v>
      </c>
      <c r="G831" s="25" t="s">
        <v>27</v>
      </c>
      <c r="H831" s="25" t="s">
        <v>31</v>
      </c>
      <c r="I831" s="25" t="s">
        <v>90</v>
      </c>
      <c r="J831" s="25" t="s">
        <v>240</v>
      </c>
      <c r="K831" s="25">
        <v>80111600</v>
      </c>
      <c r="L831" s="25" t="s">
        <v>190</v>
      </c>
      <c r="M831" s="25">
        <v>1</v>
      </c>
      <c r="N831" s="25">
        <v>1</v>
      </c>
      <c r="O831" s="25">
        <v>11</v>
      </c>
      <c r="P831" s="25">
        <v>1</v>
      </c>
      <c r="Q831" s="25" t="s">
        <v>28</v>
      </c>
      <c r="R831" s="25">
        <v>0</v>
      </c>
      <c r="S831" s="26">
        <v>51920000</v>
      </c>
      <c r="T831" s="26">
        <v>51920000</v>
      </c>
      <c r="U831" s="25">
        <v>0</v>
      </c>
      <c r="V831" s="25">
        <v>0</v>
      </c>
      <c r="W831" s="25" t="s">
        <v>84</v>
      </c>
      <c r="X831" s="25" t="s">
        <v>29</v>
      </c>
      <c r="Y831" s="25" t="s">
        <v>329</v>
      </c>
      <c r="Z831" s="25">
        <v>3778916</v>
      </c>
      <c r="AA831" s="25" t="s">
        <v>238</v>
      </c>
      <c r="AB831" s="24"/>
      <c r="AC831" s="24" t="str">
        <f t="shared" si="24"/>
        <v>978-52</v>
      </c>
      <c r="AD831" s="24" t="str">
        <f t="shared" si="25"/>
        <v>PRESTAR LOS SERVICIOS PROFESIONALES PARA DESARROLLAR LA ESTRATEGIA MOVILIDAD SOSTENIBLE EN LO RELACIONADO CON EL SISTEMA INTEGRADO DE TRANSPORTE PÚBLICO SITP, ASÍ COMO APOYAR EL DESARROLLO DE LAS DEMÁS ESTRATÉGIAS TRANSVERSALES EN EL MARCO DE LA ACTUALIZACIÓN DEL PLAN DECENAL DE DESCONTAMINACIÓN DEL AIRE PARA BOGOTÁ - PDDAB # 978-52</v>
      </c>
    </row>
    <row r="832" spans="1:30" x14ac:dyDescent="0.25">
      <c r="A832" s="25">
        <v>978</v>
      </c>
      <c r="B832" s="25">
        <v>53</v>
      </c>
      <c r="C832" s="25" t="s">
        <v>173</v>
      </c>
      <c r="D832" s="25" t="s">
        <v>174</v>
      </c>
      <c r="E832" s="25" t="s">
        <v>187</v>
      </c>
      <c r="F832" s="25" t="s">
        <v>188</v>
      </c>
      <c r="G832" s="25" t="s">
        <v>27</v>
      </c>
      <c r="H832" s="25" t="s">
        <v>31</v>
      </c>
      <c r="I832" s="25" t="s">
        <v>90</v>
      </c>
      <c r="J832" s="25" t="s">
        <v>240</v>
      </c>
      <c r="K832" s="25">
        <v>80111600</v>
      </c>
      <c r="L832" s="25" t="s">
        <v>369</v>
      </c>
      <c r="M832" s="25">
        <v>1</v>
      </c>
      <c r="N832" s="25">
        <v>1</v>
      </c>
      <c r="O832" s="25">
        <v>11</v>
      </c>
      <c r="P832" s="25">
        <v>1</v>
      </c>
      <c r="Q832" s="25" t="s">
        <v>28</v>
      </c>
      <c r="R832" s="25">
        <v>0</v>
      </c>
      <c r="S832" s="26">
        <v>107030000</v>
      </c>
      <c r="T832" s="26">
        <v>107030000</v>
      </c>
      <c r="U832" s="25">
        <v>0</v>
      </c>
      <c r="V832" s="25">
        <v>0</v>
      </c>
      <c r="W832" s="25" t="s">
        <v>84</v>
      </c>
      <c r="X832" s="25" t="s">
        <v>29</v>
      </c>
      <c r="Y832" s="25" t="s">
        <v>329</v>
      </c>
      <c r="Z832" s="25">
        <v>3778916</v>
      </c>
      <c r="AA832" s="25" t="s">
        <v>238</v>
      </c>
      <c r="AB832" s="24"/>
      <c r="AC832" s="24" t="str">
        <f t="shared" si="24"/>
        <v>978-53</v>
      </c>
      <c r="AD832" s="24" t="str">
        <f t="shared" si="25"/>
        <v>PRESTAR LOS SERVICIOS PROFESIONALES PARA COORDINAR RECURSOS Y LIDERAR LA ESTRUCTURACION DEL PLAN ESTRATEGICO AMBIENTAL # 978-53</v>
      </c>
    </row>
    <row r="833" spans="1:30" x14ac:dyDescent="0.25">
      <c r="A833" s="25">
        <v>978</v>
      </c>
      <c r="B833" s="25">
        <v>54</v>
      </c>
      <c r="C833" s="25" t="s">
        <v>173</v>
      </c>
      <c r="D833" s="25" t="s">
        <v>174</v>
      </c>
      <c r="E833" s="25" t="s">
        <v>187</v>
      </c>
      <c r="F833" s="25" t="s">
        <v>188</v>
      </c>
      <c r="G833" s="25" t="s">
        <v>27</v>
      </c>
      <c r="H833" s="25" t="s">
        <v>31</v>
      </c>
      <c r="I833" s="25" t="s">
        <v>90</v>
      </c>
      <c r="J833" s="25" t="s">
        <v>240</v>
      </c>
      <c r="K833" s="25">
        <v>80111600</v>
      </c>
      <c r="L833" s="25" t="s">
        <v>191</v>
      </c>
      <c r="M833" s="25">
        <v>1</v>
      </c>
      <c r="N833" s="25">
        <v>1</v>
      </c>
      <c r="O833" s="25">
        <v>11</v>
      </c>
      <c r="P833" s="25">
        <v>1</v>
      </c>
      <c r="Q833" s="25" t="s">
        <v>28</v>
      </c>
      <c r="R833" s="25">
        <v>0</v>
      </c>
      <c r="S833" s="26">
        <v>27860000</v>
      </c>
      <c r="T833" s="26">
        <v>27860000</v>
      </c>
      <c r="U833" s="25">
        <v>0</v>
      </c>
      <c r="V833" s="25">
        <v>0</v>
      </c>
      <c r="W833" s="25" t="s">
        <v>84</v>
      </c>
      <c r="X833" s="25" t="s">
        <v>29</v>
      </c>
      <c r="Y833" s="25" t="s">
        <v>329</v>
      </c>
      <c r="Z833" s="25">
        <v>3778916</v>
      </c>
      <c r="AA833" s="25" t="s">
        <v>238</v>
      </c>
      <c r="AB833" s="24"/>
      <c r="AC833" s="24" t="str">
        <f t="shared" si="24"/>
        <v>978-54</v>
      </c>
      <c r="AD833" s="24" t="str">
        <f t="shared" si="25"/>
        <v>PRESTAR SERVICIOS PROFESIONALES PARA CONSOLIDAR INFORMACION  AMBIENTAL DEL DISTRITO PARA LA CONSTRUCCIÓN DEL PLAN ESTRATEGICO AMBIENTAL  # 978-54</v>
      </c>
    </row>
    <row r="834" spans="1:30" x14ac:dyDescent="0.25">
      <c r="A834" s="25">
        <v>978</v>
      </c>
      <c r="B834" s="25">
        <v>55</v>
      </c>
      <c r="C834" s="25" t="s">
        <v>173</v>
      </c>
      <c r="D834" s="25" t="s">
        <v>174</v>
      </c>
      <c r="E834" s="25" t="s">
        <v>187</v>
      </c>
      <c r="F834" s="25" t="s">
        <v>188</v>
      </c>
      <c r="G834" s="25" t="s">
        <v>27</v>
      </c>
      <c r="H834" s="25" t="s">
        <v>31</v>
      </c>
      <c r="I834" s="25" t="s">
        <v>90</v>
      </c>
      <c r="J834" s="25" t="s">
        <v>240</v>
      </c>
      <c r="K834" s="25">
        <v>80111600</v>
      </c>
      <c r="L834" s="25" t="s">
        <v>191</v>
      </c>
      <c r="M834" s="25">
        <v>1</v>
      </c>
      <c r="N834" s="25">
        <v>1</v>
      </c>
      <c r="O834" s="25">
        <v>11</v>
      </c>
      <c r="P834" s="25">
        <v>1</v>
      </c>
      <c r="Q834" s="25" t="s">
        <v>28</v>
      </c>
      <c r="R834" s="25">
        <v>0</v>
      </c>
      <c r="S834" s="26">
        <v>30646000</v>
      </c>
      <c r="T834" s="26">
        <v>30646000</v>
      </c>
      <c r="U834" s="25">
        <v>0</v>
      </c>
      <c r="V834" s="25">
        <v>0</v>
      </c>
      <c r="W834" s="25" t="s">
        <v>84</v>
      </c>
      <c r="X834" s="25" t="s">
        <v>29</v>
      </c>
      <c r="Y834" s="25" t="s">
        <v>329</v>
      </c>
      <c r="Z834" s="25">
        <v>3778916</v>
      </c>
      <c r="AA834" s="25" t="s">
        <v>238</v>
      </c>
      <c r="AB834" s="24"/>
      <c r="AC834" s="24" t="str">
        <f t="shared" ref="AC834:AC897" si="26">+CONCATENATE(A834,"-",B834)</f>
        <v>978-55</v>
      </c>
      <c r="AD834" s="24" t="str">
        <f t="shared" ref="AD834:AD897" si="27">+CONCATENATE(L834," #"," ",AC834)</f>
        <v>PRESTAR SERVICIOS PROFESIONALES PARA CONSOLIDAR INFORMACION  AMBIENTAL DEL DISTRITO PARA LA CONSTRUCCIÓN DEL PLAN ESTRATEGICO AMBIENTAL  # 978-55</v>
      </c>
    </row>
    <row r="835" spans="1:30" x14ac:dyDescent="0.25">
      <c r="A835" s="25">
        <v>978</v>
      </c>
      <c r="B835" s="25">
        <v>56</v>
      </c>
      <c r="C835" s="25" t="s">
        <v>173</v>
      </c>
      <c r="D835" s="25" t="s">
        <v>174</v>
      </c>
      <c r="E835" s="25" t="s">
        <v>187</v>
      </c>
      <c r="F835" s="25" t="s">
        <v>188</v>
      </c>
      <c r="G835" s="25" t="s">
        <v>27</v>
      </c>
      <c r="H835" s="25" t="s">
        <v>31</v>
      </c>
      <c r="I835" s="25" t="s">
        <v>90</v>
      </c>
      <c r="J835" s="25" t="s">
        <v>240</v>
      </c>
      <c r="K835" s="25">
        <v>80111600</v>
      </c>
      <c r="L835" s="25" t="s">
        <v>370</v>
      </c>
      <c r="M835" s="25">
        <v>1</v>
      </c>
      <c r="N835" s="25">
        <v>1</v>
      </c>
      <c r="O835" s="25">
        <v>11</v>
      </c>
      <c r="P835" s="25">
        <v>1</v>
      </c>
      <c r="Q835" s="25" t="s">
        <v>28</v>
      </c>
      <c r="R835" s="25">
        <v>0</v>
      </c>
      <c r="S835" s="26">
        <v>58740000</v>
      </c>
      <c r="T835" s="26">
        <v>58740000</v>
      </c>
      <c r="U835" s="25">
        <v>0</v>
      </c>
      <c r="V835" s="25">
        <v>0</v>
      </c>
      <c r="W835" s="25" t="s">
        <v>84</v>
      </c>
      <c r="X835" s="25" t="s">
        <v>29</v>
      </c>
      <c r="Y835" s="25" t="s">
        <v>329</v>
      </c>
      <c r="Z835" s="25">
        <v>3778916</v>
      </c>
      <c r="AA835" s="25" t="s">
        <v>238</v>
      </c>
      <c r="AB835" s="24"/>
      <c r="AC835" s="24" t="str">
        <f t="shared" si="26"/>
        <v>978-56</v>
      </c>
      <c r="AD835" s="24" t="str">
        <f t="shared" si="27"/>
        <v>PRESTAR LOS SERVICIOS PROFESIONALES PARA ORIENTAR, MONITOREAR Y REALIZAR EL REPORTE DE LOS PROCESOS DE PLANEACIÓN Y SEGUIMIENTO FINANCIERO DERIVADOS DE LA EJECUCIÓN DE LAS METAS RELACIONADAS CON EL PLAN ESTRATÉGICO AMBIENTAL
 # 978-56</v>
      </c>
    </row>
    <row r="836" spans="1:30" x14ac:dyDescent="0.25">
      <c r="A836" s="25">
        <v>978</v>
      </c>
      <c r="B836" s="25">
        <v>57</v>
      </c>
      <c r="C836" s="25" t="s">
        <v>173</v>
      </c>
      <c r="D836" s="25" t="s">
        <v>174</v>
      </c>
      <c r="E836" s="25" t="s">
        <v>187</v>
      </c>
      <c r="F836" s="25" t="s">
        <v>188</v>
      </c>
      <c r="G836" s="25" t="s">
        <v>27</v>
      </c>
      <c r="H836" s="25" t="s">
        <v>31</v>
      </c>
      <c r="I836" s="25" t="s">
        <v>90</v>
      </c>
      <c r="J836" s="25" t="s">
        <v>240</v>
      </c>
      <c r="K836" s="25">
        <v>80111600</v>
      </c>
      <c r="L836" s="25" t="s">
        <v>230</v>
      </c>
      <c r="M836" s="25">
        <v>1</v>
      </c>
      <c r="N836" s="25">
        <v>1</v>
      </c>
      <c r="O836" s="25">
        <v>11</v>
      </c>
      <c r="P836" s="25">
        <v>1</v>
      </c>
      <c r="Q836" s="25" t="s">
        <v>28</v>
      </c>
      <c r="R836" s="25">
        <v>0</v>
      </c>
      <c r="S836" s="26">
        <v>72380000</v>
      </c>
      <c r="T836" s="26">
        <v>72380000</v>
      </c>
      <c r="U836" s="25">
        <v>0</v>
      </c>
      <c r="V836" s="25">
        <v>0</v>
      </c>
      <c r="W836" s="25" t="s">
        <v>84</v>
      </c>
      <c r="X836" s="25" t="s">
        <v>29</v>
      </c>
      <c r="Y836" s="25" t="s">
        <v>329</v>
      </c>
      <c r="Z836" s="25">
        <v>3778916</v>
      </c>
      <c r="AA836" s="25" t="s">
        <v>238</v>
      </c>
      <c r="AB836" s="24"/>
      <c r="AC836" s="24" t="str">
        <f t="shared" si="26"/>
        <v>978-57</v>
      </c>
      <c r="AD836" s="24" t="str">
        <f t="shared" si="27"/>
        <v>PRESTAR SERVICIOS PROFESIONALES PARA APOYAR EL DESARROLLO DE LA METODOLOGIA PROSPECTIVA DEL PLAN ESTRATEGICO AMBIENTAL # 978-57</v>
      </c>
    </row>
    <row r="837" spans="1:30" x14ac:dyDescent="0.25">
      <c r="A837" s="25">
        <v>978</v>
      </c>
      <c r="B837" s="25">
        <v>58</v>
      </c>
      <c r="C837" s="25" t="s">
        <v>173</v>
      </c>
      <c r="D837" s="25" t="s">
        <v>174</v>
      </c>
      <c r="E837" s="25" t="s">
        <v>187</v>
      </c>
      <c r="F837" s="25" t="s">
        <v>188</v>
      </c>
      <c r="G837" s="25" t="s">
        <v>27</v>
      </c>
      <c r="H837" s="25" t="s">
        <v>30</v>
      </c>
      <c r="I837" s="25" t="s">
        <v>180</v>
      </c>
      <c r="J837" s="25" t="s">
        <v>282</v>
      </c>
      <c r="K837" s="25">
        <v>80111600</v>
      </c>
      <c r="L837" s="25" t="s">
        <v>346</v>
      </c>
      <c r="M837" s="25">
        <v>1</v>
      </c>
      <c r="N837" s="25">
        <v>1</v>
      </c>
      <c r="O837" s="25">
        <v>12</v>
      </c>
      <c r="P837" s="25">
        <v>1</v>
      </c>
      <c r="Q837" s="25" t="s">
        <v>40</v>
      </c>
      <c r="R837" s="25">
        <v>0</v>
      </c>
      <c r="S837" s="26">
        <v>3000000</v>
      </c>
      <c r="T837" s="26">
        <v>3000000</v>
      </c>
      <c r="U837" s="25">
        <v>0</v>
      </c>
      <c r="V837" s="25">
        <v>0</v>
      </c>
      <c r="W837" s="25" t="s">
        <v>84</v>
      </c>
      <c r="X837" s="25" t="s">
        <v>29</v>
      </c>
      <c r="Y837" s="25" t="s">
        <v>329</v>
      </c>
      <c r="Z837" s="25">
        <v>3778916</v>
      </c>
      <c r="AA837" s="25" t="s">
        <v>238</v>
      </c>
      <c r="AB837" s="24"/>
      <c r="AC837" s="24" t="str">
        <f t="shared" si="26"/>
        <v>978-58</v>
      </c>
      <c r="AD837" s="24" t="str">
        <f t="shared" si="27"/>
        <v>PRESTAR EL SERVICIO DE EXAMENES MEDICOS OCUPACIONALES COMPLEMENTARIOS Y APLICACIÓN DE VACUNAS PARA LOS SERVIDORES DE LA SECRETARIA DISTRITAL DE AMBIENTE # 978-58</v>
      </c>
    </row>
    <row r="838" spans="1:30" x14ac:dyDescent="0.25">
      <c r="A838" s="25">
        <v>978</v>
      </c>
      <c r="B838" s="25">
        <v>59</v>
      </c>
      <c r="C838" s="25" t="s">
        <v>173</v>
      </c>
      <c r="D838" s="25" t="s">
        <v>174</v>
      </c>
      <c r="E838" s="25" t="s">
        <v>187</v>
      </c>
      <c r="F838" s="25" t="s">
        <v>188</v>
      </c>
      <c r="G838" s="25" t="s">
        <v>371</v>
      </c>
      <c r="H838" s="25" t="s">
        <v>30</v>
      </c>
      <c r="I838" s="25" t="s">
        <v>180</v>
      </c>
      <c r="J838" s="25" t="s">
        <v>183</v>
      </c>
      <c r="K838" s="25" t="s">
        <v>184</v>
      </c>
      <c r="L838" s="25" t="s">
        <v>239</v>
      </c>
      <c r="M838" s="25">
        <v>2</v>
      </c>
      <c r="N838" s="25">
        <v>3</v>
      </c>
      <c r="O838" s="25">
        <v>10</v>
      </c>
      <c r="P838" s="25">
        <v>1</v>
      </c>
      <c r="Q838" s="25" t="s">
        <v>43</v>
      </c>
      <c r="R838" s="25">
        <v>0</v>
      </c>
      <c r="S838" s="26">
        <v>2200000000</v>
      </c>
      <c r="T838" s="26">
        <v>2200000000</v>
      </c>
      <c r="U838" s="25">
        <v>0</v>
      </c>
      <c r="V838" s="25">
        <v>0</v>
      </c>
      <c r="W838" s="25" t="s">
        <v>84</v>
      </c>
      <c r="X838" s="25" t="s">
        <v>29</v>
      </c>
      <c r="Y838" s="25" t="s">
        <v>329</v>
      </c>
      <c r="Z838" s="25">
        <v>3778916</v>
      </c>
      <c r="AA838" s="25" t="s">
        <v>238</v>
      </c>
      <c r="AB838" s="24"/>
      <c r="AC838" s="24" t="str">
        <f t="shared" si="26"/>
        <v>978-59</v>
      </c>
      <c r="AD838" s="24" t="str">
        <f t="shared" si="27"/>
        <v>DISEÑAR, DESARROLLAR, IMPLEMENTAR Y DAR SOPORTE TÉCNICO A PLATAFORMAS WEB QUE PERMITAN EL REGISTRO, ACTUALIZACIÓN, AUDITORÍA Y GESTIÓN DE INFORMACIÓN ASOCIADA A LA GESTIÓN AMBIENTAL DEL TRANSPORTE EN BOGOTÁ Y DE EMISIONES INDUSTRIALES DENTRO DE LA JURISDICCIÓN DE LA SECRETARÍA DISTRITAL DE AMBIENTE. # 978-59</v>
      </c>
    </row>
    <row r="839" spans="1:30" x14ac:dyDescent="0.25">
      <c r="A839" s="25">
        <v>978</v>
      </c>
      <c r="B839" s="25">
        <v>60</v>
      </c>
      <c r="C839" s="25" t="s">
        <v>173</v>
      </c>
      <c r="D839" s="25" t="s">
        <v>174</v>
      </c>
      <c r="E839" s="25" t="s">
        <v>179</v>
      </c>
      <c r="F839" s="25" t="s">
        <v>208</v>
      </c>
      <c r="G839" s="25" t="s">
        <v>27</v>
      </c>
      <c r="H839" s="25" t="s">
        <v>30</v>
      </c>
      <c r="I839" s="25" t="s">
        <v>180</v>
      </c>
      <c r="J839" s="25" t="s">
        <v>183</v>
      </c>
      <c r="K839" s="25" t="s">
        <v>184</v>
      </c>
      <c r="L839" s="25" t="s">
        <v>372</v>
      </c>
      <c r="M839" s="25">
        <v>2</v>
      </c>
      <c r="N839" s="25">
        <v>3</v>
      </c>
      <c r="O839" s="25">
        <v>5</v>
      </c>
      <c r="P839" s="25">
        <v>1</v>
      </c>
      <c r="Q839" s="25" t="s">
        <v>32</v>
      </c>
      <c r="R839" s="25">
        <v>0</v>
      </c>
      <c r="S839" s="26">
        <v>54000000</v>
      </c>
      <c r="T839" s="26">
        <v>54000000</v>
      </c>
      <c r="U839" s="25">
        <v>0</v>
      </c>
      <c r="V839" s="25">
        <v>0</v>
      </c>
      <c r="W839" s="25" t="s">
        <v>84</v>
      </c>
      <c r="X839" s="25" t="s">
        <v>29</v>
      </c>
      <c r="Y839" s="25" t="s">
        <v>329</v>
      </c>
      <c r="Z839" s="25">
        <v>3778916</v>
      </c>
      <c r="AA839" s="25" t="s">
        <v>238</v>
      </c>
      <c r="AB839" s="24"/>
      <c r="AC839" s="24" t="str">
        <f t="shared" si="26"/>
        <v>978-60</v>
      </c>
      <c r="AD839" s="24" t="str">
        <f t="shared" si="27"/>
        <v xml:space="preserve"> ArcGIS Spatial Analyst for Pro Single License (FIJAS-RUIDO)
 ArcGIS Geostatistical Analyst for Pro Single License
ArcGIS Spatial Analyst for Desktop Single License
ArcGIS Geostatistical Analyst for Desktop Single License # 978-60</v>
      </c>
    </row>
    <row r="840" spans="1:30" x14ac:dyDescent="0.25">
      <c r="A840" s="25">
        <v>978</v>
      </c>
      <c r="B840" s="25">
        <v>61</v>
      </c>
      <c r="C840" s="25" t="s">
        <v>173</v>
      </c>
      <c r="D840" s="25" t="s">
        <v>174</v>
      </c>
      <c r="E840" s="25" t="s">
        <v>179</v>
      </c>
      <c r="F840" s="25" t="s">
        <v>208</v>
      </c>
      <c r="G840" s="25" t="s">
        <v>27</v>
      </c>
      <c r="H840" s="25" t="s">
        <v>30</v>
      </c>
      <c r="I840" s="25" t="s">
        <v>180</v>
      </c>
      <c r="J840" s="25" t="s">
        <v>183</v>
      </c>
      <c r="K840" s="25" t="s">
        <v>184</v>
      </c>
      <c r="L840" s="25" t="s">
        <v>373</v>
      </c>
      <c r="M840" s="25">
        <v>2</v>
      </c>
      <c r="N840" s="25">
        <v>3</v>
      </c>
      <c r="O840" s="25">
        <v>1</v>
      </c>
      <c r="P840" s="25">
        <v>1</v>
      </c>
      <c r="Q840" s="25" t="s">
        <v>43</v>
      </c>
      <c r="R840" s="25">
        <v>0</v>
      </c>
      <c r="S840" s="26">
        <v>250000000</v>
      </c>
      <c r="T840" s="26">
        <v>250000000</v>
      </c>
      <c r="U840" s="25">
        <v>0</v>
      </c>
      <c r="V840" s="25">
        <v>0</v>
      </c>
      <c r="W840" s="25" t="s">
        <v>84</v>
      </c>
      <c r="X840" s="25" t="s">
        <v>29</v>
      </c>
      <c r="Y840" s="25" t="s">
        <v>329</v>
      </c>
      <c r="Z840" s="25">
        <v>3778916</v>
      </c>
      <c r="AA840" s="25" t="s">
        <v>238</v>
      </c>
      <c r="AB840" s="24"/>
      <c r="AC840" s="24" t="str">
        <f t="shared" si="26"/>
        <v>978-61</v>
      </c>
      <c r="AD840" s="24" t="str">
        <f t="shared" si="27"/>
        <v>ADQUIRIR LA AMPLIACION DEL PROCESAMIENTO DE SERVIDOR CIMAB # 978-61</v>
      </c>
    </row>
    <row r="841" spans="1:30" x14ac:dyDescent="0.25">
      <c r="A841" s="25">
        <v>978</v>
      </c>
      <c r="B841" s="25">
        <v>62</v>
      </c>
      <c r="C841" s="25" t="s">
        <v>173</v>
      </c>
      <c r="D841" s="25" t="s">
        <v>174</v>
      </c>
      <c r="E841" s="25" t="s">
        <v>179</v>
      </c>
      <c r="F841" s="25" t="s">
        <v>208</v>
      </c>
      <c r="G841" s="25" t="s">
        <v>27</v>
      </c>
      <c r="H841" s="25" t="s">
        <v>31</v>
      </c>
      <c r="I841" s="25" t="s">
        <v>90</v>
      </c>
      <c r="J841" s="25" t="s">
        <v>240</v>
      </c>
      <c r="K841" s="25">
        <v>80111600</v>
      </c>
      <c r="L841" s="25" t="s">
        <v>374</v>
      </c>
      <c r="M841" s="25">
        <v>1</v>
      </c>
      <c r="N841" s="25">
        <v>1</v>
      </c>
      <c r="O841" s="25">
        <v>11</v>
      </c>
      <c r="P841" s="25">
        <v>1</v>
      </c>
      <c r="Q841" s="25" t="s">
        <v>28</v>
      </c>
      <c r="R841" s="25">
        <v>0</v>
      </c>
      <c r="S841" s="26">
        <v>115678000</v>
      </c>
      <c r="T841" s="26">
        <v>115678000</v>
      </c>
      <c r="U841" s="25">
        <v>0</v>
      </c>
      <c r="V841" s="25">
        <v>0</v>
      </c>
      <c r="W841" s="25" t="s">
        <v>84</v>
      </c>
      <c r="X841" s="25" t="s">
        <v>29</v>
      </c>
      <c r="Y841" s="25" t="s">
        <v>329</v>
      </c>
      <c r="Z841" s="25">
        <v>3778916</v>
      </c>
      <c r="AA841" s="25" t="s">
        <v>238</v>
      </c>
      <c r="AB841" s="24"/>
      <c r="AC841" s="24" t="str">
        <f t="shared" si="26"/>
        <v>978-62</v>
      </c>
      <c r="AD841" s="24" t="str">
        <f t="shared" si="27"/>
        <v>PRESTAS SUS SERVICIOS PROFESIONALES PARA DESARROLLAR LA ESTRUCTURA TECNOLÓGICA DEL CIMA # 978-62</v>
      </c>
    </row>
    <row r="842" spans="1:30" x14ac:dyDescent="0.25">
      <c r="A842" s="25">
        <v>978</v>
      </c>
      <c r="B842" s="25">
        <v>63</v>
      </c>
      <c r="C842" s="25" t="s">
        <v>173</v>
      </c>
      <c r="D842" s="25" t="s">
        <v>174</v>
      </c>
      <c r="E842" s="25" t="s">
        <v>179</v>
      </c>
      <c r="F842" s="25" t="s">
        <v>208</v>
      </c>
      <c r="G842" s="25" t="s">
        <v>27</v>
      </c>
      <c r="H842" s="25" t="s">
        <v>31</v>
      </c>
      <c r="I842" s="25" t="s">
        <v>90</v>
      </c>
      <c r="J842" s="25" t="s">
        <v>240</v>
      </c>
      <c r="K842" s="25">
        <v>80111600</v>
      </c>
      <c r="L842" s="25" t="s">
        <v>209</v>
      </c>
      <c r="M842" s="25">
        <v>1</v>
      </c>
      <c r="N842" s="25">
        <v>1</v>
      </c>
      <c r="O842" s="25">
        <v>11</v>
      </c>
      <c r="P842" s="25">
        <v>1</v>
      </c>
      <c r="Q842" s="25" t="s">
        <v>28</v>
      </c>
      <c r="R842" s="25">
        <v>0</v>
      </c>
      <c r="S842" s="26">
        <v>40007000</v>
      </c>
      <c r="T842" s="26">
        <v>40007000</v>
      </c>
      <c r="U842" s="25">
        <v>0</v>
      </c>
      <c r="V842" s="25">
        <v>0</v>
      </c>
      <c r="W842" s="25" t="s">
        <v>84</v>
      </c>
      <c r="X842" s="25" t="s">
        <v>29</v>
      </c>
      <c r="Y842" s="25" t="s">
        <v>329</v>
      </c>
      <c r="Z842" s="25">
        <v>3778916</v>
      </c>
      <c r="AA842" s="25" t="s">
        <v>238</v>
      </c>
      <c r="AB842" s="24"/>
      <c r="AC842" s="24" t="str">
        <f t="shared" si="26"/>
        <v>978-63</v>
      </c>
      <c r="AD842" s="24" t="str">
        <f t="shared" si="27"/>
        <v>PRESTAR LOS SERVICIOS PROFESIONALES PARA EL ANALISIS, PROGRAMACIÓN, Y DESARROLLO DE SOFTWARE EN EL CENTRO DE INFORMACIÓN Y MODELAMIENTO AMBIENTAL  # 978-63</v>
      </c>
    </row>
    <row r="843" spans="1:30" x14ac:dyDescent="0.25">
      <c r="A843" s="25">
        <v>978</v>
      </c>
      <c r="B843" s="25">
        <v>64</v>
      </c>
      <c r="C843" s="25" t="s">
        <v>173</v>
      </c>
      <c r="D843" s="25" t="s">
        <v>174</v>
      </c>
      <c r="E843" s="25" t="s">
        <v>179</v>
      </c>
      <c r="F843" s="25" t="s">
        <v>208</v>
      </c>
      <c r="G843" s="25" t="s">
        <v>27</v>
      </c>
      <c r="H843" s="25" t="s">
        <v>31</v>
      </c>
      <c r="I843" s="25" t="s">
        <v>90</v>
      </c>
      <c r="J843" s="25" t="s">
        <v>240</v>
      </c>
      <c r="K843" s="25">
        <v>80111600</v>
      </c>
      <c r="L843" s="25" t="s">
        <v>375</v>
      </c>
      <c r="M843" s="25">
        <v>1</v>
      </c>
      <c r="N843" s="25">
        <v>1</v>
      </c>
      <c r="O843" s="25">
        <v>11</v>
      </c>
      <c r="P843" s="25">
        <v>1</v>
      </c>
      <c r="Q843" s="25" t="s">
        <v>28</v>
      </c>
      <c r="R843" s="25">
        <v>0</v>
      </c>
      <c r="S843" s="26">
        <v>58740000</v>
      </c>
      <c r="T843" s="26">
        <v>58740000</v>
      </c>
      <c r="U843" s="25">
        <v>0</v>
      </c>
      <c r="V843" s="25">
        <v>0</v>
      </c>
      <c r="W843" s="25" t="s">
        <v>84</v>
      </c>
      <c r="X843" s="25" t="s">
        <v>29</v>
      </c>
      <c r="Y843" s="25" t="s">
        <v>329</v>
      </c>
      <c r="Z843" s="25">
        <v>3778916</v>
      </c>
      <c r="AA843" s="25" t="s">
        <v>238</v>
      </c>
      <c r="AB843" s="24"/>
      <c r="AC843" s="24" t="str">
        <f t="shared" si="26"/>
        <v>978-64</v>
      </c>
      <c r="AD843" s="24" t="str">
        <f t="shared" si="27"/>
        <v>PRESTAR LOS SERVICIOS PROFESIONALES PARA REALIZAR LAS ACTIVIDAD DE GESTION, ANALISIS Y PROCESAMIENTO DE  ANALISIS DE INFORMACIÓN GEOESPACIAL  EN  EL  SISTEMA  DE INFORMACION GEOGRAFICO DEL CENTRO DE INFORMACIÓN Y MODELAMIENTO AMBIENTAL # 978-64</v>
      </c>
    </row>
    <row r="844" spans="1:30" x14ac:dyDescent="0.25">
      <c r="A844" s="25">
        <v>978</v>
      </c>
      <c r="B844" s="25">
        <v>65</v>
      </c>
      <c r="C844" s="25" t="s">
        <v>173</v>
      </c>
      <c r="D844" s="25" t="s">
        <v>174</v>
      </c>
      <c r="E844" s="25" t="s">
        <v>179</v>
      </c>
      <c r="F844" s="25" t="s">
        <v>208</v>
      </c>
      <c r="G844" s="25" t="s">
        <v>27</v>
      </c>
      <c r="H844" s="25" t="s">
        <v>31</v>
      </c>
      <c r="I844" s="25" t="s">
        <v>90</v>
      </c>
      <c r="J844" s="25" t="s">
        <v>240</v>
      </c>
      <c r="K844" s="25">
        <v>80111600</v>
      </c>
      <c r="L844" s="25" t="s">
        <v>375</v>
      </c>
      <c r="M844" s="25">
        <v>1</v>
      </c>
      <c r="N844" s="25">
        <v>1</v>
      </c>
      <c r="O844" s="25">
        <v>11</v>
      </c>
      <c r="P844" s="25">
        <v>1</v>
      </c>
      <c r="Q844" s="25" t="s">
        <v>28</v>
      </c>
      <c r="R844" s="25">
        <v>0</v>
      </c>
      <c r="S844" s="26">
        <v>58740000</v>
      </c>
      <c r="T844" s="26">
        <v>58740000</v>
      </c>
      <c r="U844" s="25">
        <v>0</v>
      </c>
      <c r="V844" s="25">
        <v>0</v>
      </c>
      <c r="W844" s="25" t="s">
        <v>84</v>
      </c>
      <c r="X844" s="25" t="s">
        <v>29</v>
      </c>
      <c r="Y844" s="25" t="s">
        <v>329</v>
      </c>
      <c r="Z844" s="25">
        <v>3778916</v>
      </c>
      <c r="AA844" s="25" t="s">
        <v>238</v>
      </c>
      <c r="AB844" s="24"/>
      <c r="AC844" s="24" t="str">
        <f t="shared" si="26"/>
        <v>978-65</v>
      </c>
      <c r="AD844" s="24" t="str">
        <f t="shared" si="27"/>
        <v>PRESTAR LOS SERVICIOS PROFESIONALES PARA REALIZAR LAS ACTIVIDAD DE GESTION, ANALISIS Y PROCESAMIENTO DE  ANALISIS DE INFORMACIÓN GEOESPACIAL  EN  EL  SISTEMA  DE INFORMACION GEOGRAFICO DEL CENTRO DE INFORMACIÓN Y MODELAMIENTO AMBIENTAL # 978-65</v>
      </c>
    </row>
    <row r="845" spans="1:30" x14ac:dyDescent="0.25">
      <c r="A845" s="25">
        <v>978</v>
      </c>
      <c r="B845" s="25">
        <v>66</v>
      </c>
      <c r="C845" s="25" t="s">
        <v>173</v>
      </c>
      <c r="D845" s="25" t="s">
        <v>174</v>
      </c>
      <c r="E845" s="25" t="s">
        <v>179</v>
      </c>
      <c r="F845" s="25" t="s">
        <v>208</v>
      </c>
      <c r="G845" s="25" t="s">
        <v>27</v>
      </c>
      <c r="H845" s="25" t="s">
        <v>31</v>
      </c>
      <c r="I845" s="25" t="s">
        <v>90</v>
      </c>
      <c r="J845" s="25" t="s">
        <v>240</v>
      </c>
      <c r="K845" s="25">
        <v>80111600</v>
      </c>
      <c r="L845" s="25" t="s">
        <v>216</v>
      </c>
      <c r="M845" s="25">
        <v>1</v>
      </c>
      <c r="N845" s="25">
        <v>1</v>
      </c>
      <c r="O845" s="25">
        <v>11</v>
      </c>
      <c r="P845" s="25">
        <v>1</v>
      </c>
      <c r="Q845" s="25" t="s">
        <v>28</v>
      </c>
      <c r="R845" s="25">
        <v>0</v>
      </c>
      <c r="S845" s="26">
        <v>58740000</v>
      </c>
      <c r="T845" s="26">
        <v>58740000</v>
      </c>
      <c r="U845" s="25">
        <v>0</v>
      </c>
      <c r="V845" s="25">
        <v>0</v>
      </c>
      <c r="W845" s="25" t="s">
        <v>84</v>
      </c>
      <c r="X845" s="25" t="s">
        <v>29</v>
      </c>
      <c r="Y845" s="25" t="s">
        <v>329</v>
      </c>
      <c r="Z845" s="25">
        <v>3778916</v>
      </c>
      <c r="AA845" s="25" t="s">
        <v>238</v>
      </c>
      <c r="AB845" s="24"/>
      <c r="AC845" s="24" t="str">
        <f t="shared" si="26"/>
        <v>978-66</v>
      </c>
      <c r="AD845" s="24" t="str">
        <f t="shared" si="27"/>
        <v>PRESTAR SERVICIOS PROFESIONALES PARA COORDINAR LA ELABORACIÓN E IMPLEMENTACIÓN DEL MODELO DE MINERIA DE DATOS PARA EL CIMAB, APOYANDO LA CONSTRUCCIÓN DE LAS DIFERENTES BASES DE DATOS Y CONFORMACIÓN DE LA BIG DATA PARA LA SDA. # 978-66</v>
      </c>
    </row>
    <row r="846" spans="1:30" x14ac:dyDescent="0.25">
      <c r="A846" s="25">
        <v>978</v>
      </c>
      <c r="B846" s="25">
        <v>67</v>
      </c>
      <c r="C846" s="25" t="s">
        <v>173</v>
      </c>
      <c r="D846" s="25" t="s">
        <v>174</v>
      </c>
      <c r="E846" s="25" t="s">
        <v>179</v>
      </c>
      <c r="F846" s="25" t="s">
        <v>208</v>
      </c>
      <c r="G846" s="25" t="s">
        <v>27</v>
      </c>
      <c r="H846" s="25" t="s">
        <v>31</v>
      </c>
      <c r="I846" s="25" t="s">
        <v>90</v>
      </c>
      <c r="J846" s="25" t="s">
        <v>240</v>
      </c>
      <c r="K846" s="25">
        <v>80111600</v>
      </c>
      <c r="L846" s="25" t="s">
        <v>210</v>
      </c>
      <c r="M846" s="25">
        <v>1</v>
      </c>
      <c r="N846" s="25">
        <v>1</v>
      </c>
      <c r="O846" s="25">
        <v>11</v>
      </c>
      <c r="P846" s="25">
        <v>1</v>
      </c>
      <c r="Q846" s="25" t="s">
        <v>28</v>
      </c>
      <c r="R846" s="25">
        <v>0</v>
      </c>
      <c r="S846" s="26">
        <v>45089000</v>
      </c>
      <c r="T846" s="26">
        <v>45089000</v>
      </c>
      <c r="U846" s="25">
        <v>0</v>
      </c>
      <c r="V846" s="25">
        <v>0</v>
      </c>
      <c r="W846" s="25" t="s">
        <v>84</v>
      </c>
      <c r="X846" s="25" t="s">
        <v>29</v>
      </c>
      <c r="Y846" s="25" t="s">
        <v>329</v>
      </c>
      <c r="Z846" s="25">
        <v>3778916</v>
      </c>
      <c r="AA846" s="25" t="s">
        <v>238</v>
      </c>
      <c r="AB846" s="24"/>
      <c r="AC846" s="24" t="str">
        <f t="shared" si="26"/>
        <v>978-67</v>
      </c>
      <c r="AD846" s="24" t="str">
        <f t="shared" si="27"/>
        <v xml:space="preserve"> PRESTAR LOS SERVICIOS PROFESIONALES PARA REALIZAR LAS ACTIVIADES DE  ANÁLISIS, CONCEPTUALIZACION, DESARROLLO, IMPLEMENTACIÓN  Y MANTENIMIENTO DE LAS DE LAS APLICACIONES EN LA PLATAFORMAS WEB  DEL CIMAB. # 978-67</v>
      </c>
    </row>
    <row r="847" spans="1:30" x14ac:dyDescent="0.25">
      <c r="A847" s="25">
        <v>978</v>
      </c>
      <c r="B847" s="25">
        <v>68</v>
      </c>
      <c r="C847" s="25" t="s">
        <v>173</v>
      </c>
      <c r="D847" s="25" t="s">
        <v>174</v>
      </c>
      <c r="E847" s="25" t="s">
        <v>179</v>
      </c>
      <c r="F847" s="25" t="s">
        <v>208</v>
      </c>
      <c r="G847" s="25" t="s">
        <v>27</v>
      </c>
      <c r="H847" s="25" t="s">
        <v>31</v>
      </c>
      <c r="I847" s="25" t="s">
        <v>90</v>
      </c>
      <c r="J847" s="25" t="s">
        <v>240</v>
      </c>
      <c r="K847" s="25">
        <v>80111600</v>
      </c>
      <c r="L847" s="25" t="s">
        <v>211</v>
      </c>
      <c r="M847" s="25">
        <v>1</v>
      </c>
      <c r="N847" s="25">
        <v>1</v>
      </c>
      <c r="O847" s="25">
        <v>11</v>
      </c>
      <c r="P847" s="25">
        <v>1</v>
      </c>
      <c r="Q847" s="25" t="s">
        <v>28</v>
      </c>
      <c r="R847" s="25">
        <v>0</v>
      </c>
      <c r="S847" s="26">
        <v>58740000</v>
      </c>
      <c r="T847" s="26">
        <v>58740000</v>
      </c>
      <c r="U847" s="25">
        <v>0</v>
      </c>
      <c r="V847" s="25">
        <v>0</v>
      </c>
      <c r="W847" s="25" t="s">
        <v>84</v>
      </c>
      <c r="X847" s="25" t="s">
        <v>29</v>
      </c>
      <c r="Y847" s="25" t="s">
        <v>329</v>
      </c>
      <c r="Z847" s="25">
        <v>3778916</v>
      </c>
      <c r="AA847" s="25" t="s">
        <v>238</v>
      </c>
      <c r="AB847" s="24"/>
      <c r="AC847" s="24" t="str">
        <f t="shared" si="26"/>
        <v>978-68</v>
      </c>
      <c r="AD847" s="24" t="str">
        <f t="shared" si="27"/>
        <v>PRESTAR LOS SERVICIOS PROFESIONALES PARA DESARROLLAR LOS EJERCICIOS DE INFORMACIÓN AMBIENTAL TRANSVERSAL QUE INVOLUCREN LAS TEMÁTICAS DE PAISAJISMO Y RENOVACIÓN URBANA EN EL CENTRO DE INFORMACIÓN Y MODELAMIENTO AMBIENTAL. # 978-68</v>
      </c>
    </row>
    <row r="848" spans="1:30" x14ac:dyDescent="0.25">
      <c r="A848" s="25">
        <v>978</v>
      </c>
      <c r="B848" s="25">
        <v>69</v>
      </c>
      <c r="C848" s="25" t="s">
        <v>173</v>
      </c>
      <c r="D848" s="25" t="s">
        <v>174</v>
      </c>
      <c r="E848" s="25" t="s">
        <v>179</v>
      </c>
      <c r="F848" s="25" t="s">
        <v>208</v>
      </c>
      <c r="G848" s="25" t="s">
        <v>27</v>
      </c>
      <c r="H848" s="25" t="s">
        <v>31</v>
      </c>
      <c r="I848" s="25" t="s">
        <v>90</v>
      </c>
      <c r="J848" s="25" t="s">
        <v>240</v>
      </c>
      <c r="K848" s="25">
        <v>80111600</v>
      </c>
      <c r="L848" s="25" t="s">
        <v>212</v>
      </c>
      <c r="M848" s="25">
        <v>1</v>
      </c>
      <c r="N848" s="25">
        <v>1</v>
      </c>
      <c r="O848" s="25">
        <v>11</v>
      </c>
      <c r="P848" s="25">
        <v>1</v>
      </c>
      <c r="Q848" s="25" t="s">
        <v>28</v>
      </c>
      <c r="R848" s="25">
        <v>0</v>
      </c>
      <c r="S848" s="26">
        <v>58740000</v>
      </c>
      <c r="T848" s="26">
        <v>58740000</v>
      </c>
      <c r="U848" s="25">
        <v>0</v>
      </c>
      <c r="V848" s="25">
        <v>0</v>
      </c>
      <c r="W848" s="25" t="s">
        <v>84</v>
      </c>
      <c r="X848" s="25" t="s">
        <v>29</v>
      </c>
      <c r="Y848" s="25" t="s">
        <v>329</v>
      </c>
      <c r="Z848" s="25">
        <v>3778916</v>
      </c>
      <c r="AA848" s="25" t="s">
        <v>238</v>
      </c>
      <c r="AB848" s="24"/>
      <c r="AC848" s="24" t="str">
        <f t="shared" si="26"/>
        <v>978-69</v>
      </c>
      <c r="AD848" s="24" t="str">
        <f t="shared" si="27"/>
        <v>PRESTAR LOS SERVICIOS PROFESIONALES PARA DESARROLLAR LOS EJERCICIOS DE INFORMACIÓN AMBIENTAL TRANSVERSAL QUE INVOLUCREN LAS TEMÁTICAS DE RIESGO Y ESTADISTICA EN EL CENTRO DE INFORMACIÓN Y MODELAMIENTO AMBIENTAL. # 978-69</v>
      </c>
    </row>
    <row r="849" spans="1:30" x14ac:dyDescent="0.25">
      <c r="A849" s="25">
        <v>978</v>
      </c>
      <c r="B849" s="25">
        <v>70</v>
      </c>
      <c r="C849" s="25" t="s">
        <v>173</v>
      </c>
      <c r="D849" s="25" t="s">
        <v>174</v>
      </c>
      <c r="E849" s="25" t="s">
        <v>179</v>
      </c>
      <c r="F849" s="25" t="s">
        <v>208</v>
      </c>
      <c r="G849" s="25" t="s">
        <v>27</v>
      </c>
      <c r="H849" s="25" t="s">
        <v>31</v>
      </c>
      <c r="I849" s="25" t="s">
        <v>90</v>
      </c>
      <c r="J849" s="25" t="s">
        <v>240</v>
      </c>
      <c r="K849" s="25">
        <v>80111600</v>
      </c>
      <c r="L849" s="25" t="s">
        <v>213</v>
      </c>
      <c r="M849" s="25">
        <v>1</v>
      </c>
      <c r="N849" s="25">
        <v>1</v>
      </c>
      <c r="O849" s="25">
        <v>11</v>
      </c>
      <c r="P849" s="25">
        <v>1</v>
      </c>
      <c r="Q849" s="25" t="s">
        <v>28</v>
      </c>
      <c r="R849" s="25">
        <v>0</v>
      </c>
      <c r="S849" s="26">
        <v>45089000</v>
      </c>
      <c r="T849" s="26">
        <v>45089000</v>
      </c>
      <c r="U849" s="25">
        <v>0</v>
      </c>
      <c r="V849" s="25">
        <v>0</v>
      </c>
      <c r="W849" s="25" t="s">
        <v>84</v>
      </c>
      <c r="X849" s="25" t="s">
        <v>29</v>
      </c>
      <c r="Y849" s="25" t="s">
        <v>329</v>
      </c>
      <c r="Z849" s="25">
        <v>3778916</v>
      </c>
      <c r="AA849" s="25" t="s">
        <v>238</v>
      </c>
      <c r="AB849" s="24"/>
      <c r="AC849" s="24" t="str">
        <f t="shared" si="26"/>
        <v>978-70</v>
      </c>
      <c r="AD849" s="24" t="str">
        <f t="shared" si="27"/>
        <v>PRESTAR LOS SERVICIOS PROFESIONALES PARA REALIZAR ANÁLISIS TRANSVERSAL DE INFORMACIÓN AMBIENTAL CONSOLIDADA DEL DISTRITO EN EL CENTRO DE INFORMACIÓN Y MODELAMIENTO AMBIENTAL. # 978-70</v>
      </c>
    </row>
    <row r="850" spans="1:30" x14ac:dyDescent="0.25">
      <c r="A850" s="25">
        <v>978</v>
      </c>
      <c r="B850" s="25">
        <v>71</v>
      </c>
      <c r="C850" s="25" t="s">
        <v>173</v>
      </c>
      <c r="D850" s="25" t="s">
        <v>174</v>
      </c>
      <c r="E850" s="25" t="s">
        <v>179</v>
      </c>
      <c r="F850" s="25" t="s">
        <v>208</v>
      </c>
      <c r="G850" s="25" t="s">
        <v>27</v>
      </c>
      <c r="H850" s="25" t="s">
        <v>31</v>
      </c>
      <c r="I850" s="25" t="s">
        <v>90</v>
      </c>
      <c r="J850" s="25" t="s">
        <v>240</v>
      </c>
      <c r="K850" s="25">
        <v>80111600</v>
      </c>
      <c r="L850" s="25" t="s">
        <v>376</v>
      </c>
      <c r="M850" s="25">
        <v>1</v>
      </c>
      <c r="N850" s="25">
        <v>1</v>
      </c>
      <c r="O850" s="25">
        <v>11</v>
      </c>
      <c r="P850" s="25">
        <v>1</v>
      </c>
      <c r="Q850" s="25" t="s">
        <v>28</v>
      </c>
      <c r="R850" s="25">
        <v>0</v>
      </c>
      <c r="S850" s="26">
        <v>72380000</v>
      </c>
      <c r="T850" s="26">
        <v>72380000</v>
      </c>
      <c r="U850" s="25">
        <v>0</v>
      </c>
      <c r="V850" s="25">
        <v>0</v>
      </c>
      <c r="W850" s="25" t="s">
        <v>84</v>
      </c>
      <c r="X850" s="25" t="s">
        <v>29</v>
      </c>
      <c r="Y850" s="25" t="s">
        <v>329</v>
      </c>
      <c r="Z850" s="25">
        <v>3778916</v>
      </c>
      <c r="AA850" s="25" t="s">
        <v>238</v>
      </c>
      <c r="AB850" s="24"/>
      <c r="AC850" s="24" t="str">
        <f t="shared" si="26"/>
        <v>978-71</v>
      </c>
      <c r="AD850" s="24" t="str">
        <f t="shared" si="27"/>
        <v>PRESTAR SERVICIOS PROFESIONALES PARA LIDERAR Y ORIENTAR LOS PROCESOS TÉCNICOS Y ADMINISTRATIVOS RELACIONADOS CON LAS METAS DEL CENTRO DE INFORMACIÓN Y MODELAMIENTO AMBIENTAL # 978-71</v>
      </c>
    </row>
    <row r="851" spans="1:30" x14ac:dyDescent="0.25">
      <c r="A851" s="25">
        <v>978</v>
      </c>
      <c r="B851" s="25">
        <v>72</v>
      </c>
      <c r="C851" s="25" t="s">
        <v>173</v>
      </c>
      <c r="D851" s="25" t="s">
        <v>174</v>
      </c>
      <c r="E851" s="25" t="s">
        <v>179</v>
      </c>
      <c r="F851" s="25" t="s">
        <v>208</v>
      </c>
      <c r="G851" s="25" t="s">
        <v>27</v>
      </c>
      <c r="H851" s="25" t="s">
        <v>31</v>
      </c>
      <c r="I851" s="25" t="s">
        <v>90</v>
      </c>
      <c r="J851" s="25" t="s">
        <v>240</v>
      </c>
      <c r="K851" s="25">
        <v>80111600</v>
      </c>
      <c r="L851" s="25" t="s">
        <v>227</v>
      </c>
      <c r="M851" s="25">
        <v>1</v>
      </c>
      <c r="N851" s="25">
        <v>1</v>
      </c>
      <c r="O851" s="25">
        <v>11</v>
      </c>
      <c r="P851" s="25">
        <v>1</v>
      </c>
      <c r="Q851" s="25" t="s">
        <v>28</v>
      </c>
      <c r="R851" s="25">
        <v>0</v>
      </c>
      <c r="S851" s="26">
        <v>58740000</v>
      </c>
      <c r="T851" s="26">
        <v>58740000</v>
      </c>
      <c r="U851" s="25">
        <v>0</v>
      </c>
      <c r="V851" s="25">
        <v>0</v>
      </c>
      <c r="W851" s="25" t="s">
        <v>84</v>
      </c>
      <c r="X851" s="25" t="s">
        <v>29</v>
      </c>
      <c r="Y851" s="25" t="s">
        <v>329</v>
      </c>
      <c r="Z851" s="25">
        <v>3778916</v>
      </c>
      <c r="AA851" s="25" t="s">
        <v>238</v>
      </c>
      <c r="AB851" s="24"/>
      <c r="AC851" s="24" t="str">
        <f t="shared" si="26"/>
        <v>978-72</v>
      </c>
      <c r="AD851" s="24" t="str">
        <f t="shared" si="27"/>
        <v>PRESTAR SERVICIOS PROFESIONALES PARA APOYAR LA IMPLEMENTACIÓN TECNOLÓGICA QUE PERMITA INTEGRAR LAS DIFERENTES REDES DE INFORMACIÓN DEL CIMAB # 978-72</v>
      </c>
    </row>
    <row r="852" spans="1:30" x14ac:dyDescent="0.25">
      <c r="A852" s="25">
        <v>978</v>
      </c>
      <c r="B852" s="25">
        <v>73</v>
      </c>
      <c r="C852" s="25" t="s">
        <v>173</v>
      </c>
      <c r="D852" s="25" t="s">
        <v>174</v>
      </c>
      <c r="E852" s="25" t="s">
        <v>179</v>
      </c>
      <c r="F852" s="25" t="s">
        <v>208</v>
      </c>
      <c r="G852" s="25" t="s">
        <v>27</v>
      </c>
      <c r="H852" s="25" t="s">
        <v>31</v>
      </c>
      <c r="I852" s="25" t="s">
        <v>90</v>
      </c>
      <c r="J852" s="25" t="s">
        <v>240</v>
      </c>
      <c r="K852" s="25">
        <v>80111600</v>
      </c>
      <c r="L852" s="25" t="s">
        <v>228</v>
      </c>
      <c r="M852" s="25">
        <v>1</v>
      </c>
      <c r="N852" s="25">
        <v>1</v>
      </c>
      <c r="O852" s="25">
        <v>11</v>
      </c>
      <c r="P852" s="25">
        <v>1</v>
      </c>
      <c r="Q852" s="25" t="s">
        <v>28</v>
      </c>
      <c r="R852" s="25">
        <v>0</v>
      </c>
      <c r="S852" s="26">
        <v>58740000</v>
      </c>
      <c r="T852" s="26">
        <v>58740000</v>
      </c>
      <c r="U852" s="25">
        <v>0</v>
      </c>
      <c r="V852" s="25">
        <v>0</v>
      </c>
      <c r="W852" s="25" t="s">
        <v>84</v>
      </c>
      <c r="X852" s="25" t="s">
        <v>29</v>
      </c>
      <c r="Y852" s="25" t="s">
        <v>329</v>
      </c>
      <c r="Z852" s="25">
        <v>3778916</v>
      </c>
      <c r="AA852" s="25" t="s">
        <v>238</v>
      </c>
      <c r="AB852" s="24"/>
      <c r="AC852" s="24" t="str">
        <f t="shared" si="26"/>
        <v>978-73</v>
      </c>
      <c r="AD852" s="24" t="str">
        <f t="shared" si="27"/>
        <v>PRESTAR SERVICIOS PROFESIONALES PARA APOYAR LA IMPLEMENTACIÓN DE LA INFRAESTRUCTURA TECNOLÓGICA Y DE SEGURIDAD INFORMÁTICA, PARA LOS SISTEMAS DE INFORMACIÓN  EN EL CENTRO DE INFORMACIÓN Y MODELAMIENTO AMBIENTAL # 978-73</v>
      </c>
    </row>
    <row r="853" spans="1:30" x14ac:dyDescent="0.25">
      <c r="A853" s="25">
        <v>978</v>
      </c>
      <c r="B853" s="25">
        <v>74</v>
      </c>
      <c r="C853" s="25" t="s">
        <v>173</v>
      </c>
      <c r="D853" s="25" t="s">
        <v>174</v>
      </c>
      <c r="E853" s="25" t="s">
        <v>179</v>
      </c>
      <c r="F853" s="25" t="s">
        <v>208</v>
      </c>
      <c r="G853" s="25" t="s">
        <v>27</v>
      </c>
      <c r="H853" s="25" t="s">
        <v>31</v>
      </c>
      <c r="I853" s="25" t="s">
        <v>90</v>
      </c>
      <c r="J853" s="25" t="s">
        <v>240</v>
      </c>
      <c r="K853" s="25">
        <v>80111600</v>
      </c>
      <c r="L853" s="25" t="s">
        <v>229</v>
      </c>
      <c r="M853" s="25">
        <v>1</v>
      </c>
      <c r="N853" s="25">
        <v>1</v>
      </c>
      <c r="O853" s="25">
        <v>11</v>
      </c>
      <c r="P853" s="25">
        <v>1</v>
      </c>
      <c r="Q853" s="25" t="s">
        <v>28</v>
      </c>
      <c r="R853" s="25">
        <v>0</v>
      </c>
      <c r="S853" s="26">
        <v>58740000</v>
      </c>
      <c r="T853" s="26">
        <v>58740000</v>
      </c>
      <c r="U853" s="25">
        <v>0</v>
      </c>
      <c r="V853" s="25">
        <v>0</v>
      </c>
      <c r="W853" s="25" t="s">
        <v>84</v>
      </c>
      <c r="X853" s="25" t="s">
        <v>29</v>
      </c>
      <c r="Y853" s="25" t="s">
        <v>329</v>
      </c>
      <c r="Z853" s="25">
        <v>3778916</v>
      </c>
      <c r="AA853" s="25" t="s">
        <v>238</v>
      </c>
      <c r="AB853" s="24"/>
      <c r="AC853" s="24" t="str">
        <f t="shared" si="26"/>
        <v>978-74</v>
      </c>
      <c r="AD853" s="24" t="str">
        <f t="shared" si="27"/>
        <v>PRESTAR SERVICIOS PROFESIONALES PARA APOYAR LA CONSTRUCCIÓN DEL MODELO DE ANÁLISIS E INTEGRACIÓN DE DATOS Y FORMULARIOS DE CAPTURA PARA EL CIMAB # 978-74</v>
      </c>
    </row>
    <row r="854" spans="1:30" x14ac:dyDescent="0.25">
      <c r="A854" s="25">
        <v>978</v>
      </c>
      <c r="B854" s="25">
        <v>75</v>
      </c>
      <c r="C854" s="25" t="s">
        <v>173</v>
      </c>
      <c r="D854" s="25" t="s">
        <v>174</v>
      </c>
      <c r="E854" s="25" t="s">
        <v>179</v>
      </c>
      <c r="F854" s="25" t="s">
        <v>208</v>
      </c>
      <c r="G854" s="25" t="s">
        <v>27</v>
      </c>
      <c r="H854" s="25" t="s">
        <v>31</v>
      </c>
      <c r="I854" s="25" t="s">
        <v>90</v>
      </c>
      <c r="J854" s="25" t="s">
        <v>240</v>
      </c>
      <c r="K854" s="25">
        <v>80111600</v>
      </c>
      <c r="L854" s="25" t="s">
        <v>231</v>
      </c>
      <c r="M854" s="25">
        <v>1</v>
      </c>
      <c r="N854" s="25">
        <v>1</v>
      </c>
      <c r="O854" s="25">
        <v>11</v>
      </c>
      <c r="P854" s="25">
        <v>1</v>
      </c>
      <c r="Q854" s="25" t="s">
        <v>28</v>
      </c>
      <c r="R854" s="25">
        <v>0</v>
      </c>
      <c r="S854" s="26">
        <v>51920000</v>
      </c>
      <c r="T854" s="26">
        <v>51920000</v>
      </c>
      <c r="U854" s="25">
        <v>0</v>
      </c>
      <c r="V854" s="25">
        <v>0</v>
      </c>
      <c r="W854" s="25" t="s">
        <v>84</v>
      </c>
      <c r="X854" s="25" t="s">
        <v>29</v>
      </c>
      <c r="Y854" s="25" t="s">
        <v>329</v>
      </c>
      <c r="Z854" s="25">
        <v>3778916</v>
      </c>
      <c r="AA854" s="25" t="s">
        <v>238</v>
      </c>
      <c r="AB854" s="24"/>
      <c r="AC854" s="24" t="str">
        <f t="shared" si="26"/>
        <v>978-75</v>
      </c>
      <c r="AD854" s="24" t="str">
        <f t="shared" si="27"/>
        <v>PRESTAR SUS SERVICIOS PROFESIONALES PARA EL MANTENIMIENTO, SOPORTE, DOCUMENTACIÓN Y AJUSTES EN LOS DESARROLLOS Y PROCESOS DE LOS SISTEMAS DE INFORMACIÓN DEL CIMAB  # 978-75</v>
      </c>
    </row>
    <row r="855" spans="1:30" x14ac:dyDescent="0.25">
      <c r="A855" s="25">
        <v>978</v>
      </c>
      <c r="B855" s="25">
        <v>76</v>
      </c>
      <c r="C855" s="25" t="s">
        <v>173</v>
      </c>
      <c r="D855" s="25" t="s">
        <v>174</v>
      </c>
      <c r="E855" s="25" t="s">
        <v>179</v>
      </c>
      <c r="F855" s="25" t="s">
        <v>208</v>
      </c>
      <c r="G855" s="25" t="s">
        <v>27</v>
      </c>
      <c r="H855" s="25" t="s">
        <v>30</v>
      </c>
      <c r="I855" s="25" t="s">
        <v>180</v>
      </c>
      <c r="J855" s="25" t="s">
        <v>282</v>
      </c>
      <c r="K855" s="25">
        <v>80111600</v>
      </c>
      <c r="L855" s="25" t="s">
        <v>346</v>
      </c>
      <c r="M855" s="25">
        <v>1</v>
      </c>
      <c r="N855" s="25">
        <v>1</v>
      </c>
      <c r="O855" s="25">
        <v>12</v>
      </c>
      <c r="P855" s="25">
        <v>1</v>
      </c>
      <c r="Q855" s="25" t="s">
        <v>40</v>
      </c>
      <c r="R855" s="25">
        <v>0</v>
      </c>
      <c r="S855" s="26">
        <v>1800000</v>
      </c>
      <c r="T855" s="26">
        <v>1800000</v>
      </c>
      <c r="U855" s="25">
        <v>0</v>
      </c>
      <c r="V855" s="25">
        <v>0</v>
      </c>
      <c r="W855" s="25" t="s">
        <v>84</v>
      </c>
      <c r="X855" s="25" t="s">
        <v>29</v>
      </c>
      <c r="Y855" s="25" t="s">
        <v>329</v>
      </c>
      <c r="Z855" s="25">
        <v>3778916</v>
      </c>
      <c r="AA855" s="25" t="s">
        <v>238</v>
      </c>
      <c r="AB855" s="24"/>
      <c r="AC855" s="24" t="str">
        <f t="shared" si="26"/>
        <v>978-76</v>
      </c>
      <c r="AD855" s="24" t="str">
        <f t="shared" si="27"/>
        <v>PRESTAR EL SERVICIO DE EXAMENES MEDICOS OCUPACIONALES COMPLEMENTARIOS Y APLICACIÓN DE VACUNAS PARA LOS SERVIDORES DE LA SECRETARIA DISTRITAL DE AMBIENTE # 978-76</v>
      </c>
    </row>
    <row r="856" spans="1:30" x14ac:dyDescent="0.25">
      <c r="A856" s="25">
        <v>978</v>
      </c>
      <c r="B856" s="25">
        <v>77</v>
      </c>
      <c r="C856" s="25" t="s">
        <v>173</v>
      </c>
      <c r="D856" s="25" t="s">
        <v>174</v>
      </c>
      <c r="E856" s="25" t="s">
        <v>179</v>
      </c>
      <c r="F856" s="25" t="s">
        <v>208</v>
      </c>
      <c r="G856" s="25" t="s">
        <v>27</v>
      </c>
      <c r="H856" s="25" t="s">
        <v>31</v>
      </c>
      <c r="I856" s="25" t="s">
        <v>90</v>
      </c>
      <c r="J856" s="25" t="s">
        <v>240</v>
      </c>
      <c r="K856" s="25">
        <v>80111600</v>
      </c>
      <c r="L856" s="25" t="s">
        <v>377</v>
      </c>
      <c r="M856" s="25">
        <v>1</v>
      </c>
      <c r="N856" s="25">
        <v>3</v>
      </c>
      <c r="O856" s="25">
        <v>11</v>
      </c>
      <c r="P856" s="25">
        <v>1</v>
      </c>
      <c r="Q856" s="25" t="s">
        <v>28</v>
      </c>
      <c r="R856" s="25">
        <v>0</v>
      </c>
      <c r="S856" s="26">
        <v>97680000</v>
      </c>
      <c r="T856" s="26">
        <v>97680000</v>
      </c>
      <c r="U856" s="25">
        <v>0</v>
      </c>
      <c r="V856" s="25">
        <v>0</v>
      </c>
      <c r="W856" s="25" t="s">
        <v>84</v>
      </c>
      <c r="X856" s="25" t="s">
        <v>29</v>
      </c>
      <c r="Y856" s="25" t="s">
        <v>329</v>
      </c>
      <c r="Z856" s="25">
        <v>3778916</v>
      </c>
      <c r="AA856" s="25" t="s">
        <v>238</v>
      </c>
      <c r="AB856" s="24"/>
      <c r="AC856" s="24" t="str">
        <f t="shared" si="26"/>
        <v>978-77</v>
      </c>
      <c r="AD856" s="24" t="str">
        <f t="shared" si="27"/>
        <v>PRESTAR SERVICIOS PROFESIONALES PARA ORIENTAR Y DIRIGIR ACCIONES RELACIONADAS CON LA PROGRAMACIÓN, EL SEGUIMIENTO Y REPORTE DE LAS ESTRATEGIAS Y PROYECTOS DEL CENTRO DE INFORMACIÓN Y MODELAMIENTO AMBIENTAL DE BOGOTA # 978-77</v>
      </c>
    </row>
    <row r="857" spans="1:30" x14ac:dyDescent="0.25">
      <c r="A857" s="25">
        <v>978</v>
      </c>
      <c r="B857" s="25">
        <v>78</v>
      </c>
      <c r="C857" s="25" t="s">
        <v>173</v>
      </c>
      <c r="D857" s="25" t="s">
        <v>174</v>
      </c>
      <c r="E857" s="25" t="s">
        <v>179</v>
      </c>
      <c r="F857" s="25" t="s">
        <v>208</v>
      </c>
      <c r="G857" s="25" t="s">
        <v>27</v>
      </c>
      <c r="H857" s="25" t="s">
        <v>30</v>
      </c>
      <c r="I857" s="25" t="s">
        <v>180</v>
      </c>
      <c r="J857" s="25" t="s">
        <v>183</v>
      </c>
      <c r="K857" s="25" t="s">
        <v>184</v>
      </c>
      <c r="L857" s="25" t="s">
        <v>378</v>
      </c>
      <c r="M857" s="25">
        <v>1</v>
      </c>
      <c r="N857" s="25">
        <v>1</v>
      </c>
      <c r="O857" s="25">
        <v>11</v>
      </c>
      <c r="P857" s="25">
        <v>1</v>
      </c>
      <c r="Q857" s="25" t="s">
        <v>32</v>
      </c>
      <c r="R857" s="25">
        <v>0</v>
      </c>
      <c r="S857" s="26">
        <v>100000000</v>
      </c>
      <c r="T857" s="26">
        <v>100000000</v>
      </c>
      <c r="U857" s="25">
        <v>0</v>
      </c>
      <c r="V857" s="25">
        <v>0</v>
      </c>
      <c r="W857" s="25" t="s">
        <v>84</v>
      </c>
      <c r="X857" s="25" t="s">
        <v>29</v>
      </c>
      <c r="Y857" s="25" t="s">
        <v>329</v>
      </c>
      <c r="Z857" s="25">
        <v>3778916</v>
      </c>
      <c r="AA857" s="25" t="s">
        <v>238</v>
      </c>
      <c r="AB857" s="24"/>
      <c r="AC857" s="24" t="str">
        <f t="shared" si="26"/>
        <v>978-78</v>
      </c>
      <c r="AD857" s="24" t="str">
        <f t="shared" si="27"/>
        <v>INTEROPERABILIDAD # 978-78</v>
      </c>
    </row>
    <row r="858" spans="1:30" x14ac:dyDescent="0.25">
      <c r="A858" s="25">
        <v>978</v>
      </c>
      <c r="B858" s="25">
        <v>79</v>
      </c>
      <c r="C858" s="25" t="s">
        <v>173</v>
      </c>
      <c r="D858" s="25" t="s">
        <v>174</v>
      </c>
      <c r="E858" s="25" t="s">
        <v>192</v>
      </c>
      <c r="F858" s="25" t="s">
        <v>193</v>
      </c>
      <c r="G858" s="25" t="s">
        <v>27</v>
      </c>
      <c r="H858" s="25" t="s">
        <v>31</v>
      </c>
      <c r="I858" s="25" t="s">
        <v>90</v>
      </c>
      <c r="J858" s="25" t="s">
        <v>240</v>
      </c>
      <c r="K858" s="25">
        <v>80111600</v>
      </c>
      <c r="L858" s="25" t="s">
        <v>194</v>
      </c>
      <c r="M858" s="25">
        <v>1</v>
      </c>
      <c r="N858" s="25">
        <v>1</v>
      </c>
      <c r="O858" s="25">
        <v>11</v>
      </c>
      <c r="P858" s="25">
        <v>1</v>
      </c>
      <c r="Q858" s="25" t="s">
        <v>28</v>
      </c>
      <c r="R858" s="25">
        <v>0</v>
      </c>
      <c r="S858" s="26">
        <v>84303450</v>
      </c>
      <c r="T858" s="26">
        <v>84303450</v>
      </c>
      <c r="U858" s="25">
        <v>0</v>
      </c>
      <c r="V858" s="25">
        <v>0</v>
      </c>
      <c r="W858" s="25" t="s">
        <v>84</v>
      </c>
      <c r="X858" s="25" t="s">
        <v>29</v>
      </c>
      <c r="Y858" s="25" t="s">
        <v>329</v>
      </c>
      <c r="Z858" s="25">
        <v>3778916</v>
      </c>
      <c r="AA858" s="25" t="s">
        <v>238</v>
      </c>
      <c r="AB858" s="24"/>
      <c r="AC858" s="24" t="str">
        <f t="shared" si="26"/>
        <v>978-79</v>
      </c>
      <c r="AD858" s="24" t="str">
        <f t="shared" si="27"/>
        <v>PRESTAR LOS SERVICIOS PROFESIONALES PARA PLANIFICAR, ORGANIZAR  Y ARTICULAR LAS ACTIVIDADES DE MONITOREO DEL RECURSO HÍDRICO Y DEL SUELO Y DE SUS FACTORES CONTAMINANTES EN EL PERÍMETRO URBANO. # 978-79</v>
      </c>
    </row>
    <row r="859" spans="1:30" x14ac:dyDescent="0.25">
      <c r="A859" s="25">
        <v>978</v>
      </c>
      <c r="B859" s="25">
        <v>80</v>
      </c>
      <c r="C859" s="25" t="s">
        <v>173</v>
      </c>
      <c r="D859" s="25" t="s">
        <v>174</v>
      </c>
      <c r="E859" s="25" t="s">
        <v>192</v>
      </c>
      <c r="F859" s="25" t="s">
        <v>193</v>
      </c>
      <c r="G859" s="25" t="s">
        <v>27</v>
      </c>
      <c r="H859" s="25" t="s">
        <v>31</v>
      </c>
      <c r="I859" s="25" t="s">
        <v>90</v>
      </c>
      <c r="J859" s="25" t="s">
        <v>240</v>
      </c>
      <c r="K859" s="25">
        <v>80111600</v>
      </c>
      <c r="L859" s="25" t="s">
        <v>195</v>
      </c>
      <c r="M859" s="25">
        <v>1</v>
      </c>
      <c r="N859" s="25">
        <v>1</v>
      </c>
      <c r="O859" s="25">
        <v>11</v>
      </c>
      <c r="P859" s="25">
        <v>1</v>
      </c>
      <c r="Q859" s="25" t="s">
        <v>28</v>
      </c>
      <c r="R859" s="25">
        <v>0</v>
      </c>
      <c r="S859" s="26">
        <v>35851200</v>
      </c>
      <c r="T859" s="26">
        <v>35851200</v>
      </c>
      <c r="U859" s="25">
        <v>0</v>
      </c>
      <c r="V859" s="25">
        <v>0</v>
      </c>
      <c r="W859" s="25" t="s">
        <v>84</v>
      </c>
      <c r="X859" s="25" t="s">
        <v>29</v>
      </c>
      <c r="Y859" s="25" t="s">
        <v>329</v>
      </c>
      <c r="Z859" s="25">
        <v>3778916</v>
      </c>
      <c r="AA859" s="25" t="s">
        <v>238</v>
      </c>
      <c r="AB859" s="24"/>
      <c r="AC859" s="24" t="str">
        <f t="shared" si="26"/>
        <v>978-80</v>
      </c>
      <c r="AD859" s="24" t="str">
        <f t="shared" si="27"/>
        <v>PRESTAR LOS SERVICIOS PROFESIONALES PARA REALIZAR LA CONSOLIDACIÓN, ANÁLISIS Y PROCESAMIENTO DE LOS RESULTADOS DEL MONITOREO DE CALIDAD HÍDRICA SUPERFICIAL DE BOGOTÁ # 978-80</v>
      </c>
    </row>
    <row r="860" spans="1:30" x14ac:dyDescent="0.25">
      <c r="A860" s="25">
        <v>978</v>
      </c>
      <c r="B860" s="25">
        <v>81</v>
      </c>
      <c r="C860" s="25" t="s">
        <v>173</v>
      </c>
      <c r="D860" s="25" t="s">
        <v>174</v>
      </c>
      <c r="E860" s="25" t="s">
        <v>192</v>
      </c>
      <c r="F860" s="25" t="s">
        <v>193</v>
      </c>
      <c r="G860" s="25" t="s">
        <v>27</v>
      </c>
      <c r="H860" s="25" t="s">
        <v>31</v>
      </c>
      <c r="I860" s="25" t="s">
        <v>90</v>
      </c>
      <c r="J860" s="25" t="s">
        <v>240</v>
      </c>
      <c r="K860" s="25">
        <v>80111600</v>
      </c>
      <c r="L860" s="25" t="s">
        <v>196</v>
      </c>
      <c r="M860" s="25">
        <v>1</v>
      </c>
      <c r="N860" s="25">
        <v>1</v>
      </c>
      <c r="O860" s="25">
        <v>11</v>
      </c>
      <c r="P860" s="25">
        <v>1</v>
      </c>
      <c r="Q860" s="25" t="s">
        <v>28</v>
      </c>
      <c r="R860" s="25">
        <v>0</v>
      </c>
      <c r="S860" s="26">
        <v>51917250</v>
      </c>
      <c r="T860" s="26">
        <v>51917250</v>
      </c>
      <c r="U860" s="25">
        <v>0</v>
      </c>
      <c r="V860" s="25">
        <v>0</v>
      </c>
      <c r="W860" s="25" t="s">
        <v>84</v>
      </c>
      <c r="X860" s="25" t="s">
        <v>29</v>
      </c>
      <c r="Y860" s="25" t="s">
        <v>329</v>
      </c>
      <c r="Z860" s="25">
        <v>3778916</v>
      </c>
      <c r="AA860" s="25" t="s">
        <v>238</v>
      </c>
      <c r="AB860" s="24"/>
      <c r="AC860" s="24" t="str">
        <f t="shared" si="26"/>
        <v>978-81</v>
      </c>
      <c r="AD860" s="24" t="str">
        <f t="shared" si="27"/>
        <v>PRESTAR LOS SERVICIOS PROFESIONALES PARA REALIZAR EL ANÁLISIS, PROCESAMIENTO Y MODELAMIENTO DE LOS RESULTADOS DEL MONITOREO DE CANTIDAD Y CALIDAD DEL RECURSO HÍDRICO SUPERFICIAL. # 978-81</v>
      </c>
    </row>
    <row r="861" spans="1:30" x14ac:dyDescent="0.25">
      <c r="A861" s="25">
        <v>978</v>
      </c>
      <c r="B861" s="25">
        <v>82</v>
      </c>
      <c r="C861" s="25" t="s">
        <v>173</v>
      </c>
      <c r="D861" s="25" t="s">
        <v>174</v>
      </c>
      <c r="E861" s="25" t="s">
        <v>192</v>
      </c>
      <c r="F861" s="25" t="s">
        <v>193</v>
      </c>
      <c r="G861" s="25" t="s">
        <v>27</v>
      </c>
      <c r="H861" s="25" t="s">
        <v>31</v>
      </c>
      <c r="I861" s="25" t="s">
        <v>90</v>
      </c>
      <c r="J861" s="25" t="s">
        <v>240</v>
      </c>
      <c r="K861" s="25">
        <v>80111600</v>
      </c>
      <c r="L861" s="25" t="s">
        <v>197</v>
      </c>
      <c r="M861" s="25">
        <v>1</v>
      </c>
      <c r="N861" s="25">
        <v>1</v>
      </c>
      <c r="O861" s="25">
        <v>11</v>
      </c>
      <c r="P861" s="25">
        <v>1</v>
      </c>
      <c r="Q861" s="25" t="s">
        <v>28</v>
      </c>
      <c r="R861" s="25">
        <v>0</v>
      </c>
      <c r="S861" s="26">
        <v>40009200</v>
      </c>
      <c r="T861" s="26">
        <v>40009200</v>
      </c>
      <c r="U861" s="25">
        <v>0</v>
      </c>
      <c r="V861" s="25">
        <v>0</v>
      </c>
      <c r="W861" s="25" t="s">
        <v>84</v>
      </c>
      <c r="X861" s="25" t="s">
        <v>29</v>
      </c>
      <c r="Y861" s="25" t="s">
        <v>329</v>
      </c>
      <c r="Z861" s="25">
        <v>3778916</v>
      </c>
      <c r="AA861" s="25" t="s">
        <v>238</v>
      </c>
      <c r="AB861" s="24"/>
      <c r="AC861" s="24" t="str">
        <f t="shared" si="26"/>
        <v>978-82</v>
      </c>
      <c r="AD861" s="24" t="str">
        <f t="shared" si="27"/>
        <v>PRESTAR LOS SERVICIOS PROFESIONALES PARA  REALIZAR LAS ACTIVIDADES DE SEGUIMIENTO Y VALIDACIÓN DE LA INFORMACIÓN RELACIONADA CON EL MONITOREO DEL RECURSO HÍDRICO # 978-82</v>
      </c>
    </row>
    <row r="862" spans="1:30" x14ac:dyDescent="0.25">
      <c r="A862" s="25">
        <v>978</v>
      </c>
      <c r="B862" s="25">
        <v>83</v>
      </c>
      <c r="C862" s="25" t="s">
        <v>173</v>
      </c>
      <c r="D862" s="25" t="s">
        <v>174</v>
      </c>
      <c r="E862" s="25" t="s">
        <v>192</v>
      </c>
      <c r="F862" s="25" t="s">
        <v>193</v>
      </c>
      <c r="G862" s="25" t="s">
        <v>27</v>
      </c>
      <c r="H862" s="25" t="s">
        <v>31</v>
      </c>
      <c r="I862" s="25" t="s">
        <v>90</v>
      </c>
      <c r="J862" s="25" t="s">
        <v>240</v>
      </c>
      <c r="K862" s="25">
        <v>80111600</v>
      </c>
      <c r="L862" s="25" t="s">
        <v>197</v>
      </c>
      <c r="M862" s="25">
        <v>1</v>
      </c>
      <c r="N862" s="25">
        <v>1</v>
      </c>
      <c r="O862" s="25">
        <v>11</v>
      </c>
      <c r="P862" s="25">
        <v>1</v>
      </c>
      <c r="Q862" s="25" t="s">
        <v>28</v>
      </c>
      <c r="R862" s="25">
        <v>0</v>
      </c>
      <c r="S862" s="26">
        <v>35851200</v>
      </c>
      <c r="T862" s="26">
        <v>35851200</v>
      </c>
      <c r="U862" s="25">
        <v>0</v>
      </c>
      <c r="V862" s="25">
        <v>0</v>
      </c>
      <c r="W862" s="25" t="s">
        <v>84</v>
      </c>
      <c r="X862" s="25" t="s">
        <v>29</v>
      </c>
      <c r="Y862" s="25" t="s">
        <v>329</v>
      </c>
      <c r="Z862" s="25">
        <v>3778916</v>
      </c>
      <c r="AA862" s="25" t="s">
        <v>238</v>
      </c>
      <c r="AB862" s="24"/>
      <c r="AC862" s="24" t="str">
        <f t="shared" si="26"/>
        <v>978-83</v>
      </c>
      <c r="AD862" s="24" t="str">
        <f t="shared" si="27"/>
        <v>PRESTAR LOS SERVICIOS PROFESIONALES PARA  REALIZAR LAS ACTIVIDADES DE SEGUIMIENTO Y VALIDACIÓN DE LA INFORMACIÓN RELACIONADA CON EL MONITOREO DEL RECURSO HÍDRICO # 978-83</v>
      </c>
    </row>
    <row r="863" spans="1:30" x14ac:dyDescent="0.25">
      <c r="A863" s="25">
        <v>978</v>
      </c>
      <c r="B863" s="25">
        <v>84</v>
      </c>
      <c r="C863" s="25" t="s">
        <v>173</v>
      </c>
      <c r="D863" s="25" t="s">
        <v>174</v>
      </c>
      <c r="E863" s="25" t="s">
        <v>192</v>
      </c>
      <c r="F863" s="25" t="s">
        <v>193</v>
      </c>
      <c r="G863" s="25" t="s">
        <v>27</v>
      </c>
      <c r="H863" s="25" t="s">
        <v>31</v>
      </c>
      <c r="I863" s="25" t="s">
        <v>90</v>
      </c>
      <c r="J863" s="25" t="s">
        <v>240</v>
      </c>
      <c r="K863" s="25">
        <v>80111600</v>
      </c>
      <c r="L863" s="25" t="s">
        <v>197</v>
      </c>
      <c r="M863" s="25">
        <v>1</v>
      </c>
      <c r="N863" s="25">
        <v>1</v>
      </c>
      <c r="O863" s="25">
        <v>11</v>
      </c>
      <c r="P863" s="25">
        <v>1</v>
      </c>
      <c r="Q863" s="25" t="s">
        <v>28</v>
      </c>
      <c r="R863" s="25">
        <v>0</v>
      </c>
      <c r="S863" s="26">
        <v>40009200</v>
      </c>
      <c r="T863" s="26">
        <v>40009200</v>
      </c>
      <c r="U863" s="25">
        <v>0</v>
      </c>
      <c r="V863" s="25">
        <v>0</v>
      </c>
      <c r="W863" s="25" t="s">
        <v>84</v>
      </c>
      <c r="X863" s="25" t="s">
        <v>29</v>
      </c>
      <c r="Y863" s="25" t="s">
        <v>329</v>
      </c>
      <c r="Z863" s="25">
        <v>3778916</v>
      </c>
      <c r="AA863" s="25" t="s">
        <v>238</v>
      </c>
      <c r="AB863" s="24"/>
      <c r="AC863" s="24" t="str">
        <f t="shared" si="26"/>
        <v>978-84</v>
      </c>
      <c r="AD863" s="24" t="str">
        <f t="shared" si="27"/>
        <v>PRESTAR LOS SERVICIOS PROFESIONALES PARA  REALIZAR LAS ACTIVIDADES DE SEGUIMIENTO Y VALIDACIÓN DE LA INFORMACIÓN RELACIONADA CON EL MONITOREO DEL RECURSO HÍDRICO # 978-84</v>
      </c>
    </row>
    <row r="864" spans="1:30" x14ac:dyDescent="0.25">
      <c r="A864" s="25">
        <v>978</v>
      </c>
      <c r="B864" s="25">
        <v>85</v>
      </c>
      <c r="C864" s="25" t="s">
        <v>173</v>
      </c>
      <c r="D864" s="25" t="s">
        <v>174</v>
      </c>
      <c r="E864" s="25" t="s">
        <v>192</v>
      </c>
      <c r="F864" s="25" t="s">
        <v>193</v>
      </c>
      <c r="G864" s="25" t="s">
        <v>27</v>
      </c>
      <c r="H864" s="25" t="s">
        <v>31</v>
      </c>
      <c r="I864" s="25" t="s">
        <v>90</v>
      </c>
      <c r="J864" s="25" t="s">
        <v>240</v>
      </c>
      <c r="K864" s="25">
        <v>80111600</v>
      </c>
      <c r="L864" s="25" t="s">
        <v>199</v>
      </c>
      <c r="M864" s="25">
        <v>1</v>
      </c>
      <c r="N864" s="25">
        <v>1</v>
      </c>
      <c r="O864" s="25">
        <v>11</v>
      </c>
      <c r="P864" s="25">
        <v>1</v>
      </c>
      <c r="Q864" s="25" t="s">
        <v>28</v>
      </c>
      <c r="R864" s="25">
        <v>0</v>
      </c>
      <c r="S864" s="26">
        <v>51917250</v>
      </c>
      <c r="T864" s="26">
        <v>51917250</v>
      </c>
      <c r="U864" s="25">
        <v>0</v>
      </c>
      <c r="V864" s="25">
        <v>0</v>
      </c>
      <c r="W864" s="25" t="s">
        <v>84</v>
      </c>
      <c r="X864" s="25" t="s">
        <v>29</v>
      </c>
      <c r="Y864" s="25" t="s">
        <v>329</v>
      </c>
      <c r="Z864" s="25">
        <v>3778916</v>
      </c>
      <c r="AA864" s="25" t="s">
        <v>238</v>
      </c>
      <c r="AB864" s="24"/>
      <c r="AC864" s="24" t="str">
        <f t="shared" si="26"/>
        <v>978-85</v>
      </c>
      <c r="AD864" s="24" t="str">
        <f t="shared" si="27"/>
        <v>PRESTAR LOS SERVICIOS PROFESIONALES PARA REALIZAR LA VALIDACION Y ANALISIS DE  LA INFORMACION SECUNDARIA PARA ESTIMACION DE CARGAS CONTAMINANTES  Y TASAS RETRIBUTIVAS RELACIONADA CON LA CALIDAD HÍDRICA SUPERFICIAL # 978-85</v>
      </c>
    </row>
    <row r="865" spans="1:30" x14ac:dyDescent="0.25">
      <c r="A865" s="25">
        <v>978</v>
      </c>
      <c r="B865" s="25">
        <v>86</v>
      </c>
      <c r="C865" s="25" t="s">
        <v>173</v>
      </c>
      <c r="D865" s="25" t="s">
        <v>174</v>
      </c>
      <c r="E865" s="25" t="s">
        <v>192</v>
      </c>
      <c r="F865" s="25" t="s">
        <v>193</v>
      </c>
      <c r="G865" s="25" t="s">
        <v>27</v>
      </c>
      <c r="H865" s="25" t="s">
        <v>31</v>
      </c>
      <c r="I865" s="25" t="s">
        <v>90</v>
      </c>
      <c r="J865" s="25" t="s">
        <v>240</v>
      </c>
      <c r="K865" s="25">
        <v>80111600</v>
      </c>
      <c r="L865" s="25" t="s">
        <v>200</v>
      </c>
      <c r="M865" s="25">
        <v>1</v>
      </c>
      <c r="N865" s="25">
        <v>1</v>
      </c>
      <c r="O865" s="25">
        <v>11</v>
      </c>
      <c r="P865" s="25">
        <v>1</v>
      </c>
      <c r="Q865" s="25" t="s">
        <v>28</v>
      </c>
      <c r="R865" s="25">
        <v>0</v>
      </c>
      <c r="S865" s="26">
        <v>40009200</v>
      </c>
      <c r="T865" s="26">
        <v>40009200</v>
      </c>
      <c r="U865" s="25">
        <v>0</v>
      </c>
      <c r="V865" s="25">
        <v>0</v>
      </c>
      <c r="W865" s="25" t="s">
        <v>84</v>
      </c>
      <c r="X865" s="25" t="s">
        <v>29</v>
      </c>
      <c r="Y865" s="25" t="s">
        <v>329</v>
      </c>
      <c r="Z865" s="25">
        <v>3778916</v>
      </c>
      <c r="AA865" s="25" t="s">
        <v>238</v>
      </c>
      <c r="AB865" s="24"/>
      <c r="AC865" s="24" t="str">
        <f t="shared" si="26"/>
        <v>978-86</v>
      </c>
      <c r="AD865" s="24" t="str">
        <f t="shared" si="27"/>
        <v>PRESTAR LOS SERVICIOS PROFESIONALES PARA REALIZAR ACTIVIDADES DE  TERRITORIALIZACIÓN, GEOREFERENCIACIÓN Y LOCALIZACIÓN DE LA INFORMACION RELACIONADA  CON EL RECURSO HÍDRICO Y DEL SUELO.  # 978-86</v>
      </c>
    </row>
    <row r="866" spans="1:30" x14ac:dyDescent="0.25">
      <c r="A866" s="25">
        <v>978</v>
      </c>
      <c r="B866" s="25">
        <v>87</v>
      </c>
      <c r="C866" s="25" t="s">
        <v>173</v>
      </c>
      <c r="D866" s="25" t="s">
        <v>174</v>
      </c>
      <c r="E866" s="25" t="s">
        <v>192</v>
      </c>
      <c r="F866" s="25" t="s">
        <v>193</v>
      </c>
      <c r="G866" s="25" t="s">
        <v>27</v>
      </c>
      <c r="H866" s="25" t="s">
        <v>31</v>
      </c>
      <c r="I866" s="25" t="s">
        <v>90</v>
      </c>
      <c r="J866" s="25" t="s">
        <v>240</v>
      </c>
      <c r="K866" s="25">
        <v>80111600</v>
      </c>
      <c r="L866" s="25" t="s">
        <v>198</v>
      </c>
      <c r="M866" s="25">
        <v>1</v>
      </c>
      <c r="N866" s="25">
        <v>1</v>
      </c>
      <c r="O866" s="25">
        <v>11</v>
      </c>
      <c r="P866" s="25">
        <v>1</v>
      </c>
      <c r="Q866" s="25" t="s">
        <v>28</v>
      </c>
      <c r="R866" s="25">
        <v>0</v>
      </c>
      <c r="S866" s="26">
        <v>30643900</v>
      </c>
      <c r="T866" s="26">
        <v>30643900</v>
      </c>
      <c r="U866" s="25">
        <v>0</v>
      </c>
      <c r="V866" s="25">
        <v>0</v>
      </c>
      <c r="W866" s="25" t="s">
        <v>84</v>
      </c>
      <c r="X866" s="25" t="s">
        <v>29</v>
      </c>
      <c r="Y866" s="25" t="s">
        <v>329</v>
      </c>
      <c r="Z866" s="25">
        <v>3778916</v>
      </c>
      <c r="AA866" s="25" t="s">
        <v>238</v>
      </c>
      <c r="AB866" s="24"/>
      <c r="AC866" s="24" t="str">
        <f t="shared" si="26"/>
        <v>978-87</v>
      </c>
      <c r="AD866" s="24" t="str">
        <f t="shared" si="27"/>
        <v>PRESTAR LOS SERVICIOS DE APOYO A LA GESTIÓN PARA REALIZAR  LA RECEPCION  Y CONSOLIDACIÓN DE LA INFORMACIÓN DE MONITOREO DE CALIDAD Y CANTIDAD DEL RECURSO HÍDRICO BOGOTÁ # 978-87</v>
      </c>
    </row>
    <row r="867" spans="1:30" x14ac:dyDescent="0.25">
      <c r="A867" s="25">
        <v>978</v>
      </c>
      <c r="B867" s="25">
        <v>88</v>
      </c>
      <c r="C867" s="25" t="s">
        <v>173</v>
      </c>
      <c r="D867" s="25" t="s">
        <v>174</v>
      </c>
      <c r="E867" s="25" t="s">
        <v>192</v>
      </c>
      <c r="F867" s="25" t="s">
        <v>193</v>
      </c>
      <c r="G867" s="25" t="s">
        <v>27</v>
      </c>
      <c r="H867" s="25" t="s">
        <v>91</v>
      </c>
      <c r="I867" s="25" t="s">
        <v>92</v>
      </c>
      <c r="J867" s="25" t="s">
        <v>93</v>
      </c>
      <c r="K867" s="25">
        <v>77121701</v>
      </c>
      <c r="L867" s="25" t="s">
        <v>379</v>
      </c>
      <c r="M867" s="25">
        <v>3</v>
      </c>
      <c r="N867" s="25">
        <v>3</v>
      </c>
      <c r="O867" s="25">
        <v>11</v>
      </c>
      <c r="P867" s="25">
        <v>1</v>
      </c>
      <c r="Q867" s="25" t="s">
        <v>40</v>
      </c>
      <c r="R867" s="25">
        <v>0</v>
      </c>
      <c r="S867" s="26">
        <v>300000000</v>
      </c>
      <c r="T867" s="26">
        <v>300000000</v>
      </c>
      <c r="U867" s="25">
        <v>0</v>
      </c>
      <c r="V867" s="25">
        <v>0</v>
      </c>
      <c r="W867" s="25" t="s">
        <v>84</v>
      </c>
      <c r="X867" s="25" t="s">
        <v>29</v>
      </c>
      <c r="Y867" s="25" t="s">
        <v>329</v>
      </c>
      <c r="Z867" s="25">
        <v>3778916</v>
      </c>
      <c r="AA867" s="25" t="s">
        <v>238</v>
      </c>
      <c r="AB867" s="24"/>
      <c r="AC867" s="24" t="str">
        <f t="shared" si="26"/>
        <v>978-88</v>
      </c>
      <c r="AD867" s="24" t="str">
        <f t="shared" si="27"/>
        <v>ADICION DE CONTRATO TOMA DE MUESTRAS DE CALIDAD HÍDRICA SUPERFICIAL # 978-88</v>
      </c>
    </row>
    <row r="868" spans="1:30" x14ac:dyDescent="0.25">
      <c r="A868" s="25">
        <v>978</v>
      </c>
      <c r="B868" s="25">
        <v>89</v>
      </c>
      <c r="C868" s="25" t="s">
        <v>173</v>
      </c>
      <c r="D868" s="25" t="s">
        <v>174</v>
      </c>
      <c r="E868" s="25" t="s">
        <v>192</v>
      </c>
      <c r="F868" s="25" t="s">
        <v>193</v>
      </c>
      <c r="G868" s="25" t="s">
        <v>27</v>
      </c>
      <c r="H868" s="25" t="s">
        <v>30</v>
      </c>
      <c r="I868" s="25" t="s">
        <v>180</v>
      </c>
      <c r="J868" s="25" t="s">
        <v>167</v>
      </c>
      <c r="K868" s="25" t="s">
        <v>380</v>
      </c>
      <c r="L868" s="25" t="s">
        <v>226</v>
      </c>
      <c r="M868" s="25">
        <v>3</v>
      </c>
      <c r="N868" s="25">
        <v>3</v>
      </c>
      <c r="O868" s="25">
        <v>11</v>
      </c>
      <c r="P868" s="25">
        <v>1</v>
      </c>
      <c r="Q868" s="25" t="s">
        <v>40</v>
      </c>
      <c r="R868" s="25">
        <v>0</v>
      </c>
      <c r="S868" s="26">
        <v>300000000</v>
      </c>
      <c r="T868" s="26">
        <v>300000000</v>
      </c>
      <c r="U868" s="25">
        <v>0</v>
      </c>
      <c r="V868" s="25">
        <v>0</v>
      </c>
      <c r="W868" s="25" t="s">
        <v>84</v>
      </c>
      <c r="X868" s="25" t="s">
        <v>29</v>
      </c>
      <c r="Y868" s="25" t="s">
        <v>329</v>
      </c>
      <c r="Z868" s="25">
        <v>3778916</v>
      </c>
      <c r="AA868" s="25" t="s">
        <v>238</v>
      </c>
      <c r="AB868" s="24"/>
      <c r="AC868" s="24" t="str">
        <f t="shared" si="26"/>
        <v>978-89</v>
      </c>
      <c r="AD868" s="24" t="str">
        <f t="shared" si="27"/>
        <v>REALIZAR LA ADQUISICÓN DE ELEMENTOS Y MATERIALES PARA LA TOMA DE MUESTRA Y LA MEDICIÓN DE PARAMETROS IN SITU. # 978-89</v>
      </c>
    </row>
    <row r="869" spans="1:30" x14ac:dyDescent="0.25">
      <c r="A869" s="25">
        <v>978</v>
      </c>
      <c r="B869" s="25">
        <v>90</v>
      </c>
      <c r="C869" s="25" t="s">
        <v>173</v>
      </c>
      <c r="D869" s="25" t="s">
        <v>174</v>
      </c>
      <c r="E869" s="25" t="s">
        <v>201</v>
      </c>
      <c r="F869" s="25" t="s">
        <v>202</v>
      </c>
      <c r="G869" s="25" t="s">
        <v>27</v>
      </c>
      <c r="H869" s="25" t="s">
        <v>31</v>
      </c>
      <c r="I869" s="25" t="s">
        <v>90</v>
      </c>
      <c r="J869" s="25" t="s">
        <v>240</v>
      </c>
      <c r="K869" s="25">
        <v>80111600</v>
      </c>
      <c r="L869" s="25" t="s">
        <v>203</v>
      </c>
      <c r="M869" s="25">
        <v>1</v>
      </c>
      <c r="N869" s="25">
        <v>1</v>
      </c>
      <c r="O869" s="25">
        <v>11</v>
      </c>
      <c r="P869" s="25">
        <v>1</v>
      </c>
      <c r="Q869" s="25" t="s">
        <v>28</v>
      </c>
      <c r="R869" s="25">
        <v>0</v>
      </c>
      <c r="S869" s="26">
        <v>27234900</v>
      </c>
      <c r="T869" s="26">
        <v>27234900</v>
      </c>
      <c r="U869" s="25">
        <v>0</v>
      </c>
      <c r="V869" s="25">
        <v>0</v>
      </c>
      <c r="W869" s="25" t="s">
        <v>84</v>
      </c>
      <c r="X869" s="25" t="s">
        <v>29</v>
      </c>
      <c r="Y869" s="25" t="s">
        <v>329</v>
      </c>
      <c r="Z869" s="25">
        <v>3778916</v>
      </c>
      <c r="AA869" s="25" t="s">
        <v>238</v>
      </c>
      <c r="AB869" s="24"/>
      <c r="AC869" s="24" t="str">
        <f t="shared" si="26"/>
        <v>978-90</v>
      </c>
      <c r="AD869" s="24" t="str">
        <f t="shared" si="27"/>
        <v>PRESTAR LOS SERVICIOS DE APOYO A LA GESTIÓN PARA LA CAPTURA, REGISTRO, CLASIFICACIÓN, DEPURACIÓN Y CONSOLIDACIÓN DE INFORMACIÓN DE CALIDAD DEL RECURSO HÍDRICO EN EL DISTRITO CAPITAL # 978-90</v>
      </c>
    </row>
    <row r="870" spans="1:30" x14ac:dyDescent="0.25">
      <c r="A870" s="25">
        <v>978</v>
      </c>
      <c r="B870" s="25">
        <v>91</v>
      </c>
      <c r="C870" s="25" t="s">
        <v>173</v>
      </c>
      <c r="D870" s="25" t="s">
        <v>174</v>
      </c>
      <c r="E870" s="25" t="s">
        <v>201</v>
      </c>
      <c r="F870" s="25" t="s">
        <v>202</v>
      </c>
      <c r="G870" s="25" t="s">
        <v>27</v>
      </c>
      <c r="H870" s="25" t="s">
        <v>31</v>
      </c>
      <c r="I870" s="25" t="s">
        <v>90</v>
      </c>
      <c r="J870" s="25" t="s">
        <v>240</v>
      </c>
      <c r="K870" s="25">
        <v>80111600</v>
      </c>
      <c r="L870" s="25" t="s">
        <v>203</v>
      </c>
      <c r="M870" s="25">
        <v>1</v>
      </c>
      <c r="N870" s="25">
        <v>1</v>
      </c>
      <c r="O870" s="25">
        <v>11</v>
      </c>
      <c r="P870" s="25">
        <v>1</v>
      </c>
      <c r="Q870" s="25" t="s">
        <v>28</v>
      </c>
      <c r="R870" s="25">
        <v>0</v>
      </c>
      <c r="S870" s="26">
        <v>27234900</v>
      </c>
      <c r="T870" s="26">
        <v>27234900</v>
      </c>
      <c r="U870" s="25">
        <v>0</v>
      </c>
      <c r="V870" s="25">
        <v>0</v>
      </c>
      <c r="W870" s="25" t="s">
        <v>84</v>
      </c>
      <c r="X870" s="25" t="s">
        <v>29</v>
      </c>
      <c r="Y870" s="25" t="s">
        <v>329</v>
      </c>
      <c r="Z870" s="25">
        <v>3778916</v>
      </c>
      <c r="AA870" s="25" t="s">
        <v>238</v>
      </c>
      <c r="AB870" s="24"/>
      <c r="AC870" s="24" t="str">
        <f t="shared" si="26"/>
        <v>978-91</v>
      </c>
      <c r="AD870" s="24" t="str">
        <f t="shared" si="27"/>
        <v>PRESTAR LOS SERVICIOS DE APOYO A LA GESTIÓN PARA LA CAPTURA, REGISTRO, CLASIFICACIÓN, DEPURACIÓN Y CONSOLIDACIÓN DE INFORMACIÓN DE CALIDAD DEL RECURSO HÍDRICO EN EL DISTRITO CAPITAL # 978-91</v>
      </c>
    </row>
    <row r="871" spans="1:30" x14ac:dyDescent="0.25">
      <c r="A871" s="25">
        <v>978</v>
      </c>
      <c r="B871" s="25">
        <v>92</v>
      </c>
      <c r="C871" s="25" t="s">
        <v>173</v>
      </c>
      <c r="D871" s="25" t="s">
        <v>174</v>
      </c>
      <c r="E871" s="25" t="s">
        <v>201</v>
      </c>
      <c r="F871" s="25" t="s">
        <v>202</v>
      </c>
      <c r="G871" s="25" t="s">
        <v>27</v>
      </c>
      <c r="H871" s="25" t="s">
        <v>31</v>
      </c>
      <c r="I871" s="25" t="s">
        <v>90</v>
      </c>
      <c r="J871" s="25" t="s">
        <v>240</v>
      </c>
      <c r="K871" s="25">
        <v>80111600</v>
      </c>
      <c r="L871" s="25" t="s">
        <v>203</v>
      </c>
      <c r="M871" s="25">
        <v>1</v>
      </c>
      <c r="N871" s="25">
        <v>1</v>
      </c>
      <c r="O871" s="25">
        <v>11</v>
      </c>
      <c r="P871" s="25">
        <v>1</v>
      </c>
      <c r="Q871" s="25" t="s">
        <v>28</v>
      </c>
      <c r="R871" s="25">
        <v>0</v>
      </c>
      <c r="S871" s="26">
        <v>27234900</v>
      </c>
      <c r="T871" s="26">
        <v>27234900</v>
      </c>
      <c r="U871" s="25">
        <v>0</v>
      </c>
      <c r="V871" s="25">
        <v>0</v>
      </c>
      <c r="W871" s="25" t="s">
        <v>84</v>
      </c>
      <c r="X871" s="25" t="s">
        <v>29</v>
      </c>
      <c r="Y871" s="25" t="s">
        <v>329</v>
      </c>
      <c r="Z871" s="25">
        <v>3778916</v>
      </c>
      <c r="AA871" s="25" t="s">
        <v>238</v>
      </c>
      <c r="AB871" s="24"/>
      <c r="AC871" s="24" t="str">
        <f t="shared" si="26"/>
        <v>978-92</v>
      </c>
      <c r="AD871" s="24" t="str">
        <f t="shared" si="27"/>
        <v>PRESTAR LOS SERVICIOS DE APOYO A LA GESTIÓN PARA LA CAPTURA, REGISTRO, CLASIFICACIÓN, DEPURACIÓN Y CONSOLIDACIÓN DE INFORMACIÓN DE CALIDAD DEL RECURSO HÍDRICO EN EL DISTRITO CAPITAL # 978-92</v>
      </c>
    </row>
    <row r="872" spans="1:30" x14ac:dyDescent="0.25">
      <c r="A872" s="25">
        <v>978</v>
      </c>
      <c r="B872" s="25">
        <v>93</v>
      </c>
      <c r="C872" s="25" t="s">
        <v>173</v>
      </c>
      <c r="D872" s="25" t="s">
        <v>174</v>
      </c>
      <c r="E872" s="25" t="s">
        <v>201</v>
      </c>
      <c r="F872" s="25" t="s">
        <v>202</v>
      </c>
      <c r="G872" s="25" t="s">
        <v>27</v>
      </c>
      <c r="H872" s="25" t="s">
        <v>31</v>
      </c>
      <c r="I872" s="25" t="s">
        <v>90</v>
      </c>
      <c r="J872" s="25" t="s">
        <v>240</v>
      </c>
      <c r="K872" s="25">
        <v>80111600</v>
      </c>
      <c r="L872" s="25" t="s">
        <v>203</v>
      </c>
      <c r="M872" s="25">
        <v>1</v>
      </c>
      <c r="N872" s="25">
        <v>1</v>
      </c>
      <c r="O872" s="25">
        <v>11</v>
      </c>
      <c r="P872" s="25">
        <v>1</v>
      </c>
      <c r="Q872" s="25" t="s">
        <v>28</v>
      </c>
      <c r="R872" s="25">
        <v>0</v>
      </c>
      <c r="S872" s="26">
        <v>27234400</v>
      </c>
      <c r="T872" s="26">
        <v>27234400</v>
      </c>
      <c r="U872" s="25">
        <v>0</v>
      </c>
      <c r="V872" s="25">
        <v>0</v>
      </c>
      <c r="W872" s="25" t="s">
        <v>84</v>
      </c>
      <c r="X872" s="25" t="s">
        <v>29</v>
      </c>
      <c r="Y872" s="25" t="s">
        <v>329</v>
      </c>
      <c r="Z872" s="25">
        <v>3778916</v>
      </c>
      <c r="AA872" s="25" t="s">
        <v>238</v>
      </c>
      <c r="AB872" s="24"/>
      <c r="AC872" s="24" t="str">
        <f t="shared" si="26"/>
        <v>978-93</v>
      </c>
      <c r="AD872" s="24" t="str">
        <f t="shared" si="27"/>
        <v>PRESTAR LOS SERVICIOS DE APOYO A LA GESTIÓN PARA LA CAPTURA, REGISTRO, CLASIFICACIÓN, DEPURACIÓN Y CONSOLIDACIÓN DE INFORMACIÓN DE CALIDAD DEL RECURSO HÍDRICO EN EL DISTRITO CAPITAL # 978-93</v>
      </c>
    </row>
    <row r="873" spans="1:30" x14ac:dyDescent="0.25">
      <c r="A873" s="25">
        <v>978</v>
      </c>
      <c r="B873" s="25">
        <v>94</v>
      </c>
      <c r="C873" s="25" t="s">
        <v>173</v>
      </c>
      <c r="D873" s="25" t="s">
        <v>174</v>
      </c>
      <c r="E873" s="25" t="s">
        <v>204</v>
      </c>
      <c r="F873" s="25" t="s">
        <v>205</v>
      </c>
      <c r="G873" s="25" t="s">
        <v>27</v>
      </c>
      <c r="H873" s="25" t="s">
        <v>31</v>
      </c>
      <c r="I873" s="25" t="s">
        <v>90</v>
      </c>
      <c r="J873" s="25" t="s">
        <v>240</v>
      </c>
      <c r="K873" s="25">
        <v>80111600</v>
      </c>
      <c r="L873" s="25" t="s">
        <v>206</v>
      </c>
      <c r="M873" s="25">
        <v>1</v>
      </c>
      <c r="N873" s="25">
        <v>1</v>
      </c>
      <c r="O873" s="25">
        <v>11</v>
      </c>
      <c r="P873" s="25">
        <v>1</v>
      </c>
      <c r="Q873" s="25" t="s">
        <v>28</v>
      </c>
      <c r="R873" s="25">
        <v>0</v>
      </c>
      <c r="S873" s="26">
        <v>65557880</v>
      </c>
      <c r="T873" s="26">
        <v>65557880</v>
      </c>
      <c r="U873" s="25">
        <v>0</v>
      </c>
      <c r="V873" s="25">
        <v>0</v>
      </c>
      <c r="W873" s="25" t="s">
        <v>84</v>
      </c>
      <c r="X873" s="25" t="s">
        <v>29</v>
      </c>
      <c r="Y873" s="25" t="s">
        <v>329</v>
      </c>
      <c r="Z873" s="25">
        <v>3778916</v>
      </c>
      <c r="AA873" s="25" t="s">
        <v>238</v>
      </c>
      <c r="AB873" s="24"/>
      <c r="AC873" s="24" t="str">
        <f t="shared" si="26"/>
        <v>978-94</v>
      </c>
      <c r="AD873" s="24" t="str">
        <f t="shared" si="27"/>
        <v>PRESTAR LOS SERVICIOS PROFESIONALES PARA GESTIONAR ASPECTOS TÉCNICOS-HIDROGEOLÓGICOS DE LOS ACUÍFEROS DE LA SABANA DE BOGOTÁ. # 978-94</v>
      </c>
    </row>
    <row r="874" spans="1:30" s="27" customFormat="1" x14ac:dyDescent="0.25">
      <c r="A874" s="25">
        <v>978</v>
      </c>
      <c r="B874" s="25">
        <v>95</v>
      </c>
      <c r="C874" s="25" t="s">
        <v>173</v>
      </c>
      <c r="D874" s="25" t="s">
        <v>174</v>
      </c>
      <c r="E874" s="25" t="s">
        <v>204</v>
      </c>
      <c r="F874" s="25" t="s">
        <v>205</v>
      </c>
      <c r="G874" s="25" t="s">
        <v>27</v>
      </c>
      <c r="H874" s="25" t="s">
        <v>31</v>
      </c>
      <c r="I874" s="25" t="s">
        <v>90</v>
      </c>
      <c r="J874" s="25" t="s">
        <v>240</v>
      </c>
      <c r="K874" s="25">
        <v>80111600</v>
      </c>
      <c r="L874" s="25" t="s">
        <v>215</v>
      </c>
      <c r="M874" s="25">
        <v>1</v>
      </c>
      <c r="N874" s="25">
        <v>1</v>
      </c>
      <c r="O874" s="25">
        <v>11</v>
      </c>
      <c r="P874" s="25">
        <v>1</v>
      </c>
      <c r="Q874" s="25" t="s">
        <v>28</v>
      </c>
      <c r="R874" s="25">
        <v>0</v>
      </c>
      <c r="S874" s="26">
        <v>51917250</v>
      </c>
      <c r="T874" s="26">
        <v>51917250</v>
      </c>
      <c r="U874" s="25">
        <v>0</v>
      </c>
      <c r="V874" s="25">
        <v>0</v>
      </c>
      <c r="W874" s="25" t="s">
        <v>84</v>
      </c>
      <c r="X874" s="25" t="s">
        <v>29</v>
      </c>
      <c r="Y874" s="25" t="s">
        <v>329</v>
      </c>
      <c r="Z874" s="25">
        <v>3778916</v>
      </c>
      <c r="AA874" s="25" t="s">
        <v>238</v>
      </c>
      <c r="AB874" s="24"/>
      <c r="AC874" s="24" t="str">
        <f t="shared" si="26"/>
        <v>978-95</v>
      </c>
      <c r="AD874" s="24" t="str">
        <f t="shared" si="27"/>
        <v xml:space="preserve"> PRESTAR LOS SERVICIOS PROFESIONALES PARA REALIZAR LA MODELACIÓN MATEMATICA DE LA INFORMACIÓN HIDROGEOLOGICA, HIDRAULICA E HIDROGEOQUIMICA DISPONIBLE EN LA SDA # 978-95</v>
      </c>
    </row>
    <row r="875" spans="1:30" x14ac:dyDescent="0.25">
      <c r="A875" s="25">
        <v>978</v>
      </c>
      <c r="B875" s="25">
        <v>96</v>
      </c>
      <c r="C875" s="25" t="s">
        <v>173</v>
      </c>
      <c r="D875" s="25" t="s">
        <v>174</v>
      </c>
      <c r="E875" s="25" t="s">
        <v>204</v>
      </c>
      <c r="F875" s="25" t="s">
        <v>205</v>
      </c>
      <c r="G875" s="25" t="s">
        <v>27</v>
      </c>
      <c r="H875" s="25" t="s">
        <v>30</v>
      </c>
      <c r="I875" s="25" t="s">
        <v>180</v>
      </c>
      <c r="J875" s="25" t="s">
        <v>167</v>
      </c>
      <c r="K875" s="25" t="s">
        <v>184</v>
      </c>
      <c r="L875" s="25" t="s">
        <v>207</v>
      </c>
      <c r="M875" s="25">
        <v>6</v>
      </c>
      <c r="N875" s="25">
        <v>6</v>
      </c>
      <c r="O875" s="25">
        <v>5</v>
      </c>
      <c r="P875" s="25">
        <v>1</v>
      </c>
      <c r="Q875" s="25" t="s">
        <v>43</v>
      </c>
      <c r="R875" s="25">
        <v>0</v>
      </c>
      <c r="S875" s="26">
        <v>300000000</v>
      </c>
      <c r="T875" s="26">
        <v>300000000</v>
      </c>
      <c r="U875" s="25">
        <v>0</v>
      </c>
      <c r="V875" s="25">
        <v>0</v>
      </c>
      <c r="W875" s="25" t="s">
        <v>84</v>
      </c>
      <c r="X875" s="25" t="s">
        <v>29</v>
      </c>
      <c r="Y875" s="25" t="s">
        <v>329</v>
      </c>
      <c r="Z875" s="25">
        <v>3778916</v>
      </c>
      <c r="AA875" s="25" t="s">
        <v>238</v>
      </c>
      <c r="AB875" s="24"/>
      <c r="AC875" s="24" t="str">
        <f t="shared" si="26"/>
        <v>978-96</v>
      </c>
      <c r="AD875" s="24" t="str">
        <f t="shared" si="27"/>
        <v>REVISAR CON JOSE COMPRA DE DATALOGGER - PARA CAPTURAR INFORMACION AUTOMICAMENTE # 978-96</v>
      </c>
    </row>
    <row r="876" spans="1:30" x14ac:dyDescent="0.25">
      <c r="A876" s="25">
        <v>978</v>
      </c>
      <c r="B876" s="25">
        <v>97</v>
      </c>
      <c r="C876" s="25" t="s">
        <v>173</v>
      </c>
      <c r="D876" s="25" t="s">
        <v>174</v>
      </c>
      <c r="E876" s="25" t="s">
        <v>192</v>
      </c>
      <c r="F876" s="25" t="s">
        <v>193</v>
      </c>
      <c r="G876" s="25" t="s">
        <v>27</v>
      </c>
      <c r="H876" s="25" t="s">
        <v>31</v>
      </c>
      <c r="I876" s="25" t="s">
        <v>90</v>
      </c>
      <c r="J876" s="25" t="s">
        <v>240</v>
      </c>
      <c r="K876" s="25">
        <v>80111600</v>
      </c>
      <c r="L876" s="25" t="s">
        <v>198</v>
      </c>
      <c r="M876" s="25">
        <v>1</v>
      </c>
      <c r="N876" s="25">
        <v>1</v>
      </c>
      <c r="O876" s="25">
        <v>11</v>
      </c>
      <c r="P876" s="25">
        <v>1</v>
      </c>
      <c r="Q876" s="25" t="s">
        <v>28</v>
      </c>
      <c r="R876" s="25">
        <v>0</v>
      </c>
      <c r="S876" s="26">
        <v>30642150</v>
      </c>
      <c r="T876" s="26">
        <v>30642150</v>
      </c>
      <c r="U876" s="25">
        <v>0</v>
      </c>
      <c r="V876" s="25">
        <v>0</v>
      </c>
      <c r="W876" s="25" t="s">
        <v>84</v>
      </c>
      <c r="X876" s="25" t="s">
        <v>29</v>
      </c>
      <c r="Y876" s="25" t="s">
        <v>329</v>
      </c>
      <c r="Z876" s="25">
        <v>3778916</v>
      </c>
      <c r="AA876" s="25" t="s">
        <v>238</v>
      </c>
      <c r="AB876" s="24"/>
      <c r="AC876" s="24" t="str">
        <f t="shared" si="26"/>
        <v>978-97</v>
      </c>
      <c r="AD876" s="24" t="str">
        <f t="shared" si="27"/>
        <v>PRESTAR LOS SERVICIOS DE APOYO A LA GESTIÓN PARA REALIZAR  LA RECEPCION  Y CONSOLIDACIÓN DE LA INFORMACIÓN DE MONITOREO DE CALIDAD Y CANTIDAD DEL RECURSO HÍDRICO BOGOTÁ # 978-97</v>
      </c>
    </row>
    <row r="877" spans="1:30" x14ac:dyDescent="0.25">
      <c r="A877" s="25">
        <v>978</v>
      </c>
      <c r="B877" s="25">
        <v>98</v>
      </c>
      <c r="C877" s="25" t="s">
        <v>173</v>
      </c>
      <c r="D877" s="25" t="s">
        <v>174</v>
      </c>
      <c r="E877" s="25" t="s">
        <v>204</v>
      </c>
      <c r="F877" s="25" t="s">
        <v>205</v>
      </c>
      <c r="G877" s="25" t="s">
        <v>27</v>
      </c>
      <c r="H877" s="25" t="s">
        <v>31</v>
      </c>
      <c r="I877" s="25" t="s">
        <v>90</v>
      </c>
      <c r="J877" s="25" t="s">
        <v>240</v>
      </c>
      <c r="K877" s="25">
        <v>80111600</v>
      </c>
      <c r="L877" s="25" t="s">
        <v>235</v>
      </c>
      <c r="M877" s="25">
        <v>1</v>
      </c>
      <c r="N877" s="25">
        <v>1</v>
      </c>
      <c r="O877" s="25">
        <v>11</v>
      </c>
      <c r="P877" s="25">
        <v>1</v>
      </c>
      <c r="Q877" s="25" t="s">
        <v>28</v>
      </c>
      <c r="R877" s="25">
        <v>0</v>
      </c>
      <c r="S877" s="26">
        <v>35850870</v>
      </c>
      <c r="T877" s="26">
        <v>35850870</v>
      </c>
      <c r="U877" s="25">
        <v>0</v>
      </c>
      <c r="V877" s="25">
        <v>0</v>
      </c>
      <c r="W877" s="25" t="s">
        <v>84</v>
      </c>
      <c r="X877" s="25" t="s">
        <v>29</v>
      </c>
      <c r="Y877" s="25" t="s">
        <v>329</v>
      </c>
      <c r="Z877" s="25">
        <v>3778916</v>
      </c>
      <c r="AA877" s="25" t="s">
        <v>238</v>
      </c>
      <c r="AB877" s="24"/>
      <c r="AC877" s="24" t="str">
        <f t="shared" si="26"/>
        <v>978-98</v>
      </c>
      <c r="AD877" s="24" t="str">
        <f t="shared" si="27"/>
        <v>PRESTAR LOS SERVICIOS PROFESIONALES PARA LA VERIFICACIÓN, EVALUACIÓN Y ACTUALIZACIÓN DE LA INFORMACIÓN GEOLÓGICA BASE PARA EL DESARROLLO DEL MODELO HIDROGEOLÓGICO CONCEPTUAL Y NUMÉRICO DEL DISTRITO CAPITAL. # 978-98</v>
      </c>
    </row>
    <row r="878" spans="1:30" x14ac:dyDescent="0.25">
      <c r="A878" s="25">
        <v>978</v>
      </c>
      <c r="B878" s="25">
        <v>99</v>
      </c>
      <c r="C878" s="25" t="s">
        <v>173</v>
      </c>
      <c r="D878" s="25" t="s">
        <v>174</v>
      </c>
      <c r="E878" s="25" t="s">
        <v>201</v>
      </c>
      <c r="F878" s="25" t="s">
        <v>202</v>
      </c>
      <c r="G878" s="25" t="s">
        <v>27</v>
      </c>
      <c r="H878" s="25" t="s">
        <v>31</v>
      </c>
      <c r="I878" s="25" t="s">
        <v>90</v>
      </c>
      <c r="J878" s="25" t="s">
        <v>240</v>
      </c>
      <c r="K878" s="25">
        <v>80111600</v>
      </c>
      <c r="L878" s="25" t="s">
        <v>381</v>
      </c>
      <c r="M878" s="25">
        <v>1</v>
      </c>
      <c r="N878" s="25">
        <v>1</v>
      </c>
      <c r="O878" s="25">
        <v>11</v>
      </c>
      <c r="P878" s="25">
        <v>1</v>
      </c>
      <c r="Q878" s="25" t="s">
        <v>28</v>
      </c>
      <c r="R878" s="25">
        <v>0</v>
      </c>
      <c r="S878" s="26">
        <v>27234900</v>
      </c>
      <c r="T878" s="26">
        <v>27234900</v>
      </c>
      <c r="U878" s="25">
        <v>0</v>
      </c>
      <c r="V878" s="25">
        <v>0</v>
      </c>
      <c r="W878" s="25" t="s">
        <v>84</v>
      </c>
      <c r="X878" s="25" t="s">
        <v>29</v>
      </c>
      <c r="Y878" s="25" t="s">
        <v>329</v>
      </c>
      <c r="Z878" s="25">
        <v>3778916</v>
      </c>
      <c r="AA878" s="25" t="s">
        <v>238</v>
      </c>
      <c r="AB878" s="24"/>
      <c r="AC878" s="24" t="str">
        <f t="shared" si="26"/>
        <v>978-99</v>
      </c>
      <c r="AD878" s="24" t="str">
        <f t="shared" si="27"/>
        <v>ADICION Y PRORROGA DEL CONTRATO DE PRESTACIONDPRESTAR LOS SERVICIOS DE APOYO A LA GESTIÓN PARA LA CAPTURA, REGISTRO, CLASIFICACIÓN, DEPURACIÓN Y CONSOLIDACIÓN DE INFORMACIÓN DE CALIDAD DEL RECURSO HÍDRICO EN EL DISTRITO CAPITAL # 978-99</v>
      </c>
    </row>
    <row r="879" spans="1:30" x14ac:dyDescent="0.25">
      <c r="A879" s="25">
        <v>978</v>
      </c>
      <c r="B879" s="25">
        <v>100</v>
      </c>
      <c r="C879" s="25" t="s">
        <v>173</v>
      </c>
      <c r="D879" s="25" t="s">
        <v>174</v>
      </c>
      <c r="E879" s="25" t="s">
        <v>192</v>
      </c>
      <c r="F879" s="25" t="s">
        <v>193</v>
      </c>
      <c r="G879" s="25" t="s">
        <v>27</v>
      </c>
      <c r="H879" s="25" t="s">
        <v>91</v>
      </c>
      <c r="I879" s="25" t="s">
        <v>92</v>
      </c>
      <c r="J879" s="25" t="s">
        <v>93</v>
      </c>
      <c r="K879" s="25">
        <v>77121701</v>
      </c>
      <c r="L879" s="25" t="s">
        <v>382</v>
      </c>
      <c r="M879" s="25">
        <v>3</v>
      </c>
      <c r="N879" s="25">
        <v>3</v>
      </c>
      <c r="O879" s="25">
        <v>1</v>
      </c>
      <c r="P879" s="25">
        <v>1</v>
      </c>
      <c r="Q879" s="25" t="s">
        <v>40</v>
      </c>
      <c r="R879" s="25">
        <v>0</v>
      </c>
      <c r="S879" s="26">
        <v>290000000</v>
      </c>
      <c r="T879" s="26">
        <v>290000000</v>
      </c>
      <c r="U879" s="25">
        <v>0</v>
      </c>
      <c r="V879" s="25">
        <v>0</v>
      </c>
      <c r="W879" s="25" t="s">
        <v>84</v>
      </c>
      <c r="X879" s="25" t="s">
        <v>29</v>
      </c>
      <c r="Y879" s="25" t="s">
        <v>329</v>
      </c>
      <c r="Z879" s="25">
        <v>3778916</v>
      </c>
      <c r="AA879" s="25" t="s">
        <v>238</v>
      </c>
      <c r="AB879" s="24"/>
      <c r="AC879" s="24" t="str">
        <f t="shared" si="26"/>
        <v>978-100</v>
      </c>
      <c r="AD879" s="24" t="str">
        <f t="shared" si="27"/>
        <v>DESARROLLO DE PROYECTOS ENFOCADOS EN EL FORTALECIMIENTO TECNICO Y TECNOLOGICO PARA BRINDAR INFORMACIÓN AMBIENTAL A LA CIUDAD. # 978-100</v>
      </c>
    </row>
    <row r="880" spans="1:30" x14ac:dyDescent="0.25">
      <c r="A880" s="25">
        <v>978</v>
      </c>
      <c r="B880" s="25">
        <v>101</v>
      </c>
      <c r="C880" s="25" t="s">
        <v>173</v>
      </c>
      <c r="D880" s="25" t="s">
        <v>174</v>
      </c>
      <c r="E880" s="25" t="s">
        <v>201</v>
      </c>
      <c r="F880" s="25" t="s">
        <v>202</v>
      </c>
      <c r="G880" s="25" t="s">
        <v>27</v>
      </c>
      <c r="H880" s="25" t="s">
        <v>91</v>
      </c>
      <c r="I880" s="25" t="s">
        <v>92</v>
      </c>
      <c r="J880" s="25" t="s">
        <v>93</v>
      </c>
      <c r="K880" s="25" t="s">
        <v>383</v>
      </c>
      <c r="L880" s="25" t="s">
        <v>384</v>
      </c>
      <c r="M880" s="25">
        <v>3</v>
      </c>
      <c r="N880" s="25">
        <v>3</v>
      </c>
      <c r="O880" s="25">
        <v>1</v>
      </c>
      <c r="P880" s="25">
        <v>1</v>
      </c>
      <c r="Q880" s="25" t="s">
        <v>43</v>
      </c>
      <c r="R880" s="25">
        <v>0</v>
      </c>
      <c r="S880" s="26">
        <v>200000000</v>
      </c>
      <c r="T880" s="26">
        <v>200000000</v>
      </c>
      <c r="U880" s="25">
        <v>0</v>
      </c>
      <c r="V880" s="25">
        <v>0</v>
      </c>
      <c r="W880" s="25" t="s">
        <v>84</v>
      </c>
      <c r="X880" s="25" t="s">
        <v>29</v>
      </c>
      <c r="Y880" s="25" t="s">
        <v>329</v>
      </c>
      <c r="Z880" s="25">
        <v>3778916</v>
      </c>
      <c r="AA880" s="25" t="s">
        <v>238</v>
      </c>
      <c r="AB880" s="24"/>
      <c r="AC880" s="24" t="str">
        <f t="shared" si="26"/>
        <v>978-101</v>
      </c>
      <c r="AD880" s="24" t="str">
        <f t="shared" si="27"/>
        <v>ADICION TOMA DE MUESTRA # 978-101</v>
      </c>
    </row>
    <row r="881" spans="1:30" x14ac:dyDescent="0.25">
      <c r="A881" s="25">
        <v>978</v>
      </c>
      <c r="B881" s="25">
        <v>102</v>
      </c>
      <c r="C881" s="25" t="s">
        <v>173</v>
      </c>
      <c r="D881" s="25" t="s">
        <v>174</v>
      </c>
      <c r="E881" s="25" t="s">
        <v>204</v>
      </c>
      <c r="F881" s="25" t="s">
        <v>205</v>
      </c>
      <c r="G881" s="25" t="s">
        <v>385</v>
      </c>
      <c r="H881" s="25" t="s">
        <v>91</v>
      </c>
      <c r="I881" s="25" t="s">
        <v>92</v>
      </c>
      <c r="J881" s="25" t="s">
        <v>93</v>
      </c>
      <c r="K881" s="25" t="s">
        <v>383</v>
      </c>
      <c r="L881" s="25" t="s">
        <v>386</v>
      </c>
      <c r="M881" s="25">
        <v>3</v>
      </c>
      <c r="N881" s="25">
        <v>3</v>
      </c>
      <c r="O881" s="25">
        <v>1</v>
      </c>
      <c r="P881" s="25">
        <v>1</v>
      </c>
      <c r="Q881" s="25" t="s">
        <v>28</v>
      </c>
      <c r="R881" s="25">
        <v>0</v>
      </c>
      <c r="S881" s="26">
        <v>486118000</v>
      </c>
      <c r="T881" s="26">
        <v>486118000</v>
      </c>
      <c r="U881" s="25">
        <v>0</v>
      </c>
      <c r="V881" s="25">
        <v>0</v>
      </c>
      <c r="W881" s="25" t="s">
        <v>84</v>
      </c>
      <c r="X881" s="25" t="s">
        <v>29</v>
      </c>
      <c r="Y881" s="25" t="s">
        <v>329</v>
      </c>
      <c r="Z881" s="25">
        <v>3778916</v>
      </c>
      <c r="AA881" s="25" t="s">
        <v>238</v>
      </c>
      <c r="AB881" s="24"/>
      <c r="AC881" s="24" t="str">
        <f t="shared" si="26"/>
        <v>978-102</v>
      </c>
      <c r="AD881" s="24" t="str">
        <f t="shared" si="27"/>
        <v>DESARROLLO DE LA SEGUNDA PARTE DEL MODELO HIDROGEOLÓGICO DE LA RED DE MONITOREO DE AGUAS SUBTERRÁNEAS . # 978-102</v>
      </c>
    </row>
    <row r="882" spans="1:30" x14ac:dyDescent="0.25">
      <c r="A882" s="25">
        <v>978</v>
      </c>
      <c r="B882" s="25">
        <v>103</v>
      </c>
      <c r="C882" s="25" t="s">
        <v>173</v>
      </c>
      <c r="D882" s="25" t="s">
        <v>174</v>
      </c>
      <c r="E882" s="25" t="s">
        <v>204</v>
      </c>
      <c r="F882" s="25" t="s">
        <v>205</v>
      </c>
      <c r="G882" s="25" t="s">
        <v>27</v>
      </c>
      <c r="H882" s="25" t="s">
        <v>91</v>
      </c>
      <c r="I882" s="25" t="s">
        <v>92</v>
      </c>
      <c r="J882" s="25" t="s">
        <v>93</v>
      </c>
      <c r="K882" s="25" t="s">
        <v>383</v>
      </c>
      <c r="L882" s="25" t="s">
        <v>379</v>
      </c>
      <c r="M882" s="25">
        <v>3</v>
      </c>
      <c r="N882" s="25">
        <v>3</v>
      </c>
      <c r="O882" s="25">
        <v>1</v>
      </c>
      <c r="P882" s="25">
        <v>1</v>
      </c>
      <c r="Q882" s="25" t="s">
        <v>28</v>
      </c>
      <c r="R882" s="25">
        <v>0</v>
      </c>
      <c r="S882" s="26">
        <v>113882000</v>
      </c>
      <c r="T882" s="26">
        <v>113882000</v>
      </c>
      <c r="U882" s="25">
        <v>0</v>
      </c>
      <c r="V882" s="25">
        <v>0</v>
      </c>
      <c r="W882" s="25" t="s">
        <v>84</v>
      </c>
      <c r="X882" s="25" t="s">
        <v>29</v>
      </c>
      <c r="Y882" s="25" t="s">
        <v>329</v>
      </c>
      <c r="Z882" s="25">
        <v>3778916</v>
      </c>
      <c r="AA882" s="25" t="s">
        <v>238</v>
      </c>
      <c r="AB882" s="24"/>
      <c r="AC882" s="24" t="str">
        <f t="shared" si="26"/>
        <v>978-103</v>
      </c>
      <c r="AD882" s="24" t="str">
        <f t="shared" si="27"/>
        <v>ADICION DE CONTRATO TOMA DE MUESTRAS DE CALIDAD HÍDRICA SUPERFICIAL # 978-103</v>
      </c>
    </row>
    <row r="883" spans="1:30" x14ac:dyDescent="0.25">
      <c r="A883" s="25">
        <v>978</v>
      </c>
      <c r="B883" s="25">
        <v>104</v>
      </c>
      <c r="C883" s="25" t="s">
        <v>173</v>
      </c>
      <c r="D883" s="25" t="s">
        <v>174</v>
      </c>
      <c r="E883" s="25" t="s">
        <v>387</v>
      </c>
      <c r="F883" s="25" t="s">
        <v>388</v>
      </c>
      <c r="G883" s="25" t="s">
        <v>389</v>
      </c>
      <c r="H883" s="25" t="s">
        <v>30</v>
      </c>
      <c r="I883" s="25" t="s">
        <v>180</v>
      </c>
      <c r="J883" s="25" t="s">
        <v>167</v>
      </c>
      <c r="K883" s="25">
        <v>80111600</v>
      </c>
      <c r="L883" s="25" t="s">
        <v>244</v>
      </c>
      <c r="M883" s="25">
        <v>4</v>
      </c>
      <c r="N883" s="25">
        <v>5</v>
      </c>
      <c r="O883" s="25">
        <v>1</v>
      </c>
      <c r="P883" s="25">
        <v>1</v>
      </c>
      <c r="Q883" s="25" t="s">
        <v>43</v>
      </c>
      <c r="R883" s="25">
        <v>0</v>
      </c>
      <c r="S883" s="26">
        <v>443978000</v>
      </c>
      <c r="T883" s="26">
        <v>443978000</v>
      </c>
      <c r="U883" s="25">
        <v>0</v>
      </c>
      <c r="V883" s="25">
        <v>0</v>
      </c>
      <c r="W883" s="25" t="s">
        <v>84</v>
      </c>
      <c r="X883" s="25" t="s">
        <v>29</v>
      </c>
      <c r="Y883" s="25" t="s">
        <v>329</v>
      </c>
      <c r="Z883" s="25">
        <v>3778916</v>
      </c>
      <c r="AA883" s="25" t="s">
        <v>238</v>
      </c>
      <c r="AB883" s="24"/>
      <c r="AC883" s="24" t="str">
        <f t="shared" si="26"/>
        <v>978-104</v>
      </c>
      <c r="AD883" s="24" t="str">
        <f t="shared" si="27"/>
        <v>TRASLADO A PASIVOS EXIGIBLES # 978-104</v>
      </c>
    </row>
    <row r="884" spans="1:30" x14ac:dyDescent="0.25">
      <c r="A884" s="25">
        <v>978</v>
      </c>
      <c r="B884" s="25">
        <v>105</v>
      </c>
      <c r="C884" s="25" t="s">
        <v>173</v>
      </c>
      <c r="D884" s="25" t="s">
        <v>174</v>
      </c>
      <c r="E884" s="25" t="s">
        <v>387</v>
      </c>
      <c r="F884" s="25" t="s">
        <v>388</v>
      </c>
      <c r="G884" s="25" t="s">
        <v>389</v>
      </c>
      <c r="H884" s="25" t="s">
        <v>91</v>
      </c>
      <c r="I884" s="25" t="s">
        <v>92</v>
      </c>
      <c r="J884" s="25" t="s">
        <v>93</v>
      </c>
      <c r="K884" s="25">
        <v>80111600</v>
      </c>
      <c r="L884" s="25" t="s">
        <v>244</v>
      </c>
      <c r="M884" s="25">
        <v>4</v>
      </c>
      <c r="N884" s="25">
        <v>5</v>
      </c>
      <c r="O884" s="25">
        <v>1</v>
      </c>
      <c r="P884" s="25">
        <v>1</v>
      </c>
      <c r="Q884" s="25" t="s">
        <v>43</v>
      </c>
      <c r="R884" s="25">
        <v>0</v>
      </c>
      <c r="S884" s="26">
        <v>66403000</v>
      </c>
      <c r="T884" s="26">
        <v>66403000</v>
      </c>
      <c r="U884" s="25">
        <v>0</v>
      </c>
      <c r="V884" s="25">
        <v>0</v>
      </c>
      <c r="W884" s="25" t="s">
        <v>84</v>
      </c>
      <c r="X884" s="25" t="s">
        <v>29</v>
      </c>
      <c r="Y884" s="25" t="s">
        <v>329</v>
      </c>
      <c r="Z884" s="25">
        <v>3778916</v>
      </c>
      <c r="AA884" s="25" t="s">
        <v>238</v>
      </c>
      <c r="AB884" s="24"/>
      <c r="AC884" s="24" t="str">
        <f t="shared" si="26"/>
        <v>978-105</v>
      </c>
      <c r="AD884" s="24" t="str">
        <f t="shared" si="27"/>
        <v>TRASLADO A PASIVOS EXIGIBLES # 978-105</v>
      </c>
    </row>
    <row r="885" spans="1:30" x14ac:dyDescent="0.25">
      <c r="A885" s="25">
        <v>1029</v>
      </c>
      <c r="B885" s="25">
        <v>1</v>
      </c>
      <c r="C885" s="25" t="s">
        <v>607</v>
      </c>
      <c r="D885" s="25" t="s">
        <v>608</v>
      </c>
      <c r="E885" s="25" t="s">
        <v>609</v>
      </c>
      <c r="F885" s="25" t="s">
        <v>610</v>
      </c>
      <c r="G885" s="25" t="s">
        <v>611</v>
      </c>
      <c r="H885" s="25" t="s">
        <v>31</v>
      </c>
      <c r="I885" s="25" t="s">
        <v>90</v>
      </c>
      <c r="J885" s="25" t="s">
        <v>612</v>
      </c>
      <c r="K885" s="25">
        <v>80111600</v>
      </c>
      <c r="L885" s="25" t="s">
        <v>613</v>
      </c>
      <c r="M885" s="25">
        <v>1</v>
      </c>
      <c r="N885" s="25">
        <v>1</v>
      </c>
      <c r="O885" s="25">
        <v>12</v>
      </c>
      <c r="P885" s="25">
        <v>1</v>
      </c>
      <c r="Q885" s="25" t="s">
        <v>28</v>
      </c>
      <c r="R885" s="25">
        <v>0</v>
      </c>
      <c r="S885" s="26">
        <v>36048000</v>
      </c>
      <c r="T885" s="26">
        <v>36048000</v>
      </c>
      <c r="U885" s="25">
        <v>0</v>
      </c>
      <c r="V885" s="25">
        <v>0</v>
      </c>
      <c r="W885" s="25" t="s">
        <v>84</v>
      </c>
      <c r="X885" s="25" t="s">
        <v>29</v>
      </c>
      <c r="Y885" s="25" t="s">
        <v>86</v>
      </c>
      <c r="Z885" s="25">
        <v>3778913</v>
      </c>
      <c r="AA885" s="25" t="s">
        <v>87</v>
      </c>
      <c r="AB885" s="24"/>
      <c r="AC885" s="24" t="str">
        <f t="shared" si="26"/>
        <v>1029-1</v>
      </c>
      <c r="AD885" s="24" t="str">
        <f t="shared" si="27"/>
        <v>PRESTAR LOS SERVICIOS PROFESIONALES PARA LA PUESTA EN OPERACIÓN DE LOS LINEAMIENTOS DE FORTALECIMIENTO Y REORGANIZACIÓN DE LAS INSTANCIAS DE COORDINACIÓN PERTENECIENTES AL SECTOR AMBIENTE EN EL DISTRITO CAPITAL  # 1029-1</v>
      </c>
    </row>
    <row r="886" spans="1:30" x14ac:dyDescent="0.25">
      <c r="A886" s="25">
        <v>1029</v>
      </c>
      <c r="B886" s="25">
        <v>2</v>
      </c>
      <c r="C886" s="25" t="s">
        <v>607</v>
      </c>
      <c r="D886" s="25" t="s">
        <v>608</v>
      </c>
      <c r="E886" s="25" t="s">
        <v>609</v>
      </c>
      <c r="F886" s="25" t="s">
        <v>610</v>
      </c>
      <c r="G886" s="25" t="s">
        <v>611</v>
      </c>
      <c r="H886" s="25" t="s">
        <v>31</v>
      </c>
      <c r="I886" s="25" t="s">
        <v>90</v>
      </c>
      <c r="J886" s="25" t="s">
        <v>612</v>
      </c>
      <c r="K886" s="25">
        <v>80111600</v>
      </c>
      <c r="L886" s="25" t="s">
        <v>614</v>
      </c>
      <c r="M886" s="25">
        <v>1</v>
      </c>
      <c r="N886" s="25">
        <v>1</v>
      </c>
      <c r="O886" s="25">
        <v>12</v>
      </c>
      <c r="P886" s="25">
        <v>1</v>
      </c>
      <c r="Q886" s="25" t="s">
        <v>28</v>
      </c>
      <c r="R886" s="25">
        <v>0</v>
      </c>
      <c r="S886" s="26">
        <v>33432000</v>
      </c>
      <c r="T886" s="26">
        <v>33432000</v>
      </c>
      <c r="U886" s="25">
        <v>0</v>
      </c>
      <c r="V886" s="25">
        <v>0</v>
      </c>
      <c r="W886" s="25" t="s">
        <v>84</v>
      </c>
      <c r="X886" s="25" t="s">
        <v>29</v>
      </c>
      <c r="Y886" s="25" t="s">
        <v>86</v>
      </c>
      <c r="Z886" s="25">
        <v>3778913</v>
      </c>
      <c r="AA886" s="25" t="s">
        <v>87</v>
      </c>
      <c r="AB886" s="24"/>
      <c r="AC886" s="24" t="str">
        <f t="shared" si="26"/>
        <v>1029-2</v>
      </c>
      <c r="AD886" s="24" t="str">
        <f t="shared" si="27"/>
        <v>PRESTAR LOS SERVICIOS PROFESIONALES PARA APOYAR LAS ACTIVIDADES JURÍDICAS Y LOGÍSTICAS QUE SE REQUIEREN PARA LA PUESTA EN OPERACIÓN DE LOS LINEAMIENTOS DE FORTALECIMIENTO Y REORGANIZACIÓN DE LAS INSTANCIAS DE COORDINACIÓN PERTENECIENTES AL SECTOR AMBIENTE EN EL DISTRITO CAPITAL # 1029-2</v>
      </c>
    </row>
    <row r="887" spans="1:30" x14ac:dyDescent="0.25">
      <c r="A887" s="25">
        <v>1029</v>
      </c>
      <c r="B887" s="25">
        <v>3</v>
      </c>
      <c r="C887" s="25" t="s">
        <v>607</v>
      </c>
      <c r="D887" s="25" t="s">
        <v>608</v>
      </c>
      <c r="E887" s="25" t="s">
        <v>609</v>
      </c>
      <c r="F887" s="25" t="s">
        <v>610</v>
      </c>
      <c r="G887" s="25" t="s">
        <v>611</v>
      </c>
      <c r="H887" s="25" t="s">
        <v>572</v>
      </c>
      <c r="I887" s="25" t="s">
        <v>531</v>
      </c>
      <c r="J887" s="25" t="s">
        <v>615</v>
      </c>
      <c r="K887" s="25">
        <v>80111600</v>
      </c>
      <c r="L887" s="25" t="s">
        <v>616</v>
      </c>
      <c r="M887" s="25">
        <v>1</v>
      </c>
      <c r="N887" s="25">
        <v>1</v>
      </c>
      <c r="O887" s="25">
        <v>1</v>
      </c>
      <c r="P887" s="25">
        <v>1</v>
      </c>
      <c r="Q887" s="25" t="s">
        <v>28</v>
      </c>
      <c r="R887" s="25">
        <v>0</v>
      </c>
      <c r="S887" s="26">
        <v>120000</v>
      </c>
      <c r="T887" s="26">
        <v>120000</v>
      </c>
      <c r="U887" s="25">
        <v>0</v>
      </c>
      <c r="V887" s="25">
        <v>0</v>
      </c>
      <c r="W887" s="25" t="s">
        <v>84</v>
      </c>
      <c r="X887" s="25" t="s">
        <v>29</v>
      </c>
      <c r="Y887" s="25" t="s">
        <v>86</v>
      </c>
      <c r="Z887" s="25">
        <v>3778913</v>
      </c>
      <c r="AA887" s="25" t="s">
        <v>87</v>
      </c>
      <c r="AB887" s="24"/>
      <c r="AC887" s="24" t="str">
        <f t="shared" si="26"/>
        <v>1029-3</v>
      </c>
      <c r="AD887" s="24" t="str">
        <f t="shared" si="27"/>
        <v>EXAMENES MEDICOS # 1029-3</v>
      </c>
    </row>
    <row r="888" spans="1:30" x14ac:dyDescent="0.25">
      <c r="A888" s="25">
        <v>1029</v>
      </c>
      <c r="B888" s="25">
        <v>4</v>
      </c>
      <c r="C888" s="25" t="s">
        <v>607</v>
      </c>
      <c r="D888" s="25" t="s">
        <v>608</v>
      </c>
      <c r="E888" s="25" t="s">
        <v>609</v>
      </c>
      <c r="F888" s="25" t="s">
        <v>617</v>
      </c>
      <c r="G888" s="25" t="s">
        <v>611</v>
      </c>
      <c r="H888" s="25" t="s">
        <v>31</v>
      </c>
      <c r="I888" s="25" t="s">
        <v>90</v>
      </c>
      <c r="J888" s="25" t="s">
        <v>612</v>
      </c>
      <c r="K888" s="25">
        <v>80111600</v>
      </c>
      <c r="L888" s="25" t="s">
        <v>618</v>
      </c>
      <c r="M888" s="25">
        <v>1</v>
      </c>
      <c r="N888" s="25">
        <v>1</v>
      </c>
      <c r="O888" s="25">
        <v>11</v>
      </c>
      <c r="P888" s="25">
        <v>1</v>
      </c>
      <c r="Q888" s="25" t="s">
        <v>28</v>
      </c>
      <c r="R888" s="25">
        <v>0</v>
      </c>
      <c r="S888" s="26">
        <v>58740000</v>
      </c>
      <c r="T888" s="26">
        <v>58740000</v>
      </c>
      <c r="U888" s="25">
        <v>0</v>
      </c>
      <c r="V888" s="25">
        <v>0</v>
      </c>
      <c r="W888" s="25" t="s">
        <v>84</v>
      </c>
      <c r="X888" s="25" t="s">
        <v>29</v>
      </c>
      <c r="Y888" s="25" t="s">
        <v>86</v>
      </c>
      <c r="Z888" s="25">
        <v>3778913</v>
      </c>
      <c r="AA888" s="25" t="s">
        <v>87</v>
      </c>
      <c r="AB888" s="24"/>
      <c r="AC888" s="24" t="str">
        <f t="shared" si="26"/>
        <v>1029-4</v>
      </c>
      <c r="AD888" s="24" t="str">
        <f t="shared" si="27"/>
        <v>PRESTAR LOS SERVICIOS PROFESIONALES PARA PROMOVER DESDE LA SDA LA IMPLEMENTACIÓN Y SEGUIMIENTO DE INICIATIVAS AMBIENTALES QUE FORTALEZCAN LA AGENDA REGIONAL Y LOS PROCESOS DE PLANIFICACIÓN TERRITORIAL CON DIVERSOS ACTORES E INSTITUCIONES DE CARÁCTER DISTRITAL, REGIONAL Y NACIONAL # 1029-4</v>
      </c>
    </row>
    <row r="889" spans="1:30" x14ac:dyDescent="0.25">
      <c r="A889" s="25">
        <v>1029</v>
      </c>
      <c r="B889" s="25">
        <v>5</v>
      </c>
      <c r="C889" s="25" t="s">
        <v>607</v>
      </c>
      <c r="D889" s="25" t="s">
        <v>608</v>
      </c>
      <c r="E889" s="25" t="s">
        <v>609</v>
      </c>
      <c r="F889" s="25" t="s">
        <v>617</v>
      </c>
      <c r="G889" s="25" t="s">
        <v>611</v>
      </c>
      <c r="H889" s="25" t="s">
        <v>31</v>
      </c>
      <c r="I889" s="25" t="s">
        <v>90</v>
      </c>
      <c r="J889" s="25" t="s">
        <v>612</v>
      </c>
      <c r="K889" s="25">
        <v>80111600</v>
      </c>
      <c r="L889" s="25" t="s">
        <v>619</v>
      </c>
      <c r="M889" s="25">
        <v>1</v>
      </c>
      <c r="N889" s="25">
        <v>1</v>
      </c>
      <c r="O889" s="25">
        <v>12</v>
      </c>
      <c r="P889" s="25">
        <v>1</v>
      </c>
      <c r="Q889" s="25" t="s">
        <v>28</v>
      </c>
      <c r="R889" s="25">
        <v>0</v>
      </c>
      <c r="S889" s="26">
        <v>49188000</v>
      </c>
      <c r="T889" s="26">
        <v>49188000</v>
      </c>
      <c r="U889" s="25">
        <v>0</v>
      </c>
      <c r="V889" s="25">
        <v>0</v>
      </c>
      <c r="W889" s="25" t="s">
        <v>84</v>
      </c>
      <c r="X889" s="25" t="s">
        <v>29</v>
      </c>
      <c r="Y889" s="25" t="s">
        <v>86</v>
      </c>
      <c r="Z889" s="25">
        <v>3778913</v>
      </c>
      <c r="AA889" s="25" t="s">
        <v>87</v>
      </c>
      <c r="AB889" s="24"/>
      <c r="AC889" s="24" t="str">
        <f t="shared" si="26"/>
        <v>1029-5</v>
      </c>
      <c r="AD889" s="24" t="str">
        <f t="shared" si="27"/>
        <v>PRESTAR LOS SERVICIOS PROFESIONALES PARA REALIZAR ACTIVIDADES DE ARTICULACIÓN INTERINSTITUCIONAL CON EL SECTOR PRIVADO Y PÚBLICO DE ORDEN NACIONAL E INTERNACIONAL PARA LA IMPLEMENTACIÓN DE INICIATIVAS AMBIENTALES DE ESCALA REGIONAL # 1029-5</v>
      </c>
    </row>
    <row r="890" spans="1:30" x14ac:dyDescent="0.25">
      <c r="A890" s="25">
        <v>1029</v>
      </c>
      <c r="B890" s="25">
        <v>6</v>
      </c>
      <c r="C890" s="25" t="s">
        <v>607</v>
      </c>
      <c r="D890" s="25" t="s">
        <v>608</v>
      </c>
      <c r="E890" s="25" t="s">
        <v>609</v>
      </c>
      <c r="F890" s="25" t="s">
        <v>617</v>
      </c>
      <c r="G890" s="25" t="s">
        <v>611</v>
      </c>
      <c r="H890" s="25" t="s">
        <v>572</v>
      </c>
      <c r="I890" s="25" t="s">
        <v>531</v>
      </c>
      <c r="J890" s="25" t="s">
        <v>620</v>
      </c>
      <c r="K890" s="25" t="s">
        <v>232</v>
      </c>
      <c r="L890" s="25" t="s">
        <v>621</v>
      </c>
      <c r="M890" s="25">
        <v>1</v>
      </c>
      <c r="N890" s="25">
        <v>1</v>
      </c>
      <c r="O890" s="25">
        <v>12</v>
      </c>
      <c r="P890" s="25">
        <v>1</v>
      </c>
      <c r="Q890" s="25" t="s">
        <v>34</v>
      </c>
      <c r="R890" s="25">
        <v>0</v>
      </c>
      <c r="S890" s="26">
        <v>50000000</v>
      </c>
      <c r="T890" s="26">
        <v>50000000</v>
      </c>
      <c r="U890" s="25">
        <v>0</v>
      </c>
      <c r="V890" s="25">
        <v>0</v>
      </c>
      <c r="W890" s="25" t="s">
        <v>84</v>
      </c>
      <c r="X890" s="25" t="s">
        <v>29</v>
      </c>
      <c r="Y890" s="25" t="s">
        <v>86</v>
      </c>
      <c r="Z890" s="25">
        <v>3778913</v>
      </c>
      <c r="AA890" s="25" t="s">
        <v>87</v>
      </c>
      <c r="AB890" s="24"/>
      <c r="AC890" s="24" t="str">
        <f t="shared" si="26"/>
        <v>1029-6</v>
      </c>
      <c r="AD890" s="24" t="str">
        <f t="shared" si="27"/>
        <v>CONTRATAR LAS ACCIONES COMUNICATIVAS QUE PERMITAN DIVULGAR LOS EVENTOS, CAMPAÑAS, Y MENSAJES INSTITUCIONALES DE LA SECRETARÍA DISTRITAL DE AMBIENTE. # 1029-6</v>
      </c>
    </row>
    <row r="891" spans="1:30" x14ac:dyDescent="0.25">
      <c r="A891" s="25">
        <v>1029</v>
      </c>
      <c r="B891" s="25">
        <v>7</v>
      </c>
      <c r="C891" s="25" t="s">
        <v>607</v>
      </c>
      <c r="D891" s="25" t="s">
        <v>608</v>
      </c>
      <c r="E891" s="25" t="s">
        <v>609</v>
      </c>
      <c r="F891" s="25" t="s">
        <v>617</v>
      </c>
      <c r="G891" s="25" t="s">
        <v>611</v>
      </c>
      <c r="H891" s="25" t="s">
        <v>572</v>
      </c>
      <c r="I891" s="25" t="s">
        <v>531</v>
      </c>
      <c r="J891" s="25" t="s">
        <v>615</v>
      </c>
      <c r="K891" s="25">
        <v>80111600</v>
      </c>
      <c r="L891" s="25" t="s">
        <v>616</v>
      </c>
      <c r="M891" s="25">
        <v>1</v>
      </c>
      <c r="N891" s="25">
        <v>1</v>
      </c>
      <c r="O891" s="25">
        <v>1</v>
      </c>
      <c r="P891" s="25">
        <v>1</v>
      </c>
      <c r="Q891" s="25" t="s">
        <v>28</v>
      </c>
      <c r="R891" s="25">
        <v>0</v>
      </c>
      <c r="S891" s="26">
        <v>120000</v>
      </c>
      <c r="T891" s="26">
        <v>120000</v>
      </c>
      <c r="U891" s="25">
        <v>0</v>
      </c>
      <c r="V891" s="25">
        <v>0</v>
      </c>
      <c r="W891" s="25" t="s">
        <v>84</v>
      </c>
      <c r="X891" s="25" t="s">
        <v>29</v>
      </c>
      <c r="Y891" s="25" t="s">
        <v>86</v>
      </c>
      <c r="Z891" s="25">
        <v>3778913</v>
      </c>
      <c r="AA891" s="25" t="s">
        <v>87</v>
      </c>
      <c r="AB891" s="24"/>
      <c r="AC891" s="24" t="str">
        <f t="shared" si="26"/>
        <v>1029-7</v>
      </c>
      <c r="AD891" s="24" t="str">
        <f t="shared" si="27"/>
        <v>EXAMENES MEDICOS # 1029-7</v>
      </c>
    </row>
    <row r="892" spans="1:30" x14ac:dyDescent="0.25">
      <c r="A892" s="25">
        <v>1029</v>
      </c>
      <c r="B892" s="25">
        <v>8</v>
      </c>
      <c r="C892" s="25" t="s">
        <v>607</v>
      </c>
      <c r="D892" s="25" t="s">
        <v>608</v>
      </c>
      <c r="E892" s="25" t="s">
        <v>622</v>
      </c>
      <c r="F892" s="25" t="s">
        <v>623</v>
      </c>
      <c r="G892" s="25" t="s">
        <v>611</v>
      </c>
      <c r="H892" s="25" t="s">
        <v>572</v>
      </c>
      <c r="I892" s="25" t="s">
        <v>531</v>
      </c>
      <c r="J892" s="25" t="s">
        <v>620</v>
      </c>
      <c r="K892" s="25" t="s">
        <v>232</v>
      </c>
      <c r="L892" s="25" t="s">
        <v>621</v>
      </c>
      <c r="M892" s="25">
        <v>1</v>
      </c>
      <c r="N892" s="25">
        <v>1</v>
      </c>
      <c r="O892" s="25">
        <v>12</v>
      </c>
      <c r="P892" s="25">
        <v>1</v>
      </c>
      <c r="Q892" s="25" t="s">
        <v>34</v>
      </c>
      <c r="R892" s="25">
        <v>0</v>
      </c>
      <c r="S892" s="26">
        <v>62385000</v>
      </c>
      <c r="T892" s="26">
        <v>62385000</v>
      </c>
      <c r="U892" s="25">
        <v>0</v>
      </c>
      <c r="V892" s="25">
        <v>0</v>
      </c>
      <c r="W892" s="25" t="s">
        <v>84</v>
      </c>
      <c r="X892" s="25" t="s">
        <v>29</v>
      </c>
      <c r="Y892" s="25" t="s">
        <v>86</v>
      </c>
      <c r="Z892" s="25">
        <v>3778913</v>
      </c>
      <c r="AA892" s="25" t="s">
        <v>87</v>
      </c>
      <c r="AB892" s="24"/>
      <c r="AC892" s="24" t="str">
        <f t="shared" si="26"/>
        <v>1029-8</v>
      </c>
      <c r="AD892" s="24" t="str">
        <f t="shared" si="27"/>
        <v>CONTRATAR LAS ACCIONES COMUNICATIVAS QUE PERMITAN DIVULGAR LOS EVENTOS, CAMPAÑAS, Y MENSAJES INSTITUCIONALES DE LA SECRETARÍA DISTRITAL DE AMBIENTE. # 1029-8</v>
      </c>
    </row>
    <row r="893" spans="1:30" x14ac:dyDescent="0.25">
      <c r="A893" s="25">
        <v>1029</v>
      </c>
      <c r="B893" s="25">
        <v>9</v>
      </c>
      <c r="C893" s="25" t="s">
        <v>607</v>
      </c>
      <c r="D893" s="25" t="s">
        <v>608</v>
      </c>
      <c r="E893" s="25" t="s">
        <v>622</v>
      </c>
      <c r="F893" s="25" t="s">
        <v>623</v>
      </c>
      <c r="G893" s="25" t="s">
        <v>611</v>
      </c>
      <c r="H893" s="25" t="s">
        <v>572</v>
      </c>
      <c r="I893" s="25" t="s">
        <v>531</v>
      </c>
      <c r="J893" s="25" t="s">
        <v>615</v>
      </c>
      <c r="K893" s="25">
        <v>80111600</v>
      </c>
      <c r="L893" s="25" t="s">
        <v>616</v>
      </c>
      <c r="M893" s="25">
        <v>1</v>
      </c>
      <c r="N893" s="25">
        <v>1</v>
      </c>
      <c r="O893" s="25">
        <v>1</v>
      </c>
      <c r="P893" s="25">
        <v>1</v>
      </c>
      <c r="Q893" s="25" t="s">
        <v>28</v>
      </c>
      <c r="R893" s="25">
        <v>0</v>
      </c>
      <c r="S893" s="26">
        <v>2040000</v>
      </c>
      <c r="T893" s="26">
        <v>2040000</v>
      </c>
      <c r="U893" s="25">
        <v>0</v>
      </c>
      <c r="V893" s="25">
        <v>0</v>
      </c>
      <c r="W893" s="25" t="s">
        <v>84</v>
      </c>
      <c r="X893" s="25" t="s">
        <v>29</v>
      </c>
      <c r="Y893" s="25" t="s">
        <v>86</v>
      </c>
      <c r="Z893" s="25">
        <v>3778913</v>
      </c>
      <c r="AA893" s="25" t="s">
        <v>87</v>
      </c>
      <c r="AB893" s="24"/>
      <c r="AC893" s="24" t="str">
        <f t="shared" si="26"/>
        <v>1029-9</v>
      </c>
      <c r="AD893" s="24" t="str">
        <f t="shared" si="27"/>
        <v>EXAMENES MEDICOS # 1029-9</v>
      </c>
    </row>
    <row r="894" spans="1:30" x14ac:dyDescent="0.25">
      <c r="A894" s="25">
        <v>1029</v>
      </c>
      <c r="B894" s="25">
        <v>10</v>
      </c>
      <c r="C894" s="25" t="s">
        <v>607</v>
      </c>
      <c r="D894" s="25" t="s">
        <v>608</v>
      </c>
      <c r="E894" s="25" t="s">
        <v>622</v>
      </c>
      <c r="F894" s="25" t="s">
        <v>623</v>
      </c>
      <c r="G894" s="25" t="s">
        <v>611</v>
      </c>
      <c r="H894" s="25" t="s">
        <v>31</v>
      </c>
      <c r="I894" s="25" t="s">
        <v>90</v>
      </c>
      <c r="J894" s="25" t="s">
        <v>612</v>
      </c>
      <c r="K894" s="25">
        <v>80111600</v>
      </c>
      <c r="L894" s="25" t="s">
        <v>624</v>
      </c>
      <c r="M894" s="25">
        <v>1</v>
      </c>
      <c r="N894" s="25">
        <v>1</v>
      </c>
      <c r="O894" s="25">
        <v>12</v>
      </c>
      <c r="P894" s="25">
        <v>0</v>
      </c>
      <c r="Q894" s="25" t="s">
        <v>28</v>
      </c>
      <c r="R894" s="25">
        <v>0</v>
      </c>
      <c r="S894" s="26">
        <v>84660000</v>
      </c>
      <c r="T894" s="26">
        <v>84660000</v>
      </c>
      <c r="U894" s="25">
        <v>0</v>
      </c>
      <c r="V894" s="25">
        <v>0</v>
      </c>
      <c r="W894" s="25" t="s">
        <v>84</v>
      </c>
      <c r="X894" s="25" t="s">
        <v>29</v>
      </c>
      <c r="Y894" s="25" t="s">
        <v>86</v>
      </c>
      <c r="Z894" s="25">
        <v>3778913</v>
      </c>
      <c r="AA894" s="25" t="s">
        <v>87</v>
      </c>
      <c r="AB894" s="24"/>
      <c r="AC894" s="24" t="str">
        <f t="shared" si="26"/>
        <v>1029-10</v>
      </c>
      <c r="AD894" s="24" t="str">
        <f t="shared" si="27"/>
        <v>PRESTAR LOS SERVICIOS PROFESIONALES PARA REALIZAR LAS ACTIVIDADES RELACIONADAS CON LA GESTIÓN CONTRACTUAL, JURÍDICA Y SEGUIMIENTO DE LOS PROCESOS QUE SE GENEREN DESDE LA DIRECCIÓN DE PLANEACIÓN Y SISTEMAS DE INFORMACIÓN AMBIENTAL. # 1029-10</v>
      </c>
    </row>
    <row r="895" spans="1:30" x14ac:dyDescent="0.25">
      <c r="A895" s="25">
        <v>1029</v>
      </c>
      <c r="B895" s="25">
        <v>11</v>
      </c>
      <c r="C895" s="25" t="s">
        <v>607</v>
      </c>
      <c r="D895" s="25" t="s">
        <v>608</v>
      </c>
      <c r="E895" s="25" t="s">
        <v>622</v>
      </c>
      <c r="F895" s="25" t="s">
        <v>623</v>
      </c>
      <c r="G895" s="25" t="s">
        <v>611</v>
      </c>
      <c r="H895" s="25" t="s">
        <v>31</v>
      </c>
      <c r="I895" s="25" t="s">
        <v>90</v>
      </c>
      <c r="J895" s="25" t="s">
        <v>612</v>
      </c>
      <c r="K895" s="25">
        <v>80111600</v>
      </c>
      <c r="L895" s="25" t="s">
        <v>625</v>
      </c>
      <c r="M895" s="25">
        <v>1</v>
      </c>
      <c r="N895" s="25">
        <v>1</v>
      </c>
      <c r="O895" s="25">
        <v>12</v>
      </c>
      <c r="P895" s="25">
        <v>1</v>
      </c>
      <c r="Q895" s="25" t="s">
        <v>28</v>
      </c>
      <c r="R895" s="25">
        <v>0</v>
      </c>
      <c r="S895" s="26">
        <v>78960000</v>
      </c>
      <c r="T895" s="26">
        <v>78960000</v>
      </c>
      <c r="U895" s="25">
        <v>0</v>
      </c>
      <c r="V895" s="25">
        <v>0</v>
      </c>
      <c r="W895" s="25" t="s">
        <v>84</v>
      </c>
      <c r="X895" s="25" t="s">
        <v>29</v>
      </c>
      <c r="Y895" s="25" t="s">
        <v>86</v>
      </c>
      <c r="Z895" s="25">
        <v>3778913</v>
      </c>
      <c r="AA895" s="25" t="s">
        <v>87</v>
      </c>
      <c r="AB895" s="24"/>
      <c r="AC895" s="24" t="str">
        <f t="shared" si="26"/>
        <v>1029-11</v>
      </c>
      <c r="AD895" s="24" t="str">
        <f t="shared" si="27"/>
        <v>PRESTAR LOS SERVICIOS PROFESIONALES PARA EFECTUAR LAS ACCIONES QUE SE REQUIERA PARA LA PRESENTACIÓN DE INFORMES RELACIONADOS CON EL AVANCE Y SEGUIMIENTO DE POLÍTICAS, PLANES, PROGRAMAS O INSTRUMENTOS DE PLANEACIÓN AMBIENTAL Y DE CARÁCTER ESTRATÉGICO, PRIORIZADOS POR LA SDA, EN EL MARCO DEL NUEVO MODELO DE CIUDAD SOSTENIBLE # 1029-11</v>
      </c>
    </row>
    <row r="896" spans="1:30" x14ac:dyDescent="0.25">
      <c r="A896" s="25">
        <v>1029</v>
      </c>
      <c r="B896" s="25">
        <v>12</v>
      </c>
      <c r="C896" s="25" t="s">
        <v>607</v>
      </c>
      <c r="D896" s="25" t="s">
        <v>608</v>
      </c>
      <c r="E896" s="25" t="s">
        <v>622</v>
      </c>
      <c r="F896" s="25" t="s">
        <v>623</v>
      </c>
      <c r="G896" s="25" t="s">
        <v>611</v>
      </c>
      <c r="H896" s="25" t="s">
        <v>31</v>
      </c>
      <c r="I896" s="25" t="s">
        <v>90</v>
      </c>
      <c r="J896" s="25" t="s">
        <v>612</v>
      </c>
      <c r="K896" s="25">
        <v>80111600</v>
      </c>
      <c r="L896" s="25" t="s">
        <v>626</v>
      </c>
      <c r="M896" s="25">
        <v>1</v>
      </c>
      <c r="N896" s="25">
        <v>1</v>
      </c>
      <c r="O896" s="25">
        <v>12</v>
      </c>
      <c r="P896" s="25">
        <v>1</v>
      </c>
      <c r="Q896" s="25" t="s">
        <v>28</v>
      </c>
      <c r="R896" s="25">
        <v>0</v>
      </c>
      <c r="S896" s="26">
        <v>76898000</v>
      </c>
      <c r="T896" s="26">
        <v>76898000</v>
      </c>
      <c r="U896" s="25">
        <v>0</v>
      </c>
      <c r="V896" s="25">
        <v>0</v>
      </c>
      <c r="W896" s="25" t="s">
        <v>84</v>
      </c>
      <c r="X896" s="25" t="s">
        <v>29</v>
      </c>
      <c r="Y896" s="25" t="s">
        <v>86</v>
      </c>
      <c r="Z896" s="25">
        <v>3778913</v>
      </c>
      <c r="AA896" s="25" t="s">
        <v>87</v>
      </c>
      <c r="AB896" s="24"/>
      <c r="AC896" s="24" t="str">
        <f t="shared" si="26"/>
        <v>1029-12</v>
      </c>
      <c r="AD896" s="24" t="str">
        <f t="shared" si="27"/>
        <v>PRESTAR LOS SERVICIOS PROFESIONALES PARA REALIZAR EL ANÁLISIS, SEGUIMIENTO Y REPORTE DE LOS PROCESOS DE PLANEACIÓN EN LOS COMPONENTES FÍSICOS Y PRESUPUESTALES QUE SE REQUIERAN PARA EL CUMPLIMIENTO DE LAS ACCIONES EN EL MARCO DE LA PLANEACIÓN AMBIENTAL. # 1029-12</v>
      </c>
    </row>
    <row r="897" spans="1:30" x14ac:dyDescent="0.25">
      <c r="A897" s="25">
        <v>1029</v>
      </c>
      <c r="B897" s="25">
        <v>13</v>
      </c>
      <c r="C897" s="25" t="s">
        <v>607</v>
      </c>
      <c r="D897" s="25" t="s">
        <v>608</v>
      </c>
      <c r="E897" s="25" t="s">
        <v>622</v>
      </c>
      <c r="F897" s="25" t="s">
        <v>623</v>
      </c>
      <c r="G897" s="25" t="s">
        <v>611</v>
      </c>
      <c r="H897" s="25" t="s">
        <v>31</v>
      </c>
      <c r="I897" s="25" t="s">
        <v>90</v>
      </c>
      <c r="J897" s="25" t="s">
        <v>612</v>
      </c>
      <c r="K897" s="25">
        <v>80111600</v>
      </c>
      <c r="L897" s="25" t="s">
        <v>627</v>
      </c>
      <c r="M897" s="25">
        <v>1</v>
      </c>
      <c r="N897" s="25">
        <v>1</v>
      </c>
      <c r="O897" s="25">
        <v>11</v>
      </c>
      <c r="P897" s="25">
        <v>1</v>
      </c>
      <c r="Q897" s="25" t="s">
        <v>28</v>
      </c>
      <c r="R897" s="25">
        <v>0</v>
      </c>
      <c r="S897" s="26">
        <v>72380000</v>
      </c>
      <c r="T897" s="26">
        <v>72380000</v>
      </c>
      <c r="U897" s="25">
        <v>0</v>
      </c>
      <c r="V897" s="25">
        <v>0</v>
      </c>
      <c r="W897" s="25" t="s">
        <v>84</v>
      </c>
      <c r="X897" s="25" t="s">
        <v>29</v>
      </c>
      <c r="Y897" s="25" t="s">
        <v>86</v>
      </c>
      <c r="Z897" s="25">
        <v>3778913</v>
      </c>
      <c r="AA897" s="25" t="s">
        <v>87</v>
      </c>
      <c r="AB897" s="24"/>
      <c r="AC897" s="24" t="str">
        <f t="shared" si="26"/>
        <v>1029-13</v>
      </c>
      <c r="AD897" s="24" t="str">
        <f t="shared" si="27"/>
        <v>PRESTAR LOS SERVICIOS PROFESIONALES PARA REALIZAR LA FORMULACIÓN, MONITOREO A LA IMPLEMENTACIÓN, ACTUALIZACIÓN Y SEGUIMIENTO DE LOS INSTRUMENTOS ECONÓMICOS AMBIENTALES. # 1029-13</v>
      </c>
    </row>
    <row r="898" spans="1:30" x14ac:dyDescent="0.25">
      <c r="A898" s="25">
        <v>1029</v>
      </c>
      <c r="B898" s="25">
        <v>14</v>
      </c>
      <c r="C898" s="25" t="s">
        <v>607</v>
      </c>
      <c r="D898" s="25" t="s">
        <v>608</v>
      </c>
      <c r="E898" s="25" t="s">
        <v>622</v>
      </c>
      <c r="F898" s="25" t="s">
        <v>623</v>
      </c>
      <c r="G898" s="25" t="s">
        <v>611</v>
      </c>
      <c r="H898" s="25" t="s">
        <v>31</v>
      </c>
      <c r="I898" s="25" t="s">
        <v>90</v>
      </c>
      <c r="J898" s="25" t="s">
        <v>612</v>
      </c>
      <c r="K898" s="25">
        <v>80111600</v>
      </c>
      <c r="L898" s="25" t="s">
        <v>628</v>
      </c>
      <c r="M898" s="25">
        <v>1</v>
      </c>
      <c r="N898" s="25">
        <v>1</v>
      </c>
      <c r="O898" s="25">
        <v>11</v>
      </c>
      <c r="P898" s="25">
        <v>1</v>
      </c>
      <c r="Q898" s="25" t="s">
        <v>28</v>
      </c>
      <c r="R898" s="25">
        <v>0</v>
      </c>
      <c r="S898" s="26">
        <v>97680000</v>
      </c>
      <c r="T898" s="26">
        <v>97680000</v>
      </c>
      <c r="U898" s="25">
        <v>0</v>
      </c>
      <c r="V898" s="25">
        <v>0</v>
      </c>
      <c r="W898" s="25" t="s">
        <v>84</v>
      </c>
      <c r="X898" s="25" t="s">
        <v>29</v>
      </c>
      <c r="Y898" s="25" t="s">
        <v>86</v>
      </c>
      <c r="Z898" s="25">
        <v>3778913</v>
      </c>
      <c r="AA898" s="25" t="s">
        <v>87</v>
      </c>
      <c r="AB898" s="24"/>
      <c r="AC898" s="24" t="str">
        <f t="shared" ref="AC898:AC961" si="28">+CONCATENATE(A898,"-",B898)</f>
        <v>1029-14</v>
      </c>
      <c r="AD898" s="24" t="str">
        <f t="shared" ref="AD898:AD961" si="29">+CONCATENATE(L898," #"," ",AC898)</f>
        <v>PRESTAR LOS SERVICIOS PROFESIONALES PARA ESTABLECER, PARTICIPAR Y DESARROLLAR ACTIVIDADES DE FORMULACIÓN Y SEGUIMIENTO DE INSTRUMENTOS DE ORDENAMIENTO TERRITORIAL E INSTRUMENTOS DE PLANEACIÓN AMBIENTAL, Y SEGUIMIENTO AL CUMPLIMIENTO DE LOS FALLOS DE COMPETENCIA DE LA SDA # 1029-14</v>
      </c>
    </row>
    <row r="899" spans="1:30" x14ac:dyDescent="0.25">
      <c r="A899" s="25">
        <v>1029</v>
      </c>
      <c r="B899" s="25">
        <v>15</v>
      </c>
      <c r="C899" s="25" t="s">
        <v>607</v>
      </c>
      <c r="D899" s="25" t="s">
        <v>608</v>
      </c>
      <c r="E899" s="25" t="s">
        <v>622</v>
      </c>
      <c r="F899" s="25" t="s">
        <v>623</v>
      </c>
      <c r="G899" s="25" t="s">
        <v>611</v>
      </c>
      <c r="H899" s="25" t="s">
        <v>31</v>
      </c>
      <c r="I899" s="25" t="s">
        <v>90</v>
      </c>
      <c r="J899" s="25" t="s">
        <v>612</v>
      </c>
      <c r="K899" s="25">
        <v>80111600</v>
      </c>
      <c r="L899" s="25" t="s">
        <v>629</v>
      </c>
      <c r="M899" s="25">
        <v>1</v>
      </c>
      <c r="N899" s="25">
        <v>1</v>
      </c>
      <c r="O899" s="25">
        <v>11</v>
      </c>
      <c r="P899" s="25">
        <v>1</v>
      </c>
      <c r="Q899" s="25" t="s">
        <v>28</v>
      </c>
      <c r="R899" s="25">
        <v>0</v>
      </c>
      <c r="S899" s="26">
        <v>77605000</v>
      </c>
      <c r="T899" s="26">
        <v>77605000</v>
      </c>
      <c r="U899" s="25">
        <v>0</v>
      </c>
      <c r="V899" s="25">
        <v>0</v>
      </c>
      <c r="W899" s="25" t="s">
        <v>84</v>
      </c>
      <c r="X899" s="25" t="s">
        <v>29</v>
      </c>
      <c r="Y899" s="25" t="s">
        <v>86</v>
      </c>
      <c r="Z899" s="25">
        <v>3778913</v>
      </c>
      <c r="AA899" s="25" t="s">
        <v>87</v>
      </c>
      <c r="AB899" s="24"/>
      <c r="AC899" s="24" t="str">
        <f t="shared" si="28"/>
        <v>1029-15</v>
      </c>
      <c r="AD899" s="24" t="str">
        <f t="shared" si="29"/>
        <v>PRESTAR LOS SERVICIOS PROFESIONALES PARA ESTABLECER, ACOMPAÑAR Y DESARROLLAR DESDE EL COMPONENTE JURÍDICO, ACTIVIDADES TENDIENTES A LA FORMULACIÓN Y/O EVALUACIÓN DE INSTRUMENTOS DE ORDENAMIENTO TERRITORIAL PRIORIZADOS EN EL DISTRITO CAPITAL DESDE LAS FUNCIONES DE LA SECRETARIA DISTRITAL DE AMBIENTE # 1029-15</v>
      </c>
    </row>
    <row r="900" spans="1:30" x14ac:dyDescent="0.25">
      <c r="A900" s="25">
        <v>1029</v>
      </c>
      <c r="B900" s="25">
        <v>16</v>
      </c>
      <c r="C900" s="25" t="s">
        <v>607</v>
      </c>
      <c r="D900" s="25" t="s">
        <v>608</v>
      </c>
      <c r="E900" s="25" t="s">
        <v>622</v>
      </c>
      <c r="F900" s="25" t="s">
        <v>623</v>
      </c>
      <c r="G900" s="25" t="s">
        <v>611</v>
      </c>
      <c r="H900" s="25" t="s">
        <v>31</v>
      </c>
      <c r="I900" s="25" t="s">
        <v>90</v>
      </c>
      <c r="J900" s="25" t="s">
        <v>612</v>
      </c>
      <c r="K900" s="25">
        <v>80111600</v>
      </c>
      <c r="L900" s="25" t="s">
        <v>630</v>
      </c>
      <c r="M900" s="25">
        <v>1</v>
      </c>
      <c r="N900" s="25">
        <v>1</v>
      </c>
      <c r="O900" s="25">
        <v>11</v>
      </c>
      <c r="P900" s="25">
        <v>1</v>
      </c>
      <c r="Q900" s="25" t="s">
        <v>28</v>
      </c>
      <c r="R900" s="25">
        <v>0</v>
      </c>
      <c r="S900" s="26">
        <v>84304000</v>
      </c>
      <c r="T900" s="26">
        <v>84304000</v>
      </c>
      <c r="U900" s="25">
        <v>0</v>
      </c>
      <c r="V900" s="25">
        <v>0</v>
      </c>
      <c r="W900" s="25" t="s">
        <v>84</v>
      </c>
      <c r="X900" s="25" t="s">
        <v>29</v>
      </c>
      <c r="Y900" s="25" t="s">
        <v>86</v>
      </c>
      <c r="Z900" s="25">
        <v>3778913</v>
      </c>
      <c r="AA900" s="25" t="s">
        <v>87</v>
      </c>
      <c r="AB900" s="24"/>
      <c r="AC900" s="24" t="str">
        <f t="shared" si="28"/>
        <v>1029-16</v>
      </c>
      <c r="AD900" s="24" t="str">
        <f t="shared" si="29"/>
        <v>PRESTAR SERVICIOS PROFESIONALES PARA ORIENTAR LA FORMULACIÓN, ADOPCIÓN Y SEGUIMIENTO DE PLANES DE MANEJO AMBIENTAL, Y DE INSTRUMENTOS DE ORDENAMIENTO TERRITORIAL PRIORIZADOS Y REALIZAR EL SEGUIMIENTO Y EVALUACIÓN DEL PLAN DE INVESTIGACIÓN AMBIENTAL DE BOGOTÁ – PIAB VIGENTE Y LIDERAR LA FORMULACIÓN DEL NUEVO PIAB. # 1029-16</v>
      </c>
    </row>
    <row r="901" spans="1:30" x14ac:dyDescent="0.25">
      <c r="A901" s="25">
        <v>1029</v>
      </c>
      <c r="B901" s="25">
        <v>17</v>
      </c>
      <c r="C901" s="25" t="s">
        <v>607</v>
      </c>
      <c r="D901" s="25" t="s">
        <v>608</v>
      </c>
      <c r="E901" s="25" t="s">
        <v>622</v>
      </c>
      <c r="F901" s="25" t="s">
        <v>623</v>
      </c>
      <c r="G901" s="25" t="s">
        <v>611</v>
      </c>
      <c r="H901" s="25" t="s">
        <v>31</v>
      </c>
      <c r="I901" s="25" t="s">
        <v>90</v>
      </c>
      <c r="J901" s="25" t="s">
        <v>612</v>
      </c>
      <c r="K901" s="25">
        <v>80111600</v>
      </c>
      <c r="L901" s="25" t="s">
        <v>631</v>
      </c>
      <c r="M901" s="25">
        <v>1</v>
      </c>
      <c r="N901" s="25">
        <v>1</v>
      </c>
      <c r="O901" s="25">
        <v>12</v>
      </c>
      <c r="P901" s="25">
        <v>1</v>
      </c>
      <c r="Q901" s="25" t="s">
        <v>28</v>
      </c>
      <c r="R901" s="25">
        <v>0</v>
      </c>
      <c r="S901" s="26">
        <v>78960000</v>
      </c>
      <c r="T901" s="26">
        <v>78960000</v>
      </c>
      <c r="U901" s="25">
        <v>0</v>
      </c>
      <c r="V901" s="25">
        <v>0</v>
      </c>
      <c r="W901" s="25" t="s">
        <v>84</v>
      </c>
      <c r="X901" s="25" t="s">
        <v>29</v>
      </c>
      <c r="Y901" s="25" t="s">
        <v>86</v>
      </c>
      <c r="Z901" s="25">
        <v>3778913</v>
      </c>
      <c r="AA901" s="25" t="s">
        <v>87</v>
      </c>
      <c r="AB901" s="24"/>
      <c r="AC901" s="24" t="str">
        <f t="shared" si="28"/>
        <v>1029-17</v>
      </c>
      <c r="AD901" s="24" t="str">
        <f t="shared" si="29"/>
        <v>PRESTAR LOS SERVICIOS PROFESIONALES PARA REALIZAR ACTIVIDADES TÉCNICAS, EN EL MARCO DE LOS PROCESOS DE FORMULACIÓN, ACTUALIZACIÓN Y AJUSTES DE PLANES DE MANEJO AMBIENTAL, INSTRUMENTOS DE ORDENAMIENTO TERRITORIAL Y OTROS INSTRUMENTOS DE PLANEACIÓN AMBIENTAL EN QUE PARTICIPE LA SDA. # 1029-17</v>
      </c>
    </row>
    <row r="902" spans="1:30" x14ac:dyDescent="0.25">
      <c r="A902" s="25">
        <v>1029</v>
      </c>
      <c r="B902" s="25">
        <v>18</v>
      </c>
      <c r="C902" s="25" t="s">
        <v>607</v>
      </c>
      <c r="D902" s="25" t="s">
        <v>608</v>
      </c>
      <c r="E902" s="25" t="s">
        <v>622</v>
      </c>
      <c r="F902" s="25" t="s">
        <v>623</v>
      </c>
      <c r="G902" s="25" t="s">
        <v>611</v>
      </c>
      <c r="H902" s="25" t="s">
        <v>31</v>
      </c>
      <c r="I902" s="25" t="s">
        <v>90</v>
      </c>
      <c r="J902" s="25" t="s">
        <v>612</v>
      </c>
      <c r="K902" s="25">
        <v>80111600</v>
      </c>
      <c r="L902" s="25" t="s">
        <v>632</v>
      </c>
      <c r="M902" s="25">
        <v>1</v>
      </c>
      <c r="N902" s="25">
        <v>1</v>
      </c>
      <c r="O902" s="25">
        <v>12</v>
      </c>
      <c r="P902" s="25">
        <v>1</v>
      </c>
      <c r="Q902" s="25" t="s">
        <v>28</v>
      </c>
      <c r="R902" s="25">
        <v>0</v>
      </c>
      <c r="S902" s="26">
        <v>39108000</v>
      </c>
      <c r="T902" s="26">
        <v>39108000</v>
      </c>
      <c r="U902" s="25">
        <v>0</v>
      </c>
      <c r="V902" s="25">
        <v>0</v>
      </c>
      <c r="W902" s="25" t="s">
        <v>84</v>
      </c>
      <c r="X902" s="25" t="s">
        <v>29</v>
      </c>
      <c r="Y902" s="25" t="s">
        <v>86</v>
      </c>
      <c r="Z902" s="25">
        <v>3778913</v>
      </c>
      <c r="AA902" s="25" t="s">
        <v>87</v>
      </c>
      <c r="AB902" s="24"/>
      <c r="AC902" s="24" t="str">
        <f t="shared" si="28"/>
        <v>1029-18</v>
      </c>
      <c r="AD902" s="24" t="str">
        <f t="shared" si="29"/>
        <v>PRESTAR LOS SERVICIOS PROFESIONALES PARA APOYAR LA EVALUACIÓN  Y ANÁLISIS  DEL PLAN INSTITUCIONAL DE GESTIÓN AMBIENTAL - PIGA DE LA SDA Y REALIZAR EL SEGUIMIENTO AL PLAN DE ACCIÓN CUATRIENAL AMBIENTAL-PACA DE BOGOTÁ MEJOR PARA TODOS 2016-2020. # 1029-18</v>
      </c>
    </row>
    <row r="903" spans="1:30" x14ac:dyDescent="0.25">
      <c r="A903" s="25">
        <v>1029</v>
      </c>
      <c r="B903" s="25">
        <v>19</v>
      </c>
      <c r="C903" s="25" t="s">
        <v>607</v>
      </c>
      <c r="D903" s="25" t="s">
        <v>608</v>
      </c>
      <c r="E903" s="25" t="s">
        <v>622</v>
      </c>
      <c r="F903" s="25" t="s">
        <v>623</v>
      </c>
      <c r="G903" s="25" t="s">
        <v>611</v>
      </c>
      <c r="H903" s="25" t="s">
        <v>31</v>
      </c>
      <c r="I903" s="25" t="s">
        <v>90</v>
      </c>
      <c r="J903" s="25" t="s">
        <v>612</v>
      </c>
      <c r="K903" s="25">
        <v>80111600</v>
      </c>
      <c r="L903" s="25" t="s">
        <v>633</v>
      </c>
      <c r="M903" s="25">
        <v>1</v>
      </c>
      <c r="N903" s="25">
        <v>1</v>
      </c>
      <c r="O903" s="25">
        <v>11</v>
      </c>
      <c r="P903" s="25">
        <v>1</v>
      </c>
      <c r="Q903" s="25" t="s">
        <v>28</v>
      </c>
      <c r="R903" s="25">
        <v>0</v>
      </c>
      <c r="S903" s="26">
        <v>51920000</v>
      </c>
      <c r="T903" s="26">
        <v>51920000</v>
      </c>
      <c r="U903" s="25">
        <v>0</v>
      </c>
      <c r="V903" s="25">
        <v>0</v>
      </c>
      <c r="W903" s="25" t="s">
        <v>84</v>
      </c>
      <c r="X903" s="25" t="s">
        <v>29</v>
      </c>
      <c r="Y903" s="25" t="s">
        <v>86</v>
      </c>
      <c r="Z903" s="25">
        <v>3778913</v>
      </c>
      <c r="AA903" s="25" t="s">
        <v>87</v>
      </c>
      <c r="AB903" s="24"/>
      <c r="AC903" s="24" t="str">
        <f t="shared" si="28"/>
        <v>1029-19</v>
      </c>
      <c r="AD903" s="24" t="str">
        <f t="shared" si="29"/>
        <v>PRESTAR LOS SERVICIOS PROFESIONALES PARA REALIZAR LA EVALUACIÓN  Y ANÁLISIS DE LOS PLANES AMBIENTALES LOCALES (PAL) Y OTROS INSTRUMENTOS DE PLANEACIÓN AMBIENTAL A NIVEL LOCAL QUE LE SEAN ASIGNADOS. # 1029-19</v>
      </c>
    </row>
    <row r="904" spans="1:30" x14ac:dyDescent="0.25">
      <c r="A904" s="25">
        <v>1029</v>
      </c>
      <c r="B904" s="25">
        <v>20</v>
      </c>
      <c r="C904" s="25" t="s">
        <v>607</v>
      </c>
      <c r="D904" s="25" t="s">
        <v>608</v>
      </c>
      <c r="E904" s="25" t="s">
        <v>622</v>
      </c>
      <c r="F904" s="25" t="s">
        <v>623</v>
      </c>
      <c r="G904" s="25" t="s">
        <v>611</v>
      </c>
      <c r="H904" s="25" t="s">
        <v>31</v>
      </c>
      <c r="I904" s="25" t="s">
        <v>90</v>
      </c>
      <c r="J904" s="25" t="s">
        <v>612</v>
      </c>
      <c r="K904" s="25">
        <v>80111600</v>
      </c>
      <c r="L904" s="25" t="s">
        <v>634</v>
      </c>
      <c r="M904" s="25">
        <v>1</v>
      </c>
      <c r="N904" s="25">
        <v>1</v>
      </c>
      <c r="O904" s="25">
        <v>12</v>
      </c>
      <c r="P904" s="25">
        <v>1</v>
      </c>
      <c r="Q904" s="25" t="s">
        <v>28</v>
      </c>
      <c r="R904" s="25">
        <v>0</v>
      </c>
      <c r="S904" s="26">
        <v>30792000</v>
      </c>
      <c r="T904" s="26">
        <v>30792000</v>
      </c>
      <c r="U904" s="25">
        <v>0</v>
      </c>
      <c r="V904" s="25">
        <v>0</v>
      </c>
      <c r="W904" s="25" t="s">
        <v>84</v>
      </c>
      <c r="X904" s="25" t="s">
        <v>29</v>
      </c>
      <c r="Y904" s="25" t="s">
        <v>86</v>
      </c>
      <c r="Z904" s="25">
        <v>3778913</v>
      </c>
      <c r="AA904" s="25" t="s">
        <v>87</v>
      </c>
      <c r="AB904" s="24"/>
      <c r="AC904" s="24" t="str">
        <f t="shared" si="28"/>
        <v>1029-20</v>
      </c>
      <c r="AD904" s="24" t="str">
        <f t="shared" si="29"/>
        <v>APOYAR LAS ACTIVIDADES DE SEGUIMIENTO Y REALIZAR LOS REPORTES DE LAS ACCIONES ASOCIADAS A LA ORIENTACIÓN Y ACOMPAÑAMIENTO A LOS PROCESOS DE LAS POLÍTICAS E INSTRUMENTOS DE PLANEACIÓN AMBIENTAL. # 1029-20</v>
      </c>
    </row>
    <row r="905" spans="1:30" x14ac:dyDescent="0.25">
      <c r="A905" s="25">
        <v>1029</v>
      </c>
      <c r="B905" s="25">
        <v>21</v>
      </c>
      <c r="C905" s="25" t="s">
        <v>607</v>
      </c>
      <c r="D905" s="25" t="s">
        <v>608</v>
      </c>
      <c r="E905" s="25" t="s">
        <v>622</v>
      </c>
      <c r="F905" s="25" t="s">
        <v>623</v>
      </c>
      <c r="G905" s="25" t="s">
        <v>611</v>
      </c>
      <c r="H905" s="25" t="s">
        <v>31</v>
      </c>
      <c r="I905" s="25" t="s">
        <v>90</v>
      </c>
      <c r="J905" s="25" t="s">
        <v>612</v>
      </c>
      <c r="K905" s="25">
        <v>80111600</v>
      </c>
      <c r="L905" s="25" t="s">
        <v>635</v>
      </c>
      <c r="M905" s="25">
        <v>1</v>
      </c>
      <c r="N905" s="25">
        <v>1</v>
      </c>
      <c r="O905" s="25">
        <v>11</v>
      </c>
      <c r="P905" s="25">
        <v>1</v>
      </c>
      <c r="Q905" s="25" t="s">
        <v>28</v>
      </c>
      <c r="R905" s="25">
        <v>0</v>
      </c>
      <c r="S905" s="26">
        <v>26235000</v>
      </c>
      <c r="T905" s="26">
        <v>26235000</v>
      </c>
      <c r="U905" s="25">
        <v>0</v>
      </c>
      <c r="V905" s="25">
        <v>0</v>
      </c>
      <c r="W905" s="25" t="s">
        <v>84</v>
      </c>
      <c r="X905" s="25" t="s">
        <v>29</v>
      </c>
      <c r="Y905" s="25" t="s">
        <v>86</v>
      </c>
      <c r="Z905" s="25">
        <v>3778913</v>
      </c>
      <c r="AA905" s="25" t="s">
        <v>87</v>
      </c>
      <c r="AB905" s="24"/>
      <c r="AC905" s="24" t="str">
        <f t="shared" si="28"/>
        <v>1029-21</v>
      </c>
      <c r="AD905" s="24" t="str">
        <f t="shared" si="29"/>
        <v>REALIZAR LAS ACTIVIDADES DE TRÁMITE, ARCHIVO Y SEGUIMIENTO A LA GESTION DE INFORMACIÓN REQUERIDA PARA EL SEGUIMIENTO A LA IMPLEMENTACIÓN DE INSTRUMENTOS Y POLÍTICAS AMBIENTALES PRIORIZADAS. # 1029-21</v>
      </c>
    </row>
    <row r="906" spans="1:30" x14ac:dyDescent="0.25">
      <c r="A906" s="25">
        <v>1029</v>
      </c>
      <c r="B906" s="25">
        <v>22</v>
      </c>
      <c r="C906" s="25" t="s">
        <v>607</v>
      </c>
      <c r="D906" s="25" t="s">
        <v>608</v>
      </c>
      <c r="E906" s="25" t="s">
        <v>622</v>
      </c>
      <c r="F906" s="25" t="s">
        <v>623</v>
      </c>
      <c r="G906" s="25" t="s">
        <v>611</v>
      </c>
      <c r="H906" s="25" t="s">
        <v>31</v>
      </c>
      <c r="I906" s="25" t="s">
        <v>90</v>
      </c>
      <c r="J906" s="25" t="s">
        <v>612</v>
      </c>
      <c r="K906" s="25">
        <v>80111600</v>
      </c>
      <c r="L906" s="25" t="s">
        <v>636</v>
      </c>
      <c r="M906" s="25">
        <v>1</v>
      </c>
      <c r="N906" s="25">
        <v>1</v>
      </c>
      <c r="O906" s="25">
        <v>11</v>
      </c>
      <c r="P906" s="25">
        <v>1</v>
      </c>
      <c r="Q906" s="25" t="s">
        <v>28</v>
      </c>
      <c r="R906" s="25">
        <v>0</v>
      </c>
      <c r="S906" s="26">
        <v>58740000</v>
      </c>
      <c r="T906" s="26">
        <v>58740000</v>
      </c>
      <c r="U906" s="25">
        <v>0</v>
      </c>
      <c r="V906" s="25">
        <v>0</v>
      </c>
      <c r="W906" s="25" t="s">
        <v>84</v>
      </c>
      <c r="X906" s="25" t="s">
        <v>29</v>
      </c>
      <c r="Y906" s="25" t="s">
        <v>86</v>
      </c>
      <c r="Z906" s="25">
        <v>3778913</v>
      </c>
      <c r="AA906" s="25" t="s">
        <v>87</v>
      </c>
      <c r="AB906" s="24"/>
      <c r="AC906" s="24" t="str">
        <f t="shared" si="28"/>
        <v>1029-22</v>
      </c>
      <c r="AD906" s="24" t="str">
        <f t="shared" si="29"/>
        <v>PRESTAR LOS SERVICIOS PROFESIONALES PARA PARTICIPAR EN LA EVALUACIÓN Y ANÁLISIS A LA IMPLEMENTACIÓN DEL PLAN DISTRITAL DE GESTIÓN DEL RIESGO Y CAMBIO CLIMÁTICO Y REALIZAR DESDE LA SDA LAS ACTIVIDADES DE EL SEGUIMIENTO AL PLAN. # 1029-22</v>
      </c>
    </row>
    <row r="907" spans="1:30" x14ac:dyDescent="0.25">
      <c r="A907" s="25">
        <v>1029</v>
      </c>
      <c r="B907" s="25">
        <v>23</v>
      </c>
      <c r="C907" s="25" t="s">
        <v>607</v>
      </c>
      <c r="D907" s="25" t="s">
        <v>608</v>
      </c>
      <c r="E907" s="25" t="s">
        <v>622</v>
      </c>
      <c r="F907" s="25" t="s">
        <v>623</v>
      </c>
      <c r="G907" s="25" t="s">
        <v>611</v>
      </c>
      <c r="H907" s="25" t="s">
        <v>31</v>
      </c>
      <c r="I907" s="25" t="s">
        <v>90</v>
      </c>
      <c r="J907" s="25" t="s">
        <v>612</v>
      </c>
      <c r="K907" s="25">
        <v>80111600</v>
      </c>
      <c r="L907" s="25" t="s">
        <v>637</v>
      </c>
      <c r="M907" s="25">
        <v>1</v>
      </c>
      <c r="N907" s="25">
        <v>1</v>
      </c>
      <c r="O907" s="25">
        <v>12</v>
      </c>
      <c r="P907" s="25">
        <v>1</v>
      </c>
      <c r="Q907" s="25" t="s">
        <v>28</v>
      </c>
      <c r="R907" s="25">
        <v>0</v>
      </c>
      <c r="S907" s="26">
        <v>56640000</v>
      </c>
      <c r="T907" s="26">
        <v>56640000</v>
      </c>
      <c r="U907" s="25">
        <v>0</v>
      </c>
      <c r="V907" s="25">
        <v>0</v>
      </c>
      <c r="W907" s="25" t="s">
        <v>84</v>
      </c>
      <c r="X907" s="25" t="s">
        <v>29</v>
      </c>
      <c r="Y907" s="25" t="s">
        <v>86</v>
      </c>
      <c r="Z907" s="25">
        <v>3778913</v>
      </c>
      <c r="AA907" s="25" t="s">
        <v>87</v>
      </c>
      <c r="AB907" s="24"/>
      <c r="AC907" s="24" t="str">
        <f t="shared" si="28"/>
        <v>1029-23</v>
      </c>
      <c r="AD907" s="24" t="str">
        <f t="shared" si="29"/>
        <v>PRESTAR LOS SERVICIOS PROFESIONALES PARA PARTICIPAR EN LA EVALUACIÓN, ANÁLISIS Y ADELANTAR EL SEGUIMIENTO DEL PLAN DE ACCIÓN CUATRIENAL AMBIENTAL - PACA DE BOGOTÁ MEJOR PARA TODOS 2016-2020. # 1029-23</v>
      </c>
    </row>
    <row r="908" spans="1:30" x14ac:dyDescent="0.25">
      <c r="A908" s="25">
        <v>1029</v>
      </c>
      <c r="B908" s="25">
        <v>24</v>
      </c>
      <c r="C908" s="25" t="s">
        <v>607</v>
      </c>
      <c r="D908" s="25" t="s">
        <v>608</v>
      </c>
      <c r="E908" s="25" t="s">
        <v>622</v>
      </c>
      <c r="F908" s="25" t="s">
        <v>623</v>
      </c>
      <c r="G908" s="25" t="s">
        <v>611</v>
      </c>
      <c r="H908" s="25" t="s">
        <v>31</v>
      </c>
      <c r="I908" s="25" t="s">
        <v>90</v>
      </c>
      <c r="J908" s="25" t="s">
        <v>612</v>
      </c>
      <c r="K908" s="25">
        <v>80111600</v>
      </c>
      <c r="L908" s="25" t="s">
        <v>638</v>
      </c>
      <c r="M908" s="25">
        <v>1</v>
      </c>
      <c r="N908" s="25">
        <v>1</v>
      </c>
      <c r="O908" s="25">
        <v>12</v>
      </c>
      <c r="P908" s="25">
        <v>1</v>
      </c>
      <c r="Q908" s="25" t="s">
        <v>28</v>
      </c>
      <c r="R908" s="25">
        <v>0</v>
      </c>
      <c r="S908" s="26">
        <v>43644000</v>
      </c>
      <c r="T908" s="26">
        <v>43644000</v>
      </c>
      <c r="U908" s="25">
        <v>0</v>
      </c>
      <c r="V908" s="25">
        <v>0</v>
      </c>
      <c r="W908" s="25" t="s">
        <v>84</v>
      </c>
      <c r="X908" s="25" t="s">
        <v>29</v>
      </c>
      <c r="Y908" s="25" t="s">
        <v>86</v>
      </c>
      <c r="Z908" s="25">
        <v>3778913</v>
      </c>
      <c r="AA908" s="25" t="s">
        <v>87</v>
      </c>
      <c r="AB908" s="24"/>
      <c r="AC908" s="24" t="str">
        <f t="shared" si="28"/>
        <v>1029-24</v>
      </c>
      <c r="AD908" s="24" t="str">
        <f t="shared" si="29"/>
        <v>PRESTAR LOS SERVICIOS PROFESIONALES PARA PARTICIPAR EN LA EVALUACIÓN Y ANÁLISIS AL PLAN INSTITUCIONAL DE GESTIÓN AMBIENTAL – PIGA DISTRITAL Y SU ARTICULACION CON LOS INSTRUMENTOS DE PLANEACIÓN AMBIENTAL EN LA PROMOCIÓN DEL USO SOSTENIBLE DE LOS RECURSOS NATURALES Y SERVICIOS AMBIENTALES DEL D.C. # 1029-24</v>
      </c>
    </row>
    <row r="909" spans="1:30" x14ac:dyDescent="0.25">
      <c r="A909" s="25">
        <v>1029</v>
      </c>
      <c r="B909" s="25">
        <v>25</v>
      </c>
      <c r="C909" s="25" t="s">
        <v>607</v>
      </c>
      <c r="D909" s="25" t="s">
        <v>608</v>
      </c>
      <c r="E909" s="25" t="s">
        <v>622</v>
      </c>
      <c r="F909" s="25" t="s">
        <v>623</v>
      </c>
      <c r="G909" s="25" t="s">
        <v>611</v>
      </c>
      <c r="H909" s="25" t="s">
        <v>31</v>
      </c>
      <c r="I909" s="25" t="s">
        <v>90</v>
      </c>
      <c r="J909" s="25" t="s">
        <v>612</v>
      </c>
      <c r="K909" s="25">
        <v>80111600</v>
      </c>
      <c r="L909" s="25" t="s">
        <v>639</v>
      </c>
      <c r="M909" s="25">
        <v>1</v>
      </c>
      <c r="N909" s="25">
        <v>1</v>
      </c>
      <c r="O909" s="25">
        <v>11</v>
      </c>
      <c r="P909" s="25">
        <v>1</v>
      </c>
      <c r="Q909" s="25" t="s">
        <v>28</v>
      </c>
      <c r="R909" s="25">
        <v>0</v>
      </c>
      <c r="S909" s="26">
        <v>35849000</v>
      </c>
      <c r="T909" s="26">
        <v>35849000</v>
      </c>
      <c r="U909" s="25">
        <v>0</v>
      </c>
      <c r="V909" s="25">
        <v>0</v>
      </c>
      <c r="W909" s="25" t="s">
        <v>84</v>
      </c>
      <c r="X909" s="25" t="s">
        <v>29</v>
      </c>
      <c r="Y909" s="25" t="s">
        <v>86</v>
      </c>
      <c r="Z909" s="25">
        <v>3778913</v>
      </c>
      <c r="AA909" s="25" t="s">
        <v>87</v>
      </c>
      <c r="AB909" s="24"/>
      <c r="AC909" s="24" t="str">
        <f t="shared" si="28"/>
        <v>1029-25</v>
      </c>
      <c r="AD909" s="24" t="str">
        <f t="shared" si="29"/>
        <v>PRESTAR LOS SERVICIOS PROFESIONALES PARA DESARROLLAR LAS ACTIVIDADES DE FORMULACIÓN, AJUSTES, IMPLEMENTACIÓN Y SEGUIMIENTO DE LAS POLÍTICAS AMBIENTALES Y OTROS INSTRUMENTOS DE PLANEACIÓN AMBIENTAL # 1029-25</v>
      </c>
    </row>
    <row r="910" spans="1:30" x14ac:dyDescent="0.25">
      <c r="A910" s="25">
        <v>1029</v>
      </c>
      <c r="B910" s="25">
        <v>26</v>
      </c>
      <c r="C910" s="25" t="s">
        <v>607</v>
      </c>
      <c r="D910" s="25" t="s">
        <v>608</v>
      </c>
      <c r="E910" s="25" t="s">
        <v>622</v>
      </c>
      <c r="F910" s="25" t="s">
        <v>623</v>
      </c>
      <c r="G910" s="25" t="s">
        <v>611</v>
      </c>
      <c r="H910" s="25" t="s">
        <v>31</v>
      </c>
      <c r="I910" s="25" t="s">
        <v>90</v>
      </c>
      <c r="J910" s="25" t="s">
        <v>612</v>
      </c>
      <c r="K910" s="25">
        <v>80111600</v>
      </c>
      <c r="L910" s="25" t="s">
        <v>640</v>
      </c>
      <c r="M910" s="25">
        <v>1</v>
      </c>
      <c r="N910" s="25">
        <v>1</v>
      </c>
      <c r="O910" s="25">
        <v>11</v>
      </c>
      <c r="P910" s="25">
        <v>1</v>
      </c>
      <c r="Q910" s="25" t="s">
        <v>28</v>
      </c>
      <c r="R910" s="25">
        <v>0</v>
      </c>
      <c r="S910" s="26">
        <v>58740000</v>
      </c>
      <c r="T910" s="26">
        <v>58740000</v>
      </c>
      <c r="U910" s="25">
        <v>0</v>
      </c>
      <c r="V910" s="25">
        <v>0</v>
      </c>
      <c r="W910" s="25" t="s">
        <v>84</v>
      </c>
      <c r="X910" s="25" t="s">
        <v>29</v>
      </c>
      <c r="Y910" s="25" t="s">
        <v>86</v>
      </c>
      <c r="Z910" s="25">
        <v>3778913</v>
      </c>
      <c r="AA910" s="25" t="s">
        <v>87</v>
      </c>
      <c r="AB910" s="24"/>
      <c r="AC910" s="24" t="str">
        <f t="shared" si="28"/>
        <v>1029-26</v>
      </c>
      <c r="AD910" s="24" t="str">
        <f t="shared" si="29"/>
        <v>PRESTAR LOS SERVICIOS PROFESIONALES PARA PARTICIPAR EN LAS ACTIVIDADES TÉCNICAS RELACIONADAS CON LA FORMULACIÓN, ACTUALIZACIÓN Y AJUSTES DE PLANES DE MANEJO AMBIENTAL Y OTROS INSTRUMENTOS DE PLANEACIÓN AMBIENTAL RELACIONADOS CON LAS ÁREAS PROTEGIDAS DEL DISTRITO CAPITAL. # 1029-26</v>
      </c>
    </row>
    <row r="911" spans="1:30" x14ac:dyDescent="0.25">
      <c r="A911" s="25">
        <v>1029</v>
      </c>
      <c r="B911" s="25">
        <v>27</v>
      </c>
      <c r="C911" s="25" t="s">
        <v>607</v>
      </c>
      <c r="D911" s="25" t="s">
        <v>608</v>
      </c>
      <c r="E911" s="25" t="s">
        <v>622</v>
      </c>
      <c r="F911" s="25" t="s">
        <v>623</v>
      </c>
      <c r="G911" s="25" t="s">
        <v>611</v>
      </c>
      <c r="H911" s="25" t="s">
        <v>31</v>
      </c>
      <c r="I911" s="25" t="s">
        <v>90</v>
      </c>
      <c r="J911" s="25" t="s">
        <v>612</v>
      </c>
      <c r="K911" s="25">
        <v>80111600</v>
      </c>
      <c r="L911" s="25" t="s">
        <v>641</v>
      </c>
      <c r="M911" s="25">
        <v>1</v>
      </c>
      <c r="N911" s="25">
        <v>1</v>
      </c>
      <c r="O911" s="25">
        <v>12</v>
      </c>
      <c r="P911" s="25">
        <v>1</v>
      </c>
      <c r="Q911" s="25" t="s">
        <v>28</v>
      </c>
      <c r="R911" s="25">
        <v>0</v>
      </c>
      <c r="S911" s="26">
        <v>56640000</v>
      </c>
      <c r="T911" s="26">
        <v>56640000</v>
      </c>
      <c r="U911" s="25">
        <v>0</v>
      </c>
      <c r="V911" s="25">
        <v>0</v>
      </c>
      <c r="W911" s="25" t="s">
        <v>84</v>
      </c>
      <c r="X911" s="25" t="s">
        <v>29</v>
      </c>
      <c r="Y911" s="25" t="s">
        <v>86</v>
      </c>
      <c r="Z911" s="25">
        <v>3778913</v>
      </c>
      <c r="AA911" s="25" t="s">
        <v>87</v>
      </c>
      <c r="AB911" s="24"/>
      <c r="AC911" s="24" t="str">
        <f t="shared" si="28"/>
        <v>1029-27</v>
      </c>
      <c r="AD911" s="24" t="str">
        <f t="shared" si="29"/>
        <v>PRESTAR LOS SERVICIOS PROFESIONALES PARA PARTICIPAR EN LA REALIZACION DE LAS ACTIVIDADES TÉCNICAS DE FORMULACIÓN, ACTUALIZACIÓN Y AJUSTES DE PLANES DE MANEJO AMBIENTAL, INSTRUMENTOS DE ORDENAMIENTO TERRITORIAL Y OTROS INSTRUMENTOS DE PLANEACIÓN AMBIENTAL QUE LE SEAN ASIGNADOS. # 1029-27</v>
      </c>
    </row>
    <row r="912" spans="1:30" x14ac:dyDescent="0.25">
      <c r="A912" s="25">
        <v>1029</v>
      </c>
      <c r="B912" s="25">
        <v>28</v>
      </c>
      <c r="C912" s="25" t="s">
        <v>607</v>
      </c>
      <c r="D912" s="25" t="s">
        <v>608</v>
      </c>
      <c r="E912" s="25" t="s">
        <v>622</v>
      </c>
      <c r="F912" s="25" t="s">
        <v>623</v>
      </c>
      <c r="G912" s="25" t="s">
        <v>611</v>
      </c>
      <c r="H912" s="25" t="s">
        <v>31</v>
      </c>
      <c r="I912" s="25" t="s">
        <v>90</v>
      </c>
      <c r="J912" s="25" t="s">
        <v>612</v>
      </c>
      <c r="K912" s="25">
        <v>80111600</v>
      </c>
      <c r="L912" s="25" t="s">
        <v>642</v>
      </c>
      <c r="M912" s="25">
        <v>1</v>
      </c>
      <c r="N912" s="25">
        <v>1</v>
      </c>
      <c r="O912" s="25">
        <v>11</v>
      </c>
      <c r="P912" s="25">
        <v>1</v>
      </c>
      <c r="Q912" s="25" t="s">
        <v>28</v>
      </c>
      <c r="R912" s="25">
        <v>0</v>
      </c>
      <c r="S912" s="26">
        <v>35849000</v>
      </c>
      <c r="T912" s="26">
        <v>35849000</v>
      </c>
      <c r="U912" s="25">
        <v>0</v>
      </c>
      <c r="V912" s="25">
        <v>0</v>
      </c>
      <c r="W912" s="25" t="s">
        <v>84</v>
      </c>
      <c r="X912" s="25" t="s">
        <v>29</v>
      </c>
      <c r="Y912" s="25" t="s">
        <v>86</v>
      </c>
      <c r="Z912" s="25">
        <v>3778913</v>
      </c>
      <c r="AA912" s="25" t="s">
        <v>87</v>
      </c>
      <c r="AB912" s="24"/>
      <c r="AC912" s="24" t="str">
        <f t="shared" si="28"/>
        <v>1029-28</v>
      </c>
      <c r="AD912" s="24" t="str">
        <f t="shared" si="29"/>
        <v>PRESTAR LOS SERVICIOS PROFESIONALES PARA APOYAR EL DESARROLLO DE LAS ACTIVIDADES DE FORMULACIÓN, ACTUALIZACIÓN, IMPLEMENTACIÓN Y SEGUIMIENTO A   LAS POLÍTICAS AMBIENTALES  Y OTROS INSTRUMENTOS DE PLANEACIÓN AMBIENTAL.. # 1029-28</v>
      </c>
    </row>
    <row r="913" spans="1:30" x14ac:dyDescent="0.25">
      <c r="A913" s="25">
        <v>1029</v>
      </c>
      <c r="B913" s="25">
        <v>29</v>
      </c>
      <c r="C913" s="25" t="s">
        <v>607</v>
      </c>
      <c r="D913" s="25" t="s">
        <v>608</v>
      </c>
      <c r="E913" s="25" t="s">
        <v>622</v>
      </c>
      <c r="F913" s="25" t="s">
        <v>623</v>
      </c>
      <c r="G913" s="25" t="s">
        <v>611</v>
      </c>
      <c r="H913" s="25" t="s">
        <v>31</v>
      </c>
      <c r="I913" s="25" t="s">
        <v>90</v>
      </c>
      <c r="J913" s="25" t="s">
        <v>612</v>
      </c>
      <c r="K913" s="25">
        <v>80111600</v>
      </c>
      <c r="L913" s="25" t="s">
        <v>643</v>
      </c>
      <c r="M913" s="25">
        <v>1</v>
      </c>
      <c r="N913" s="25">
        <v>1</v>
      </c>
      <c r="O913" s="25">
        <v>11</v>
      </c>
      <c r="P913" s="25">
        <v>1</v>
      </c>
      <c r="Q913" s="25" t="s">
        <v>28</v>
      </c>
      <c r="R913" s="25">
        <v>0</v>
      </c>
      <c r="S913" s="26">
        <v>51920000</v>
      </c>
      <c r="T913" s="26">
        <v>51920000</v>
      </c>
      <c r="U913" s="25">
        <v>0</v>
      </c>
      <c r="V913" s="25">
        <v>0</v>
      </c>
      <c r="W913" s="25" t="s">
        <v>84</v>
      </c>
      <c r="X913" s="25" t="s">
        <v>29</v>
      </c>
      <c r="Y913" s="25" t="s">
        <v>86</v>
      </c>
      <c r="Z913" s="25">
        <v>3778913</v>
      </c>
      <c r="AA913" s="25" t="s">
        <v>87</v>
      </c>
      <c r="AB913" s="24"/>
      <c r="AC913" s="24" t="str">
        <f t="shared" si="28"/>
        <v>1029-29</v>
      </c>
      <c r="AD913" s="24" t="str">
        <f t="shared" si="29"/>
        <v>PRESTAR LOS SERVICIOS PROFESIONALES PARA DESARROLLAR LAS ACTIVIDADES DE FORMULACIÓN, AJUSTES, IMPLEMENTACIÓN Y SEGUIMIENTO DE LAS POLÍTICAS AMBIENTALES, DESDE LA COMPETENCIA DE LA SDA Y SU ARTICULACIÓN CON LOS INSTRUMENTOS DE PLANEACIÓN AMBIENTAL QUE LA ENTIDAD PRIORICE. # 1029-29</v>
      </c>
    </row>
    <row r="914" spans="1:30" x14ac:dyDescent="0.25">
      <c r="A914" s="25">
        <v>1029</v>
      </c>
      <c r="B914" s="25">
        <v>30</v>
      </c>
      <c r="C914" s="25" t="s">
        <v>607</v>
      </c>
      <c r="D914" s="25" t="s">
        <v>608</v>
      </c>
      <c r="E914" s="25" t="s">
        <v>622</v>
      </c>
      <c r="F914" s="25" t="s">
        <v>623</v>
      </c>
      <c r="G914" s="25" t="s">
        <v>611</v>
      </c>
      <c r="H914" s="25" t="s">
        <v>31</v>
      </c>
      <c r="I914" s="25" t="s">
        <v>90</v>
      </c>
      <c r="J914" s="25" t="s">
        <v>612</v>
      </c>
      <c r="K914" s="25">
        <v>80111600</v>
      </c>
      <c r="L914" s="25" t="s">
        <v>644</v>
      </c>
      <c r="M914" s="25">
        <v>1</v>
      </c>
      <c r="N914" s="25">
        <v>1</v>
      </c>
      <c r="O914" s="25">
        <v>11</v>
      </c>
      <c r="P914" s="25">
        <v>1</v>
      </c>
      <c r="Q914" s="25" t="s">
        <v>28</v>
      </c>
      <c r="R914" s="25">
        <v>0</v>
      </c>
      <c r="S914" s="26">
        <v>58740000</v>
      </c>
      <c r="T914" s="26">
        <v>58740000</v>
      </c>
      <c r="U914" s="25">
        <v>0</v>
      </c>
      <c r="V914" s="25">
        <v>0</v>
      </c>
      <c r="W914" s="25" t="s">
        <v>84</v>
      </c>
      <c r="X914" s="25" t="s">
        <v>29</v>
      </c>
      <c r="Y914" s="25" t="s">
        <v>86</v>
      </c>
      <c r="Z914" s="25">
        <v>3778913</v>
      </c>
      <c r="AA914" s="25" t="s">
        <v>87</v>
      </c>
      <c r="AB914" s="24"/>
      <c r="AC914" s="24" t="str">
        <f t="shared" si="28"/>
        <v>1029-30</v>
      </c>
      <c r="AD914" s="24" t="str">
        <f t="shared" si="29"/>
        <v>PRESTAR LOS SERVICIOS PROFESIONALES PARA DESARROLLAR LAS ACTIVIDADES DE EVALUACIÓN ANALISIS Y ACTUALIZACIÓN DEL PLAN DE GESTIÓN AMBIENTAL -PGA  Y OTROS INSTRUMENTOS DE PLANEACIÓN AMBIENTAL. # 1029-30</v>
      </c>
    </row>
    <row r="915" spans="1:30" x14ac:dyDescent="0.25">
      <c r="A915" s="25">
        <v>1029</v>
      </c>
      <c r="B915" s="25">
        <v>31</v>
      </c>
      <c r="C915" s="25" t="s">
        <v>607</v>
      </c>
      <c r="D915" s="25" t="s">
        <v>608</v>
      </c>
      <c r="E915" s="25" t="s">
        <v>622</v>
      </c>
      <c r="F915" s="25" t="s">
        <v>623</v>
      </c>
      <c r="G915" s="25" t="s">
        <v>611</v>
      </c>
      <c r="H915" s="25" t="s">
        <v>31</v>
      </c>
      <c r="I915" s="25" t="s">
        <v>90</v>
      </c>
      <c r="J915" s="25" t="s">
        <v>612</v>
      </c>
      <c r="K915" s="25">
        <v>80111600</v>
      </c>
      <c r="L915" s="25" t="s">
        <v>645</v>
      </c>
      <c r="M915" s="25">
        <v>1</v>
      </c>
      <c r="N915" s="25">
        <v>1</v>
      </c>
      <c r="O915" s="25">
        <v>11</v>
      </c>
      <c r="P915" s="25">
        <v>1</v>
      </c>
      <c r="Q915" s="25" t="s">
        <v>28</v>
      </c>
      <c r="R915" s="25">
        <v>0</v>
      </c>
      <c r="S915" s="26">
        <v>35849000</v>
      </c>
      <c r="T915" s="26">
        <v>35849000</v>
      </c>
      <c r="U915" s="25">
        <v>0</v>
      </c>
      <c r="V915" s="25">
        <v>0</v>
      </c>
      <c r="W915" s="25" t="s">
        <v>84</v>
      </c>
      <c r="X915" s="25" t="s">
        <v>29</v>
      </c>
      <c r="Y915" s="25" t="s">
        <v>86</v>
      </c>
      <c r="Z915" s="25">
        <v>3778913</v>
      </c>
      <c r="AA915" s="25" t="s">
        <v>87</v>
      </c>
      <c r="AB915" s="24"/>
      <c r="AC915" s="24" t="str">
        <f t="shared" si="28"/>
        <v>1029-31</v>
      </c>
      <c r="AD915" s="24" t="str">
        <f t="shared" si="29"/>
        <v>PRESTAR LOS SERVICIOS PROFESIONALES PARA DESARROLLAR LAS ACTIVIDADES DE APOYO EN EVALUACIÓN, ANÁLISIS Y ACTUALIZACIÓN DEL PLAN DE GESTIÓN AMBIENTAL -PGA  Y OTROS INSTRUMENTOS DE PLANEACIÓN AMBIENTA # 1029-31</v>
      </c>
    </row>
    <row r="916" spans="1:30" x14ac:dyDescent="0.25">
      <c r="A916" s="25">
        <v>1029</v>
      </c>
      <c r="B916" s="25">
        <v>32</v>
      </c>
      <c r="C916" s="25" t="s">
        <v>607</v>
      </c>
      <c r="D916" s="25" t="s">
        <v>608</v>
      </c>
      <c r="E916" s="25" t="s">
        <v>622</v>
      </c>
      <c r="F916" s="25" t="s">
        <v>623</v>
      </c>
      <c r="G916" s="25" t="s">
        <v>611</v>
      </c>
      <c r="H916" s="25" t="s">
        <v>31</v>
      </c>
      <c r="I916" s="25" t="s">
        <v>90</v>
      </c>
      <c r="J916" s="25" t="s">
        <v>612</v>
      </c>
      <c r="K916" s="25">
        <v>80111600</v>
      </c>
      <c r="L916" s="25" t="s">
        <v>646</v>
      </c>
      <c r="M916" s="25">
        <v>1</v>
      </c>
      <c r="N916" s="25">
        <v>1</v>
      </c>
      <c r="O916" s="25">
        <v>11</v>
      </c>
      <c r="P916" s="25">
        <v>1</v>
      </c>
      <c r="Q916" s="25" t="s">
        <v>28</v>
      </c>
      <c r="R916" s="25">
        <v>0</v>
      </c>
      <c r="S916" s="26">
        <v>35849000</v>
      </c>
      <c r="T916" s="26">
        <v>35849000</v>
      </c>
      <c r="U916" s="25">
        <v>0</v>
      </c>
      <c r="V916" s="25">
        <v>0</v>
      </c>
      <c r="W916" s="25" t="s">
        <v>84</v>
      </c>
      <c r="X916" s="25" t="s">
        <v>29</v>
      </c>
      <c r="Y916" s="25" t="s">
        <v>86</v>
      </c>
      <c r="Z916" s="25">
        <v>3778913</v>
      </c>
      <c r="AA916" s="25" t="s">
        <v>87</v>
      </c>
      <c r="AB916" s="24"/>
      <c r="AC916" s="24" t="str">
        <f t="shared" si="28"/>
        <v>1029-32</v>
      </c>
      <c r="AD916" s="24" t="str">
        <f t="shared" si="29"/>
        <v>PRESTAR LOS SERVICIOS PROFESIONALES PARA PARTICIPAR EN LAS ACTIVIDADES DE APOYO EN LA EVALUACIÓN, ANÁLISIS Y ACTUALIZACIÓN DEL PLAN DE GESTIÓN AMBIENTAL -PGA Y OTROS INSTRUMENTOS DE PLANEACIÓN AMBIENTAL # 1029-32</v>
      </c>
    </row>
    <row r="917" spans="1:30" x14ac:dyDescent="0.25">
      <c r="A917" s="25">
        <v>1029</v>
      </c>
      <c r="B917" s="25">
        <v>33</v>
      </c>
      <c r="C917" s="25" t="s">
        <v>607</v>
      </c>
      <c r="D917" s="25" t="s">
        <v>608</v>
      </c>
      <c r="E917" s="25" t="s">
        <v>622</v>
      </c>
      <c r="F917" s="25" t="s">
        <v>623</v>
      </c>
      <c r="G917" s="25" t="s">
        <v>611</v>
      </c>
      <c r="H917" s="25" t="s">
        <v>31</v>
      </c>
      <c r="I917" s="25" t="s">
        <v>90</v>
      </c>
      <c r="J917" s="25" t="s">
        <v>612</v>
      </c>
      <c r="K917" s="25">
        <v>80111600</v>
      </c>
      <c r="L917" s="25" t="s">
        <v>647</v>
      </c>
      <c r="M917" s="25">
        <v>1</v>
      </c>
      <c r="N917" s="25">
        <v>1</v>
      </c>
      <c r="O917" s="25">
        <v>9</v>
      </c>
      <c r="P917" s="25">
        <v>1</v>
      </c>
      <c r="Q917" s="25" t="s">
        <v>28</v>
      </c>
      <c r="R917" s="25">
        <v>0</v>
      </c>
      <c r="S917" s="26">
        <v>63495000</v>
      </c>
      <c r="T917" s="26">
        <v>63495000</v>
      </c>
      <c r="U917" s="25">
        <v>0</v>
      </c>
      <c r="V917" s="25">
        <v>0</v>
      </c>
      <c r="W917" s="25" t="s">
        <v>84</v>
      </c>
      <c r="X917" s="25" t="s">
        <v>29</v>
      </c>
      <c r="Y917" s="25" t="s">
        <v>86</v>
      </c>
      <c r="Z917" s="25">
        <v>3778913</v>
      </c>
      <c r="AA917" s="25" t="s">
        <v>87</v>
      </c>
      <c r="AB917" s="24"/>
      <c r="AC917" s="24" t="str">
        <f t="shared" si="28"/>
        <v>1029-33</v>
      </c>
      <c r="AD917" s="24" t="str">
        <f t="shared" si="29"/>
        <v>PRESTAR LOS SERVICIOS PROFESIONALES PARA ESTABLECER Y GESTIONAR LAS ESTRATEGIAS DE PLANIFICACIÓN Y ARTICULACIÓN DE LAS ACTIVIDADES REQUERIDAS PARA LA FORMULACIÓN Y/O ACTUALIZACIÓN DE PLANES DE MANEJO AMBIENTAL DE LAS ÁREAS PROTEGIDAS DISTRITALES QUE SEAN PRIORIZADOS POR LA SDA, CONSOLIDANDO LOS DOCUMENTOS FINALES DE LOS PMA  # 1029-33</v>
      </c>
    </row>
    <row r="918" spans="1:30" x14ac:dyDescent="0.25">
      <c r="A918" s="25">
        <v>1029</v>
      </c>
      <c r="B918" s="25">
        <v>34</v>
      </c>
      <c r="C918" s="25" t="s">
        <v>607</v>
      </c>
      <c r="D918" s="25" t="s">
        <v>608</v>
      </c>
      <c r="E918" s="25" t="s">
        <v>622</v>
      </c>
      <c r="F918" s="25" t="s">
        <v>623</v>
      </c>
      <c r="G918" s="25" t="s">
        <v>611</v>
      </c>
      <c r="H918" s="25" t="s">
        <v>31</v>
      </c>
      <c r="I918" s="25" t="s">
        <v>90</v>
      </c>
      <c r="J918" s="25" t="s">
        <v>612</v>
      </c>
      <c r="K918" s="25">
        <v>80111600</v>
      </c>
      <c r="L918" s="25" t="s">
        <v>648</v>
      </c>
      <c r="M918" s="25">
        <v>1</v>
      </c>
      <c r="N918" s="25">
        <v>1</v>
      </c>
      <c r="O918" s="25">
        <v>9</v>
      </c>
      <c r="P918" s="25">
        <v>1</v>
      </c>
      <c r="Q918" s="25" t="s">
        <v>28</v>
      </c>
      <c r="R918" s="25">
        <v>0</v>
      </c>
      <c r="S918" s="26">
        <v>42480000</v>
      </c>
      <c r="T918" s="26">
        <v>42480000</v>
      </c>
      <c r="U918" s="25">
        <v>0</v>
      </c>
      <c r="V918" s="25">
        <v>0</v>
      </c>
      <c r="W918" s="25" t="s">
        <v>84</v>
      </c>
      <c r="X918" s="25" t="s">
        <v>29</v>
      </c>
      <c r="Y918" s="25" t="s">
        <v>86</v>
      </c>
      <c r="Z918" s="25">
        <v>3778913</v>
      </c>
      <c r="AA918" s="25" t="s">
        <v>87</v>
      </c>
      <c r="AB918" s="24"/>
      <c r="AC918" s="24" t="str">
        <f t="shared" si="28"/>
        <v>1029-34</v>
      </c>
      <c r="AD918" s="24" t="str">
        <f t="shared" si="29"/>
        <v>PRESTAR LOS SERVICIOS PROFESIONALES PARA REALIZAR LAS ACTIVIDADES DE EVALUACIÓN AMBIENTAL, ZONIFICACIÓN, FORMULACIÓN DEL PLAN DE ACCIÓN, PARA LA FORMULACIÓN Y/O ACTUALIZACIÓN DE PLANES DE MANEJO AMBIENTAL DE LAS ÁREAS PROTEGIDAS DISTRITALES QUE SEAN PRIORIZADOS POR LA SDA # 1029-34</v>
      </c>
    </row>
    <row r="919" spans="1:30" x14ac:dyDescent="0.25">
      <c r="A919" s="25">
        <v>1029</v>
      </c>
      <c r="B919" s="25">
        <v>35</v>
      </c>
      <c r="C919" s="25" t="s">
        <v>607</v>
      </c>
      <c r="D919" s="25" t="s">
        <v>608</v>
      </c>
      <c r="E919" s="25" t="s">
        <v>622</v>
      </c>
      <c r="F919" s="25" t="s">
        <v>623</v>
      </c>
      <c r="G919" s="25" t="s">
        <v>611</v>
      </c>
      <c r="H919" s="25" t="s">
        <v>31</v>
      </c>
      <c r="I919" s="25" t="s">
        <v>90</v>
      </c>
      <c r="J919" s="25" t="s">
        <v>612</v>
      </c>
      <c r="K919" s="25">
        <v>80111600</v>
      </c>
      <c r="L919" s="25" t="s">
        <v>649</v>
      </c>
      <c r="M919" s="25">
        <v>1</v>
      </c>
      <c r="N919" s="25">
        <v>1</v>
      </c>
      <c r="O919" s="25">
        <v>11</v>
      </c>
      <c r="P919" s="25">
        <v>1</v>
      </c>
      <c r="Q919" s="25" t="s">
        <v>28</v>
      </c>
      <c r="R919" s="25">
        <v>0</v>
      </c>
      <c r="S919" s="26">
        <v>51920000</v>
      </c>
      <c r="T919" s="26">
        <v>51920000</v>
      </c>
      <c r="U919" s="25">
        <v>0</v>
      </c>
      <c r="V919" s="25">
        <v>0</v>
      </c>
      <c r="W919" s="25" t="s">
        <v>84</v>
      </c>
      <c r="X919" s="25" t="s">
        <v>29</v>
      </c>
      <c r="Y919" s="25" t="s">
        <v>86</v>
      </c>
      <c r="Z919" s="25">
        <v>3778913</v>
      </c>
      <c r="AA919" s="25" t="s">
        <v>87</v>
      </c>
      <c r="AB919" s="24"/>
      <c r="AC919" s="24" t="str">
        <f t="shared" si="28"/>
        <v>1029-35</v>
      </c>
      <c r="AD919" s="24" t="str">
        <f t="shared" si="29"/>
        <v>PRESTAR LOS SERVICIOS PROFESIONALES PARA REALIZAR LAS ACTIVIDADES RELACIONADAS CON EL COMPONENTE BIÓTICO Y CARACTERIZACIÓN DE FLORA PARA LA FORMULACIÓN Y/O ACTUALIZACIÓN DE PLANES DE MANEJO AMBIENTAL DE LAS ÁREAS PROTEGIDAS DISTRITALES QUE SEAN PRIORIZADOS POR LA SDA # 1029-35</v>
      </c>
    </row>
    <row r="920" spans="1:30" x14ac:dyDescent="0.25">
      <c r="A920" s="25">
        <v>1029</v>
      </c>
      <c r="B920" s="25">
        <v>36</v>
      </c>
      <c r="C920" s="25" t="s">
        <v>607</v>
      </c>
      <c r="D920" s="25" t="s">
        <v>608</v>
      </c>
      <c r="E920" s="25" t="s">
        <v>622</v>
      </c>
      <c r="F920" s="25" t="s">
        <v>623</v>
      </c>
      <c r="G920" s="25" t="s">
        <v>611</v>
      </c>
      <c r="H920" s="25" t="s">
        <v>31</v>
      </c>
      <c r="I920" s="25" t="s">
        <v>90</v>
      </c>
      <c r="J920" s="25" t="s">
        <v>612</v>
      </c>
      <c r="K920" s="25">
        <v>80111600</v>
      </c>
      <c r="L920" s="25" t="s">
        <v>650</v>
      </c>
      <c r="M920" s="25">
        <v>1</v>
      </c>
      <c r="N920" s="25">
        <v>1</v>
      </c>
      <c r="O920" s="25">
        <v>11</v>
      </c>
      <c r="P920" s="25">
        <v>1</v>
      </c>
      <c r="Q920" s="25" t="s">
        <v>28</v>
      </c>
      <c r="R920" s="25">
        <v>0</v>
      </c>
      <c r="S920" s="26">
        <v>40007000</v>
      </c>
      <c r="T920" s="26">
        <v>40007000</v>
      </c>
      <c r="U920" s="25">
        <v>0</v>
      </c>
      <c r="V920" s="25">
        <v>0</v>
      </c>
      <c r="W920" s="25" t="s">
        <v>84</v>
      </c>
      <c r="X920" s="25" t="s">
        <v>29</v>
      </c>
      <c r="Y920" s="25" t="s">
        <v>86</v>
      </c>
      <c r="Z920" s="25">
        <v>3778913</v>
      </c>
      <c r="AA920" s="25" t="s">
        <v>87</v>
      </c>
      <c r="AB920" s="24"/>
      <c r="AC920" s="24" t="str">
        <f t="shared" si="28"/>
        <v>1029-36</v>
      </c>
      <c r="AD920" s="24" t="str">
        <f t="shared" si="29"/>
        <v>PRESTAR LOS SERVICIOS PROFESIONALES PARA REALIZAR LAS ACTIVIDADES EN EL COMPONENTE BIÓTICO Y CARACTERIZACIÓN DE FAUNA (ORNITOLOGÍA) PARA LA FORMULACIÓN Y/O ACTUALIZACIÓN DE PLANES DE MANEJO AMBIENTAL DE LAS ÁREAS PROTEGIDAS DISTRITALES. # 1029-36</v>
      </c>
    </row>
    <row r="921" spans="1:30" x14ac:dyDescent="0.25">
      <c r="A921" s="25">
        <v>1029</v>
      </c>
      <c r="B921" s="25">
        <v>37</v>
      </c>
      <c r="C921" s="25" t="s">
        <v>607</v>
      </c>
      <c r="D921" s="25" t="s">
        <v>608</v>
      </c>
      <c r="E921" s="25" t="s">
        <v>622</v>
      </c>
      <c r="F921" s="25" t="s">
        <v>623</v>
      </c>
      <c r="G921" s="25" t="s">
        <v>611</v>
      </c>
      <c r="H921" s="25" t="s">
        <v>31</v>
      </c>
      <c r="I921" s="25" t="s">
        <v>90</v>
      </c>
      <c r="J921" s="25" t="s">
        <v>612</v>
      </c>
      <c r="K921" s="25">
        <v>80111600</v>
      </c>
      <c r="L921" s="25" t="s">
        <v>651</v>
      </c>
      <c r="M921" s="25">
        <v>1</v>
      </c>
      <c r="N921" s="25">
        <v>1</v>
      </c>
      <c r="O921" s="25">
        <v>11</v>
      </c>
      <c r="P921" s="25">
        <v>1</v>
      </c>
      <c r="Q921" s="25" t="s">
        <v>28</v>
      </c>
      <c r="R921" s="25">
        <v>0</v>
      </c>
      <c r="S921" s="26">
        <v>40007000</v>
      </c>
      <c r="T921" s="26">
        <v>40007000</v>
      </c>
      <c r="U921" s="25">
        <v>0</v>
      </c>
      <c r="V921" s="25">
        <v>0</v>
      </c>
      <c r="W921" s="25" t="s">
        <v>84</v>
      </c>
      <c r="X921" s="25" t="s">
        <v>29</v>
      </c>
      <c r="Y921" s="25" t="s">
        <v>86</v>
      </c>
      <c r="Z921" s="25">
        <v>3778913</v>
      </c>
      <c r="AA921" s="25" t="s">
        <v>87</v>
      </c>
      <c r="AB921" s="24"/>
      <c r="AC921" s="24" t="str">
        <f t="shared" si="28"/>
        <v>1029-37</v>
      </c>
      <c r="AD921" s="24" t="str">
        <f t="shared" si="29"/>
        <v>PRESTAR LOS SERVICIOS PROFESIONALES PARA REALIZAR LAS ACTIVIDADES RELACIONADAS CON EL COMPONENTE BIÓTICO Y CARACTERIZACIÓN DE FAUNA (MAMÍFEROS, ANFIBIOS Y REPTILES) PARA LA FORMULACIÓN Y/O ACTUALIZACIÓN DE PLANES DE MANEJO AMBIENTAL LAS ÁREAS PROTEGIDAS DISTRITALES QUE SEAN PRIORIZADOS POR LA SDA # 1029-37</v>
      </c>
    </row>
    <row r="922" spans="1:30" x14ac:dyDescent="0.25">
      <c r="A922" s="25">
        <v>1029</v>
      </c>
      <c r="B922" s="25">
        <v>38</v>
      </c>
      <c r="C922" s="25" t="s">
        <v>607</v>
      </c>
      <c r="D922" s="25" t="s">
        <v>608</v>
      </c>
      <c r="E922" s="25" t="s">
        <v>622</v>
      </c>
      <c r="F922" s="25" t="s">
        <v>623</v>
      </c>
      <c r="G922" s="25" t="s">
        <v>611</v>
      </c>
      <c r="H922" s="25" t="s">
        <v>31</v>
      </c>
      <c r="I922" s="25" t="s">
        <v>90</v>
      </c>
      <c r="J922" s="25" t="s">
        <v>612</v>
      </c>
      <c r="K922" s="25">
        <v>80111600</v>
      </c>
      <c r="L922" s="25" t="s">
        <v>652</v>
      </c>
      <c r="M922" s="25">
        <v>1</v>
      </c>
      <c r="N922" s="25">
        <v>1</v>
      </c>
      <c r="O922" s="25">
        <v>11</v>
      </c>
      <c r="P922" s="25">
        <v>1</v>
      </c>
      <c r="Q922" s="25" t="s">
        <v>28</v>
      </c>
      <c r="R922" s="25">
        <v>0</v>
      </c>
      <c r="S922" s="26">
        <v>40007000</v>
      </c>
      <c r="T922" s="26">
        <v>40007000</v>
      </c>
      <c r="U922" s="25">
        <v>0</v>
      </c>
      <c r="V922" s="25">
        <v>0</v>
      </c>
      <c r="W922" s="25" t="s">
        <v>84</v>
      </c>
      <c r="X922" s="25" t="s">
        <v>29</v>
      </c>
      <c r="Y922" s="25" t="s">
        <v>86</v>
      </c>
      <c r="Z922" s="25">
        <v>3778913</v>
      </c>
      <c r="AA922" s="25" t="s">
        <v>87</v>
      </c>
      <c r="AB922" s="24"/>
      <c r="AC922" s="24" t="str">
        <f t="shared" si="28"/>
        <v>1029-38</v>
      </c>
      <c r="AD922" s="24" t="str">
        <f t="shared" si="29"/>
        <v>PRESTAR LOS SERVICIOS PROFESIONALES PARA REALIZAR LAS ACTIVIDADES EN EL COMPONENTE BIÓTICO Y CARACTERIZACIÓN ENTOMOLÓGICA PARA LA FORMULACIÓN Y/O ACTUALIZACIÓN DE PLANES DE MANEJO AMBIENTAL DE LAS ÁREAS PROTEGIDAS DISTRITALES.  # 1029-38</v>
      </c>
    </row>
    <row r="923" spans="1:30" x14ac:dyDescent="0.25">
      <c r="A923" s="25">
        <v>1029</v>
      </c>
      <c r="B923" s="25">
        <v>39</v>
      </c>
      <c r="C923" s="25" t="s">
        <v>607</v>
      </c>
      <c r="D923" s="25" t="s">
        <v>608</v>
      </c>
      <c r="E923" s="25" t="s">
        <v>622</v>
      </c>
      <c r="F923" s="25" t="s">
        <v>623</v>
      </c>
      <c r="G923" s="25" t="s">
        <v>611</v>
      </c>
      <c r="H923" s="25" t="s">
        <v>31</v>
      </c>
      <c r="I923" s="25" t="s">
        <v>90</v>
      </c>
      <c r="J923" s="25" t="s">
        <v>612</v>
      </c>
      <c r="K923" s="25">
        <v>80111600</v>
      </c>
      <c r="L923" s="25" t="s">
        <v>653</v>
      </c>
      <c r="M923" s="25">
        <v>1</v>
      </c>
      <c r="N923" s="25">
        <v>1</v>
      </c>
      <c r="O923" s="25">
        <v>11</v>
      </c>
      <c r="P923" s="25">
        <v>1</v>
      </c>
      <c r="Q923" s="25" t="s">
        <v>28</v>
      </c>
      <c r="R923" s="25">
        <v>0</v>
      </c>
      <c r="S923" s="26">
        <v>72380000</v>
      </c>
      <c r="T923" s="26">
        <v>72380000</v>
      </c>
      <c r="U923" s="25">
        <v>0</v>
      </c>
      <c r="V923" s="25">
        <v>0</v>
      </c>
      <c r="W923" s="25" t="s">
        <v>84</v>
      </c>
      <c r="X923" s="25" t="s">
        <v>29</v>
      </c>
      <c r="Y923" s="25" t="s">
        <v>86</v>
      </c>
      <c r="Z923" s="25">
        <v>3778913</v>
      </c>
      <c r="AA923" s="25" t="s">
        <v>87</v>
      </c>
      <c r="AB923" s="24"/>
      <c r="AC923" s="24" t="str">
        <f t="shared" si="28"/>
        <v>1029-39</v>
      </c>
      <c r="AD923" s="24" t="str">
        <f t="shared" si="29"/>
        <v>PRESTAR LOS SERVICIOS PROFESIONALES PARA REALIZAR LAS ACTIVIDADES CORRESPONDIENTES A LA GEORREFERENCIACIÓN Y GENERACIÓN DE CARTOGRÁFICA PARA LA FORMULACIÓN Y/O ACTUALIZACIÓN DE PLANES DE MANEJO AMBIENTAL DE LAS ÁREAS PROTEGIDAS DISTRITALES QUE SEAN PRIORIZADOS POR LA SDA # 1029-39</v>
      </c>
    </row>
    <row r="924" spans="1:30" x14ac:dyDescent="0.25">
      <c r="A924" s="25">
        <v>1029</v>
      </c>
      <c r="B924" s="25">
        <v>40</v>
      </c>
      <c r="C924" s="25" t="s">
        <v>607</v>
      </c>
      <c r="D924" s="25" t="s">
        <v>608</v>
      </c>
      <c r="E924" s="25" t="s">
        <v>622</v>
      </c>
      <c r="F924" s="25" t="s">
        <v>623</v>
      </c>
      <c r="G924" s="25" t="s">
        <v>611</v>
      </c>
      <c r="H924" s="25" t="s">
        <v>31</v>
      </c>
      <c r="I924" s="25" t="s">
        <v>90</v>
      </c>
      <c r="J924" s="25" t="s">
        <v>612</v>
      </c>
      <c r="K924" s="25">
        <v>80111600</v>
      </c>
      <c r="L924" s="25" t="s">
        <v>654</v>
      </c>
      <c r="M924" s="25">
        <v>1</v>
      </c>
      <c r="N924" s="25">
        <v>1</v>
      </c>
      <c r="O924" s="25">
        <v>11</v>
      </c>
      <c r="P924" s="25">
        <v>1</v>
      </c>
      <c r="Q924" s="25" t="s">
        <v>28</v>
      </c>
      <c r="R924" s="25">
        <v>0</v>
      </c>
      <c r="S924" s="26">
        <v>72380000</v>
      </c>
      <c r="T924" s="26">
        <v>72380000</v>
      </c>
      <c r="U924" s="25">
        <v>0</v>
      </c>
      <c r="V924" s="25">
        <v>0</v>
      </c>
      <c r="W924" s="25" t="s">
        <v>84</v>
      </c>
      <c r="X924" s="25" t="s">
        <v>29</v>
      </c>
      <c r="Y924" s="25" t="s">
        <v>86</v>
      </c>
      <c r="Z924" s="25">
        <v>3778913</v>
      </c>
      <c r="AA924" s="25" t="s">
        <v>87</v>
      </c>
      <c r="AB924" s="24"/>
      <c r="AC924" s="24" t="str">
        <f t="shared" si="28"/>
        <v>1029-40</v>
      </c>
      <c r="AD924" s="24" t="str">
        <f t="shared" si="29"/>
        <v>PRESTAR LOS SERVICIOS PROFESIONALES PARA REALIZAR LAS ACTIVIDADES RELACIONADAS CON EL COMPONENTE HIDROLÓGICO, Y MODELAMIENTO HIDRÁULICO PARA LA FORMULACIÓN Y/O ACTUALIZACIÓN DE PLANES DE MANEJO AMBIENTAL DE LAS ÁREAS PROTEGIDAS DISTRITALES QUE SEAN PRIORIZADOS POR LA SDA. # 1029-40</v>
      </c>
    </row>
    <row r="925" spans="1:30" x14ac:dyDescent="0.25">
      <c r="A925" s="25">
        <v>1029</v>
      </c>
      <c r="B925" s="25">
        <v>41</v>
      </c>
      <c r="C925" s="25" t="s">
        <v>607</v>
      </c>
      <c r="D925" s="25" t="s">
        <v>608</v>
      </c>
      <c r="E925" s="25" t="s">
        <v>622</v>
      </c>
      <c r="F925" s="25" t="s">
        <v>623</v>
      </c>
      <c r="G925" s="25" t="s">
        <v>611</v>
      </c>
      <c r="H925" s="25" t="s">
        <v>31</v>
      </c>
      <c r="I925" s="25" t="s">
        <v>90</v>
      </c>
      <c r="J925" s="25" t="s">
        <v>612</v>
      </c>
      <c r="K925" s="25">
        <v>80111600</v>
      </c>
      <c r="L925" s="25" t="s">
        <v>655</v>
      </c>
      <c r="M925" s="25">
        <v>1</v>
      </c>
      <c r="N925" s="25">
        <v>1</v>
      </c>
      <c r="O925" s="25">
        <v>9</v>
      </c>
      <c r="P925" s="25">
        <v>1</v>
      </c>
      <c r="Q925" s="25" t="s">
        <v>28</v>
      </c>
      <c r="R925" s="25">
        <v>0</v>
      </c>
      <c r="S925" s="26">
        <v>42480000</v>
      </c>
      <c r="T925" s="26">
        <v>42480000</v>
      </c>
      <c r="U925" s="25">
        <v>0</v>
      </c>
      <c r="V925" s="25">
        <v>0</v>
      </c>
      <c r="W925" s="25" t="s">
        <v>84</v>
      </c>
      <c r="X925" s="25" t="s">
        <v>29</v>
      </c>
      <c r="Y925" s="25" t="s">
        <v>86</v>
      </c>
      <c r="Z925" s="25">
        <v>3778913</v>
      </c>
      <c r="AA925" s="25" t="s">
        <v>87</v>
      </c>
      <c r="AB925" s="24"/>
      <c r="AC925" s="24" t="str">
        <f t="shared" si="28"/>
        <v>1029-41</v>
      </c>
      <c r="AD925" s="24" t="str">
        <f t="shared" si="29"/>
        <v>PRESTAR LOS SERVICIOS PROFESIONALES PARA REALIZAR LAS ACTIVIDADES RELACIONADAS CON EL COMPONENTE DE GESTIÓN SOCIAL, PARTICIPACIÓN COMUNITARIA Y DIAGNOSTICO SOCIOECONÓMICO PARA LA FORMULACIÓN Y/O ACTUALIZACIÓN DE PLANES DE MANEJO AMBIENTAL DE LAS ÁREAS PROTEGIDAS DISTRITALES QUE SEAN PRIORIZADOS POR LA SDA  # 1029-41</v>
      </c>
    </row>
    <row r="926" spans="1:30" x14ac:dyDescent="0.25">
      <c r="A926" s="25">
        <v>1029</v>
      </c>
      <c r="B926" s="25">
        <v>42</v>
      </c>
      <c r="C926" s="25" t="s">
        <v>607</v>
      </c>
      <c r="D926" s="25" t="s">
        <v>608</v>
      </c>
      <c r="E926" s="25" t="s">
        <v>622</v>
      </c>
      <c r="F926" s="25" t="s">
        <v>623</v>
      </c>
      <c r="G926" s="25" t="s">
        <v>611</v>
      </c>
      <c r="H926" s="25" t="s">
        <v>31</v>
      </c>
      <c r="I926" s="25" t="s">
        <v>90</v>
      </c>
      <c r="J926" s="25" t="s">
        <v>612</v>
      </c>
      <c r="K926" s="25">
        <v>80111600</v>
      </c>
      <c r="L926" s="25" t="s">
        <v>656</v>
      </c>
      <c r="M926" s="25">
        <v>1</v>
      </c>
      <c r="N926" s="25">
        <v>1</v>
      </c>
      <c r="O926" s="25">
        <v>11</v>
      </c>
      <c r="P926" s="25">
        <v>1</v>
      </c>
      <c r="Q926" s="25" t="s">
        <v>28</v>
      </c>
      <c r="R926" s="25">
        <v>0</v>
      </c>
      <c r="S926" s="26">
        <v>45089000</v>
      </c>
      <c r="T926" s="26">
        <v>45089000</v>
      </c>
      <c r="U926" s="25">
        <v>0</v>
      </c>
      <c r="V926" s="25">
        <v>0</v>
      </c>
      <c r="W926" s="25" t="s">
        <v>84</v>
      </c>
      <c r="X926" s="25" t="s">
        <v>29</v>
      </c>
      <c r="Y926" s="25" t="s">
        <v>86</v>
      </c>
      <c r="Z926" s="25">
        <v>3778913</v>
      </c>
      <c r="AA926" s="25" t="s">
        <v>87</v>
      </c>
      <c r="AB926" s="24"/>
      <c r="AC926" s="24" t="str">
        <f t="shared" si="28"/>
        <v>1029-42</v>
      </c>
      <c r="AD926" s="24" t="str">
        <f t="shared" si="29"/>
        <v>PRESTAR LOS SERVICIOS PROFESIONALES PARA REALIZAR LAS ACTIVIDADES DE CARACTERIZACIÓN Y DESCRIPCIÓN DEL ENTORNO FÍSICO DE LAS ÁREAS PROTEGIDAS PARA LA FORMULACIÓN Y/O ACTUALIZACIÓN DE PLANES DE MANEJO AMBIENTAL QUE SEAN PRIORIZADOS POR LA SDA  # 1029-42</v>
      </c>
    </row>
    <row r="927" spans="1:30" x14ac:dyDescent="0.25">
      <c r="A927" s="25">
        <v>1029</v>
      </c>
      <c r="B927" s="25">
        <v>43</v>
      </c>
      <c r="C927" s="25" t="s">
        <v>607</v>
      </c>
      <c r="D927" s="25" t="s">
        <v>608</v>
      </c>
      <c r="E927" s="25" t="s">
        <v>622</v>
      </c>
      <c r="F927" s="25" t="s">
        <v>623</v>
      </c>
      <c r="G927" s="25" t="s">
        <v>611</v>
      </c>
      <c r="H927" s="25" t="s">
        <v>31</v>
      </c>
      <c r="I927" s="25" t="s">
        <v>90</v>
      </c>
      <c r="J927" s="25" t="s">
        <v>612</v>
      </c>
      <c r="K927" s="25">
        <v>80111600</v>
      </c>
      <c r="L927" s="25" t="s">
        <v>657</v>
      </c>
      <c r="M927" s="25">
        <v>1</v>
      </c>
      <c r="N927" s="25">
        <v>1</v>
      </c>
      <c r="O927" s="25">
        <v>9</v>
      </c>
      <c r="P927" s="25">
        <v>1</v>
      </c>
      <c r="Q927" s="25" t="s">
        <v>28</v>
      </c>
      <c r="R927" s="25">
        <v>0</v>
      </c>
      <c r="S927" s="26">
        <v>18171000</v>
      </c>
      <c r="T927" s="26">
        <v>18171000</v>
      </c>
      <c r="U927" s="25">
        <v>0</v>
      </c>
      <c r="V927" s="25">
        <v>0</v>
      </c>
      <c r="W927" s="25" t="s">
        <v>84</v>
      </c>
      <c r="X927" s="25" t="s">
        <v>29</v>
      </c>
      <c r="Y927" s="25" t="s">
        <v>86</v>
      </c>
      <c r="Z927" s="25">
        <v>3778913</v>
      </c>
      <c r="AA927" s="25" t="s">
        <v>87</v>
      </c>
      <c r="AB927" s="24"/>
      <c r="AC927" s="24" t="str">
        <f t="shared" si="28"/>
        <v>1029-43</v>
      </c>
      <c r="AD927" s="24" t="str">
        <f t="shared" si="29"/>
        <v>PRESTAR LOS SERVICIOS PROFESIONALES PARA REALIZAR LAS ACTIVIDADES DE CARACTERIZACIÓN Y DESCRIPCIÓN DEL ENTORNO FÍSICO DE LAS ÁREAS PROTEGIDAS PARA LA FORMULACIÓN Y/O ACTUALIZACIÓN DE PLANES DE MANEJO AMBIENTAL QUE SEAN PRIORIZADOS POR LA SDA # 1029-43</v>
      </c>
    </row>
    <row r="928" spans="1:30" x14ac:dyDescent="0.25">
      <c r="A928" s="25">
        <v>1029</v>
      </c>
      <c r="B928" s="25">
        <v>44</v>
      </c>
      <c r="C928" s="25" t="s">
        <v>607</v>
      </c>
      <c r="D928" s="25" t="s">
        <v>608</v>
      </c>
      <c r="E928" s="25" t="s">
        <v>622</v>
      </c>
      <c r="F928" s="25" t="s">
        <v>623</v>
      </c>
      <c r="G928" s="25" t="s">
        <v>611</v>
      </c>
      <c r="H928" s="25" t="s">
        <v>30</v>
      </c>
      <c r="I928" s="25" t="s">
        <v>39</v>
      </c>
      <c r="J928" s="25" t="s">
        <v>658</v>
      </c>
      <c r="K928" s="25">
        <v>78111808</v>
      </c>
      <c r="L928" s="25" t="s">
        <v>514</v>
      </c>
      <c r="M928" s="25">
        <v>1</v>
      </c>
      <c r="N928" s="25">
        <v>1</v>
      </c>
      <c r="O928" s="25">
        <v>12</v>
      </c>
      <c r="P928" s="25">
        <v>1</v>
      </c>
      <c r="Q928" s="25" t="s">
        <v>40</v>
      </c>
      <c r="R928" s="25">
        <v>0</v>
      </c>
      <c r="S928" s="26">
        <v>100000000</v>
      </c>
      <c r="T928" s="26">
        <v>100000000</v>
      </c>
      <c r="U928" s="25">
        <v>0</v>
      </c>
      <c r="V928" s="25">
        <v>0</v>
      </c>
      <c r="W928" s="25" t="s">
        <v>84</v>
      </c>
      <c r="X928" s="25" t="s">
        <v>29</v>
      </c>
      <c r="Y928" s="25" t="s">
        <v>86</v>
      </c>
      <c r="Z928" s="25">
        <v>3778913</v>
      </c>
      <c r="AA928" s="25" t="s">
        <v>87</v>
      </c>
      <c r="AB928" s="24"/>
      <c r="AC928" s="24" t="str">
        <f t="shared" si="28"/>
        <v>1029-44</v>
      </c>
      <c r="AD928" s="24" t="str">
        <f t="shared" si="29"/>
        <v>PRESTAR EL SERVICIO DE TRANSPORTE PÚBLICO TERRESTRE AUTOMOTOR ESPECIAL DE PASAJEROS Y DE CARGA PARA EL DESARROLLO DE LAS ACTIVIDADES MISIONALES Y DE INVERSIÓN QUE ADELANTE LA SECRETARIA DISTRITAL DE AMBIENTE # 1029-44</v>
      </c>
    </row>
    <row r="929" spans="1:30" x14ac:dyDescent="0.25">
      <c r="A929" s="25">
        <v>1029</v>
      </c>
      <c r="B929" s="25">
        <v>45</v>
      </c>
      <c r="C929" s="25" t="s">
        <v>607</v>
      </c>
      <c r="D929" s="25" t="s">
        <v>608</v>
      </c>
      <c r="E929" s="25" t="s">
        <v>622</v>
      </c>
      <c r="F929" s="25" t="s">
        <v>623</v>
      </c>
      <c r="G929" s="25" t="s">
        <v>611</v>
      </c>
      <c r="H929" s="25" t="s">
        <v>572</v>
      </c>
      <c r="I929" s="25" t="s">
        <v>531</v>
      </c>
      <c r="J929" s="25" t="s">
        <v>620</v>
      </c>
      <c r="K929" s="25" t="s">
        <v>659</v>
      </c>
      <c r="L929" s="25" t="s">
        <v>538</v>
      </c>
      <c r="M929" s="25">
        <v>1</v>
      </c>
      <c r="N929" s="25">
        <v>1</v>
      </c>
      <c r="O929" s="25">
        <v>12</v>
      </c>
      <c r="P929" s="25">
        <v>1</v>
      </c>
      <c r="Q929" s="25" t="s">
        <v>33</v>
      </c>
      <c r="R929" s="25">
        <v>0</v>
      </c>
      <c r="S929" s="26">
        <v>12000000</v>
      </c>
      <c r="T929" s="26">
        <v>12000000</v>
      </c>
      <c r="U929" s="25">
        <v>0</v>
      </c>
      <c r="V929" s="25">
        <v>0</v>
      </c>
      <c r="W929" s="25" t="s">
        <v>84</v>
      </c>
      <c r="X929" s="25" t="s">
        <v>29</v>
      </c>
      <c r="Y929" s="25" t="s">
        <v>86</v>
      </c>
      <c r="Z929" s="25">
        <v>3778913</v>
      </c>
      <c r="AA929" s="25" t="s">
        <v>87</v>
      </c>
      <c r="AB929" s="24"/>
      <c r="AC929" s="24" t="str">
        <f t="shared" si="28"/>
        <v>1029-45</v>
      </c>
      <c r="AD929" s="24" t="str">
        <f t="shared" si="29"/>
        <v>SUMINISTRO DE INSUMOS, ELEMENTOS, EQUIPOS Y HERRAMIENTAS PARA LA EJECUCIÓN DE ACCIONES SOBRE ÁREAS DE INTERÉS AMBIENTAL QUE ADELANTA LA SECRETARÍA DISTRITAL DE AMBIENTE EN EL DISTRITO CAPITAL # 1029-45</v>
      </c>
    </row>
    <row r="930" spans="1:30" x14ac:dyDescent="0.25">
      <c r="A930" s="25">
        <v>1029</v>
      </c>
      <c r="B930" s="25">
        <v>46</v>
      </c>
      <c r="C930" s="25" t="s">
        <v>607</v>
      </c>
      <c r="D930" s="25" t="s">
        <v>608</v>
      </c>
      <c r="E930" s="25" t="s">
        <v>622</v>
      </c>
      <c r="F930" s="25" t="s">
        <v>623</v>
      </c>
      <c r="G930" s="25" t="s">
        <v>611</v>
      </c>
      <c r="H930" s="25" t="s">
        <v>91</v>
      </c>
      <c r="I930" s="25" t="s">
        <v>92</v>
      </c>
      <c r="J930" s="25" t="s">
        <v>93</v>
      </c>
      <c r="K930" s="25" t="s">
        <v>660</v>
      </c>
      <c r="L930" s="25" t="s">
        <v>661</v>
      </c>
      <c r="M930" s="25">
        <v>1</v>
      </c>
      <c r="N930" s="25">
        <v>1</v>
      </c>
      <c r="O930" s="25">
        <v>12</v>
      </c>
      <c r="P930" s="25">
        <v>1</v>
      </c>
      <c r="Q930" s="25" t="s">
        <v>69</v>
      </c>
      <c r="R930" s="25">
        <v>0</v>
      </c>
      <c r="S930" s="26">
        <v>238000000</v>
      </c>
      <c r="T930" s="26">
        <v>238000000</v>
      </c>
      <c r="U930" s="25">
        <v>0</v>
      </c>
      <c r="V930" s="25">
        <v>0</v>
      </c>
      <c r="W930" s="25" t="s">
        <v>84</v>
      </c>
      <c r="X930" s="25" t="s">
        <v>29</v>
      </c>
      <c r="Y930" s="25" t="s">
        <v>86</v>
      </c>
      <c r="Z930" s="25">
        <v>3778913</v>
      </c>
      <c r="AA930" s="25" t="s">
        <v>87</v>
      </c>
      <c r="AB930" s="24"/>
      <c r="AC930" s="24" t="str">
        <f t="shared" si="28"/>
        <v>1029-46</v>
      </c>
      <c r="AD930" s="24" t="str">
        <f t="shared" si="29"/>
        <v>PRESTAR LOS SERVICIOS DE ANÁLISIS DE LABORATORIO PARA EL MONITOREO DE CALIDAD Y CANTIDAD DEL RECURSO HÍDRICO DE LA CIUDAD DE BOGOTÁ Y SUS FACTORES DE IMPACTO # 1029-46</v>
      </c>
    </row>
    <row r="931" spans="1:30" x14ac:dyDescent="0.25">
      <c r="A931" s="25">
        <v>1029</v>
      </c>
      <c r="B931" s="25">
        <v>47</v>
      </c>
      <c r="C931" s="25" t="s">
        <v>607</v>
      </c>
      <c r="D931" s="25" t="s">
        <v>608</v>
      </c>
      <c r="E931" s="25" t="s">
        <v>622</v>
      </c>
      <c r="F931" s="25" t="s">
        <v>623</v>
      </c>
      <c r="G931" s="25" t="s">
        <v>611</v>
      </c>
      <c r="H931" s="25" t="s">
        <v>572</v>
      </c>
      <c r="I931" s="25" t="s">
        <v>531</v>
      </c>
      <c r="J931" s="25" t="s">
        <v>620</v>
      </c>
      <c r="K931" s="25">
        <v>46181500</v>
      </c>
      <c r="L931" s="25" t="s">
        <v>533</v>
      </c>
      <c r="M931" s="25">
        <v>1</v>
      </c>
      <c r="N931" s="25">
        <v>1</v>
      </c>
      <c r="O931" s="25">
        <v>1</v>
      </c>
      <c r="P931" s="25">
        <v>1</v>
      </c>
      <c r="Q931" s="25" t="s">
        <v>33</v>
      </c>
      <c r="R931" s="25">
        <v>0</v>
      </c>
      <c r="S931" s="26">
        <v>5000000</v>
      </c>
      <c r="T931" s="26">
        <v>5000000</v>
      </c>
      <c r="U931" s="25">
        <v>0</v>
      </c>
      <c r="V931" s="25">
        <v>0</v>
      </c>
      <c r="W931" s="25" t="s">
        <v>84</v>
      </c>
      <c r="X931" s="25" t="s">
        <v>29</v>
      </c>
      <c r="Y931" s="25" t="s">
        <v>86</v>
      </c>
      <c r="Z931" s="25">
        <v>3778913</v>
      </c>
      <c r="AA931" s="25" t="s">
        <v>87</v>
      </c>
      <c r="AB931" s="24"/>
      <c r="AC931" s="24" t="str">
        <f t="shared" si="28"/>
        <v>1029-47</v>
      </c>
      <c r="AD931" s="24" t="str">
        <f t="shared" si="29"/>
        <v>ADQUIRIR ELEMENTOS DE PROTECCIÓN PERSONAL, SEGURIDAD INDUSTRIAL, ERGONÓMICOS DE OFICINA Y ATENCIÓN DE EMERGENCIAS, PARA EL CUMPLIMIENTOS DE LAS ACCIONES DESARROLLADAS POR LA SECRETARÍA DISTRITAL DE AMBIENTE # 1029-47</v>
      </c>
    </row>
    <row r="932" spans="1:30" x14ac:dyDescent="0.25">
      <c r="A932" s="25">
        <v>1029</v>
      </c>
      <c r="B932" s="25">
        <v>48</v>
      </c>
      <c r="C932" s="25" t="s">
        <v>607</v>
      </c>
      <c r="D932" s="25" t="s">
        <v>608</v>
      </c>
      <c r="E932" s="25" t="s">
        <v>622</v>
      </c>
      <c r="F932" s="25" t="s">
        <v>623</v>
      </c>
      <c r="G932" s="25" t="s">
        <v>611</v>
      </c>
      <c r="H932" s="25" t="s">
        <v>91</v>
      </c>
      <c r="I932" s="25" t="s">
        <v>92</v>
      </c>
      <c r="J932" s="25" t="s">
        <v>93</v>
      </c>
      <c r="K932" s="25">
        <v>80111600</v>
      </c>
      <c r="L932" s="25" t="s">
        <v>663</v>
      </c>
      <c r="M932" s="25">
        <v>1</v>
      </c>
      <c r="N932" s="25">
        <v>1</v>
      </c>
      <c r="O932" s="25">
        <v>12</v>
      </c>
      <c r="P932" s="25">
        <v>1</v>
      </c>
      <c r="Q932" s="25" t="s">
        <v>28</v>
      </c>
      <c r="R932" s="25">
        <v>0</v>
      </c>
      <c r="S932" s="26">
        <v>95000000</v>
      </c>
      <c r="T932" s="26">
        <v>95000000</v>
      </c>
      <c r="U932" s="25">
        <v>0</v>
      </c>
      <c r="V932" s="25">
        <v>0</v>
      </c>
      <c r="W932" s="25" t="s">
        <v>84</v>
      </c>
      <c r="X932" s="25" t="s">
        <v>29</v>
      </c>
      <c r="Y932" s="25" t="s">
        <v>86</v>
      </c>
      <c r="Z932" s="25">
        <v>3778913</v>
      </c>
      <c r="AA932" s="25" t="s">
        <v>87</v>
      </c>
      <c r="AB932" s="24"/>
      <c r="AC932" s="24" t="str">
        <f t="shared" si="28"/>
        <v>1029-48</v>
      </c>
      <c r="AD932" s="24" t="str">
        <f t="shared" si="29"/>
        <v>CONTRATAR LOS SERVICIOS DE LEVANTAMIENTO TOPOGRAFICO, PARA ESTABLECER EL ÁREA DE LOS PEDH QUE ESTEN EN PROCESO DE FORMULACIÓN Y O ACTUALIZACIÓN. # 1029-48</v>
      </c>
    </row>
    <row r="933" spans="1:30" x14ac:dyDescent="0.25">
      <c r="A933" s="25">
        <v>1029</v>
      </c>
      <c r="B933" s="25">
        <v>49</v>
      </c>
      <c r="C933" s="25" t="s">
        <v>607</v>
      </c>
      <c r="D933" s="25" t="s">
        <v>608</v>
      </c>
      <c r="E933" s="25" t="s">
        <v>664</v>
      </c>
      <c r="F933" s="25" t="s">
        <v>665</v>
      </c>
      <c r="G933" s="25" t="s">
        <v>611</v>
      </c>
      <c r="H933" s="25" t="s">
        <v>572</v>
      </c>
      <c r="I933" s="25" t="s">
        <v>531</v>
      </c>
      <c r="J933" s="25" t="s">
        <v>620</v>
      </c>
      <c r="K933" s="25" t="s">
        <v>232</v>
      </c>
      <c r="L933" s="25" t="s">
        <v>621</v>
      </c>
      <c r="M933" s="25">
        <v>1</v>
      </c>
      <c r="N933" s="25">
        <v>1</v>
      </c>
      <c r="O933" s="25">
        <v>12</v>
      </c>
      <c r="P933" s="25">
        <v>1</v>
      </c>
      <c r="Q933" s="25" t="s">
        <v>34</v>
      </c>
      <c r="R933" s="25">
        <v>0</v>
      </c>
      <c r="S933" s="26">
        <v>15000000</v>
      </c>
      <c r="T933" s="26">
        <v>15000000</v>
      </c>
      <c r="U933" s="25">
        <v>0</v>
      </c>
      <c r="V933" s="25">
        <v>0</v>
      </c>
      <c r="W933" s="25" t="s">
        <v>84</v>
      </c>
      <c r="X933" s="25" t="s">
        <v>29</v>
      </c>
      <c r="Y933" s="25" t="s">
        <v>86</v>
      </c>
      <c r="Z933" s="25">
        <v>3778913</v>
      </c>
      <c r="AA933" s="25" t="s">
        <v>87</v>
      </c>
      <c r="AB933" s="24"/>
      <c r="AC933" s="24" t="str">
        <f t="shared" si="28"/>
        <v>1029-49</v>
      </c>
      <c r="AD933" s="24" t="str">
        <f t="shared" si="29"/>
        <v>CONTRATAR LAS ACCIONES COMUNICATIVAS QUE PERMITAN DIVULGAR LOS EVENTOS, CAMPAÑAS, Y MENSAJES INSTITUCIONALES DE LA SECRETARÍA DISTRITAL DE AMBIENTE. # 1029-49</v>
      </c>
    </row>
    <row r="934" spans="1:30" x14ac:dyDescent="0.25">
      <c r="A934" s="25">
        <v>1029</v>
      </c>
      <c r="B934" s="25">
        <v>50</v>
      </c>
      <c r="C934" s="25" t="s">
        <v>607</v>
      </c>
      <c r="D934" s="25" t="s">
        <v>608</v>
      </c>
      <c r="E934" s="25" t="s">
        <v>664</v>
      </c>
      <c r="F934" s="25" t="s">
        <v>665</v>
      </c>
      <c r="G934" s="25" t="s">
        <v>611</v>
      </c>
      <c r="H934" s="25" t="s">
        <v>31</v>
      </c>
      <c r="I934" s="25" t="s">
        <v>90</v>
      </c>
      <c r="J934" s="25" t="s">
        <v>612</v>
      </c>
      <c r="K934" s="25">
        <v>80111600</v>
      </c>
      <c r="L934" s="25" t="s">
        <v>666</v>
      </c>
      <c r="M934" s="25">
        <v>1</v>
      </c>
      <c r="N934" s="25">
        <v>1</v>
      </c>
      <c r="O934" s="25">
        <v>12</v>
      </c>
      <c r="P934" s="25">
        <v>1</v>
      </c>
      <c r="Q934" s="25" t="s">
        <v>28</v>
      </c>
      <c r="R934" s="25">
        <v>0</v>
      </c>
      <c r="S934" s="26">
        <v>71520000</v>
      </c>
      <c r="T934" s="26">
        <v>71520000</v>
      </c>
      <c r="U934" s="25">
        <v>0</v>
      </c>
      <c r="V934" s="25">
        <v>0</v>
      </c>
      <c r="W934" s="25" t="s">
        <v>84</v>
      </c>
      <c r="X934" s="25" t="s">
        <v>29</v>
      </c>
      <c r="Y934" s="25" t="s">
        <v>86</v>
      </c>
      <c r="Z934" s="25">
        <v>3778913</v>
      </c>
      <c r="AA934" s="25" t="s">
        <v>87</v>
      </c>
      <c r="AB934" s="24"/>
      <c r="AC934" s="24" t="str">
        <f t="shared" si="28"/>
        <v>1029-50</v>
      </c>
      <c r="AD934" s="24" t="str">
        <f t="shared" si="29"/>
        <v>PRESTAR LOS SERVICIOS PROFESIONALES EN LA GESTIÓN DE INDICADORES Y ELABORACIÓN DE INFORMES DE CIUDAD EN EL MARCO DE LA ADMINISTRACIÓN DEL OAB Y EL ORARBO. # 1029-50</v>
      </c>
    </row>
    <row r="935" spans="1:30" x14ac:dyDescent="0.25">
      <c r="A935" s="25">
        <v>1029</v>
      </c>
      <c r="B935" s="25">
        <v>51</v>
      </c>
      <c r="C935" s="25" t="s">
        <v>607</v>
      </c>
      <c r="D935" s="25" t="s">
        <v>608</v>
      </c>
      <c r="E935" s="25" t="s">
        <v>664</v>
      </c>
      <c r="F935" s="25" t="s">
        <v>665</v>
      </c>
      <c r="G935" s="25" t="s">
        <v>611</v>
      </c>
      <c r="H935" s="25" t="s">
        <v>31</v>
      </c>
      <c r="I935" s="25" t="s">
        <v>90</v>
      </c>
      <c r="J935" s="25" t="s">
        <v>612</v>
      </c>
      <c r="K935" s="25">
        <v>80111600</v>
      </c>
      <c r="L935" s="25" t="s">
        <v>667</v>
      </c>
      <c r="M935" s="25">
        <v>1</v>
      </c>
      <c r="N935" s="25">
        <v>1</v>
      </c>
      <c r="O935" s="25">
        <v>11</v>
      </c>
      <c r="P935" s="25">
        <v>1</v>
      </c>
      <c r="Q935" s="25" t="s">
        <v>28</v>
      </c>
      <c r="R935" s="25">
        <v>0</v>
      </c>
      <c r="S935" s="26">
        <v>68981000</v>
      </c>
      <c r="T935" s="26">
        <v>68981000</v>
      </c>
      <c r="U935" s="25">
        <v>0</v>
      </c>
      <c r="V935" s="25">
        <v>0</v>
      </c>
      <c r="W935" s="25" t="s">
        <v>84</v>
      </c>
      <c r="X935" s="25" t="s">
        <v>29</v>
      </c>
      <c r="Y935" s="25" t="s">
        <v>86</v>
      </c>
      <c r="Z935" s="25">
        <v>3778913</v>
      </c>
      <c r="AA935" s="25" t="s">
        <v>87</v>
      </c>
      <c r="AB935" s="24"/>
      <c r="AC935" s="24" t="str">
        <f t="shared" si="28"/>
        <v>1029-51</v>
      </c>
      <c r="AD935" s="24" t="str">
        <f t="shared" si="29"/>
        <v>PRESTAR LOS SERVICIOS PROFESIONALES EN LA ADMINISTRACIÓN INTEGRAL DEL OBSERVATORIO AMBIENTAL DE BOGOTÁ-OAB Y EL OBSERVATORIO REGIONAL AMBIENTAL Y DE DESARROLLO SOSTENIBLE DEL RÍO BOGOTÁ-ORARBO, DESDE EL FORTALECIMIENTO DE LA PARTICIPACIÓN DE LAS LOCALIDADES Y LA GESTIÓN DEL CONOCIMIENTO # 1029-51</v>
      </c>
    </row>
    <row r="936" spans="1:30" x14ac:dyDescent="0.25">
      <c r="A936" s="25">
        <v>1029</v>
      </c>
      <c r="B936" s="25">
        <v>52</v>
      </c>
      <c r="C936" s="25" t="s">
        <v>607</v>
      </c>
      <c r="D936" s="25" t="s">
        <v>608</v>
      </c>
      <c r="E936" s="25" t="s">
        <v>664</v>
      </c>
      <c r="F936" s="25" t="s">
        <v>665</v>
      </c>
      <c r="G936" s="25" t="s">
        <v>611</v>
      </c>
      <c r="H936" s="25" t="s">
        <v>31</v>
      </c>
      <c r="I936" s="25" t="s">
        <v>90</v>
      </c>
      <c r="J936" s="25" t="s">
        <v>612</v>
      </c>
      <c r="K936" s="25">
        <v>80111600</v>
      </c>
      <c r="L936" s="25" t="s">
        <v>668</v>
      </c>
      <c r="M936" s="25">
        <v>1</v>
      </c>
      <c r="N936" s="25">
        <v>1</v>
      </c>
      <c r="O936" s="25">
        <v>12</v>
      </c>
      <c r="P936" s="25">
        <v>1</v>
      </c>
      <c r="Q936" s="25" t="s">
        <v>28</v>
      </c>
      <c r="R936" s="25">
        <v>0</v>
      </c>
      <c r="S936" s="26">
        <v>33432000</v>
      </c>
      <c r="T936" s="26">
        <v>33432000</v>
      </c>
      <c r="U936" s="25">
        <v>0</v>
      </c>
      <c r="V936" s="25">
        <v>0</v>
      </c>
      <c r="W936" s="25" t="s">
        <v>84</v>
      </c>
      <c r="X936" s="25" t="s">
        <v>29</v>
      </c>
      <c r="Y936" s="25" t="s">
        <v>86</v>
      </c>
      <c r="Z936" s="25">
        <v>3778913</v>
      </c>
      <c r="AA936" s="25" t="s">
        <v>87</v>
      </c>
      <c r="AB936" s="24"/>
      <c r="AC936" s="24" t="str">
        <f t="shared" si="28"/>
        <v>1029-52</v>
      </c>
      <c r="AD936" s="24" t="str">
        <f t="shared" si="29"/>
        <v>PRESTAR LOS SERVICIOS PROFESIONALES EN LA GESTIÓN Y REVISIÓN TÉCNICA PRELIMINAR DE INFORMACIÓN REGISTRADA EN EL OBSERVATORIO AMBIENTAL DE BOGOTÁ-OAB Y EL OBSERVATORIO REGIONAL AMBIENTAL Y DE DESARROLLO SOSTENIBLE DEL RÍO BOGOTÁ -ORARBO. # 1029-52</v>
      </c>
    </row>
    <row r="937" spans="1:30" x14ac:dyDescent="0.25">
      <c r="A937" s="25">
        <v>1029</v>
      </c>
      <c r="B937" s="25">
        <v>53</v>
      </c>
      <c r="C937" s="25" t="s">
        <v>607</v>
      </c>
      <c r="D937" s="25" t="s">
        <v>608</v>
      </c>
      <c r="E937" s="25" t="s">
        <v>664</v>
      </c>
      <c r="F937" s="25" t="s">
        <v>665</v>
      </c>
      <c r="G937" s="25" t="s">
        <v>611</v>
      </c>
      <c r="H937" s="25" t="s">
        <v>31</v>
      </c>
      <c r="I937" s="25" t="s">
        <v>90</v>
      </c>
      <c r="J937" s="25" t="s">
        <v>612</v>
      </c>
      <c r="K937" s="25">
        <v>80111600</v>
      </c>
      <c r="L937" s="25" t="s">
        <v>669</v>
      </c>
      <c r="M937" s="25">
        <v>1</v>
      </c>
      <c r="N937" s="25">
        <v>1</v>
      </c>
      <c r="O937" s="25">
        <v>12</v>
      </c>
      <c r="P937" s="25">
        <v>1</v>
      </c>
      <c r="Q937" s="25" t="s">
        <v>28</v>
      </c>
      <c r="R937" s="25">
        <v>0</v>
      </c>
      <c r="S937" s="26">
        <v>56640000</v>
      </c>
      <c r="T937" s="26">
        <v>56640000</v>
      </c>
      <c r="U937" s="25">
        <v>0</v>
      </c>
      <c r="V937" s="25">
        <v>0</v>
      </c>
      <c r="W937" s="25" t="s">
        <v>84</v>
      </c>
      <c r="X937" s="25" t="s">
        <v>29</v>
      </c>
      <c r="Y937" s="25" t="s">
        <v>86</v>
      </c>
      <c r="Z937" s="25">
        <v>3778913</v>
      </c>
      <c r="AA937" s="25" t="s">
        <v>87</v>
      </c>
      <c r="AB937" s="24"/>
      <c r="AC937" s="24" t="str">
        <f t="shared" si="28"/>
        <v>1029-53</v>
      </c>
      <c r="AD937" s="24" t="str">
        <f t="shared" si="29"/>
        <v>PRESTAR LOS SERVICIOS PROFESIONALES PARA PARTICIPAR EN EL SEGUIMIENTO Y EVALUACIÓN DEL PLAN DE INVESTIGACIÓN AMBIENTAL DE BOGOTÁ VIGENTE, FORMULACIÓN DEL NUEVO PLAN DE INVESTIGACIÓN AMBIENTAL DE BOGOTÁ, ASI COMO PARTICIPAR EN LA GESTION DE INSTRUMENTOS ECONÓMICOS AMBIENTALES # 1029-53</v>
      </c>
    </row>
    <row r="938" spans="1:30" x14ac:dyDescent="0.25">
      <c r="A938" s="25">
        <v>1029</v>
      </c>
      <c r="B938" s="25">
        <v>54</v>
      </c>
      <c r="C938" s="25" t="s">
        <v>607</v>
      </c>
      <c r="D938" s="25" t="s">
        <v>608</v>
      </c>
      <c r="E938" s="25" t="s">
        <v>664</v>
      </c>
      <c r="F938" s="25" t="s">
        <v>665</v>
      </c>
      <c r="G938" s="25" t="s">
        <v>611</v>
      </c>
      <c r="H938" s="25" t="s">
        <v>31</v>
      </c>
      <c r="I938" s="25" t="s">
        <v>90</v>
      </c>
      <c r="J938" s="25" t="s">
        <v>612</v>
      </c>
      <c r="K938" s="25">
        <v>80111600</v>
      </c>
      <c r="L938" s="25" t="s">
        <v>670</v>
      </c>
      <c r="M938" s="25">
        <v>1</v>
      </c>
      <c r="N938" s="25">
        <v>1</v>
      </c>
      <c r="O938" s="25">
        <v>12</v>
      </c>
      <c r="P938" s="25">
        <v>1</v>
      </c>
      <c r="Q938" s="25" t="s">
        <v>28</v>
      </c>
      <c r="R938" s="25">
        <v>0</v>
      </c>
      <c r="S938" s="26">
        <v>33432000</v>
      </c>
      <c r="T938" s="26">
        <v>33432000</v>
      </c>
      <c r="U938" s="25">
        <v>0</v>
      </c>
      <c r="V938" s="25">
        <v>0</v>
      </c>
      <c r="W938" s="25" t="s">
        <v>84</v>
      </c>
      <c r="X938" s="25" t="s">
        <v>29</v>
      </c>
      <c r="Y938" s="25" t="s">
        <v>86</v>
      </c>
      <c r="Z938" s="25">
        <v>3778913</v>
      </c>
      <c r="AA938" s="25" t="s">
        <v>87</v>
      </c>
      <c r="AB938" s="24"/>
      <c r="AC938" s="24" t="str">
        <f t="shared" si="28"/>
        <v>1029-54</v>
      </c>
      <c r="AD938" s="24" t="str">
        <f t="shared" si="29"/>
        <v>PRESTAR LOS SERVICIOS PROFESIONALES PARA LA DIVULGACIÓN Y GESTIÓN DE CONTENIDOS DEL OBSERVATORIO AMBIENTAL DE BOGOTÁ - OAB Y EL OBSERVATORIO REGIONAL AMBIENTAL Y DE DESARROLLO SOSTENIBLE DEL RÍO BOGOTÁ - ORARBO # 1029-54</v>
      </c>
    </row>
    <row r="939" spans="1:30" x14ac:dyDescent="0.25">
      <c r="A939" s="25">
        <v>1029</v>
      </c>
      <c r="B939" s="25">
        <v>55</v>
      </c>
      <c r="C939" s="25" t="s">
        <v>607</v>
      </c>
      <c r="D939" s="25" t="s">
        <v>608</v>
      </c>
      <c r="E939" s="25" t="s">
        <v>664</v>
      </c>
      <c r="F939" s="25" t="s">
        <v>665</v>
      </c>
      <c r="G939" s="25" t="s">
        <v>611</v>
      </c>
      <c r="H939" s="25" t="s">
        <v>572</v>
      </c>
      <c r="I939" s="25" t="s">
        <v>531</v>
      </c>
      <c r="J939" s="25" t="s">
        <v>615</v>
      </c>
      <c r="K939" s="25">
        <v>80111600</v>
      </c>
      <c r="L939" s="25" t="s">
        <v>616</v>
      </c>
      <c r="M939" s="25">
        <v>1</v>
      </c>
      <c r="N939" s="25">
        <v>1</v>
      </c>
      <c r="O939" s="25">
        <v>1</v>
      </c>
      <c r="P939" s="25">
        <v>1</v>
      </c>
      <c r="Q939" s="25" t="s">
        <v>28</v>
      </c>
      <c r="R939" s="25">
        <v>0</v>
      </c>
      <c r="S939" s="26">
        <v>300000</v>
      </c>
      <c r="T939" s="26">
        <v>300000</v>
      </c>
      <c r="U939" s="25">
        <v>0</v>
      </c>
      <c r="V939" s="25">
        <v>0</v>
      </c>
      <c r="W939" s="25" t="s">
        <v>84</v>
      </c>
      <c r="X939" s="25" t="s">
        <v>29</v>
      </c>
      <c r="Y939" s="25" t="s">
        <v>86</v>
      </c>
      <c r="Z939" s="25">
        <v>3778913</v>
      </c>
      <c r="AA939" s="25" t="s">
        <v>87</v>
      </c>
      <c r="AB939" s="24"/>
      <c r="AC939" s="24" t="str">
        <f t="shared" si="28"/>
        <v>1029-55</v>
      </c>
      <c r="AD939" s="24" t="str">
        <f t="shared" si="29"/>
        <v>EXAMENES MEDICOS # 1029-55</v>
      </c>
    </row>
    <row r="940" spans="1:30" x14ac:dyDescent="0.25">
      <c r="A940" s="25">
        <v>1029</v>
      </c>
      <c r="B940" s="25">
        <v>56</v>
      </c>
      <c r="C940" s="25" t="s">
        <v>607</v>
      </c>
      <c r="D940" s="25" t="s">
        <v>608</v>
      </c>
      <c r="E940" s="25" t="s">
        <v>664</v>
      </c>
      <c r="F940" s="25" t="s">
        <v>671</v>
      </c>
      <c r="G940" s="25" t="s">
        <v>611</v>
      </c>
      <c r="H940" s="25" t="s">
        <v>572</v>
      </c>
      <c r="I940" s="25" t="s">
        <v>531</v>
      </c>
      <c r="J940" s="25" t="s">
        <v>615</v>
      </c>
      <c r="K940" s="25">
        <v>80111600</v>
      </c>
      <c r="L940" s="25" t="s">
        <v>616</v>
      </c>
      <c r="M940" s="25">
        <v>1</v>
      </c>
      <c r="N940" s="25">
        <v>1</v>
      </c>
      <c r="O940" s="25">
        <v>1</v>
      </c>
      <c r="P940" s="25">
        <v>1</v>
      </c>
      <c r="Q940" s="25" t="s">
        <v>28</v>
      </c>
      <c r="R940" s="25">
        <v>0</v>
      </c>
      <c r="S940" s="26">
        <v>480000</v>
      </c>
      <c r="T940" s="26">
        <v>480000</v>
      </c>
      <c r="U940" s="25">
        <v>0</v>
      </c>
      <c r="V940" s="25">
        <v>0</v>
      </c>
      <c r="W940" s="25" t="s">
        <v>84</v>
      </c>
      <c r="X940" s="25" t="s">
        <v>29</v>
      </c>
      <c r="Y940" s="25" t="s">
        <v>86</v>
      </c>
      <c r="Z940" s="25">
        <v>3778913</v>
      </c>
      <c r="AA940" s="25" t="s">
        <v>87</v>
      </c>
      <c r="AB940" s="24"/>
      <c r="AC940" s="24" t="str">
        <f t="shared" si="28"/>
        <v>1029-56</v>
      </c>
      <c r="AD940" s="24" t="str">
        <f t="shared" si="29"/>
        <v>EXAMENES MEDICOS # 1029-56</v>
      </c>
    </row>
    <row r="941" spans="1:30" x14ac:dyDescent="0.25">
      <c r="A941" s="25">
        <v>1029</v>
      </c>
      <c r="B941" s="25">
        <v>57</v>
      </c>
      <c r="C941" s="25" t="s">
        <v>607</v>
      </c>
      <c r="D941" s="25" t="s">
        <v>608</v>
      </c>
      <c r="E941" s="25" t="s">
        <v>664</v>
      </c>
      <c r="F941" s="25" t="s">
        <v>671</v>
      </c>
      <c r="G941" s="25" t="s">
        <v>611</v>
      </c>
      <c r="H941" s="25" t="s">
        <v>237</v>
      </c>
      <c r="I941" s="25" t="s">
        <v>672</v>
      </c>
      <c r="J941" s="25" t="s">
        <v>56</v>
      </c>
      <c r="K941" s="25">
        <v>80111600</v>
      </c>
      <c r="L941" s="25" t="s">
        <v>673</v>
      </c>
      <c r="M941" s="25">
        <v>1</v>
      </c>
      <c r="N941" s="25">
        <v>1</v>
      </c>
      <c r="O941" s="25">
        <v>11</v>
      </c>
      <c r="P941" s="25">
        <v>1</v>
      </c>
      <c r="Q941" s="25" t="s">
        <v>28</v>
      </c>
      <c r="R941" s="25">
        <v>0</v>
      </c>
      <c r="S941" s="26">
        <v>78960000</v>
      </c>
      <c r="T941" s="26">
        <v>78960000</v>
      </c>
      <c r="U941" s="25">
        <v>0</v>
      </c>
      <c r="V941" s="25">
        <v>0</v>
      </c>
      <c r="W941" s="25" t="s">
        <v>84</v>
      </c>
      <c r="X941" s="25" t="s">
        <v>29</v>
      </c>
      <c r="Y941" s="25" t="s">
        <v>86</v>
      </c>
      <c r="Z941" s="25">
        <v>3778913</v>
      </c>
      <c r="AA941" s="25" t="s">
        <v>87</v>
      </c>
      <c r="AB941" s="24"/>
      <c r="AC941" s="24" t="str">
        <f t="shared" si="28"/>
        <v>1029-57</v>
      </c>
      <c r="AD941" s="24" t="str">
        <f t="shared" si="29"/>
        <v>PRESTAR LOS SERVICIOS PROFESIONALES PARA REALIZAR ACTIVIDADES COMO ANALISTA DE PROYECTOS, EN EL MARCO DE LA GESTIÓN INTEGRAL DE LOS PROYECTOS DE INVERSIÓN DE LA SDA Y REALIZAR LA CONSOLIDACIÓN DEL PLAN ANUAL DE ADQUISICIONES DE LA ENTIDAD # 1029-57</v>
      </c>
    </row>
    <row r="942" spans="1:30" x14ac:dyDescent="0.25">
      <c r="A942" s="25">
        <v>1029</v>
      </c>
      <c r="B942" s="25">
        <v>58</v>
      </c>
      <c r="C942" s="25" t="s">
        <v>607</v>
      </c>
      <c r="D942" s="25" t="s">
        <v>608</v>
      </c>
      <c r="E942" s="25" t="s">
        <v>664</v>
      </c>
      <c r="F942" s="25" t="s">
        <v>671</v>
      </c>
      <c r="G942" s="25" t="s">
        <v>611</v>
      </c>
      <c r="H942" s="25" t="s">
        <v>237</v>
      </c>
      <c r="I942" s="25" t="s">
        <v>672</v>
      </c>
      <c r="J942" s="25" t="s">
        <v>56</v>
      </c>
      <c r="K942" s="25">
        <v>80111600</v>
      </c>
      <c r="L942" s="25" t="s">
        <v>674</v>
      </c>
      <c r="M942" s="25">
        <v>1</v>
      </c>
      <c r="N942" s="25">
        <v>1</v>
      </c>
      <c r="O942" s="25">
        <v>11</v>
      </c>
      <c r="P942" s="25">
        <v>1</v>
      </c>
      <c r="Q942" s="25" t="s">
        <v>28</v>
      </c>
      <c r="R942" s="25">
        <v>0</v>
      </c>
      <c r="S942" s="26">
        <v>78960000</v>
      </c>
      <c r="T942" s="26">
        <v>78960000</v>
      </c>
      <c r="U942" s="25">
        <v>0</v>
      </c>
      <c r="V942" s="25">
        <v>0</v>
      </c>
      <c r="W942" s="25" t="s">
        <v>84</v>
      </c>
      <c r="X942" s="25" t="s">
        <v>29</v>
      </c>
      <c r="Y942" s="25" t="s">
        <v>86</v>
      </c>
      <c r="Z942" s="25">
        <v>3778913</v>
      </c>
      <c r="AA942" s="25" t="s">
        <v>87</v>
      </c>
      <c r="AB942" s="24"/>
      <c r="AC942" s="24" t="str">
        <f t="shared" si="28"/>
        <v>1029-58</v>
      </c>
      <c r="AD942" s="24" t="str">
        <f t="shared" si="29"/>
        <v>PRESTAR LOS SERVICIOS PROFESIONALES PARA REALIZAR ACTIVIDADES COMO ANALISTA DE PROYECTOS, EN EL MARCO DE LA GESTIÓN INTEGRAL DE LOS PROYECTOS DE INVERSIÓN DE LA SDA Y PARTICIPAR EN LA FORMULACIÓN DEL ANTEPROYECTO DE PRESUPUESTO ANUAL DE LA SDA # 1029-58</v>
      </c>
    </row>
    <row r="943" spans="1:30" x14ac:dyDescent="0.25">
      <c r="A943" s="25">
        <v>1029</v>
      </c>
      <c r="B943" s="25">
        <v>59</v>
      </c>
      <c r="C943" s="25" t="s">
        <v>607</v>
      </c>
      <c r="D943" s="25" t="s">
        <v>608</v>
      </c>
      <c r="E943" s="25" t="s">
        <v>664</v>
      </c>
      <c r="F943" s="25" t="s">
        <v>671</v>
      </c>
      <c r="G943" s="25" t="s">
        <v>611</v>
      </c>
      <c r="H943" s="25" t="s">
        <v>237</v>
      </c>
      <c r="I943" s="25" t="s">
        <v>672</v>
      </c>
      <c r="J943" s="25" t="s">
        <v>56</v>
      </c>
      <c r="K943" s="25">
        <v>80111600</v>
      </c>
      <c r="L943" s="25" t="s">
        <v>675</v>
      </c>
      <c r="M943" s="25">
        <v>1</v>
      </c>
      <c r="N943" s="25">
        <v>1</v>
      </c>
      <c r="O943" s="25">
        <v>12</v>
      </c>
      <c r="P943" s="25">
        <v>1</v>
      </c>
      <c r="Q943" s="25" t="s">
        <v>28</v>
      </c>
      <c r="R943" s="25">
        <v>0</v>
      </c>
      <c r="S943" s="26">
        <v>78960000</v>
      </c>
      <c r="T943" s="26">
        <v>78960000</v>
      </c>
      <c r="U943" s="25">
        <v>0</v>
      </c>
      <c r="V943" s="25">
        <v>0</v>
      </c>
      <c r="W943" s="25" t="s">
        <v>84</v>
      </c>
      <c r="X943" s="25" t="s">
        <v>29</v>
      </c>
      <c r="Y943" s="25" t="s">
        <v>86</v>
      </c>
      <c r="Z943" s="25">
        <v>3778913</v>
      </c>
      <c r="AA943" s="25" t="s">
        <v>87</v>
      </c>
      <c r="AB943" s="24"/>
      <c r="AC943" s="24" t="str">
        <f t="shared" si="28"/>
        <v>1029-59</v>
      </c>
      <c r="AD943" s="24" t="str">
        <f t="shared" si="29"/>
        <v>PRESTAR LOS SERVICIOS PROFESIONALES PARA PARTICIPAR EN LOS PROCESOS TRANSVERSALES DE LA SDA, EN EL MARCO DEL SIG, REALIZANDO ACTIVIDADES RELACIONADAS CON LA FORMULACIÓN, ACTUALIZACIÓN Y SEGUIMIENTO DE LOS INDICADORES Y LAS ACCIONES DE SEGUIMIENTO Y CONSOLIDACIÓN DE LA GESTIÓN DE LA ENTIDAD # 1029-59</v>
      </c>
    </row>
    <row r="944" spans="1:30" x14ac:dyDescent="0.25">
      <c r="A944" s="25">
        <v>1029</v>
      </c>
      <c r="B944" s="25">
        <v>60</v>
      </c>
      <c r="C944" s="25" t="s">
        <v>607</v>
      </c>
      <c r="D944" s="25" t="s">
        <v>608</v>
      </c>
      <c r="E944" s="25" t="s">
        <v>664</v>
      </c>
      <c r="F944" s="25" t="s">
        <v>671</v>
      </c>
      <c r="G944" s="25" t="s">
        <v>611</v>
      </c>
      <c r="H944" s="25" t="s">
        <v>237</v>
      </c>
      <c r="I944" s="25" t="s">
        <v>672</v>
      </c>
      <c r="J944" s="25" t="s">
        <v>56</v>
      </c>
      <c r="K944" s="25">
        <v>80111600</v>
      </c>
      <c r="L944" s="25" t="s">
        <v>676</v>
      </c>
      <c r="M944" s="25">
        <v>1</v>
      </c>
      <c r="N944" s="25">
        <v>1</v>
      </c>
      <c r="O944" s="25">
        <v>11</v>
      </c>
      <c r="P944" s="25">
        <v>1</v>
      </c>
      <c r="Q944" s="25" t="s">
        <v>28</v>
      </c>
      <c r="R944" s="25">
        <v>0</v>
      </c>
      <c r="S944" s="26">
        <v>56640000</v>
      </c>
      <c r="T944" s="26">
        <v>56640000</v>
      </c>
      <c r="U944" s="25">
        <v>0</v>
      </c>
      <c r="V944" s="25">
        <v>0</v>
      </c>
      <c r="W944" s="25" t="s">
        <v>84</v>
      </c>
      <c r="X944" s="25" t="s">
        <v>29</v>
      </c>
      <c r="Y944" s="25" t="s">
        <v>86</v>
      </c>
      <c r="Z944" s="25">
        <v>3778913</v>
      </c>
      <c r="AA944" s="25" t="s">
        <v>87</v>
      </c>
      <c r="AB944" s="24"/>
      <c r="AC944" s="24" t="str">
        <f t="shared" si="28"/>
        <v>1029-60</v>
      </c>
      <c r="AD944" s="24" t="str">
        <f t="shared" si="29"/>
        <v>PRESTAR LOS SERVICIOS PROFESIONALES PARA REALIZAR ACTIVIDADES COMO ANALISTA DE PROYECTOS, EN EL MARCO DE LA GESTIÓN INTEGRAL DE LOS PROYECTOS DE INVERSIÓN DE LA SDA, Y REALIZAR EL SEGUIMIENTO Y CONSOLIDACIÓN DE LOS PRODUCTOS DEL EJE 6 ESTABLECIDOS EN EL PLAN DISTRITAL DE DESARROLLO VIGENTE # 1029-60</v>
      </c>
    </row>
    <row r="945" spans="1:30" x14ac:dyDescent="0.25">
      <c r="A945" s="25">
        <v>1029</v>
      </c>
      <c r="B945" s="25">
        <v>61</v>
      </c>
      <c r="C945" s="25" t="s">
        <v>607</v>
      </c>
      <c r="D945" s="25" t="s">
        <v>608</v>
      </c>
      <c r="E945" s="25" t="s">
        <v>664</v>
      </c>
      <c r="F945" s="25" t="s">
        <v>671</v>
      </c>
      <c r="G945" s="25" t="s">
        <v>611</v>
      </c>
      <c r="H945" s="25" t="s">
        <v>237</v>
      </c>
      <c r="I945" s="25" t="s">
        <v>672</v>
      </c>
      <c r="J945" s="25" t="s">
        <v>56</v>
      </c>
      <c r="K945" s="25">
        <v>80111600</v>
      </c>
      <c r="L945" s="25" t="s">
        <v>677</v>
      </c>
      <c r="M945" s="25">
        <v>1</v>
      </c>
      <c r="N945" s="25">
        <v>1</v>
      </c>
      <c r="O945" s="25">
        <v>11</v>
      </c>
      <c r="P945" s="25">
        <v>1</v>
      </c>
      <c r="Q945" s="25" t="s">
        <v>28</v>
      </c>
      <c r="R945" s="25">
        <v>0</v>
      </c>
      <c r="S945" s="26">
        <v>68981000</v>
      </c>
      <c r="T945" s="26">
        <v>68981000</v>
      </c>
      <c r="U945" s="25">
        <v>0</v>
      </c>
      <c r="V945" s="25">
        <v>0</v>
      </c>
      <c r="W945" s="25" t="s">
        <v>84</v>
      </c>
      <c r="X945" s="25" t="s">
        <v>29</v>
      </c>
      <c r="Y945" s="25" t="s">
        <v>86</v>
      </c>
      <c r="Z945" s="25">
        <v>3778913</v>
      </c>
      <c r="AA945" s="25" t="s">
        <v>87</v>
      </c>
      <c r="AB945" s="24"/>
      <c r="AC945" s="24" t="str">
        <f t="shared" si="28"/>
        <v>1029-61</v>
      </c>
      <c r="AD945" s="24" t="str">
        <f t="shared" si="29"/>
        <v>PRESTAR LOS SERVICIOS PROFESIONALES PARA REALIZAR ACTIVIDADES COMO ANALISTA DE PROYECTOS, EN EL MARCO DE LA GESTIÓN INTEGRAL DE LOS PROYECTOS DE INVERSIÓN DE LA SDA, ASÍ COMO DE LOS PROCESOS PRESUPUESTALES CORRESPONDIENTES # 1029-61</v>
      </c>
    </row>
    <row r="946" spans="1:30" x14ac:dyDescent="0.25">
      <c r="A946" s="25">
        <v>1029</v>
      </c>
      <c r="B946" s="25">
        <v>62</v>
      </c>
      <c r="C946" s="25" t="s">
        <v>607</v>
      </c>
      <c r="D946" s="25" t="s">
        <v>608</v>
      </c>
      <c r="E946" s="25" t="s">
        <v>664</v>
      </c>
      <c r="F946" s="25" t="s">
        <v>671</v>
      </c>
      <c r="G946" s="25" t="s">
        <v>611</v>
      </c>
      <c r="H946" s="25" t="s">
        <v>237</v>
      </c>
      <c r="I946" s="25" t="s">
        <v>672</v>
      </c>
      <c r="J946" s="25" t="s">
        <v>56</v>
      </c>
      <c r="K946" s="25">
        <v>80111600</v>
      </c>
      <c r="L946" s="25" t="s">
        <v>678</v>
      </c>
      <c r="M946" s="25">
        <v>1</v>
      </c>
      <c r="N946" s="25">
        <v>1</v>
      </c>
      <c r="O946" s="25">
        <v>12</v>
      </c>
      <c r="P946" s="25">
        <v>1</v>
      </c>
      <c r="Q946" s="25" t="s">
        <v>28</v>
      </c>
      <c r="R946" s="25">
        <v>0</v>
      </c>
      <c r="S946" s="26">
        <v>78960000</v>
      </c>
      <c r="T946" s="26">
        <v>78960000</v>
      </c>
      <c r="U946" s="25">
        <v>0</v>
      </c>
      <c r="V946" s="25">
        <v>0</v>
      </c>
      <c r="W946" s="25" t="s">
        <v>84</v>
      </c>
      <c r="X946" s="25" t="s">
        <v>29</v>
      </c>
      <c r="Y946" s="25" t="s">
        <v>86</v>
      </c>
      <c r="Z946" s="25">
        <v>3778913</v>
      </c>
      <c r="AA946" s="25" t="s">
        <v>87</v>
      </c>
      <c r="AB946" s="24"/>
      <c r="AC946" s="24" t="str">
        <f t="shared" si="28"/>
        <v>1029-62</v>
      </c>
      <c r="AD946" s="24" t="str">
        <f t="shared" si="29"/>
        <v>PRESTAR LOS SERVICIOS PROFESIONALES PARA REALIZAR ACTIVIDADES COMO ANALISTA DE PROYECTOS, EN EL MARCO DE LA GESTIÓN INTEGRAL DE LOS PROYECTOS DE INVERSIÓN DE LA SDA Y REALIZAR ACTIVIDADES DE ACTUALIZACIÓN Y SEGUIMIENTO A LOS TEMAS SOCIO-AMBIENTALES INTERINSTITUCIONALES Y DE PROCESOS TRANSVERSALES RELACIONADOS # 1029-62</v>
      </c>
    </row>
    <row r="947" spans="1:30" x14ac:dyDescent="0.25">
      <c r="A947" s="25">
        <v>1029</v>
      </c>
      <c r="B947" s="25">
        <v>63</v>
      </c>
      <c r="C947" s="25" t="s">
        <v>607</v>
      </c>
      <c r="D947" s="25" t="s">
        <v>608</v>
      </c>
      <c r="E947" s="25" t="s">
        <v>664</v>
      </c>
      <c r="F947" s="25" t="s">
        <v>671</v>
      </c>
      <c r="G947" s="25" t="s">
        <v>611</v>
      </c>
      <c r="H947" s="25" t="s">
        <v>237</v>
      </c>
      <c r="I947" s="25" t="s">
        <v>672</v>
      </c>
      <c r="J947" s="25" t="s">
        <v>56</v>
      </c>
      <c r="K947" s="25">
        <v>80111600</v>
      </c>
      <c r="L947" s="25" t="s">
        <v>679</v>
      </c>
      <c r="M947" s="25">
        <v>1</v>
      </c>
      <c r="N947" s="25">
        <v>1</v>
      </c>
      <c r="O947" s="25">
        <v>12</v>
      </c>
      <c r="P947" s="25">
        <v>1</v>
      </c>
      <c r="Q947" s="25" t="s">
        <v>28</v>
      </c>
      <c r="R947" s="25">
        <v>0</v>
      </c>
      <c r="S947" s="26">
        <v>49188000</v>
      </c>
      <c r="T947" s="26">
        <v>49188000</v>
      </c>
      <c r="U947" s="25">
        <v>0</v>
      </c>
      <c r="V947" s="25">
        <v>0</v>
      </c>
      <c r="W947" s="25" t="s">
        <v>84</v>
      </c>
      <c r="X947" s="25" t="s">
        <v>29</v>
      </c>
      <c r="Y947" s="25" t="s">
        <v>86</v>
      </c>
      <c r="Z947" s="25">
        <v>3778913</v>
      </c>
      <c r="AA947" s="25" t="s">
        <v>87</v>
      </c>
      <c r="AB947" s="24"/>
      <c r="AC947" s="24" t="str">
        <f t="shared" si="28"/>
        <v>1029-63</v>
      </c>
      <c r="AD947" s="24" t="str">
        <f t="shared" si="29"/>
        <v>PRESTAR LOS SERVICIOS PROFESIONALES PARA REALIZAR EL ANÁLISIS, VERIFICACIÓN Y REGISTRO DE LA INFORMACIÓN CORRESPONDIENTE A LA PROGRAMACIÓN, ACTUALIZACIÓN Y SEGUIMIENTO DE LOS PROYECTOS DE INVERSIÓN DE LA SECRETARÍA DISTRITAL DE AMBIENTE EN EL SISTEMA DE INFORMACIÓN DISPUESTO PARA ELLO. # 1029-63</v>
      </c>
    </row>
    <row r="948" spans="1:30" x14ac:dyDescent="0.25">
      <c r="A948" s="25">
        <v>1029</v>
      </c>
      <c r="B948" s="25">
        <v>64</v>
      </c>
      <c r="C948" s="25" t="s">
        <v>607</v>
      </c>
      <c r="D948" s="25" t="s">
        <v>608</v>
      </c>
      <c r="E948" s="25" t="s">
        <v>664</v>
      </c>
      <c r="F948" s="25" t="s">
        <v>671</v>
      </c>
      <c r="G948" s="25" t="s">
        <v>611</v>
      </c>
      <c r="H948" s="25" t="s">
        <v>237</v>
      </c>
      <c r="I948" s="25" t="s">
        <v>672</v>
      </c>
      <c r="J948" s="25" t="s">
        <v>56</v>
      </c>
      <c r="K948" s="25">
        <v>80111600</v>
      </c>
      <c r="L948" s="25" t="s">
        <v>680</v>
      </c>
      <c r="M948" s="25">
        <v>1</v>
      </c>
      <c r="N948" s="25">
        <v>1</v>
      </c>
      <c r="O948" s="25">
        <v>11</v>
      </c>
      <c r="P948" s="25">
        <v>1</v>
      </c>
      <c r="Q948" s="25" t="s">
        <v>28</v>
      </c>
      <c r="R948" s="25">
        <v>0</v>
      </c>
      <c r="S948" s="26">
        <v>48247000</v>
      </c>
      <c r="T948" s="26">
        <v>48247000</v>
      </c>
      <c r="U948" s="25">
        <v>0</v>
      </c>
      <c r="V948" s="25">
        <v>0</v>
      </c>
      <c r="W948" s="25" t="s">
        <v>84</v>
      </c>
      <c r="X948" s="25" t="s">
        <v>29</v>
      </c>
      <c r="Y948" s="25" t="s">
        <v>86</v>
      </c>
      <c r="Z948" s="25">
        <v>3778913</v>
      </c>
      <c r="AA948" s="25" t="s">
        <v>87</v>
      </c>
      <c r="AB948" s="24"/>
      <c r="AC948" s="24" t="str">
        <f t="shared" si="28"/>
        <v>1029-64</v>
      </c>
      <c r="AD948" s="24" t="str">
        <f t="shared" si="29"/>
        <v>PRESTAR LOS SERVICIOS PROFESIONALES PARA REALIZAR ACTIVIDADES DE LA TERRITORIALIZACIÓN, GEORREFERENCIACIÓN Y LOCALIZACIÓN DE LA GESTIÓN REALIZADA A TRAVÉS DE LOS PROYECTOS DE INVERSIÓN DE LA SDA, ASÍ COMO LAS RELACIONADAS CON SU COMPONENTE POBLACIONAL, EN LOS SISTEMAS DE INFORMACIÓN DISPUESTO PARA ELLO # 1029-64</v>
      </c>
    </row>
    <row r="949" spans="1:30" x14ac:dyDescent="0.25">
      <c r="A949" s="25">
        <v>1029</v>
      </c>
      <c r="B949" s="25">
        <v>65</v>
      </c>
      <c r="C949" s="25" t="s">
        <v>607</v>
      </c>
      <c r="D949" s="25" t="s">
        <v>608</v>
      </c>
      <c r="E949" s="25" t="s">
        <v>664</v>
      </c>
      <c r="F949" s="25" t="s">
        <v>681</v>
      </c>
      <c r="G949" s="25" t="s">
        <v>611</v>
      </c>
      <c r="H949" s="25" t="s">
        <v>572</v>
      </c>
      <c r="I949" s="25" t="s">
        <v>531</v>
      </c>
      <c r="J949" s="25" t="s">
        <v>615</v>
      </c>
      <c r="K949" s="25">
        <v>80111600</v>
      </c>
      <c r="L949" s="25" t="s">
        <v>616</v>
      </c>
      <c r="M949" s="25">
        <v>1</v>
      </c>
      <c r="N949" s="25">
        <v>1</v>
      </c>
      <c r="O949" s="25">
        <v>1</v>
      </c>
      <c r="P949" s="25">
        <v>1</v>
      </c>
      <c r="Q949" s="25" t="s">
        <v>28</v>
      </c>
      <c r="R949" s="25">
        <v>0</v>
      </c>
      <c r="S949" s="26">
        <v>120000</v>
      </c>
      <c r="T949" s="26">
        <v>120000</v>
      </c>
      <c r="U949" s="25">
        <v>0</v>
      </c>
      <c r="V949" s="25">
        <v>0</v>
      </c>
      <c r="W949" s="25" t="s">
        <v>84</v>
      </c>
      <c r="X949" s="25" t="s">
        <v>29</v>
      </c>
      <c r="Y949" s="25" t="s">
        <v>86</v>
      </c>
      <c r="Z949" s="25">
        <v>3778913</v>
      </c>
      <c r="AA949" s="25" t="s">
        <v>87</v>
      </c>
      <c r="AB949" s="24"/>
      <c r="AC949" s="24" t="str">
        <f t="shared" si="28"/>
        <v>1029-65</v>
      </c>
      <c r="AD949" s="24" t="str">
        <f t="shared" si="29"/>
        <v>EXAMENES MEDICOS # 1029-65</v>
      </c>
    </row>
    <row r="950" spans="1:30" x14ac:dyDescent="0.25">
      <c r="A950" s="25">
        <v>1029</v>
      </c>
      <c r="B950" s="25">
        <v>66</v>
      </c>
      <c r="C950" s="25" t="s">
        <v>607</v>
      </c>
      <c r="D950" s="25" t="s">
        <v>608</v>
      </c>
      <c r="E950" s="25" t="s">
        <v>664</v>
      </c>
      <c r="F950" s="25" t="s">
        <v>681</v>
      </c>
      <c r="G950" s="25" t="s">
        <v>611</v>
      </c>
      <c r="H950" s="25" t="s">
        <v>237</v>
      </c>
      <c r="I950" s="25" t="s">
        <v>672</v>
      </c>
      <c r="J950" s="25" t="s">
        <v>56</v>
      </c>
      <c r="K950" s="25">
        <v>80111600</v>
      </c>
      <c r="L950" s="25" t="s">
        <v>682</v>
      </c>
      <c r="M950" s="25">
        <v>1</v>
      </c>
      <c r="N950" s="25">
        <v>1</v>
      </c>
      <c r="O950" s="25">
        <v>9</v>
      </c>
      <c r="P950" s="25">
        <v>1</v>
      </c>
      <c r="Q950" s="25" t="s">
        <v>28</v>
      </c>
      <c r="R950" s="25">
        <v>0</v>
      </c>
      <c r="S950" s="26">
        <v>59899000</v>
      </c>
      <c r="T950" s="26">
        <v>59899000</v>
      </c>
      <c r="U950" s="25">
        <v>0</v>
      </c>
      <c r="V950" s="25">
        <v>0</v>
      </c>
      <c r="W950" s="25" t="s">
        <v>84</v>
      </c>
      <c r="X950" s="25" t="s">
        <v>29</v>
      </c>
      <c r="Y950" s="25" t="s">
        <v>86</v>
      </c>
      <c r="Z950" s="25">
        <v>3778913</v>
      </c>
      <c r="AA950" s="25" t="s">
        <v>87</v>
      </c>
      <c r="AB950" s="24"/>
      <c r="AC950" s="24" t="str">
        <f t="shared" si="28"/>
        <v>1029-66</v>
      </c>
      <c r="AD950" s="24" t="str">
        <f t="shared" si="29"/>
        <v>PRESTAR LOS SERVICIOS PROFESIONALES PARA IDENTIFICAR Y GESTIONAR ESTRATEGIAS Y ACCIONES QUE ORIENTEN Y DESARROLLEN LA BÚSQUEDA DE COOPERACIÓN INTERNACIONAL Y ALIANZAS PÚBLICO PRIVADAS, PARA LA TRANSFERENCIA DE CONOCIMIENTO TÉCNICO Y/O RECURSOS, PROVENIENTES DE ORGANISMOS INTERNACIONALES, EN EL MARCO DE LOS PLANES, PROGRAMAS Y PROYECTOS DE LA SDA # 1029-66</v>
      </c>
    </row>
    <row r="951" spans="1:30" x14ac:dyDescent="0.25">
      <c r="A951" s="25">
        <v>1029</v>
      </c>
      <c r="B951" s="25">
        <v>67</v>
      </c>
      <c r="C951" s="25" t="s">
        <v>607</v>
      </c>
      <c r="D951" s="25" t="s">
        <v>608</v>
      </c>
      <c r="E951" s="25" t="s">
        <v>664</v>
      </c>
      <c r="F951" s="25" t="s">
        <v>681</v>
      </c>
      <c r="G951" s="25" t="s">
        <v>611</v>
      </c>
      <c r="H951" s="25" t="s">
        <v>237</v>
      </c>
      <c r="I951" s="25" t="s">
        <v>672</v>
      </c>
      <c r="J951" s="25" t="s">
        <v>56</v>
      </c>
      <c r="K951" s="25">
        <v>80111600</v>
      </c>
      <c r="L951" s="25" t="s">
        <v>683</v>
      </c>
      <c r="M951" s="25">
        <v>1</v>
      </c>
      <c r="N951" s="25">
        <v>1</v>
      </c>
      <c r="O951" s="25">
        <v>11</v>
      </c>
      <c r="P951" s="25">
        <v>1</v>
      </c>
      <c r="Q951" s="25" t="s">
        <v>28</v>
      </c>
      <c r="R951" s="25">
        <v>0</v>
      </c>
      <c r="S951" s="26">
        <v>35849000</v>
      </c>
      <c r="T951" s="26">
        <v>35849000</v>
      </c>
      <c r="U951" s="25">
        <v>0</v>
      </c>
      <c r="V951" s="25">
        <v>0</v>
      </c>
      <c r="W951" s="25" t="s">
        <v>84</v>
      </c>
      <c r="X951" s="25" t="s">
        <v>29</v>
      </c>
      <c r="Y951" s="25" t="s">
        <v>86</v>
      </c>
      <c r="Z951" s="25">
        <v>3778913</v>
      </c>
      <c r="AA951" s="25" t="s">
        <v>87</v>
      </c>
      <c r="AB951" s="24"/>
      <c r="AC951" s="24" t="str">
        <f t="shared" si="28"/>
        <v>1029-67</v>
      </c>
      <c r="AD951" s="24" t="str">
        <f t="shared" si="29"/>
        <v>PRESTAR LOS SERVICIOS PROFESIONALES PARA GESTIONAR LOS DIFERENTES PROCESOS DE COOPERACIÓN INTERNACIONAL RELACIONADOS CON EL FORTALECIMIENTO DE LOS PROYECTOS ESTRATÉGICOS DE LA ENTIDAD Y DE LA PROYECCIÓN INTERNACIONAL DE LA SDA # 1029-67</v>
      </c>
    </row>
    <row r="952" spans="1:30" x14ac:dyDescent="0.25">
      <c r="A952" s="25">
        <v>1029</v>
      </c>
      <c r="B952" s="25">
        <v>68</v>
      </c>
      <c r="C952" s="25" t="s">
        <v>607</v>
      </c>
      <c r="D952" s="25" t="s">
        <v>608</v>
      </c>
      <c r="E952" s="25" t="s">
        <v>664</v>
      </c>
      <c r="F952" s="25" t="s">
        <v>681</v>
      </c>
      <c r="G952" s="25" t="s">
        <v>611</v>
      </c>
      <c r="H952" s="25" t="s">
        <v>572</v>
      </c>
      <c r="I952" s="25" t="s">
        <v>531</v>
      </c>
      <c r="J952" s="25" t="s">
        <v>620</v>
      </c>
      <c r="K952" s="25" t="s">
        <v>232</v>
      </c>
      <c r="L952" s="25" t="s">
        <v>621</v>
      </c>
      <c r="M952" s="25">
        <v>1</v>
      </c>
      <c r="N952" s="25">
        <v>1</v>
      </c>
      <c r="O952" s="25">
        <v>12</v>
      </c>
      <c r="P952" s="25">
        <v>1</v>
      </c>
      <c r="Q952" s="25" t="s">
        <v>34</v>
      </c>
      <c r="R952" s="25">
        <v>0</v>
      </c>
      <c r="S952" s="26">
        <v>15000000</v>
      </c>
      <c r="T952" s="26">
        <v>15000000</v>
      </c>
      <c r="U952" s="25">
        <v>0</v>
      </c>
      <c r="V952" s="25">
        <v>0</v>
      </c>
      <c r="W952" s="25" t="s">
        <v>84</v>
      </c>
      <c r="X952" s="25" t="s">
        <v>29</v>
      </c>
      <c r="Y952" s="25" t="s">
        <v>86</v>
      </c>
      <c r="Z952" s="25">
        <v>3778913</v>
      </c>
      <c r="AA952" s="25" t="s">
        <v>87</v>
      </c>
      <c r="AB952" s="24"/>
      <c r="AC952" s="24" t="str">
        <f t="shared" si="28"/>
        <v>1029-68</v>
      </c>
      <c r="AD952" s="24" t="str">
        <f t="shared" si="29"/>
        <v>CONTRATAR LAS ACCIONES COMUNICATIVAS QUE PERMITAN DIVULGAR LOS EVENTOS, CAMPAÑAS, Y MENSAJES INSTITUCIONALES DE LA SECRETARÍA DISTRITAL DE AMBIENTE. # 1029-68</v>
      </c>
    </row>
    <row r="953" spans="1:30" x14ac:dyDescent="0.25">
      <c r="A953" s="25">
        <v>1029</v>
      </c>
      <c r="B953" s="25">
        <v>69</v>
      </c>
      <c r="C953" s="25" t="s">
        <v>607</v>
      </c>
      <c r="D953" s="25" t="s">
        <v>608</v>
      </c>
      <c r="E953" s="25" t="s">
        <v>664</v>
      </c>
      <c r="F953" s="25" t="s">
        <v>681</v>
      </c>
      <c r="G953" s="25" t="s">
        <v>611</v>
      </c>
      <c r="H953" s="25" t="s">
        <v>572</v>
      </c>
      <c r="I953" s="25" t="s">
        <v>531</v>
      </c>
      <c r="J953" s="25" t="s">
        <v>620</v>
      </c>
      <c r="K953" s="25">
        <v>94131503</v>
      </c>
      <c r="L953" s="25" t="s">
        <v>684</v>
      </c>
      <c r="M953" s="25">
        <v>1</v>
      </c>
      <c r="N953" s="25">
        <v>1</v>
      </c>
      <c r="O953" s="25">
        <v>12</v>
      </c>
      <c r="P953" s="25">
        <v>1</v>
      </c>
      <c r="Q953" s="25" t="s">
        <v>28</v>
      </c>
      <c r="R953" s="25">
        <v>0</v>
      </c>
      <c r="S953" s="26">
        <v>22000000</v>
      </c>
      <c r="T953" s="26">
        <v>22000000</v>
      </c>
      <c r="U953" s="25">
        <v>0</v>
      </c>
      <c r="V953" s="25">
        <v>0</v>
      </c>
      <c r="W953" s="25" t="s">
        <v>84</v>
      </c>
      <c r="X953" s="25" t="s">
        <v>29</v>
      </c>
      <c r="Y953" s="25" t="s">
        <v>86</v>
      </c>
      <c r="Z953" s="25">
        <v>3778913</v>
      </c>
      <c r="AA953" s="25" t="s">
        <v>87</v>
      </c>
      <c r="AB953" s="24"/>
      <c r="AC953" s="24" t="str">
        <f t="shared" si="28"/>
        <v>1029-69</v>
      </c>
      <c r="AD953" s="24" t="str">
        <f t="shared" si="29"/>
        <v>PAGO DE LA MEMBRESÍA DE LA VIGENCIA 2019 DE LA CIUDAD DE BOGOTA COMO MIEMBRO DEL CONCEJO INTERNACIONAL PARA INICIATIVAS AMBIENTALES LOCALES - ICLEI # 1029-69</v>
      </c>
    </row>
    <row r="954" spans="1:30" x14ac:dyDescent="0.25">
      <c r="A954" s="25">
        <v>1030</v>
      </c>
      <c r="B954" s="25">
        <v>1</v>
      </c>
      <c r="C954" s="25" t="s">
        <v>695</v>
      </c>
      <c r="D954" s="25" t="s">
        <v>696</v>
      </c>
      <c r="E954" s="25" t="s">
        <v>697</v>
      </c>
      <c r="F954" s="25" t="s">
        <v>698</v>
      </c>
      <c r="G954" s="25" t="s">
        <v>611</v>
      </c>
      <c r="H954" s="25" t="s">
        <v>237</v>
      </c>
      <c r="I954" s="25" t="s">
        <v>672</v>
      </c>
      <c r="J954" s="25" t="s">
        <v>56</v>
      </c>
      <c r="K954" s="25">
        <v>80111600</v>
      </c>
      <c r="L954" s="25" t="s">
        <v>699</v>
      </c>
      <c r="M954" s="25">
        <v>1</v>
      </c>
      <c r="N954" s="25">
        <v>1</v>
      </c>
      <c r="O954" s="25">
        <v>11</v>
      </c>
      <c r="P954" s="25">
        <v>1</v>
      </c>
      <c r="Q954" s="25" t="s">
        <v>28</v>
      </c>
      <c r="R954" s="25">
        <v>0</v>
      </c>
      <c r="S954" s="26">
        <v>65560000</v>
      </c>
      <c r="T954" s="26">
        <v>65560000</v>
      </c>
      <c r="U954" s="25">
        <v>0</v>
      </c>
      <c r="V954" s="25">
        <v>0</v>
      </c>
      <c r="W954" s="25" t="s">
        <v>84</v>
      </c>
      <c r="X954" s="25" t="s">
        <v>29</v>
      </c>
      <c r="Y954" s="25" t="s">
        <v>86</v>
      </c>
      <c r="Z954" s="25">
        <v>3778913</v>
      </c>
      <c r="AA954" s="25" t="s">
        <v>87</v>
      </c>
      <c r="AB954" s="24"/>
      <c r="AC954" s="24" t="str">
        <f t="shared" si="28"/>
        <v>1030-1</v>
      </c>
      <c r="AD954" s="24" t="str">
        <f t="shared" si="29"/>
        <v>PRESTAR LOS SERVICIOS PROFESIONALES PARA REALIZAR EL CICLO DE DESARROLLO DE SOFTWARE EN EL SISTEMA DE INFORMACIÓN FOREST Y MANTENIMIENTO DE LOS PROCEDIMIENTOS AUTOMATIZADOS # 1030-1</v>
      </c>
    </row>
    <row r="955" spans="1:30" x14ac:dyDescent="0.25">
      <c r="A955" s="25">
        <v>1030</v>
      </c>
      <c r="B955" s="25">
        <v>2</v>
      </c>
      <c r="C955" s="25" t="s">
        <v>695</v>
      </c>
      <c r="D955" s="25" t="s">
        <v>696</v>
      </c>
      <c r="E955" s="25" t="s">
        <v>697</v>
      </c>
      <c r="F955" s="25" t="s">
        <v>698</v>
      </c>
      <c r="G955" s="25" t="s">
        <v>611</v>
      </c>
      <c r="H955" s="25" t="s">
        <v>237</v>
      </c>
      <c r="I955" s="25" t="s">
        <v>672</v>
      </c>
      <c r="J955" s="25" t="s">
        <v>56</v>
      </c>
      <c r="K955" s="25">
        <v>80111600</v>
      </c>
      <c r="L955" s="25" t="s">
        <v>702</v>
      </c>
      <c r="M955" s="25">
        <v>1</v>
      </c>
      <c r="N955" s="25">
        <v>1</v>
      </c>
      <c r="O955" s="25">
        <v>10</v>
      </c>
      <c r="P955" s="25">
        <v>1</v>
      </c>
      <c r="Q955" s="25" t="s">
        <v>28</v>
      </c>
      <c r="R955" s="25">
        <v>0</v>
      </c>
      <c r="S955" s="26">
        <v>53400000</v>
      </c>
      <c r="T955" s="26">
        <v>53400000</v>
      </c>
      <c r="U955" s="25">
        <v>0</v>
      </c>
      <c r="V955" s="25">
        <v>0</v>
      </c>
      <c r="W955" s="25" t="s">
        <v>84</v>
      </c>
      <c r="X955" s="25" t="s">
        <v>29</v>
      </c>
      <c r="Y955" s="25" t="s">
        <v>86</v>
      </c>
      <c r="Z955" s="25">
        <v>3778913</v>
      </c>
      <c r="AA955" s="25" t="s">
        <v>87</v>
      </c>
      <c r="AB955" s="24"/>
      <c r="AC955" s="24" t="str">
        <f t="shared" si="28"/>
        <v>1030-2</v>
      </c>
      <c r="AD955" s="24" t="str">
        <f t="shared" si="29"/>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 1030-2</v>
      </c>
    </row>
    <row r="956" spans="1:30" x14ac:dyDescent="0.25">
      <c r="A956" s="25">
        <v>1030</v>
      </c>
      <c r="B956" s="25">
        <v>3</v>
      </c>
      <c r="C956" s="25" t="s">
        <v>695</v>
      </c>
      <c r="D956" s="25" t="s">
        <v>696</v>
      </c>
      <c r="E956" s="25" t="s">
        <v>697</v>
      </c>
      <c r="F956" s="25" t="s">
        <v>698</v>
      </c>
      <c r="G956" s="25" t="s">
        <v>611</v>
      </c>
      <c r="H956" s="25" t="s">
        <v>237</v>
      </c>
      <c r="I956" s="25" t="s">
        <v>672</v>
      </c>
      <c r="J956" s="25" t="s">
        <v>56</v>
      </c>
      <c r="K956" s="25">
        <v>80111600</v>
      </c>
      <c r="L956" s="25" t="s">
        <v>703</v>
      </c>
      <c r="M956" s="25">
        <v>1</v>
      </c>
      <c r="N956" s="25">
        <v>1</v>
      </c>
      <c r="O956" s="25">
        <v>11</v>
      </c>
      <c r="P956" s="25">
        <v>1</v>
      </c>
      <c r="Q956" s="25" t="s">
        <v>28</v>
      </c>
      <c r="R956" s="25">
        <v>0</v>
      </c>
      <c r="S956" s="26">
        <v>30646000</v>
      </c>
      <c r="T956" s="26">
        <v>30646000</v>
      </c>
      <c r="U956" s="25">
        <v>0</v>
      </c>
      <c r="V956" s="25">
        <v>0</v>
      </c>
      <c r="W956" s="25" t="s">
        <v>84</v>
      </c>
      <c r="X956" s="25" t="s">
        <v>29</v>
      </c>
      <c r="Y956" s="25" t="s">
        <v>86</v>
      </c>
      <c r="Z956" s="25">
        <v>3778913</v>
      </c>
      <c r="AA956" s="25" t="s">
        <v>87</v>
      </c>
      <c r="AB956" s="24"/>
      <c r="AC956" s="24" t="str">
        <f t="shared" si="28"/>
        <v>1030-3</v>
      </c>
      <c r="AD956" s="24" t="str">
        <f t="shared" si="29"/>
        <v>PRESTAR LOS SERVICIOS PROFESIONALES PARA REALIZAR LAS ACTIVIDADES DE DESARROLLO, ACTUALIZACIÓN Y ADMINISTRACIÓN, EN LOS COMPONENTES DE SOFTWARE DEL SISTEMA DE INFORMACIÓN PARA LA PROGRAMACIÓN, SEGUIMIENTO Y EVALUACIÓN DE LA GESTIÓN INSTITUCIONAL – SIPSE. # 1030-3</v>
      </c>
    </row>
    <row r="957" spans="1:30" x14ac:dyDescent="0.25">
      <c r="A957" s="25">
        <v>1030</v>
      </c>
      <c r="B957" s="25">
        <v>4</v>
      </c>
      <c r="C957" s="25" t="s">
        <v>695</v>
      </c>
      <c r="D957" s="25" t="s">
        <v>696</v>
      </c>
      <c r="E957" s="25" t="s">
        <v>697</v>
      </c>
      <c r="F957" s="25" t="s">
        <v>698</v>
      </c>
      <c r="G957" s="25" t="s">
        <v>611</v>
      </c>
      <c r="H957" s="25" t="s">
        <v>237</v>
      </c>
      <c r="I957" s="25" t="s">
        <v>672</v>
      </c>
      <c r="J957" s="25" t="s">
        <v>56</v>
      </c>
      <c r="K957" s="25">
        <v>80111600</v>
      </c>
      <c r="L957" s="25" t="s">
        <v>704</v>
      </c>
      <c r="M957" s="25">
        <v>1</v>
      </c>
      <c r="N957" s="25">
        <v>1</v>
      </c>
      <c r="O957" s="25">
        <v>11</v>
      </c>
      <c r="P957" s="25">
        <v>1</v>
      </c>
      <c r="Q957" s="25" t="s">
        <v>28</v>
      </c>
      <c r="R957" s="25">
        <v>0</v>
      </c>
      <c r="S957" s="26">
        <v>35849000</v>
      </c>
      <c r="T957" s="26">
        <v>35849000</v>
      </c>
      <c r="U957" s="25">
        <v>0</v>
      </c>
      <c r="V957" s="25">
        <v>0</v>
      </c>
      <c r="W957" s="25" t="s">
        <v>84</v>
      </c>
      <c r="X957" s="25" t="s">
        <v>29</v>
      </c>
      <c r="Y957" s="25" t="s">
        <v>86</v>
      </c>
      <c r="Z957" s="25">
        <v>3778913</v>
      </c>
      <c r="AA957" s="25" t="s">
        <v>87</v>
      </c>
      <c r="AB957" s="24"/>
      <c r="AC957" s="24" t="str">
        <f t="shared" si="28"/>
        <v>1030-4</v>
      </c>
      <c r="AD957" s="24" t="str">
        <f t="shared" si="29"/>
        <v>PRESTAR LOS SERVICIOS PROFESIONALES PARA REALIZAR EL LEVANTAMIENTO DE INFORMACIÓN, LA IMPLEMENTACIÓN, CAPACITACIÓN Y SOPORTE TÉCNICO DE LOS PROCEDIMIENTOS AUTOMATIZADOS EN EL SISTEMA DE INFORMACIÓN FOREST  # 1030-4</v>
      </c>
    </row>
    <row r="958" spans="1:30" x14ac:dyDescent="0.25">
      <c r="A958" s="25">
        <v>1030</v>
      </c>
      <c r="B958" s="25">
        <v>5</v>
      </c>
      <c r="C958" s="25" t="s">
        <v>695</v>
      </c>
      <c r="D958" s="25" t="s">
        <v>696</v>
      </c>
      <c r="E958" s="25" t="s">
        <v>697</v>
      </c>
      <c r="F958" s="25" t="s">
        <v>698</v>
      </c>
      <c r="G958" s="25" t="s">
        <v>611</v>
      </c>
      <c r="H958" s="25" t="s">
        <v>237</v>
      </c>
      <c r="I958" s="25" t="s">
        <v>672</v>
      </c>
      <c r="J958" s="25" t="s">
        <v>56</v>
      </c>
      <c r="K958" s="25">
        <v>80111600</v>
      </c>
      <c r="L958" s="25" t="s">
        <v>705</v>
      </c>
      <c r="M958" s="25">
        <v>1</v>
      </c>
      <c r="N958" s="25">
        <v>1</v>
      </c>
      <c r="O958" s="25">
        <v>11</v>
      </c>
      <c r="P958" s="25">
        <v>1</v>
      </c>
      <c r="Q958" s="25" t="s">
        <v>28</v>
      </c>
      <c r="R958" s="25">
        <v>0</v>
      </c>
      <c r="S958" s="26">
        <v>28226000</v>
      </c>
      <c r="T958" s="26">
        <v>28226000</v>
      </c>
      <c r="U958" s="25">
        <v>0</v>
      </c>
      <c r="V958" s="25">
        <v>0</v>
      </c>
      <c r="W958" s="25" t="s">
        <v>84</v>
      </c>
      <c r="X958" s="25" t="s">
        <v>29</v>
      </c>
      <c r="Y958" s="25" t="s">
        <v>86</v>
      </c>
      <c r="Z958" s="25">
        <v>3778913</v>
      </c>
      <c r="AA958" s="25" t="s">
        <v>87</v>
      </c>
      <c r="AB958" s="24"/>
      <c r="AC958" s="24" t="str">
        <f t="shared" si="28"/>
        <v>1030-5</v>
      </c>
      <c r="AD958" s="24" t="str">
        <f t="shared" si="29"/>
        <v>REALIZAR LAS ACTIVIDADES DE MANTENIMIENTO Y AJUSTES A LOS PROCEDIMIENTOS Y LOS REPORTES QUE SEAN REQUERIDO POR LA SDA EN EL SISTEMA DE INFORMACIÓN FOREST  # 1030-5</v>
      </c>
    </row>
    <row r="959" spans="1:30" x14ac:dyDescent="0.25">
      <c r="A959" s="25">
        <v>1030</v>
      </c>
      <c r="B959" s="25">
        <v>6</v>
      </c>
      <c r="C959" s="25" t="s">
        <v>695</v>
      </c>
      <c r="D959" s="25" t="s">
        <v>696</v>
      </c>
      <c r="E959" s="25" t="s">
        <v>697</v>
      </c>
      <c r="F959" s="25" t="s">
        <v>698</v>
      </c>
      <c r="G959" s="25" t="s">
        <v>611</v>
      </c>
      <c r="H959" s="25" t="s">
        <v>30</v>
      </c>
      <c r="I959" s="25" t="s">
        <v>706</v>
      </c>
      <c r="J959" s="25" t="s">
        <v>707</v>
      </c>
      <c r="K959" s="25" t="s">
        <v>708</v>
      </c>
      <c r="L959" s="25" t="s">
        <v>709</v>
      </c>
      <c r="M959" s="25">
        <v>2</v>
      </c>
      <c r="N959" s="25">
        <v>3</v>
      </c>
      <c r="O959" s="25">
        <v>12</v>
      </c>
      <c r="P959" s="25">
        <v>1</v>
      </c>
      <c r="Q959" s="25" t="s">
        <v>28</v>
      </c>
      <c r="R959" s="25">
        <v>0</v>
      </c>
      <c r="S959" s="26">
        <v>500000000</v>
      </c>
      <c r="T959" s="26">
        <v>500000000</v>
      </c>
      <c r="U959" s="25">
        <v>0</v>
      </c>
      <c r="V959" s="25">
        <v>0</v>
      </c>
      <c r="W959" s="25" t="s">
        <v>84</v>
      </c>
      <c r="X959" s="25" t="s">
        <v>29</v>
      </c>
      <c r="Y959" s="25" t="s">
        <v>86</v>
      </c>
      <c r="Z959" s="25">
        <v>3778913</v>
      </c>
      <c r="AA959" s="25" t="s">
        <v>87</v>
      </c>
      <c r="AB959" s="24"/>
      <c r="AC959" s="24" t="str">
        <f t="shared" si="28"/>
        <v>1030-6</v>
      </c>
      <c r="AD959" s="24" t="str">
        <f t="shared" si="29"/>
        <v>PRESTAR LOS SERVICIOS DE SOPORTE TÉCNICO, MANTENIMIENTO Y ACTUALIZACIÓN DE LOS SISTEMAS DE INFORMACIÓN SIA, PROCESOS Y DOCUMENTOS FOREST© Y STORM. # 1030-6</v>
      </c>
    </row>
    <row r="960" spans="1:30" x14ac:dyDescent="0.25">
      <c r="A960" s="25">
        <v>1030</v>
      </c>
      <c r="B960" s="25">
        <v>7</v>
      </c>
      <c r="C960" s="25" t="s">
        <v>695</v>
      </c>
      <c r="D960" s="25" t="s">
        <v>696</v>
      </c>
      <c r="E960" s="25" t="s">
        <v>697</v>
      </c>
      <c r="F960" s="25" t="s">
        <v>698</v>
      </c>
      <c r="G960" s="25" t="s">
        <v>611</v>
      </c>
      <c r="H960" s="25" t="s">
        <v>237</v>
      </c>
      <c r="I960" s="25" t="s">
        <v>672</v>
      </c>
      <c r="J960" s="25" t="s">
        <v>56</v>
      </c>
      <c r="K960" s="25">
        <v>80111600</v>
      </c>
      <c r="L960" s="25" t="s">
        <v>711</v>
      </c>
      <c r="M960" s="25">
        <v>1</v>
      </c>
      <c r="N960" s="25">
        <v>1</v>
      </c>
      <c r="O960" s="25">
        <v>11</v>
      </c>
      <c r="P960" s="25">
        <v>1</v>
      </c>
      <c r="Q960" s="25" t="s">
        <v>28</v>
      </c>
      <c r="R960" s="25">
        <v>0</v>
      </c>
      <c r="S960" s="26">
        <v>45089000</v>
      </c>
      <c r="T960" s="26">
        <v>45089000</v>
      </c>
      <c r="U960" s="25">
        <v>0</v>
      </c>
      <c r="V960" s="25">
        <v>0</v>
      </c>
      <c r="W960" s="25" t="s">
        <v>84</v>
      </c>
      <c r="X960" s="25" t="s">
        <v>29</v>
      </c>
      <c r="Y960" s="25" t="s">
        <v>86</v>
      </c>
      <c r="Z960" s="25">
        <v>3778913</v>
      </c>
      <c r="AA960" s="25" t="s">
        <v>87</v>
      </c>
      <c r="AB960" s="24"/>
      <c r="AC960" s="24" t="str">
        <f t="shared" si="28"/>
        <v>1030-7</v>
      </c>
      <c r="AD960" s="24" t="str">
        <f t="shared" si="29"/>
        <v>PRESTAR LOS SERVICIOS PROFESIONALES PARA REALIZAR ACTIVIDADES DE EVALUACIÓN DE REQUERIMIENTOS, ANÁLISIS, CONCEPTUALIZACIÓN, DESARROLLO, PRUEBAS E IMPLANTACIÓN DE LOS COMPONENTES DE SOFTWARE DEL SISTEMA DE INFORMACIÓN -SIPSE Y REALIZAR EL SOPORTE Y MANTENIMIENTO TÉCNICO DE ESTA HERRAMIENTA. # 1030-7</v>
      </c>
    </row>
    <row r="961" spans="1:30" x14ac:dyDescent="0.25">
      <c r="A961" s="25">
        <v>1030</v>
      </c>
      <c r="B961" s="25">
        <v>8</v>
      </c>
      <c r="C961" s="25" t="s">
        <v>695</v>
      </c>
      <c r="D961" s="25" t="s">
        <v>696</v>
      </c>
      <c r="E961" s="25" t="s">
        <v>697</v>
      </c>
      <c r="F961" s="25" t="s">
        <v>698</v>
      </c>
      <c r="G961" s="25" t="s">
        <v>611</v>
      </c>
      <c r="H961" s="25" t="s">
        <v>237</v>
      </c>
      <c r="I961" s="25" t="s">
        <v>672</v>
      </c>
      <c r="J961" s="25" t="s">
        <v>56</v>
      </c>
      <c r="K961" s="25">
        <v>80111600</v>
      </c>
      <c r="L961" s="25" t="s">
        <v>712</v>
      </c>
      <c r="M961" s="25">
        <v>1</v>
      </c>
      <c r="N961" s="25">
        <v>1</v>
      </c>
      <c r="O961" s="25">
        <v>11</v>
      </c>
      <c r="P961" s="25">
        <v>1</v>
      </c>
      <c r="Q961" s="25" t="s">
        <v>28</v>
      </c>
      <c r="R961" s="25">
        <v>0</v>
      </c>
      <c r="S961" s="26">
        <v>28226000</v>
      </c>
      <c r="T961" s="26">
        <v>28226000</v>
      </c>
      <c r="U961" s="25">
        <v>0</v>
      </c>
      <c r="V961" s="25">
        <v>0</v>
      </c>
      <c r="W961" s="25" t="s">
        <v>84</v>
      </c>
      <c r="X961" s="25" t="s">
        <v>29</v>
      </c>
      <c r="Y961" s="25" t="s">
        <v>86</v>
      </c>
      <c r="Z961" s="25">
        <v>3778913</v>
      </c>
      <c r="AA961" s="25" t="s">
        <v>87</v>
      </c>
      <c r="AB961" s="24"/>
      <c r="AC961" s="24" t="str">
        <f t="shared" si="28"/>
        <v>1030-8</v>
      </c>
      <c r="AD961" s="24" t="str">
        <f t="shared" si="29"/>
        <v>PRESTAR LOS SERVICIOS PROFESIONALES PARA REALIZAR LA IMPLEMENTACION DE LOS MECANISMOS DE INTEGRACIÓN QUE SE REQUIERAN ENTRE SISTEMAS DE INFORMACIÓN INTERNOS Y EXTERNOS, IGUALMENTE REALIZAR AJUSTES Y/O DESARROLLO DE LOS PROCEDIMIENTOS AUTOMATIZADOS EN EL SISTEMA DE INFORMACIÓN FOREST. # 1030-8</v>
      </c>
    </row>
    <row r="962" spans="1:30" x14ac:dyDescent="0.25">
      <c r="A962" s="25">
        <v>1030</v>
      </c>
      <c r="B962" s="25">
        <v>9</v>
      </c>
      <c r="C962" s="25" t="s">
        <v>695</v>
      </c>
      <c r="D962" s="25" t="s">
        <v>696</v>
      </c>
      <c r="E962" s="25" t="s">
        <v>697</v>
      </c>
      <c r="F962" s="25" t="s">
        <v>698</v>
      </c>
      <c r="G962" s="25" t="s">
        <v>611</v>
      </c>
      <c r="H962" s="25" t="s">
        <v>237</v>
      </c>
      <c r="I962" s="25" t="s">
        <v>672</v>
      </c>
      <c r="J962" s="25" t="s">
        <v>56</v>
      </c>
      <c r="K962" s="25">
        <v>80111600</v>
      </c>
      <c r="L962" s="25" t="s">
        <v>713</v>
      </c>
      <c r="M962" s="25">
        <v>1</v>
      </c>
      <c r="N962" s="25">
        <v>1</v>
      </c>
      <c r="O962" s="25">
        <v>11</v>
      </c>
      <c r="P962" s="25">
        <v>1</v>
      </c>
      <c r="Q962" s="25" t="s">
        <v>28</v>
      </c>
      <c r="R962" s="25">
        <v>0</v>
      </c>
      <c r="S962" s="26">
        <v>30646000</v>
      </c>
      <c r="T962" s="26">
        <v>30646000</v>
      </c>
      <c r="U962" s="25">
        <v>0</v>
      </c>
      <c r="V962" s="25">
        <v>0</v>
      </c>
      <c r="W962" s="25" t="s">
        <v>84</v>
      </c>
      <c r="X962" s="25" t="s">
        <v>29</v>
      </c>
      <c r="Y962" s="25" t="s">
        <v>86</v>
      </c>
      <c r="Z962" s="25">
        <v>3778913</v>
      </c>
      <c r="AA962" s="25" t="s">
        <v>87</v>
      </c>
      <c r="AB962" s="24"/>
      <c r="AC962" s="24" t="str">
        <f t="shared" ref="AC962:AC1025" si="30">+CONCATENATE(A962,"-",B962)</f>
        <v>1030-9</v>
      </c>
      <c r="AD962" s="24" t="str">
        <f t="shared" ref="AD962:AD1025" si="31">+CONCATENATE(L962," #"," ",AC962)</f>
        <v>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 1030-9</v>
      </c>
    </row>
    <row r="963" spans="1:30" x14ac:dyDescent="0.25">
      <c r="A963" s="25">
        <v>1030</v>
      </c>
      <c r="B963" s="25">
        <v>10</v>
      </c>
      <c r="C963" s="25" t="s">
        <v>695</v>
      </c>
      <c r="D963" s="25" t="s">
        <v>696</v>
      </c>
      <c r="E963" s="25" t="s">
        <v>697</v>
      </c>
      <c r="F963" s="25" t="s">
        <v>698</v>
      </c>
      <c r="G963" s="25" t="s">
        <v>611</v>
      </c>
      <c r="H963" s="25" t="s">
        <v>30</v>
      </c>
      <c r="I963" s="25" t="s">
        <v>706</v>
      </c>
      <c r="J963" s="25" t="s">
        <v>707</v>
      </c>
      <c r="K963" s="25">
        <v>81111612</v>
      </c>
      <c r="L963" s="25" t="s">
        <v>714</v>
      </c>
      <c r="M963" s="25">
        <v>2</v>
      </c>
      <c r="N963" s="25">
        <v>3</v>
      </c>
      <c r="O963" s="25">
        <v>10</v>
      </c>
      <c r="P963" s="25">
        <v>1</v>
      </c>
      <c r="Q963" s="25" t="s">
        <v>28</v>
      </c>
      <c r="R963" s="25">
        <v>0</v>
      </c>
      <c r="S963" s="26">
        <v>189319000</v>
      </c>
      <c r="T963" s="26">
        <v>189319000</v>
      </c>
      <c r="U963" s="25">
        <v>0</v>
      </c>
      <c r="V963" s="25">
        <v>0</v>
      </c>
      <c r="W963" s="25" t="s">
        <v>84</v>
      </c>
      <c r="X963" s="25" t="s">
        <v>29</v>
      </c>
      <c r="Y963" s="25" t="s">
        <v>86</v>
      </c>
      <c r="Z963" s="25">
        <v>3778913</v>
      </c>
      <c r="AA963" s="25" t="s">
        <v>87</v>
      </c>
      <c r="AB963" s="24"/>
      <c r="AC963" s="24" t="str">
        <f t="shared" si="30"/>
        <v>1030-10</v>
      </c>
      <c r="AD963" s="24" t="str">
        <f t="shared" si="31"/>
        <v>PRESTAR LOS SERVICIOS DE SOPORTE TÉCNICO, MANTENIMIENTO Y ACTUALIZACIÓN DEL SISTEMA DE INFORMACIÓN PARA EL RECAUDO DE VISITAS TÉCNICAS ONTRACK. # 1030-10</v>
      </c>
    </row>
    <row r="964" spans="1:30" x14ac:dyDescent="0.25">
      <c r="A964" s="25">
        <v>1030</v>
      </c>
      <c r="B964" s="25">
        <v>11</v>
      </c>
      <c r="C964" s="25" t="s">
        <v>695</v>
      </c>
      <c r="D964" s="25" t="s">
        <v>696</v>
      </c>
      <c r="E964" s="25" t="s">
        <v>697</v>
      </c>
      <c r="F964" s="25" t="s">
        <v>698</v>
      </c>
      <c r="G964" s="25" t="s">
        <v>611</v>
      </c>
      <c r="H964" s="25" t="s">
        <v>237</v>
      </c>
      <c r="I964" s="25" t="s">
        <v>672</v>
      </c>
      <c r="J964" s="25" t="s">
        <v>56</v>
      </c>
      <c r="K964" s="25">
        <v>80111600</v>
      </c>
      <c r="L964" s="25" t="s">
        <v>715</v>
      </c>
      <c r="M964" s="25">
        <v>1</v>
      </c>
      <c r="N964" s="25">
        <v>1</v>
      </c>
      <c r="O964" s="25">
        <v>11</v>
      </c>
      <c r="P964" s="25">
        <v>1</v>
      </c>
      <c r="Q964" s="25" t="s">
        <v>28</v>
      </c>
      <c r="R964" s="25">
        <v>0</v>
      </c>
      <c r="S964" s="26">
        <v>65560000</v>
      </c>
      <c r="T964" s="26">
        <v>65560000</v>
      </c>
      <c r="U964" s="25">
        <v>0</v>
      </c>
      <c r="V964" s="25">
        <v>0</v>
      </c>
      <c r="W964" s="25" t="s">
        <v>84</v>
      </c>
      <c r="X964" s="25" t="s">
        <v>29</v>
      </c>
      <c r="Y964" s="25" t="s">
        <v>86</v>
      </c>
      <c r="Z964" s="25">
        <v>3778913</v>
      </c>
      <c r="AA964" s="25" t="s">
        <v>87</v>
      </c>
      <c r="AB964" s="24"/>
      <c r="AC964" s="24" t="str">
        <f t="shared" si="30"/>
        <v>1030-11</v>
      </c>
      <c r="AD964" s="24" t="str">
        <f t="shared" si="31"/>
        <v>PRESTAR LOS SERVICIOS PROFESIONALES PARA REALIZAR LAS ACTIVIDADES DE SOPORTE TÉCNICO, MEJORAMIENTO DE LOS MÓDULOS DE SI_CAPITAL QUE TIENE LA SDA Y REALIZAR LOS DIFERENTES AJUSTES QUE SE REQUIERA PARA ADOPTAR EL NUEVO ERP DE HACIENDA # 1030-11</v>
      </c>
    </row>
    <row r="965" spans="1:30" x14ac:dyDescent="0.25">
      <c r="A965" s="25">
        <v>1030</v>
      </c>
      <c r="B965" s="25">
        <v>12</v>
      </c>
      <c r="C965" s="25" t="s">
        <v>695</v>
      </c>
      <c r="D965" s="25" t="s">
        <v>696</v>
      </c>
      <c r="E965" s="25" t="s">
        <v>697</v>
      </c>
      <c r="F965" s="25" t="s">
        <v>698</v>
      </c>
      <c r="G965" s="25" t="s">
        <v>611</v>
      </c>
      <c r="H965" s="25" t="s">
        <v>237</v>
      </c>
      <c r="I965" s="25" t="s">
        <v>672</v>
      </c>
      <c r="J965" s="25" t="s">
        <v>56</v>
      </c>
      <c r="K965" s="25">
        <v>80111600</v>
      </c>
      <c r="L965" s="25" t="s">
        <v>716</v>
      </c>
      <c r="M965" s="25">
        <v>1</v>
      </c>
      <c r="N965" s="25">
        <v>1</v>
      </c>
      <c r="O965" s="25">
        <v>11</v>
      </c>
      <c r="P965" s="25">
        <v>1</v>
      </c>
      <c r="Q965" s="25" t="s">
        <v>28</v>
      </c>
      <c r="R965" s="25">
        <v>0</v>
      </c>
      <c r="S965" s="26">
        <v>84304000</v>
      </c>
      <c r="T965" s="26">
        <v>84304000</v>
      </c>
      <c r="U965" s="25">
        <v>0</v>
      </c>
      <c r="V965" s="25">
        <v>0</v>
      </c>
      <c r="W965" s="25" t="s">
        <v>84</v>
      </c>
      <c r="X965" s="25" t="s">
        <v>29</v>
      </c>
      <c r="Y965" s="25" t="s">
        <v>86</v>
      </c>
      <c r="Z965" s="25">
        <v>3778913</v>
      </c>
      <c r="AA965" s="25" t="s">
        <v>87</v>
      </c>
      <c r="AB965" s="24"/>
      <c r="AC965" s="24" t="str">
        <f t="shared" si="30"/>
        <v>1030-12</v>
      </c>
      <c r="AD965" s="24" t="str">
        <f t="shared" si="31"/>
        <v>PRESTAR LOS SERVICIOS PROFESIONALES PARA REALIZAR LA ADMINISTRACIÓN, MEJORA Y SEGUIMIENTO DE LAS BASES DE DATOS ORACLE EXISTENTES EN LA SDA, ASI COMO PARTICIPAR EN LOS PROCESOS DE IMPLEMENTACIÓN DE LOS LINEAMIENTOS DE CALIDAD Y OPORTUNIDAD DE LA INFORMACIÓN ENTORNO A LOS EJERCICIOS DE AE # 1030-12</v>
      </c>
    </row>
    <row r="966" spans="1:30" x14ac:dyDescent="0.25">
      <c r="A966" s="25">
        <v>1030</v>
      </c>
      <c r="B966" s="25">
        <v>13</v>
      </c>
      <c r="C966" s="25" t="s">
        <v>695</v>
      </c>
      <c r="D966" s="25" t="s">
        <v>696</v>
      </c>
      <c r="E966" s="25" t="s">
        <v>697</v>
      </c>
      <c r="F966" s="25" t="s">
        <v>698</v>
      </c>
      <c r="G966" s="25" t="s">
        <v>611</v>
      </c>
      <c r="H966" s="25" t="s">
        <v>237</v>
      </c>
      <c r="I966" s="25" t="s">
        <v>672</v>
      </c>
      <c r="J966" s="25" t="s">
        <v>56</v>
      </c>
      <c r="K966" s="25">
        <v>80111600</v>
      </c>
      <c r="L966" s="25" t="s">
        <v>718</v>
      </c>
      <c r="M966" s="25">
        <v>1</v>
      </c>
      <c r="N966" s="25">
        <v>1</v>
      </c>
      <c r="O966" s="25">
        <v>11</v>
      </c>
      <c r="P966" s="25">
        <v>1</v>
      </c>
      <c r="Q966" s="25" t="s">
        <v>28</v>
      </c>
      <c r="R966" s="25">
        <v>0</v>
      </c>
      <c r="S966" s="26">
        <v>68981000</v>
      </c>
      <c r="T966" s="26">
        <v>68981000</v>
      </c>
      <c r="U966" s="25">
        <v>0</v>
      </c>
      <c r="V966" s="25">
        <v>0</v>
      </c>
      <c r="W966" s="25" t="s">
        <v>84</v>
      </c>
      <c r="X966" s="25" t="s">
        <v>29</v>
      </c>
      <c r="Y966" s="25" t="s">
        <v>86</v>
      </c>
      <c r="Z966" s="25">
        <v>3778913</v>
      </c>
      <c r="AA966" s="25" t="s">
        <v>87</v>
      </c>
      <c r="AB966" s="24"/>
      <c r="AC966" s="24" t="str">
        <f t="shared" si="30"/>
        <v>1030-13</v>
      </c>
      <c r="AD966" s="24" t="str">
        <f t="shared" si="31"/>
        <v>PRESTAR LOS SERVICIOS PROFESIONALES, PARA GESTIONAR LAS DIFERENTES ACCIONES Y SERVICIOS, QUE PERMITAN LA APLICACIÓN Y SEGUIMIENTO A LOS ESTÁNDARES Y POLÍTICAS DE INFORMACIÓN GEOGRÁFICA DE LA SDA, EN EL MARCO DE LA POLÍTICA DE DISPOSICIÓN ACCESO Y USO DE LA INFORMACIÓN GEOGRÁFICA, DEFINIDOS POR LA INFRAESTRUCTURA DE DATOS ESPACIALES DEL DISTRITO CAPITAL - IDECA # 1030-13</v>
      </c>
    </row>
    <row r="967" spans="1:30" x14ac:dyDescent="0.25">
      <c r="A967" s="25">
        <v>1030</v>
      </c>
      <c r="B967" s="25">
        <v>14</v>
      </c>
      <c r="C967" s="25" t="s">
        <v>695</v>
      </c>
      <c r="D967" s="25" t="s">
        <v>696</v>
      </c>
      <c r="E967" s="25" t="s">
        <v>697</v>
      </c>
      <c r="F967" s="25" t="s">
        <v>698</v>
      </c>
      <c r="G967" s="25" t="s">
        <v>611</v>
      </c>
      <c r="H967" s="25" t="s">
        <v>237</v>
      </c>
      <c r="I967" s="25" t="s">
        <v>672</v>
      </c>
      <c r="J967" s="25" t="s">
        <v>56</v>
      </c>
      <c r="K967" s="25">
        <v>80111600</v>
      </c>
      <c r="L967" s="25" t="s">
        <v>719</v>
      </c>
      <c r="M967" s="25">
        <v>1</v>
      </c>
      <c r="N967" s="25">
        <v>1</v>
      </c>
      <c r="O967" s="25">
        <v>11</v>
      </c>
      <c r="P967" s="25">
        <v>1</v>
      </c>
      <c r="Q967" s="25" t="s">
        <v>28</v>
      </c>
      <c r="R967" s="25">
        <v>0</v>
      </c>
      <c r="S967" s="26">
        <v>77605000</v>
      </c>
      <c r="T967" s="26">
        <v>77605000</v>
      </c>
      <c r="U967" s="25">
        <v>0</v>
      </c>
      <c r="V967" s="25">
        <v>0</v>
      </c>
      <c r="W967" s="25" t="s">
        <v>84</v>
      </c>
      <c r="X967" s="25" t="s">
        <v>29</v>
      </c>
      <c r="Y967" s="25" t="s">
        <v>86</v>
      </c>
      <c r="Z967" s="25">
        <v>3778913</v>
      </c>
      <c r="AA967" s="25" t="s">
        <v>87</v>
      </c>
      <c r="AB967" s="24"/>
      <c r="AC967" s="24" t="str">
        <f t="shared" si="30"/>
        <v>1030-14</v>
      </c>
      <c r="AD967" s="24" t="str">
        <f t="shared" si="31"/>
        <v>PRESTAR LOS SERVICIOS PROFESIONALES PARA DESARROLLAR LAS ACTIVIDADES DE SOPORTE TÉCNICO Y AJUSTES A LOS REQUERIMIENTOS DE USUARIO DE LA SOLUCIÓN INFORMÁTICA VISOR GEOGRÁFICO AMBIENTAL, EN EL MARCO DE LA GESTIÓN DE APOYO A LA POLÍTICA DE DISPOSICIÓN ACCESO Y USO DE LA INFORMACIÓN PARA LA SDA # 1030-14</v>
      </c>
    </row>
    <row r="968" spans="1:30" x14ac:dyDescent="0.25">
      <c r="A968" s="25">
        <v>1030</v>
      </c>
      <c r="B968" s="25">
        <v>15</v>
      </c>
      <c r="C968" s="25" t="s">
        <v>695</v>
      </c>
      <c r="D968" s="25" t="s">
        <v>696</v>
      </c>
      <c r="E968" s="25" t="s">
        <v>697</v>
      </c>
      <c r="F968" s="25" t="s">
        <v>698</v>
      </c>
      <c r="G968" s="25" t="s">
        <v>611</v>
      </c>
      <c r="H968" s="25" t="s">
        <v>237</v>
      </c>
      <c r="I968" s="25" t="s">
        <v>672</v>
      </c>
      <c r="J968" s="25" t="s">
        <v>56</v>
      </c>
      <c r="K968" s="25">
        <v>80111600</v>
      </c>
      <c r="L968" s="25" t="s">
        <v>720</v>
      </c>
      <c r="M968" s="25">
        <v>1</v>
      </c>
      <c r="N968" s="25">
        <v>1</v>
      </c>
      <c r="O968" s="25">
        <v>11</v>
      </c>
      <c r="P968" s="25">
        <v>1</v>
      </c>
      <c r="Q968" s="25" t="s">
        <v>28</v>
      </c>
      <c r="R968" s="25">
        <v>0</v>
      </c>
      <c r="S968" s="26">
        <v>30646000</v>
      </c>
      <c r="T968" s="26">
        <v>30646000</v>
      </c>
      <c r="U968" s="25">
        <v>0</v>
      </c>
      <c r="V968" s="25">
        <v>0</v>
      </c>
      <c r="W968" s="25" t="s">
        <v>84</v>
      </c>
      <c r="X968" s="25" t="s">
        <v>29</v>
      </c>
      <c r="Y968" s="25" t="s">
        <v>86</v>
      </c>
      <c r="Z968" s="25">
        <v>3778913</v>
      </c>
      <c r="AA968" s="25" t="s">
        <v>87</v>
      </c>
      <c r="AB968" s="24"/>
      <c r="AC968" s="24" t="str">
        <f t="shared" si="30"/>
        <v>1030-15</v>
      </c>
      <c r="AD968" s="24" t="str">
        <f t="shared" si="31"/>
        <v>PRESTAR LOS SERVICIOS PROFESIONALES PARA REALIZAR LAS ACTIVIDADES NECESARIAS PARA GESTIONAR LA INFORMACIÓN GEOGRÁFICA DE LOS DATOS ESPACIALES DE LA SDA EN EL MARCO DEL CUMPLIMIENTO DE LOS ESTÁNDARES Y POLÍTICAS DE IDECA. # 1030-15</v>
      </c>
    </row>
    <row r="969" spans="1:30" x14ac:dyDescent="0.25">
      <c r="A969" s="25">
        <v>1030</v>
      </c>
      <c r="B969" s="25">
        <v>16</v>
      </c>
      <c r="C969" s="25" t="s">
        <v>695</v>
      </c>
      <c r="D969" s="25" t="s">
        <v>696</v>
      </c>
      <c r="E969" s="25" t="s">
        <v>697</v>
      </c>
      <c r="F969" s="25" t="s">
        <v>698</v>
      </c>
      <c r="G969" s="25" t="s">
        <v>611</v>
      </c>
      <c r="H969" s="25" t="s">
        <v>237</v>
      </c>
      <c r="I969" s="25" t="s">
        <v>672</v>
      </c>
      <c r="J969" s="25" t="s">
        <v>56</v>
      </c>
      <c r="K969" s="25">
        <v>80111600</v>
      </c>
      <c r="L969" s="25" t="s">
        <v>721</v>
      </c>
      <c r="M969" s="25">
        <v>1</v>
      </c>
      <c r="N969" s="25">
        <v>1</v>
      </c>
      <c r="O969" s="25">
        <v>11</v>
      </c>
      <c r="P969" s="25">
        <v>1</v>
      </c>
      <c r="Q969" s="25" t="s">
        <v>28</v>
      </c>
      <c r="R969" s="25">
        <v>0</v>
      </c>
      <c r="S969" s="26">
        <v>30646000</v>
      </c>
      <c r="T969" s="26">
        <v>30646000</v>
      </c>
      <c r="U969" s="25">
        <v>0</v>
      </c>
      <c r="V969" s="25">
        <v>0</v>
      </c>
      <c r="W969" s="25" t="s">
        <v>84</v>
      </c>
      <c r="X969" s="25" t="s">
        <v>29</v>
      </c>
      <c r="Y969" s="25" t="s">
        <v>86</v>
      </c>
      <c r="Z969" s="25">
        <v>3778913</v>
      </c>
      <c r="AA969" s="25" t="s">
        <v>87</v>
      </c>
      <c r="AB969" s="24"/>
      <c r="AC969" s="24" t="str">
        <f t="shared" si="30"/>
        <v>1030-16</v>
      </c>
      <c r="AD969" s="24" t="str">
        <f t="shared" si="31"/>
        <v>REALIZAR LAS ACTIVIDADES DE ADMINISTRACIÓN Y SOPORTE TÉCNICO DE LA HERRAMIENTA STORM, PARA LA GESTIÓN DE LA INFORMACIÓN AMBIENTAL DE LOS INSTRUMENTOS DE PLANEACIÓN AMBIENTAL PIGA, PACA Y PAL EN EL MARCO DEL PLAN DE GESTIÓN AMBIENTAL, PARA LAS ENTIDADES DEL DISTRITO. # 1030-16</v>
      </c>
    </row>
    <row r="970" spans="1:30" x14ac:dyDescent="0.25">
      <c r="A970" s="25">
        <v>1030</v>
      </c>
      <c r="B970" s="25">
        <v>17</v>
      </c>
      <c r="C970" s="25" t="s">
        <v>695</v>
      </c>
      <c r="D970" s="25" t="s">
        <v>696</v>
      </c>
      <c r="E970" s="25" t="s">
        <v>697</v>
      </c>
      <c r="F970" s="25" t="s">
        <v>698</v>
      </c>
      <c r="G970" s="25" t="s">
        <v>611</v>
      </c>
      <c r="H970" s="25" t="s">
        <v>572</v>
      </c>
      <c r="I970" s="25" t="s">
        <v>722</v>
      </c>
      <c r="J970" s="25" t="s">
        <v>723</v>
      </c>
      <c r="K970" s="25">
        <v>80111600</v>
      </c>
      <c r="L970" s="25" t="s">
        <v>724</v>
      </c>
      <c r="M970" s="25">
        <v>1</v>
      </c>
      <c r="N970" s="25">
        <v>1</v>
      </c>
      <c r="O970" s="25">
        <v>1</v>
      </c>
      <c r="P970" s="25">
        <v>1</v>
      </c>
      <c r="Q970" s="25" t="s">
        <v>28</v>
      </c>
      <c r="R970" s="25">
        <v>0</v>
      </c>
      <c r="S970" s="26">
        <v>900000</v>
      </c>
      <c r="T970" s="26">
        <v>900000</v>
      </c>
      <c r="U970" s="25">
        <v>0</v>
      </c>
      <c r="V970" s="25">
        <v>0</v>
      </c>
      <c r="W970" s="25" t="s">
        <v>84</v>
      </c>
      <c r="X970" s="25" t="s">
        <v>29</v>
      </c>
      <c r="Y970" s="25" t="s">
        <v>86</v>
      </c>
      <c r="Z970" s="25">
        <v>0</v>
      </c>
      <c r="AA970" s="25" t="s">
        <v>87</v>
      </c>
      <c r="AB970" s="24"/>
      <c r="AC970" s="24" t="str">
        <f t="shared" si="30"/>
        <v>1030-17</v>
      </c>
      <c r="AD970" s="24" t="str">
        <f t="shared" si="31"/>
        <v>EXAMENES MEDICOS.  # 1030-17</v>
      </c>
    </row>
    <row r="971" spans="1:30" x14ac:dyDescent="0.25">
      <c r="A971" s="25">
        <v>1030</v>
      </c>
      <c r="B971" s="25">
        <v>18</v>
      </c>
      <c r="C971" s="25" t="s">
        <v>695</v>
      </c>
      <c r="D971" s="25" t="s">
        <v>696</v>
      </c>
      <c r="E971" s="25" t="s">
        <v>697</v>
      </c>
      <c r="F971" s="25" t="s">
        <v>698</v>
      </c>
      <c r="G971" s="25" t="s">
        <v>611</v>
      </c>
      <c r="H971" s="25" t="s">
        <v>237</v>
      </c>
      <c r="I971" s="25" t="s">
        <v>672</v>
      </c>
      <c r="J971" s="25" t="s">
        <v>56</v>
      </c>
      <c r="K971" s="25">
        <v>80111600</v>
      </c>
      <c r="L971" s="25" t="s">
        <v>725</v>
      </c>
      <c r="M971" s="25">
        <v>2</v>
      </c>
      <c r="N971" s="25">
        <v>2</v>
      </c>
      <c r="O971" s="25">
        <v>10</v>
      </c>
      <c r="P971" s="25">
        <v>1</v>
      </c>
      <c r="Q971" s="25" t="s">
        <v>28</v>
      </c>
      <c r="R971" s="25">
        <v>0</v>
      </c>
      <c r="S971" s="26">
        <v>32590000</v>
      </c>
      <c r="T971" s="26">
        <v>32590000</v>
      </c>
      <c r="U971" s="25">
        <v>0</v>
      </c>
      <c r="V971" s="25">
        <v>0</v>
      </c>
      <c r="W971" s="25" t="s">
        <v>84</v>
      </c>
      <c r="X971" s="25" t="s">
        <v>29</v>
      </c>
      <c r="Y971" s="25" t="s">
        <v>86</v>
      </c>
      <c r="Z971" s="25">
        <v>3778913</v>
      </c>
      <c r="AA971" s="25" t="s">
        <v>87</v>
      </c>
      <c r="AB971" s="24"/>
      <c r="AC971" s="24" t="str">
        <f t="shared" si="30"/>
        <v>1030-18</v>
      </c>
      <c r="AD971" s="24" t="str">
        <f t="shared" si="31"/>
        <v>PRESTAR LOS SERVICIOS PROFESIONALES PARA REALIZAR LAS ACTIVIDADES DE LEVANTAMIENTO DE INFORMACIÓN, CAPACITACIÓN Y SOPORTE TÉCNICO A LAS FUNCIONES OPERACIONALES DE LOS SISTEMAS DE INFORMACIÓN AMBIENTAL QUE SENA REQUERIDOS POR LA SDA. # 1030-18</v>
      </c>
    </row>
    <row r="972" spans="1:30" x14ac:dyDescent="0.25">
      <c r="A972" s="25">
        <v>1030</v>
      </c>
      <c r="B972" s="25">
        <v>19</v>
      </c>
      <c r="C972" s="25" t="s">
        <v>695</v>
      </c>
      <c r="D972" s="25" t="s">
        <v>696</v>
      </c>
      <c r="E972" s="25" t="s">
        <v>726</v>
      </c>
      <c r="F972" s="25" t="s">
        <v>727</v>
      </c>
      <c r="G972" s="25" t="s">
        <v>611</v>
      </c>
      <c r="H972" s="25" t="s">
        <v>572</v>
      </c>
      <c r="I972" s="25" t="s">
        <v>722</v>
      </c>
      <c r="J972" s="25" t="s">
        <v>620</v>
      </c>
      <c r="K972" s="25">
        <v>90111601</v>
      </c>
      <c r="L972" s="25" t="s">
        <v>621</v>
      </c>
      <c r="M972" s="25">
        <v>1</v>
      </c>
      <c r="N972" s="25">
        <v>1</v>
      </c>
      <c r="O972" s="25">
        <v>12</v>
      </c>
      <c r="P972" s="25">
        <v>1</v>
      </c>
      <c r="Q972" s="25" t="s">
        <v>28</v>
      </c>
      <c r="R972" s="25">
        <v>0</v>
      </c>
      <c r="S972" s="26">
        <v>5000000</v>
      </c>
      <c r="T972" s="26">
        <v>5000000</v>
      </c>
      <c r="U972" s="25">
        <v>0</v>
      </c>
      <c r="V972" s="25">
        <v>0</v>
      </c>
      <c r="W972" s="25" t="s">
        <v>84</v>
      </c>
      <c r="X972" s="25" t="s">
        <v>29</v>
      </c>
      <c r="Y972" s="25" t="s">
        <v>86</v>
      </c>
      <c r="Z972" s="25">
        <v>3778913</v>
      </c>
      <c r="AA972" s="25" t="s">
        <v>87</v>
      </c>
      <c r="AB972" s="24"/>
      <c r="AC972" s="24" t="str">
        <f t="shared" si="30"/>
        <v>1030-19</v>
      </c>
      <c r="AD972" s="24" t="str">
        <f t="shared" si="31"/>
        <v>CONTRATAR LAS ACCIONES COMUNICATIVAS QUE PERMITAN DIVULGAR LOS EVENTOS, CAMPAÑAS, Y MENSAJES INSTITUCIONALES DE LA SECRETARÍA DISTRITAL DE AMBIENTE. # 1030-19</v>
      </c>
    </row>
    <row r="973" spans="1:30" x14ac:dyDescent="0.25">
      <c r="A973" s="25">
        <v>1030</v>
      </c>
      <c r="B973" s="25">
        <v>20</v>
      </c>
      <c r="C973" s="25" t="s">
        <v>695</v>
      </c>
      <c r="D973" s="25" t="s">
        <v>696</v>
      </c>
      <c r="E973" s="25" t="s">
        <v>726</v>
      </c>
      <c r="F973" s="25" t="s">
        <v>727</v>
      </c>
      <c r="G973" s="25" t="s">
        <v>611</v>
      </c>
      <c r="H973" s="25" t="s">
        <v>237</v>
      </c>
      <c r="I973" s="25" t="s">
        <v>672</v>
      </c>
      <c r="J973" s="25" t="s">
        <v>56</v>
      </c>
      <c r="K973" s="25">
        <v>80111600</v>
      </c>
      <c r="L973" s="25" t="s">
        <v>728</v>
      </c>
      <c r="M973" s="25">
        <v>2</v>
      </c>
      <c r="N973" s="25">
        <v>2</v>
      </c>
      <c r="O973" s="25">
        <v>10</v>
      </c>
      <c r="P973" s="25">
        <v>1</v>
      </c>
      <c r="Q973" s="25" t="s">
        <v>28</v>
      </c>
      <c r="R973" s="25">
        <v>0</v>
      </c>
      <c r="S973" s="26">
        <v>59600000</v>
      </c>
      <c r="T973" s="26">
        <v>59600000</v>
      </c>
      <c r="U973" s="25">
        <v>0</v>
      </c>
      <c r="V973" s="25">
        <v>0</v>
      </c>
      <c r="W973" s="25" t="s">
        <v>84</v>
      </c>
      <c r="X973" s="25" t="s">
        <v>29</v>
      </c>
      <c r="Y973" s="25" t="s">
        <v>86</v>
      </c>
      <c r="Z973" s="25">
        <v>3778913</v>
      </c>
      <c r="AA973" s="25" t="s">
        <v>87</v>
      </c>
      <c r="AB973" s="24"/>
      <c r="AC973" s="24" t="str">
        <f t="shared" si="30"/>
        <v>1030-20</v>
      </c>
      <c r="AD973" s="24" t="str">
        <f t="shared" si="31"/>
        <v>PRESTAR LOS SERVICIOS PROFESIONALES EN LAS ACTIVIDADES DE EVALUACIÓN E IMPLEMENTACIÓN DEL MODELO DE AE QUE SE FORMULÓ PARA LA SDA, ASÍ COMO ANALIZAR Y CONCEPTUAR ACERCA DE LAS PROPOSICIONES Y TRANSICIONES DE ARQUITECTURA EMPRESARIAL EN LA SDA # 1030-20</v>
      </c>
    </row>
    <row r="974" spans="1:30" x14ac:dyDescent="0.25">
      <c r="A974" s="25">
        <v>1030</v>
      </c>
      <c r="B974" s="25">
        <v>21</v>
      </c>
      <c r="C974" s="25" t="s">
        <v>695</v>
      </c>
      <c r="D974" s="25" t="s">
        <v>696</v>
      </c>
      <c r="E974" s="25" t="s">
        <v>726</v>
      </c>
      <c r="F974" s="25" t="s">
        <v>727</v>
      </c>
      <c r="G974" s="25" t="s">
        <v>611</v>
      </c>
      <c r="H974" s="25" t="s">
        <v>237</v>
      </c>
      <c r="I974" s="25" t="s">
        <v>672</v>
      </c>
      <c r="J974" s="25" t="s">
        <v>56</v>
      </c>
      <c r="K974" s="25">
        <v>80111600</v>
      </c>
      <c r="L974" s="25" t="s">
        <v>730</v>
      </c>
      <c r="M974" s="25">
        <v>2</v>
      </c>
      <c r="N974" s="25">
        <v>2</v>
      </c>
      <c r="O974" s="25">
        <v>10</v>
      </c>
      <c r="P974" s="25">
        <v>1</v>
      </c>
      <c r="Q974" s="25" t="s">
        <v>28</v>
      </c>
      <c r="R974" s="25">
        <v>0</v>
      </c>
      <c r="S974" s="26">
        <v>70550000</v>
      </c>
      <c r="T974" s="26">
        <v>70550000</v>
      </c>
      <c r="U974" s="25">
        <v>0</v>
      </c>
      <c r="V974" s="25">
        <v>0</v>
      </c>
      <c r="W974" s="25" t="s">
        <v>84</v>
      </c>
      <c r="X974" s="25" t="s">
        <v>29</v>
      </c>
      <c r="Y974" s="25" t="s">
        <v>86</v>
      </c>
      <c r="Z974" s="25">
        <v>3778913</v>
      </c>
      <c r="AA974" s="25" t="s">
        <v>87</v>
      </c>
      <c r="AB974" s="24"/>
      <c r="AC974" s="24" t="str">
        <f t="shared" si="30"/>
        <v>1030-21</v>
      </c>
      <c r="AD974" s="24" t="str">
        <f t="shared" si="31"/>
        <v>PRESTAR LOS SERVICIOS PROFESIONALES PARA REALIZAR LA GESTIÓN FINANCIERA DEL PROYECTO Y OPERACIÓN DE TI, ASÍ COMO PARTICIPAR DE LA FORMULACIÓN, PLANEACIÓN, EJECUCIÓN, SEGUIMIENTO A LOS PROYECTOS TI Y ELABORAR LAS ACCIONES DE USO Y APROPIACIÓN DE LOS MISMOS. # 1030-21</v>
      </c>
    </row>
    <row r="975" spans="1:30" x14ac:dyDescent="0.25">
      <c r="A975" s="25">
        <v>1030</v>
      </c>
      <c r="B975" s="25">
        <v>22</v>
      </c>
      <c r="C975" s="25" t="s">
        <v>695</v>
      </c>
      <c r="D975" s="25" t="s">
        <v>696</v>
      </c>
      <c r="E975" s="25" t="s">
        <v>726</v>
      </c>
      <c r="F975" s="25" t="s">
        <v>727</v>
      </c>
      <c r="G975" s="25" t="s">
        <v>611</v>
      </c>
      <c r="H975" s="25" t="s">
        <v>237</v>
      </c>
      <c r="I975" s="25" t="s">
        <v>672</v>
      </c>
      <c r="J975" s="25" t="s">
        <v>56</v>
      </c>
      <c r="K975" s="25">
        <v>80111600</v>
      </c>
      <c r="L975" s="25" t="s">
        <v>732</v>
      </c>
      <c r="M975" s="25">
        <v>1</v>
      </c>
      <c r="N975" s="25">
        <v>1</v>
      </c>
      <c r="O975" s="25">
        <v>9</v>
      </c>
      <c r="P975" s="25">
        <v>1</v>
      </c>
      <c r="Q975" s="25" t="s">
        <v>28</v>
      </c>
      <c r="R975" s="25">
        <v>0</v>
      </c>
      <c r="S975" s="26">
        <v>56439000</v>
      </c>
      <c r="T975" s="26">
        <v>56439000</v>
      </c>
      <c r="U975" s="25">
        <v>0</v>
      </c>
      <c r="V975" s="25">
        <v>0</v>
      </c>
      <c r="W975" s="25" t="s">
        <v>84</v>
      </c>
      <c r="X975" s="25" t="s">
        <v>29</v>
      </c>
      <c r="Y975" s="25" t="s">
        <v>86</v>
      </c>
      <c r="Z975" s="25">
        <v>3778913</v>
      </c>
      <c r="AA975" s="25" t="s">
        <v>87</v>
      </c>
      <c r="AB975" s="24"/>
      <c r="AC975" s="24" t="str">
        <f t="shared" si="30"/>
        <v>1030-22</v>
      </c>
      <c r="AD975" s="24" t="str">
        <f t="shared" si="31"/>
        <v>PRESTAR LOS SERVICIOS PROFESIONALES PARA REALIZAR LAS ACTIVIDADES REQUERIDAS EN LA FORMULACIÓN, PLANEACIÓN Y DESARROLLO DE LA ARQUITECTURA DE APLICACIONES DE LA SDA DE ACUERDO A LAS NECESIDADES DE LA ENTIDAD. # 1030-22</v>
      </c>
    </row>
    <row r="976" spans="1:30" x14ac:dyDescent="0.25">
      <c r="A976" s="25">
        <v>1030</v>
      </c>
      <c r="B976" s="25">
        <v>23</v>
      </c>
      <c r="C976" s="25" t="s">
        <v>695</v>
      </c>
      <c r="D976" s="25" t="s">
        <v>696</v>
      </c>
      <c r="E976" s="25" t="s">
        <v>726</v>
      </c>
      <c r="F976" s="25" t="s">
        <v>727</v>
      </c>
      <c r="G976" s="25" t="s">
        <v>611</v>
      </c>
      <c r="H976" s="25" t="s">
        <v>237</v>
      </c>
      <c r="I976" s="25" t="s">
        <v>672</v>
      </c>
      <c r="J976" s="25" t="s">
        <v>56</v>
      </c>
      <c r="K976" s="25">
        <v>80111600</v>
      </c>
      <c r="L976" s="25" t="s">
        <v>733</v>
      </c>
      <c r="M976" s="25">
        <v>1</v>
      </c>
      <c r="N976" s="25">
        <v>1</v>
      </c>
      <c r="O976" s="25">
        <v>11</v>
      </c>
      <c r="P976" s="25">
        <v>1</v>
      </c>
      <c r="Q976" s="25" t="s">
        <v>28</v>
      </c>
      <c r="R976" s="25">
        <v>0</v>
      </c>
      <c r="S976" s="26">
        <v>77605000</v>
      </c>
      <c r="T976" s="26">
        <v>77605000</v>
      </c>
      <c r="U976" s="25">
        <v>0</v>
      </c>
      <c r="V976" s="25">
        <v>0</v>
      </c>
      <c r="W976" s="25" t="s">
        <v>84</v>
      </c>
      <c r="X976" s="25" t="s">
        <v>29</v>
      </c>
      <c r="Y976" s="25" t="s">
        <v>86</v>
      </c>
      <c r="Z976" s="25">
        <v>3778913</v>
      </c>
      <c r="AA976" s="25" t="s">
        <v>87</v>
      </c>
      <c r="AB976" s="24"/>
      <c r="AC976" s="24" t="str">
        <f t="shared" si="30"/>
        <v>1030-23</v>
      </c>
      <c r="AD976" s="24" t="str">
        <f t="shared" si="31"/>
        <v>PRESTAR LOS SERVICIOS PROFESIONALES PARA EVALUAR, ANALIZAR LA GESTIÓN DE LOS SERVICIOS TI, GENERAR PRESENTAR ESTRATEGIAS DE MEJORAMIENTO A LOS PROCESOS DE GOBIERNO Y GESTIÓN TI QUE SOPORTAN LA OPERACIÓN DE LOS SERVICIOS TECNOLÓGICOS QUE OPERAN EN LA SDA. # 1030-23</v>
      </c>
    </row>
    <row r="977" spans="1:30" x14ac:dyDescent="0.25">
      <c r="A977" s="25">
        <v>1030</v>
      </c>
      <c r="B977" s="25">
        <v>24</v>
      </c>
      <c r="C977" s="25" t="s">
        <v>695</v>
      </c>
      <c r="D977" s="25" t="s">
        <v>696</v>
      </c>
      <c r="E977" s="25" t="s">
        <v>726</v>
      </c>
      <c r="F977" s="25" t="s">
        <v>727</v>
      </c>
      <c r="G977" s="25" t="s">
        <v>611</v>
      </c>
      <c r="H977" s="25" t="s">
        <v>237</v>
      </c>
      <c r="I977" s="25" t="s">
        <v>672</v>
      </c>
      <c r="J977" s="25" t="s">
        <v>56</v>
      </c>
      <c r="K977" s="25">
        <v>80111600</v>
      </c>
      <c r="L977" s="25" t="s">
        <v>735</v>
      </c>
      <c r="M977" s="25">
        <v>1</v>
      </c>
      <c r="N977" s="25">
        <v>1</v>
      </c>
      <c r="O977" s="25">
        <v>11</v>
      </c>
      <c r="P977" s="25">
        <v>1</v>
      </c>
      <c r="Q977" s="25" t="s">
        <v>28</v>
      </c>
      <c r="R977" s="25">
        <v>0</v>
      </c>
      <c r="S977" s="26">
        <v>33044000</v>
      </c>
      <c r="T977" s="26">
        <v>33044000</v>
      </c>
      <c r="U977" s="25">
        <v>0</v>
      </c>
      <c r="V977" s="25">
        <v>0</v>
      </c>
      <c r="W977" s="25" t="s">
        <v>84</v>
      </c>
      <c r="X977" s="25" t="s">
        <v>29</v>
      </c>
      <c r="Y977" s="25" t="s">
        <v>86</v>
      </c>
      <c r="Z977" s="25">
        <v>3778913</v>
      </c>
      <c r="AA977" s="25" t="s">
        <v>87</v>
      </c>
      <c r="AB977" s="24"/>
      <c r="AC977" s="24" t="str">
        <f t="shared" si="30"/>
        <v>1030-24</v>
      </c>
      <c r="AD977" s="24" t="str">
        <f t="shared" si="31"/>
        <v>PRESTAR LOS SERVICIOS PROFESIONALES EN LAS ACTIVIDADES DE PLANIFICACIÓN, DESARROLLO, CONTROL Y MONITOREO DE LAS POLÍTICAS, PROCESOS Y PROCEDIMIENTOS DE LA ENTIDAD EN LO CONCERNIENTE AL GOBIERNO Y GESTIÓN DE TI, ASI COMO PARTICIPAR EN LA IMPLEMENTACIÓN DEL MODELO DE SEGURIDAD Y PRIVACIDAD DE LA INFORMACIÓN .  # 1030-24</v>
      </c>
    </row>
    <row r="978" spans="1:30" x14ac:dyDescent="0.25">
      <c r="A978" s="25">
        <v>1030</v>
      </c>
      <c r="B978" s="25">
        <v>25</v>
      </c>
      <c r="C978" s="25" t="s">
        <v>695</v>
      </c>
      <c r="D978" s="25" t="s">
        <v>696</v>
      </c>
      <c r="E978" s="25" t="s">
        <v>726</v>
      </c>
      <c r="F978" s="25" t="s">
        <v>727</v>
      </c>
      <c r="G978" s="25" t="s">
        <v>611</v>
      </c>
      <c r="H978" s="25" t="s">
        <v>237</v>
      </c>
      <c r="I978" s="25" t="s">
        <v>672</v>
      </c>
      <c r="J978" s="25" t="s">
        <v>56</v>
      </c>
      <c r="K978" s="25">
        <v>80111600</v>
      </c>
      <c r="L978" s="25" t="s">
        <v>736</v>
      </c>
      <c r="M978" s="25">
        <v>1</v>
      </c>
      <c r="N978" s="25">
        <v>1</v>
      </c>
      <c r="O978" s="25">
        <v>9</v>
      </c>
      <c r="P978" s="25">
        <v>1</v>
      </c>
      <c r="Q978" s="25" t="s">
        <v>28</v>
      </c>
      <c r="R978" s="25">
        <v>0</v>
      </c>
      <c r="S978" s="26">
        <v>48060000</v>
      </c>
      <c r="T978" s="26">
        <v>48060000</v>
      </c>
      <c r="U978" s="25">
        <v>0</v>
      </c>
      <c r="V978" s="25">
        <v>0</v>
      </c>
      <c r="W978" s="25" t="s">
        <v>84</v>
      </c>
      <c r="X978" s="25" t="s">
        <v>29</v>
      </c>
      <c r="Y978" s="25" t="s">
        <v>86</v>
      </c>
      <c r="Z978" s="25">
        <v>3778913</v>
      </c>
      <c r="AA978" s="25" t="s">
        <v>87</v>
      </c>
      <c r="AB978" s="24"/>
      <c r="AC978" s="24" t="str">
        <f t="shared" si="30"/>
        <v>1030-25</v>
      </c>
      <c r="AD978" s="24" t="str">
        <f t="shared" si="31"/>
        <v>PRESTAR LOS SERVICIOS PROFESIONALES PARA REALIZAR LAS ACTIVIDADES DE ANÁLISIS, CONCEPTUALIZACIÓN Y DOCUMENTACIÓN DE LOS PROCEDIMIENTOS DE NEGOCIO Y SUS AUTOMATIZACIONES ADELANTADAS EN EL MARCO DE LA ARQUITECTURA EMPRESARIAL ADOPTADA POR LA SDA. # 1030-25</v>
      </c>
    </row>
    <row r="979" spans="1:30" x14ac:dyDescent="0.25">
      <c r="A979" s="25">
        <v>1030</v>
      </c>
      <c r="B979" s="25">
        <v>26</v>
      </c>
      <c r="C979" s="25" t="s">
        <v>695</v>
      </c>
      <c r="D979" s="25" t="s">
        <v>696</v>
      </c>
      <c r="E979" s="25" t="s">
        <v>726</v>
      </c>
      <c r="F979" s="25" t="s">
        <v>727</v>
      </c>
      <c r="G979" s="25" t="s">
        <v>611</v>
      </c>
      <c r="H979" s="25" t="s">
        <v>237</v>
      </c>
      <c r="I979" s="25" t="s">
        <v>672</v>
      </c>
      <c r="J979" s="25" t="s">
        <v>56</v>
      </c>
      <c r="K979" s="25">
        <v>80111600</v>
      </c>
      <c r="L979" s="25" t="s">
        <v>737</v>
      </c>
      <c r="M979" s="25">
        <v>1</v>
      </c>
      <c r="N979" s="25">
        <v>1</v>
      </c>
      <c r="O979" s="25">
        <v>11</v>
      </c>
      <c r="P979" s="25">
        <v>1</v>
      </c>
      <c r="Q979" s="25" t="s">
        <v>28</v>
      </c>
      <c r="R979" s="25">
        <v>0</v>
      </c>
      <c r="S979" s="26">
        <v>72380000</v>
      </c>
      <c r="T979" s="26">
        <v>72380000</v>
      </c>
      <c r="U979" s="25">
        <v>0</v>
      </c>
      <c r="V979" s="25">
        <v>0</v>
      </c>
      <c r="W979" s="25" t="s">
        <v>84</v>
      </c>
      <c r="X979" s="25" t="s">
        <v>29</v>
      </c>
      <c r="Y979" s="25" t="s">
        <v>86</v>
      </c>
      <c r="Z979" s="25">
        <v>3778913</v>
      </c>
      <c r="AA979" s="25" t="s">
        <v>87</v>
      </c>
      <c r="AB979" s="24"/>
      <c r="AC979" s="24" t="str">
        <f t="shared" si="30"/>
        <v>1030-26</v>
      </c>
      <c r="AD979" s="24" t="str">
        <f t="shared" si="31"/>
        <v>PRESTAR LOS SERVICIOS PROFESIONALES PARA REALIZAR LAS ACTIVIDADES DE FORMULACIÓN, PLANIFICACIÓN, CONTROL Y SEGUIMIENTO DE LAS POLÍTICAS Y PROCEDIMIENTOS DEL SUBSISTEMA DE GESTIÓN DE SEGURIDAD DE INFORMACIÓN - SGSI EN LA SDA, EN CUMPLIMIENTO DE LOS LINEAMIENTOS DE MINTIC Y EL MSPI. # 1030-26</v>
      </c>
    </row>
    <row r="980" spans="1:30" x14ac:dyDescent="0.25">
      <c r="A980" s="25">
        <v>1030</v>
      </c>
      <c r="B980" s="25">
        <v>27</v>
      </c>
      <c r="C980" s="25" t="s">
        <v>695</v>
      </c>
      <c r="D980" s="25" t="s">
        <v>696</v>
      </c>
      <c r="E980" s="25" t="s">
        <v>726</v>
      </c>
      <c r="F980" s="25" t="s">
        <v>727</v>
      </c>
      <c r="G980" s="25" t="s">
        <v>611</v>
      </c>
      <c r="H980" s="25" t="s">
        <v>237</v>
      </c>
      <c r="I980" s="25" t="s">
        <v>672</v>
      </c>
      <c r="J980" s="25" t="s">
        <v>56</v>
      </c>
      <c r="K980" s="25">
        <v>80111600</v>
      </c>
      <c r="L980" s="25" t="s">
        <v>739</v>
      </c>
      <c r="M980" s="25">
        <v>1</v>
      </c>
      <c r="N980" s="25">
        <v>1</v>
      </c>
      <c r="O980" s="25">
        <v>11</v>
      </c>
      <c r="P980" s="25">
        <v>1</v>
      </c>
      <c r="Q980" s="25" t="s">
        <v>28</v>
      </c>
      <c r="R980" s="25">
        <v>0</v>
      </c>
      <c r="S980" s="26">
        <v>84304000</v>
      </c>
      <c r="T980" s="26">
        <v>84304000</v>
      </c>
      <c r="U980" s="25">
        <v>0</v>
      </c>
      <c r="V980" s="25">
        <v>0</v>
      </c>
      <c r="W980" s="25" t="s">
        <v>84</v>
      </c>
      <c r="X980" s="25" t="s">
        <v>29</v>
      </c>
      <c r="Y980" s="25" t="s">
        <v>86</v>
      </c>
      <c r="Z980" s="25">
        <v>3778913</v>
      </c>
      <c r="AA980" s="25" t="s">
        <v>87</v>
      </c>
      <c r="AB980" s="24"/>
      <c r="AC980" s="24" t="str">
        <f t="shared" si="30"/>
        <v>1030-27</v>
      </c>
      <c r="AD980" s="24" t="str">
        <f t="shared" si="31"/>
        <v>PRESTAR LOS SERVICIOS PROFESIONALES PARA REALIZAR LAS ACTIVIDADES DE CONCEPTUALIZACIÓN Y DOCUMENTACIÓN EN LOS PROCESOS DE FORMULACIÓN Y SEGUIMIENTO A LA EJECUCIÓN DE LOS PROYECTOS DEL PLAN ESTRATÉGICO DE TECNOLOGÍAS DE LA INFORMACIÓN Y LAS COMUNICACIONES (PETI), QUE SEAN ADOPTADOS Y PRIORIZADOS POR LA SDA. # 1030-27</v>
      </c>
    </row>
    <row r="981" spans="1:30" x14ac:dyDescent="0.25">
      <c r="A981" s="25">
        <v>1030</v>
      </c>
      <c r="B981" s="25">
        <v>28</v>
      </c>
      <c r="C981" s="25" t="s">
        <v>695</v>
      </c>
      <c r="D981" s="25" t="s">
        <v>696</v>
      </c>
      <c r="E981" s="25" t="s">
        <v>726</v>
      </c>
      <c r="F981" s="25" t="s">
        <v>727</v>
      </c>
      <c r="G981" s="25" t="s">
        <v>611</v>
      </c>
      <c r="H981" s="25" t="s">
        <v>572</v>
      </c>
      <c r="I981" s="25" t="s">
        <v>722</v>
      </c>
      <c r="J981" s="25" t="s">
        <v>723</v>
      </c>
      <c r="K981" s="25">
        <v>80111600</v>
      </c>
      <c r="L981" s="25" t="s">
        <v>724</v>
      </c>
      <c r="M981" s="25">
        <v>1</v>
      </c>
      <c r="N981" s="25">
        <v>1</v>
      </c>
      <c r="O981" s="25">
        <v>1</v>
      </c>
      <c r="P981" s="25">
        <v>1</v>
      </c>
      <c r="Q981" s="25" t="s">
        <v>28</v>
      </c>
      <c r="R981" s="25">
        <v>0</v>
      </c>
      <c r="S981" s="26">
        <v>540000</v>
      </c>
      <c r="T981" s="26">
        <v>540000</v>
      </c>
      <c r="U981" s="25">
        <v>0</v>
      </c>
      <c r="V981" s="25">
        <v>0</v>
      </c>
      <c r="W981" s="25" t="s">
        <v>84</v>
      </c>
      <c r="X981" s="25" t="s">
        <v>29</v>
      </c>
      <c r="Y981" s="25" t="s">
        <v>86</v>
      </c>
      <c r="Z981" s="25">
        <v>0</v>
      </c>
      <c r="AA981" s="25" t="s">
        <v>87</v>
      </c>
      <c r="AB981" s="24"/>
      <c r="AC981" s="24" t="str">
        <f t="shared" si="30"/>
        <v>1030-28</v>
      </c>
      <c r="AD981" s="24" t="str">
        <f t="shared" si="31"/>
        <v>EXAMENES MEDICOS.  # 1030-28</v>
      </c>
    </row>
    <row r="982" spans="1:30" x14ac:dyDescent="0.25">
      <c r="A982" s="25">
        <v>1030</v>
      </c>
      <c r="B982" s="25">
        <v>29</v>
      </c>
      <c r="C982" s="25" t="s">
        <v>695</v>
      </c>
      <c r="D982" s="25" t="s">
        <v>696</v>
      </c>
      <c r="E982" s="25" t="s">
        <v>726</v>
      </c>
      <c r="F982" s="25" t="s">
        <v>727</v>
      </c>
      <c r="G982" s="25" t="s">
        <v>611</v>
      </c>
      <c r="H982" s="25" t="s">
        <v>237</v>
      </c>
      <c r="I982" s="25" t="s">
        <v>672</v>
      </c>
      <c r="J982" s="25" t="s">
        <v>56</v>
      </c>
      <c r="K982" s="25">
        <v>80111600</v>
      </c>
      <c r="L982" s="25" t="s">
        <v>740</v>
      </c>
      <c r="M982" s="25">
        <v>1</v>
      </c>
      <c r="N982" s="25">
        <v>1</v>
      </c>
      <c r="O982" s="25">
        <v>12</v>
      </c>
      <c r="P982" s="25">
        <v>1</v>
      </c>
      <c r="Q982" s="25" t="s">
        <v>28</v>
      </c>
      <c r="R982" s="25">
        <v>0</v>
      </c>
      <c r="S982" s="26">
        <v>71520000</v>
      </c>
      <c r="T982" s="26">
        <v>71520000</v>
      </c>
      <c r="U982" s="25">
        <v>0</v>
      </c>
      <c r="V982" s="25">
        <v>0</v>
      </c>
      <c r="W982" s="25" t="s">
        <v>84</v>
      </c>
      <c r="X982" s="25" t="s">
        <v>29</v>
      </c>
      <c r="Y982" s="25" t="s">
        <v>86</v>
      </c>
      <c r="Z982" s="25">
        <v>3778913</v>
      </c>
      <c r="AA982" s="25" t="s">
        <v>87</v>
      </c>
      <c r="AB982" s="24"/>
      <c r="AC982" s="24" t="str">
        <f t="shared" si="30"/>
        <v>1030-29</v>
      </c>
      <c r="AD982" s="24" t="str">
        <f t="shared" si="31"/>
        <v>PRESTAR LOS SERVICIOS PROFESIONALES EN LAS ACTIVIDADES DE FORMULACIÓN, PLANEACIÓN CONTROL Y SEGUIMIENTO A LOS PROYECTOS TI EN EL MARCO DE PETI ALINEADO CON EL MARCO DE ARQUITECTURA EMPRESARIAL, ASÍ COMO ANALIZAR Y CONCEPTUAR FRENTE A LOS REQUERIMIENTOS QUE SE REALICEN EN MATERIA DE SISTEMAS DE INFORMACIÓN EN LA SDA # 1030-29</v>
      </c>
    </row>
    <row r="983" spans="1:30" x14ac:dyDescent="0.25">
      <c r="A983" s="25">
        <v>1030</v>
      </c>
      <c r="B983" s="25">
        <v>30</v>
      </c>
      <c r="C983" s="25" t="s">
        <v>695</v>
      </c>
      <c r="D983" s="25" t="s">
        <v>696</v>
      </c>
      <c r="E983" s="25" t="s">
        <v>726</v>
      </c>
      <c r="F983" s="25" t="s">
        <v>727</v>
      </c>
      <c r="G983" s="25" t="s">
        <v>611</v>
      </c>
      <c r="H983" s="25" t="s">
        <v>30</v>
      </c>
      <c r="I983" s="25" t="s">
        <v>722</v>
      </c>
      <c r="J983" s="25" t="s">
        <v>88</v>
      </c>
      <c r="K983" s="25">
        <v>43232300</v>
      </c>
      <c r="L983" s="25" t="s">
        <v>741</v>
      </c>
      <c r="M983" s="25">
        <v>1</v>
      </c>
      <c r="N983" s="25">
        <v>2</v>
      </c>
      <c r="O983" s="25">
        <v>12</v>
      </c>
      <c r="P983" s="25">
        <v>1</v>
      </c>
      <c r="Q983" s="25" t="s">
        <v>33</v>
      </c>
      <c r="R983" s="25">
        <v>0</v>
      </c>
      <c r="S983" s="26">
        <v>420000000</v>
      </c>
      <c r="T983" s="26">
        <v>420000000</v>
      </c>
      <c r="U983" s="25">
        <v>0</v>
      </c>
      <c r="V983" s="25">
        <v>0</v>
      </c>
      <c r="W983" s="25" t="s">
        <v>84</v>
      </c>
      <c r="X983" s="25" t="s">
        <v>29</v>
      </c>
      <c r="Y983" s="25" t="s">
        <v>86</v>
      </c>
      <c r="Z983" s="25">
        <v>3778913</v>
      </c>
      <c r="AA983" s="25" t="s">
        <v>87</v>
      </c>
      <c r="AB983" s="24"/>
      <c r="AC983" s="24" t="str">
        <f t="shared" si="30"/>
        <v>1030-30</v>
      </c>
      <c r="AD983" s="24" t="str">
        <f t="shared" si="31"/>
        <v>SUMINISTRAR, INSTALAR Y CONFIGURAR UNA HERRAMIENTA DE SOFTWARE PARA LA ADMINISTRACIÓN DE ACTIVIDADES RELACIONADAS CON LA IDENTIFICACIÓN Y EL CICLO DE VIDA DE ACCESO DE LOS USUARIOS A LAS APLICACIONES, PERMITIENDO LA CORRECTA SUPERVISIÓN, SEGMENTACIÓN Y ELIMINACIÓN DE USUARIOS EN LAS PLATAFORMAS DE RED DE LA SDA # 1030-30</v>
      </c>
    </row>
    <row r="984" spans="1:30" x14ac:dyDescent="0.25">
      <c r="A984" s="25">
        <v>1030</v>
      </c>
      <c r="B984" s="25">
        <v>31</v>
      </c>
      <c r="C984" s="25" t="s">
        <v>695</v>
      </c>
      <c r="D984" s="25" t="s">
        <v>696</v>
      </c>
      <c r="E984" s="25" t="s">
        <v>726</v>
      </c>
      <c r="F984" s="25" t="s">
        <v>727</v>
      </c>
      <c r="G984" s="25" t="s">
        <v>611</v>
      </c>
      <c r="H984" s="25" t="s">
        <v>30</v>
      </c>
      <c r="I984" s="25" t="s">
        <v>722</v>
      </c>
      <c r="J984" s="25" t="s">
        <v>88</v>
      </c>
      <c r="K984" s="25" t="s">
        <v>744</v>
      </c>
      <c r="L984" s="25" t="s">
        <v>745</v>
      </c>
      <c r="M984" s="25">
        <v>1</v>
      </c>
      <c r="N984" s="25">
        <v>2</v>
      </c>
      <c r="O984" s="25">
        <v>12</v>
      </c>
      <c r="P984" s="25">
        <v>1</v>
      </c>
      <c r="Q984" s="25" t="s">
        <v>32</v>
      </c>
      <c r="R984" s="25">
        <v>0</v>
      </c>
      <c r="S984" s="26">
        <v>150000000</v>
      </c>
      <c r="T984" s="26">
        <v>150000000</v>
      </c>
      <c r="U984" s="25">
        <v>0</v>
      </c>
      <c r="V984" s="25">
        <v>0</v>
      </c>
      <c r="W984" s="25" t="s">
        <v>84</v>
      </c>
      <c r="X984" s="25" t="s">
        <v>29</v>
      </c>
      <c r="Y984" s="25" t="s">
        <v>86</v>
      </c>
      <c r="Z984" s="25">
        <v>0</v>
      </c>
      <c r="AA984" s="25" t="s">
        <v>87</v>
      </c>
      <c r="AB984" s="24"/>
      <c r="AC984" s="24" t="str">
        <f t="shared" si="30"/>
        <v>1030-31</v>
      </c>
      <c r="AD984" s="24" t="str">
        <f t="shared" si="31"/>
        <v>CONTRATAR LOS SERVICIOS O COMPONENTES DE SEGURIDAD MDM QUE DEN CONTINUIDAD AL FORTALECIMIENTO DE LOS CONTROLES DE SEGURIDAD INFORMATIVA QUE SOPORTA LOS PROCESOS DE NEGOCIO DE LA SDA. # 1030-31</v>
      </c>
    </row>
    <row r="985" spans="1:30" x14ac:dyDescent="0.25">
      <c r="A985" s="25">
        <v>1030</v>
      </c>
      <c r="B985" s="25">
        <v>32</v>
      </c>
      <c r="C985" s="25" t="s">
        <v>695</v>
      </c>
      <c r="D985" s="25" t="s">
        <v>696</v>
      </c>
      <c r="E985" s="25" t="s">
        <v>746</v>
      </c>
      <c r="F985" s="25" t="s">
        <v>747</v>
      </c>
      <c r="G985" s="25" t="s">
        <v>611</v>
      </c>
      <c r="H985" s="25" t="s">
        <v>237</v>
      </c>
      <c r="I985" s="25" t="s">
        <v>672</v>
      </c>
      <c r="J985" s="25" t="s">
        <v>56</v>
      </c>
      <c r="K985" s="25">
        <v>80111600</v>
      </c>
      <c r="L985" s="25" t="s">
        <v>748</v>
      </c>
      <c r="M985" s="25">
        <v>1</v>
      </c>
      <c r="N985" s="25">
        <v>1</v>
      </c>
      <c r="O985" s="25">
        <v>12</v>
      </c>
      <c r="P985" s="25">
        <v>1</v>
      </c>
      <c r="Q985" s="25" t="s">
        <v>28</v>
      </c>
      <c r="R985" s="25">
        <v>0</v>
      </c>
      <c r="S985" s="26">
        <v>56640000</v>
      </c>
      <c r="T985" s="26">
        <v>56640000</v>
      </c>
      <c r="U985" s="25">
        <v>0</v>
      </c>
      <c r="V985" s="25">
        <v>0</v>
      </c>
      <c r="W985" s="25" t="s">
        <v>84</v>
      </c>
      <c r="X985" s="25" t="s">
        <v>29</v>
      </c>
      <c r="Y985" s="25" t="s">
        <v>86</v>
      </c>
      <c r="Z985" s="25">
        <v>3778913</v>
      </c>
      <c r="AA985" s="25" t="s">
        <v>87</v>
      </c>
      <c r="AB985" s="24"/>
      <c r="AC985" s="24" t="str">
        <f t="shared" si="30"/>
        <v>1030-32</v>
      </c>
      <c r="AD985" s="24" t="str">
        <f t="shared" si="31"/>
        <v>PRESTAR LOS SERVICIOS PROFESIONALES PARA REALIZAR LAS ACTIVIDADES DE ADMINISTRACIÓN, EVALUACIÓN DE LOS REQUERIMIENTOS DE TI DENTRO DE LA IMPLEMENTACIÓN DE LOS PROYECTOS DE FORTALECIMIENTO DE LA INFRAESTRUCTURA TECNOLÓGICA DE LA SDA # 1030-32</v>
      </c>
    </row>
    <row r="986" spans="1:30" x14ac:dyDescent="0.25">
      <c r="A986" s="25">
        <v>1030</v>
      </c>
      <c r="B986" s="25">
        <v>33</v>
      </c>
      <c r="C986" s="25" t="s">
        <v>695</v>
      </c>
      <c r="D986" s="25" t="s">
        <v>696</v>
      </c>
      <c r="E986" s="25" t="s">
        <v>746</v>
      </c>
      <c r="F986" s="25" t="s">
        <v>747</v>
      </c>
      <c r="G986" s="25" t="s">
        <v>611</v>
      </c>
      <c r="H986" s="25" t="s">
        <v>30</v>
      </c>
      <c r="I986" s="25" t="s">
        <v>722</v>
      </c>
      <c r="J986" s="25" t="s">
        <v>88</v>
      </c>
      <c r="K986" s="25">
        <v>43232300</v>
      </c>
      <c r="L986" s="25" t="s">
        <v>749</v>
      </c>
      <c r="M986" s="25">
        <v>3</v>
      </c>
      <c r="N986" s="25">
        <v>4</v>
      </c>
      <c r="O986" s="25">
        <v>12</v>
      </c>
      <c r="P986" s="25">
        <v>1</v>
      </c>
      <c r="Q986" s="25" t="s">
        <v>43</v>
      </c>
      <c r="R986" s="25">
        <v>0</v>
      </c>
      <c r="S986" s="26">
        <v>750000000</v>
      </c>
      <c r="T986" s="26">
        <v>750000000</v>
      </c>
      <c r="U986" s="25">
        <v>0</v>
      </c>
      <c r="V986" s="25">
        <v>0</v>
      </c>
      <c r="W986" s="25" t="s">
        <v>84</v>
      </c>
      <c r="X986" s="25" t="s">
        <v>29</v>
      </c>
      <c r="Y986" s="25" t="s">
        <v>86</v>
      </c>
      <c r="Z986" s="25">
        <v>3778913</v>
      </c>
      <c r="AA986" s="25" t="s">
        <v>87</v>
      </c>
      <c r="AB986" s="24"/>
      <c r="AC986" s="24" t="str">
        <f t="shared" si="30"/>
        <v>1030-33</v>
      </c>
      <c r="AD986" s="24" t="str">
        <f t="shared" si="31"/>
        <v>SOPORTE Y ACTUALIZACIÓN DE LAS HERRAMIENTAS INFORMÁTICAS PARA LA ARQUITECTURA DE INTEROPERABILIDAD PARA LOS SISTEMAS DE INFORMACIÓN, GOBIERNO Y GESTIÓN DE DATOS PARA LA SDA  # 1030-33</v>
      </c>
    </row>
    <row r="987" spans="1:30" x14ac:dyDescent="0.25">
      <c r="A987" s="25">
        <v>1030</v>
      </c>
      <c r="B987" s="25">
        <v>34</v>
      </c>
      <c r="C987" s="25" t="s">
        <v>695</v>
      </c>
      <c r="D987" s="25" t="s">
        <v>696</v>
      </c>
      <c r="E987" s="25" t="s">
        <v>746</v>
      </c>
      <c r="F987" s="25" t="s">
        <v>747</v>
      </c>
      <c r="G987" s="25" t="s">
        <v>611</v>
      </c>
      <c r="H987" s="25" t="s">
        <v>237</v>
      </c>
      <c r="I987" s="25" t="s">
        <v>672</v>
      </c>
      <c r="J987" s="25" t="s">
        <v>56</v>
      </c>
      <c r="K987" s="25">
        <v>80111600</v>
      </c>
      <c r="L987" s="25" t="s">
        <v>752</v>
      </c>
      <c r="M987" s="25">
        <v>1</v>
      </c>
      <c r="N987" s="25">
        <v>1</v>
      </c>
      <c r="O987" s="25">
        <v>12</v>
      </c>
      <c r="P987" s="25">
        <v>1</v>
      </c>
      <c r="Q987" s="25" t="s">
        <v>28</v>
      </c>
      <c r="R987" s="25">
        <v>0</v>
      </c>
      <c r="S987" s="26">
        <v>39108000</v>
      </c>
      <c r="T987" s="26">
        <v>39108000</v>
      </c>
      <c r="U987" s="25">
        <v>0</v>
      </c>
      <c r="V987" s="25">
        <v>0</v>
      </c>
      <c r="W987" s="25" t="s">
        <v>84</v>
      </c>
      <c r="X987" s="25" t="s">
        <v>29</v>
      </c>
      <c r="Y987" s="25" t="s">
        <v>86</v>
      </c>
      <c r="Z987" s="25">
        <v>3778913</v>
      </c>
      <c r="AA987" s="25" t="s">
        <v>87</v>
      </c>
      <c r="AB987" s="24"/>
      <c r="AC987" s="24" t="str">
        <f t="shared" si="30"/>
        <v>1030-34</v>
      </c>
      <c r="AD987" s="24" t="str">
        <f t="shared" si="31"/>
        <v>PRESTAR LOS SERVICIOS PROFESIONALES PARA REALIZAR ADMINISTRACIÓN DE LA HERRAMIENTA DE GESTIÓN DE TI, PARTICIPAR EN LA DEFINICIÓN Y ADOPCIÓN DE LOS PROCEDIMIENTOS DE GOBIERNO Y GESTIÓN DE TI EN EL MARCO DE LAS BUENAS PRÁCTICAS DE ITIL ADOPTADAS EN LA SDA. # 1030-34</v>
      </c>
    </row>
    <row r="988" spans="1:30" x14ac:dyDescent="0.25">
      <c r="A988" s="25">
        <v>1030</v>
      </c>
      <c r="B988" s="25">
        <v>35</v>
      </c>
      <c r="C988" s="25" t="s">
        <v>695</v>
      </c>
      <c r="D988" s="25" t="s">
        <v>696</v>
      </c>
      <c r="E988" s="25" t="s">
        <v>746</v>
      </c>
      <c r="F988" s="25" t="s">
        <v>747</v>
      </c>
      <c r="G988" s="25" t="s">
        <v>611</v>
      </c>
      <c r="H988" s="25" t="s">
        <v>237</v>
      </c>
      <c r="I988" s="25" t="s">
        <v>672</v>
      </c>
      <c r="J988" s="25" t="s">
        <v>56</v>
      </c>
      <c r="K988" s="25">
        <v>80111600</v>
      </c>
      <c r="L988" s="25" t="s">
        <v>753</v>
      </c>
      <c r="M988" s="25">
        <v>1</v>
      </c>
      <c r="N988" s="25">
        <v>1</v>
      </c>
      <c r="O988" s="25">
        <v>11</v>
      </c>
      <c r="P988" s="25">
        <v>1</v>
      </c>
      <c r="Q988" s="25" t="s">
        <v>28</v>
      </c>
      <c r="R988" s="25">
        <v>0</v>
      </c>
      <c r="S988" s="26">
        <v>30646000</v>
      </c>
      <c r="T988" s="26">
        <v>30646000</v>
      </c>
      <c r="U988" s="25">
        <v>0</v>
      </c>
      <c r="V988" s="25">
        <v>0</v>
      </c>
      <c r="W988" s="25" t="s">
        <v>84</v>
      </c>
      <c r="X988" s="25" t="s">
        <v>29</v>
      </c>
      <c r="Y988" s="25" t="s">
        <v>86</v>
      </c>
      <c r="Z988" s="25">
        <v>3778913</v>
      </c>
      <c r="AA988" s="25" t="s">
        <v>87</v>
      </c>
      <c r="AB988" s="24"/>
      <c r="AC988" s="24" t="str">
        <f t="shared" si="30"/>
        <v>1030-35</v>
      </c>
      <c r="AD988" s="24" t="str">
        <f t="shared" si="31"/>
        <v>PRESTAR LOS SERVICIOS PROFESIONALES PARA ATENDER LOS REQUERIMIENTOS DE SOPORTES EN TI QUE LE SEAN ASIGNADOS, Y REALIZAR LAS PRUEBAS A LA INFRAESTRUCTURA TECNOLÓGICA DE LA SDA QUE LE SEAN REQUERIDAS. # 1030-35</v>
      </c>
    </row>
    <row r="989" spans="1:30" x14ac:dyDescent="0.25">
      <c r="A989" s="25">
        <v>1030</v>
      </c>
      <c r="B989" s="25">
        <v>36</v>
      </c>
      <c r="C989" s="25" t="s">
        <v>695</v>
      </c>
      <c r="D989" s="25" t="s">
        <v>696</v>
      </c>
      <c r="E989" s="25" t="s">
        <v>746</v>
      </c>
      <c r="F989" s="25" t="s">
        <v>747</v>
      </c>
      <c r="G989" s="25" t="s">
        <v>611</v>
      </c>
      <c r="H989" s="25" t="s">
        <v>237</v>
      </c>
      <c r="I989" s="25" t="s">
        <v>672</v>
      </c>
      <c r="J989" s="25" t="s">
        <v>56</v>
      </c>
      <c r="K989" s="25">
        <v>80111600</v>
      </c>
      <c r="L989" s="25" t="s">
        <v>754</v>
      </c>
      <c r="M989" s="25">
        <v>2</v>
      </c>
      <c r="N989" s="25">
        <v>2</v>
      </c>
      <c r="O989" s="25">
        <v>11</v>
      </c>
      <c r="P989" s="25">
        <v>1</v>
      </c>
      <c r="Q989" s="25" t="s">
        <v>28</v>
      </c>
      <c r="R989" s="25">
        <v>0</v>
      </c>
      <c r="S989" s="26">
        <v>66327000</v>
      </c>
      <c r="T989" s="26">
        <v>66327000</v>
      </c>
      <c r="U989" s="25">
        <v>0</v>
      </c>
      <c r="V989" s="25">
        <v>0</v>
      </c>
      <c r="W989" s="25" t="s">
        <v>84</v>
      </c>
      <c r="X989" s="25" t="s">
        <v>29</v>
      </c>
      <c r="Y989" s="25" t="s">
        <v>86</v>
      </c>
      <c r="Z989" s="25">
        <v>3778913</v>
      </c>
      <c r="AA989" s="25" t="s">
        <v>87</v>
      </c>
      <c r="AB989" s="24"/>
      <c r="AC989" s="24" t="str">
        <f t="shared" si="30"/>
        <v>1030-36</v>
      </c>
      <c r="AD989" s="24" t="str">
        <f t="shared" si="31"/>
        <v>PRESTAR LOS SERVICIOS PROFESIONALES EN LAS ACTIVIDADES DE EVALUACIÓN, CONTROL Y SEGUIMIENTO DE LA OPERACIÓN DE LA INFRAESTRUCTURA Y LOS SERVICIOS TECNOLÓGICOS DE LA SDA, Y PARTICIPAR EN TAREAS DE REVISIÓN, ANÁLISIS, DOCUMENTACIÓN E IMPLEMENTACIÓN DE LOS PROYECTOS DE TI QUE SE GESTIONEN EN LA SDA EN EL MARCO DE LOS ESTÁNDARES VIGENTES # 1030-36</v>
      </c>
    </row>
    <row r="990" spans="1:30" x14ac:dyDescent="0.25">
      <c r="A990" s="25">
        <v>1030</v>
      </c>
      <c r="B990" s="25">
        <v>37</v>
      </c>
      <c r="C990" s="25" t="s">
        <v>695</v>
      </c>
      <c r="D990" s="25" t="s">
        <v>696</v>
      </c>
      <c r="E990" s="25" t="s">
        <v>746</v>
      </c>
      <c r="F990" s="25" t="s">
        <v>747</v>
      </c>
      <c r="G990" s="25" t="s">
        <v>611</v>
      </c>
      <c r="H990" s="25" t="s">
        <v>237</v>
      </c>
      <c r="I990" s="25" t="s">
        <v>672</v>
      </c>
      <c r="J990" s="25" t="s">
        <v>56</v>
      </c>
      <c r="K990" s="25">
        <v>80111600</v>
      </c>
      <c r="L990" s="25" t="s">
        <v>755</v>
      </c>
      <c r="M990" s="25">
        <v>1</v>
      </c>
      <c r="N990" s="25">
        <v>1</v>
      </c>
      <c r="O990" s="25">
        <v>11</v>
      </c>
      <c r="P990" s="25">
        <v>1</v>
      </c>
      <c r="Q990" s="25" t="s">
        <v>28</v>
      </c>
      <c r="R990" s="25">
        <v>0</v>
      </c>
      <c r="S990" s="26">
        <v>84304000</v>
      </c>
      <c r="T990" s="26">
        <v>84304000</v>
      </c>
      <c r="U990" s="25">
        <v>0</v>
      </c>
      <c r="V990" s="25">
        <v>0</v>
      </c>
      <c r="W990" s="25" t="s">
        <v>84</v>
      </c>
      <c r="X990" s="25" t="s">
        <v>29</v>
      </c>
      <c r="Y990" s="25" t="s">
        <v>86</v>
      </c>
      <c r="Z990" s="25">
        <v>3778913</v>
      </c>
      <c r="AA990" s="25" t="s">
        <v>87</v>
      </c>
      <c r="AB990" s="24"/>
      <c r="AC990" s="24" t="str">
        <f t="shared" si="30"/>
        <v>1030-37</v>
      </c>
      <c r="AD990" s="24" t="str">
        <f t="shared" si="31"/>
        <v>PRESTAR LOS SERVICIOS PROFESIONALES PARA REALIZAR LA CONFIGURACIÓN, MONITOREO Y CONTROL DE LOS EQUIPOS ACTIVOS DE COMUNICACIONES, Y LOS DE LA INFRAESTRUCTURA TECNOLÓGICA DE LA ENTIDAD, DENTRO DE LA DEMANDA DE SERVICIOS TECNOLÓGICOS DE LA SDA. # 1030-37</v>
      </c>
    </row>
    <row r="991" spans="1:30" x14ac:dyDescent="0.25">
      <c r="A991" s="25">
        <v>1030</v>
      </c>
      <c r="B991" s="25">
        <v>38</v>
      </c>
      <c r="C991" s="25" t="s">
        <v>695</v>
      </c>
      <c r="D991" s="25" t="s">
        <v>696</v>
      </c>
      <c r="E991" s="25" t="s">
        <v>746</v>
      </c>
      <c r="F991" s="25" t="s">
        <v>747</v>
      </c>
      <c r="G991" s="25" t="s">
        <v>611</v>
      </c>
      <c r="H991" s="25" t="s">
        <v>30</v>
      </c>
      <c r="I991" s="25" t="s">
        <v>722</v>
      </c>
      <c r="J991" s="25" t="s">
        <v>88</v>
      </c>
      <c r="K991" s="25" t="s">
        <v>744</v>
      </c>
      <c r="L991" s="25" t="s">
        <v>756</v>
      </c>
      <c r="M991" s="25">
        <v>1</v>
      </c>
      <c r="N991" s="25">
        <v>2</v>
      </c>
      <c r="O991" s="25">
        <v>12</v>
      </c>
      <c r="P991" s="25">
        <v>1</v>
      </c>
      <c r="Q991" s="25" t="s">
        <v>32</v>
      </c>
      <c r="R991" s="25">
        <v>0</v>
      </c>
      <c r="S991" s="26">
        <v>100000000</v>
      </c>
      <c r="T991" s="26">
        <v>100000000</v>
      </c>
      <c r="U991" s="25">
        <v>0</v>
      </c>
      <c r="V991" s="25">
        <v>0</v>
      </c>
      <c r="W991" s="25" t="s">
        <v>84</v>
      </c>
      <c r="X991" s="25" t="s">
        <v>29</v>
      </c>
      <c r="Y991" s="25" t="s">
        <v>86</v>
      </c>
      <c r="Z991" s="25">
        <v>3778913</v>
      </c>
      <c r="AA991" s="25" t="s">
        <v>87</v>
      </c>
      <c r="AB991" s="24"/>
      <c r="AC991" s="24" t="str">
        <f t="shared" si="30"/>
        <v>1030-38</v>
      </c>
      <c r="AD991" s="24" t="str">
        <f t="shared" si="31"/>
        <v>REALIZAR LA ADQUISICIÓN DE UNA UPS PARA EL FORTALECIMIENTO ENERGETICO DEL DATACENTER DE LA SDA # 1030-38</v>
      </c>
    </row>
    <row r="992" spans="1:30" x14ac:dyDescent="0.25">
      <c r="A992" s="25">
        <v>1030</v>
      </c>
      <c r="B992" s="25">
        <v>39</v>
      </c>
      <c r="C992" s="25" t="s">
        <v>695</v>
      </c>
      <c r="D992" s="25" t="s">
        <v>696</v>
      </c>
      <c r="E992" s="25" t="s">
        <v>746</v>
      </c>
      <c r="F992" s="25" t="s">
        <v>747</v>
      </c>
      <c r="G992" s="25" t="s">
        <v>611</v>
      </c>
      <c r="H992" s="25" t="s">
        <v>30</v>
      </c>
      <c r="I992" s="25" t="s">
        <v>706</v>
      </c>
      <c r="J992" s="25" t="s">
        <v>707</v>
      </c>
      <c r="K992" s="25" t="s">
        <v>758</v>
      </c>
      <c r="L992" s="25" t="s">
        <v>759</v>
      </c>
      <c r="M992" s="25">
        <v>6</v>
      </c>
      <c r="N992" s="25">
        <v>7</v>
      </c>
      <c r="O992" s="25">
        <v>12</v>
      </c>
      <c r="P992" s="25">
        <v>1</v>
      </c>
      <c r="Q992" s="25" t="s">
        <v>32</v>
      </c>
      <c r="R992" s="25">
        <v>0</v>
      </c>
      <c r="S992" s="26">
        <v>35000000</v>
      </c>
      <c r="T992" s="26">
        <v>35000000</v>
      </c>
      <c r="U992" s="25">
        <v>0</v>
      </c>
      <c r="V992" s="25">
        <v>0</v>
      </c>
      <c r="W992" s="25" t="s">
        <v>84</v>
      </c>
      <c r="X992" s="25" t="s">
        <v>29</v>
      </c>
      <c r="Y992" s="25" t="s">
        <v>86</v>
      </c>
      <c r="Z992" s="25">
        <v>3778913</v>
      </c>
      <c r="AA992" s="25" t="s">
        <v>87</v>
      </c>
      <c r="AB992" s="24"/>
      <c r="AC992" s="24" t="str">
        <f t="shared" si="30"/>
        <v>1030-39</v>
      </c>
      <c r="AD992" s="24" t="str">
        <f t="shared" si="31"/>
        <v>REALIZAR LA RENOVACIÓN, ACTUALIZACIÓN Y SOPORTE AL LICENCIAMIENTO DE LA PLATAFORMA DE MONITOREO NAGIOS XI CON LA QUE CUENTA EN LA ACTUALIDAD LA ENTIDAD # 1030-39</v>
      </c>
    </row>
    <row r="993" spans="1:30" x14ac:dyDescent="0.25">
      <c r="A993" s="25">
        <v>1030</v>
      </c>
      <c r="B993" s="25">
        <v>40</v>
      </c>
      <c r="C993" s="25" t="s">
        <v>695</v>
      </c>
      <c r="D993" s="25" t="s">
        <v>696</v>
      </c>
      <c r="E993" s="25" t="s">
        <v>746</v>
      </c>
      <c r="F993" s="25" t="s">
        <v>747</v>
      </c>
      <c r="G993" s="25" t="s">
        <v>611</v>
      </c>
      <c r="H993" s="25" t="s">
        <v>30</v>
      </c>
      <c r="I993" s="25" t="s">
        <v>722</v>
      </c>
      <c r="J993" s="25" t="s">
        <v>88</v>
      </c>
      <c r="K993" s="25" t="s">
        <v>744</v>
      </c>
      <c r="L993" s="25" t="s">
        <v>760</v>
      </c>
      <c r="M993" s="25">
        <v>6</v>
      </c>
      <c r="N993" s="25">
        <v>7</v>
      </c>
      <c r="O993" s="25">
        <v>12</v>
      </c>
      <c r="P993" s="25">
        <v>1</v>
      </c>
      <c r="Q993" s="25" t="s">
        <v>32</v>
      </c>
      <c r="R993" s="25">
        <v>0</v>
      </c>
      <c r="S993" s="26">
        <v>255000000</v>
      </c>
      <c r="T993" s="26">
        <v>255000000</v>
      </c>
      <c r="U993" s="25">
        <v>0</v>
      </c>
      <c r="V993" s="25">
        <v>0</v>
      </c>
      <c r="W993" s="25" t="s">
        <v>84</v>
      </c>
      <c r="X993" s="25" t="s">
        <v>29</v>
      </c>
      <c r="Y993" s="25" t="s">
        <v>86</v>
      </c>
      <c r="Z993" s="25">
        <v>3778913</v>
      </c>
      <c r="AA993" s="25" t="s">
        <v>87</v>
      </c>
      <c r="AB993" s="24"/>
      <c r="AC993" s="24" t="str">
        <f t="shared" si="30"/>
        <v>1030-40</v>
      </c>
      <c r="AD993" s="24" t="str">
        <f t="shared" si="31"/>
        <v>PRESTAR LOS SERVICIOS DE SOPORTE TÉCNICO, MANTENIMIENTO, ACTUALIZACIÓN Y RENOVACIÓN TECNOLÓGICA DE LA RED INALÁMBRICA DE LA SEDE CENTRAL DE LA SDA # 1030-40</v>
      </c>
    </row>
    <row r="994" spans="1:30" x14ac:dyDescent="0.25">
      <c r="A994" s="25">
        <v>1030</v>
      </c>
      <c r="B994" s="25">
        <v>41</v>
      </c>
      <c r="C994" s="25" t="s">
        <v>695</v>
      </c>
      <c r="D994" s="25" t="s">
        <v>696</v>
      </c>
      <c r="E994" s="25" t="s">
        <v>746</v>
      </c>
      <c r="F994" s="25" t="s">
        <v>747</v>
      </c>
      <c r="G994" s="25" t="s">
        <v>611</v>
      </c>
      <c r="H994" s="25" t="s">
        <v>30</v>
      </c>
      <c r="I994" s="25" t="s">
        <v>722</v>
      </c>
      <c r="J994" s="25" t="s">
        <v>88</v>
      </c>
      <c r="K994" s="25" t="s">
        <v>761</v>
      </c>
      <c r="L994" s="25" t="s">
        <v>762</v>
      </c>
      <c r="M994" s="25">
        <v>6</v>
      </c>
      <c r="N994" s="25">
        <v>7</v>
      </c>
      <c r="O994" s="25">
        <v>12</v>
      </c>
      <c r="P994" s="25">
        <v>1</v>
      </c>
      <c r="Q994" s="25" t="s">
        <v>32</v>
      </c>
      <c r="R994" s="25">
        <v>0</v>
      </c>
      <c r="S994" s="26">
        <v>100000000</v>
      </c>
      <c r="T994" s="26">
        <v>100000000</v>
      </c>
      <c r="U994" s="25">
        <v>0</v>
      </c>
      <c r="V994" s="25">
        <v>0</v>
      </c>
      <c r="W994" s="25" t="s">
        <v>84</v>
      </c>
      <c r="X994" s="25" t="s">
        <v>29</v>
      </c>
      <c r="Y994" s="25" t="s">
        <v>86</v>
      </c>
      <c r="Z994" s="25">
        <v>3778913</v>
      </c>
      <c r="AA994" s="25" t="s">
        <v>87</v>
      </c>
      <c r="AB994" s="24"/>
      <c r="AC994" s="24" t="str">
        <f t="shared" si="30"/>
        <v>1030-41</v>
      </c>
      <c r="AD994" s="24" t="str">
        <f t="shared" si="31"/>
        <v>ADQUIRIR EL LICENCIAMIENTO DE LOS PRODUCTOS ORACLE QUE TIENE LA SDA; PARA EL ESCALAMIENTO Y NUEVOS LICENCIAMIENTOS QUE UNIFIQUEN Y ESTANDARICEN EL USO DEL MOTOR DE DATOS. # 1030-41</v>
      </c>
    </row>
    <row r="995" spans="1:30" x14ac:dyDescent="0.25">
      <c r="A995" s="25">
        <v>1030</v>
      </c>
      <c r="B995" s="25">
        <v>42</v>
      </c>
      <c r="C995" s="25" t="s">
        <v>695</v>
      </c>
      <c r="D995" s="25" t="s">
        <v>696</v>
      </c>
      <c r="E995" s="25" t="s">
        <v>746</v>
      </c>
      <c r="F995" s="25" t="s">
        <v>747</v>
      </c>
      <c r="G995" s="25" t="s">
        <v>611</v>
      </c>
      <c r="H995" s="25" t="s">
        <v>30</v>
      </c>
      <c r="I995" s="25" t="s">
        <v>706</v>
      </c>
      <c r="J995" s="25" t="s">
        <v>707</v>
      </c>
      <c r="K995" s="25" t="s">
        <v>761</v>
      </c>
      <c r="L995" s="25" t="s">
        <v>763</v>
      </c>
      <c r="M995" s="25">
        <v>3</v>
      </c>
      <c r="N995" s="25">
        <v>4</v>
      </c>
      <c r="O995" s="25">
        <v>12</v>
      </c>
      <c r="P995" s="25">
        <v>1</v>
      </c>
      <c r="Q995" s="25" t="s">
        <v>28</v>
      </c>
      <c r="R995" s="25">
        <v>0</v>
      </c>
      <c r="S995" s="26">
        <v>325000000</v>
      </c>
      <c r="T995" s="26">
        <v>325000000</v>
      </c>
      <c r="U995" s="25">
        <v>0</v>
      </c>
      <c r="V995" s="25">
        <v>0</v>
      </c>
      <c r="W995" s="25" t="s">
        <v>84</v>
      </c>
      <c r="X995" s="25" t="s">
        <v>29</v>
      </c>
      <c r="Y995" s="25" t="s">
        <v>86</v>
      </c>
      <c r="Z995" s="25">
        <v>3778913</v>
      </c>
      <c r="AA995" s="25" t="s">
        <v>87</v>
      </c>
      <c r="AB995" s="24"/>
      <c r="AC995" s="24" t="str">
        <f t="shared" si="30"/>
        <v>1030-42</v>
      </c>
      <c r="AD995" s="24" t="str">
        <f t="shared" si="31"/>
        <v>SUMINISTRAR EL SOPORTE TÉCNICO Y ACTUALIZACIÓN DEL LICENCIAMIENTO DE LOS PRODUCTOS ORACLE QUE TIENE LA SDA # 1030-42</v>
      </c>
    </row>
    <row r="996" spans="1:30" x14ac:dyDescent="0.25">
      <c r="A996" s="25">
        <v>1030</v>
      </c>
      <c r="B996" s="25">
        <v>43</v>
      </c>
      <c r="C996" s="25" t="s">
        <v>695</v>
      </c>
      <c r="D996" s="25" t="s">
        <v>696</v>
      </c>
      <c r="E996" s="25" t="s">
        <v>746</v>
      </c>
      <c r="F996" s="25" t="s">
        <v>747</v>
      </c>
      <c r="G996" s="25" t="s">
        <v>611</v>
      </c>
      <c r="H996" s="25" t="s">
        <v>30</v>
      </c>
      <c r="I996" s="25" t="s">
        <v>722</v>
      </c>
      <c r="J996" s="25" t="s">
        <v>88</v>
      </c>
      <c r="K996" s="25" t="s">
        <v>765</v>
      </c>
      <c r="L996" s="25" t="s">
        <v>766</v>
      </c>
      <c r="M996" s="25">
        <v>4</v>
      </c>
      <c r="N996" s="25">
        <v>5</v>
      </c>
      <c r="O996" s="25">
        <v>12</v>
      </c>
      <c r="P996" s="25">
        <v>1</v>
      </c>
      <c r="Q996" s="25" t="s">
        <v>32</v>
      </c>
      <c r="R996" s="25">
        <v>0</v>
      </c>
      <c r="S996" s="26">
        <v>26000000</v>
      </c>
      <c r="T996" s="26">
        <v>26000000</v>
      </c>
      <c r="U996" s="25">
        <v>0</v>
      </c>
      <c r="V996" s="25">
        <v>0</v>
      </c>
      <c r="W996" s="25" t="s">
        <v>84</v>
      </c>
      <c r="X996" s="25" t="s">
        <v>29</v>
      </c>
      <c r="Y996" s="25" t="s">
        <v>86</v>
      </c>
      <c r="Z996" s="25">
        <v>3778913</v>
      </c>
      <c r="AA996" s="25" t="s">
        <v>87</v>
      </c>
      <c r="AB996" s="24"/>
      <c r="AC996" s="24" t="str">
        <f t="shared" si="30"/>
        <v>1030-43</v>
      </c>
      <c r="AD996" s="24" t="str">
        <f t="shared" si="31"/>
        <v>ADQUIRIR LOS SERVICIOS TÉCNICOS EN SOPORTE Y MANTENIMIENTO AVANZADO DEL SERVIDOR ORACLE DATABASE APPLIANCE X5-2, QUE CONTEMPLA MONTAJE, ADMINISTRACIÓN, AFINAMIENTO Y PUESTA EN FUNCIONAMIENTO DE REAL APPLICATION CLUSTER Y DATAGUARD # 1030-43</v>
      </c>
    </row>
    <row r="997" spans="1:30" x14ac:dyDescent="0.25">
      <c r="A997" s="25">
        <v>1030</v>
      </c>
      <c r="B997" s="25">
        <v>44</v>
      </c>
      <c r="C997" s="25" t="s">
        <v>695</v>
      </c>
      <c r="D997" s="25" t="s">
        <v>696</v>
      </c>
      <c r="E997" s="25" t="s">
        <v>746</v>
      </c>
      <c r="F997" s="25" t="s">
        <v>747</v>
      </c>
      <c r="G997" s="25" t="s">
        <v>611</v>
      </c>
      <c r="H997" s="25" t="s">
        <v>30</v>
      </c>
      <c r="I997" s="25" t="s">
        <v>722</v>
      </c>
      <c r="J997" s="25" t="s">
        <v>88</v>
      </c>
      <c r="K997" s="25" t="s">
        <v>767</v>
      </c>
      <c r="L997" s="25" t="s">
        <v>768</v>
      </c>
      <c r="M997" s="25">
        <v>1</v>
      </c>
      <c r="N997" s="25">
        <v>2</v>
      </c>
      <c r="O997" s="25">
        <v>12</v>
      </c>
      <c r="P997" s="25">
        <v>1</v>
      </c>
      <c r="Q997" s="25" t="s">
        <v>43</v>
      </c>
      <c r="R997" s="25">
        <v>0</v>
      </c>
      <c r="S997" s="26">
        <v>150000000</v>
      </c>
      <c r="T997" s="26">
        <v>150000000</v>
      </c>
      <c r="U997" s="25">
        <v>0</v>
      </c>
      <c r="V997" s="25">
        <v>0</v>
      </c>
      <c r="W997" s="25" t="s">
        <v>84</v>
      </c>
      <c r="X997" s="25" t="s">
        <v>29</v>
      </c>
      <c r="Y997" s="25" t="s">
        <v>86</v>
      </c>
      <c r="Z997" s="25">
        <v>3778913</v>
      </c>
      <c r="AA997" s="25" t="s">
        <v>87</v>
      </c>
      <c r="AB997" s="24"/>
      <c r="AC997" s="24" t="str">
        <f t="shared" si="30"/>
        <v>1030-44</v>
      </c>
      <c r="AD997" s="24" t="str">
        <f t="shared" si="31"/>
        <v>DISEÑO E IMPLEMENTACIÓN DE UN PLAN PARA BACKUPS Y RECUPERACIÓN EN EL MARCO DE LA CONTINUIDAD DE NEGOCIO DE LA SDA # 1030-44</v>
      </c>
    </row>
    <row r="998" spans="1:30" x14ac:dyDescent="0.25">
      <c r="A998" s="25">
        <v>1030</v>
      </c>
      <c r="B998" s="25">
        <v>45</v>
      </c>
      <c r="C998" s="25" t="s">
        <v>695</v>
      </c>
      <c r="D998" s="25" t="s">
        <v>696</v>
      </c>
      <c r="E998" s="25" t="s">
        <v>746</v>
      </c>
      <c r="F998" s="25" t="s">
        <v>747</v>
      </c>
      <c r="G998" s="25" t="s">
        <v>611</v>
      </c>
      <c r="H998" s="25" t="s">
        <v>30</v>
      </c>
      <c r="I998" s="25" t="s">
        <v>706</v>
      </c>
      <c r="J998" s="25" t="s">
        <v>707</v>
      </c>
      <c r="K998" s="25" t="s">
        <v>761</v>
      </c>
      <c r="L998" s="25" t="s">
        <v>770</v>
      </c>
      <c r="M998" s="25">
        <v>1</v>
      </c>
      <c r="N998" s="25">
        <v>2</v>
      </c>
      <c r="O998" s="25">
        <v>12</v>
      </c>
      <c r="P998" s="25">
        <v>1</v>
      </c>
      <c r="Q998" s="25" t="s">
        <v>28</v>
      </c>
      <c r="R998" s="25">
        <v>0</v>
      </c>
      <c r="S998" s="26">
        <v>150000000</v>
      </c>
      <c r="T998" s="26">
        <v>150000000</v>
      </c>
      <c r="U998" s="25">
        <v>0</v>
      </c>
      <c r="V998" s="25">
        <v>0</v>
      </c>
      <c r="W998" s="25" t="s">
        <v>84</v>
      </c>
      <c r="X998" s="25" t="s">
        <v>29</v>
      </c>
      <c r="Y998" s="25" t="s">
        <v>86</v>
      </c>
      <c r="Z998" s="25">
        <v>3778913</v>
      </c>
      <c r="AA998" s="25" t="s">
        <v>87</v>
      </c>
      <c r="AB998" s="24"/>
      <c r="AC998" s="24" t="str">
        <f t="shared" si="30"/>
        <v>1030-45</v>
      </c>
      <c r="AD998" s="24" t="str">
        <f t="shared" si="31"/>
        <v>SUMINISTRAR EL MANTENIMIENTO, ACTUALIZACIÓN Y SOPORTE TÉCNICO PARA LA MESA DE SERVICIOS DE LA ENTIDAD. # 1030-45</v>
      </c>
    </row>
    <row r="999" spans="1:30" x14ac:dyDescent="0.25">
      <c r="A999" s="25">
        <v>1030</v>
      </c>
      <c r="B999" s="25">
        <v>46</v>
      </c>
      <c r="C999" s="25" t="s">
        <v>695</v>
      </c>
      <c r="D999" s="25" t="s">
        <v>696</v>
      </c>
      <c r="E999" s="25" t="s">
        <v>746</v>
      </c>
      <c r="F999" s="25" t="s">
        <v>747</v>
      </c>
      <c r="G999" s="25" t="s">
        <v>611</v>
      </c>
      <c r="H999" s="25" t="s">
        <v>30</v>
      </c>
      <c r="I999" s="25" t="s">
        <v>722</v>
      </c>
      <c r="J999" s="25" t="s">
        <v>88</v>
      </c>
      <c r="K999" s="25" t="s">
        <v>767</v>
      </c>
      <c r="L999" s="25" t="s">
        <v>771</v>
      </c>
      <c r="M999" s="25">
        <v>1</v>
      </c>
      <c r="N999" s="25">
        <v>2</v>
      </c>
      <c r="O999" s="25">
        <v>24</v>
      </c>
      <c r="P999" s="25">
        <v>1</v>
      </c>
      <c r="Q999" s="25" t="s">
        <v>43</v>
      </c>
      <c r="R999" s="25">
        <v>0</v>
      </c>
      <c r="S999" s="26">
        <v>13000000</v>
      </c>
      <c r="T999" s="26">
        <v>13000000</v>
      </c>
      <c r="U999" s="25">
        <v>0</v>
      </c>
      <c r="V999" s="25">
        <v>0</v>
      </c>
      <c r="W999" s="25" t="s">
        <v>84</v>
      </c>
      <c r="X999" s="25" t="s">
        <v>29</v>
      </c>
      <c r="Y999" s="25" t="s">
        <v>86</v>
      </c>
      <c r="Z999" s="25">
        <v>3778913</v>
      </c>
      <c r="AA999" s="25" t="s">
        <v>87</v>
      </c>
      <c r="AB999" s="24"/>
      <c r="AC999" s="24" t="str">
        <f t="shared" si="30"/>
        <v>1030-46</v>
      </c>
      <c r="AD999" s="24" t="str">
        <f t="shared" si="31"/>
        <v>ADQUIRIR LOS CERTIFICADOS DE FIRMAS DIGITALES Y CERTIFICADOS DE SITIOS SEGUROS. # 1030-46</v>
      </c>
    </row>
    <row r="1000" spans="1:30" x14ac:dyDescent="0.25">
      <c r="A1000" s="25">
        <v>1030</v>
      </c>
      <c r="B1000" s="25">
        <v>47</v>
      </c>
      <c r="C1000" s="25" t="s">
        <v>695</v>
      </c>
      <c r="D1000" s="25" t="s">
        <v>696</v>
      </c>
      <c r="E1000" s="25" t="s">
        <v>746</v>
      </c>
      <c r="F1000" s="25" t="s">
        <v>747</v>
      </c>
      <c r="G1000" s="25" t="s">
        <v>611</v>
      </c>
      <c r="H1000" s="25" t="s">
        <v>572</v>
      </c>
      <c r="I1000" s="25" t="s">
        <v>722</v>
      </c>
      <c r="J1000" s="25" t="s">
        <v>723</v>
      </c>
      <c r="K1000" s="25">
        <v>80111600</v>
      </c>
      <c r="L1000" s="25" t="s">
        <v>724</v>
      </c>
      <c r="M1000" s="25">
        <v>1</v>
      </c>
      <c r="N1000" s="25">
        <v>1</v>
      </c>
      <c r="O1000" s="25">
        <v>1</v>
      </c>
      <c r="P1000" s="25">
        <v>1</v>
      </c>
      <c r="Q1000" s="25" t="s">
        <v>28</v>
      </c>
      <c r="R1000" s="25">
        <v>0</v>
      </c>
      <c r="S1000" s="26">
        <v>300000</v>
      </c>
      <c r="T1000" s="26">
        <v>300000</v>
      </c>
      <c r="U1000" s="25">
        <v>0</v>
      </c>
      <c r="V1000" s="25">
        <v>0</v>
      </c>
      <c r="W1000" s="25" t="s">
        <v>84</v>
      </c>
      <c r="X1000" s="25" t="s">
        <v>29</v>
      </c>
      <c r="Y1000" s="25" t="s">
        <v>86</v>
      </c>
      <c r="Z1000" s="25">
        <v>3778913</v>
      </c>
      <c r="AA1000" s="25" t="s">
        <v>87</v>
      </c>
      <c r="AB1000" s="24"/>
      <c r="AC1000" s="24" t="str">
        <f t="shared" si="30"/>
        <v>1030-47</v>
      </c>
      <c r="AD1000" s="24" t="str">
        <f t="shared" si="31"/>
        <v>EXAMENES MEDICOS.  # 1030-47</v>
      </c>
    </row>
    <row r="1001" spans="1:30" x14ac:dyDescent="0.25">
      <c r="A1001" s="25">
        <v>1030</v>
      </c>
      <c r="B1001" s="25">
        <v>48</v>
      </c>
      <c r="C1001" s="25" t="s">
        <v>695</v>
      </c>
      <c r="D1001" s="25" t="s">
        <v>696</v>
      </c>
      <c r="E1001" s="25" t="s">
        <v>726</v>
      </c>
      <c r="F1001" s="25" t="s">
        <v>772</v>
      </c>
      <c r="G1001" s="25" t="s">
        <v>611</v>
      </c>
      <c r="H1001" s="25" t="s">
        <v>237</v>
      </c>
      <c r="I1001" s="25" t="s">
        <v>672</v>
      </c>
      <c r="J1001" s="25" t="s">
        <v>56</v>
      </c>
      <c r="K1001" s="25">
        <v>80111600</v>
      </c>
      <c r="L1001" s="25" t="s">
        <v>773</v>
      </c>
      <c r="M1001" s="25">
        <v>1</v>
      </c>
      <c r="N1001" s="25">
        <v>1</v>
      </c>
      <c r="O1001" s="25">
        <v>11</v>
      </c>
      <c r="P1001" s="25">
        <v>1</v>
      </c>
      <c r="Q1001" s="25" t="s">
        <v>28</v>
      </c>
      <c r="R1001" s="25">
        <v>0</v>
      </c>
      <c r="S1001" s="26">
        <v>72380000</v>
      </c>
      <c r="T1001" s="26">
        <v>72380000</v>
      </c>
      <c r="U1001" s="25">
        <v>0</v>
      </c>
      <c r="V1001" s="25">
        <v>0</v>
      </c>
      <c r="W1001" s="25" t="s">
        <v>84</v>
      </c>
      <c r="X1001" s="25" t="s">
        <v>29</v>
      </c>
      <c r="Y1001" s="25" t="s">
        <v>86</v>
      </c>
      <c r="Z1001" s="25">
        <v>3778913</v>
      </c>
      <c r="AA1001" s="25" t="s">
        <v>87</v>
      </c>
      <c r="AB1001" s="24"/>
      <c r="AC1001" s="24" t="str">
        <f t="shared" si="30"/>
        <v>1030-48</v>
      </c>
      <c r="AD1001" s="24" t="str">
        <f t="shared" si="31"/>
        <v>PRESTAR LOS SERVICIOS PROFESIONALES PARA GESTIONAR LA IMPLEMENTACIÓN DE LOS COMPONENTES DE TI EN LOS PORTALES WEB DE LA SDA, EN EL MARCO DE GOBIERNO DIGITAL Y LA LEY DE TRANSPARENCIA, ASÍ COMO APOYAR LA IMPLEMENTACIÓN DEL MODELO DE SEGURIDAD Y PRIVACIDAD DE LA INFORMACIÓN (MSPI) # 1030-48</v>
      </c>
    </row>
    <row r="1002" spans="1:30" x14ac:dyDescent="0.25">
      <c r="A1002" s="25">
        <v>1030</v>
      </c>
      <c r="B1002" s="25">
        <v>49</v>
      </c>
      <c r="C1002" s="25" t="s">
        <v>695</v>
      </c>
      <c r="D1002" s="25" t="s">
        <v>696</v>
      </c>
      <c r="E1002" s="25" t="s">
        <v>726</v>
      </c>
      <c r="F1002" s="25" t="s">
        <v>772</v>
      </c>
      <c r="G1002" s="25" t="s">
        <v>611</v>
      </c>
      <c r="H1002" s="25" t="s">
        <v>572</v>
      </c>
      <c r="I1002" s="25" t="s">
        <v>722</v>
      </c>
      <c r="J1002" s="25" t="s">
        <v>723</v>
      </c>
      <c r="K1002" s="25">
        <v>80111600</v>
      </c>
      <c r="L1002" s="25" t="s">
        <v>724</v>
      </c>
      <c r="M1002" s="25">
        <v>1</v>
      </c>
      <c r="N1002" s="25">
        <v>1</v>
      </c>
      <c r="O1002" s="25">
        <v>1</v>
      </c>
      <c r="P1002" s="25">
        <v>1</v>
      </c>
      <c r="Q1002" s="25" t="s">
        <v>28</v>
      </c>
      <c r="R1002" s="25">
        <v>0</v>
      </c>
      <c r="S1002" s="26">
        <v>60000</v>
      </c>
      <c r="T1002" s="26">
        <v>60000</v>
      </c>
      <c r="U1002" s="25">
        <v>0</v>
      </c>
      <c r="V1002" s="25">
        <v>0</v>
      </c>
      <c r="W1002" s="25" t="s">
        <v>84</v>
      </c>
      <c r="X1002" s="25" t="s">
        <v>29</v>
      </c>
      <c r="Y1002" s="25" t="s">
        <v>86</v>
      </c>
      <c r="Z1002" s="25">
        <v>3778913</v>
      </c>
      <c r="AA1002" s="25" t="s">
        <v>87</v>
      </c>
      <c r="AB1002" s="24"/>
      <c r="AC1002" s="24" t="str">
        <f t="shared" si="30"/>
        <v>1030-49</v>
      </c>
      <c r="AD1002" s="24" t="str">
        <f t="shared" si="31"/>
        <v>EXAMENES MEDICOS.  # 1030-49</v>
      </c>
    </row>
    <row r="1003" spans="1:30" x14ac:dyDescent="0.25">
      <c r="A1003" s="25">
        <v>979</v>
      </c>
      <c r="B1003" s="25">
        <v>1</v>
      </c>
      <c r="C1003" s="25" t="s">
        <v>1124</v>
      </c>
      <c r="D1003" s="25" t="s">
        <v>1125</v>
      </c>
      <c r="E1003" s="25" t="s">
        <v>1126</v>
      </c>
      <c r="F1003" s="25" t="s">
        <v>1127</v>
      </c>
      <c r="G1003" s="25" t="s">
        <v>27</v>
      </c>
      <c r="H1003" s="25" t="s">
        <v>30</v>
      </c>
      <c r="I1003" s="25" t="s">
        <v>1128</v>
      </c>
      <c r="J1003" s="25" t="s">
        <v>167</v>
      </c>
      <c r="K1003" s="25">
        <v>80131502</v>
      </c>
      <c r="L1003" s="25" t="s">
        <v>1129</v>
      </c>
      <c r="M1003" s="25">
        <v>1</v>
      </c>
      <c r="N1003" s="25">
        <v>1</v>
      </c>
      <c r="O1003" s="25">
        <v>11</v>
      </c>
      <c r="P1003" s="25">
        <v>1</v>
      </c>
      <c r="Q1003" s="25" t="s">
        <v>1130</v>
      </c>
      <c r="R1003" s="25">
        <v>0</v>
      </c>
      <c r="S1003" s="26">
        <v>5500000</v>
      </c>
      <c r="T1003" s="26">
        <v>5500000</v>
      </c>
      <c r="U1003" s="25">
        <v>0</v>
      </c>
      <c r="V1003" s="25">
        <v>0</v>
      </c>
      <c r="W1003" s="25" t="s">
        <v>84</v>
      </c>
      <c r="X1003" s="25" t="s">
        <v>29</v>
      </c>
      <c r="Y1003" s="25" t="s">
        <v>1131</v>
      </c>
      <c r="Z1003" s="25">
        <v>3778932</v>
      </c>
      <c r="AA1003" s="25" t="s">
        <v>1132</v>
      </c>
      <c r="AB1003" s="24"/>
      <c r="AC1003" s="24" t="str">
        <f t="shared" si="30"/>
        <v>979-1</v>
      </c>
      <c r="AD1003" s="24" t="str">
        <f t="shared" si="31"/>
        <v>BODEGA PARA ALMACENAMIENTO DE LOS EQUIPOS DE MUESTREO DE FUENTES FIJAS # 979-1</v>
      </c>
    </row>
    <row r="1004" spans="1:30" x14ac:dyDescent="0.25">
      <c r="A1004" s="25">
        <v>979</v>
      </c>
      <c r="B1004" s="25">
        <v>2</v>
      </c>
      <c r="C1004" s="25" t="s">
        <v>1124</v>
      </c>
      <c r="D1004" s="25" t="s">
        <v>1125</v>
      </c>
      <c r="E1004" s="25" t="s">
        <v>1126</v>
      </c>
      <c r="F1004" s="25" t="s">
        <v>1127</v>
      </c>
      <c r="G1004" s="25" t="s">
        <v>27</v>
      </c>
      <c r="H1004" s="25" t="s">
        <v>30</v>
      </c>
      <c r="I1004" s="25" t="s">
        <v>1128</v>
      </c>
      <c r="J1004" s="25" t="s">
        <v>167</v>
      </c>
      <c r="K1004" s="25">
        <v>81141504</v>
      </c>
      <c r="L1004" s="25" t="s">
        <v>1133</v>
      </c>
      <c r="M1004" s="25">
        <v>1</v>
      </c>
      <c r="N1004" s="25">
        <v>1</v>
      </c>
      <c r="O1004" s="25">
        <v>11</v>
      </c>
      <c r="P1004" s="25">
        <v>1</v>
      </c>
      <c r="Q1004" s="25" t="s">
        <v>1130</v>
      </c>
      <c r="R1004" s="25">
        <v>0</v>
      </c>
      <c r="S1004" s="26">
        <v>18000000</v>
      </c>
      <c r="T1004" s="26">
        <v>18000000</v>
      </c>
      <c r="U1004" s="25">
        <v>0</v>
      </c>
      <c r="V1004" s="25">
        <v>0</v>
      </c>
      <c r="W1004" s="25" t="s">
        <v>84</v>
      </c>
      <c r="X1004" s="25" t="s">
        <v>29</v>
      </c>
      <c r="Y1004" s="25" t="s">
        <v>1131</v>
      </c>
      <c r="Z1004" s="25">
        <v>3778932</v>
      </c>
      <c r="AA1004" s="25" t="s">
        <v>1132</v>
      </c>
      <c r="AB1004" s="24"/>
      <c r="AC1004" s="24" t="str">
        <f t="shared" si="30"/>
        <v>979-2</v>
      </c>
      <c r="AD1004" s="24" t="str">
        <f t="shared" si="31"/>
        <v>SERVICIOS DE CALIBRACION DE EQUIPOS PARA MONITOREO DE FUENTES FIJAS  # 979-2</v>
      </c>
    </row>
    <row r="1005" spans="1:30" x14ac:dyDescent="0.25">
      <c r="A1005" s="25">
        <v>979</v>
      </c>
      <c r="B1005" s="25">
        <v>3</v>
      </c>
      <c r="C1005" s="25" t="s">
        <v>1124</v>
      </c>
      <c r="D1005" s="25" t="s">
        <v>1125</v>
      </c>
      <c r="E1005" s="25" t="s">
        <v>1126</v>
      </c>
      <c r="F1005" s="25" t="s">
        <v>1127</v>
      </c>
      <c r="G1005" s="25" t="s">
        <v>27</v>
      </c>
      <c r="H1005" s="25" t="s">
        <v>30</v>
      </c>
      <c r="I1005" s="25" t="s">
        <v>1128</v>
      </c>
      <c r="J1005" s="25" t="s">
        <v>167</v>
      </c>
      <c r="K1005" s="25">
        <v>41113100</v>
      </c>
      <c r="L1005" s="25" t="s">
        <v>1134</v>
      </c>
      <c r="M1005" s="25">
        <v>1</v>
      </c>
      <c r="N1005" s="25">
        <v>1</v>
      </c>
      <c r="O1005" s="25">
        <v>11</v>
      </c>
      <c r="P1005" s="25">
        <v>1</v>
      </c>
      <c r="Q1005" s="25" t="s">
        <v>1130</v>
      </c>
      <c r="R1005" s="25">
        <v>0</v>
      </c>
      <c r="S1005" s="26">
        <v>19500000</v>
      </c>
      <c r="T1005" s="26">
        <v>19500000</v>
      </c>
      <c r="U1005" s="25">
        <v>0</v>
      </c>
      <c r="V1005" s="25">
        <v>0</v>
      </c>
      <c r="W1005" s="25" t="s">
        <v>84</v>
      </c>
      <c r="X1005" s="25" t="s">
        <v>29</v>
      </c>
      <c r="Y1005" s="25" t="s">
        <v>1131</v>
      </c>
      <c r="Z1005" s="25">
        <v>3778932</v>
      </c>
      <c r="AA1005" s="25" t="s">
        <v>1132</v>
      </c>
      <c r="AB1005" s="24"/>
      <c r="AC1005" s="24" t="str">
        <f t="shared" si="30"/>
        <v>979-3</v>
      </c>
      <c r="AD1005" s="24" t="str">
        <f t="shared" si="31"/>
        <v>COMPRA DE INSUMOS CONSUMIBLES PARA LA OPERACIÓN DEL EQUIPO DE MUESTREO ISOCINETICO  # 979-3</v>
      </c>
    </row>
    <row r="1006" spans="1:30" x14ac:dyDescent="0.25">
      <c r="A1006" s="25">
        <v>979</v>
      </c>
      <c r="B1006" s="25">
        <v>4</v>
      </c>
      <c r="C1006" s="25" t="s">
        <v>1124</v>
      </c>
      <c r="D1006" s="25" t="s">
        <v>1125</v>
      </c>
      <c r="E1006" s="25" t="s">
        <v>1126</v>
      </c>
      <c r="F1006" s="25" t="s">
        <v>1127</v>
      </c>
      <c r="G1006" s="25" t="s">
        <v>27</v>
      </c>
      <c r="H1006" s="25" t="s">
        <v>30</v>
      </c>
      <c r="I1006" s="25" t="s">
        <v>1128</v>
      </c>
      <c r="J1006" s="25" t="s">
        <v>167</v>
      </c>
      <c r="K1006" s="25">
        <v>81141504</v>
      </c>
      <c r="L1006" s="25" t="s">
        <v>1135</v>
      </c>
      <c r="M1006" s="25">
        <v>1</v>
      </c>
      <c r="N1006" s="25">
        <v>1</v>
      </c>
      <c r="O1006" s="25">
        <v>11</v>
      </c>
      <c r="P1006" s="25">
        <v>1</v>
      </c>
      <c r="Q1006" s="25" t="s">
        <v>1130</v>
      </c>
      <c r="R1006" s="25">
        <v>0</v>
      </c>
      <c r="S1006" s="26">
        <v>5000000</v>
      </c>
      <c r="T1006" s="26">
        <v>5000000</v>
      </c>
      <c r="U1006" s="25">
        <v>0</v>
      </c>
      <c r="V1006" s="25">
        <v>0</v>
      </c>
      <c r="W1006" s="25" t="s">
        <v>84</v>
      </c>
      <c r="X1006" s="25" t="s">
        <v>29</v>
      </c>
      <c r="Y1006" s="25" t="s">
        <v>1131</v>
      </c>
      <c r="Z1006" s="25">
        <v>3778932</v>
      </c>
      <c r="AA1006" s="25" t="s">
        <v>1132</v>
      </c>
      <c r="AB1006" s="24"/>
      <c r="AC1006" s="24" t="str">
        <f t="shared" si="30"/>
        <v>979-4</v>
      </c>
      <c r="AD1006" s="24" t="str">
        <f t="shared" si="31"/>
        <v>SERVICIO DE MANTENIMIENTO PREVENTIVO DEL EQUIPO PARA MONITOREO DE FUENTES FIJAS Y SUS COMPONENTES. # 979-4</v>
      </c>
    </row>
    <row r="1007" spans="1:30" x14ac:dyDescent="0.25">
      <c r="A1007" s="25">
        <v>979</v>
      </c>
      <c r="B1007" s="25">
        <v>5</v>
      </c>
      <c r="C1007" s="25" t="s">
        <v>1124</v>
      </c>
      <c r="D1007" s="25" t="s">
        <v>1125</v>
      </c>
      <c r="E1007" s="25" t="s">
        <v>1126</v>
      </c>
      <c r="F1007" s="25" t="s">
        <v>1127</v>
      </c>
      <c r="G1007" s="25" t="s">
        <v>27</v>
      </c>
      <c r="H1007" s="25" t="s">
        <v>31</v>
      </c>
      <c r="I1007" s="25" t="s">
        <v>1136</v>
      </c>
      <c r="J1007" s="25" t="s">
        <v>1137</v>
      </c>
      <c r="K1007" s="25">
        <v>80111600</v>
      </c>
      <c r="L1007" s="25" t="s">
        <v>1138</v>
      </c>
      <c r="M1007" s="25">
        <v>1</v>
      </c>
      <c r="N1007" s="25">
        <v>1</v>
      </c>
      <c r="O1007" s="25">
        <v>11</v>
      </c>
      <c r="P1007" s="25">
        <v>1</v>
      </c>
      <c r="Q1007" s="25" t="s">
        <v>28</v>
      </c>
      <c r="R1007" s="25">
        <v>0</v>
      </c>
      <c r="S1007" s="26">
        <v>22209000</v>
      </c>
      <c r="T1007" s="26">
        <v>22209000</v>
      </c>
      <c r="U1007" s="25">
        <v>0</v>
      </c>
      <c r="V1007" s="25">
        <v>0</v>
      </c>
      <c r="W1007" s="25" t="s">
        <v>84</v>
      </c>
      <c r="X1007" s="25" t="s">
        <v>29</v>
      </c>
      <c r="Y1007" s="25" t="s">
        <v>1131</v>
      </c>
      <c r="Z1007" s="25">
        <v>3778932</v>
      </c>
      <c r="AA1007" s="25" t="s">
        <v>1132</v>
      </c>
      <c r="AB1007" s="24"/>
      <c r="AC1007" s="24" t="str">
        <f t="shared" si="30"/>
        <v>979-5</v>
      </c>
      <c r="AD1007" s="24" t="str">
        <f t="shared" si="31"/>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 979-5</v>
      </c>
    </row>
    <row r="1008" spans="1:30" x14ac:dyDescent="0.25">
      <c r="A1008" s="25">
        <v>979</v>
      </c>
      <c r="B1008" s="25">
        <v>6</v>
      </c>
      <c r="C1008" s="25" t="s">
        <v>1124</v>
      </c>
      <c r="D1008" s="25" t="s">
        <v>1125</v>
      </c>
      <c r="E1008" s="25" t="s">
        <v>1126</v>
      </c>
      <c r="F1008" s="25" t="s">
        <v>1127</v>
      </c>
      <c r="G1008" s="25" t="s">
        <v>27</v>
      </c>
      <c r="H1008" s="25" t="s">
        <v>31</v>
      </c>
      <c r="I1008" s="25" t="s">
        <v>1136</v>
      </c>
      <c r="J1008" s="25" t="s">
        <v>1137</v>
      </c>
      <c r="K1008" s="25">
        <v>80111600</v>
      </c>
      <c r="L1008" s="25" t="s">
        <v>1139</v>
      </c>
      <c r="M1008" s="25">
        <v>1</v>
      </c>
      <c r="N1008" s="25">
        <v>1</v>
      </c>
      <c r="O1008" s="25">
        <v>11</v>
      </c>
      <c r="P1008" s="25">
        <v>1</v>
      </c>
      <c r="Q1008" s="25" t="s">
        <v>28</v>
      </c>
      <c r="R1008" s="25">
        <v>0</v>
      </c>
      <c r="S1008" s="26">
        <v>40007000</v>
      </c>
      <c r="T1008" s="26">
        <v>40007000</v>
      </c>
      <c r="U1008" s="25">
        <v>0</v>
      </c>
      <c r="V1008" s="25">
        <v>0</v>
      </c>
      <c r="W1008" s="25" t="s">
        <v>84</v>
      </c>
      <c r="X1008" s="25" t="s">
        <v>29</v>
      </c>
      <c r="Y1008" s="25" t="s">
        <v>1131</v>
      </c>
      <c r="Z1008" s="25">
        <v>3778932</v>
      </c>
      <c r="AA1008" s="25" t="s">
        <v>1132</v>
      </c>
      <c r="AB1008" s="24"/>
      <c r="AC1008" s="24" t="str">
        <f t="shared" si="30"/>
        <v>979-6</v>
      </c>
      <c r="AD1008" s="24" t="str">
        <f t="shared" si="31"/>
        <v>PRESTAR SERVICIOS PROFESIONALES PARA REVISAR LAS ACTUACIONES TECNICAS DE CONTROL Y SEGUIMIENTO A LAS FUENTES FIJAS DE EMISIONES EN EL DISTRITO CAPITAL # 979-6</v>
      </c>
    </row>
    <row r="1009" spans="1:30" x14ac:dyDescent="0.25">
      <c r="A1009" s="25">
        <v>979</v>
      </c>
      <c r="B1009" s="25">
        <v>7</v>
      </c>
      <c r="C1009" s="25" t="s">
        <v>1124</v>
      </c>
      <c r="D1009" s="25" t="s">
        <v>1125</v>
      </c>
      <c r="E1009" s="25" t="s">
        <v>1126</v>
      </c>
      <c r="F1009" s="25" t="s">
        <v>1127</v>
      </c>
      <c r="G1009" s="25" t="s">
        <v>27</v>
      </c>
      <c r="H1009" s="25" t="s">
        <v>31</v>
      </c>
      <c r="I1009" s="25" t="s">
        <v>1136</v>
      </c>
      <c r="J1009" s="25" t="s">
        <v>1137</v>
      </c>
      <c r="K1009" s="25">
        <v>80111600</v>
      </c>
      <c r="L1009" s="25" t="s">
        <v>1139</v>
      </c>
      <c r="M1009" s="25">
        <v>1</v>
      </c>
      <c r="N1009" s="25">
        <v>1</v>
      </c>
      <c r="O1009" s="25">
        <v>11</v>
      </c>
      <c r="P1009" s="25">
        <v>1</v>
      </c>
      <c r="Q1009" s="25" t="s">
        <v>28</v>
      </c>
      <c r="R1009" s="25">
        <v>0</v>
      </c>
      <c r="S1009" s="26">
        <v>51920000</v>
      </c>
      <c r="T1009" s="26">
        <v>51920000</v>
      </c>
      <c r="U1009" s="25">
        <v>0</v>
      </c>
      <c r="V1009" s="25">
        <v>0</v>
      </c>
      <c r="W1009" s="25" t="s">
        <v>84</v>
      </c>
      <c r="X1009" s="25" t="s">
        <v>29</v>
      </c>
      <c r="Y1009" s="25" t="s">
        <v>1131</v>
      </c>
      <c r="Z1009" s="25">
        <v>3778932</v>
      </c>
      <c r="AA1009" s="25" t="s">
        <v>1132</v>
      </c>
      <c r="AB1009" s="24"/>
      <c r="AC1009" s="24" t="str">
        <f t="shared" si="30"/>
        <v>979-7</v>
      </c>
      <c r="AD1009" s="24" t="str">
        <f t="shared" si="31"/>
        <v>PRESTAR SERVICIOS PROFESIONALES PARA REVISAR LAS ACTUACIONES TECNICAS DE CONTROL Y SEGUIMIENTO A LAS FUENTES FIJAS DE EMISIONES EN EL DISTRITO CAPITAL # 979-7</v>
      </c>
    </row>
    <row r="1010" spans="1:30" x14ac:dyDescent="0.25">
      <c r="A1010" s="25">
        <v>979</v>
      </c>
      <c r="B1010" s="25">
        <v>8</v>
      </c>
      <c r="C1010" s="25" t="s">
        <v>1124</v>
      </c>
      <c r="D1010" s="25" t="s">
        <v>1125</v>
      </c>
      <c r="E1010" s="25" t="s">
        <v>1126</v>
      </c>
      <c r="F1010" s="25" t="s">
        <v>1127</v>
      </c>
      <c r="G1010" s="25" t="s">
        <v>27</v>
      </c>
      <c r="H1010" s="25" t="s">
        <v>31</v>
      </c>
      <c r="I1010" s="25" t="s">
        <v>1136</v>
      </c>
      <c r="J1010" s="25" t="s">
        <v>1137</v>
      </c>
      <c r="K1010" s="25">
        <v>80111600</v>
      </c>
      <c r="L1010" s="25" t="s">
        <v>1139</v>
      </c>
      <c r="M1010" s="25">
        <v>1</v>
      </c>
      <c r="N1010" s="25">
        <v>1</v>
      </c>
      <c r="O1010" s="25">
        <v>11</v>
      </c>
      <c r="P1010" s="25">
        <v>1</v>
      </c>
      <c r="Q1010" s="25" t="s">
        <v>28</v>
      </c>
      <c r="R1010" s="25">
        <v>0</v>
      </c>
      <c r="S1010" s="26">
        <v>51920000</v>
      </c>
      <c r="T1010" s="26">
        <v>51920000</v>
      </c>
      <c r="U1010" s="25">
        <v>0</v>
      </c>
      <c r="V1010" s="25">
        <v>0</v>
      </c>
      <c r="W1010" s="25" t="s">
        <v>84</v>
      </c>
      <c r="X1010" s="25" t="s">
        <v>29</v>
      </c>
      <c r="Y1010" s="25" t="s">
        <v>1131</v>
      </c>
      <c r="Z1010" s="25">
        <v>3778932</v>
      </c>
      <c r="AA1010" s="25" t="s">
        <v>1132</v>
      </c>
      <c r="AB1010" s="24"/>
      <c r="AC1010" s="24" t="str">
        <f t="shared" si="30"/>
        <v>979-8</v>
      </c>
      <c r="AD1010" s="24" t="str">
        <f t="shared" si="31"/>
        <v>PRESTAR SERVICIOS PROFESIONALES PARA REVISAR LAS ACTUACIONES TECNICAS DE CONTROL Y SEGUIMIENTO A LAS FUENTES FIJAS DE EMISIONES EN EL DISTRITO CAPITAL # 979-8</v>
      </c>
    </row>
    <row r="1011" spans="1:30" x14ac:dyDescent="0.25">
      <c r="A1011" s="25">
        <v>979</v>
      </c>
      <c r="B1011" s="25">
        <v>9</v>
      </c>
      <c r="C1011" s="25" t="s">
        <v>1124</v>
      </c>
      <c r="D1011" s="25" t="s">
        <v>1125</v>
      </c>
      <c r="E1011" s="25" t="s">
        <v>1126</v>
      </c>
      <c r="F1011" s="25" t="s">
        <v>1127</v>
      </c>
      <c r="G1011" s="25" t="s">
        <v>27</v>
      </c>
      <c r="H1011" s="25" t="s">
        <v>31</v>
      </c>
      <c r="I1011" s="25" t="s">
        <v>1136</v>
      </c>
      <c r="J1011" s="25" t="s">
        <v>1137</v>
      </c>
      <c r="K1011" s="25">
        <v>80111600</v>
      </c>
      <c r="L1011" s="25" t="s">
        <v>1139</v>
      </c>
      <c r="M1011" s="25">
        <v>1</v>
      </c>
      <c r="N1011" s="25">
        <v>1</v>
      </c>
      <c r="O1011" s="25">
        <v>11</v>
      </c>
      <c r="P1011" s="25">
        <v>1</v>
      </c>
      <c r="Q1011" s="25" t="s">
        <v>28</v>
      </c>
      <c r="R1011" s="25">
        <v>0</v>
      </c>
      <c r="S1011" s="26">
        <v>51920000</v>
      </c>
      <c r="T1011" s="26">
        <v>51920000</v>
      </c>
      <c r="U1011" s="25">
        <v>0</v>
      </c>
      <c r="V1011" s="25">
        <v>0</v>
      </c>
      <c r="W1011" s="25" t="s">
        <v>84</v>
      </c>
      <c r="X1011" s="25" t="s">
        <v>29</v>
      </c>
      <c r="Y1011" s="25" t="s">
        <v>1131</v>
      </c>
      <c r="Z1011" s="25">
        <v>3778932</v>
      </c>
      <c r="AA1011" s="25" t="s">
        <v>1132</v>
      </c>
      <c r="AB1011" s="24"/>
      <c r="AC1011" s="24" t="str">
        <f t="shared" si="30"/>
        <v>979-9</v>
      </c>
      <c r="AD1011" s="24" t="str">
        <f t="shared" si="31"/>
        <v>PRESTAR SERVICIOS PROFESIONALES PARA REVISAR LAS ACTUACIONES TECNICAS DE CONTROL Y SEGUIMIENTO A LAS FUENTES FIJAS DE EMISIONES EN EL DISTRITO CAPITAL # 979-9</v>
      </c>
    </row>
    <row r="1012" spans="1:30" x14ac:dyDescent="0.25">
      <c r="A1012" s="25">
        <v>979</v>
      </c>
      <c r="B1012" s="25">
        <v>10</v>
      </c>
      <c r="C1012" s="25" t="s">
        <v>1124</v>
      </c>
      <c r="D1012" s="25" t="s">
        <v>1125</v>
      </c>
      <c r="E1012" s="25" t="s">
        <v>1126</v>
      </c>
      <c r="F1012" s="25" t="s">
        <v>1127</v>
      </c>
      <c r="G1012" s="25" t="s">
        <v>27</v>
      </c>
      <c r="H1012" s="25" t="s">
        <v>31</v>
      </c>
      <c r="I1012" s="25" t="s">
        <v>1136</v>
      </c>
      <c r="J1012" s="25" t="s">
        <v>1137</v>
      </c>
      <c r="K1012" s="25">
        <v>80111600</v>
      </c>
      <c r="L1012" s="25" t="s">
        <v>1140</v>
      </c>
      <c r="M1012" s="25">
        <v>1</v>
      </c>
      <c r="N1012" s="25">
        <v>1</v>
      </c>
      <c r="O1012" s="25">
        <v>11</v>
      </c>
      <c r="P1012" s="25">
        <v>1</v>
      </c>
      <c r="Q1012" s="25" t="s">
        <v>28</v>
      </c>
      <c r="R1012" s="25">
        <v>0</v>
      </c>
      <c r="S1012" s="26">
        <v>30646000</v>
      </c>
      <c r="T1012" s="26">
        <v>30646000</v>
      </c>
      <c r="U1012" s="25">
        <v>0</v>
      </c>
      <c r="V1012" s="25">
        <v>0</v>
      </c>
      <c r="W1012" s="25" t="s">
        <v>84</v>
      </c>
      <c r="X1012" s="25" t="s">
        <v>29</v>
      </c>
      <c r="Y1012" s="25" t="s">
        <v>1131</v>
      </c>
      <c r="Z1012" s="25">
        <v>3778932</v>
      </c>
      <c r="AA1012" s="25" t="s">
        <v>1132</v>
      </c>
      <c r="AB1012" s="24"/>
      <c r="AC1012" s="24" t="str">
        <f t="shared" si="30"/>
        <v>979-10</v>
      </c>
      <c r="AD1012" s="24" t="str">
        <f t="shared" si="31"/>
        <v>PRESTAR SERVICIOS PROFESIONALES PARA  APOYAR TÉCNICAMENTE EL DESARROLLO DE LAS ACTIVIDADES DE CONTROL Y SEGUIMIENTO A LAS FUENTES FIJAS. # 979-10</v>
      </c>
    </row>
    <row r="1013" spans="1:30" s="27" customFormat="1" x14ac:dyDescent="0.25">
      <c r="A1013" s="25">
        <v>979</v>
      </c>
      <c r="B1013" s="25">
        <v>11</v>
      </c>
      <c r="C1013" s="25" t="s">
        <v>1124</v>
      </c>
      <c r="D1013" s="25" t="s">
        <v>1125</v>
      </c>
      <c r="E1013" s="25" t="s">
        <v>1126</v>
      </c>
      <c r="F1013" s="25" t="s">
        <v>1127</v>
      </c>
      <c r="G1013" s="25" t="s">
        <v>27</v>
      </c>
      <c r="H1013" s="25" t="s">
        <v>31</v>
      </c>
      <c r="I1013" s="25" t="s">
        <v>1136</v>
      </c>
      <c r="J1013" s="25" t="s">
        <v>1137</v>
      </c>
      <c r="K1013" s="25">
        <v>80111600</v>
      </c>
      <c r="L1013" s="25" t="s">
        <v>1140</v>
      </c>
      <c r="M1013" s="25">
        <v>1</v>
      </c>
      <c r="N1013" s="25">
        <v>1</v>
      </c>
      <c r="O1013" s="25">
        <v>11</v>
      </c>
      <c r="P1013" s="25">
        <v>1</v>
      </c>
      <c r="Q1013" s="25" t="s">
        <v>28</v>
      </c>
      <c r="R1013" s="25">
        <v>0</v>
      </c>
      <c r="S1013" s="26">
        <v>30646000</v>
      </c>
      <c r="T1013" s="26">
        <v>30646000</v>
      </c>
      <c r="U1013" s="25">
        <v>0</v>
      </c>
      <c r="V1013" s="25">
        <v>0</v>
      </c>
      <c r="W1013" s="25" t="s">
        <v>84</v>
      </c>
      <c r="X1013" s="25" t="s">
        <v>29</v>
      </c>
      <c r="Y1013" s="25" t="s">
        <v>1131</v>
      </c>
      <c r="Z1013" s="25">
        <v>3778932</v>
      </c>
      <c r="AA1013" s="25" t="s">
        <v>1132</v>
      </c>
      <c r="AB1013" s="24"/>
      <c r="AC1013" s="24" t="str">
        <f t="shared" si="30"/>
        <v>979-11</v>
      </c>
      <c r="AD1013" s="24" t="str">
        <f t="shared" si="31"/>
        <v>PRESTAR SERVICIOS PROFESIONALES PARA  APOYAR TÉCNICAMENTE EL DESARROLLO DE LAS ACTIVIDADES DE CONTROL Y SEGUIMIENTO A LAS FUENTES FIJAS. # 979-11</v>
      </c>
    </row>
    <row r="1014" spans="1:30" s="27" customFormat="1" x14ac:dyDescent="0.25">
      <c r="A1014" s="25">
        <v>979</v>
      </c>
      <c r="B1014" s="25">
        <v>12</v>
      </c>
      <c r="C1014" s="25" t="s">
        <v>1124</v>
      </c>
      <c r="D1014" s="25" t="s">
        <v>1125</v>
      </c>
      <c r="E1014" s="25" t="s">
        <v>1126</v>
      </c>
      <c r="F1014" s="25" t="s">
        <v>1127</v>
      </c>
      <c r="G1014" s="25" t="s">
        <v>27</v>
      </c>
      <c r="H1014" s="25" t="s">
        <v>31</v>
      </c>
      <c r="I1014" s="25" t="s">
        <v>1136</v>
      </c>
      <c r="J1014" s="25" t="s">
        <v>1137</v>
      </c>
      <c r="K1014" s="25">
        <v>80111600</v>
      </c>
      <c r="L1014" s="25" t="s">
        <v>1140</v>
      </c>
      <c r="M1014" s="25">
        <v>1</v>
      </c>
      <c r="N1014" s="25">
        <v>1</v>
      </c>
      <c r="O1014" s="25">
        <v>11</v>
      </c>
      <c r="P1014" s="25">
        <v>1</v>
      </c>
      <c r="Q1014" s="25" t="s">
        <v>28</v>
      </c>
      <c r="R1014" s="25">
        <v>0</v>
      </c>
      <c r="S1014" s="26">
        <v>30646000</v>
      </c>
      <c r="T1014" s="26">
        <v>30646000</v>
      </c>
      <c r="U1014" s="25">
        <v>0</v>
      </c>
      <c r="V1014" s="25">
        <v>0</v>
      </c>
      <c r="W1014" s="25" t="s">
        <v>84</v>
      </c>
      <c r="X1014" s="25" t="s">
        <v>29</v>
      </c>
      <c r="Y1014" s="25" t="s">
        <v>1131</v>
      </c>
      <c r="Z1014" s="25">
        <v>3778932</v>
      </c>
      <c r="AA1014" s="25" t="s">
        <v>1132</v>
      </c>
      <c r="AB1014" s="24"/>
      <c r="AC1014" s="24" t="str">
        <f t="shared" si="30"/>
        <v>979-12</v>
      </c>
      <c r="AD1014" s="24" t="str">
        <f t="shared" si="31"/>
        <v>PRESTAR SERVICIOS PROFESIONALES PARA  APOYAR TÉCNICAMENTE EL DESARROLLO DE LAS ACTIVIDADES DE CONTROL Y SEGUIMIENTO A LAS FUENTES FIJAS. # 979-12</v>
      </c>
    </row>
    <row r="1015" spans="1:30" x14ac:dyDescent="0.25">
      <c r="A1015" s="25">
        <v>979</v>
      </c>
      <c r="B1015" s="25">
        <v>13</v>
      </c>
      <c r="C1015" s="25" t="s">
        <v>1124</v>
      </c>
      <c r="D1015" s="25" t="s">
        <v>1125</v>
      </c>
      <c r="E1015" s="25" t="s">
        <v>1126</v>
      </c>
      <c r="F1015" s="25" t="s">
        <v>1127</v>
      </c>
      <c r="G1015" s="25" t="s">
        <v>27</v>
      </c>
      <c r="H1015" s="25" t="s">
        <v>31</v>
      </c>
      <c r="I1015" s="25" t="s">
        <v>1136</v>
      </c>
      <c r="J1015" s="25" t="s">
        <v>1137</v>
      </c>
      <c r="K1015" s="25">
        <v>80111600</v>
      </c>
      <c r="L1015" s="25" t="s">
        <v>1140</v>
      </c>
      <c r="M1015" s="25">
        <v>1</v>
      </c>
      <c r="N1015" s="25">
        <v>1</v>
      </c>
      <c r="O1015" s="25">
        <v>11</v>
      </c>
      <c r="P1015" s="25">
        <v>1</v>
      </c>
      <c r="Q1015" s="25" t="s">
        <v>28</v>
      </c>
      <c r="R1015" s="25">
        <v>0</v>
      </c>
      <c r="S1015" s="26">
        <v>30646000</v>
      </c>
      <c r="T1015" s="26">
        <v>30646000</v>
      </c>
      <c r="U1015" s="25">
        <v>0</v>
      </c>
      <c r="V1015" s="25">
        <v>0</v>
      </c>
      <c r="W1015" s="25" t="s">
        <v>84</v>
      </c>
      <c r="X1015" s="25" t="s">
        <v>29</v>
      </c>
      <c r="Y1015" s="25" t="s">
        <v>1131</v>
      </c>
      <c r="Z1015" s="25">
        <v>3778932</v>
      </c>
      <c r="AA1015" s="25" t="s">
        <v>1132</v>
      </c>
      <c r="AB1015" s="24"/>
      <c r="AC1015" s="24" t="str">
        <f t="shared" si="30"/>
        <v>979-13</v>
      </c>
      <c r="AD1015" s="24" t="str">
        <f t="shared" si="31"/>
        <v>PRESTAR SERVICIOS PROFESIONALES PARA  APOYAR TÉCNICAMENTE EL DESARROLLO DE LAS ACTIVIDADES DE CONTROL Y SEGUIMIENTO A LAS FUENTES FIJAS. # 979-13</v>
      </c>
    </row>
    <row r="1016" spans="1:30" x14ac:dyDescent="0.25">
      <c r="A1016" s="25">
        <v>979</v>
      </c>
      <c r="B1016" s="25">
        <v>14</v>
      </c>
      <c r="C1016" s="25" t="s">
        <v>1124</v>
      </c>
      <c r="D1016" s="25" t="s">
        <v>1125</v>
      </c>
      <c r="E1016" s="25" t="s">
        <v>1126</v>
      </c>
      <c r="F1016" s="25" t="s">
        <v>1127</v>
      </c>
      <c r="G1016" s="25" t="s">
        <v>27</v>
      </c>
      <c r="H1016" s="25" t="s">
        <v>31</v>
      </c>
      <c r="I1016" s="25" t="s">
        <v>1136</v>
      </c>
      <c r="J1016" s="25" t="s">
        <v>1137</v>
      </c>
      <c r="K1016" s="25">
        <v>80111600</v>
      </c>
      <c r="L1016" s="25" t="s">
        <v>1140</v>
      </c>
      <c r="M1016" s="25">
        <v>1</v>
      </c>
      <c r="N1016" s="25">
        <v>1</v>
      </c>
      <c r="O1016" s="25">
        <v>11</v>
      </c>
      <c r="P1016" s="25">
        <v>1</v>
      </c>
      <c r="Q1016" s="25" t="s">
        <v>28</v>
      </c>
      <c r="R1016" s="25">
        <v>0</v>
      </c>
      <c r="S1016" s="26">
        <v>30646000</v>
      </c>
      <c r="T1016" s="26">
        <v>30646000</v>
      </c>
      <c r="U1016" s="25">
        <v>0</v>
      </c>
      <c r="V1016" s="25">
        <v>0</v>
      </c>
      <c r="W1016" s="25" t="s">
        <v>84</v>
      </c>
      <c r="X1016" s="25" t="s">
        <v>29</v>
      </c>
      <c r="Y1016" s="25" t="s">
        <v>1131</v>
      </c>
      <c r="Z1016" s="25">
        <v>3778932</v>
      </c>
      <c r="AA1016" s="25" t="s">
        <v>1132</v>
      </c>
      <c r="AB1016" s="24"/>
      <c r="AC1016" s="24" t="str">
        <f t="shared" si="30"/>
        <v>979-14</v>
      </c>
      <c r="AD1016" s="24" t="str">
        <f t="shared" si="31"/>
        <v>PRESTAR SERVICIOS PROFESIONALES PARA  APOYAR TÉCNICAMENTE EL DESARROLLO DE LAS ACTIVIDADES DE CONTROL Y SEGUIMIENTO A LAS FUENTES FIJAS. # 979-14</v>
      </c>
    </row>
    <row r="1017" spans="1:30" x14ac:dyDescent="0.25">
      <c r="A1017" s="25">
        <v>979</v>
      </c>
      <c r="B1017" s="25">
        <v>15</v>
      </c>
      <c r="C1017" s="25" t="s">
        <v>1124</v>
      </c>
      <c r="D1017" s="25" t="s">
        <v>1125</v>
      </c>
      <c r="E1017" s="25" t="s">
        <v>1126</v>
      </c>
      <c r="F1017" s="25" t="s">
        <v>1127</v>
      </c>
      <c r="G1017" s="25" t="s">
        <v>27</v>
      </c>
      <c r="H1017" s="25" t="s">
        <v>31</v>
      </c>
      <c r="I1017" s="25" t="s">
        <v>1136</v>
      </c>
      <c r="J1017" s="25" t="s">
        <v>1137</v>
      </c>
      <c r="K1017" s="25">
        <v>80111600</v>
      </c>
      <c r="L1017" s="25" t="s">
        <v>1141</v>
      </c>
      <c r="M1017" s="25">
        <v>1</v>
      </c>
      <c r="N1017" s="25">
        <v>1</v>
      </c>
      <c r="O1017" s="25">
        <v>11</v>
      </c>
      <c r="P1017" s="25">
        <v>1</v>
      </c>
      <c r="Q1017" s="25" t="s">
        <v>28</v>
      </c>
      <c r="R1017" s="25">
        <v>0</v>
      </c>
      <c r="S1017" s="26">
        <v>68981000</v>
      </c>
      <c r="T1017" s="26">
        <v>68981000</v>
      </c>
      <c r="U1017" s="25">
        <v>0</v>
      </c>
      <c r="V1017" s="25">
        <v>0</v>
      </c>
      <c r="W1017" s="25" t="s">
        <v>84</v>
      </c>
      <c r="X1017" s="25" t="s">
        <v>29</v>
      </c>
      <c r="Y1017" s="25" t="s">
        <v>1131</v>
      </c>
      <c r="Z1017" s="25">
        <v>3778932</v>
      </c>
      <c r="AA1017" s="25" t="s">
        <v>1132</v>
      </c>
      <c r="AB1017" s="24"/>
      <c r="AC1017" s="24" t="str">
        <f t="shared" si="30"/>
        <v>979-15</v>
      </c>
      <c r="AD1017" s="24" t="str">
        <f t="shared" si="31"/>
        <v>PRESTAR SUS SERVICIOS PROFESIONALES PARA LIDERAR Y ORIENTAR TÉCNICAMENTE LAS ACTUACIONES DE EVALUACIÓN, CONTROL Y SEGUIMIENTO DE LAS ACTIVIDADES GENERADAS A PARTIR DE LA INTERVENCIÓN DE LAS FUENTES FIJAS DE EMISIONES ATMOSFERICAS # 979-15</v>
      </c>
    </row>
    <row r="1018" spans="1:30" x14ac:dyDescent="0.25">
      <c r="A1018" s="25">
        <v>979</v>
      </c>
      <c r="B1018" s="25">
        <v>16</v>
      </c>
      <c r="C1018" s="25" t="s">
        <v>1124</v>
      </c>
      <c r="D1018" s="25" t="s">
        <v>1125</v>
      </c>
      <c r="E1018" s="25" t="s">
        <v>1126</v>
      </c>
      <c r="F1018" s="25" t="s">
        <v>1127</v>
      </c>
      <c r="G1018" s="25" t="s">
        <v>27</v>
      </c>
      <c r="H1018" s="25" t="s">
        <v>31</v>
      </c>
      <c r="I1018" s="25" t="s">
        <v>1136</v>
      </c>
      <c r="J1018" s="25" t="s">
        <v>1137</v>
      </c>
      <c r="K1018" s="25">
        <v>80111600</v>
      </c>
      <c r="L1018" s="25" t="s">
        <v>1142</v>
      </c>
      <c r="M1018" s="25">
        <v>1</v>
      </c>
      <c r="N1018" s="25">
        <v>1</v>
      </c>
      <c r="O1018" s="25">
        <v>11</v>
      </c>
      <c r="P1018" s="25">
        <v>1</v>
      </c>
      <c r="Q1018" s="25" t="s">
        <v>28</v>
      </c>
      <c r="R1018" s="25">
        <v>0</v>
      </c>
      <c r="S1018" s="26">
        <v>35849000</v>
      </c>
      <c r="T1018" s="26">
        <v>35849000</v>
      </c>
      <c r="U1018" s="25">
        <v>0</v>
      </c>
      <c r="V1018" s="25">
        <v>0</v>
      </c>
      <c r="W1018" s="25" t="s">
        <v>84</v>
      </c>
      <c r="X1018" s="25" t="s">
        <v>29</v>
      </c>
      <c r="Y1018" s="25" t="s">
        <v>1131</v>
      </c>
      <c r="Z1018" s="25">
        <v>3778932</v>
      </c>
      <c r="AA1018" s="25" t="s">
        <v>1132</v>
      </c>
      <c r="AB1018" s="24"/>
      <c r="AC1018" s="24" t="str">
        <f t="shared" si="30"/>
        <v>979-16</v>
      </c>
      <c r="AD1018" s="24" t="str">
        <f t="shared" si="31"/>
        <v>PRESTAR SERVICIOS PROFESIONALES PARA REALIZAR EL SEGUIMIENTO Y MONITOREO A LAS FUENTES FIJAS DE CONTAMINACIÓN ATMOSFERICA # 979-16</v>
      </c>
    </row>
    <row r="1019" spans="1:30" x14ac:dyDescent="0.25">
      <c r="A1019" s="25">
        <v>979</v>
      </c>
      <c r="B1019" s="25">
        <v>17</v>
      </c>
      <c r="C1019" s="25" t="s">
        <v>1124</v>
      </c>
      <c r="D1019" s="25" t="s">
        <v>1125</v>
      </c>
      <c r="E1019" s="25" t="s">
        <v>1126</v>
      </c>
      <c r="F1019" s="25" t="s">
        <v>1127</v>
      </c>
      <c r="G1019" s="25" t="s">
        <v>27</v>
      </c>
      <c r="H1019" s="25" t="s">
        <v>31</v>
      </c>
      <c r="I1019" s="25" t="s">
        <v>1136</v>
      </c>
      <c r="J1019" s="25" t="s">
        <v>1137</v>
      </c>
      <c r="K1019" s="25">
        <v>80111600</v>
      </c>
      <c r="L1019" s="25" t="s">
        <v>1142</v>
      </c>
      <c r="M1019" s="25">
        <v>1</v>
      </c>
      <c r="N1019" s="25">
        <v>1</v>
      </c>
      <c r="O1019" s="25">
        <v>11</v>
      </c>
      <c r="P1019" s="25">
        <v>1</v>
      </c>
      <c r="Q1019" s="25" t="s">
        <v>28</v>
      </c>
      <c r="R1019" s="25">
        <v>0</v>
      </c>
      <c r="S1019" s="26">
        <v>35849000</v>
      </c>
      <c r="T1019" s="26">
        <v>35849000</v>
      </c>
      <c r="U1019" s="25">
        <v>0</v>
      </c>
      <c r="V1019" s="25">
        <v>0</v>
      </c>
      <c r="W1019" s="25" t="s">
        <v>84</v>
      </c>
      <c r="X1019" s="25" t="s">
        <v>29</v>
      </c>
      <c r="Y1019" s="25" t="s">
        <v>1131</v>
      </c>
      <c r="Z1019" s="25">
        <v>3778932</v>
      </c>
      <c r="AA1019" s="25" t="s">
        <v>1132</v>
      </c>
      <c r="AB1019" s="24"/>
      <c r="AC1019" s="24" t="str">
        <f t="shared" si="30"/>
        <v>979-17</v>
      </c>
      <c r="AD1019" s="24" t="str">
        <f t="shared" si="31"/>
        <v>PRESTAR SERVICIOS PROFESIONALES PARA REALIZAR EL SEGUIMIENTO Y MONITOREO A LAS FUENTES FIJAS DE CONTAMINACIÓN ATMOSFERICA # 979-17</v>
      </c>
    </row>
    <row r="1020" spans="1:30" x14ac:dyDescent="0.25">
      <c r="A1020" s="25">
        <v>979</v>
      </c>
      <c r="B1020" s="25">
        <v>18</v>
      </c>
      <c r="C1020" s="25" t="s">
        <v>1124</v>
      </c>
      <c r="D1020" s="25" t="s">
        <v>1125</v>
      </c>
      <c r="E1020" s="25" t="s">
        <v>1126</v>
      </c>
      <c r="F1020" s="25" t="s">
        <v>1127</v>
      </c>
      <c r="G1020" s="25" t="s">
        <v>27</v>
      </c>
      <c r="H1020" s="25" t="s">
        <v>31</v>
      </c>
      <c r="I1020" s="25" t="s">
        <v>1136</v>
      </c>
      <c r="J1020" s="25" t="s">
        <v>1137</v>
      </c>
      <c r="K1020" s="25">
        <v>80111600</v>
      </c>
      <c r="L1020" s="25" t="s">
        <v>1143</v>
      </c>
      <c r="M1020" s="25">
        <v>1</v>
      </c>
      <c r="N1020" s="25">
        <v>1</v>
      </c>
      <c r="O1020" s="25">
        <v>11</v>
      </c>
      <c r="P1020" s="25">
        <v>1</v>
      </c>
      <c r="Q1020" s="25" t="s">
        <v>28</v>
      </c>
      <c r="R1020" s="25">
        <v>0</v>
      </c>
      <c r="S1020" s="26">
        <v>35849000</v>
      </c>
      <c r="T1020" s="26">
        <v>35849000</v>
      </c>
      <c r="U1020" s="25">
        <v>0</v>
      </c>
      <c r="V1020" s="25">
        <v>0</v>
      </c>
      <c r="W1020" s="25" t="s">
        <v>84</v>
      </c>
      <c r="X1020" s="25" t="s">
        <v>29</v>
      </c>
      <c r="Y1020" s="25" t="s">
        <v>1131</v>
      </c>
      <c r="Z1020" s="25">
        <v>3778932</v>
      </c>
      <c r="AA1020" s="25" t="s">
        <v>1132</v>
      </c>
      <c r="AB1020" s="24"/>
      <c r="AC1020" s="24" t="str">
        <f t="shared" si="30"/>
        <v>979-18</v>
      </c>
      <c r="AD1020" s="24" t="str">
        <f t="shared" si="31"/>
        <v>PRESTAR SERVICIOS PROFESIONALES PARA REALIZAR LA  ASIGNACIÓN DE LAS ACTUACIONES TECNICAS Y GENERAR LOS INFORMES Y/O REPORTES PRODUCTO DE LA INTERVENCIÓN A LAS FUENTES FIJAS DE CONTAMINACION ATMOSFERICA  # 979-18</v>
      </c>
    </row>
    <row r="1021" spans="1:30" x14ac:dyDescent="0.25">
      <c r="A1021" s="25">
        <v>979</v>
      </c>
      <c r="B1021" s="25">
        <v>19</v>
      </c>
      <c r="C1021" s="25" t="s">
        <v>1124</v>
      </c>
      <c r="D1021" s="25" t="s">
        <v>1125</v>
      </c>
      <c r="E1021" s="25" t="s">
        <v>1126</v>
      </c>
      <c r="F1021" s="25" t="s">
        <v>1127</v>
      </c>
      <c r="G1021" s="25" t="s">
        <v>27</v>
      </c>
      <c r="H1021" s="25" t="s">
        <v>31</v>
      </c>
      <c r="I1021" s="25" t="s">
        <v>1136</v>
      </c>
      <c r="J1021" s="25" t="s">
        <v>1137</v>
      </c>
      <c r="K1021" s="25">
        <v>80111600</v>
      </c>
      <c r="L1021" s="25" t="s">
        <v>1144</v>
      </c>
      <c r="M1021" s="25">
        <v>1</v>
      </c>
      <c r="N1021" s="25">
        <v>1</v>
      </c>
      <c r="O1021" s="25">
        <v>11</v>
      </c>
      <c r="P1021" s="25">
        <v>1</v>
      </c>
      <c r="Q1021" s="25" t="s">
        <v>28</v>
      </c>
      <c r="R1021" s="25">
        <v>0</v>
      </c>
      <c r="S1021" s="26">
        <v>35849000</v>
      </c>
      <c r="T1021" s="26">
        <v>35849000</v>
      </c>
      <c r="U1021" s="25">
        <v>0</v>
      </c>
      <c r="V1021" s="25">
        <v>0</v>
      </c>
      <c r="W1021" s="25" t="s">
        <v>84</v>
      </c>
      <c r="X1021" s="25" t="s">
        <v>29</v>
      </c>
      <c r="Y1021" s="25" t="s">
        <v>1131</v>
      </c>
      <c r="Z1021" s="25">
        <v>3778932</v>
      </c>
      <c r="AA1021" s="25" t="s">
        <v>1132</v>
      </c>
      <c r="AB1021" s="24"/>
      <c r="AC1021" s="24" t="str">
        <f t="shared" si="30"/>
        <v>979-19</v>
      </c>
      <c r="AD1021" s="24" t="str">
        <f t="shared" si="31"/>
        <v>PRESTAR SERVICIOS PROFESIONALES PARA REALIZAR ACTIVIDADES TECNICAS DE EVALUACIÓN CONTROL Y SEGUIMIENTO A LAS FUENTES FIJAS DE CONTAMINACION ATMOSFERICAS # 979-19</v>
      </c>
    </row>
    <row r="1022" spans="1:30" x14ac:dyDescent="0.25">
      <c r="A1022" s="25">
        <v>979</v>
      </c>
      <c r="B1022" s="25">
        <v>20</v>
      </c>
      <c r="C1022" s="25" t="s">
        <v>1124</v>
      </c>
      <c r="D1022" s="25" t="s">
        <v>1125</v>
      </c>
      <c r="E1022" s="25" t="s">
        <v>1126</v>
      </c>
      <c r="F1022" s="25" t="s">
        <v>1127</v>
      </c>
      <c r="G1022" s="25" t="s">
        <v>27</v>
      </c>
      <c r="H1022" s="25" t="s">
        <v>31</v>
      </c>
      <c r="I1022" s="25" t="s">
        <v>1136</v>
      </c>
      <c r="J1022" s="25" t="s">
        <v>1137</v>
      </c>
      <c r="K1022" s="25">
        <v>80111600</v>
      </c>
      <c r="L1022" s="25" t="s">
        <v>1144</v>
      </c>
      <c r="M1022" s="25">
        <v>1</v>
      </c>
      <c r="N1022" s="25">
        <v>1</v>
      </c>
      <c r="O1022" s="25">
        <v>11</v>
      </c>
      <c r="P1022" s="25">
        <v>1</v>
      </c>
      <c r="Q1022" s="25" t="s">
        <v>28</v>
      </c>
      <c r="R1022" s="25">
        <v>0</v>
      </c>
      <c r="S1022" s="26">
        <v>35849000</v>
      </c>
      <c r="T1022" s="26">
        <v>35849000</v>
      </c>
      <c r="U1022" s="25">
        <v>0</v>
      </c>
      <c r="V1022" s="25">
        <v>0</v>
      </c>
      <c r="W1022" s="25" t="s">
        <v>84</v>
      </c>
      <c r="X1022" s="25" t="s">
        <v>29</v>
      </c>
      <c r="Y1022" s="25" t="s">
        <v>1131</v>
      </c>
      <c r="Z1022" s="25">
        <v>3778932</v>
      </c>
      <c r="AA1022" s="25" t="s">
        <v>1132</v>
      </c>
      <c r="AB1022" s="24"/>
      <c r="AC1022" s="24" t="str">
        <f t="shared" si="30"/>
        <v>979-20</v>
      </c>
      <c r="AD1022" s="24" t="str">
        <f t="shared" si="31"/>
        <v>PRESTAR SERVICIOS PROFESIONALES PARA REALIZAR ACTIVIDADES TECNICAS DE EVALUACIÓN CONTROL Y SEGUIMIENTO A LAS FUENTES FIJAS DE CONTAMINACION ATMOSFERICAS # 979-20</v>
      </c>
    </row>
    <row r="1023" spans="1:30" x14ac:dyDescent="0.25">
      <c r="A1023" s="25">
        <v>979</v>
      </c>
      <c r="B1023" s="25">
        <v>21</v>
      </c>
      <c r="C1023" s="25" t="s">
        <v>1124</v>
      </c>
      <c r="D1023" s="25" t="s">
        <v>1125</v>
      </c>
      <c r="E1023" s="25" t="s">
        <v>1126</v>
      </c>
      <c r="F1023" s="25" t="s">
        <v>1127</v>
      </c>
      <c r="G1023" s="25" t="s">
        <v>27</v>
      </c>
      <c r="H1023" s="25" t="s">
        <v>31</v>
      </c>
      <c r="I1023" s="25" t="s">
        <v>1136</v>
      </c>
      <c r="J1023" s="25" t="s">
        <v>1137</v>
      </c>
      <c r="K1023" s="25">
        <v>80111600</v>
      </c>
      <c r="L1023" s="25" t="s">
        <v>1144</v>
      </c>
      <c r="M1023" s="25">
        <v>1</v>
      </c>
      <c r="N1023" s="25">
        <v>1</v>
      </c>
      <c r="O1023" s="25">
        <v>11</v>
      </c>
      <c r="P1023" s="25">
        <v>1</v>
      </c>
      <c r="Q1023" s="25" t="s">
        <v>28</v>
      </c>
      <c r="R1023" s="25">
        <v>0</v>
      </c>
      <c r="S1023" s="26">
        <v>35849000</v>
      </c>
      <c r="T1023" s="26">
        <v>35849000</v>
      </c>
      <c r="U1023" s="25">
        <v>0</v>
      </c>
      <c r="V1023" s="25">
        <v>0</v>
      </c>
      <c r="W1023" s="25" t="s">
        <v>84</v>
      </c>
      <c r="X1023" s="25" t="s">
        <v>29</v>
      </c>
      <c r="Y1023" s="25" t="s">
        <v>1131</v>
      </c>
      <c r="Z1023" s="25">
        <v>3778932</v>
      </c>
      <c r="AA1023" s="25" t="s">
        <v>1132</v>
      </c>
      <c r="AB1023" s="24"/>
      <c r="AC1023" s="24" t="str">
        <f t="shared" si="30"/>
        <v>979-21</v>
      </c>
      <c r="AD1023" s="24" t="str">
        <f t="shared" si="31"/>
        <v>PRESTAR SERVICIOS PROFESIONALES PARA REALIZAR ACTIVIDADES TECNICAS DE EVALUACIÓN CONTROL Y SEGUIMIENTO A LAS FUENTES FIJAS DE CONTAMINACION ATMOSFERICAS # 979-21</v>
      </c>
    </row>
    <row r="1024" spans="1:30" x14ac:dyDescent="0.25">
      <c r="A1024" s="25">
        <v>979</v>
      </c>
      <c r="B1024" s="25">
        <v>22</v>
      </c>
      <c r="C1024" s="25" t="s">
        <v>1124</v>
      </c>
      <c r="D1024" s="25" t="s">
        <v>1125</v>
      </c>
      <c r="E1024" s="25" t="s">
        <v>1126</v>
      </c>
      <c r="F1024" s="25" t="s">
        <v>1127</v>
      </c>
      <c r="G1024" s="25" t="s">
        <v>27</v>
      </c>
      <c r="H1024" s="25" t="s">
        <v>31</v>
      </c>
      <c r="I1024" s="25" t="s">
        <v>1136</v>
      </c>
      <c r="J1024" s="25" t="s">
        <v>1137</v>
      </c>
      <c r="K1024" s="25">
        <v>80111600</v>
      </c>
      <c r="L1024" s="25" t="s">
        <v>1144</v>
      </c>
      <c r="M1024" s="25">
        <v>1</v>
      </c>
      <c r="N1024" s="25">
        <v>1</v>
      </c>
      <c r="O1024" s="25">
        <v>11</v>
      </c>
      <c r="P1024" s="25">
        <v>1</v>
      </c>
      <c r="Q1024" s="25" t="s">
        <v>28</v>
      </c>
      <c r="R1024" s="25">
        <v>0</v>
      </c>
      <c r="S1024" s="26">
        <v>35849000</v>
      </c>
      <c r="T1024" s="26">
        <v>35849000</v>
      </c>
      <c r="U1024" s="25">
        <v>0</v>
      </c>
      <c r="V1024" s="25">
        <v>0</v>
      </c>
      <c r="W1024" s="25" t="s">
        <v>84</v>
      </c>
      <c r="X1024" s="25" t="s">
        <v>29</v>
      </c>
      <c r="Y1024" s="25" t="s">
        <v>1131</v>
      </c>
      <c r="Z1024" s="25">
        <v>3778932</v>
      </c>
      <c r="AA1024" s="25" t="s">
        <v>1132</v>
      </c>
      <c r="AB1024" s="24"/>
      <c r="AC1024" s="24" t="str">
        <f t="shared" si="30"/>
        <v>979-22</v>
      </c>
      <c r="AD1024" s="24" t="str">
        <f t="shared" si="31"/>
        <v>PRESTAR SERVICIOS PROFESIONALES PARA REALIZAR ACTIVIDADES TECNICAS DE EVALUACIÓN CONTROL Y SEGUIMIENTO A LAS FUENTES FIJAS DE CONTAMINACION ATMOSFERICAS # 979-22</v>
      </c>
    </row>
    <row r="1025" spans="1:30" x14ac:dyDescent="0.25">
      <c r="A1025" s="25">
        <v>979</v>
      </c>
      <c r="B1025" s="25">
        <v>23</v>
      </c>
      <c r="C1025" s="25" t="s">
        <v>1124</v>
      </c>
      <c r="D1025" s="25" t="s">
        <v>1125</v>
      </c>
      <c r="E1025" s="25" t="s">
        <v>1126</v>
      </c>
      <c r="F1025" s="25" t="s">
        <v>1127</v>
      </c>
      <c r="G1025" s="25" t="s">
        <v>27</v>
      </c>
      <c r="H1025" s="25" t="s">
        <v>31</v>
      </c>
      <c r="I1025" s="25" t="s">
        <v>1136</v>
      </c>
      <c r="J1025" s="25" t="s">
        <v>1137</v>
      </c>
      <c r="K1025" s="25">
        <v>80111600</v>
      </c>
      <c r="L1025" s="25" t="s">
        <v>1144</v>
      </c>
      <c r="M1025" s="25">
        <v>1</v>
      </c>
      <c r="N1025" s="25">
        <v>1</v>
      </c>
      <c r="O1025" s="25">
        <v>11</v>
      </c>
      <c r="P1025" s="25">
        <v>1</v>
      </c>
      <c r="Q1025" s="25" t="s">
        <v>28</v>
      </c>
      <c r="R1025" s="25">
        <v>0</v>
      </c>
      <c r="S1025" s="26">
        <v>35849000</v>
      </c>
      <c r="T1025" s="26">
        <v>35849000</v>
      </c>
      <c r="U1025" s="25">
        <v>0</v>
      </c>
      <c r="V1025" s="25">
        <v>0</v>
      </c>
      <c r="W1025" s="25" t="s">
        <v>84</v>
      </c>
      <c r="X1025" s="25" t="s">
        <v>29</v>
      </c>
      <c r="Y1025" s="25" t="s">
        <v>1131</v>
      </c>
      <c r="Z1025" s="25">
        <v>3778932</v>
      </c>
      <c r="AA1025" s="25" t="s">
        <v>1132</v>
      </c>
      <c r="AB1025" s="24"/>
      <c r="AC1025" s="24" t="str">
        <f t="shared" si="30"/>
        <v>979-23</v>
      </c>
      <c r="AD1025" s="24" t="str">
        <f t="shared" si="31"/>
        <v>PRESTAR SERVICIOS PROFESIONALES PARA REALIZAR ACTIVIDADES TECNICAS DE EVALUACIÓN CONTROL Y SEGUIMIENTO A LAS FUENTES FIJAS DE CONTAMINACION ATMOSFERICAS # 979-23</v>
      </c>
    </row>
    <row r="1026" spans="1:30" x14ac:dyDescent="0.25">
      <c r="A1026" s="25">
        <v>979</v>
      </c>
      <c r="B1026" s="25">
        <v>24</v>
      </c>
      <c r="C1026" s="25" t="s">
        <v>1124</v>
      </c>
      <c r="D1026" s="25" t="s">
        <v>1125</v>
      </c>
      <c r="E1026" s="25" t="s">
        <v>1126</v>
      </c>
      <c r="F1026" s="25" t="s">
        <v>1127</v>
      </c>
      <c r="G1026" s="25" t="s">
        <v>27</v>
      </c>
      <c r="H1026" s="25" t="s">
        <v>31</v>
      </c>
      <c r="I1026" s="25" t="s">
        <v>1136</v>
      </c>
      <c r="J1026" s="25" t="s">
        <v>1137</v>
      </c>
      <c r="K1026" s="25">
        <v>80111600</v>
      </c>
      <c r="L1026" s="25" t="s">
        <v>1145</v>
      </c>
      <c r="M1026" s="25">
        <v>1</v>
      </c>
      <c r="N1026" s="25">
        <v>1</v>
      </c>
      <c r="O1026" s="25">
        <v>11</v>
      </c>
      <c r="P1026" s="25">
        <v>1</v>
      </c>
      <c r="Q1026" s="25" t="s">
        <v>28</v>
      </c>
      <c r="R1026" s="25">
        <v>0</v>
      </c>
      <c r="S1026" s="26">
        <v>35849000</v>
      </c>
      <c r="T1026" s="26">
        <v>35849000</v>
      </c>
      <c r="U1026" s="25">
        <v>0</v>
      </c>
      <c r="V1026" s="25">
        <v>0</v>
      </c>
      <c r="W1026" s="25" t="s">
        <v>84</v>
      </c>
      <c r="X1026" s="25" t="s">
        <v>29</v>
      </c>
      <c r="Y1026" s="25" t="s">
        <v>1131</v>
      </c>
      <c r="Z1026" s="25">
        <v>3778932</v>
      </c>
      <c r="AA1026" s="25" t="s">
        <v>1132</v>
      </c>
      <c r="AB1026" s="24"/>
      <c r="AC1026" s="24" t="str">
        <f t="shared" ref="AC1026:AC1089" si="32">+CONCATENATE(A1026,"-",B1026)</f>
        <v>979-24</v>
      </c>
      <c r="AD1026" s="24" t="str">
        <f t="shared" ref="AD1026:AD1089" si="33">+CONCATENATE(L1026," #"," ",AC1026)</f>
        <v>PRESTAR SERVICIOS PROFESIONALES PARA ANALIZAR Y PROYECTAR JURICAMENTE LAS ACTUACIONES TÉCNICAS Y ADMINISTRATIVAS DE EVALUACIÓN, CONTROL Y SEGUIMIENTO REALIZADAS A LAS FUENTES FIJAS DE EMISIONES ATMOSFERICAS # 979-24</v>
      </c>
    </row>
    <row r="1027" spans="1:30" x14ac:dyDescent="0.25">
      <c r="A1027" s="25">
        <v>979</v>
      </c>
      <c r="B1027" s="25">
        <v>25</v>
      </c>
      <c r="C1027" s="25" t="s">
        <v>1124</v>
      </c>
      <c r="D1027" s="25" t="s">
        <v>1125</v>
      </c>
      <c r="E1027" s="25" t="s">
        <v>1126</v>
      </c>
      <c r="F1027" s="25" t="s">
        <v>1127</v>
      </c>
      <c r="G1027" s="25" t="s">
        <v>27</v>
      </c>
      <c r="H1027" s="25" t="s">
        <v>31</v>
      </c>
      <c r="I1027" s="25" t="s">
        <v>1136</v>
      </c>
      <c r="J1027" s="25" t="s">
        <v>1137</v>
      </c>
      <c r="K1027" s="25">
        <v>80111600</v>
      </c>
      <c r="L1027" s="25" t="s">
        <v>1146</v>
      </c>
      <c r="M1027" s="25">
        <v>1</v>
      </c>
      <c r="N1027" s="25">
        <v>1</v>
      </c>
      <c r="O1027" s="25">
        <v>11</v>
      </c>
      <c r="P1027" s="25">
        <v>1</v>
      </c>
      <c r="Q1027" s="25" t="s">
        <v>28</v>
      </c>
      <c r="R1027" s="25">
        <v>0</v>
      </c>
      <c r="S1027" s="26">
        <v>40007000</v>
      </c>
      <c r="T1027" s="26">
        <v>40007000</v>
      </c>
      <c r="U1027" s="25">
        <v>0</v>
      </c>
      <c r="V1027" s="25">
        <v>0</v>
      </c>
      <c r="W1027" s="25" t="s">
        <v>84</v>
      </c>
      <c r="X1027" s="25" t="s">
        <v>29</v>
      </c>
      <c r="Y1027" s="25" t="s">
        <v>1131</v>
      </c>
      <c r="Z1027" s="25">
        <v>3778932</v>
      </c>
      <c r="AA1027" s="25" t="s">
        <v>1132</v>
      </c>
      <c r="AB1027" s="24"/>
      <c r="AC1027" s="24" t="str">
        <f t="shared" si="32"/>
        <v>979-25</v>
      </c>
      <c r="AD1027" s="24" t="str">
        <f t="shared" si="33"/>
        <v>PRESTAR SERVICIOS PROFESIONALES PARA REVISAR Y PROYECTAR JURIDICAMENTE LAS ACTUACIONES TÉCNICAS Y ADMINISTRATIVAS  DE EVALUACIÓN, CONTROL Y SEGUIMIENTO REALIZADAS A LAS FUENTES FIJAS DE EMISIONES ATMOSFERICAS # 979-25</v>
      </c>
    </row>
    <row r="1028" spans="1:30" x14ac:dyDescent="0.25">
      <c r="A1028" s="25">
        <v>979</v>
      </c>
      <c r="B1028" s="25">
        <v>26</v>
      </c>
      <c r="C1028" s="25" t="s">
        <v>1124</v>
      </c>
      <c r="D1028" s="25" t="s">
        <v>1125</v>
      </c>
      <c r="E1028" s="25" t="s">
        <v>1126</v>
      </c>
      <c r="F1028" s="25" t="s">
        <v>1127</v>
      </c>
      <c r="G1028" s="25" t="s">
        <v>27</v>
      </c>
      <c r="H1028" s="25" t="s">
        <v>31</v>
      </c>
      <c r="I1028" s="25" t="s">
        <v>1136</v>
      </c>
      <c r="J1028" s="25" t="s">
        <v>1137</v>
      </c>
      <c r="K1028" s="25">
        <v>80111600</v>
      </c>
      <c r="L1028" s="25" t="s">
        <v>1146</v>
      </c>
      <c r="M1028" s="25">
        <v>1</v>
      </c>
      <c r="N1028" s="25">
        <v>1</v>
      </c>
      <c r="O1028" s="25">
        <v>11</v>
      </c>
      <c r="P1028" s="25">
        <v>1</v>
      </c>
      <c r="Q1028" s="25" t="s">
        <v>28</v>
      </c>
      <c r="R1028" s="25">
        <v>0</v>
      </c>
      <c r="S1028" s="26">
        <v>40007000</v>
      </c>
      <c r="T1028" s="26">
        <v>40007000</v>
      </c>
      <c r="U1028" s="25">
        <v>0</v>
      </c>
      <c r="V1028" s="25">
        <v>0</v>
      </c>
      <c r="W1028" s="25" t="s">
        <v>84</v>
      </c>
      <c r="X1028" s="25" t="s">
        <v>29</v>
      </c>
      <c r="Y1028" s="25" t="s">
        <v>1131</v>
      </c>
      <c r="Z1028" s="25">
        <v>3778932</v>
      </c>
      <c r="AA1028" s="25" t="s">
        <v>1132</v>
      </c>
      <c r="AB1028" s="24"/>
      <c r="AC1028" s="24" t="str">
        <f t="shared" si="32"/>
        <v>979-26</v>
      </c>
      <c r="AD1028" s="24" t="str">
        <f t="shared" si="33"/>
        <v>PRESTAR SERVICIOS PROFESIONALES PARA REVISAR Y PROYECTAR JURIDICAMENTE LAS ACTUACIONES TÉCNICAS Y ADMINISTRATIVAS  DE EVALUACIÓN, CONTROL Y SEGUIMIENTO REALIZADAS A LAS FUENTES FIJAS DE EMISIONES ATMOSFERICAS # 979-26</v>
      </c>
    </row>
    <row r="1029" spans="1:30" x14ac:dyDescent="0.25">
      <c r="A1029" s="25">
        <v>979</v>
      </c>
      <c r="B1029" s="25">
        <v>27</v>
      </c>
      <c r="C1029" s="25" t="s">
        <v>1124</v>
      </c>
      <c r="D1029" s="25" t="s">
        <v>1125</v>
      </c>
      <c r="E1029" s="25" t="s">
        <v>1126</v>
      </c>
      <c r="F1029" s="25" t="s">
        <v>1127</v>
      </c>
      <c r="G1029" s="25" t="s">
        <v>27</v>
      </c>
      <c r="H1029" s="25" t="s">
        <v>31</v>
      </c>
      <c r="I1029" s="25" t="s">
        <v>1136</v>
      </c>
      <c r="J1029" s="25" t="s">
        <v>1137</v>
      </c>
      <c r="K1029" s="25">
        <v>80111600</v>
      </c>
      <c r="L1029" s="25" t="s">
        <v>1145</v>
      </c>
      <c r="M1029" s="25">
        <v>1</v>
      </c>
      <c r="N1029" s="25">
        <v>1</v>
      </c>
      <c r="O1029" s="25">
        <v>11</v>
      </c>
      <c r="P1029" s="25">
        <v>1</v>
      </c>
      <c r="Q1029" s="25" t="s">
        <v>28</v>
      </c>
      <c r="R1029" s="25">
        <v>0</v>
      </c>
      <c r="S1029" s="26">
        <v>35849000</v>
      </c>
      <c r="T1029" s="26">
        <v>35849000</v>
      </c>
      <c r="U1029" s="25">
        <v>0</v>
      </c>
      <c r="V1029" s="25">
        <v>0</v>
      </c>
      <c r="W1029" s="25" t="s">
        <v>84</v>
      </c>
      <c r="X1029" s="25" t="s">
        <v>29</v>
      </c>
      <c r="Y1029" s="25" t="s">
        <v>1131</v>
      </c>
      <c r="Z1029" s="25">
        <v>3778932</v>
      </c>
      <c r="AA1029" s="25" t="s">
        <v>1132</v>
      </c>
      <c r="AB1029" s="24"/>
      <c r="AC1029" s="24" t="str">
        <f t="shared" si="32"/>
        <v>979-27</v>
      </c>
      <c r="AD1029" s="24" t="str">
        <f t="shared" si="33"/>
        <v>PRESTAR SERVICIOS PROFESIONALES PARA ANALIZAR Y PROYECTAR JURICAMENTE LAS ACTUACIONES TÉCNICAS Y ADMINISTRATIVAS DE EVALUACIÓN, CONTROL Y SEGUIMIENTO REALIZADAS A LAS FUENTES FIJAS DE EMISIONES ATMOSFERICAS # 979-27</v>
      </c>
    </row>
    <row r="1030" spans="1:30" x14ac:dyDescent="0.25">
      <c r="A1030" s="25">
        <v>979</v>
      </c>
      <c r="B1030" s="25">
        <v>28</v>
      </c>
      <c r="C1030" s="25" t="s">
        <v>1124</v>
      </c>
      <c r="D1030" s="25" t="s">
        <v>1125</v>
      </c>
      <c r="E1030" s="25" t="s">
        <v>1126</v>
      </c>
      <c r="F1030" s="25" t="s">
        <v>1127</v>
      </c>
      <c r="G1030" s="25" t="s">
        <v>27</v>
      </c>
      <c r="H1030" s="25" t="s">
        <v>31</v>
      </c>
      <c r="I1030" s="25" t="s">
        <v>1136</v>
      </c>
      <c r="J1030" s="25" t="s">
        <v>1137</v>
      </c>
      <c r="K1030" s="25">
        <v>80111600</v>
      </c>
      <c r="L1030" s="25" t="s">
        <v>1145</v>
      </c>
      <c r="M1030" s="25">
        <v>1</v>
      </c>
      <c r="N1030" s="25">
        <v>1</v>
      </c>
      <c r="O1030" s="25">
        <v>11</v>
      </c>
      <c r="P1030" s="25">
        <v>1</v>
      </c>
      <c r="Q1030" s="25" t="s">
        <v>28</v>
      </c>
      <c r="R1030" s="25">
        <v>0</v>
      </c>
      <c r="S1030" s="26">
        <v>35849000</v>
      </c>
      <c r="T1030" s="26">
        <v>35849000</v>
      </c>
      <c r="U1030" s="25">
        <v>0</v>
      </c>
      <c r="V1030" s="25">
        <v>0</v>
      </c>
      <c r="W1030" s="25" t="s">
        <v>84</v>
      </c>
      <c r="X1030" s="25" t="s">
        <v>29</v>
      </c>
      <c r="Y1030" s="25" t="s">
        <v>1131</v>
      </c>
      <c r="Z1030" s="25">
        <v>3778932</v>
      </c>
      <c r="AA1030" s="25" t="s">
        <v>1132</v>
      </c>
      <c r="AB1030" s="24"/>
      <c r="AC1030" s="24" t="str">
        <f t="shared" si="32"/>
        <v>979-28</v>
      </c>
      <c r="AD1030" s="24" t="str">
        <f t="shared" si="33"/>
        <v>PRESTAR SERVICIOS PROFESIONALES PARA ANALIZAR Y PROYECTAR JURICAMENTE LAS ACTUACIONES TÉCNICAS Y ADMINISTRATIVAS DE EVALUACIÓN, CONTROL Y SEGUIMIENTO REALIZADAS A LAS FUENTES FIJAS DE EMISIONES ATMOSFERICAS # 979-28</v>
      </c>
    </row>
    <row r="1031" spans="1:30" x14ac:dyDescent="0.25">
      <c r="A1031" s="25">
        <v>979</v>
      </c>
      <c r="B1031" s="25">
        <v>29</v>
      </c>
      <c r="C1031" s="25" t="s">
        <v>1124</v>
      </c>
      <c r="D1031" s="25" t="s">
        <v>1125</v>
      </c>
      <c r="E1031" s="25" t="s">
        <v>1126</v>
      </c>
      <c r="F1031" s="25" t="s">
        <v>1127</v>
      </c>
      <c r="G1031" s="25" t="s">
        <v>27</v>
      </c>
      <c r="H1031" s="25" t="s">
        <v>31</v>
      </c>
      <c r="I1031" s="25" t="s">
        <v>1136</v>
      </c>
      <c r="J1031" s="25" t="s">
        <v>1137</v>
      </c>
      <c r="K1031" s="25">
        <v>80111600</v>
      </c>
      <c r="L1031" s="25" t="s">
        <v>1145</v>
      </c>
      <c r="M1031" s="25">
        <v>1</v>
      </c>
      <c r="N1031" s="25">
        <v>1</v>
      </c>
      <c r="O1031" s="25">
        <v>11</v>
      </c>
      <c r="P1031" s="25">
        <v>1</v>
      </c>
      <c r="Q1031" s="25" t="s">
        <v>28</v>
      </c>
      <c r="R1031" s="25">
        <v>0</v>
      </c>
      <c r="S1031" s="26">
        <v>35849000</v>
      </c>
      <c r="T1031" s="26">
        <v>35849000</v>
      </c>
      <c r="U1031" s="25">
        <v>0</v>
      </c>
      <c r="V1031" s="25">
        <v>0</v>
      </c>
      <c r="W1031" s="25" t="s">
        <v>84</v>
      </c>
      <c r="X1031" s="25" t="s">
        <v>29</v>
      </c>
      <c r="Y1031" s="25" t="s">
        <v>1131</v>
      </c>
      <c r="Z1031" s="25">
        <v>3778932</v>
      </c>
      <c r="AA1031" s="25" t="s">
        <v>1132</v>
      </c>
      <c r="AB1031" s="24"/>
      <c r="AC1031" s="24" t="str">
        <f t="shared" si="32"/>
        <v>979-29</v>
      </c>
      <c r="AD1031" s="24" t="str">
        <f t="shared" si="33"/>
        <v>PRESTAR SERVICIOS PROFESIONALES PARA ANALIZAR Y PROYECTAR JURICAMENTE LAS ACTUACIONES TÉCNICAS Y ADMINISTRATIVAS DE EVALUACIÓN, CONTROL Y SEGUIMIENTO REALIZADAS A LAS FUENTES FIJAS DE EMISIONES ATMOSFERICAS # 979-29</v>
      </c>
    </row>
    <row r="1032" spans="1:30" x14ac:dyDescent="0.25">
      <c r="A1032" s="25">
        <v>979</v>
      </c>
      <c r="B1032" s="25">
        <v>30</v>
      </c>
      <c r="C1032" s="25" t="s">
        <v>1124</v>
      </c>
      <c r="D1032" s="25" t="s">
        <v>1125</v>
      </c>
      <c r="E1032" s="25" t="s">
        <v>1126</v>
      </c>
      <c r="F1032" s="25" t="s">
        <v>1127</v>
      </c>
      <c r="G1032" s="25" t="s">
        <v>27</v>
      </c>
      <c r="H1032" s="25" t="s">
        <v>31</v>
      </c>
      <c r="I1032" s="25" t="s">
        <v>1136</v>
      </c>
      <c r="J1032" s="25" t="s">
        <v>1137</v>
      </c>
      <c r="K1032" s="25">
        <v>80111600</v>
      </c>
      <c r="L1032" s="25" t="s">
        <v>1147</v>
      </c>
      <c r="M1032" s="25">
        <v>1</v>
      </c>
      <c r="N1032" s="25">
        <v>1</v>
      </c>
      <c r="O1032" s="25">
        <v>11</v>
      </c>
      <c r="P1032" s="25">
        <v>1</v>
      </c>
      <c r="Q1032" s="25" t="s">
        <v>28</v>
      </c>
      <c r="R1032" s="25">
        <v>0</v>
      </c>
      <c r="S1032" s="26">
        <v>68981000</v>
      </c>
      <c r="T1032" s="26">
        <v>68981000</v>
      </c>
      <c r="U1032" s="25">
        <v>0</v>
      </c>
      <c r="V1032" s="25">
        <v>0</v>
      </c>
      <c r="W1032" s="25" t="s">
        <v>84</v>
      </c>
      <c r="X1032" s="25" t="s">
        <v>29</v>
      </c>
      <c r="Y1032" s="25" t="s">
        <v>1131</v>
      </c>
      <c r="Z1032" s="25">
        <v>3778932</v>
      </c>
      <c r="AA1032" s="25" t="s">
        <v>1132</v>
      </c>
      <c r="AB1032" s="24"/>
      <c r="AC1032" s="24" t="str">
        <f t="shared" si="32"/>
        <v>979-30</v>
      </c>
      <c r="AD1032" s="24" t="str">
        <f t="shared" si="33"/>
        <v>PRESTAR LOS SERVICIOS PROFESIONALES PARA LIDERAR Y ORIENTAR JURÍDICAMENTE LAS ACTUACIONES DE EVALUACIÓN, CONTROL Y SEGUIMIENTO DE  LAS ACTIVIDADES GENERADAS A PARTIR DE LA INTERVENCIÓN DE LAS FUENTES FIJAS DE EMISIONES ATMOSFERICAS # 979-30</v>
      </c>
    </row>
    <row r="1033" spans="1:30" x14ac:dyDescent="0.25">
      <c r="A1033" s="25">
        <v>979</v>
      </c>
      <c r="B1033" s="25">
        <v>31</v>
      </c>
      <c r="C1033" s="25" t="s">
        <v>1124</v>
      </c>
      <c r="D1033" s="25" t="s">
        <v>1125</v>
      </c>
      <c r="E1033" s="25" t="s">
        <v>1126</v>
      </c>
      <c r="F1033" s="25" t="s">
        <v>1148</v>
      </c>
      <c r="G1033" s="25" t="s">
        <v>27</v>
      </c>
      <c r="H1033" s="25" t="s">
        <v>31</v>
      </c>
      <c r="I1033" s="25" t="s">
        <v>1136</v>
      </c>
      <c r="J1033" s="25" t="s">
        <v>1137</v>
      </c>
      <c r="K1033" s="25">
        <v>80111600</v>
      </c>
      <c r="L1033" s="25" t="s">
        <v>1149</v>
      </c>
      <c r="M1033" s="25">
        <v>1</v>
      </c>
      <c r="N1033" s="25">
        <v>1</v>
      </c>
      <c r="O1033" s="25">
        <v>11</v>
      </c>
      <c r="P1033" s="25">
        <v>1</v>
      </c>
      <c r="Q1033" s="25" t="s">
        <v>28</v>
      </c>
      <c r="R1033" s="25">
        <v>0</v>
      </c>
      <c r="S1033" s="26">
        <v>65560000</v>
      </c>
      <c r="T1033" s="26">
        <v>65560000</v>
      </c>
      <c r="U1033" s="25">
        <v>0</v>
      </c>
      <c r="V1033" s="25">
        <v>0</v>
      </c>
      <c r="W1033" s="25" t="s">
        <v>84</v>
      </c>
      <c r="X1033" s="25" t="s">
        <v>29</v>
      </c>
      <c r="Y1033" s="25" t="s">
        <v>1131</v>
      </c>
      <c r="Z1033" s="25">
        <v>3778932</v>
      </c>
      <c r="AA1033" s="25" t="s">
        <v>1132</v>
      </c>
      <c r="AB1033" s="24"/>
      <c r="AC1033" s="24" t="str">
        <f t="shared" si="32"/>
        <v>979-31</v>
      </c>
      <c r="AD1033" s="24" t="str">
        <f t="shared" si="33"/>
        <v>PRESTAR LOS SERVICIOS PROFESIONALES PARA ANALIZAR, PROYECTAR Y REVISAR JURIDICAMENTE LAS ACTUACIONES DE EVALUACIÓN, CONTROL Y SEGUIMIENTO DE LOS PROGRAMAS A FUENTES MOVILES # 979-31</v>
      </c>
    </row>
    <row r="1034" spans="1:30" x14ac:dyDescent="0.25">
      <c r="A1034" s="25">
        <v>979</v>
      </c>
      <c r="B1034" s="25">
        <v>32</v>
      </c>
      <c r="C1034" s="25" t="s">
        <v>1124</v>
      </c>
      <c r="D1034" s="25" t="s">
        <v>1125</v>
      </c>
      <c r="E1034" s="25" t="s">
        <v>1126</v>
      </c>
      <c r="F1034" s="25" t="s">
        <v>1148</v>
      </c>
      <c r="G1034" s="25" t="s">
        <v>27</v>
      </c>
      <c r="H1034" s="25" t="s">
        <v>31</v>
      </c>
      <c r="I1034" s="25" t="s">
        <v>1136</v>
      </c>
      <c r="J1034" s="25" t="s">
        <v>1137</v>
      </c>
      <c r="K1034" s="25">
        <v>80111600</v>
      </c>
      <c r="L1034" s="25" t="s">
        <v>1150</v>
      </c>
      <c r="M1034" s="25">
        <v>1</v>
      </c>
      <c r="N1034" s="25">
        <v>1</v>
      </c>
      <c r="O1034" s="25">
        <v>11</v>
      </c>
      <c r="P1034" s="25">
        <v>1</v>
      </c>
      <c r="Q1034" s="25" t="s">
        <v>28</v>
      </c>
      <c r="R1034" s="25">
        <v>0</v>
      </c>
      <c r="S1034" s="26">
        <v>30646000</v>
      </c>
      <c r="T1034" s="26">
        <v>30646000</v>
      </c>
      <c r="U1034" s="25">
        <v>0</v>
      </c>
      <c r="V1034" s="25">
        <v>0</v>
      </c>
      <c r="W1034" s="25" t="s">
        <v>84</v>
      </c>
      <c r="X1034" s="25" t="s">
        <v>29</v>
      </c>
      <c r="Y1034" s="25" t="s">
        <v>1131</v>
      </c>
      <c r="Z1034" s="25">
        <v>3778932</v>
      </c>
      <c r="AA1034" s="25" t="s">
        <v>1132</v>
      </c>
      <c r="AB1034" s="24"/>
      <c r="AC1034" s="24" t="str">
        <f t="shared" si="32"/>
        <v>979-32</v>
      </c>
      <c r="AD1034" s="24" t="str">
        <f t="shared" si="33"/>
        <v>PRESTAR LOS SERVICIOS PROFESIONALES PARA PROYECTAR JURIDICAMENTE LAS ACTUACIONES DE EVALUACIÓN, CONTROL Y SEGUIMIENTO DE LAS FUENTES MOVILES # 979-32</v>
      </c>
    </row>
    <row r="1035" spans="1:30" x14ac:dyDescent="0.25">
      <c r="A1035" s="25">
        <v>979</v>
      </c>
      <c r="B1035" s="25">
        <v>33</v>
      </c>
      <c r="C1035" s="25" t="s">
        <v>1124</v>
      </c>
      <c r="D1035" s="25" t="s">
        <v>1125</v>
      </c>
      <c r="E1035" s="25" t="s">
        <v>1126</v>
      </c>
      <c r="F1035" s="25" t="s">
        <v>1148</v>
      </c>
      <c r="G1035" s="25" t="s">
        <v>27</v>
      </c>
      <c r="H1035" s="25" t="s">
        <v>31</v>
      </c>
      <c r="I1035" s="25" t="s">
        <v>1136</v>
      </c>
      <c r="J1035" s="25" t="s">
        <v>1137</v>
      </c>
      <c r="K1035" s="25">
        <v>80111600</v>
      </c>
      <c r="L1035" s="25" t="s">
        <v>1150</v>
      </c>
      <c r="M1035" s="25">
        <v>1</v>
      </c>
      <c r="N1035" s="25">
        <v>1</v>
      </c>
      <c r="O1035" s="25">
        <v>11</v>
      </c>
      <c r="P1035" s="25">
        <v>1</v>
      </c>
      <c r="Q1035" s="25" t="s">
        <v>28</v>
      </c>
      <c r="R1035" s="25">
        <v>0</v>
      </c>
      <c r="S1035" s="26">
        <v>30646000</v>
      </c>
      <c r="T1035" s="26">
        <v>30646000</v>
      </c>
      <c r="U1035" s="25">
        <v>0</v>
      </c>
      <c r="V1035" s="25">
        <v>0</v>
      </c>
      <c r="W1035" s="25" t="s">
        <v>84</v>
      </c>
      <c r="X1035" s="25" t="s">
        <v>29</v>
      </c>
      <c r="Y1035" s="25" t="s">
        <v>1131</v>
      </c>
      <c r="Z1035" s="25">
        <v>3778932</v>
      </c>
      <c r="AA1035" s="25" t="s">
        <v>1132</v>
      </c>
      <c r="AB1035" s="24"/>
      <c r="AC1035" s="24" t="str">
        <f t="shared" si="32"/>
        <v>979-33</v>
      </c>
      <c r="AD1035" s="24" t="str">
        <f t="shared" si="33"/>
        <v>PRESTAR LOS SERVICIOS PROFESIONALES PARA PROYECTAR JURIDICAMENTE LAS ACTUACIONES DE EVALUACIÓN, CONTROL Y SEGUIMIENTO DE LAS FUENTES MOVILES # 979-33</v>
      </c>
    </row>
    <row r="1036" spans="1:30" x14ac:dyDescent="0.25">
      <c r="A1036" s="25">
        <v>979</v>
      </c>
      <c r="B1036" s="25">
        <v>34</v>
      </c>
      <c r="C1036" s="25" t="s">
        <v>1124</v>
      </c>
      <c r="D1036" s="25" t="s">
        <v>1125</v>
      </c>
      <c r="E1036" s="25" t="s">
        <v>1126</v>
      </c>
      <c r="F1036" s="25" t="s">
        <v>1148</v>
      </c>
      <c r="G1036" s="25" t="s">
        <v>27</v>
      </c>
      <c r="H1036" s="25" t="s">
        <v>31</v>
      </c>
      <c r="I1036" s="25" t="s">
        <v>1136</v>
      </c>
      <c r="J1036" s="25" t="s">
        <v>1137</v>
      </c>
      <c r="K1036" s="25">
        <v>80111600</v>
      </c>
      <c r="L1036" s="25" t="s">
        <v>1150</v>
      </c>
      <c r="M1036" s="25">
        <v>1</v>
      </c>
      <c r="N1036" s="25">
        <v>1</v>
      </c>
      <c r="O1036" s="25">
        <v>11</v>
      </c>
      <c r="P1036" s="25">
        <v>1</v>
      </c>
      <c r="Q1036" s="25" t="s">
        <v>28</v>
      </c>
      <c r="R1036" s="25">
        <v>0</v>
      </c>
      <c r="S1036" s="26">
        <v>30646000</v>
      </c>
      <c r="T1036" s="26">
        <v>30646000</v>
      </c>
      <c r="U1036" s="25">
        <v>0</v>
      </c>
      <c r="V1036" s="25">
        <v>0</v>
      </c>
      <c r="W1036" s="25" t="s">
        <v>84</v>
      </c>
      <c r="X1036" s="25" t="s">
        <v>29</v>
      </c>
      <c r="Y1036" s="25" t="s">
        <v>1131</v>
      </c>
      <c r="Z1036" s="25">
        <v>3778932</v>
      </c>
      <c r="AA1036" s="25" t="s">
        <v>1132</v>
      </c>
      <c r="AB1036" s="24"/>
      <c r="AC1036" s="24" t="str">
        <f t="shared" si="32"/>
        <v>979-34</v>
      </c>
      <c r="AD1036" s="24" t="str">
        <f t="shared" si="33"/>
        <v>PRESTAR LOS SERVICIOS PROFESIONALES PARA PROYECTAR JURIDICAMENTE LAS ACTUACIONES DE EVALUACIÓN, CONTROL Y SEGUIMIENTO DE LAS FUENTES MOVILES # 979-34</v>
      </c>
    </row>
    <row r="1037" spans="1:30" x14ac:dyDescent="0.25">
      <c r="A1037" s="25">
        <v>979</v>
      </c>
      <c r="B1037" s="25">
        <v>35</v>
      </c>
      <c r="C1037" s="25" t="s">
        <v>1124</v>
      </c>
      <c r="D1037" s="25" t="s">
        <v>1125</v>
      </c>
      <c r="E1037" s="25" t="s">
        <v>1126</v>
      </c>
      <c r="F1037" s="25" t="s">
        <v>1148</v>
      </c>
      <c r="G1037" s="25" t="s">
        <v>27</v>
      </c>
      <c r="H1037" s="25" t="s">
        <v>31</v>
      </c>
      <c r="I1037" s="25" t="s">
        <v>1136</v>
      </c>
      <c r="J1037" s="25" t="s">
        <v>1137</v>
      </c>
      <c r="K1037" s="25">
        <v>80111600</v>
      </c>
      <c r="L1037" s="25" t="s">
        <v>1151</v>
      </c>
      <c r="M1037" s="25">
        <v>1</v>
      </c>
      <c r="N1037" s="25">
        <v>1</v>
      </c>
      <c r="O1037" s="25">
        <v>11</v>
      </c>
      <c r="P1037" s="25">
        <v>1</v>
      </c>
      <c r="Q1037" s="25" t="s">
        <v>28</v>
      </c>
      <c r="R1037" s="25">
        <v>0</v>
      </c>
      <c r="S1037" s="26">
        <v>40007000</v>
      </c>
      <c r="T1037" s="26">
        <v>40007000</v>
      </c>
      <c r="U1037" s="25">
        <v>0</v>
      </c>
      <c r="V1037" s="25">
        <v>0</v>
      </c>
      <c r="W1037" s="25" t="s">
        <v>84</v>
      </c>
      <c r="X1037" s="25" t="s">
        <v>29</v>
      </c>
      <c r="Y1037" s="25" t="s">
        <v>1131</v>
      </c>
      <c r="Z1037" s="25">
        <v>3778932</v>
      </c>
      <c r="AA1037" s="25" t="s">
        <v>1132</v>
      </c>
      <c r="AB1037" s="24"/>
      <c r="AC1037" s="24" t="str">
        <f t="shared" si="32"/>
        <v>979-35</v>
      </c>
      <c r="AD1037" s="24" t="str">
        <f t="shared" si="33"/>
        <v>PRESTAR LOS SERVICIOS PROFESIONALES PARA REVISAR Y/O PROYECTARJURIDICAMENTE LAS ACTUACIONES DE EVALUACIÓN, CONTROL Y SEGUIMIENTO DE LAS FUENTES MOVILES # 979-35</v>
      </c>
    </row>
    <row r="1038" spans="1:30" x14ac:dyDescent="0.25">
      <c r="A1038" s="25">
        <v>979</v>
      </c>
      <c r="B1038" s="25">
        <v>36</v>
      </c>
      <c r="C1038" s="25" t="s">
        <v>1124</v>
      </c>
      <c r="D1038" s="25" t="s">
        <v>1125</v>
      </c>
      <c r="E1038" s="25" t="s">
        <v>1126</v>
      </c>
      <c r="F1038" s="25" t="s">
        <v>1148</v>
      </c>
      <c r="G1038" s="25" t="s">
        <v>27</v>
      </c>
      <c r="H1038" s="25" t="s">
        <v>31</v>
      </c>
      <c r="I1038" s="25" t="s">
        <v>1136</v>
      </c>
      <c r="J1038" s="25" t="s">
        <v>1137</v>
      </c>
      <c r="K1038" s="25">
        <v>80111600</v>
      </c>
      <c r="L1038" s="25" t="s">
        <v>1152</v>
      </c>
      <c r="M1038" s="25">
        <v>1</v>
      </c>
      <c r="N1038" s="25">
        <v>1</v>
      </c>
      <c r="O1038" s="25">
        <v>11</v>
      </c>
      <c r="P1038" s="25">
        <v>1</v>
      </c>
      <c r="Q1038" s="25" t="s">
        <v>28</v>
      </c>
      <c r="R1038" s="25">
        <v>0</v>
      </c>
      <c r="S1038" s="26">
        <v>20603000</v>
      </c>
      <c r="T1038" s="26">
        <v>20603000</v>
      </c>
      <c r="U1038" s="25">
        <v>0</v>
      </c>
      <c r="V1038" s="25">
        <v>0</v>
      </c>
      <c r="W1038" s="25" t="s">
        <v>84</v>
      </c>
      <c r="X1038" s="25" t="s">
        <v>29</v>
      </c>
      <c r="Y1038" s="25" t="s">
        <v>1131</v>
      </c>
      <c r="Z1038" s="25">
        <v>3778932</v>
      </c>
      <c r="AA1038" s="25" t="s">
        <v>1132</v>
      </c>
      <c r="AB1038" s="24"/>
      <c r="AC1038" s="24" t="str">
        <f t="shared" si="32"/>
        <v>979-36</v>
      </c>
      <c r="AD1038" s="24" t="str">
        <f t="shared" si="33"/>
        <v>PRESTAR SUS SERVICIOS DE APOYO A LA GESTIÓN PARA ACOMPAÑAR EL DESARROLLO OPERATIVO EN LOS PROGRAMAS DE FUENTES MÓVILES # 979-36</v>
      </c>
    </row>
    <row r="1039" spans="1:30" x14ac:dyDescent="0.25">
      <c r="A1039" s="25">
        <v>979</v>
      </c>
      <c r="B1039" s="25">
        <v>37</v>
      </c>
      <c r="C1039" s="25" t="s">
        <v>1124</v>
      </c>
      <c r="D1039" s="25" t="s">
        <v>1125</v>
      </c>
      <c r="E1039" s="25" t="s">
        <v>1126</v>
      </c>
      <c r="F1039" s="25" t="s">
        <v>1148</v>
      </c>
      <c r="G1039" s="25" t="s">
        <v>27</v>
      </c>
      <c r="H1039" s="25" t="s">
        <v>31</v>
      </c>
      <c r="I1039" s="25" t="s">
        <v>1136</v>
      </c>
      <c r="J1039" s="25" t="s">
        <v>1137</v>
      </c>
      <c r="K1039" s="25">
        <v>80111600</v>
      </c>
      <c r="L1039" s="25" t="s">
        <v>1153</v>
      </c>
      <c r="M1039" s="25">
        <v>1</v>
      </c>
      <c r="N1039" s="25">
        <v>1</v>
      </c>
      <c r="O1039" s="25">
        <v>11</v>
      </c>
      <c r="P1039" s="25">
        <v>1</v>
      </c>
      <c r="Q1039" s="25" t="s">
        <v>28</v>
      </c>
      <c r="R1039" s="25">
        <v>0</v>
      </c>
      <c r="S1039" s="26">
        <v>22209000</v>
      </c>
      <c r="T1039" s="26">
        <v>22209000</v>
      </c>
      <c r="U1039" s="25">
        <v>0</v>
      </c>
      <c r="V1039" s="25">
        <v>0</v>
      </c>
      <c r="W1039" s="25" t="s">
        <v>84</v>
      </c>
      <c r="X1039" s="25" t="s">
        <v>29</v>
      </c>
      <c r="Y1039" s="25" t="s">
        <v>1131</v>
      </c>
      <c r="Z1039" s="25">
        <v>3778932</v>
      </c>
      <c r="AA1039" s="25" t="s">
        <v>1132</v>
      </c>
      <c r="AB1039" s="24"/>
      <c r="AC1039" s="24" t="str">
        <f t="shared" si="32"/>
        <v>979-37</v>
      </c>
      <c r="AD1039" s="24" t="str">
        <f t="shared" si="33"/>
        <v>PRESTAR SUS SERVICIOS DE APOYO A LA GESTIÓN EN EL DESARROLLO DE LAS ACTIVIDADES EN EL PROGRAMA DE REQUERIMIENTOS AMBIENTALES A FUENTES MOVILES # 979-37</v>
      </c>
    </row>
    <row r="1040" spans="1:30" x14ac:dyDescent="0.25">
      <c r="A1040" s="25">
        <v>979</v>
      </c>
      <c r="B1040" s="25">
        <v>38</v>
      </c>
      <c r="C1040" s="25" t="s">
        <v>1124</v>
      </c>
      <c r="D1040" s="25" t="s">
        <v>1125</v>
      </c>
      <c r="E1040" s="25" t="s">
        <v>1126</v>
      </c>
      <c r="F1040" s="25" t="s">
        <v>1148</v>
      </c>
      <c r="G1040" s="25" t="s">
        <v>27</v>
      </c>
      <c r="H1040" s="25" t="s">
        <v>31</v>
      </c>
      <c r="I1040" s="25" t="s">
        <v>1136</v>
      </c>
      <c r="J1040" s="25" t="s">
        <v>1137</v>
      </c>
      <c r="K1040" s="25">
        <v>80111600</v>
      </c>
      <c r="L1040" s="25" t="s">
        <v>1154</v>
      </c>
      <c r="M1040" s="25">
        <v>1</v>
      </c>
      <c r="N1040" s="25">
        <v>1</v>
      </c>
      <c r="O1040" s="25">
        <v>11</v>
      </c>
      <c r="P1040" s="25">
        <v>1</v>
      </c>
      <c r="Q1040" s="25" t="s">
        <v>28</v>
      </c>
      <c r="R1040" s="25">
        <v>0</v>
      </c>
      <c r="S1040" s="26">
        <v>28226000</v>
      </c>
      <c r="T1040" s="26">
        <v>28226000</v>
      </c>
      <c r="U1040" s="25">
        <v>0</v>
      </c>
      <c r="V1040" s="25">
        <v>0</v>
      </c>
      <c r="W1040" s="25" t="s">
        <v>84</v>
      </c>
      <c r="X1040" s="25" t="s">
        <v>29</v>
      </c>
      <c r="Y1040" s="25" t="s">
        <v>1131</v>
      </c>
      <c r="Z1040" s="25">
        <v>3778932</v>
      </c>
      <c r="AA1040" s="25" t="s">
        <v>1132</v>
      </c>
      <c r="AB1040" s="24"/>
      <c r="AC1040" s="24" t="str">
        <f t="shared" si="32"/>
        <v>979-38</v>
      </c>
      <c r="AD1040" s="24" t="str">
        <f t="shared" si="33"/>
        <v>PRESTAR LOS SERVICIOS DE APOYO A LA GESTIÓN PARA ACOMPAÑAR ADMINISTRATIVAMENTE LA INFORMACIÓN Y DOCUMENTACIÓN DE LOS PROGRAMAS DE EVALUACIÓN CONTROL Y SEGUIMIENTO A LAS FUENTES MOVILES. # 979-38</v>
      </c>
    </row>
    <row r="1041" spans="1:30" x14ac:dyDescent="0.25">
      <c r="A1041" s="25">
        <v>979</v>
      </c>
      <c r="B1041" s="25">
        <v>39</v>
      </c>
      <c r="C1041" s="25" t="s">
        <v>1124</v>
      </c>
      <c r="D1041" s="25" t="s">
        <v>1125</v>
      </c>
      <c r="E1041" s="25" t="s">
        <v>1126</v>
      </c>
      <c r="F1041" s="25" t="s">
        <v>1148</v>
      </c>
      <c r="G1041" s="25" t="s">
        <v>27</v>
      </c>
      <c r="H1041" s="25" t="s">
        <v>31</v>
      </c>
      <c r="I1041" s="25" t="s">
        <v>1136</v>
      </c>
      <c r="J1041" s="25" t="s">
        <v>1137</v>
      </c>
      <c r="K1041" s="25">
        <v>80111600</v>
      </c>
      <c r="L1041" s="25" t="s">
        <v>1155</v>
      </c>
      <c r="M1041" s="25">
        <v>1</v>
      </c>
      <c r="N1041" s="25">
        <v>1</v>
      </c>
      <c r="O1041" s="25">
        <v>11</v>
      </c>
      <c r="P1041" s="25">
        <v>1</v>
      </c>
      <c r="Q1041" s="25" t="s">
        <v>28</v>
      </c>
      <c r="R1041" s="25">
        <v>0</v>
      </c>
      <c r="S1041" s="26">
        <v>30646000</v>
      </c>
      <c r="T1041" s="26">
        <v>30646000</v>
      </c>
      <c r="U1041" s="25">
        <v>0</v>
      </c>
      <c r="V1041" s="25">
        <v>0</v>
      </c>
      <c r="W1041" s="25" t="s">
        <v>84</v>
      </c>
      <c r="X1041" s="25" t="s">
        <v>29</v>
      </c>
      <c r="Y1041" s="25" t="s">
        <v>1131</v>
      </c>
      <c r="Z1041" s="25">
        <v>3778932</v>
      </c>
      <c r="AA1041" s="25" t="s">
        <v>1132</v>
      </c>
      <c r="AB1041" s="24"/>
      <c r="AC1041" s="24" t="str">
        <f t="shared" si="32"/>
        <v>979-39</v>
      </c>
      <c r="AD1041" s="24" t="str">
        <f t="shared" si="33"/>
        <v>PRESTAR SUS SERVICIOS PROFESIONALES PARA DAR RESPUESTA A LAS PETICIONES, QUEJAS, RECLAMOS E INFORMACIÓN DE LAS ACTIVIDADES DE EVALUACIÓN, SEGUIMIENTO Y CONTROL A LAS FUENTES MOVILES Y CONSOLIDAR LA INFORMACIÓN DEL PROGRAMA DE AUTORREGULACIÓN AMBIENTAL # 979-39</v>
      </c>
    </row>
    <row r="1042" spans="1:30" x14ac:dyDescent="0.25">
      <c r="A1042" s="25">
        <v>979</v>
      </c>
      <c r="B1042" s="25">
        <v>40</v>
      </c>
      <c r="C1042" s="25" t="s">
        <v>1124</v>
      </c>
      <c r="D1042" s="25" t="s">
        <v>1125</v>
      </c>
      <c r="E1042" s="25" t="s">
        <v>1126</v>
      </c>
      <c r="F1042" s="25" t="s">
        <v>1148</v>
      </c>
      <c r="G1042" s="25" t="s">
        <v>27</v>
      </c>
      <c r="H1042" s="25" t="s">
        <v>31</v>
      </c>
      <c r="I1042" s="25" t="s">
        <v>1136</v>
      </c>
      <c r="J1042" s="25" t="s">
        <v>1137</v>
      </c>
      <c r="K1042" s="25">
        <v>80111600</v>
      </c>
      <c r="L1042" s="25" t="s">
        <v>1156</v>
      </c>
      <c r="M1042" s="25">
        <v>1</v>
      </c>
      <c r="N1042" s="25">
        <v>1</v>
      </c>
      <c r="O1042" s="25">
        <v>11</v>
      </c>
      <c r="P1042" s="25">
        <v>1</v>
      </c>
      <c r="Q1042" s="25" t="s">
        <v>28</v>
      </c>
      <c r="R1042" s="25">
        <v>0</v>
      </c>
      <c r="S1042" s="26">
        <v>30646000</v>
      </c>
      <c r="T1042" s="26">
        <v>30646000</v>
      </c>
      <c r="U1042" s="25">
        <v>0</v>
      </c>
      <c r="V1042" s="25">
        <v>0</v>
      </c>
      <c r="W1042" s="25" t="s">
        <v>84</v>
      </c>
      <c r="X1042" s="25" t="s">
        <v>29</v>
      </c>
      <c r="Y1042" s="25" t="s">
        <v>1131</v>
      </c>
      <c r="Z1042" s="25">
        <v>3778932</v>
      </c>
      <c r="AA1042" s="25" t="s">
        <v>1132</v>
      </c>
      <c r="AB1042" s="24"/>
      <c r="AC1042" s="24" t="str">
        <f t="shared" si="32"/>
        <v>979-40</v>
      </c>
      <c r="AD1042" s="24" t="str">
        <f t="shared" si="33"/>
        <v>PRESTAR SUS SERVICIOS PROFESIONALES PARA APOYAR LA INSTALACIÓN, FUNCIONAMIENTO Y OPERACIÓN DE LOS ELEMENTOS TECNICOS DE LOS PROGRAMAS DE FUENTES MOVILES. # 979-40</v>
      </c>
    </row>
    <row r="1043" spans="1:30" x14ac:dyDescent="0.25">
      <c r="A1043" s="25">
        <v>979</v>
      </c>
      <c r="B1043" s="25">
        <v>41</v>
      </c>
      <c r="C1043" s="25" t="s">
        <v>1124</v>
      </c>
      <c r="D1043" s="25" t="s">
        <v>1125</v>
      </c>
      <c r="E1043" s="25" t="s">
        <v>1126</v>
      </c>
      <c r="F1043" s="25" t="s">
        <v>1148</v>
      </c>
      <c r="G1043" s="25" t="s">
        <v>27</v>
      </c>
      <c r="H1043" s="25" t="s">
        <v>31</v>
      </c>
      <c r="I1043" s="25" t="s">
        <v>1136</v>
      </c>
      <c r="J1043" s="25" t="s">
        <v>1137</v>
      </c>
      <c r="K1043" s="25">
        <v>80111600</v>
      </c>
      <c r="L1043" s="25" t="s">
        <v>1157</v>
      </c>
      <c r="M1043" s="25">
        <v>1</v>
      </c>
      <c r="N1043" s="25">
        <v>1</v>
      </c>
      <c r="O1043" s="25">
        <v>11</v>
      </c>
      <c r="P1043" s="25">
        <v>1</v>
      </c>
      <c r="Q1043" s="25" t="s">
        <v>28</v>
      </c>
      <c r="R1043" s="25">
        <v>0</v>
      </c>
      <c r="S1043" s="26">
        <v>30646000</v>
      </c>
      <c r="T1043" s="26">
        <v>30646000</v>
      </c>
      <c r="U1043" s="25">
        <v>0</v>
      </c>
      <c r="V1043" s="25">
        <v>0</v>
      </c>
      <c r="W1043" s="25" t="s">
        <v>84</v>
      </c>
      <c r="X1043" s="25" t="s">
        <v>29</v>
      </c>
      <c r="Y1043" s="25" t="s">
        <v>1131</v>
      </c>
      <c r="Z1043" s="25">
        <v>3778932</v>
      </c>
      <c r="AA1043" s="25" t="s">
        <v>1132</v>
      </c>
      <c r="AB1043" s="24"/>
      <c r="AC1043" s="24" t="str">
        <f t="shared" si="32"/>
        <v>979-41</v>
      </c>
      <c r="AD1043" s="24" t="str">
        <f t="shared" si="33"/>
        <v>PRESTAR SERVICIOS PROFESIONALES PARA ACOMPAÑAR EL DESARROLLO DE LAS ACTIVIDADES TÉCNICAS DE EVALUACIÓN, CONTROL Y SEGUIMIENTO A LOS PROGRAMAS DE FUENTES MOVILES # 979-41</v>
      </c>
    </row>
    <row r="1044" spans="1:30" x14ac:dyDescent="0.25">
      <c r="A1044" s="25">
        <v>979</v>
      </c>
      <c r="B1044" s="25">
        <v>42</v>
      </c>
      <c r="C1044" s="25" t="s">
        <v>1124</v>
      </c>
      <c r="D1044" s="25" t="s">
        <v>1125</v>
      </c>
      <c r="E1044" s="25" t="s">
        <v>1126</v>
      </c>
      <c r="F1044" s="25" t="s">
        <v>1148</v>
      </c>
      <c r="G1044" s="25" t="s">
        <v>27</v>
      </c>
      <c r="H1044" s="25" t="s">
        <v>31</v>
      </c>
      <c r="I1044" s="25" t="s">
        <v>1136</v>
      </c>
      <c r="J1044" s="25" t="s">
        <v>1137</v>
      </c>
      <c r="K1044" s="25">
        <v>80111600</v>
      </c>
      <c r="L1044" s="25" t="s">
        <v>1157</v>
      </c>
      <c r="M1044" s="25">
        <v>1</v>
      </c>
      <c r="N1044" s="25">
        <v>1</v>
      </c>
      <c r="O1044" s="25">
        <v>11</v>
      </c>
      <c r="P1044" s="25">
        <v>1</v>
      </c>
      <c r="Q1044" s="25" t="s">
        <v>28</v>
      </c>
      <c r="R1044" s="25">
        <v>0</v>
      </c>
      <c r="S1044" s="26">
        <v>30646000</v>
      </c>
      <c r="T1044" s="26">
        <v>30646000</v>
      </c>
      <c r="U1044" s="25">
        <v>0</v>
      </c>
      <c r="V1044" s="25">
        <v>0</v>
      </c>
      <c r="W1044" s="25" t="s">
        <v>84</v>
      </c>
      <c r="X1044" s="25" t="s">
        <v>29</v>
      </c>
      <c r="Y1044" s="25" t="s">
        <v>1131</v>
      </c>
      <c r="Z1044" s="25">
        <v>3778932</v>
      </c>
      <c r="AA1044" s="25" t="s">
        <v>1132</v>
      </c>
      <c r="AB1044" s="24"/>
      <c r="AC1044" s="24" t="str">
        <f t="shared" si="32"/>
        <v>979-42</v>
      </c>
      <c r="AD1044" s="24" t="str">
        <f t="shared" si="33"/>
        <v>PRESTAR SERVICIOS PROFESIONALES PARA ACOMPAÑAR EL DESARROLLO DE LAS ACTIVIDADES TÉCNICAS DE EVALUACIÓN, CONTROL Y SEGUIMIENTO A LOS PROGRAMAS DE FUENTES MOVILES # 979-42</v>
      </c>
    </row>
    <row r="1045" spans="1:30" x14ac:dyDescent="0.25">
      <c r="A1045" s="25">
        <v>979</v>
      </c>
      <c r="B1045" s="25">
        <v>43</v>
      </c>
      <c r="C1045" s="25" t="s">
        <v>1124</v>
      </c>
      <c r="D1045" s="25" t="s">
        <v>1125</v>
      </c>
      <c r="E1045" s="25" t="s">
        <v>1126</v>
      </c>
      <c r="F1045" s="25" t="s">
        <v>1148</v>
      </c>
      <c r="G1045" s="25" t="s">
        <v>27</v>
      </c>
      <c r="H1045" s="25" t="s">
        <v>31</v>
      </c>
      <c r="I1045" s="25" t="s">
        <v>1136</v>
      </c>
      <c r="J1045" s="25" t="s">
        <v>1137</v>
      </c>
      <c r="K1045" s="25">
        <v>80111600</v>
      </c>
      <c r="L1045" s="25" t="s">
        <v>1157</v>
      </c>
      <c r="M1045" s="25">
        <v>1</v>
      </c>
      <c r="N1045" s="25">
        <v>1</v>
      </c>
      <c r="O1045" s="25">
        <v>11</v>
      </c>
      <c r="P1045" s="25">
        <v>1</v>
      </c>
      <c r="Q1045" s="25" t="s">
        <v>28</v>
      </c>
      <c r="R1045" s="25">
        <v>0</v>
      </c>
      <c r="S1045" s="26">
        <v>30646000</v>
      </c>
      <c r="T1045" s="26">
        <v>30646000</v>
      </c>
      <c r="U1045" s="25">
        <v>0</v>
      </c>
      <c r="V1045" s="25">
        <v>0</v>
      </c>
      <c r="W1045" s="25" t="s">
        <v>84</v>
      </c>
      <c r="X1045" s="25" t="s">
        <v>29</v>
      </c>
      <c r="Y1045" s="25" t="s">
        <v>1131</v>
      </c>
      <c r="Z1045" s="25">
        <v>3778932</v>
      </c>
      <c r="AA1045" s="25" t="s">
        <v>1132</v>
      </c>
      <c r="AB1045" s="24"/>
      <c r="AC1045" s="24" t="str">
        <f t="shared" si="32"/>
        <v>979-43</v>
      </c>
      <c r="AD1045" s="24" t="str">
        <f t="shared" si="33"/>
        <v>PRESTAR SERVICIOS PROFESIONALES PARA ACOMPAÑAR EL DESARROLLO DE LAS ACTIVIDADES TÉCNICAS DE EVALUACIÓN, CONTROL Y SEGUIMIENTO A LOS PROGRAMAS DE FUENTES MOVILES # 979-43</v>
      </c>
    </row>
    <row r="1046" spans="1:30" x14ac:dyDescent="0.25">
      <c r="A1046" s="25">
        <v>979</v>
      </c>
      <c r="B1046" s="25">
        <v>44</v>
      </c>
      <c r="C1046" s="25" t="s">
        <v>1124</v>
      </c>
      <c r="D1046" s="25" t="s">
        <v>1125</v>
      </c>
      <c r="E1046" s="25" t="s">
        <v>1126</v>
      </c>
      <c r="F1046" s="25" t="s">
        <v>1148</v>
      </c>
      <c r="G1046" s="25" t="s">
        <v>27</v>
      </c>
      <c r="H1046" s="25" t="s">
        <v>31</v>
      </c>
      <c r="I1046" s="25" t="s">
        <v>1136</v>
      </c>
      <c r="J1046" s="25" t="s">
        <v>1137</v>
      </c>
      <c r="K1046" s="25">
        <v>80111600</v>
      </c>
      <c r="L1046" s="25" t="s">
        <v>1157</v>
      </c>
      <c r="M1046" s="25">
        <v>1</v>
      </c>
      <c r="N1046" s="25">
        <v>1</v>
      </c>
      <c r="O1046" s="25">
        <v>11</v>
      </c>
      <c r="P1046" s="25">
        <v>1</v>
      </c>
      <c r="Q1046" s="25" t="s">
        <v>28</v>
      </c>
      <c r="R1046" s="25">
        <v>0</v>
      </c>
      <c r="S1046" s="26">
        <v>30646000</v>
      </c>
      <c r="T1046" s="26">
        <v>30646000</v>
      </c>
      <c r="U1046" s="25">
        <v>0</v>
      </c>
      <c r="V1046" s="25">
        <v>0</v>
      </c>
      <c r="W1046" s="25" t="s">
        <v>84</v>
      </c>
      <c r="X1046" s="25" t="s">
        <v>29</v>
      </c>
      <c r="Y1046" s="25" t="s">
        <v>1131</v>
      </c>
      <c r="Z1046" s="25">
        <v>3778932</v>
      </c>
      <c r="AA1046" s="25" t="s">
        <v>1132</v>
      </c>
      <c r="AB1046" s="24"/>
      <c r="AC1046" s="24" t="str">
        <f t="shared" si="32"/>
        <v>979-44</v>
      </c>
      <c r="AD1046" s="24" t="str">
        <f t="shared" si="33"/>
        <v>PRESTAR SERVICIOS PROFESIONALES PARA ACOMPAÑAR EL DESARROLLO DE LAS ACTIVIDADES TÉCNICAS DE EVALUACIÓN, CONTROL Y SEGUIMIENTO A LOS PROGRAMAS DE FUENTES MOVILES # 979-44</v>
      </c>
    </row>
    <row r="1047" spans="1:30" x14ac:dyDescent="0.25">
      <c r="A1047" s="25">
        <v>979</v>
      </c>
      <c r="B1047" s="25">
        <v>45</v>
      </c>
      <c r="C1047" s="25" t="s">
        <v>1124</v>
      </c>
      <c r="D1047" s="25" t="s">
        <v>1125</v>
      </c>
      <c r="E1047" s="25" t="s">
        <v>1126</v>
      </c>
      <c r="F1047" s="25" t="s">
        <v>1148</v>
      </c>
      <c r="G1047" s="25" t="s">
        <v>27</v>
      </c>
      <c r="H1047" s="25" t="s">
        <v>31</v>
      </c>
      <c r="I1047" s="25" t="s">
        <v>1136</v>
      </c>
      <c r="J1047" s="25" t="s">
        <v>1137</v>
      </c>
      <c r="K1047" s="25">
        <v>80111600</v>
      </c>
      <c r="L1047" s="25" t="s">
        <v>1157</v>
      </c>
      <c r="M1047" s="25">
        <v>1</v>
      </c>
      <c r="N1047" s="25">
        <v>1</v>
      </c>
      <c r="O1047" s="25">
        <v>11</v>
      </c>
      <c r="P1047" s="25">
        <v>1</v>
      </c>
      <c r="Q1047" s="25" t="s">
        <v>28</v>
      </c>
      <c r="R1047" s="25">
        <v>0</v>
      </c>
      <c r="S1047" s="26">
        <v>30646000</v>
      </c>
      <c r="T1047" s="26">
        <v>30646000</v>
      </c>
      <c r="U1047" s="25">
        <v>0</v>
      </c>
      <c r="V1047" s="25">
        <v>0</v>
      </c>
      <c r="W1047" s="25" t="s">
        <v>84</v>
      </c>
      <c r="X1047" s="25" t="s">
        <v>29</v>
      </c>
      <c r="Y1047" s="25" t="s">
        <v>1131</v>
      </c>
      <c r="Z1047" s="25">
        <v>3778932</v>
      </c>
      <c r="AA1047" s="25" t="s">
        <v>1132</v>
      </c>
      <c r="AB1047" s="24"/>
      <c r="AC1047" s="24" t="str">
        <f t="shared" si="32"/>
        <v>979-45</v>
      </c>
      <c r="AD1047" s="24" t="str">
        <f t="shared" si="33"/>
        <v>PRESTAR SERVICIOS PROFESIONALES PARA ACOMPAÑAR EL DESARROLLO DE LAS ACTIVIDADES TÉCNICAS DE EVALUACIÓN, CONTROL Y SEGUIMIENTO A LOS PROGRAMAS DE FUENTES MOVILES # 979-45</v>
      </c>
    </row>
    <row r="1048" spans="1:30" x14ac:dyDescent="0.25">
      <c r="A1048" s="25">
        <v>979</v>
      </c>
      <c r="B1048" s="25">
        <v>46</v>
      </c>
      <c r="C1048" s="25" t="s">
        <v>1124</v>
      </c>
      <c r="D1048" s="25" t="s">
        <v>1125</v>
      </c>
      <c r="E1048" s="25" t="s">
        <v>1126</v>
      </c>
      <c r="F1048" s="25" t="s">
        <v>1148</v>
      </c>
      <c r="G1048" s="25" t="s">
        <v>27</v>
      </c>
      <c r="H1048" s="25" t="s">
        <v>31</v>
      </c>
      <c r="I1048" s="25" t="s">
        <v>1136</v>
      </c>
      <c r="J1048" s="25" t="s">
        <v>1137</v>
      </c>
      <c r="K1048" s="25">
        <v>80111600</v>
      </c>
      <c r="L1048" s="25" t="s">
        <v>1157</v>
      </c>
      <c r="M1048" s="25">
        <v>1</v>
      </c>
      <c r="N1048" s="25">
        <v>1</v>
      </c>
      <c r="O1048" s="25">
        <v>11</v>
      </c>
      <c r="P1048" s="25">
        <v>1</v>
      </c>
      <c r="Q1048" s="25" t="s">
        <v>28</v>
      </c>
      <c r="R1048" s="25">
        <v>0</v>
      </c>
      <c r="S1048" s="26">
        <v>30646000</v>
      </c>
      <c r="T1048" s="26">
        <v>30646000</v>
      </c>
      <c r="U1048" s="25">
        <v>0</v>
      </c>
      <c r="V1048" s="25">
        <v>0</v>
      </c>
      <c r="W1048" s="25" t="s">
        <v>84</v>
      </c>
      <c r="X1048" s="25" t="s">
        <v>29</v>
      </c>
      <c r="Y1048" s="25" t="s">
        <v>1131</v>
      </c>
      <c r="Z1048" s="25">
        <v>3778932</v>
      </c>
      <c r="AA1048" s="25" t="s">
        <v>1132</v>
      </c>
      <c r="AB1048" s="24"/>
      <c r="AC1048" s="24" t="str">
        <f t="shared" si="32"/>
        <v>979-46</v>
      </c>
      <c r="AD1048" s="24" t="str">
        <f t="shared" si="33"/>
        <v>PRESTAR SERVICIOS PROFESIONALES PARA ACOMPAÑAR EL DESARROLLO DE LAS ACTIVIDADES TÉCNICAS DE EVALUACIÓN, CONTROL Y SEGUIMIENTO A LOS PROGRAMAS DE FUENTES MOVILES # 979-46</v>
      </c>
    </row>
    <row r="1049" spans="1:30" x14ac:dyDescent="0.25">
      <c r="A1049" s="25">
        <v>979</v>
      </c>
      <c r="B1049" s="25">
        <v>47</v>
      </c>
      <c r="C1049" s="25" t="s">
        <v>1124</v>
      </c>
      <c r="D1049" s="25" t="s">
        <v>1125</v>
      </c>
      <c r="E1049" s="25" t="s">
        <v>1126</v>
      </c>
      <c r="F1049" s="25" t="s">
        <v>1148</v>
      </c>
      <c r="G1049" s="25" t="s">
        <v>27</v>
      </c>
      <c r="H1049" s="25" t="s">
        <v>31</v>
      </c>
      <c r="I1049" s="25" t="s">
        <v>1136</v>
      </c>
      <c r="J1049" s="25" t="s">
        <v>1137</v>
      </c>
      <c r="K1049" s="25">
        <v>80111600</v>
      </c>
      <c r="L1049" s="25" t="s">
        <v>1157</v>
      </c>
      <c r="M1049" s="25">
        <v>1</v>
      </c>
      <c r="N1049" s="25">
        <v>1</v>
      </c>
      <c r="O1049" s="25">
        <v>11</v>
      </c>
      <c r="P1049" s="25">
        <v>1</v>
      </c>
      <c r="Q1049" s="25" t="s">
        <v>28</v>
      </c>
      <c r="R1049" s="25">
        <v>0</v>
      </c>
      <c r="S1049" s="26">
        <v>30646000</v>
      </c>
      <c r="T1049" s="26">
        <v>30646000</v>
      </c>
      <c r="U1049" s="25">
        <v>0</v>
      </c>
      <c r="V1049" s="25">
        <v>0</v>
      </c>
      <c r="W1049" s="25" t="s">
        <v>84</v>
      </c>
      <c r="X1049" s="25" t="s">
        <v>29</v>
      </c>
      <c r="Y1049" s="25" t="s">
        <v>1131</v>
      </c>
      <c r="Z1049" s="25">
        <v>3778932</v>
      </c>
      <c r="AA1049" s="25" t="s">
        <v>1132</v>
      </c>
      <c r="AB1049" s="24"/>
      <c r="AC1049" s="24" t="str">
        <f t="shared" si="32"/>
        <v>979-47</v>
      </c>
      <c r="AD1049" s="24" t="str">
        <f t="shared" si="33"/>
        <v>PRESTAR SERVICIOS PROFESIONALES PARA ACOMPAÑAR EL DESARROLLO DE LAS ACTIVIDADES TÉCNICAS DE EVALUACIÓN, CONTROL Y SEGUIMIENTO A LOS PROGRAMAS DE FUENTES MOVILES # 979-47</v>
      </c>
    </row>
    <row r="1050" spans="1:30" x14ac:dyDescent="0.25">
      <c r="A1050" s="25">
        <v>979</v>
      </c>
      <c r="B1050" s="25">
        <v>48</v>
      </c>
      <c r="C1050" s="25" t="s">
        <v>1124</v>
      </c>
      <c r="D1050" s="25" t="s">
        <v>1125</v>
      </c>
      <c r="E1050" s="25" t="s">
        <v>1126</v>
      </c>
      <c r="F1050" s="25" t="s">
        <v>1148</v>
      </c>
      <c r="G1050" s="25" t="s">
        <v>27</v>
      </c>
      <c r="H1050" s="25" t="s">
        <v>31</v>
      </c>
      <c r="I1050" s="25" t="s">
        <v>1136</v>
      </c>
      <c r="J1050" s="25" t="s">
        <v>1137</v>
      </c>
      <c r="K1050" s="25">
        <v>80111600</v>
      </c>
      <c r="L1050" s="25" t="s">
        <v>1157</v>
      </c>
      <c r="M1050" s="25">
        <v>1</v>
      </c>
      <c r="N1050" s="25">
        <v>1</v>
      </c>
      <c r="O1050" s="25">
        <v>11</v>
      </c>
      <c r="P1050" s="25">
        <v>1</v>
      </c>
      <c r="Q1050" s="25" t="s">
        <v>28</v>
      </c>
      <c r="R1050" s="25">
        <v>0</v>
      </c>
      <c r="S1050" s="26">
        <v>30646000</v>
      </c>
      <c r="T1050" s="26">
        <v>30646000</v>
      </c>
      <c r="U1050" s="25">
        <v>0</v>
      </c>
      <c r="V1050" s="25">
        <v>0</v>
      </c>
      <c r="W1050" s="25" t="s">
        <v>84</v>
      </c>
      <c r="X1050" s="25" t="s">
        <v>29</v>
      </c>
      <c r="Y1050" s="25" t="s">
        <v>1131</v>
      </c>
      <c r="Z1050" s="25">
        <v>3778932</v>
      </c>
      <c r="AA1050" s="25" t="s">
        <v>1132</v>
      </c>
      <c r="AB1050" s="24"/>
      <c r="AC1050" s="24" t="str">
        <f t="shared" si="32"/>
        <v>979-48</v>
      </c>
      <c r="AD1050" s="24" t="str">
        <f t="shared" si="33"/>
        <v>PRESTAR SERVICIOS PROFESIONALES PARA ACOMPAÑAR EL DESARROLLO DE LAS ACTIVIDADES TÉCNICAS DE EVALUACIÓN, CONTROL Y SEGUIMIENTO A LOS PROGRAMAS DE FUENTES MOVILES # 979-48</v>
      </c>
    </row>
    <row r="1051" spans="1:30" x14ac:dyDescent="0.25">
      <c r="A1051" s="25">
        <v>979</v>
      </c>
      <c r="B1051" s="25">
        <v>49</v>
      </c>
      <c r="C1051" s="25" t="s">
        <v>1124</v>
      </c>
      <c r="D1051" s="25" t="s">
        <v>1125</v>
      </c>
      <c r="E1051" s="25" t="s">
        <v>1126</v>
      </c>
      <c r="F1051" s="25" t="s">
        <v>1148</v>
      </c>
      <c r="G1051" s="25" t="s">
        <v>27</v>
      </c>
      <c r="H1051" s="25" t="s">
        <v>31</v>
      </c>
      <c r="I1051" s="25" t="s">
        <v>1136</v>
      </c>
      <c r="J1051" s="25" t="s">
        <v>1137</v>
      </c>
      <c r="K1051" s="25">
        <v>80111600</v>
      </c>
      <c r="L1051" s="25" t="s">
        <v>1157</v>
      </c>
      <c r="M1051" s="25">
        <v>1</v>
      </c>
      <c r="N1051" s="25">
        <v>1</v>
      </c>
      <c r="O1051" s="25">
        <v>11</v>
      </c>
      <c r="P1051" s="25">
        <v>1</v>
      </c>
      <c r="Q1051" s="25" t="s">
        <v>28</v>
      </c>
      <c r="R1051" s="25">
        <v>0</v>
      </c>
      <c r="S1051" s="26">
        <v>30646000</v>
      </c>
      <c r="T1051" s="26">
        <v>30646000</v>
      </c>
      <c r="U1051" s="25">
        <v>0</v>
      </c>
      <c r="V1051" s="25">
        <v>0</v>
      </c>
      <c r="W1051" s="25" t="s">
        <v>84</v>
      </c>
      <c r="X1051" s="25" t="s">
        <v>29</v>
      </c>
      <c r="Y1051" s="25" t="s">
        <v>1131</v>
      </c>
      <c r="Z1051" s="25">
        <v>3778932</v>
      </c>
      <c r="AA1051" s="25" t="s">
        <v>1132</v>
      </c>
      <c r="AB1051" s="24"/>
      <c r="AC1051" s="24" t="str">
        <f t="shared" si="32"/>
        <v>979-49</v>
      </c>
      <c r="AD1051" s="24" t="str">
        <f t="shared" si="33"/>
        <v>PRESTAR SERVICIOS PROFESIONALES PARA ACOMPAÑAR EL DESARROLLO DE LAS ACTIVIDADES TÉCNICAS DE EVALUACIÓN, CONTROL Y SEGUIMIENTO A LOS PROGRAMAS DE FUENTES MOVILES # 979-49</v>
      </c>
    </row>
    <row r="1052" spans="1:30" x14ac:dyDescent="0.25">
      <c r="A1052" s="25">
        <v>979</v>
      </c>
      <c r="B1052" s="25">
        <v>50</v>
      </c>
      <c r="C1052" s="25" t="s">
        <v>1124</v>
      </c>
      <c r="D1052" s="25" t="s">
        <v>1125</v>
      </c>
      <c r="E1052" s="25" t="s">
        <v>1126</v>
      </c>
      <c r="F1052" s="25" t="s">
        <v>1148</v>
      </c>
      <c r="G1052" s="25" t="s">
        <v>27</v>
      </c>
      <c r="H1052" s="25" t="s">
        <v>31</v>
      </c>
      <c r="I1052" s="25" t="s">
        <v>1136</v>
      </c>
      <c r="J1052" s="25" t="s">
        <v>1137</v>
      </c>
      <c r="K1052" s="25">
        <v>80111600</v>
      </c>
      <c r="L1052" s="25" t="s">
        <v>1157</v>
      </c>
      <c r="M1052" s="25">
        <v>1</v>
      </c>
      <c r="N1052" s="25">
        <v>1</v>
      </c>
      <c r="O1052" s="25">
        <v>11</v>
      </c>
      <c r="P1052" s="25">
        <v>1</v>
      </c>
      <c r="Q1052" s="25" t="s">
        <v>28</v>
      </c>
      <c r="R1052" s="25">
        <v>0</v>
      </c>
      <c r="S1052" s="26">
        <v>30646000</v>
      </c>
      <c r="T1052" s="26">
        <v>30646000</v>
      </c>
      <c r="U1052" s="25">
        <v>0</v>
      </c>
      <c r="V1052" s="25">
        <v>0</v>
      </c>
      <c r="W1052" s="25" t="s">
        <v>84</v>
      </c>
      <c r="X1052" s="25" t="s">
        <v>29</v>
      </c>
      <c r="Y1052" s="25" t="s">
        <v>1131</v>
      </c>
      <c r="Z1052" s="25">
        <v>3778932</v>
      </c>
      <c r="AA1052" s="25" t="s">
        <v>1132</v>
      </c>
      <c r="AB1052" s="24"/>
      <c r="AC1052" s="24" t="str">
        <f t="shared" si="32"/>
        <v>979-50</v>
      </c>
      <c r="AD1052" s="24" t="str">
        <f t="shared" si="33"/>
        <v>PRESTAR SERVICIOS PROFESIONALES PARA ACOMPAÑAR EL DESARROLLO DE LAS ACTIVIDADES TÉCNICAS DE EVALUACIÓN, CONTROL Y SEGUIMIENTO A LOS PROGRAMAS DE FUENTES MOVILES # 979-50</v>
      </c>
    </row>
    <row r="1053" spans="1:30" x14ac:dyDescent="0.25">
      <c r="A1053" s="25">
        <v>979</v>
      </c>
      <c r="B1053" s="25">
        <v>51</v>
      </c>
      <c r="C1053" s="25" t="s">
        <v>1124</v>
      </c>
      <c r="D1053" s="25" t="s">
        <v>1125</v>
      </c>
      <c r="E1053" s="25" t="s">
        <v>1126</v>
      </c>
      <c r="F1053" s="25" t="s">
        <v>1148</v>
      </c>
      <c r="G1053" s="25" t="s">
        <v>27</v>
      </c>
      <c r="H1053" s="25" t="s">
        <v>31</v>
      </c>
      <c r="I1053" s="25" t="s">
        <v>1136</v>
      </c>
      <c r="J1053" s="25" t="s">
        <v>1137</v>
      </c>
      <c r="K1053" s="25">
        <v>80111600</v>
      </c>
      <c r="L1053" s="25" t="s">
        <v>1157</v>
      </c>
      <c r="M1053" s="25">
        <v>1</v>
      </c>
      <c r="N1053" s="25">
        <v>1</v>
      </c>
      <c r="O1053" s="25">
        <v>11</v>
      </c>
      <c r="P1053" s="25">
        <v>1</v>
      </c>
      <c r="Q1053" s="25" t="s">
        <v>28</v>
      </c>
      <c r="R1053" s="25">
        <v>0</v>
      </c>
      <c r="S1053" s="26">
        <v>30646000</v>
      </c>
      <c r="T1053" s="26">
        <v>30646000</v>
      </c>
      <c r="U1053" s="25">
        <v>0</v>
      </c>
      <c r="V1053" s="25">
        <v>0</v>
      </c>
      <c r="W1053" s="25" t="s">
        <v>84</v>
      </c>
      <c r="X1053" s="25" t="s">
        <v>29</v>
      </c>
      <c r="Y1053" s="25" t="s">
        <v>1131</v>
      </c>
      <c r="Z1053" s="25">
        <v>3778932</v>
      </c>
      <c r="AA1053" s="25" t="s">
        <v>1132</v>
      </c>
      <c r="AB1053" s="24"/>
      <c r="AC1053" s="24" t="str">
        <f t="shared" si="32"/>
        <v>979-51</v>
      </c>
      <c r="AD1053" s="24" t="str">
        <f t="shared" si="33"/>
        <v>PRESTAR SERVICIOS PROFESIONALES PARA ACOMPAÑAR EL DESARROLLO DE LAS ACTIVIDADES TÉCNICAS DE EVALUACIÓN, CONTROL Y SEGUIMIENTO A LOS PROGRAMAS DE FUENTES MOVILES # 979-51</v>
      </c>
    </row>
    <row r="1054" spans="1:30" x14ac:dyDescent="0.25">
      <c r="A1054" s="25">
        <v>979</v>
      </c>
      <c r="B1054" s="25">
        <v>52</v>
      </c>
      <c r="C1054" s="25" t="s">
        <v>1124</v>
      </c>
      <c r="D1054" s="25" t="s">
        <v>1125</v>
      </c>
      <c r="E1054" s="25" t="s">
        <v>1126</v>
      </c>
      <c r="F1054" s="25" t="s">
        <v>1148</v>
      </c>
      <c r="G1054" s="25" t="s">
        <v>27</v>
      </c>
      <c r="H1054" s="25" t="s">
        <v>31</v>
      </c>
      <c r="I1054" s="25" t="s">
        <v>1136</v>
      </c>
      <c r="J1054" s="25" t="s">
        <v>1137</v>
      </c>
      <c r="K1054" s="25">
        <v>80111600</v>
      </c>
      <c r="L1054" s="25" t="s">
        <v>1157</v>
      </c>
      <c r="M1054" s="25">
        <v>1</v>
      </c>
      <c r="N1054" s="25">
        <v>1</v>
      </c>
      <c r="O1054" s="25">
        <v>11</v>
      </c>
      <c r="P1054" s="25">
        <v>1</v>
      </c>
      <c r="Q1054" s="25" t="s">
        <v>28</v>
      </c>
      <c r="R1054" s="25">
        <v>0</v>
      </c>
      <c r="S1054" s="26">
        <v>33044000</v>
      </c>
      <c r="T1054" s="26">
        <v>33044000</v>
      </c>
      <c r="U1054" s="25">
        <v>0</v>
      </c>
      <c r="V1054" s="25">
        <v>0</v>
      </c>
      <c r="W1054" s="25" t="s">
        <v>84</v>
      </c>
      <c r="X1054" s="25" t="s">
        <v>29</v>
      </c>
      <c r="Y1054" s="25" t="s">
        <v>1131</v>
      </c>
      <c r="Z1054" s="25">
        <v>3778932</v>
      </c>
      <c r="AA1054" s="25" t="s">
        <v>1132</v>
      </c>
      <c r="AB1054" s="24"/>
      <c r="AC1054" s="24" t="str">
        <f t="shared" si="32"/>
        <v>979-52</v>
      </c>
      <c r="AD1054" s="24" t="str">
        <f t="shared" si="33"/>
        <v>PRESTAR SERVICIOS PROFESIONALES PARA ACOMPAÑAR EL DESARROLLO DE LAS ACTIVIDADES TÉCNICAS DE EVALUACIÓN, CONTROL Y SEGUIMIENTO A LOS PROGRAMAS DE FUENTES MOVILES # 979-52</v>
      </c>
    </row>
    <row r="1055" spans="1:30" x14ac:dyDescent="0.25">
      <c r="A1055" s="25">
        <v>979</v>
      </c>
      <c r="B1055" s="25">
        <v>53</v>
      </c>
      <c r="C1055" s="25" t="s">
        <v>1124</v>
      </c>
      <c r="D1055" s="25" t="s">
        <v>1125</v>
      </c>
      <c r="E1055" s="25" t="s">
        <v>1126</v>
      </c>
      <c r="F1055" s="25" t="s">
        <v>1148</v>
      </c>
      <c r="G1055" s="25" t="s">
        <v>27</v>
      </c>
      <c r="H1055" s="25" t="s">
        <v>31</v>
      </c>
      <c r="I1055" s="25" t="s">
        <v>1136</v>
      </c>
      <c r="J1055" s="25" t="s">
        <v>1137</v>
      </c>
      <c r="K1055" s="25">
        <v>80111600</v>
      </c>
      <c r="L1055" s="25" t="s">
        <v>1158</v>
      </c>
      <c r="M1055" s="25">
        <v>1</v>
      </c>
      <c r="N1055" s="25">
        <v>1</v>
      </c>
      <c r="O1055" s="25">
        <v>11</v>
      </c>
      <c r="P1055" s="25">
        <v>1</v>
      </c>
      <c r="Q1055" s="25" t="s">
        <v>28</v>
      </c>
      <c r="R1055" s="25">
        <v>0</v>
      </c>
      <c r="S1055" s="26">
        <v>35849000</v>
      </c>
      <c r="T1055" s="26">
        <v>35849000</v>
      </c>
      <c r="U1055" s="25">
        <v>0</v>
      </c>
      <c r="V1055" s="25">
        <v>0</v>
      </c>
      <c r="W1055" s="25" t="s">
        <v>84</v>
      </c>
      <c r="X1055" s="25" t="s">
        <v>29</v>
      </c>
      <c r="Y1055" s="25" t="s">
        <v>1131</v>
      </c>
      <c r="Z1055" s="25">
        <v>3778932</v>
      </c>
      <c r="AA1055" s="25" t="s">
        <v>1132</v>
      </c>
      <c r="AB1055" s="24"/>
      <c r="AC1055" s="24" t="str">
        <f t="shared" si="32"/>
        <v>979-53</v>
      </c>
      <c r="AD1055" s="24" t="str">
        <f t="shared" si="33"/>
        <v>PRESTAR SUS SERVICIOS PROFESIONALES PARA CONSOLIDAR, ANALIZAR LAS BASES DE DATOS Y REPORTAR LA INFORMACIÓN PRODUCTO DEL DESARROLLO DE LOS PROGRAMAS DE EVALUACIÓN, CONTROL Y SEGUIMIENTO A FUENTES MOVILES. # 979-53</v>
      </c>
    </row>
    <row r="1056" spans="1:30" x14ac:dyDescent="0.25">
      <c r="A1056" s="25">
        <v>979</v>
      </c>
      <c r="B1056" s="25">
        <v>54</v>
      </c>
      <c r="C1056" s="25" t="s">
        <v>1124</v>
      </c>
      <c r="D1056" s="25" t="s">
        <v>1125</v>
      </c>
      <c r="E1056" s="25" t="s">
        <v>1126</v>
      </c>
      <c r="F1056" s="25" t="s">
        <v>1148</v>
      </c>
      <c r="G1056" s="25" t="s">
        <v>27</v>
      </c>
      <c r="H1056" s="25" t="s">
        <v>31</v>
      </c>
      <c r="I1056" s="25" t="s">
        <v>1136</v>
      </c>
      <c r="J1056" s="25" t="s">
        <v>1137</v>
      </c>
      <c r="K1056" s="25">
        <v>80111600</v>
      </c>
      <c r="L1056" s="25" t="s">
        <v>1159</v>
      </c>
      <c r="M1056" s="25">
        <v>1</v>
      </c>
      <c r="N1056" s="25">
        <v>1</v>
      </c>
      <c r="O1056" s="25">
        <v>11</v>
      </c>
      <c r="P1056" s="25">
        <v>1</v>
      </c>
      <c r="Q1056" s="25" t="s">
        <v>28</v>
      </c>
      <c r="R1056" s="25">
        <v>0</v>
      </c>
      <c r="S1056" s="26">
        <v>35849000</v>
      </c>
      <c r="T1056" s="26">
        <v>35849000</v>
      </c>
      <c r="U1056" s="25">
        <v>0</v>
      </c>
      <c r="V1056" s="25">
        <v>0</v>
      </c>
      <c r="W1056" s="25" t="s">
        <v>84</v>
      </c>
      <c r="X1056" s="25" t="s">
        <v>29</v>
      </c>
      <c r="Y1056" s="25" t="s">
        <v>1131</v>
      </c>
      <c r="Z1056" s="25">
        <v>3778932</v>
      </c>
      <c r="AA1056" s="25" t="s">
        <v>1132</v>
      </c>
      <c r="AB1056" s="24"/>
      <c r="AC1056" s="24" t="str">
        <f t="shared" si="32"/>
        <v>979-54</v>
      </c>
      <c r="AD1056" s="24" t="str">
        <f t="shared" si="33"/>
        <v>PRESTAR SERVICIOS PROFESIONALES PARA ESTRUCTURAR LAS NECESIDADES TÉCNICAS PARA LA OPERACIÓN DE EQUIPOS DE MEDICIÓN DE FUENTES MÓVILES, ASI COMO REALIZAR EL SEGUIMIENTO AL PROGRAMA DE REQUERIMIENTOS AMBIENTALES # 979-54</v>
      </c>
    </row>
    <row r="1057" spans="1:30" x14ac:dyDescent="0.25">
      <c r="A1057" s="25">
        <v>979</v>
      </c>
      <c r="B1057" s="25">
        <v>55</v>
      </c>
      <c r="C1057" s="25" t="s">
        <v>1124</v>
      </c>
      <c r="D1057" s="25" t="s">
        <v>1125</v>
      </c>
      <c r="E1057" s="25" t="s">
        <v>1126</v>
      </c>
      <c r="F1057" s="25" t="s">
        <v>1148</v>
      </c>
      <c r="G1057" s="25" t="s">
        <v>27</v>
      </c>
      <c r="H1057" s="25" t="s">
        <v>31</v>
      </c>
      <c r="I1057" s="25" t="s">
        <v>1136</v>
      </c>
      <c r="J1057" s="25" t="s">
        <v>1137</v>
      </c>
      <c r="K1057" s="25">
        <v>80111600</v>
      </c>
      <c r="L1057" s="25" t="s">
        <v>1160</v>
      </c>
      <c r="M1057" s="25">
        <v>1</v>
      </c>
      <c r="N1057" s="25">
        <v>1</v>
      </c>
      <c r="O1057" s="25">
        <v>11</v>
      </c>
      <c r="P1057" s="25">
        <v>1</v>
      </c>
      <c r="Q1057" s="25" t="s">
        <v>28</v>
      </c>
      <c r="R1057" s="25">
        <v>0</v>
      </c>
      <c r="S1057" s="26">
        <v>35849000</v>
      </c>
      <c r="T1057" s="26">
        <v>35849000</v>
      </c>
      <c r="U1057" s="25">
        <v>0</v>
      </c>
      <c r="V1057" s="25">
        <v>0</v>
      </c>
      <c r="W1057" s="25" t="s">
        <v>84</v>
      </c>
      <c r="X1057" s="25" t="s">
        <v>29</v>
      </c>
      <c r="Y1057" s="25" t="s">
        <v>1131</v>
      </c>
      <c r="Z1057" s="25">
        <v>3778932</v>
      </c>
      <c r="AA1057" s="25" t="s">
        <v>1132</v>
      </c>
      <c r="AB1057" s="24"/>
      <c r="AC1057" s="24" t="str">
        <f t="shared" si="32"/>
        <v>979-55</v>
      </c>
      <c r="AD1057" s="24" t="str">
        <f t="shared" si="33"/>
        <v>PRESTAR SUS SERVICIOS PROFESIONALES PARA DESARROLLAR ACTIVIDADES TÉCNICAS DE EVALUACIÓN, CONTROL Y SEGUIMIENTO DEL PROGRAMA DE AUTORREGULACIÓN AMBIENTAL A LAS FUENTES MÓVILES. # 979-55</v>
      </c>
    </row>
    <row r="1058" spans="1:30" x14ac:dyDescent="0.25">
      <c r="A1058" s="25">
        <v>979</v>
      </c>
      <c r="B1058" s="25">
        <v>56</v>
      </c>
      <c r="C1058" s="25" t="s">
        <v>1124</v>
      </c>
      <c r="D1058" s="25" t="s">
        <v>1125</v>
      </c>
      <c r="E1058" s="25" t="s">
        <v>1126</v>
      </c>
      <c r="F1058" s="25" t="s">
        <v>1148</v>
      </c>
      <c r="G1058" s="25" t="s">
        <v>27</v>
      </c>
      <c r="H1058" s="25" t="s">
        <v>31</v>
      </c>
      <c r="I1058" s="25" t="s">
        <v>1136</v>
      </c>
      <c r="J1058" s="25" t="s">
        <v>1137</v>
      </c>
      <c r="K1058" s="25">
        <v>80111600</v>
      </c>
      <c r="L1058" s="25" t="s">
        <v>1160</v>
      </c>
      <c r="M1058" s="25">
        <v>1</v>
      </c>
      <c r="N1058" s="25">
        <v>1</v>
      </c>
      <c r="O1058" s="25">
        <v>11</v>
      </c>
      <c r="P1058" s="25">
        <v>1</v>
      </c>
      <c r="Q1058" s="25" t="s">
        <v>28</v>
      </c>
      <c r="R1058" s="25">
        <v>0</v>
      </c>
      <c r="S1058" s="26">
        <v>35849000</v>
      </c>
      <c r="T1058" s="26">
        <v>35849000</v>
      </c>
      <c r="U1058" s="25">
        <v>0</v>
      </c>
      <c r="V1058" s="25">
        <v>0</v>
      </c>
      <c r="W1058" s="25" t="s">
        <v>84</v>
      </c>
      <c r="X1058" s="25" t="s">
        <v>29</v>
      </c>
      <c r="Y1058" s="25" t="s">
        <v>1131</v>
      </c>
      <c r="Z1058" s="25">
        <v>3778932</v>
      </c>
      <c r="AA1058" s="25" t="s">
        <v>1132</v>
      </c>
      <c r="AB1058" s="24"/>
      <c r="AC1058" s="24" t="str">
        <f t="shared" si="32"/>
        <v>979-56</v>
      </c>
      <c r="AD1058" s="24" t="str">
        <f t="shared" si="33"/>
        <v>PRESTAR SUS SERVICIOS PROFESIONALES PARA DESARROLLAR ACTIVIDADES TÉCNICAS DE EVALUACIÓN, CONTROL Y SEGUIMIENTO DEL PROGRAMA DE AUTORREGULACIÓN AMBIENTAL A LAS FUENTES MÓVILES. # 979-56</v>
      </c>
    </row>
    <row r="1059" spans="1:30" x14ac:dyDescent="0.25">
      <c r="A1059" s="25">
        <v>979</v>
      </c>
      <c r="B1059" s="25">
        <v>57</v>
      </c>
      <c r="C1059" s="25" t="s">
        <v>1124</v>
      </c>
      <c r="D1059" s="25" t="s">
        <v>1125</v>
      </c>
      <c r="E1059" s="25" t="s">
        <v>1126</v>
      </c>
      <c r="F1059" s="25" t="s">
        <v>1148</v>
      </c>
      <c r="G1059" s="25" t="s">
        <v>27</v>
      </c>
      <c r="H1059" s="25" t="s">
        <v>31</v>
      </c>
      <c r="I1059" s="25" t="s">
        <v>1136</v>
      </c>
      <c r="J1059" s="25" t="s">
        <v>1137</v>
      </c>
      <c r="K1059" s="25">
        <v>80111600</v>
      </c>
      <c r="L1059" s="25" t="s">
        <v>1160</v>
      </c>
      <c r="M1059" s="25">
        <v>1</v>
      </c>
      <c r="N1059" s="25">
        <v>1</v>
      </c>
      <c r="O1059" s="25">
        <v>11</v>
      </c>
      <c r="P1059" s="25">
        <v>1</v>
      </c>
      <c r="Q1059" s="25" t="s">
        <v>28</v>
      </c>
      <c r="R1059" s="25">
        <v>0</v>
      </c>
      <c r="S1059" s="26">
        <v>35849000</v>
      </c>
      <c r="T1059" s="26">
        <v>35849000</v>
      </c>
      <c r="U1059" s="25">
        <v>0</v>
      </c>
      <c r="V1059" s="25">
        <v>0</v>
      </c>
      <c r="W1059" s="25" t="s">
        <v>84</v>
      </c>
      <c r="X1059" s="25" t="s">
        <v>29</v>
      </c>
      <c r="Y1059" s="25" t="s">
        <v>1131</v>
      </c>
      <c r="Z1059" s="25">
        <v>3778932</v>
      </c>
      <c r="AA1059" s="25" t="s">
        <v>1132</v>
      </c>
      <c r="AB1059" s="24"/>
      <c r="AC1059" s="24" t="str">
        <f t="shared" si="32"/>
        <v>979-57</v>
      </c>
      <c r="AD1059" s="24" t="str">
        <f t="shared" si="33"/>
        <v>PRESTAR SUS SERVICIOS PROFESIONALES PARA DESARROLLAR ACTIVIDADES TÉCNICAS DE EVALUACIÓN, CONTROL Y SEGUIMIENTO DEL PROGRAMA DE AUTORREGULACIÓN AMBIENTAL A LAS FUENTES MÓVILES. # 979-57</v>
      </c>
    </row>
    <row r="1060" spans="1:30" x14ac:dyDescent="0.25">
      <c r="A1060" s="25">
        <v>979</v>
      </c>
      <c r="B1060" s="25">
        <v>58</v>
      </c>
      <c r="C1060" s="25" t="s">
        <v>1124</v>
      </c>
      <c r="D1060" s="25" t="s">
        <v>1125</v>
      </c>
      <c r="E1060" s="25" t="s">
        <v>1126</v>
      </c>
      <c r="F1060" s="25" t="s">
        <v>1148</v>
      </c>
      <c r="G1060" s="25" t="s">
        <v>27</v>
      </c>
      <c r="H1060" s="25" t="s">
        <v>31</v>
      </c>
      <c r="I1060" s="25" t="s">
        <v>1136</v>
      </c>
      <c r="J1060" s="25" t="s">
        <v>1137</v>
      </c>
      <c r="K1060" s="25">
        <v>80111600</v>
      </c>
      <c r="L1060" s="25" t="s">
        <v>1160</v>
      </c>
      <c r="M1060" s="25">
        <v>1</v>
      </c>
      <c r="N1060" s="25">
        <v>1</v>
      </c>
      <c r="O1060" s="25">
        <v>11</v>
      </c>
      <c r="P1060" s="25">
        <v>1</v>
      </c>
      <c r="Q1060" s="25" t="s">
        <v>28</v>
      </c>
      <c r="R1060" s="25">
        <v>0</v>
      </c>
      <c r="S1060" s="26">
        <v>35849000</v>
      </c>
      <c r="T1060" s="26">
        <v>35849000</v>
      </c>
      <c r="U1060" s="25">
        <v>0</v>
      </c>
      <c r="V1060" s="25">
        <v>0</v>
      </c>
      <c r="W1060" s="25" t="s">
        <v>84</v>
      </c>
      <c r="X1060" s="25" t="s">
        <v>29</v>
      </c>
      <c r="Y1060" s="25" t="s">
        <v>1131</v>
      </c>
      <c r="Z1060" s="25">
        <v>3778932</v>
      </c>
      <c r="AA1060" s="25" t="s">
        <v>1132</v>
      </c>
      <c r="AB1060" s="24"/>
      <c r="AC1060" s="24" t="str">
        <f t="shared" si="32"/>
        <v>979-58</v>
      </c>
      <c r="AD1060" s="24" t="str">
        <f t="shared" si="33"/>
        <v>PRESTAR SUS SERVICIOS PROFESIONALES PARA DESARROLLAR ACTIVIDADES TÉCNICAS DE EVALUACIÓN, CONTROL Y SEGUIMIENTO DEL PROGRAMA DE AUTORREGULACIÓN AMBIENTAL A LAS FUENTES MÓVILES. # 979-58</v>
      </c>
    </row>
    <row r="1061" spans="1:30" x14ac:dyDescent="0.25">
      <c r="A1061" s="25">
        <v>979</v>
      </c>
      <c r="B1061" s="25">
        <v>59</v>
      </c>
      <c r="C1061" s="25" t="s">
        <v>1124</v>
      </c>
      <c r="D1061" s="25" t="s">
        <v>1125</v>
      </c>
      <c r="E1061" s="25" t="s">
        <v>1126</v>
      </c>
      <c r="F1061" s="25" t="s">
        <v>1148</v>
      </c>
      <c r="G1061" s="25" t="s">
        <v>27</v>
      </c>
      <c r="H1061" s="25" t="s">
        <v>31</v>
      </c>
      <c r="I1061" s="25" t="s">
        <v>1136</v>
      </c>
      <c r="J1061" s="25" t="s">
        <v>1137</v>
      </c>
      <c r="K1061" s="25">
        <v>80111600</v>
      </c>
      <c r="L1061" s="25" t="s">
        <v>1160</v>
      </c>
      <c r="M1061" s="25">
        <v>1</v>
      </c>
      <c r="N1061" s="25">
        <v>1</v>
      </c>
      <c r="O1061" s="25">
        <v>11</v>
      </c>
      <c r="P1061" s="25">
        <v>1</v>
      </c>
      <c r="Q1061" s="25" t="s">
        <v>28</v>
      </c>
      <c r="R1061" s="25">
        <v>0</v>
      </c>
      <c r="S1061" s="26">
        <v>35849000</v>
      </c>
      <c r="T1061" s="26">
        <v>35849000</v>
      </c>
      <c r="U1061" s="25">
        <v>0</v>
      </c>
      <c r="V1061" s="25">
        <v>0</v>
      </c>
      <c r="W1061" s="25" t="s">
        <v>84</v>
      </c>
      <c r="X1061" s="25" t="s">
        <v>29</v>
      </c>
      <c r="Y1061" s="25" t="s">
        <v>1131</v>
      </c>
      <c r="Z1061" s="25">
        <v>3778932</v>
      </c>
      <c r="AA1061" s="25" t="s">
        <v>1132</v>
      </c>
      <c r="AB1061" s="24"/>
      <c r="AC1061" s="24" t="str">
        <f t="shared" si="32"/>
        <v>979-59</v>
      </c>
      <c r="AD1061" s="24" t="str">
        <f t="shared" si="33"/>
        <v>PRESTAR SUS SERVICIOS PROFESIONALES PARA DESARROLLAR ACTIVIDADES TÉCNICAS DE EVALUACIÓN, CONTROL Y SEGUIMIENTO DEL PROGRAMA DE AUTORREGULACIÓN AMBIENTAL A LAS FUENTES MÓVILES. # 979-59</v>
      </c>
    </row>
    <row r="1062" spans="1:30" x14ac:dyDescent="0.25">
      <c r="A1062" s="25">
        <v>979</v>
      </c>
      <c r="B1062" s="25">
        <v>60</v>
      </c>
      <c r="C1062" s="25" t="s">
        <v>1124</v>
      </c>
      <c r="D1062" s="25" t="s">
        <v>1125</v>
      </c>
      <c r="E1062" s="25" t="s">
        <v>1126</v>
      </c>
      <c r="F1062" s="25" t="s">
        <v>1148</v>
      </c>
      <c r="G1062" s="25" t="s">
        <v>27</v>
      </c>
      <c r="H1062" s="25" t="s">
        <v>31</v>
      </c>
      <c r="I1062" s="25" t="s">
        <v>1136</v>
      </c>
      <c r="J1062" s="25" t="s">
        <v>1137</v>
      </c>
      <c r="K1062" s="25">
        <v>80111600</v>
      </c>
      <c r="L1062" s="25" t="s">
        <v>1160</v>
      </c>
      <c r="M1062" s="25">
        <v>1</v>
      </c>
      <c r="N1062" s="25">
        <v>1</v>
      </c>
      <c r="O1062" s="25">
        <v>11</v>
      </c>
      <c r="P1062" s="25">
        <v>1</v>
      </c>
      <c r="Q1062" s="25" t="s">
        <v>28</v>
      </c>
      <c r="R1062" s="25">
        <v>0</v>
      </c>
      <c r="S1062" s="26">
        <v>35849000</v>
      </c>
      <c r="T1062" s="26">
        <v>35849000</v>
      </c>
      <c r="U1062" s="25">
        <v>0</v>
      </c>
      <c r="V1062" s="25">
        <v>0</v>
      </c>
      <c r="W1062" s="25" t="s">
        <v>84</v>
      </c>
      <c r="X1062" s="25" t="s">
        <v>29</v>
      </c>
      <c r="Y1062" s="25" t="s">
        <v>1131</v>
      </c>
      <c r="Z1062" s="25">
        <v>3778932</v>
      </c>
      <c r="AA1062" s="25" t="s">
        <v>1132</v>
      </c>
      <c r="AB1062" s="24"/>
      <c r="AC1062" s="24" t="str">
        <f t="shared" si="32"/>
        <v>979-60</v>
      </c>
      <c r="AD1062" s="24" t="str">
        <f t="shared" si="33"/>
        <v>PRESTAR SUS SERVICIOS PROFESIONALES PARA DESARROLLAR ACTIVIDADES TÉCNICAS DE EVALUACIÓN, CONTROL Y SEGUIMIENTO DEL PROGRAMA DE AUTORREGULACIÓN AMBIENTAL A LAS FUENTES MÓVILES. # 979-60</v>
      </c>
    </row>
    <row r="1063" spans="1:30" x14ac:dyDescent="0.25">
      <c r="A1063" s="25">
        <v>979</v>
      </c>
      <c r="B1063" s="25">
        <v>61</v>
      </c>
      <c r="C1063" s="25" t="s">
        <v>1124</v>
      </c>
      <c r="D1063" s="25" t="s">
        <v>1125</v>
      </c>
      <c r="E1063" s="25" t="s">
        <v>1126</v>
      </c>
      <c r="F1063" s="25" t="s">
        <v>1148</v>
      </c>
      <c r="G1063" s="25" t="s">
        <v>27</v>
      </c>
      <c r="H1063" s="25" t="s">
        <v>31</v>
      </c>
      <c r="I1063" s="25" t="s">
        <v>1136</v>
      </c>
      <c r="J1063" s="25" t="s">
        <v>1137</v>
      </c>
      <c r="K1063" s="25">
        <v>80111600</v>
      </c>
      <c r="L1063" s="25" t="s">
        <v>1161</v>
      </c>
      <c r="M1063" s="25">
        <v>1</v>
      </c>
      <c r="N1063" s="25">
        <v>1</v>
      </c>
      <c r="O1063" s="25">
        <v>11</v>
      </c>
      <c r="P1063" s="25">
        <v>1</v>
      </c>
      <c r="Q1063" s="25" t="s">
        <v>28</v>
      </c>
      <c r="R1063" s="25">
        <v>0</v>
      </c>
      <c r="S1063" s="26">
        <v>35849000</v>
      </c>
      <c r="T1063" s="26">
        <v>35849000</v>
      </c>
      <c r="U1063" s="25">
        <v>0</v>
      </c>
      <c r="V1063" s="25">
        <v>0</v>
      </c>
      <c r="W1063" s="25" t="s">
        <v>84</v>
      </c>
      <c r="X1063" s="25" t="s">
        <v>29</v>
      </c>
      <c r="Y1063" s="25" t="s">
        <v>1131</v>
      </c>
      <c r="Z1063" s="25">
        <v>3778932</v>
      </c>
      <c r="AA1063" s="25" t="s">
        <v>1132</v>
      </c>
      <c r="AB1063" s="24"/>
      <c r="AC1063" s="24" t="str">
        <f t="shared" si="32"/>
        <v>979-61</v>
      </c>
      <c r="AD1063" s="24" t="str">
        <f t="shared" si="33"/>
        <v>PRESTAR SUS SERVICIOS PROFESIONALES PARA DESARROLLAR ACTIVIDADES TÉCNICAS DE EVALUACIÓN, CONTROL Y SEGUIMIENTO EN LOS PROGRAMAS DE CONTROL EN VÍA, AUTORREGULACIÓN, Y REQUERIMIENTOS, Y AQUELLOS QUE SURJAN ASOCIADOS A LAS FUENTES MÓVILES. # 979-61</v>
      </c>
    </row>
    <row r="1064" spans="1:30" x14ac:dyDescent="0.25">
      <c r="A1064" s="25">
        <v>979</v>
      </c>
      <c r="B1064" s="25">
        <v>62</v>
      </c>
      <c r="C1064" s="25" t="s">
        <v>1124</v>
      </c>
      <c r="D1064" s="25" t="s">
        <v>1125</v>
      </c>
      <c r="E1064" s="25" t="s">
        <v>1126</v>
      </c>
      <c r="F1064" s="25" t="s">
        <v>1148</v>
      </c>
      <c r="G1064" s="25" t="s">
        <v>27</v>
      </c>
      <c r="H1064" s="25" t="s">
        <v>31</v>
      </c>
      <c r="I1064" s="25" t="s">
        <v>1136</v>
      </c>
      <c r="J1064" s="25" t="s">
        <v>1137</v>
      </c>
      <c r="K1064" s="25">
        <v>80111600</v>
      </c>
      <c r="L1064" s="25" t="s">
        <v>1161</v>
      </c>
      <c r="M1064" s="25">
        <v>1</v>
      </c>
      <c r="N1064" s="25">
        <v>1</v>
      </c>
      <c r="O1064" s="25">
        <v>11</v>
      </c>
      <c r="P1064" s="25">
        <v>1</v>
      </c>
      <c r="Q1064" s="25" t="s">
        <v>28</v>
      </c>
      <c r="R1064" s="25">
        <v>0</v>
      </c>
      <c r="S1064" s="26">
        <v>35849000</v>
      </c>
      <c r="T1064" s="26">
        <v>35849000</v>
      </c>
      <c r="U1064" s="25">
        <v>0</v>
      </c>
      <c r="V1064" s="25">
        <v>0</v>
      </c>
      <c r="W1064" s="25" t="s">
        <v>84</v>
      </c>
      <c r="X1064" s="25" t="s">
        <v>29</v>
      </c>
      <c r="Y1064" s="25" t="s">
        <v>1131</v>
      </c>
      <c r="Z1064" s="25">
        <v>3778932</v>
      </c>
      <c r="AA1064" s="25" t="s">
        <v>1132</v>
      </c>
      <c r="AB1064" s="24"/>
      <c r="AC1064" s="24" t="str">
        <f t="shared" si="32"/>
        <v>979-62</v>
      </c>
      <c r="AD1064" s="24" t="str">
        <f t="shared" si="33"/>
        <v>PRESTAR SUS SERVICIOS PROFESIONALES PARA DESARROLLAR ACTIVIDADES TÉCNICAS DE EVALUACIÓN, CONTROL Y SEGUIMIENTO EN LOS PROGRAMAS DE CONTROL EN VÍA, AUTORREGULACIÓN, Y REQUERIMIENTOS, Y AQUELLOS QUE SURJAN ASOCIADOS A LAS FUENTES MÓVILES. # 979-62</v>
      </c>
    </row>
    <row r="1065" spans="1:30" x14ac:dyDescent="0.25">
      <c r="A1065" s="25">
        <v>979</v>
      </c>
      <c r="B1065" s="25">
        <v>63</v>
      </c>
      <c r="C1065" s="25" t="s">
        <v>1124</v>
      </c>
      <c r="D1065" s="25" t="s">
        <v>1125</v>
      </c>
      <c r="E1065" s="25" t="s">
        <v>1126</v>
      </c>
      <c r="F1065" s="25" t="s">
        <v>1148</v>
      </c>
      <c r="G1065" s="25" t="s">
        <v>27</v>
      </c>
      <c r="H1065" s="25" t="s">
        <v>31</v>
      </c>
      <c r="I1065" s="25" t="s">
        <v>1136</v>
      </c>
      <c r="J1065" s="25" t="s">
        <v>1137</v>
      </c>
      <c r="K1065" s="25">
        <v>80111600</v>
      </c>
      <c r="L1065" s="25" t="s">
        <v>1161</v>
      </c>
      <c r="M1065" s="25">
        <v>1</v>
      </c>
      <c r="N1065" s="25">
        <v>1</v>
      </c>
      <c r="O1065" s="25">
        <v>11</v>
      </c>
      <c r="P1065" s="25">
        <v>1</v>
      </c>
      <c r="Q1065" s="25" t="s">
        <v>28</v>
      </c>
      <c r="R1065" s="25">
        <v>0</v>
      </c>
      <c r="S1065" s="26">
        <v>35849000</v>
      </c>
      <c r="T1065" s="26">
        <v>35849000</v>
      </c>
      <c r="U1065" s="25">
        <v>0</v>
      </c>
      <c r="V1065" s="25">
        <v>0</v>
      </c>
      <c r="W1065" s="25" t="s">
        <v>84</v>
      </c>
      <c r="X1065" s="25" t="s">
        <v>29</v>
      </c>
      <c r="Y1065" s="25" t="s">
        <v>1131</v>
      </c>
      <c r="Z1065" s="25">
        <v>3778932</v>
      </c>
      <c r="AA1065" s="25" t="s">
        <v>1132</v>
      </c>
      <c r="AB1065" s="24"/>
      <c r="AC1065" s="24" t="str">
        <f t="shared" si="32"/>
        <v>979-63</v>
      </c>
      <c r="AD1065" s="24" t="str">
        <f t="shared" si="33"/>
        <v>PRESTAR SUS SERVICIOS PROFESIONALES PARA DESARROLLAR ACTIVIDADES TÉCNICAS DE EVALUACIÓN, CONTROL Y SEGUIMIENTO EN LOS PROGRAMAS DE CONTROL EN VÍA, AUTORREGULACIÓN, Y REQUERIMIENTOS, Y AQUELLOS QUE SURJAN ASOCIADOS A LAS FUENTES MÓVILES. # 979-63</v>
      </c>
    </row>
    <row r="1066" spans="1:30" x14ac:dyDescent="0.25">
      <c r="A1066" s="25">
        <v>979</v>
      </c>
      <c r="B1066" s="25">
        <v>64</v>
      </c>
      <c r="C1066" s="25" t="s">
        <v>1124</v>
      </c>
      <c r="D1066" s="25" t="s">
        <v>1125</v>
      </c>
      <c r="E1066" s="25" t="s">
        <v>1126</v>
      </c>
      <c r="F1066" s="25" t="s">
        <v>1148</v>
      </c>
      <c r="G1066" s="25" t="s">
        <v>27</v>
      </c>
      <c r="H1066" s="25" t="s">
        <v>31</v>
      </c>
      <c r="I1066" s="25" t="s">
        <v>1136</v>
      </c>
      <c r="J1066" s="25" t="s">
        <v>1137</v>
      </c>
      <c r="K1066" s="25">
        <v>80111600</v>
      </c>
      <c r="L1066" s="25" t="s">
        <v>1161</v>
      </c>
      <c r="M1066" s="25">
        <v>1</v>
      </c>
      <c r="N1066" s="25">
        <v>1</v>
      </c>
      <c r="O1066" s="25">
        <v>11</v>
      </c>
      <c r="P1066" s="25">
        <v>1</v>
      </c>
      <c r="Q1066" s="25" t="s">
        <v>28</v>
      </c>
      <c r="R1066" s="25">
        <v>0</v>
      </c>
      <c r="S1066" s="26">
        <v>35849000</v>
      </c>
      <c r="T1066" s="26">
        <v>35849000</v>
      </c>
      <c r="U1066" s="25">
        <v>0</v>
      </c>
      <c r="V1066" s="25">
        <v>0</v>
      </c>
      <c r="W1066" s="25" t="s">
        <v>84</v>
      </c>
      <c r="X1066" s="25" t="s">
        <v>29</v>
      </c>
      <c r="Y1066" s="25" t="s">
        <v>1131</v>
      </c>
      <c r="Z1066" s="25">
        <v>3778932</v>
      </c>
      <c r="AA1066" s="25" t="s">
        <v>1132</v>
      </c>
      <c r="AB1066" s="24"/>
      <c r="AC1066" s="24" t="str">
        <f t="shared" si="32"/>
        <v>979-64</v>
      </c>
      <c r="AD1066" s="24" t="str">
        <f t="shared" si="33"/>
        <v>PRESTAR SUS SERVICIOS PROFESIONALES PARA DESARROLLAR ACTIVIDADES TÉCNICAS DE EVALUACIÓN, CONTROL Y SEGUIMIENTO EN LOS PROGRAMAS DE CONTROL EN VÍA, AUTORREGULACIÓN, Y REQUERIMIENTOS, Y AQUELLOS QUE SURJAN ASOCIADOS A LAS FUENTES MÓVILES. # 979-64</v>
      </c>
    </row>
    <row r="1067" spans="1:30" x14ac:dyDescent="0.25">
      <c r="A1067" s="25">
        <v>979</v>
      </c>
      <c r="B1067" s="25">
        <v>65</v>
      </c>
      <c r="C1067" s="25" t="s">
        <v>1124</v>
      </c>
      <c r="D1067" s="25" t="s">
        <v>1125</v>
      </c>
      <c r="E1067" s="25" t="s">
        <v>1126</v>
      </c>
      <c r="F1067" s="25" t="s">
        <v>1148</v>
      </c>
      <c r="G1067" s="25" t="s">
        <v>27</v>
      </c>
      <c r="H1067" s="25" t="s">
        <v>31</v>
      </c>
      <c r="I1067" s="25" t="s">
        <v>1136</v>
      </c>
      <c r="J1067" s="25" t="s">
        <v>1137</v>
      </c>
      <c r="K1067" s="25">
        <v>80111600</v>
      </c>
      <c r="L1067" s="25" t="s">
        <v>1162</v>
      </c>
      <c r="M1067" s="25">
        <v>1</v>
      </c>
      <c r="N1067" s="25">
        <v>1</v>
      </c>
      <c r="O1067" s="25">
        <v>11</v>
      </c>
      <c r="P1067" s="25">
        <v>1</v>
      </c>
      <c r="Q1067" s="25" t="s">
        <v>28</v>
      </c>
      <c r="R1067" s="25">
        <v>0</v>
      </c>
      <c r="S1067" s="26">
        <v>51920000</v>
      </c>
      <c r="T1067" s="26">
        <v>51920000</v>
      </c>
      <c r="U1067" s="25">
        <v>0</v>
      </c>
      <c r="V1067" s="25">
        <v>0</v>
      </c>
      <c r="W1067" s="25" t="s">
        <v>84</v>
      </c>
      <c r="X1067" s="25" t="s">
        <v>29</v>
      </c>
      <c r="Y1067" s="25" t="s">
        <v>1131</v>
      </c>
      <c r="Z1067" s="25">
        <v>3778932</v>
      </c>
      <c r="AA1067" s="25" t="s">
        <v>1132</v>
      </c>
      <c r="AB1067" s="24"/>
      <c r="AC1067" s="24" t="str">
        <f t="shared" si="32"/>
        <v>979-65</v>
      </c>
      <c r="AD1067" s="24" t="str">
        <f t="shared" si="33"/>
        <v>PRESTAR SUS SERVICIOS PROFESIONALES PARA PROGRAMAR LA OPERATIVIDAD, REALIZAR EL SEGUIMIENTO Y LA GENERACIÓN DE REPORTES DEL PROGRAMA DE AUTOREGULACIÓN AMBIENTAL A LAS FUENTES MÓVILES # 979-65</v>
      </c>
    </row>
    <row r="1068" spans="1:30" x14ac:dyDescent="0.25">
      <c r="A1068" s="25">
        <v>979</v>
      </c>
      <c r="B1068" s="25">
        <v>66</v>
      </c>
      <c r="C1068" s="25" t="s">
        <v>1124</v>
      </c>
      <c r="D1068" s="25" t="s">
        <v>1125</v>
      </c>
      <c r="E1068" s="25" t="s">
        <v>1126</v>
      </c>
      <c r="F1068" s="25" t="s">
        <v>1148</v>
      </c>
      <c r="G1068" s="25" t="s">
        <v>27</v>
      </c>
      <c r="H1068" s="25" t="s">
        <v>31</v>
      </c>
      <c r="I1068" s="25" t="s">
        <v>1136</v>
      </c>
      <c r="J1068" s="25" t="s">
        <v>1137</v>
      </c>
      <c r="K1068" s="25">
        <v>80111600</v>
      </c>
      <c r="L1068" s="25" t="s">
        <v>1163</v>
      </c>
      <c r="M1068" s="25">
        <v>1</v>
      </c>
      <c r="N1068" s="25">
        <v>1</v>
      </c>
      <c r="O1068" s="25">
        <v>11</v>
      </c>
      <c r="P1068" s="25">
        <v>1</v>
      </c>
      <c r="Q1068" s="25" t="s">
        <v>28</v>
      </c>
      <c r="R1068" s="25">
        <v>0</v>
      </c>
      <c r="S1068" s="26">
        <v>51920000</v>
      </c>
      <c r="T1068" s="26">
        <v>51920000</v>
      </c>
      <c r="U1068" s="25">
        <v>0</v>
      </c>
      <c r="V1068" s="25">
        <v>0</v>
      </c>
      <c r="W1068" s="25" t="s">
        <v>84</v>
      </c>
      <c r="X1068" s="25" t="s">
        <v>29</v>
      </c>
      <c r="Y1068" s="25" t="s">
        <v>1131</v>
      </c>
      <c r="Z1068" s="25">
        <v>3778932</v>
      </c>
      <c r="AA1068" s="25" t="s">
        <v>1132</v>
      </c>
      <c r="AB1068" s="24"/>
      <c r="AC1068" s="24" t="str">
        <f t="shared" si="32"/>
        <v>979-66</v>
      </c>
      <c r="AD1068" s="24" t="str">
        <f t="shared" si="33"/>
        <v>PRESTAR SUS SERVICIOS PROFESIONALES PARA DESARROLLAR ACTIVIDADES TÉCNICAS DE EVALUACIÓN Y CONTROL A LOS CENTROS DE DIAGNOSTICO AUTOMOTOR A FUENTES MOVILES # 979-66</v>
      </c>
    </row>
    <row r="1069" spans="1:30" x14ac:dyDescent="0.25">
      <c r="A1069" s="25">
        <v>979</v>
      </c>
      <c r="B1069" s="25">
        <v>67</v>
      </c>
      <c r="C1069" s="25" t="s">
        <v>1124</v>
      </c>
      <c r="D1069" s="25" t="s">
        <v>1125</v>
      </c>
      <c r="E1069" s="25" t="s">
        <v>1126</v>
      </c>
      <c r="F1069" s="25" t="s">
        <v>1148</v>
      </c>
      <c r="G1069" s="25" t="s">
        <v>27</v>
      </c>
      <c r="H1069" s="25" t="s">
        <v>31</v>
      </c>
      <c r="I1069" s="25" t="s">
        <v>1136</v>
      </c>
      <c r="J1069" s="25" t="s">
        <v>1137</v>
      </c>
      <c r="K1069" s="25">
        <v>80111600</v>
      </c>
      <c r="L1069" s="25" t="s">
        <v>1163</v>
      </c>
      <c r="M1069" s="25">
        <v>1</v>
      </c>
      <c r="N1069" s="25">
        <v>1</v>
      </c>
      <c r="O1069" s="25">
        <v>11</v>
      </c>
      <c r="P1069" s="25">
        <v>1</v>
      </c>
      <c r="Q1069" s="25" t="s">
        <v>28</v>
      </c>
      <c r="R1069" s="25">
        <v>0</v>
      </c>
      <c r="S1069" s="26">
        <v>51920000</v>
      </c>
      <c r="T1069" s="26">
        <v>51920000</v>
      </c>
      <c r="U1069" s="25">
        <v>0</v>
      </c>
      <c r="V1069" s="25">
        <v>0</v>
      </c>
      <c r="W1069" s="25" t="s">
        <v>84</v>
      </c>
      <c r="X1069" s="25" t="s">
        <v>29</v>
      </c>
      <c r="Y1069" s="25" t="s">
        <v>1131</v>
      </c>
      <c r="Z1069" s="25">
        <v>3778932</v>
      </c>
      <c r="AA1069" s="25" t="s">
        <v>1132</v>
      </c>
      <c r="AB1069" s="24"/>
      <c r="AC1069" s="24" t="str">
        <f t="shared" si="32"/>
        <v>979-67</v>
      </c>
      <c r="AD1069" s="24" t="str">
        <f t="shared" si="33"/>
        <v>PRESTAR SUS SERVICIOS PROFESIONALES PARA DESARROLLAR ACTIVIDADES TÉCNICAS DE EVALUACIÓN Y CONTROL A LOS CENTROS DE DIAGNOSTICO AUTOMOTOR A FUENTES MOVILES # 979-67</v>
      </c>
    </row>
    <row r="1070" spans="1:30" x14ac:dyDescent="0.25">
      <c r="A1070" s="25">
        <v>979</v>
      </c>
      <c r="B1070" s="25">
        <v>68</v>
      </c>
      <c r="C1070" s="25" t="s">
        <v>1124</v>
      </c>
      <c r="D1070" s="25" t="s">
        <v>1125</v>
      </c>
      <c r="E1070" s="25" t="s">
        <v>1126</v>
      </c>
      <c r="F1070" s="25" t="s">
        <v>1148</v>
      </c>
      <c r="G1070" s="25" t="s">
        <v>27</v>
      </c>
      <c r="H1070" s="25" t="s">
        <v>31</v>
      </c>
      <c r="I1070" s="25" t="s">
        <v>1136</v>
      </c>
      <c r="J1070" s="25" t="s">
        <v>1137</v>
      </c>
      <c r="K1070" s="25">
        <v>80111600</v>
      </c>
      <c r="L1070" s="25" t="s">
        <v>1164</v>
      </c>
      <c r="M1070" s="25">
        <v>1</v>
      </c>
      <c r="N1070" s="25">
        <v>1</v>
      </c>
      <c r="O1070" s="25">
        <v>11</v>
      </c>
      <c r="P1070" s="25">
        <v>1</v>
      </c>
      <c r="Q1070" s="25" t="s">
        <v>28</v>
      </c>
      <c r="R1070" s="25">
        <v>0</v>
      </c>
      <c r="S1070" s="26">
        <v>45089000</v>
      </c>
      <c r="T1070" s="26">
        <v>45089000</v>
      </c>
      <c r="U1070" s="25">
        <v>0</v>
      </c>
      <c r="V1070" s="25">
        <v>0</v>
      </c>
      <c r="W1070" s="25" t="s">
        <v>84</v>
      </c>
      <c r="X1070" s="25" t="s">
        <v>29</v>
      </c>
      <c r="Y1070" s="25" t="s">
        <v>1131</v>
      </c>
      <c r="Z1070" s="25">
        <v>3778932</v>
      </c>
      <c r="AA1070" s="25" t="s">
        <v>1132</v>
      </c>
      <c r="AB1070" s="24"/>
      <c r="AC1070" s="24" t="str">
        <f t="shared" si="32"/>
        <v>979-68</v>
      </c>
      <c r="AD1070" s="24" t="str">
        <f t="shared" si="33"/>
        <v>PRESTAR SUS SERVICIOS PROFESIONALES PARA PROGRAMAR LA OPERATIVIDAD DEL CONTROL EN VIA, EL SEGUIMIENTO DE LA MISMA Y LA GENERACIÓN DE REPORTES A LAS FUENTES MÓVILES # 979-68</v>
      </c>
    </row>
    <row r="1071" spans="1:30" x14ac:dyDescent="0.25">
      <c r="A1071" s="25">
        <v>979</v>
      </c>
      <c r="B1071" s="25">
        <v>69</v>
      </c>
      <c r="C1071" s="25" t="s">
        <v>1124</v>
      </c>
      <c r="D1071" s="25" t="s">
        <v>1125</v>
      </c>
      <c r="E1071" s="25" t="s">
        <v>1126</v>
      </c>
      <c r="F1071" s="25" t="s">
        <v>1148</v>
      </c>
      <c r="G1071" s="25" t="s">
        <v>27</v>
      </c>
      <c r="H1071" s="25" t="s">
        <v>31</v>
      </c>
      <c r="I1071" s="25" t="s">
        <v>1136</v>
      </c>
      <c r="J1071" s="25" t="s">
        <v>1137</v>
      </c>
      <c r="K1071" s="25">
        <v>80111600</v>
      </c>
      <c r="L1071" s="25" t="s">
        <v>1163</v>
      </c>
      <c r="M1071" s="25">
        <v>1</v>
      </c>
      <c r="N1071" s="25">
        <v>1</v>
      </c>
      <c r="O1071" s="25">
        <v>11</v>
      </c>
      <c r="P1071" s="25">
        <v>1</v>
      </c>
      <c r="Q1071" s="25" t="s">
        <v>28</v>
      </c>
      <c r="R1071" s="25">
        <v>0</v>
      </c>
      <c r="S1071" s="26">
        <v>51920000</v>
      </c>
      <c r="T1071" s="26">
        <v>51920000</v>
      </c>
      <c r="U1071" s="25">
        <v>0</v>
      </c>
      <c r="V1071" s="25">
        <v>0</v>
      </c>
      <c r="W1071" s="25" t="s">
        <v>84</v>
      </c>
      <c r="X1071" s="25" t="s">
        <v>29</v>
      </c>
      <c r="Y1071" s="25" t="s">
        <v>1131</v>
      </c>
      <c r="Z1071" s="25">
        <v>3778932</v>
      </c>
      <c r="AA1071" s="25" t="s">
        <v>1132</v>
      </c>
      <c r="AB1071" s="24"/>
      <c r="AC1071" s="24" t="str">
        <f t="shared" si="32"/>
        <v>979-69</v>
      </c>
      <c r="AD1071" s="24" t="str">
        <f t="shared" si="33"/>
        <v>PRESTAR SUS SERVICIOS PROFESIONALES PARA DESARROLLAR ACTIVIDADES TÉCNICAS DE EVALUACIÓN Y CONTROL A LOS CENTROS DE DIAGNOSTICO AUTOMOTOR A FUENTES MOVILES # 979-69</v>
      </c>
    </row>
    <row r="1072" spans="1:30" x14ac:dyDescent="0.25">
      <c r="A1072" s="25">
        <v>979</v>
      </c>
      <c r="B1072" s="25">
        <v>70</v>
      </c>
      <c r="C1072" s="25" t="s">
        <v>1124</v>
      </c>
      <c r="D1072" s="25" t="s">
        <v>1125</v>
      </c>
      <c r="E1072" s="25" t="s">
        <v>1126</v>
      </c>
      <c r="F1072" s="25" t="s">
        <v>1148</v>
      </c>
      <c r="G1072" s="25" t="s">
        <v>27</v>
      </c>
      <c r="H1072" s="25" t="s">
        <v>31</v>
      </c>
      <c r="I1072" s="25" t="s">
        <v>1136</v>
      </c>
      <c r="J1072" s="25" t="s">
        <v>1137</v>
      </c>
      <c r="K1072" s="25">
        <v>80111600</v>
      </c>
      <c r="L1072" s="25" t="s">
        <v>1165</v>
      </c>
      <c r="M1072" s="25">
        <v>1</v>
      </c>
      <c r="N1072" s="25">
        <v>1</v>
      </c>
      <c r="O1072" s="25">
        <v>11</v>
      </c>
      <c r="P1072" s="25">
        <v>1</v>
      </c>
      <c r="Q1072" s="25" t="s">
        <v>28</v>
      </c>
      <c r="R1072" s="25">
        <v>0</v>
      </c>
      <c r="S1072" s="26">
        <v>65560000</v>
      </c>
      <c r="T1072" s="26">
        <v>65560000</v>
      </c>
      <c r="U1072" s="25">
        <v>0</v>
      </c>
      <c r="V1072" s="25">
        <v>0</v>
      </c>
      <c r="W1072" s="25" t="s">
        <v>84</v>
      </c>
      <c r="X1072" s="25" t="s">
        <v>29</v>
      </c>
      <c r="Y1072" s="25" t="s">
        <v>1131</v>
      </c>
      <c r="Z1072" s="25">
        <v>3778932</v>
      </c>
      <c r="AA1072" s="25" t="s">
        <v>1132</v>
      </c>
      <c r="AB1072" s="24"/>
      <c r="AC1072" s="24" t="str">
        <f t="shared" si="32"/>
        <v>979-70</v>
      </c>
      <c r="AD1072" s="24" t="str">
        <f t="shared" si="33"/>
        <v>PRESTAR SUS SERVICIOS PROFESIONALES PARA LIDERAR LAS ACTIVIDADES DE IMPLEMENTACIÓN Y VERIFICACIÓN DE LAS ACTUACIONES TÉCNICAS DE EVALUACIÓN, SEGUIMIENTO Y CONTROL A LAS FUENTES MOVILES EN BOGOTÁ # 979-70</v>
      </c>
    </row>
    <row r="1073" spans="1:30" x14ac:dyDescent="0.25">
      <c r="A1073" s="25">
        <v>979</v>
      </c>
      <c r="B1073" s="25">
        <v>71</v>
      </c>
      <c r="C1073" s="25" t="s">
        <v>1124</v>
      </c>
      <c r="D1073" s="25" t="s">
        <v>1125</v>
      </c>
      <c r="E1073" s="25" t="s">
        <v>1126</v>
      </c>
      <c r="F1073" s="25" t="s">
        <v>1148</v>
      </c>
      <c r="G1073" s="25" t="s">
        <v>27</v>
      </c>
      <c r="H1073" s="25" t="s">
        <v>30</v>
      </c>
      <c r="I1073" s="25" t="s">
        <v>1128</v>
      </c>
      <c r="J1073" s="25" t="s">
        <v>167</v>
      </c>
      <c r="K1073" s="25" t="s">
        <v>1166</v>
      </c>
      <c r="L1073" s="25" t="s">
        <v>1167</v>
      </c>
      <c r="M1073" s="25">
        <v>1</v>
      </c>
      <c r="N1073" s="25">
        <v>1</v>
      </c>
      <c r="O1073" s="25">
        <v>6</v>
      </c>
      <c r="P1073" s="25">
        <v>1</v>
      </c>
      <c r="Q1073" s="25" t="s">
        <v>33</v>
      </c>
      <c r="R1073" s="25">
        <v>0</v>
      </c>
      <c r="S1073" s="26">
        <v>45000000</v>
      </c>
      <c r="T1073" s="26">
        <v>45000000</v>
      </c>
      <c r="U1073" s="25">
        <v>0</v>
      </c>
      <c r="V1073" s="25">
        <v>0</v>
      </c>
      <c r="W1073" s="25" t="s">
        <v>84</v>
      </c>
      <c r="X1073" s="25" t="s">
        <v>29</v>
      </c>
      <c r="Y1073" s="25" t="s">
        <v>1131</v>
      </c>
      <c r="Z1073" s="25">
        <v>3778932</v>
      </c>
      <c r="AA1073" s="25" t="s">
        <v>1132</v>
      </c>
      <c r="AB1073" s="24"/>
      <c r="AC1073" s="24" t="str">
        <f t="shared" si="32"/>
        <v>979-71</v>
      </c>
      <c r="AD1073" s="24" t="str">
        <f t="shared" si="33"/>
        <v xml:space="preserve"> ELEMENTOS DE PROTECCIÓN PERSONAL( BOTAS, CARTUCHOS DE CARBÓN ACTIVO, PORTA FILTROS,PREFILTROS GORRA, ESPIRADOR MEDIA CARA, CASCO,SOMBRERO TIPO PESCADOR,PROTECTOR AUDITIVO,GUANTES DE NITRILO,GUANTE DE LATEX, OVEROL, TAPABOCAS,RODILLERAS, ANTEOJOS,BASTON DE REVISIÓN VEHÍCULAR,PLATAFORMA DE DESLIZAMIENTO. ENTRE OTROS) PARA  CONTRATISTAS DE CAMPO. # 979-71</v>
      </c>
    </row>
    <row r="1074" spans="1:30" x14ac:dyDescent="0.25">
      <c r="A1074" s="25">
        <v>979</v>
      </c>
      <c r="B1074" s="25">
        <v>72</v>
      </c>
      <c r="C1074" s="25" t="s">
        <v>1124</v>
      </c>
      <c r="D1074" s="25" t="s">
        <v>1125</v>
      </c>
      <c r="E1074" s="25" t="s">
        <v>1126</v>
      </c>
      <c r="F1074" s="25" t="s">
        <v>1148</v>
      </c>
      <c r="G1074" s="25" t="s">
        <v>27</v>
      </c>
      <c r="H1074" s="25" t="s">
        <v>30</v>
      </c>
      <c r="I1074" s="25" t="s">
        <v>1128</v>
      </c>
      <c r="J1074" s="25" t="s">
        <v>167</v>
      </c>
      <c r="K1074" s="25">
        <v>81141504</v>
      </c>
      <c r="L1074" s="25" t="s">
        <v>1168</v>
      </c>
      <c r="M1074" s="25">
        <v>1</v>
      </c>
      <c r="N1074" s="25">
        <v>1</v>
      </c>
      <c r="O1074" s="25">
        <v>1</v>
      </c>
      <c r="P1074" s="25">
        <v>1</v>
      </c>
      <c r="Q1074" s="25" t="s">
        <v>32</v>
      </c>
      <c r="R1074" s="25">
        <v>0</v>
      </c>
      <c r="S1074" s="26">
        <v>20000000</v>
      </c>
      <c r="T1074" s="26">
        <v>20000000</v>
      </c>
      <c r="U1074" s="25">
        <v>0</v>
      </c>
      <c r="V1074" s="25">
        <v>0</v>
      </c>
      <c r="W1074" s="25" t="s">
        <v>84</v>
      </c>
      <c r="X1074" s="25" t="s">
        <v>29</v>
      </c>
      <c r="Y1074" s="25" t="s">
        <v>1131</v>
      </c>
      <c r="Z1074" s="25">
        <v>3778932</v>
      </c>
      <c r="AA1074" s="25" t="s">
        <v>1132</v>
      </c>
      <c r="AB1074" s="24"/>
      <c r="AC1074" s="24" t="str">
        <f t="shared" si="32"/>
        <v>979-72</v>
      </c>
      <c r="AD1074" s="24" t="str">
        <f t="shared" si="33"/>
        <v xml:space="preserve"> CALIBRACION DE EQUIPOS(FILTROS DE DENSIDAD NEUTRA,TERMOHIGROMETROS, PATRONES,  # 979-72</v>
      </c>
    </row>
    <row r="1075" spans="1:30" x14ac:dyDescent="0.25">
      <c r="A1075" s="25">
        <v>979</v>
      </c>
      <c r="B1075" s="25">
        <v>73</v>
      </c>
      <c r="C1075" s="25" t="s">
        <v>1124</v>
      </c>
      <c r="D1075" s="25" t="s">
        <v>1125</v>
      </c>
      <c r="E1075" s="25" t="s">
        <v>1126</v>
      </c>
      <c r="F1075" s="25" t="s">
        <v>1148</v>
      </c>
      <c r="G1075" s="25" t="s">
        <v>27</v>
      </c>
      <c r="H1075" s="25" t="s">
        <v>30</v>
      </c>
      <c r="I1075" s="25" t="s">
        <v>1128</v>
      </c>
      <c r="J1075" s="25" t="s">
        <v>167</v>
      </c>
      <c r="K1075" s="25">
        <v>41113101</v>
      </c>
      <c r="L1075" s="25" t="s">
        <v>1169</v>
      </c>
      <c r="M1075" s="25">
        <v>1</v>
      </c>
      <c r="N1075" s="25">
        <v>1</v>
      </c>
      <c r="O1075" s="25">
        <v>8</v>
      </c>
      <c r="P1075" s="25">
        <v>1</v>
      </c>
      <c r="Q1075" s="25" t="s">
        <v>33</v>
      </c>
      <c r="R1075" s="25">
        <v>0</v>
      </c>
      <c r="S1075" s="26">
        <v>60000000</v>
      </c>
      <c r="T1075" s="26">
        <v>60000000</v>
      </c>
      <c r="U1075" s="25">
        <v>0</v>
      </c>
      <c r="V1075" s="25">
        <v>0</v>
      </c>
      <c r="W1075" s="25" t="s">
        <v>84</v>
      </c>
      <c r="X1075" s="25" t="s">
        <v>29</v>
      </c>
      <c r="Y1075" s="25" t="s">
        <v>1131</v>
      </c>
      <c r="Z1075" s="25">
        <v>3778932</v>
      </c>
      <c r="AA1075" s="25" t="s">
        <v>1132</v>
      </c>
      <c r="AB1075" s="24"/>
      <c r="AC1075" s="24" t="str">
        <f t="shared" si="32"/>
        <v>979-73</v>
      </c>
      <c r="AD1075" s="24" t="str">
        <f t="shared" si="33"/>
        <v xml:space="preserve"> INSUMOS (MANGUERA PARA ANALIZADOR CON PUNTA, PINZAS, SENSOR DE TEMPERATURA, SENSOR DE RPM, FILTROS DE SISTEMA DE MUESTREO ANALIZADOR DE GASES,SENSOR DE OXIGENO,FILTRO DE CARBON ACTIVO,SENSOR DE BAJO FLUJO,ACOPLES PARA EQUIPO ANALIZADOR DE MOTOCICLETAS,REGULADOR PARA CILINDRO DE NITRÓGENO,MANGUERA Y PUNTA PARA OPACIMETRO, # 979-73</v>
      </c>
    </row>
    <row r="1076" spans="1:30" x14ac:dyDescent="0.25">
      <c r="A1076" s="25">
        <v>979</v>
      </c>
      <c r="B1076" s="25">
        <v>74</v>
      </c>
      <c r="C1076" s="25" t="s">
        <v>1124</v>
      </c>
      <c r="D1076" s="25" t="s">
        <v>1125</v>
      </c>
      <c r="E1076" s="25" t="s">
        <v>1126</v>
      </c>
      <c r="F1076" s="25" t="s">
        <v>1148</v>
      </c>
      <c r="G1076" s="25" t="s">
        <v>1170</v>
      </c>
      <c r="H1076" s="25" t="s">
        <v>30</v>
      </c>
      <c r="I1076" s="25" t="s">
        <v>1128</v>
      </c>
      <c r="J1076" s="25" t="s">
        <v>167</v>
      </c>
      <c r="K1076" s="25" t="s">
        <v>1171</v>
      </c>
      <c r="L1076" s="25" t="s">
        <v>1172</v>
      </c>
      <c r="M1076" s="25">
        <v>1</v>
      </c>
      <c r="N1076" s="25">
        <v>1</v>
      </c>
      <c r="O1076" s="25">
        <v>12</v>
      </c>
      <c r="P1076" s="25">
        <v>1</v>
      </c>
      <c r="Q1076" s="25" t="s">
        <v>28</v>
      </c>
      <c r="R1076" s="25">
        <v>0</v>
      </c>
      <c r="S1076" s="26">
        <v>220000000</v>
      </c>
      <c r="T1076" s="26">
        <v>220000000</v>
      </c>
      <c r="U1076" s="25">
        <v>0</v>
      </c>
      <c r="V1076" s="25">
        <v>0</v>
      </c>
      <c r="W1076" s="25" t="s">
        <v>84</v>
      </c>
      <c r="X1076" s="25" t="s">
        <v>29</v>
      </c>
      <c r="Y1076" s="25" t="s">
        <v>1131</v>
      </c>
      <c r="Z1076" s="25">
        <v>3778932</v>
      </c>
      <c r="AA1076" s="25" t="s">
        <v>1132</v>
      </c>
      <c r="AB1076" s="24"/>
      <c r="AC1076" s="24" t="str">
        <f t="shared" si="32"/>
        <v>979-74</v>
      </c>
      <c r="AD1076" s="24" t="str">
        <f t="shared" si="33"/>
        <v xml:space="preserve"> MANTENIMIENTO PARA EQUIPOS ( ANALIZADORES DE GASES, OPACÍMETROS, SENSORES PERIFÉRICOS, SOFTWARE Y LICENCIAS) # 979-74</v>
      </c>
    </row>
    <row r="1077" spans="1:30" x14ac:dyDescent="0.25">
      <c r="A1077" s="25">
        <v>979</v>
      </c>
      <c r="B1077" s="25">
        <v>75</v>
      </c>
      <c r="C1077" s="25" t="s">
        <v>1124</v>
      </c>
      <c r="D1077" s="25" t="s">
        <v>1125</v>
      </c>
      <c r="E1077" s="25" t="s">
        <v>1126</v>
      </c>
      <c r="F1077" s="25" t="s">
        <v>1148</v>
      </c>
      <c r="G1077" s="25" t="s">
        <v>27</v>
      </c>
      <c r="H1077" s="25" t="s">
        <v>30</v>
      </c>
      <c r="I1077" s="25" t="s">
        <v>1128</v>
      </c>
      <c r="J1077" s="25" t="s">
        <v>167</v>
      </c>
      <c r="K1077" s="25" t="s">
        <v>1173</v>
      </c>
      <c r="L1077" s="25" t="s">
        <v>1174</v>
      </c>
      <c r="M1077" s="25">
        <v>1</v>
      </c>
      <c r="N1077" s="25">
        <v>1</v>
      </c>
      <c r="O1077" s="25">
        <v>8</v>
      </c>
      <c r="P1077" s="25">
        <v>1</v>
      </c>
      <c r="Q1077" s="25" t="s">
        <v>32</v>
      </c>
      <c r="R1077" s="25">
        <v>0</v>
      </c>
      <c r="S1077" s="26">
        <v>12000000</v>
      </c>
      <c r="T1077" s="26">
        <v>12000000</v>
      </c>
      <c r="U1077" s="25">
        <v>0</v>
      </c>
      <c r="V1077" s="25">
        <v>0</v>
      </c>
      <c r="W1077" s="25" t="s">
        <v>84</v>
      </c>
      <c r="X1077" s="25" t="s">
        <v>29</v>
      </c>
      <c r="Y1077" s="25" t="s">
        <v>1131</v>
      </c>
      <c r="Z1077" s="25">
        <v>3778932</v>
      </c>
      <c r="AA1077" s="25" t="s">
        <v>1132</v>
      </c>
      <c r="AB1077" s="24"/>
      <c r="AC1077" s="24" t="str">
        <f t="shared" si="32"/>
        <v>979-75</v>
      </c>
      <c r="AD1077" s="24" t="str">
        <f t="shared" si="33"/>
        <v xml:space="preserve"> RECARGA DE MEZCLAS DE GAS PATRÓN PARA LOS ANALIZADORES DE GASES PARA EL CONTROL A LAS FUENTES MÓVILES Y MANTENIMIENTO DE REGULADORES DE PRESIÓN # 979-75</v>
      </c>
    </row>
    <row r="1078" spans="1:30" x14ac:dyDescent="0.25">
      <c r="A1078" s="25">
        <v>979</v>
      </c>
      <c r="B1078" s="25">
        <v>76</v>
      </c>
      <c r="C1078" s="25" t="s">
        <v>1124</v>
      </c>
      <c r="D1078" s="25" t="s">
        <v>1125</v>
      </c>
      <c r="E1078" s="25" t="s">
        <v>1126</v>
      </c>
      <c r="F1078" s="25" t="s">
        <v>1148</v>
      </c>
      <c r="G1078" s="25" t="s">
        <v>1175</v>
      </c>
      <c r="H1078" s="25" t="s">
        <v>30</v>
      </c>
      <c r="I1078" s="25" t="s">
        <v>1128</v>
      </c>
      <c r="J1078" s="25" t="s">
        <v>167</v>
      </c>
      <c r="K1078" s="25">
        <v>80131502</v>
      </c>
      <c r="L1078" s="25" t="s">
        <v>1176</v>
      </c>
      <c r="M1078" s="25">
        <v>1</v>
      </c>
      <c r="N1078" s="25">
        <v>1</v>
      </c>
      <c r="O1078" s="25">
        <v>12</v>
      </c>
      <c r="P1078" s="25">
        <v>1</v>
      </c>
      <c r="Q1078" s="25" t="s">
        <v>28</v>
      </c>
      <c r="R1078" s="25">
        <v>0</v>
      </c>
      <c r="S1078" s="26">
        <v>126723000</v>
      </c>
      <c r="T1078" s="26">
        <v>126723000</v>
      </c>
      <c r="U1078" s="25">
        <v>0</v>
      </c>
      <c r="V1078" s="25">
        <v>0</v>
      </c>
      <c r="W1078" s="25" t="s">
        <v>84</v>
      </c>
      <c r="X1078" s="25" t="s">
        <v>29</v>
      </c>
      <c r="Y1078" s="25" t="s">
        <v>1131</v>
      </c>
      <c r="Z1078" s="25">
        <v>3778932</v>
      </c>
      <c r="AA1078" s="25" t="s">
        <v>1132</v>
      </c>
      <c r="AB1078" s="24"/>
      <c r="AC1078" s="24" t="str">
        <f t="shared" si="32"/>
        <v>979-76</v>
      </c>
      <c r="AD1078" s="24" t="str">
        <f t="shared" si="33"/>
        <v>ARRENDAMIENTO CENTRO DE REVISIONES VEHICULARES SDA # 979-76</v>
      </c>
    </row>
    <row r="1079" spans="1:30" x14ac:dyDescent="0.25">
      <c r="A1079" s="25">
        <v>979</v>
      </c>
      <c r="B1079" s="25">
        <v>77</v>
      </c>
      <c r="C1079" s="25" t="s">
        <v>1124</v>
      </c>
      <c r="D1079" s="25" t="s">
        <v>1125</v>
      </c>
      <c r="E1079" s="25" t="s">
        <v>1126</v>
      </c>
      <c r="F1079" s="25" t="s">
        <v>1148</v>
      </c>
      <c r="G1079" s="25" t="s">
        <v>27</v>
      </c>
      <c r="H1079" s="25" t="s">
        <v>30</v>
      </c>
      <c r="I1079" s="25" t="s">
        <v>1128</v>
      </c>
      <c r="J1079" s="25" t="s">
        <v>167</v>
      </c>
      <c r="K1079" s="25">
        <v>77101804</v>
      </c>
      <c r="L1079" s="25" t="s">
        <v>1177</v>
      </c>
      <c r="M1079" s="25">
        <v>1</v>
      </c>
      <c r="N1079" s="25">
        <v>1</v>
      </c>
      <c r="O1079" s="25">
        <v>8</v>
      </c>
      <c r="P1079" s="25">
        <v>1</v>
      </c>
      <c r="Q1079" s="25" t="s">
        <v>28</v>
      </c>
      <c r="R1079" s="25">
        <v>0</v>
      </c>
      <c r="S1079" s="26">
        <v>40000000</v>
      </c>
      <c r="T1079" s="26">
        <v>40000000</v>
      </c>
      <c r="U1079" s="25">
        <v>0</v>
      </c>
      <c r="V1079" s="25">
        <v>0</v>
      </c>
      <c r="W1079" s="25" t="s">
        <v>84</v>
      </c>
      <c r="X1079" s="25" t="s">
        <v>29</v>
      </c>
      <c r="Y1079" s="25" t="s">
        <v>1131</v>
      </c>
      <c r="Z1079" s="25">
        <v>3778932</v>
      </c>
      <c r="AA1079" s="25" t="s">
        <v>1132</v>
      </c>
      <c r="AB1079" s="24"/>
      <c r="AC1079" s="24" t="str">
        <f t="shared" si="32"/>
        <v>979-77</v>
      </c>
      <c r="AD1079" s="24" t="str">
        <f t="shared" si="33"/>
        <v>EJECUCIÓN DE LAS ACTIVIDADES DE AUDITORIA DE SEGUIMIENTO Y EXTENSIÓN DE LA AUTORIZACIÓN PARA LA MEDICIÓN DE EMISIONES GENERADAS POR FUENTES MÓVILES OTORGADAS POR RESOLUCIÓN 2406 DE 12 DE SEPTIEMBRE DE 2014 # 979-77</v>
      </c>
    </row>
    <row r="1080" spans="1:30" x14ac:dyDescent="0.25">
      <c r="A1080" s="25">
        <v>979</v>
      </c>
      <c r="B1080" s="25">
        <v>78</v>
      </c>
      <c r="C1080" s="25" t="s">
        <v>1124</v>
      </c>
      <c r="D1080" s="25" t="s">
        <v>1178</v>
      </c>
      <c r="E1080" s="25" t="s">
        <v>1126</v>
      </c>
      <c r="F1080" s="25" t="s">
        <v>1179</v>
      </c>
      <c r="G1080" s="25" t="s">
        <v>27</v>
      </c>
      <c r="H1080" s="25" t="s">
        <v>31</v>
      </c>
      <c r="I1080" s="25" t="s">
        <v>1136</v>
      </c>
      <c r="J1080" s="25" t="s">
        <v>1137</v>
      </c>
      <c r="K1080" s="25">
        <v>80111600</v>
      </c>
      <c r="L1080" s="25" t="s">
        <v>1180</v>
      </c>
      <c r="M1080" s="25">
        <v>1</v>
      </c>
      <c r="N1080" s="25">
        <v>1</v>
      </c>
      <c r="O1080" s="25">
        <v>11</v>
      </c>
      <c r="P1080" s="25">
        <v>1</v>
      </c>
      <c r="Q1080" s="25" t="s">
        <v>28</v>
      </c>
      <c r="R1080" s="25">
        <v>0</v>
      </c>
      <c r="S1080" s="26">
        <v>72380000</v>
      </c>
      <c r="T1080" s="26">
        <v>72380000</v>
      </c>
      <c r="U1080" s="25">
        <v>0</v>
      </c>
      <c r="V1080" s="25">
        <v>0</v>
      </c>
      <c r="W1080" s="25" t="s">
        <v>84</v>
      </c>
      <c r="X1080" s="25" t="s">
        <v>29</v>
      </c>
      <c r="Y1080" s="25" t="s">
        <v>1131</v>
      </c>
      <c r="Z1080" s="25">
        <v>3778932</v>
      </c>
      <c r="AA1080" s="25" t="s">
        <v>1132</v>
      </c>
      <c r="AB1080" s="24"/>
      <c r="AC1080" s="24" t="str">
        <f t="shared" si="32"/>
        <v>979-78</v>
      </c>
      <c r="AD1080" s="24" t="str">
        <f t="shared" si="33"/>
        <v>PRESTAR SUS SERVICIOS PROFESIONALES PARA LIDERAR LAS ACTIVIDADES DE PLANEACIÓN, IMPLEMENTACIÓN Y VERIFICACIÓN DE LAS ACTUACIONES JURIDICAS ASOCIADAS A LA EVALUACIÓN, SEGUIMIENTO Y CONTROL DE LA EMISIÓN DE RUIDO Y RUIDO AMBIENTAL EN EL DISTRITO CAPITAL # 979-78</v>
      </c>
    </row>
    <row r="1081" spans="1:30" x14ac:dyDescent="0.25">
      <c r="A1081" s="25">
        <v>979</v>
      </c>
      <c r="B1081" s="25">
        <v>79</v>
      </c>
      <c r="C1081" s="25" t="s">
        <v>1124</v>
      </c>
      <c r="D1081" s="25" t="s">
        <v>1178</v>
      </c>
      <c r="E1081" s="25" t="s">
        <v>1126</v>
      </c>
      <c r="F1081" s="25" t="s">
        <v>1179</v>
      </c>
      <c r="G1081" s="25" t="s">
        <v>27</v>
      </c>
      <c r="H1081" s="25" t="s">
        <v>31</v>
      </c>
      <c r="I1081" s="25" t="s">
        <v>1136</v>
      </c>
      <c r="J1081" s="25" t="s">
        <v>1137</v>
      </c>
      <c r="K1081" s="25">
        <v>80111600</v>
      </c>
      <c r="L1081" s="25" t="s">
        <v>1181</v>
      </c>
      <c r="M1081" s="25">
        <v>1</v>
      </c>
      <c r="N1081" s="25">
        <v>1</v>
      </c>
      <c r="O1081" s="25">
        <v>11</v>
      </c>
      <c r="P1081" s="25">
        <v>1</v>
      </c>
      <c r="Q1081" s="25" t="s">
        <v>28</v>
      </c>
      <c r="R1081" s="25">
        <v>0</v>
      </c>
      <c r="S1081" s="26">
        <v>72380000</v>
      </c>
      <c r="T1081" s="26">
        <v>72380000</v>
      </c>
      <c r="U1081" s="25">
        <v>0</v>
      </c>
      <c r="V1081" s="25">
        <v>0</v>
      </c>
      <c r="W1081" s="25" t="s">
        <v>84</v>
      </c>
      <c r="X1081" s="25" t="s">
        <v>29</v>
      </c>
      <c r="Y1081" s="25" t="s">
        <v>1131</v>
      </c>
      <c r="Z1081" s="25">
        <v>3778932</v>
      </c>
      <c r="AA1081" s="25" t="s">
        <v>1132</v>
      </c>
      <c r="AB1081" s="24"/>
      <c r="AC1081" s="24" t="str">
        <f t="shared" si="32"/>
        <v>979-79</v>
      </c>
      <c r="AD1081" s="24" t="str">
        <f t="shared" si="33"/>
        <v>PRESTAR SUS SERVICIOS PROFESIONALES PARA LIDERAR LAS ACTIVIDADES DE PLANEACIÓN, IMPLEMENTACIÓN Y VERIFICACIÓN DE LAS ACTUACIONES TÉCNICAS ASOCIADAS A LA EVALUACIÓN, SEGUIMIENTO Y CONTROL DE LA EMISIÓN DE RUIDO Y RUIDO AMBIENTAL EN EL DISTRITO CAPITAL # 979-79</v>
      </c>
    </row>
    <row r="1082" spans="1:30" x14ac:dyDescent="0.25">
      <c r="A1082" s="25">
        <v>979</v>
      </c>
      <c r="B1082" s="25">
        <v>80</v>
      </c>
      <c r="C1082" s="25" t="s">
        <v>1124</v>
      </c>
      <c r="D1082" s="25" t="s">
        <v>1178</v>
      </c>
      <c r="E1082" s="25" t="s">
        <v>1126</v>
      </c>
      <c r="F1082" s="25" t="s">
        <v>1179</v>
      </c>
      <c r="G1082" s="25" t="s">
        <v>27</v>
      </c>
      <c r="H1082" s="25" t="s">
        <v>31</v>
      </c>
      <c r="I1082" s="25" t="s">
        <v>1136</v>
      </c>
      <c r="J1082" s="25" t="s">
        <v>1137</v>
      </c>
      <c r="K1082" s="25">
        <v>80111600</v>
      </c>
      <c r="L1082" s="25" t="s">
        <v>1182</v>
      </c>
      <c r="M1082" s="25">
        <v>1</v>
      </c>
      <c r="N1082" s="25">
        <v>1</v>
      </c>
      <c r="O1082" s="25">
        <v>11</v>
      </c>
      <c r="P1082" s="25">
        <v>1</v>
      </c>
      <c r="Q1082" s="25" t="s">
        <v>28</v>
      </c>
      <c r="R1082" s="25">
        <v>0</v>
      </c>
      <c r="S1082" s="26">
        <v>45089000</v>
      </c>
      <c r="T1082" s="26">
        <v>45089000</v>
      </c>
      <c r="U1082" s="25">
        <v>0</v>
      </c>
      <c r="V1082" s="25">
        <v>0</v>
      </c>
      <c r="W1082" s="25" t="s">
        <v>84</v>
      </c>
      <c r="X1082" s="25" t="s">
        <v>29</v>
      </c>
      <c r="Y1082" s="25" t="s">
        <v>1131</v>
      </c>
      <c r="Z1082" s="25">
        <v>3778932</v>
      </c>
      <c r="AA1082" s="25" t="s">
        <v>1132</v>
      </c>
      <c r="AB1082" s="24"/>
      <c r="AC1082" s="24" t="str">
        <f t="shared" si="32"/>
        <v>979-80</v>
      </c>
      <c r="AD1082" s="24" t="str">
        <f t="shared" si="33"/>
        <v>PRESTAR SUS SERVICIOS PROFESIONALES PARA REVISAR Y/O PROYECTAR ACTUACIONES JURIDICAS ASOCIADAS A LA EVALUACIÓN, SEGUIMIENTO Y CONTROL DE LA EMISIÓN DE RUIDO DEL DISTRITO CAPITAL # 979-80</v>
      </c>
    </row>
    <row r="1083" spans="1:30" x14ac:dyDescent="0.25">
      <c r="A1083" s="25">
        <v>979</v>
      </c>
      <c r="B1083" s="25">
        <v>81</v>
      </c>
      <c r="C1083" s="25" t="s">
        <v>1124</v>
      </c>
      <c r="D1083" s="25" t="s">
        <v>1178</v>
      </c>
      <c r="E1083" s="25" t="s">
        <v>1126</v>
      </c>
      <c r="F1083" s="25" t="s">
        <v>1179</v>
      </c>
      <c r="G1083" s="25" t="s">
        <v>27</v>
      </c>
      <c r="H1083" s="25" t="s">
        <v>31</v>
      </c>
      <c r="I1083" s="25" t="s">
        <v>1136</v>
      </c>
      <c r="J1083" s="25" t="s">
        <v>1137</v>
      </c>
      <c r="K1083" s="25">
        <v>80111600</v>
      </c>
      <c r="L1083" s="25" t="s">
        <v>1183</v>
      </c>
      <c r="M1083" s="25">
        <v>1</v>
      </c>
      <c r="N1083" s="25">
        <v>1</v>
      </c>
      <c r="O1083" s="25">
        <v>11</v>
      </c>
      <c r="P1083" s="25">
        <v>1</v>
      </c>
      <c r="Q1083" s="25" t="s">
        <v>28</v>
      </c>
      <c r="R1083" s="25">
        <v>0</v>
      </c>
      <c r="S1083" s="26">
        <v>45089000</v>
      </c>
      <c r="T1083" s="26">
        <v>45089000</v>
      </c>
      <c r="U1083" s="25">
        <v>0</v>
      </c>
      <c r="V1083" s="25">
        <v>0</v>
      </c>
      <c r="W1083" s="25" t="s">
        <v>84</v>
      </c>
      <c r="X1083" s="25" t="s">
        <v>29</v>
      </c>
      <c r="Y1083" s="25" t="s">
        <v>1131</v>
      </c>
      <c r="Z1083" s="25">
        <v>3778932</v>
      </c>
      <c r="AA1083" s="25" t="s">
        <v>1132</v>
      </c>
      <c r="AB1083" s="24"/>
      <c r="AC1083" s="24" t="str">
        <f t="shared" si="32"/>
        <v>979-81</v>
      </c>
      <c r="AD1083" s="24" t="str">
        <f t="shared" si="33"/>
        <v>PRESTAR SUS SERVICIOS PROFESIONALES PARA REVISAR Y/O PROYECTAR ACTUACIONES JURIDICAS ASOCIADAS A LA EVALUACIÓN, SEGUIMIENTO Y CONTROL DE LA EMISIÓN DE RUIDO EN EL DISTRITO CAPITAL # 979-81</v>
      </c>
    </row>
    <row r="1084" spans="1:30" x14ac:dyDescent="0.25">
      <c r="A1084" s="25">
        <v>979</v>
      </c>
      <c r="B1084" s="25">
        <v>82</v>
      </c>
      <c r="C1084" s="25" t="s">
        <v>1124</v>
      </c>
      <c r="D1084" s="25" t="s">
        <v>1178</v>
      </c>
      <c r="E1084" s="25" t="s">
        <v>1126</v>
      </c>
      <c r="F1084" s="25" t="s">
        <v>1179</v>
      </c>
      <c r="G1084" s="25" t="s">
        <v>27</v>
      </c>
      <c r="H1084" s="25" t="s">
        <v>31</v>
      </c>
      <c r="I1084" s="25" t="s">
        <v>1136</v>
      </c>
      <c r="J1084" s="25" t="s">
        <v>1137</v>
      </c>
      <c r="K1084" s="25">
        <v>80111600</v>
      </c>
      <c r="L1084" s="25" t="s">
        <v>1184</v>
      </c>
      <c r="M1084" s="25">
        <v>1</v>
      </c>
      <c r="N1084" s="25">
        <v>1</v>
      </c>
      <c r="O1084" s="25">
        <v>11</v>
      </c>
      <c r="P1084" s="25">
        <v>1</v>
      </c>
      <c r="Q1084" s="25" t="s">
        <v>28</v>
      </c>
      <c r="R1084" s="25">
        <v>0</v>
      </c>
      <c r="S1084" s="26">
        <v>51920000</v>
      </c>
      <c r="T1084" s="26">
        <v>51920000</v>
      </c>
      <c r="U1084" s="25">
        <v>0</v>
      </c>
      <c r="V1084" s="25">
        <v>0</v>
      </c>
      <c r="W1084" s="25" t="s">
        <v>84</v>
      </c>
      <c r="X1084" s="25" t="s">
        <v>29</v>
      </c>
      <c r="Y1084" s="25" t="s">
        <v>1131</v>
      </c>
      <c r="Z1084" s="25">
        <v>3778932</v>
      </c>
      <c r="AA1084" s="25" t="s">
        <v>1132</v>
      </c>
      <c r="AB1084" s="24"/>
      <c r="AC1084" s="24" t="str">
        <f t="shared" si="32"/>
        <v>979-82</v>
      </c>
      <c r="AD1084" s="24" t="str">
        <f t="shared" si="33"/>
        <v>PRESTAR LOS SERVICIOS PROFESIONALES PARA ANALIZAR, REVISAR, PROYECTAR  Y REALIZAR EL SEGUIMIENTO A LA ATENCIÓN DE SOLICITUDES RELACIONADAS CON LA EVALUACIÓN, CONTROL Y SEGUIMIENTO DE LAS FUENTES DE  EMISIÓN  DE RUIDO EN EL DISTRITO CAPITAL # 979-82</v>
      </c>
    </row>
    <row r="1085" spans="1:30" x14ac:dyDescent="0.25">
      <c r="A1085" s="25">
        <v>979</v>
      </c>
      <c r="B1085" s="25">
        <v>83</v>
      </c>
      <c r="C1085" s="25" t="s">
        <v>1124</v>
      </c>
      <c r="D1085" s="25" t="s">
        <v>1178</v>
      </c>
      <c r="E1085" s="25" t="s">
        <v>1126</v>
      </c>
      <c r="F1085" s="25" t="s">
        <v>1179</v>
      </c>
      <c r="G1085" s="25" t="s">
        <v>27</v>
      </c>
      <c r="H1085" s="25" t="s">
        <v>31</v>
      </c>
      <c r="I1085" s="25" t="s">
        <v>1136</v>
      </c>
      <c r="J1085" s="25" t="s">
        <v>1137</v>
      </c>
      <c r="K1085" s="25">
        <v>80111600</v>
      </c>
      <c r="L1085" s="25" t="s">
        <v>1185</v>
      </c>
      <c r="M1085" s="25">
        <v>1</v>
      </c>
      <c r="N1085" s="25">
        <v>1</v>
      </c>
      <c r="O1085" s="25">
        <v>11</v>
      </c>
      <c r="P1085" s="25">
        <v>1</v>
      </c>
      <c r="Q1085" s="25" t="s">
        <v>28</v>
      </c>
      <c r="R1085" s="25">
        <v>0</v>
      </c>
      <c r="S1085" s="26">
        <v>51920000</v>
      </c>
      <c r="T1085" s="26">
        <v>51920000</v>
      </c>
      <c r="U1085" s="25">
        <v>0</v>
      </c>
      <c r="V1085" s="25">
        <v>0</v>
      </c>
      <c r="W1085" s="25" t="s">
        <v>84</v>
      </c>
      <c r="X1085" s="25" t="s">
        <v>29</v>
      </c>
      <c r="Y1085" s="25" t="s">
        <v>1131</v>
      </c>
      <c r="Z1085" s="25">
        <v>3778932</v>
      </c>
      <c r="AA1085" s="25" t="s">
        <v>1132</v>
      </c>
      <c r="AB1085" s="24"/>
      <c r="AC1085" s="24" t="str">
        <f t="shared" si="32"/>
        <v>979-83</v>
      </c>
      <c r="AD1085" s="24" t="str">
        <f t="shared" si="33"/>
        <v>PRESTAR SUS SERVICIOS PROFESIONALES PARA ANALIZAR, REVISAR Y/O PROYECTAR LAS ACTUACIONES TÉCNICAS DE EVALUACIÓN, SEGUIMIENTO Y CONTROL A LAS FUENTES GENERADORAS DE EMISIÓN DE RUIDO # 979-83</v>
      </c>
    </row>
    <row r="1086" spans="1:30" x14ac:dyDescent="0.25">
      <c r="A1086" s="25">
        <v>979</v>
      </c>
      <c r="B1086" s="25">
        <v>84</v>
      </c>
      <c r="C1086" s="25" t="s">
        <v>1124</v>
      </c>
      <c r="D1086" s="25" t="s">
        <v>1178</v>
      </c>
      <c r="E1086" s="25" t="s">
        <v>1126</v>
      </c>
      <c r="F1086" s="25" t="s">
        <v>1179</v>
      </c>
      <c r="G1086" s="25" t="s">
        <v>27</v>
      </c>
      <c r="H1086" s="25" t="s">
        <v>31</v>
      </c>
      <c r="I1086" s="25" t="s">
        <v>1136</v>
      </c>
      <c r="J1086" s="25" t="s">
        <v>1137</v>
      </c>
      <c r="K1086" s="25">
        <v>80111600</v>
      </c>
      <c r="L1086" s="25" t="s">
        <v>1186</v>
      </c>
      <c r="M1086" s="25">
        <v>1</v>
      </c>
      <c r="N1086" s="25">
        <v>1</v>
      </c>
      <c r="O1086" s="25">
        <v>11</v>
      </c>
      <c r="P1086" s="25">
        <v>1</v>
      </c>
      <c r="Q1086" s="25" t="s">
        <v>28</v>
      </c>
      <c r="R1086" s="25">
        <v>0</v>
      </c>
      <c r="S1086" s="26">
        <v>51920000</v>
      </c>
      <c r="T1086" s="26">
        <v>51920000</v>
      </c>
      <c r="U1086" s="25">
        <v>0</v>
      </c>
      <c r="V1086" s="25">
        <v>0</v>
      </c>
      <c r="W1086" s="25" t="s">
        <v>84</v>
      </c>
      <c r="X1086" s="25" t="s">
        <v>29</v>
      </c>
      <c r="Y1086" s="25" t="s">
        <v>1131</v>
      </c>
      <c r="Z1086" s="25">
        <v>3778932</v>
      </c>
      <c r="AA1086" s="25" t="s">
        <v>1132</v>
      </c>
      <c r="AB1086" s="24"/>
      <c r="AC1086" s="24" t="str">
        <f t="shared" si="32"/>
        <v>979-84</v>
      </c>
      <c r="AD1086" s="24" t="str">
        <f t="shared" si="33"/>
        <v>PRESTAR SUS SERVICIOS PROFESIONALES PARA ANALIZAR, REVISAR Y/O PROYECTAR LAS ACTUACIONES TÉCNICAS DE EVALUACIÓN, SEGUIMIENTO Y CONTROL A LAS FUENTES GENERADORAS EN ELEMISIÓN DE RUIDO # 979-84</v>
      </c>
    </row>
    <row r="1087" spans="1:30" x14ac:dyDescent="0.25">
      <c r="A1087" s="25">
        <v>979</v>
      </c>
      <c r="B1087" s="25">
        <v>85</v>
      </c>
      <c r="C1087" s="25" t="s">
        <v>1124</v>
      </c>
      <c r="D1087" s="25" t="s">
        <v>1178</v>
      </c>
      <c r="E1087" s="25" t="s">
        <v>1126</v>
      </c>
      <c r="F1087" s="25" t="s">
        <v>1179</v>
      </c>
      <c r="G1087" s="25" t="s">
        <v>27</v>
      </c>
      <c r="H1087" s="25" t="s">
        <v>31</v>
      </c>
      <c r="I1087" s="25" t="s">
        <v>1136</v>
      </c>
      <c r="J1087" s="25" t="s">
        <v>1137</v>
      </c>
      <c r="K1087" s="25">
        <v>80111600</v>
      </c>
      <c r="L1087" s="25" t="s">
        <v>1187</v>
      </c>
      <c r="M1087" s="25">
        <v>1</v>
      </c>
      <c r="N1087" s="25">
        <v>1</v>
      </c>
      <c r="O1087" s="25">
        <v>11</v>
      </c>
      <c r="P1087" s="25">
        <v>1</v>
      </c>
      <c r="Q1087" s="25" t="s">
        <v>28</v>
      </c>
      <c r="R1087" s="25">
        <v>0</v>
      </c>
      <c r="S1087" s="26">
        <v>51920000</v>
      </c>
      <c r="T1087" s="26">
        <v>51920000</v>
      </c>
      <c r="U1087" s="25">
        <v>0</v>
      </c>
      <c r="V1087" s="25">
        <v>0</v>
      </c>
      <c r="W1087" s="25" t="s">
        <v>84</v>
      </c>
      <c r="X1087" s="25" t="s">
        <v>29</v>
      </c>
      <c r="Y1087" s="25" t="s">
        <v>1131</v>
      </c>
      <c r="Z1087" s="25">
        <v>3778932</v>
      </c>
      <c r="AA1087" s="25" t="s">
        <v>1132</v>
      </c>
      <c r="AB1087" s="24"/>
      <c r="AC1087" s="24" t="str">
        <f t="shared" si="32"/>
        <v>979-85</v>
      </c>
      <c r="AD1087" s="24" t="str">
        <f t="shared" si="33"/>
        <v>PRESTAR SUS SERVICIOS PROFESIONALES PARA ANALIZAR, REVISAR Y/O PROYECTAR LAS ACTUACIONES TÉCNICAS DE EVALUACIÓN, SEGUIMIENTO Y CONTROL A LAS FUENTES GENERADORAS DE EMISIÓN DE RUIDO EN EL DISTRITO CAPITAL # 979-85</v>
      </c>
    </row>
    <row r="1088" spans="1:30" x14ac:dyDescent="0.25">
      <c r="A1088" s="25">
        <v>979</v>
      </c>
      <c r="B1088" s="25">
        <v>86</v>
      </c>
      <c r="C1088" s="25" t="s">
        <v>1124</v>
      </c>
      <c r="D1088" s="25" t="s">
        <v>1178</v>
      </c>
      <c r="E1088" s="25" t="s">
        <v>1126</v>
      </c>
      <c r="F1088" s="25" t="s">
        <v>1179</v>
      </c>
      <c r="G1088" s="25" t="s">
        <v>27</v>
      </c>
      <c r="H1088" s="25" t="s">
        <v>31</v>
      </c>
      <c r="I1088" s="25" t="s">
        <v>1136</v>
      </c>
      <c r="J1088" s="25" t="s">
        <v>1137</v>
      </c>
      <c r="K1088" s="25">
        <v>80111600</v>
      </c>
      <c r="L1088" s="25" t="s">
        <v>1188</v>
      </c>
      <c r="M1088" s="25">
        <v>1</v>
      </c>
      <c r="N1088" s="25">
        <v>1</v>
      </c>
      <c r="O1088" s="25">
        <v>11</v>
      </c>
      <c r="P1088" s="25">
        <v>1</v>
      </c>
      <c r="Q1088" s="25" t="s">
        <v>28</v>
      </c>
      <c r="R1088" s="25">
        <v>0</v>
      </c>
      <c r="S1088" s="26">
        <v>45089000</v>
      </c>
      <c r="T1088" s="26">
        <v>45089000</v>
      </c>
      <c r="U1088" s="25">
        <v>0</v>
      </c>
      <c r="V1088" s="25">
        <v>0</v>
      </c>
      <c r="W1088" s="25" t="s">
        <v>84</v>
      </c>
      <c r="X1088" s="25" t="s">
        <v>29</v>
      </c>
      <c r="Y1088" s="25" t="s">
        <v>1131</v>
      </c>
      <c r="Z1088" s="25">
        <v>3778932</v>
      </c>
      <c r="AA1088" s="25" t="s">
        <v>1132</v>
      </c>
      <c r="AB1088" s="24"/>
      <c r="AC1088" s="24" t="str">
        <f t="shared" si="32"/>
        <v>979-86</v>
      </c>
      <c r="AD1088" s="24" t="str">
        <f t="shared" si="33"/>
        <v>PRESTAR LOS SERVICIOS PROFESIONALES PARA GESTIONAR LA INFORMACIÓN METROLÓGICA, REVISAR Y/O PROYECTAR Y REALIZAR LA ASIGNACIÓN DE LAS SOLICITUDES DE EVALUACION, SEGUIMIENTO Y CONTROL DE LAS FUENTES GENERADORAS DE EMISIÓN DERUIDO EN EL DISTRITO CAPITAL # 979-86</v>
      </c>
    </row>
    <row r="1089" spans="1:30" x14ac:dyDescent="0.25">
      <c r="A1089" s="25">
        <v>979</v>
      </c>
      <c r="B1089" s="25">
        <v>87</v>
      </c>
      <c r="C1089" s="25" t="s">
        <v>1124</v>
      </c>
      <c r="D1089" s="25" t="s">
        <v>1178</v>
      </c>
      <c r="E1089" s="25" t="s">
        <v>1126</v>
      </c>
      <c r="F1089" s="25" t="s">
        <v>1179</v>
      </c>
      <c r="G1089" s="25" t="s">
        <v>27</v>
      </c>
      <c r="H1089" s="25" t="s">
        <v>31</v>
      </c>
      <c r="I1089" s="25" t="s">
        <v>1136</v>
      </c>
      <c r="J1089" s="25" t="s">
        <v>1137</v>
      </c>
      <c r="K1089" s="25">
        <v>80111600</v>
      </c>
      <c r="L1089" s="25" t="s">
        <v>1189</v>
      </c>
      <c r="M1089" s="25">
        <v>1</v>
      </c>
      <c r="N1089" s="25">
        <v>1</v>
      </c>
      <c r="O1089" s="25">
        <v>11</v>
      </c>
      <c r="P1089" s="25">
        <v>1</v>
      </c>
      <c r="Q1089" s="25" t="s">
        <v>28</v>
      </c>
      <c r="R1089" s="25">
        <v>0</v>
      </c>
      <c r="S1089" s="26">
        <v>35849000</v>
      </c>
      <c r="T1089" s="26">
        <v>35849000</v>
      </c>
      <c r="U1089" s="25">
        <v>0</v>
      </c>
      <c r="V1089" s="25">
        <v>0</v>
      </c>
      <c r="W1089" s="25" t="s">
        <v>84</v>
      </c>
      <c r="X1089" s="25" t="s">
        <v>29</v>
      </c>
      <c r="Y1089" s="25" t="s">
        <v>1131</v>
      </c>
      <c r="Z1089" s="25">
        <v>3778932</v>
      </c>
      <c r="AA1089" s="25" t="s">
        <v>1132</v>
      </c>
      <c r="AB1089" s="24"/>
      <c r="AC1089" s="24" t="str">
        <f t="shared" si="32"/>
        <v>979-87</v>
      </c>
      <c r="AD1089" s="24" t="str">
        <f t="shared" si="33"/>
        <v>PRESTAR SUS SERVICIOS PROFESIONALES PARA PROYECTAR ACTUACIONES JURIDICAS ASOCIADAS A LA EVALUACIÓN, SEGUIMIENTO Y CONTROL DE LA EMISIÓN DE RUIDO EN EL DISTRITO CAPITAL # 979-87</v>
      </c>
    </row>
    <row r="1090" spans="1:30" x14ac:dyDescent="0.25">
      <c r="A1090" s="25">
        <v>979</v>
      </c>
      <c r="B1090" s="25">
        <v>88</v>
      </c>
      <c r="C1090" s="25" t="s">
        <v>1124</v>
      </c>
      <c r="D1090" s="25" t="s">
        <v>1178</v>
      </c>
      <c r="E1090" s="25" t="s">
        <v>1126</v>
      </c>
      <c r="F1090" s="25" t="s">
        <v>1179</v>
      </c>
      <c r="G1090" s="25" t="s">
        <v>27</v>
      </c>
      <c r="H1090" s="25" t="s">
        <v>31</v>
      </c>
      <c r="I1090" s="25" t="s">
        <v>1136</v>
      </c>
      <c r="J1090" s="25" t="s">
        <v>1137</v>
      </c>
      <c r="K1090" s="25">
        <v>80111600</v>
      </c>
      <c r="L1090" s="25" t="s">
        <v>1190</v>
      </c>
      <c r="M1090" s="25">
        <v>1</v>
      </c>
      <c r="N1090" s="25">
        <v>1</v>
      </c>
      <c r="O1090" s="25">
        <v>11</v>
      </c>
      <c r="P1090" s="25">
        <v>1</v>
      </c>
      <c r="Q1090" s="25" t="s">
        <v>28</v>
      </c>
      <c r="R1090" s="25">
        <v>0</v>
      </c>
      <c r="S1090" s="26">
        <v>35849000</v>
      </c>
      <c r="T1090" s="26">
        <v>35849000</v>
      </c>
      <c r="U1090" s="25">
        <v>0</v>
      </c>
      <c r="V1090" s="25">
        <v>0</v>
      </c>
      <c r="W1090" s="25" t="s">
        <v>84</v>
      </c>
      <c r="X1090" s="25" t="s">
        <v>29</v>
      </c>
      <c r="Y1090" s="25" t="s">
        <v>1131</v>
      </c>
      <c r="Z1090" s="25">
        <v>3778932</v>
      </c>
      <c r="AA1090" s="25" t="s">
        <v>1132</v>
      </c>
      <c r="AB1090" s="24"/>
      <c r="AC1090" s="24" t="str">
        <f t="shared" ref="AC1090:AC1153" si="34">+CONCATENATE(A1090,"-",B1090)</f>
        <v>979-88</v>
      </c>
      <c r="AD1090" s="24" t="str">
        <f t="shared" ref="AD1090:AD1153" si="35">+CONCATENATE(L1090," #"," ",AC1090)</f>
        <v>PRESTAR SUS SERVICIOS PROFESIONALES PARA PROYECTAR ACTUACIONES JURIDICAS ASOCIADAS A LA EVALUACIÓN, SEGUIMIENTO Y CONTROL DE LA EMISIÓN DE RUIDO EN EL  DISTRITO CAPITAL # 979-88</v>
      </c>
    </row>
    <row r="1091" spans="1:30" x14ac:dyDescent="0.25">
      <c r="A1091" s="25">
        <v>979</v>
      </c>
      <c r="B1091" s="25">
        <v>89</v>
      </c>
      <c r="C1091" s="25" t="s">
        <v>1124</v>
      </c>
      <c r="D1091" s="25" t="s">
        <v>1178</v>
      </c>
      <c r="E1091" s="25" t="s">
        <v>1126</v>
      </c>
      <c r="F1091" s="25" t="s">
        <v>1179</v>
      </c>
      <c r="G1091" s="25" t="s">
        <v>27</v>
      </c>
      <c r="H1091" s="25" t="s">
        <v>31</v>
      </c>
      <c r="I1091" s="25" t="s">
        <v>1136</v>
      </c>
      <c r="J1091" s="25" t="s">
        <v>1137</v>
      </c>
      <c r="K1091" s="25">
        <v>80111600</v>
      </c>
      <c r="L1091" s="25" t="s">
        <v>1191</v>
      </c>
      <c r="M1091" s="25">
        <v>1</v>
      </c>
      <c r="N1091" s="25">
        <v>1</v>
      </c>
      <c r="O1091" s="25">
        <v>11</v>
      </c>
      <c r="P1091" s="25">
        <v>1</v>
      </c>
      <c r="Q1091" s="25" t="s">
        <v>28</v>
      </c>
      <c r="R1091" s="25">
        <v>0</v>
      </c>
      <c r="S1091" s="26">
        <v>35849000</v>
      </c>
      <c r="T1091" s="26">
        <v>35849000</v>
      </c>
      <c r="U1091" s="25">
        <v>0</v>
      </c>
      <c r="V1091" s="25">
        <v>0</v>
      </c>
      <c r="W1091" s="25" t="s">
        <v>84</v>
      </c>
      <c r="X1091" s="25" t="s">
        <v>29</v>
      </c>
      <c r="Y1091" s="25" t="s">
        <v>1131</v>
      </c>
      <c r="Z1091" s="25">
        <v>3778932</v>
      </c>
      <c r="AA1091" s="25" t="s">
        <v>1132</v>
      </c>
      <c r="AB1091" s="24"/>
      <c r="AC1091" s="24" t="str">
        <f t="shared" si="34"/>
        <v>979-89</v>
      </c>
      <c r="AD1091" s="24" t="str">
        <f t="shared" si="35"/>
        <v>PRESTAR SUS SERVICIOS PROFESIONALES PARA PROYECTAR ACTUACIONES JURIDICAS ASOCIADAS A LA EVALUACIÓN, SEGUIMIENTO Y CONTROL DE LA EMISIÓN DE RUIDO DEL DISTRITO CAPITAL # 979-89</v>
      </c>
    </row>
    <row r="1092" spans="1:30" x14ac:dyDescent="0.25">
      <c r="A1092" s="25">
        <v>979</v>
      </c>
      <c r="B1092" s="25">
        <v>90</v>
      </c>
      <c r="C1092" s="25" t="s">
        <v>1124</v>
      </c>
      <c r="D1092" s="25" t="s">
        <v>1178</v>
      </c>
      <c r="E1092" s="25" t="s">
        <v>1126</v>
      </c>
      <c r="F1092" s="25" t="s">
        <v>1179</v>
      </c>
      <c r="G1092" s="25" t="s">
        <v>27</v>
      </c>
      <c r="H1092" s="25" t="s">
        <v>31</v>
      </c>
      <c r="I1092" s="25" t="s">
        <v>1136</v>
      </c>
      <c r="J1092" s="25" t="s">
        <v>1137</v>
      </c>
      <c r="K1092" s="25">
        <v>80111600</v>
      </c>
      <c r="L1092" s="25" t="s">
        <v>1189</v>
      </c>
      <c r="M1092" s="25">
        <v>1</v>
      </c>
      <c r="N1092" s="25">
        <v>1</v>
      </c>
      <c r="O1092" s="25">
        <v>11</v>
      </c>
      <c r="P1092" s="25">
        <v>1</v>
      </c>
      <c r="Q1092" s="25" t="s">
        <v>28</v>
      </c>
      <c r="R1092" s="25">
        <v>0</v>
      </c>
      <c r="S1092" s="26">
        <v>35849000</v>
      </c>
      <c r="T1092" s="26">
        <v>35849000</v>
      </c>
      <c r="U1092" s="25">
        <v>0</v>
      </c>
      <c r="V1092" s="25">
        <v>0</v>
      </c>
      <c r="W1092" s="25" t="s">
        <v>84</v>
      </c>
      <c r="X1092" s="25" t="s">
        <v>29</v>
      </c>
      <c r="Y1092" s="25" t="s">
        <v>1131</v>
      </c>
      <c r="Z1092" s="25">
        <v>3778932</v>
      </c>
      <c r="AA1092" s="25" t="s">
        <v>1132</v>
      </c>
      <c r="AB1092" s="24"/>
      <c r="AC1092" s="24" t="str">
        <f t="shared" si="34"/>
        <v>979-90</v>
      </c>
      <c r="AD1092" s="24" t="str">
        <f t="shared" si="35"/>
        <v>PRESTAR SUS SERVICIOS PROFESIONALES PARA PROYECTAR ACTUACIONES JURIDICAS ASOCIADAS A LA EVALUACIÓN, SEGUIMIENTO Y CONTROL DE LA EMISIÓN DE RUIDO EN EL DISTRITO CAPITAL # 979-90</v>
      </c>
    </row>
    <row r="1093" spans="1:30" x14ac:dyDescent="0.25">
      <c r="A1093" s="25">
        <v>979</v>
      </c>
      <c r="B1093" s="25">
        <v>91</v>
      </c>
      <c r="C1093" s="25" t="s">
        <v>1124</v>
      </c>
      <c r="D1093" s="25" t="s">
        <v>1178</v>
      </c>
      <c r="E1093" s="25" t="s">
        <v>1126</v>
      </c>
      <c r="F1093" s="25" t="s">
        <v>1179</v>
      </c>
      <c r="G1093" s="25" t="s">
        <v>27</v>
      </c>
      <c r="H1093" s="25" t="s">
        <v>31</v>
      </c>
      <c r="I1093" s="25" t="s">
        <v>1136</v>
      </c>
      <c r="J1093" s="25" t="s">
        <v>1137</v>
      </c>
      <c r="K1093" s="25">
        <v>80111600</v>
      </c>
      <c r="L1093" s="25" t="s">
        <v>1192</v>
      </c>
      <c r="M1093" s="25">
        <v>1</v>
      </c>
      <c r="N1093" s="25">
        <v>1</v>
      </c>
      <c r="O1093" s="25">
        <v>11</v>
      </c>
      <c r="P1093" s="25">
        <v>1</v>
      </c>
      <c r="Q1093" s="25" t="s">
        <v>28</v>
      </c>
      <c r="R1093" s="25">
        <v>0</v>
      </c>
      <c r="S1093" s="26">
        <v>35849000</v>
      </c>
      <c r="T1093" s="26">
        <v>35849000</v>
      </c>
      <c r="U1093" s="25">
        <v>0</v>
      </c>
      <c r="V1093" s="25">
        <v>0</v>
      </c>
      <c r="W1093" s="25" t="s">
        <v>84</v>
      </c>
      <c r="X1093" s="25" t="s">
        <v>29</v>
      </c>
      <c r="Y1093" s="25" t="s">
        <v>1131</v>
      </c>
      <c r="Z1093" s="25">
        <v>3778932</v>
      </c>
      <c r="AA1093" s="25" t="s">
        <v>1132</v>
      </c>
      <c r="AB1093" s="24"/>
      <c r="AC1093" s="24" t="str">
        <f t="shared" si="34"/>
        <v>979-91</v>
      </c>
      <c r="AD1093" s="24" t="str">
        <f t="shared" si="35"/>
        <v>PRESTAR SUS SERVICIOS PROFESIONALES PARA   MONITOREAR  Y ELABORAR ACTUACIONES TÉCNICAS RESULTADO DE EVALUACIÓN, CONTROL Y SEGUIMIENTO DE LAS FUENTES GENERADORAS DE  EMISIÓN  DE RUIDO EN EL DISTRITO CAPITAL # 979-91</v>
      </c>
    </row>
    <row r="1094" spans="1:30" x14ac:dyDescent="0.25">
      <c r="A1094" s="25">
        <v>979</v>
      </c>
      <c r="B1094" s="25">
        <v>92</v>
      </c>
      <c r="C1094" s="25" t="s">
        <v>1124</v>
      </c>
      <c r="D1094" s="25" t="s">
        <v>1178</v>
      </c>
      <c r="E1094" s="25" t="s">
        <v>1126</v>
      </c>
      <c r="F1094" s="25" t="s">
        <v>1179</v>
      </c>
      <c r="G1094" s="25" t="s">
        <v>27</v>
      </c>
      <c r="H1094" s="25" t="s">
        <v>31</v>
      </c>
      <c r="I1094" s="25" t="s">
        <v>1136</v>
      </c>
      <c r="J1094" s="25" t="s">
        <v>1137</v>
      </c>
      <c r="K1094" s="25">
        <v>80111600</v>
      </c>
      <c r="L1094" s="25" t="s">
        <v>1192</v>
      </c>
      <c r="M1094" s="25">
        <v>1</v>
      </c>
      <c r="N1094" s="25">
        <v>1</v>
      </c>
      <c r="O1094" s="25">
        <v>11</v>
      </c>
      <c r="P1094" s="25">
        <v>1</v>
      </c>
      <c r="Q1094" s="25" t="s">
        <v>28</v>
      </c>
      <c r="R1094" s="25">
        <v>0</v>
      </c>
      <c r="S1094" s="26">
        <v>35849000</v>
      </c>
      <c r="T1094" s="26">
        <v>35849000</v>
      </c>
      <c r="U1094" s="25">
        <v>0</v>
      </c>
      <c r="V1094" s="25">
        <v>0</v>
      </c>
      <c r="W1094" s="25" t="s">
        <v>84</v>
      </c>
      <c r="X1094" s="25" t="s">
        <v>29</v>
      </c>
      <c r="Y1094" s="25" t="s">
        <v>1131</v>
      </c>
      <c r="Z1094" s="25">
        <v>3778932</v>
      </c>
      <c r="AA1094" s="25" t="s">
        <v>1132</v>
      </c>
      <c r="AB1094" s="24"/>
      <c r="AC1094" s="24" t="str">
        <f t="shared" si="34"/>
        <v>979-92</v>
      </c>
      <c r="AD1094" s="24" t="str">
        <f t="shared" si="35"/>
        <v>PRESTAR SUS SERVICIOS PROFESIONALES PARA   MONITOREAR  Y ELABORAR ACTUACIONES TÉCNICAS RESULTADO DE EVALUACIÓN, CONTROL Y SEGUIMIENTO DE LAS FUENTES GENERADORAS DE  EMISIÓN  DE RUIDO EN EL DISTRITO CAPITAL # 979-92</v>
      </c>
    </row>
    <row r="1095" spans="1:30" x14ac:dyDescent="0.25">
      <c r="A1095" s="25">
        <v>979</v>
      </c>
      <c r="B1095" s="25">
        <v>93</v>
      </c>
      <c r="C1095" s="25" t="s">
        <v>1124</v>
      </c>
      <c r="D1095" s="25" t="s">
        <v>1178</v>
      </c>
      <c r="E1095" s="25" t="s">
        <v>1126</v>
      </c>
      <c r="F1095" s="25" t="s">
        <v>1179</v>
      </c>
      <c r="G1095" s="25" t="s">
        <v>27</v>
      </c>
      <c r="H1095" s="25" t="s">
        <v>31</v>
      </c>
      <c r="I1095" s="25" t="s">
        <v>1136</v>
      </c>
      <c r="J1095" s="25" t="s">
        <v>1137</v>
      </c>
      <c r="K1095" s="25">
        <v>80111600</v>
      </c>
      <c r="L1095" s="25" t="s">
        <v>1192</v>
      </c>
      <c r="M1095" s="25">
        <v>1</v>
      </c>
      <c r="N1095" s="25">
        <v>1</v>
      </c>
      <c r="O1095" s="25">
        <v>11</v>
      </c>
      <c r="P1095" s="25">
        <v>1</v>
      </c>
      <c r="Q1095" s="25" t="s">
        <v>28</v>
      </c>
      <c r="R1095" s="25">
        <v>0</v>
      </c>
      <c r="S1095" s="26">
        <v>35849000</v>
      </c>
      <c r="T1095" s="26">
        <v>35849000</v>
      </c>
      <c r="U1095" s="25">
        <v>0</v>
      </c>
      <c r="V1095" s="25">
        <v>0</v>
      </c>
      <c r="W1095" s="25" t="s">
        <v>84</v>
      </c>
      <c r="X1095" s="25" t="s">
        <v>29</v>
      </c>
      <c r="Y1095" s="25" t="s">
        <v>1131</v>
      </c>
      <c r="Z1095" s="25">
        <v>3778932</v>
      </c>
      <c r="AA1095" s="25" t="s">
        <v>1132</v>
      </c>
      <c r="AB1095" s="24"/>
      <c r="AC1095" s="24" t="str">
        <f t="shared" si="34"/>
        <v>979-93</v>
      </c>
      <c r="AD1095" s="24" t="str">
        <f t="shared" si="35"/>
        <v>PRESTAR SUS SERVICIOS PROFESIONALES PARA   MONITOREAR  Y ELABORAR ACTUACIONES TÉCNICAS RESULTADO DE EVALUACIÓN, CONTROL Y SEGUIMIENTO DE LAS FUENTES GENERADORAS DE  EMISIÓN  DE RUIDO EN EL DISTRITO CAPITAL # 979-93</v>
      </c>
    </row>
    <row r="1096" spans="1:30" x14ac:dyDescent="0.25">
      <c r="A1096" s="25">
        <v>979</v>
      </c>
      <c r="B1096" s="25">
        <v>94</v>
      </c>
      <c r="C1096" s="25" t="s">
        <v>1124</v>
      </c>
      <c r="D1096" s="25" t="s">
        <v>1178</v>
      </c>
      <c r="E1096" s="25" t="s">
        <v>1126</v>
      </c>
      <c r="F1096" s="25" t="s">
        <v>1179</v>
      </c>
      <c r="G1096" s="25" t="s">
        <v>27</v>
      </c>
      <c r="H1096" s="25" t="s">
        <v>31</v>
      </c>
      <c r="I1096" s="25" t="s">
        <v>1136</v>
      </c>
      <c r="J1096" s="25" t="s">
        <v>1137</v>
      </c>
      <c r="K1096" s="25">
        <v>80111600</v>
      </c>
      <c r="L1096" s="25" t="s">
        <v>1192</v>
      </c>
      <c r="M1096" s="25">
        <v>1</v>
      </c>
      <c r="N1096" s="25">
        <v>1</v>
      </c>
      <c r="O1096" s="25">
        <v>11</v>
      </c>
      <c r="P1096" s="25">
        <v>1</v>
      </c>
      <c r="Q1096" s="25" t="s">
        <v>28</v>
      </c>
      <c r="R1096" s="25">
        <v>0</v>
      </c>
      <c r="S1096" s="26">
        <v>35849000</v>
      </c>
      <c r="T1096" s="26">
        <v>35849000</v>
      </c>
      <c r="U1096" s="25">
        <v>0</v>
      </c>
      <c r="V1096" s="25">
        <v>0</v>
      </c>
      <c r="W1096" s="25" t="s">
        <v>84</v>
      </c>
      <c r="X1096" s="25" t="s">
        <v>29</v>
      </c>
      <c r="Y1096" s="25" t="s">
        <v>1131</v>
      </c>
      <c r="Z1096" s="25">
        <v>3778932</v>
      </c>
      <c r="AA1096" s="25" t="s">
        <v>1132</v>
      </c>
      <c r="AB1096" s="24"/>
      <c r="AC1096" s="24" t="str">
        <f t="shared" si="34"/>
        <v>979-94</v>
      </c>
      <c r="AD1096" s="24" t="str">
        <f t="shared" si="35"/>
        <v>PRESTAR SUS SERVICIOS PROFESIONALES PARA   MONITOREAR  Y ELABORAR ACTUACIONES TÉCNICAS RESULTADO DE EVALUACIÓN, CONTROL Y SEGUIMIENTO DE LAS FUENTES GENERADORAS DE  EMISIÓN  DE RUIDO EN EL DISTRITO CAPITAL # 979-94</v>
      </c>
    </row>
    <row r="1097" spans="1:30" x14ac:dyDescent="0.25">
      <c r="A1097" s="25">
        <v>979</v>
      </c>
      <c r="B1097" s="25">
        <v>95</v>
      </c>
      <c r="C1097" s="25" t="s">
        <v>1124</v>
      </c>
      <c r="D1097" s="25" t="s">
        <v>1178</v>
      </c>
      <c r="E1097" s="25" t="s">
        <v>1126</v>
      </c>
      <c r="F1097" s="25" t="s">
        <v>1179</v>
      </c>
      <c r="G1097" s="25" t="s">
        <v>27</v>
      </c>
      <c r="H1097" s="25" t="s">
        <v>31</v>
      </c>
      <c r="I1097" s="25" t="s">
        <v>1136</v>
      </c>
      <c r="J1097" s="25" t="s">
        <v>1137</v>
      </c>
      <c r="K1097" s="25">
        <v>80111600</v>
      </c>
      <c r="L1097" s="25" t="s">
        <v>1193</v>
      </c>
      <c r="M1097" s="25">
        <v>1</v>
      </c>
      <c r="N1097" s="25">
        <v>1</v>
      </c>
      <c r="O1097" s="25">
        <v>11</v>
      </c>
      <c r="P1097" s="25">
        <v>1</v>
      </c>
      <c r="Q1097" s="25" t="s">
        <v>28</v>
      </c>
      <c r="R1097" s="25">
        <v>0</v>
      </c>
      <c r="S1097" s="26">
        <v>35849000</v>
      </c>
      <c r="T1097" s="26">
        <v>35849000</v>
      </c>
      <c r="U1097" s="25">
        <v>0</v>
      </c>
      <c r="V1097" s="25">
        <v>0</v>
      </c>
      <c r="W1097" s="25" t="s">
        <v>84</v>
      </c>
      <c r="X1097" s="25" t="s">
        <v>29</v>
      </c>
      <c r="Y1097" s="25" t="s">
        <v>1131</v>
      </c>
      <c r="Z1097" s="25">
        <v>3778932</v>
      </c>
      <c r="AA1097" s="25" t="s">
        <v>1132</v>
      </c>
      <c r="AB1097" s="24"/>
      <c r="AC1097" s="24" t="str">
        <f t="shared" si="34"/>
        <v>979-95</v>
      </c>
      <c r="AD1097" s="24" t="str">
        <f t="shared" si="35"/>
        <v>PRESTAR SUS SERVICIOS PROFESIONALES PARA REVISAR Y/O PROYECTAR  LAS PETICIONES, QUEJAS Y RECLAMOS   Y ACOMPAÑAR LAS ACTIVIDADES TÉCNICAS DE EVALUACIÓN, SEGUIMIENTO Y CONTROLDE LAS FUENTES GENERADORAS DE  EMISIÓN  DERUIDO DEL DISTRITO CAPITAL # 979-95</v>
      </c>
    </row>
    <row r="1098" spans="1:30" x14ac:dyDescent="0.25">
      <c r="A1098" s="25">
        <v>979</v>
      </c>
      <c r="B1098" s="25">
        <v>96</v>
      </c>
      <c r="C1098" s="25" t="s">
        <v>1124</v>
      </c>
      <c r="D1098" s="25" t="s">
        <v>1178</v>
      </c>
      <c r="E1098" s="25" t="s">
        <v>1126</v>
      </c>
      <c r="F1098" s="25" t="s">
        <v>1179</v>
      </c>
      <c r="G1098" s="25" t="s">
        <v>27</v>
      </c>
      <c r="H1098" s="25" t="s">
        <v>31</v>
      </c>
      <c r="I1098" s="25" t="s">
        <v>1136</v>
      </c>
      <c r="J1098" s="25" t="s">
        <v>1137</v>
      </c>
      <c r="K1098" s="25">
        <v>80111600</v>
      </c>
      <c r="L1098" s="25" t="s">
        <v>1194</v>
      </c>
      <c r="M1098" s="25">
        <v>1</v>
      </c>
      <c r="N1098" s="25">
        <v>1</v>
      </c>
      <c r="O1098" s="25">
        <v>11</v>
      </c>
      <c r="P1098" s="25">
        <v>1</v>
      </c>
      <c r="Q1098" s="25" t="s">
        <v>28</v>
      </c>
      <c r="R1098" s="25">
        <v>0</v>
      </c>
      <c r="S1098" s="26">
        <v>33044000</v>
      </c>
      <c r="T1098" s="26">
        <v>33044000</v>
      </c>
      <c r="U1098" s="25">
        <v>0</v>
      </c>
      <c r="V1098" s="25">
        <v>0</v>
      </c>
      <c r="W1098" s="25" t="s">
        <v>84</v>
      </c>
      <c r="X1098" s="25" t="s">
        <v>29</v>
      </c>
      <c r="Y1098" s="25" t="s">
        <v>1131</v>
      </c>
      <c r="Z1098" s="25">
        <v>3778932</v>
      </c>
      <c r="AA1098" s="25" t="s">
        <v>1132</v>
      </c>
      <c r="AB1098" s="24"/>
      <c r="AC1098" s="24" t="str">
        <f t="shared" si="34"/>
        <v>979-96</v>
      </c>
      <c r="AD1098" s="24" t="str">
        <f t="shared" si="35"/>
        <v>PRESTAR SUS SERVICIOS PROFESIONALES PARA  ELABORAR DOCUMENTOS TÉCNICOS SOBRE LAS ACTUACIONES DE EVALUACIÓN, CONTROL Y SEGUIMIENTO DE LAS FUENTES GENERADORAS DE  EMISIÓN  DE RUIDO EN EL DISTRITO CAPITAL # 979-96</v>
      </c>
    </row>
    <row r="1099" spans="1:30" x14ac:dyDescent="0.25">
      <c r="A1099" s="25">
        <v>979</v>
      </c>
      <c r="B1099" s="25">
        <v>97</v>
      </c>
      <c r="C1099" s="25" t="s">
        <v>1124</v>
      </c>
      <c r="D1099" s="25" t="s">
        <v>1178</v>
      </c>
      <c r="E1099" s="25" t="s">
        <v>1126</v>
      </c>
      <c r="F1099" s="25" t="s">
        <v>1179</v>
      </c>
      <c r="G1099" s="25" t="s">
        <v>27</v>
      </c>
      <c r="H1099" s="25" t="s">
        <v>31</v>
      </c>
      <c r="I1099" s="25" t="s">
        <v>1136</v>
      </c>
      <c r="J1099" s="25" t="s">
        <v>1137</v>
      </c>
      <c r="K1099" s="25">
        <v>80111600</v>
      </c>
      <c r="L1099" s="25" t="s">
        <v>1195</v>
      </c>
      <c r="M1099" s="25">
        <v>1</v>
      </c>
      <c r="N1099" s="25">
        <v>1</v>
      </c>
      <c r="O1099" s="25">
        <v>11</v>
      </c>
      <c r="P1099" s="25">
        <v>1</v>
      </c>
      <c r="Q1099" s="25" t="s">
        <v>28</v>
      </c>
      <c r="R1099" s="25">
        <v>0</v>
      </c>
      <c r="S1099" s="26">
        <v>33044000</v>
      </c>
      <c r="T1099" s="26">
        <v>33044000</v>
      </c>
      <c r="U1099" s="25">
        <v>0</v>
      </c>
      <c r="V1099" s="25">
        <v>0</v>
      </c>
      <c r="W1099" s="25" t="s">
        <v>84</v>
      </c>
      <c r="X1099" s="25" t="s">
        <v>29</v>
      </c>
      <c r="Y1099" s="25" t="s">
        <v>1131</v>
      </c>
      <c r="Z1099" s="25">
        <v>3778932</v>
      </c>
      <c r="AA1099" s="25" t="s">
        <v>1132</v>
      </c>
      <c r="AB1099" s="24"/>
      <c r="AC1099" s="24" t="str">
        <f t="shared" si="34"/>
        <v>979-97</v>
      </c>
      <c r="AD1099" s="24" t="str">
        <f t="shared" si="35"/>
        <v>PRESTAR SUS SERVICIOS PROFESIONALES PARA  ELABORAR DOCUMENTOS TÉCNICOS SOBRE LAS ACTUACIONES DE EVALUACIÓN, CONTROL Y SEGUIMIENTO DE LAS FUENTES GENERADORAS DE  EMISIÓN  DE RUIDO  EN EL DISTRITO CAPITAL # 979-97</v>
      </c>
    </row>
    <row r="1100" spans="1:30" x14ac:dyDescent="0.25">
      <c r="A1100" s="25">
        <v>979</v>
      </c>
      <c r="B1100" s="25">
        <v>98</v>
      </c>
      <c r="C1100" s="25" t="s">
        <v>1124</v>
      </c>
      <c r="D1100" s="25" t="s">
        <v>1178</v>
      </c>
      <c r="E1100" s="25" t="s">
        <v>1126</v>
      </c>
      <c r="F1100" s="25" t="s">
        <v>1179</v>
      </c>
      <c r="G1100" s="25" t="s">
        <v>27</v>
      </c>
      <c r="H1100" s="25" t="s">
        <v>31</v>
      </c>
      <c r="I1100" s="25" t="s">
        <v>1136</v>
      </c>
      <c r="J1100" s="25" t="s">
        <v>1137</v>
      </c>
      <c r="K1100" s="25">
        <v>80111600</v>
      </c>
      <c r="L1100" s="25" t="s">
        <v>1196</v>
      </c>
      <c r="M1100" s="25">
        <v>1</v>
      </c>
      <c r="N1100" s="25">
        <v>1</v>
      </c>
      <c r="O1100" s="25">
        <v>11</v>
      </c>
      <c r="P1100" s="25">
        <v>1</v>
      </c>
      <c r="Q1100" s="25" t="s">
        <v>28</v>
      </c>
      <c r="R1100" s="25">
        <v>0</v>
      </c>
      <c r="S1100" s="26">
        <v>33044000</v>
      </c>
      <c r="T1100" s="26">
        <v>33044000</v>
      </c>
      <c r="U1100" s="25">
        <v>0</v>
      </c>
      <c r="V1100" s="25">
        <v>0</v>
      </c>
      <c r="W1100" s="25" t="s">
        <v>84</v>
      </c>
      <c r="X1100" s="25" t="s">
        <v>29</v>
      </c>
      <c r="Y1100" s="25" t="s">
        <v>1131</v>
      </c>
      <c r="Z1100" s="25">
        <v>3778932</v>
      </c>
      <c r="AA1100" s="25" t="s">
        <v>1132</v>
      </c>
      <c r="AB1100" s="24"/>
      <c r="AC1100" s="24" t="str">
        <f t="shared" si="34"/>
        <v>979-98</v>
      </c>
      <c r="AD1100" s="24" t="str">
        <f t="shared" si="35"/>
        <v>PRESTAR SUS SERVICIOS PROFESIONALES PARA  ELABORAR DOCUMENTOS TÉCNICOS SOBRE LAS ACTUACIONES DE EVALUACIÓN, CONTROL Y SEGUIMIENTO DE LAS FUENTES GENERADORAS DE  EMISIÓN  DE RUIDO DEL DISTRITO CAPITAL # 979-98</v>
      </c>
    </row>
    <row r="1101" spans="1:30" x14ac:dyDescent="0.25">
      <c r="A1101" s="25">
        <v>979</v>
      </c>
      <c r="B1101" s="25">
        <v>99</v>
      </c>
      <c r="C1101" s="25" t="s">
        <v>1124</v>
      </c>
      <c r="D1101" s="25" t="s">
        <v>1178</v>
      </c>
      <c r="E1101" s="25" t="s">
        <v>1126</v>
      </c>
      <c r="F1101" s="25" t="s">
        <v>1179</v>
      </c>
      <c r="G1101" s="25" t="s">
        <v>27</v>
      </c>
      <c r="H1101" s="25" t="s">
        <v>31</v>
      </c>
      <c r="I1101" s="25" t="s">
        <v>1136</v>
      </c>
      <c r="J1101" s="25" t="s">
        <v>1137</v>
      </c>
      <c r="K1101" s="25">
        <v>80111600</v>
      </c>
      <c r="L1101" s="25" t="s">
        <v>1194</v>
      </c>
      <c r="M1101" s="25">
        <v>1</v>
      </c>
      <c r="N1101" s="25">
        <v>1</v>
      </c>
      <c r="O1101" s="25">
        <v>11</v>
      </c>
      <c r="P1101" s="25">
        <v>1</v>
      </c>
      <c r="Q1101" s="25" t="s">
        <v>28</v>
      </c>
      <c r="R1101" s="25">
        <v>0</v>
      </c>
      <c r="S1101" s="26">
        <v>33044000</v>
      </c>
      <c r="T1101" s="26">
        <v>33044000</v>
      </c>
      <c r="U1101" s="25">
        <v>0</v>
      </c>
      <c r="V1101" s="25">
        <v>0</v>
      </c>
      <c r="W1101" s="25" t="s">
        <v>84</v>
      </c>
      <c r="X1101" s="25" t="s">
        <v>29</v>
      </c>
      <c r="Y1101" s="25" t="s">
        <v>1131</v>
      </c>
      <c r="Z1101" s="25">
        <v>3778932</v>
      </c>
      <c r="AA1101" s="25" t="s">
        <v>1132</v>
      </c>
      <c r="AB1101" s="24"/>
      <c r="AC1101" s="24" t="str">
        <f t="shared" si="34"/>
        <v>979-99</v>
      </c>
      <c r="AD1101" s="24" t="str">
        <f t="shared" si="35"/>
        <v>PRESTAR SUS SERVICIOS PROFESIONALES PARA  ELABORAR DOCUMENTOS TÉCNICOS SOBRE LAS ACTUACIONES DE EVALUACIÓN, CONTROL Y SEGUIMIENTO DE LAS FUENTES GENERADORAS DE  EMISIÓN  DE RUIDO EN EL DISTRITO CAPITAL # 979-99</v>
      </c>
    </row>
    <row r="1102" spans="1:30" x14ac:dyDescent="0.25">
      <c r="A1102" s="25">
        <v>979</v>
      </c>
      <c r="B1102" s="25">
        <v>100</v>
      </c>
      <c r="C1102" s="25" t="s">
        <v>1124</v>
      </c>
      <c r="D1102" s="25" t="s">
        <v>1178</v>
      </c>
      <c r="E1102" s="25" t="s">
        <v>1126</v>
      </c>
      <c r="F1102" s="25" t="s">
        <v>1179</v>
      </c>
      <c r="G1102" s="25" t="s">
        <v>27</v>
      </c>
      <c r="H1102" s="25" t="s">
        <v>31</v>
      </c>
      <c r="I1102" s="25" t="s">
        <v>1136</v>
      </c>
      <c r="J1102" s="25" t="s">
        <v>1137</v>
      </c>
      <c r="K1102" s="25">
        <v>80111600</v>
      </c>
      <c r="L1102" s="25" t="s">
        <v>1197</v>
      </c>
      <c r="M1102" s="25">
        <v>1</v>
      </c>
      <c r="N1102" s="25">
        <v>1</v>
      </c>
      <c r="O1102" s="25">
        <v>11</v>
      </c>
      <c r="P1102" s="25">
        <v>1</v>
      </c>
      <c r="Q1102" s="25" t="s">
        <v>28</v>
      </c>
      <c r="R1102" s="25">
        <v>0</v>
      </c>
      <c r="S1102" s="26">
        <v>22209000</v>
      </c>
      <c r="T1102" s="26">
        <v>22209000</v>
      </c>
      <c r="U1102" s="25">
        <v>0</v>
      </c>
      <c r="V1102" s="25">
        <v>0</v>
      </c>
      <c r="W1102" s="25" t="s">
        <v>84</v>
      </c>
      <c r="X1102" s="25" t="s">
        <v>29</v>
      </c>
      <c r="Y1102" s="25" t="s">
        <v>1131</v>
      </c>
      <c r="Z1102" s="25">
        <v>3778932</v>
      </c>
      <c r="AA1102" s="25" t="s">
        <v>1132</v>
      </c>
      <c r="AB1102" s="24"/>
      <c r="AC1102" s="24" t="str">
        <f t="shared" si="34"/>
        <v>979-100</v>
      </c>
      <c r="AD1102" s="24" t="str">
        <f t="shared" si="35"/>
        <v>PRESTAR SUS SERVICIOS  PARA APOYAR ADMINISTRATIVAMENTE Y DOCUMENTALMENTE LAS ACTUACIONES JURIDICAS ASOCIADAS A LA EVALUACIÓN, SEGUIMIENTO Y CONTROL DE LA EMISIÓN DE RUIDO EN EL DISTRITO CAPITAL # 979-100</v>
      </c>
    </row>
    <row r="1103" spans="1:30" x14ac:dyDescent="0.25">
      <c r="A1103" s="25">
        <v>979</v>
      </c>
      <c r="B1103" s="25">
        <v>101</v>
      </c>
      <c r="C1103" s="25" t="s">
        <v>1124</v>
      </c>
      <c r="D1103" s="25" t="s">
        <v>1178</v>
      </c>
      <c r="E1103" s="25" t="s">
        <v>1126</v>
      </c>
      <c r="F1103" s="25" t="s">
        <v>1179</v>
      </c>
      <c r="G1103" s="25" t="s">
        <v>27</v>
      </c>
      <c r="H1103" s="25" t="s">
        <v>31</v>
      </c>
      <c r="I1103" s="25" t="s">
        <v>1136</v>
      </c>
      <c r="J1103" s="25" t="s">
        <v>1137</v>
      </c>
      <c r="K1103" s="25">
        <v>80111600</v>
      </c>
      <c r="L1103" s="25" t="s">
        <v>1198</v>
      </c>
      <c r="M1103" s="25">
        <v>1</v>
      </c>
      <c r="N1103" s="25">
        <v>1</v>
      </c>
      <c r="O1103" s="25">
        <v>11</v>
      </c>
      <c r="P1103" s="25">
        <v>1</v>
      </c>
      <c r="Q1103" s="25" t="s">
        <v>28</v>
      </c>
      <c r="R1103" s="25">
        <v>0</v>
      </c>
      <c r="S1103" s="26">
        <v>22209000</v>
      </c>
      <c r="T1103" s="26">
        <v>22209000</v>
      </c>
      <c r="U1103" s="25">
        <v>0</v>
      </c>
      <c r="V1103" s="25">
        <v>0</v>
      </c>
      <c r="W1103" s="25" t="s">
        <v>84</v>
      </c>
      <c r="X1103" s="25" t="s">
        <v>29</v>
      </c>
      <c r="Y1103" s="25" t="s">
        <v>1131</v>
      </c>
      <c r="Z1103" s="25">
        <v>3778932</v>
      </c>
      <c r="AA1103" s="25" t="s">
        <v>1132</v>
      </c>
      <c r="AB1103" s="24"/>
      <c r="AC1103" s="24" t="str">
        <f t="shared" si="34"/>
        <v>979-101</v>
      </c>
      <c r="AD1103" s="24" t="str">
        <f t="shared" si="35"/>
        <v>PRESTAR SUS SERVICIOS  PARA APOYAR ADMINISTRATIVAMENTE Y DOCUMENTALMENTE  LAS ACTUACIONES TECNICAS ASOCIADAS A LA EVALUACIÓN, SEGUIMIENTO Y CONTROL DE LA EMISIÓN DE RUIDO EN EL DISTRITO CAPITAL # 979-101</v>
      </c>
    </row>
    <row r="1104" spans="1:30" x14ac:dyDescent="0.25">
      <c r="A1104" s="25">
        <v>979</v>
      </c>
      <c r="B1104" s="25">
        <v>102</v>
      </c>
      <c r="C1104" s="25" t="s">
        <v>1124</v>
      </c>
      <c r="D1104" s="25" t="s">
        <v>1178</v>
      </c>
      <c r="E1104" s="25" t="s">
        <v>1126</v>
      </c>
      <c r="F1104" s="25" t="s">
        <v>1179</v>
      </c>
      <c r="G1104" s="25" t="s">
        <v>27</v>
      </c>
      <c r="H1104" s="25" t="s">
        <v>30</v>
      </c>
      <c r="I1104" s="25" t="s">
        <v>1128</v>
      </c>
      <c r="J1104" s="25" t="s">
        <v>167</v>
      </c>
      <c r="K1104" s="25">
        <v>81141504</v>
      </c>
      <c r="L1104" s="25" t="s">
        <v>1199</v>
      </c>
      <c r="M1104" s="25">
        <v>1</v>
      </c>
      <c r="N1104" s="25">
        <v>1</v>
      </c>
      <c r="O1104" s="25">
        <v>4</v>
      </c>
      <c r="P1104" s="25">
        <v>1</v>
      </c>
      <c r="Q1104" s="25" t="s">
        <v>28</v>
      </c>
      <c r="R1104" s="25">
        <v>0</v>
      </c>
      <c r="S1104" s="26">
        <v>52717000</v>
      </c>
      <c r="T1104" s="26">
        <v>52717000</v>
      </c>
      <c r="U1104" s="25">
        <v>0</v>
      </c>
      <c r="V1104" s="25">
        <v>0</v>
      </c>
      <c r="W1104" s="25" t="s">
        <v>84</v>
      </c>
      <c r="X1104" s="25" t="s">
        <v>29</v>
      </c>
      <c r="Y1104" s="25" t="s">
        <v>1131</v>
      </c>
      <c r="Z1104" s="25">
        <v>3778932</v>
      </c>
      <c r="AA1104" s="25" t="s">
        <v>1132</v>
      </c>
      <c r="AB1104" s="24"/>
      <c r="AC1104" s="24" t="str">
        <f t="shared" si="34"/>
        <v>979-102</v>
      </c>
      <c r="AD1104" s="24" t="str">
        <f t="shared" si="35"/>
        <v>PRESTAR LOS SERVICIOS DE MANTENIMIENTO Y CALIBRACIÓN EN LABORATORIO CERTIFICADO A LOS EQUIPOS DE MEDICIÓN DE PRESIÓN ACÚSTICA PROPIEDAD DE LA SECRETARÍA DISTRITAL DE AMBIENTE # 979-102</v>
      </c>
    </row>
    <row r="1105" spans="1:30" ht="60" x14ac:dyDescent="0.25">
      <c r="A1105" s="25">
        <v>979</v>
      </c>
      <c r="B1105" s="25">
        <v>103</v>
      </c>
      <c r="C1105" s="25" t="s">
        <v>1124</v>
      </c>
      <c r="D1105" s="25" t="s">
        <v>1178</v>
      </c>
      <c r="E1105" s="25" t="s">
        <v>1126</v>
      </c>
      <c r="F1105" s="25" t="s">
        <v>1179</v>
      </c>
      <c r="G1105" s="25" t="s">
        <v>1170</v>
      </c>
      <c r="H1105" s="25" t="s">
        <v>30</v>
      </c>
      <c r="I1105" s="25" t="s">
        <v>1128</v>
      </c>
      <c r="J1105" s="25" t="s">
        <v>167</v>
      </c>
      <c r="K1105" s="373" t="s">
        <v>1487</v>
      </c>
      <c r="L1105" s="25" t="s">
        <v>1201</v>
      </c>
      <c r="M1105" s="25">
        <v>1</v>
      </c>
      <c r="N1105" s="25">
        <v>1</v>
      </c>
      <c r="O1105" s="25">
        <v>4</v>
      </c>
      <c r="P1105" s="25">
        <v>1</v>
      </c>
      <c r="Q1105" s="25" t="s">
        <v>69</v>
      </c>
      <c r="R1105" s="25">
        <v>0</v>
      </c>
      <c r="S1105" s="26">
        <v>126186000</v>
      </c>
      <c r="T1105" s="26">
        <v>126186000</v>
      </c>
      <c r="U1105" s="25">
        <v>0</v>
      </c>
      <c r="V1105" s="25">
        <v>0</v>
      </c>
      <c r="W1105" s="25" t="s">
        <v>84</v>
      </c>
      <c r="X1105" s="25" t="s">
        <v>29</v>
      </c>
      <c r="Y1105" s="25" t="s">
        <v>1131</v>
      </c>
      <c r="Z1105" s="25">
        <v>3778932</v>
      </c>
      <c r="AA1105" s="25" t="s">
        <v>1132</v>
      </c>
      <c r="AB1105" s="24"/>
      <c r="AC1105" s="24" t="str">
        <f t="shared" si="34"/>
        <v>979-103</v>
      </c>
      <c r="AD1105" s="24" t="str">
        <f t="shared" si="35"/>
        <v>ADQUIRIR ACCESORIOS DE LOS KIT DE MEDICIÓN DE PRESION SONORA PROPIEDAD DE LA SDA # 979-103</v>
      </c>
    </row>
    <row r="1106" spans="1:30" x14ac:dyDescent="0.25">
      <c r="A1106" s="25">
        <v>979</v>
      </c>
      <c r="B1106" s="25">
        <v>104</v>
      </c>
      <c r="C1106" s="25" t="s">
        <v>1124</v>
      </c>
      <c r="D1106" s="25" t="s">
        <v>1178</v>
      </c>
      <c r="E1106" s="25" t="s">
        <v>1126</v>
      </c>
      <c r="F1106" s="25" t="s">
        <v>1179</v>
      </c>
      <c r="G1106" s="25" t="s">
        <v>27</v>
      </c>
      <c r="H1106" s="25" t="s">
        <v>30</v>
      </c>
      <c r="I1106" s="25" t="s">
        <v>1128</v>
      </c>
      <c r="J1106" s="25" t="s">
        <v>167</v>
      </c>
      <c r="K1106" s="25">
        <v>46180000</v>
      </c>
      <c r="L1106" s="25" t="s">
        <v>1202</v>
      </c>
      <c r="M1106" s="25">
        <v>1</v>
      </c>
      <c r="N1106" s="25">
        <v>1</v>
      </c>
      <c r="O1106" s="25">
        <v>2</v>
      </c>
      <c r="P1106" s="25">
        <v>1</v>
      </c>
      <c r="Q1106" s="25" t="s">
        <v>33</v>
      </c>
      <c r="R1106" s="25">
        <v>0</v>
      </c>
      <c r="S1106" s="26">
        <v>58000000</v>
      </c>
      <c r="T1106" s="26">
        <v>58000000</v>
      </c>
      <c r="U1106" s="25">
        <v>0</v>
      </c>
      <c r="V1106" s="25">
        <v>0</v>
      </c>
      <c r="W1106" s="25" t="s">
        <v>84</v>
      </c>
      <c r="X1106" s="25" t="s">
        <v>29</v>
      </c>
      <c r="Y1106" s="25" t="s">
        <v>1131</v>
      </c>
      <c r="Z1106" s="25">
        <v>3778932</v>
      </c>
      <c r="AA1106" s="25" t="s">
        <v>1132</v>
      </c>
      <c r="AB1106" s="24"/>
      <c r="AC1106" s="24" t="str">
        <f t="shared" si="34"/>
        <v>979-104</v>
      </c>
      <c r="AD1106" s="24" t="str">
        <f t="shared" si="35"/>
        <v>ADQUIRIR ELEMENTOS DE PROTECCIÓN PERSONAL(PROTECTORES AUDITIVOS, BOTAS, GORRAS, CASCO, CONTURON CARGUE HERRAMIENTAS, ARNES, ENTRE OTROS) PARA 20 CONTRATISTAS (SE INCLUYEN LOS ABOGADOS QUE ACOMPAÑAN LOS OPERATIVOS) # 979-104</v>
      </c>
    </row>
    <row r="1107" spans="1:30" x14ac:dyDescent="0.25">
      <c r="A1107" s="25">
        <v>979</v>
      </c>
      <c r="B1107" s="25">
        <v>105</v>
      </c>
      <c r="C1107" s="25" t="s">
        <v>1124</v>
      </c>
      <c r="D1107" s="25" t="s">
        <v>1178</v>
      </c>
      <c r="E1107" s="25" t="s">
        <v>1126</v>
      </c>
      <c r="F1107" s="25" t="s">
        <v>1179</v>
      </c>
      <c r="G1107" s="25" t="s">
        <v>27</v>
      </c>
      <c r="H1107" s="25" t="s">
        <v>30</v>
      </c>
      <c r="I1107" s="25" t="s">
        <v>1128</v>
      </c>
      <c r="J1107" s="25" t="s">
        <v>167</v>
      </c>
      <c r="K1107" s="25">
        <v>84131605</v>
      </c>
      <c r="L1107" s="25" t="s">
        <v>1203</v>
      </c>
      <c r="M1107" s="25">
        <v>1</v>
      </c>
      <c r="N1107" s="25">
        <v>1</v>
      </c>
      <c r="O1107" s="25">
        <v>11</v>
      </c>
      <c r="P1107" s="25">
        <v>1</v>
      </c>
      <c r="Q1107" s="25" t="s">
        <v>28</v>
      </c>
      <c r="R1107" s="25">
        <v>0</v>
      </c>
      <c r="S1107" s="26">
        <v>60000000</v>
      </c>
      <c r="T1107" s="26">
        <v>60000000</v>
      </c>
      <c r="U1107" s="25">
        <v>0</v>
      </c>
      <c r="V1107" s="25">
        <v>0</v>
      </c>
      <c r="W1107" s="25" t="s">
        <v>84</v>
      </c>
      <c r="X1107" s="25" t="s">
        <v>29</v>
      </c>
      <c r="Y1107" s="25" t="s">
        <v>1131</v>
      </c>
      <c r="Z1107" s="25">
        <v>3778932</v>
      </c>
      <c r="AA1107" s="25" t="s">
        <v>1132</v>
      </c>
      <c r="AB1107" s="24"/>
      <c r="AC1107" s="24" t="str">
        <f t="shared" si="34"/>
        <v>979-105</v>
      </c>
      <c r="AD1107" s="24" t="str">
        <f t="shared" si="35"/>
        <v>ASEGURAR RIESGO 4 Y/O 5 AL PERSONAL DEL AREA TÉCNICA DE RUIDO QUE LO REQUEIRA POR SU EXPOSICIÓN (100 CONTRATISTAS) # 979-105</v>
      </c>
    </row>
    <row r="1108" spans="1:30" x14ac:dyDescent="0.25">
      <c r="A1108" s="25">
        <v>979</v>
      </c>
      <c r="B1108" s="25">
        <v>106</v>
      </c>
      <c r="C1108" s="25" t="s">
        <v>1124</v>
      </c>
      <c r="D1108" s="25" t="s">
        <v>1204</v>
      </c>
      <c r="E1108" s="25" t="s">
        <v>1126</v>
      </c>
      <c r="F1108" s="25" t="s">
        <v>1205</v>
      </c>
      <c r="G1108" s="25" t="s">
        <v>1170</v>
      </c>
      <c r="H1108" s="25" t="s">
        <v>31</v>
      </c>
      <c r="I1108" s="25" t="s">
        <v>1136</v>
      </c>
      <c r="J1108" s="25" t="s">
        <v>1137</v>
      </c>
      <c r="K1108" s="25">
        <v>80111600</v>
      </c>
      <c r="L1108" s="25" t="s">
        <v>1206</v>
      </c>
      <c r="M1108" s="25">
        <v>1</v>
      </c>
      <c r="N1108" s="25">
        <v>1</v>
      </c>
      <c r="O1108" s="25">
        <v>11</v>
      </c>
      <c r="P1108" s="25">
        <v>1</v>
      </c>
      <c r="Q1108" s="25" t="s">
        <v>28</v>
      </c>
      <c r="R1108" s="25">
        <v>0</v>
      </c>
      <c r="S1108" s="26">
        <v>77616000</v>
      </c>
      <c r="T1108" s="26">
        <v>77616000</v>
      </c>
      <c r="U1108" s="25">
        <v>0</v>
      </c>
      <c r="V1108" s="25">
        <v>0</v>
      </c>
      <c r="W1108" s="25" t="s">
        <v>84</v>
      </c>
      <c r="X1108" s="25" t="s">
        <v>29</v>
      </c>
      <c r="Y1108" s="25" t="s">
        <v>1131</v>
      </c>
      <c r="Z1108" s="25">
        <v>3778932</v>
      </c>
      <c r="AA1108" s="25" t="s">
        <v>1132</v>
      </c>
      <c r="AB1108" s="24"/>
      <c r="AC1108" s="24" t="str">
        <f t="shared" si="34"/>
        <v>979-106</v>
      </c>
      <c r="AD1108" s="24" t="str">
        <f t="shared" si="35"/>
        <v>PRESTAR SERVICIOS PROFESIONALES PARA LIDERAR LA EVALUACIÓN TECNICA Y AMBIENTAL DE LOS EXPEDIENTES DE CARÁCTER PERMISIVO Y SANCIONATORIO  EN LOS PROCESOS RELACIONADOS CON PUBLICIDAD EXTERIOR VISUAL # 979-106</v>
      </c>
    </row>
    <row r="1109" spans="1:30" x14ac:dyDescent="0.25">
      <c r="A1109" s="25">
        <v>979</v>
      </c>
      <c r="B1109" s="25">
        <v>107</v>
      </c>
      <c r="C1109" s="25" t="s">
        <v>1124</v>
      </c>
      <c r="D1109" s="25" t="s">
        <v>1204</v>
      </c>
      <c r="E1109" s="25" t="s">
        <v>1126</v>
      </c>
      <c r="F1109" s="25" t="s">
        <v>1205</v>
      </c>
      <c r="G1109" s="25" t="s">
        <v>1170</v>
      </c>
      <c r="H1109" s="25" t="s">
        <v>31</v>
      </c>
      <c r="I1109" s="25" t="s">
        <v>1136</v>
      </c>
      <c r="J1109" s="25" t="s">
        <v>1137</v>
      </c>
      <c r="K1109" s="25">
        <v>80111600</v>
      </c>
      <c r="L1109" s="25" t="s">
        <v>1207</v>
      </c>
      <c r="M1109" s="25">
        <v>1</v>
      </c>
      <c r="N1109" s="25">
        <v>1</v>
      </c>
      <c r="O1109" s="25">
        <v>11</v>
      </c>
      <c r="P1109" s="25">
        <v>1</v>
      </c>
      <c r="Q1109" s="25" t="s">
        <v>28</v>
      </c>
      <c r="R1109" s="25">
        <v>0</v>
      </c>
      <c r="S1109" s="26">
        <v>72380000</v>
      </c>
      <c r="T1109" s="26">
        <v>72380000</v>
      </c>
      <c r="U1109" s="25">
        <v>0</v>
      </c>
      <c r="V1109" s="25">
        <v>0</v>
      </c>
      <c r="W1109" s="25" t="s">
        <v>84</v>
      </c>
      <c r="X1109" s="25" t="s">
        <v>29</v>
      </c>
      <c r="Y1109" s="25" t="s">
        <v>1131</v>
      </c>
      <c r="Z1109" s="25">
        <v>3778932</v>
      </c>
      <c r="AA1109" s="25" t="s">
        <v>1132</v>
      </c>
      <c r="AB1109" s="24"/>
      <c r="AC1109" s="24" t="str">
        <f t="shared" si="34"/>
        <v>979-107</v>
      </c>
      <c r="AD1109" s="24" t="str">
        <f t="shared" si="35"/>
        <v>PRESTAR SERVICIOS PROFESIONALES PARA LIDERAR, REVISAR E IMPULSAR JURIDICAMENTE LAS ACTUACIONES DE EVALUACIÓN, CONTROL Y SEGUIMIENTO RELACIONADAS CON LOS TRAMITES DE PUBLICIDAD EXTERIOR VISUAL # 979-107</v>
      </c>
    </row>
    <row r="1110" spans="1:30" x14ac:dyDescent="0.25">
      <c r="A1110" s="25">
        <v>979</v>
      </c>
      <c r="B1110" s="25">
        <v>108</v>
      </c>
      <c r="C1110" s="25" t="s">
        <v>1124</v>
      </c>
      <c r="D1110" s="25" t="s">
        <v>1204</v>
      </c>
      <c r="E1110" s="25" t="s">
        <v>1126</v>
      </c>
      <c r="F1110" s="25" t="s">
        <v>1205</v>
      </c>
      <c r="G1110" s="25" t="s">
        <v>1170</v>
      </c>
      <c r="H1110" s="25" t="s">
        <v>31</v>
      </c>
      <c r="I1110" s="25" t="s">
        <v>1136</v>
      </c>
      <c r="J1110" s="25" t="s">
        <v>1137</v>
      </c>
      <c r="K1110" s="25">
        <v>80111600</v>
      </c>
      <c r="L1110" s="25" t="s">
        <v>1208</v>
      </c>
      <c r="M1110" s="25">
        <v>1</v>
      </c>
      <c r="N1110" s="25">
        <v>1</v>
      </c>
      <c r="O1110" s="25">
        <v>11</v>
      </c>
      <c r="P1110" s="25">
        <v>1</v>
      </c>
      <c r="Q1110" s="25" t="s">
        <v>28</v>
      </c>
      <c r="R1110" s="25">
        <v>0</v>
      </c>
      <c r="S1110" s="26">
        <v>51920000</v>
      </c>
      <c r="T1110" s="26">
        <v>51920000</v>
      </c>
      <c r="U1110" s="25">
        <v>0</v>
      </c>
      <c r="V1110" s="25">
        <v>0</v>
      </c>
      <c r="W1110" s="25" t="s">
        <v>84</v>
      </c>
      <c r="X1110" s="25" t="s">
        <v>29</v>
      </c>
      <c r="Y1110" s="25" t="s">
        <v>1131</v>
      </c>
      <c r="Z1110" s="25">
        <v>3778932</v>
      </c>
      <c r="AA1110" s="25" t="s">
        <v>1132</v>
      </c>
      <c r="AB1110" s="24"/>
      <c r="AC1110" s="24" t="str">
        <f t="shared" si="34"/>
        <v>979-108</v>
      </c>
      <c r="AD1110" s="24" t="str">
        <f t="shared" si="35"/>
        <v>PRESTAR SERVICIOS PROFESIONALES PARA REVISAR, ANALIZAR Y PROYECTAR JURIDICAMENTE LAS ACTUACIONES DE EVALUACIÓN, CONTROL Y SEGUIMIENTO PRODUCTO DE LA INTERVENCIÓN EN MATERIA DE PUBLICIDAD EXTERIOR VISUAL # 979-108</v>
      </c>
    </row>
    <row r="1111" spans="1:30" x14ac:dyDescent="0.25">
      <c r="A1111" s="25">
        <v>979</v>
      </c>
      <c r="B1111" s="25">
        <v>109</v>
      </c>
      <c r="C1111" s="25" t="s">
        <v>1124</v>
      </c>
      <c r="D1111" s="25" t="s">
        <v>1204</v>
      </c>
      <c r="E1111" s="25" t="s">
        <v>1126</v>
      </c>
      <c r="F1111" s="25" t="s">
        <v>1205</v>
      </c>
      <c r="G1111" s="25" t="s">
        <v>1170</v>
      </c>
      <c r="H1111" s="25" t="s">
        <v>31</v>
      </c>
      <c r="I1111" s="25" t="s">
        <v>1136</v>
      </c>
      <c r="J1111" s="25" t="s">
        <v>1137</v>
      </c>
      <c r="K1111" s="25">
        <v>80111600</v>
      </c>
      <c r="L1111" s="25" t="s">
        <v>1208</v>
      </c>
      <c r="M1111" s="25">
        <v>1</v>
      </c>
      <c r="N1111" s="25">
        <v>1</v>
      </c>
      <c r="O1111" s="25">
        <v>11</v>
      </c>
      <c r="P1111" s="25">
        <v>1</v>
      </c>
      <c r="Q1111" s="25" t="s">
        <v>28</v>
      </c>
      <c r="R1111" s="25">
        <v>0</v>
      </c>
      <c r="S1111" s="26">
        <v>51920000</v>
      </c>
      <c r="T1111" s="26">
        <v>51920000</v>
      </c>
      <c r="U1111" s="25">
        <v>0</v>
      </c>
      <c r="V1111" s="25">
        <v>0</v>
      </c>
      <c r="W1111" s="25" t="s">
        <v>84</v>
      </c>
      <c r="X1111" s="25" t="s">
        <v>29</v>
      </c>
      <c r="Y1111" s="25" t="s">
        <v>1131</v>
      </c>
      <c r="Z1111" s="25">
        <v>3778932</v>
      </c>
      <c r="AA1111" s="25" t="s">
        <v>1132</v>
      </c>
      <c r="AB1111" s="24"/>
      <c r="AC1111" s="24" t="str">
        <f t="shared" si="34"/>
        <v>979-109</v>
      </c>
      <c r="AD1111" s="24" t="str">
        <f t="shared" si="35"/>
        <v>PRESTAR SERVICIOS PROFESIONALES PARA REVISAR, ANALIZAR Y PROYECTAR JURIDICAMENTE LAS ACTUACIONES DE EVALUACIÓN, CONTROL Y SEGUIMIENTO PRODUCTO DE LA INTERVENCIÓN EN MATERIA DE PUBLICIDAD EXTERIOR VISUAL # 979-109</v>
      </c>
    </row>
    <row r="1112" spans="1:30" x14ac:dyDescent="0.25">
      <c r="A1112" s="25">
        <v>979</v>
      </c>
      <c r="B1112" s="25">
        <v>110</v>
      </c>
      <c r="C1112" s="25" t="s">
        <v>1124</v>
      </c>
      <c r="D1112" s="25" t="s">
        <v>1204</v>
      </c>
      <c r="E1112" s="25" t="s">
        <v>1126</v>
      </c>
      <c r="F1112" s="25" t="s">
        <v>1205</v>
      </c>
      <c r="G1112" s="25" t="s">
        <v>1170</v>
      </c>
      <c r="H1112" s="25" t="s">
        <v>31</v>
      </c>
      <c r="I1112" s="25" t="s">
        <v>1136</v>
      </c>
      <c r="J1112" s="25" t="s">
        <v>1137</v>
      </c>
      <c r="K1112" s="25">
        <v>80111600</v>
      </c>
      <c r="L1112" s="25" t="s">
        <v>1208</v>
      </c>
      <c r="M1112" s="25">
        <v>1</v>
      </c>
      <c r="N1112" s="25">
        <v>1</v>
      </c>
      <c r="O1112" s="25">
        <v>11</v>
      </c>
      <c r="P1112" s="25">
        <v>1</v>
      </c>
      <c r="Q1112" s="25" t="s">
        <v>28</v>
      </c>
      <c r="R1112" s="25">
        <v>0</v>
      </c>
      <c r="S1112" s="26">
        <v>51920000</v>
      </c>
      <c r="T1112" s="26">
        <v>51920000</v>
      </c>
      <c r="U1112" s="25">
        <v>0</v>
      </c>
      <c r="V1112" s="25">
        <v>0</v>
      </c>
      <c r="W1112" s="25" t="s">
        <v>84</v>
      </c>
      <c r="X1112" s="25" t="s">
        <v>29</v>
      </c>
      <c r="Y1112" s="25" t="s">
        <v>1131</v>
      </c>
      <c r="Z1112" s="25">
        <v>3778932</v>
      </c>
      <c r="AA1112" s="25" t="s">
        <v>1132</v>
      </c>
      <c r="AB1112" s="24"/>
      <c r="AC1112" s="24" t="str">
        <f t="shared" si="34"/>
        <v>979-110</v>
      </c>
      <c r="AD1112" s="24" t="str">
        <f t="shared" si="35"/>
        <v>PRESTAR SERVICIOS PROFESIONALES PARA REVISAR, ANALIZAR Y PROYECTAR JURIDICAMENTE LAS ACTUACIONES DE EVALUACIÓN, CONTROL Y SEGUIMIENTO PRODUCTO DE LA INTERVENCIÓN EN MATERIA DE PUBLICIDAD EXTERIOR VISUAL # 979-110</v>
      </c>
    </row>
    <row r="1113" spans="1:30" x14ac:dyDescent="0.25">
      <c r="A1113" s="25">
        <v>979</v>
      </c>
      <c r="B1113" s="25">
        <v>111</v>
      </c>
      <c r="C1113" s="25" t="s">
        <v>1124</v>
      </c>
      <c r="D1113" s="25" t="s">
        <v>1204</v>
      </c>
      <c r="E1113" s="25" t="s">
        <v>1126</v>
      </c>
      <c r="F1113" s="25" t="s">
        <v>1205</v>
      </c>
      <c r="G1113" s="25" t="s">
        <v>1170</v>
      </c>
      <c r="H1113" s="25" t="s">
        <v>31</v>
      </c>
      <c r="I1113" s="25" t="s">
        <v>1136</v>
      </c>
      <c r="J1113" s="25" t="s">
        <v>1137</v>
      </c>
      <c r="K1113" s="25">
        <v>80111600</v>
      </c>
      <c r="L1113" s="25" t="s">
        <v>1208</v>
      </c>
      <c r="M1113" s="25">
        <v>1</v>
      </c>
      <c r="N1113" s="25">
        <v>1</v>
      </c>
      <c r="O1113" s="25">
        <v>11</v>
      </c>
      <c r="P1113" s="25">
        <v>1</v>
      </c>
      <c r="Q1113" s="25" t="s">
        <v>28</v>
      </c>
      <c r="R1113" s="25">
        <v>0</v>
      </c>
      <c r="S1113" s="26">
        <v>51920000</v>
      </c>
      <c r="T1113" s="26">
        <v>51920000</v>
      </c>
      <c r="U1113" s="25">
        <v>0</v>
      </c>
      <c r="V1113" s="25">
        <v>0</v>
      </c>
      <c r="W1113" s="25" t="s">
        <v>84</v>
      </c>
      <c r="X1113" s="25" t="s">
        <v>29</v>
      </c>
      <c r="Y1113" s="25" t="s">
        <v>1131</v>
      </c>
      <c r="Z1113" s="25">
        <v>3778932</v>
      </c>
      <c r="AA1113" s="25" t="s">
        <v>1132</v>
      </c>
      <c r="AB1113" s="24"/>
      <c r="AC1113" s="24" t="str">
        <f t="shared" si="34"/>
        <v>979-111</v>
      </c>
      <c r="AD1113" s="24" t="str">
        <f t="shared" si="35"/>
        <v>PRESTAR SERVICIOS PROFESIONALES PARA REVISAR, ANALIZAR Y PROYECTAR JURIDICAMENTE LAS ACTUACIONES DE EVALUACIÓN, CONTROL Y SEGUIMIENTO PRODUCTO DE LA INTERVENCIÓN EN MATERIA DE PUBLICIDAD EXTERIOR VISUAL # 979-111</v>
      </c>
    </row>
    <row r="1114" spans="1:30" x14ac:dyDescent="0.25">
      <c r="A1114" s="25">
        <v>979</v>
      </c>
      <c r="B1114" s="25">
        <v>112</v>
      </c>
      <c r="C1114" s="25" t="s">
        <v>1124</v>
      </c>
      <c r="D1114" s="25" t="s">
        <v>1204</v>
      </c>
      <c r="E1114" s="25" t="s">
        <v>1126</v>
      </c>
      <c r="F1114" s="25" t="s">
        <v>1205</v>
      </c>
      <c r="G1114" s="25" t="s">
        <v>1170</v>
      </c>
      <c r="H1114" s="25" t="s">
        <v>31</v>
      </c>
      <c r="I1114" s="25" t="s">
        <v>1136</v>
      </c>
      <c r="J1114" s="25" t="s">
        <v>1137</v>
      </c>
      <c r="K1114" s="25">
        <v>80111600</v>
      </c>
      <c r="L1114" s="25" t="s">
        <v>1209</v>
      </c>
      <c r="M1114" s="25">
        <v>1</v>
      </c>
      <c r="N1114" s="25">
        <v>1</v>
      </c>
      <c r="O1114" s="25">
        <v>11</v>
      </c>
      <c r="P1114" s="25">
        <v>1</v>
      </c>
      <c r="Q1114" s="25" t="s">
        <v>28</v>
      </c>
      <c r="R1114" s="25">
        <v>0</v>
      </c>
      <c r="S1114" s="26">
        <v>35849000</v>
      </c>
      <c r="T1114" s="26">
        <v>35849000</v>
      </c>
      <c r="U1114" s="25">
        <v>0</v>
      </c>
      <c r="V1114" s="25">
        <v>0</v>
      </c>
      <c r="W1114" s="25" t="s">
        <v>84</v>
      </c>
      <c r="X1114" s="25" t="s">
        <v>29</v>
      </c>
      <c r="Y1114" s="25" t="s">
        <v>1131</v>
      </c>
      <c r="Z1114" s="25">
        <v>3778932</v>
      </c>
      <c r="AA1114" s="25" t="s">
        <v>1132</v>
      </c>
      <c r="AB1114" s="24"/>
      <c r="AC1114" s="24" t="str">
        <f t="shared" si="34"/>
        <v>979-112</v>
      </c>
      <c r="AD1114" s="24" t="str">
        <f t="shared" si="35"/>
        <v>PRESTAR SERVICIOS PROFESIONALES PARA ANALIZAR Y PROYECTAR JURIDICAMENTE LAS ACTUACIONES DE EVALUACIÓN CONTROL Y SEGUIMIENTO RELACIONADAS CON LOS TRAMITES DE PUBLICIDAD EXTERIOR VISUAL # 979-112</v>
      </c>
    </row>
    <row r="1115" spans="1:30" x14ac:dyDescent="0.25">
      <c r="A1115" s="25">
        <v>979</v>
      </c>
      <c r="B1115" s="25">
        <v>113</v>
      </c>
      <c r="C1115" s="25" t="s">
        <v>1124</v>
      </c>
      <c r="D1115" s="25" t="s">
        <v>1204</v>
      </c>
      <c r="E1115" s="25" t="s">
        <v>1126</v>
      </c>
      <c r="F1115" s="25" t="s">
        <v>1205</v>
      </c>
      <c r="G1115" s="25" t="s">
        <v>1170</v>
      </c>
      <c r="H1115" s="25" t="s">
        <v>31</v>
      </c>
      <c r="I1115" s="25" t="s">
        <v>1136</v>
      </c>
      <c r="J1115" s="25" t="s">
        <v>1137</v>
      </c>
      <c r="K1115" s="25">
        <v>80111600</v>
      </c>
      <c r="L1115" s="25" t="s">
        <v>1209</v>
      </c>
      <c r="M1115" s="25">
        <v>1</v>
      </c>
      <c r="N1115" s="25">
        <v>1</v>
      </c>
      <c r="O1115" s="25">
        <v>11</v>
      </c>
      <c r="P1115" s="25">
        <v>1</v>
      </c>
      <c r="Q1115" s="25" t="s">
        <v>28</v>
      </c>
      <c r="R1115" s="25">
        <v>0</v>
      </c>
      <c r="S1115" s="26">
        <v>35849000</v>
      </c>
      <c r="T1115" s="26">
        <v>35849000</v>
      </c>
      <c r="U1115" s="25">
        <v>0</v>
      </c>
      <c r="V1115" s="25">
        <v>0</v>
      </c>
      <c r="W1115" s="25" t="s">
        <v>84</v>
      </c>
      <c r="X1115" s="25" t="s">
        <v>29</v>
      </c>
      <c r="Y1115" s="25" t="s">
        <v>1131</v>
      </c>
      <c r="Z1115" s="25">
        <v>3778932</v>
      </c>
      <c r="AA1115" s="25" t="s">
        <v>1132</v>
      </c>
      <c r="AB1115" s="24"/>
      <c r="AC1115" s="24" t="str">
        <f t="shared" si="34"/>
        <v>979-113</v>
      </c>
      <c r="AD1115" s="24" t="str">
        <f t="shared" si="35"/>
        <v>PRESTAR SERVICIOS PROFESIONALES PARA ANALIZAR Y PROYECTAR JURIDICAMENTE LAS ACTUACIONES DE EVALUACIÓN CONTROL Y SEGUIMIENTO RELACIONADAS CON LOS TRAMITES DE PUBLICIDAD EXTERIOR VISUAL # 979-113</v>
      </c>
    </row>
    <row r="1116" spans="1:30" x14ac:dyDescent="0.25">
      <c r="A1116" s="25">
        <v>979</v>
      </c>
      <c r="B1116" s="25">
        <v>114</v>
      </c>
      <c r="C1116" s="25" t="s">
        <v>1124</v>
      </c>
      <c r="D1116" s="25" t="s">
        <v>1204</v>
      </c>
      <c r="E1116" s="25" t="s">
        <v>1126</v>
      </c>
      <c r="F1116" s="25" t="s">
        <v>1205</v>
      </c>
      <c r="G1116" s="25" t="s">
        <v>1170</v>
      </c>
      <c r="H1116" s="25" t="s">
        <v>31</v>
      </c>
      <c r="I1116" s="25" t="s">
        <v>1136</v>
      </c>
      <c r="J1116" s="25" t="s">
        <v>1137</v>
      </c>
      <c r="K1116" s="25">
        <v>80111600</v>
      </c>
      <c r="L1116" s="25" t="s">
        <v>1209</v>
      </c>
      <c r="M1116" s="25">
        <v>1</v>
      </c>
      <c r="N1116" s="25">
        <v>1</v>
      </c>
      <c r="O1116" s="25">
        <v>11</v>
      </c>
      <c r="P1116" s="25">
        <v>1</v>
      </c>
      <c r="Q1116" s="25" t="s">
        <v>28</v>
      </c>
      <c r="R1116" s="25">
        <v>0</v>
      </c>
      <c r="S1116" s="26">
        <v>35849000</v>
      </c>
      <c r="T1116" s="26">
        <v>35849000</v>
      </c>
      <c r="U1116" s="25">
        <v>0</v>
      </c>
      <c r="V1116" s="25">
        <v>0</v>
      </c>
      <c r="W1116" s="25" t="s">
        <v>84</v>
      </c>
      <c r="X1116" s="25" t="s">
        <v>29</v>
      </c>
      <c r="Y1116" s="25" t="s">
        <v>1131</v>
      </c>
      <c r="Z1116" s="25">
        <v>3778932</v>
      </c>
      <c r="AA1116" s="25" t="s">
        <v>1132</v>
      </c>
      <c r="AB1116" s="24"/>
      <c r="AC1116" s="24" t="str">
        <f t="shared" si="34"/>
        <v>979-114</v>
      </c>
      <c r="AD1116" s="24" t="str">
        <f t="shared" si="35"/>
        <v>PRESTAR SERVICIOS PROFESIONALES PARA ANALIZAR Y PROYECTAR JURIDICAMENTE LAS ACTUACIONES DE EVALUACIÓN CONTROL Y SEGUIMIENTO RELACIONADAS CON LOS TRAMITES DE PUBLICIDAD EXTERIOR VISUAL # 979-114</v>
      </c>
    </row>
    <row r="1117" spans="1:30" x14ac:dyDescent="0.25">
      <c r="A1117" s="25">
        <v>979</v>
      </c>
      <c r="B1117" s="25">
        <v>115</v>
      </c>
      <c r="C1117" s="25" t="s">
        <v>1124</v>
      </c>
      <c r="D1117" s="25" t="s">
        <v>1204</v>
      </c>
      <c r="E1117" s="25" t="s">
        <v>1126</v>
      </c>
      <c r="F1117" s="25" t="s">
        <v>1205</v>
      </c>
      <c r="G1117" s="25" t="s">
        <v>1170</v>
      </c>
      <c r="H1117" s="25" t="s">
        <v>31</v>
      </c>
      <c r="I1117" s="25" t="s">
        <v>1136</v>
      </c>
      <c r="J1117" s="25" t="s">
        <v>1137</v>
      </c>
      <c r="K1117" s="25">
        <v>80111600</v>
      </c>
      <c r="L1117" s="25" t="s">
        <v>1209</v>
      </c>
      <c r="M1117" s="25">
        <v>1</v>
      </c>
      <c r="N1117" s="25">
        <v>1</v>
      </c>
      <c r="O1117" s="25">
        <v>11</v>
      </c>
      <c r="P1117" s="25">
        <v>1</v>
      </c>
      <c r="Q1117" s="25" t="s">
        <v>28</v>
      </c>
      <c r="R1117" s="25">
        <v>0</v>
      </c>
      <c r="S1117" s="26">
        <v>35849000</v>
      </c>
      <c r="T1117" s="26">
        <v>35849000</v>
      </c>
      <c r="U1117" s="25">
        <v>0</v>
      </c>
      <c r="V1117" s="25">
        <v>0</v>
      </c>
      <c r="W1117" s="25" t="s">
        <v>84</v>
      </c>
      <c r="X1117" s="25" t="s">
        <v>29</v>
      </c>
      <c r="Y1117" s="25" t="s">
        <v>1131</v>
      </c>
      <c r="Z1117" s="25">
        <v>3778932</v>
      </c>
      <c r="AA1117" s="25" t="s">
        <v>1132</v>
      </c>
      <c r="AB1117" s="24"/>
      <c r="AC1117" s="24" t="str">
        <f t="shared" si="34"/>
        <v>979-115</v>
      </c>
      <c r="AD1117" s="24" t="str">
        <f t="shared" si="35"/>
        <v>PRESTAR SERVICIOS PROFESIONALES PARA ANALIZAR Y PROYECTAR JURIDICAMENTE LAS ACTUACIONES DE EVALUACIÓN CONTROL Y SEGUIMIENTO RELACIONADAS CON LOS TRAMITES DE PUBLICIDAD EXTERIOR VISUAL # 979-115</v>
      </c>
    </row>
    <row r="1118" spans="1:30" x14ac:dyDescent="0.25">
      <c r="A1118" s="25">
        <v>979</v>
      </c>
      <c r="B1118" s="25">
        <v>116</v>
      </c>
      <c r="C1118" s="25" t="s">
        <v>1124</v>
      </c>
      <c r="D1118" s="25" t="s">
        <v>1204</v>
      </c>
      <c r="E1118" s="25" t="s">
        <v>1126</v>
      </c>
      <c r="F1118" s="25" t="s">
        <v>1205</v>
      </c>
      <c r="G1118" s="25" t="s">
        <v>1170</v>
      </c>
      <c r="H1118" s="25" t="s">
        <v>31</v>
      </c>
      <c r="I1118" s="25" t="s">
        <v>1136</v>
      </c>
      <c r="J1118" s="25" t="s">
        <v>1137</v>
      </c>
      <c r="K1118" s="25">
        <v>80111600</v>
      </c>
      <c r="L1118" s="25" t="s">
        <v>1209</v>
      </c>
      <c r="M1118" s="25">
        <v>1</v>
      </c>
      <c r="N1118" s="25">
        <v>1</v>
      </c>
      <c r="O1118" s="25">
        <v>11</v>
      </c>
      <c r="P1118" s="25">
        <v>1</v>
      </c>
      <c r="Q1118" s="25" t="s">
        <v>28</v>
      </c>
      <c r="R1118" s="25">
        <v>0</v>
      </c>
      <c r="S1118" s="26">
        <v>35849000</v>
      </c>
      <c r="T1118" s="26">
        <v>35849000</v>
      </c>
      <c r="U1118" s="25">
        <v>0</v>
      </c>
      <c r="V1118" s="25">
        <v>0</v>
      </c>
      <c r="W1118" s="25" t="s">
        <v>84</v>
      </c>
      <c r="X1118" s="25" t="s">
        <v>29</v>
      </c>
      <c r="Y1118" s="25" t="s">
        <v>1131</v>
      </c>
      <c r="Z1118" s="25">
        <v>3778932</v>
      </c>
      <c r="AA1118" s="25" t="s">
        <v>1132</v>
      </c>
      <c r="AB1118" s="24"/>
      <c r="AC1118" s="24" t="str">
        <f t="shared" si="34"/>
        <v>979-116</v>
      </c>
      <c r="AD1118" s="24" t="str">
        <f t="shared" si="35"/>
        <v>PRESTAR SERVICIOS PROFESIONALES PARA ANALIZAR Y PROYECTAR JURIDICAMENTE LAS ACTUACIONES DE EVALUACIÓN CONTROL Y SEGUIMIENTO RELACIONADAS CON LOS TRAMITES DE PUBLICIDAD EXTERIOR VISUAL # 979-116</v>
      </c>
    </row>
    <row r="1119" spans="1:30" x14ac:dyDescent="0.25">
      <c r="A1119" s="25">
        <v>979</v>
      </c>
      <c r="B1119" s="25">
        <v>117</v>
      </c>
      <c r="C1119" s="25" t="s">
        <v>1124</v>
      </c>
      <c r="D1119" s="25" t="s">
        <v>1204</v>
      </c>
      <c r="E1119" s="25" t="s">
        <v>1126</v>
      </c>
      <c r="F1119" s="25" t="s">
        <v>1205</v>
      </c>
      <c r="G1119" s="25" t="s">
        <v>1170</v>
      </c>
      <c r="H1119" s="25" t="s">
        <v>31</v>
      </c>
      <c r="I1119" s="25" t="s">
        <v>1136</v>
      </c>
      <c r="J1119" s="25" t="s">
        <v>1137</v>
      </c>
      <c r="K1119" s="25">
        <v>80111600</v>
      </c>
      <c r="L1119" s="25" t="s">
        <v>1209</v>
      </c>
      <c r="M1119" s="25">
        <v>1</v>
      </c>
      <c r="N1119" s="25">
        <v>1</v>
      </c>
      <c r="O1119" s="25">
        <v>11</v>
      </c>
      <c r="P1119" s="25">
        <v>1</v>
      </c>
      <c r="Q1119" s="25" t="s">
        <v>28</v>
      </c>
      <c r="R1119" s="25">
        <v>0</v>
      </c>
      <c r="S1119" s="26">
        <v>35849000</v>
      </c>
      <c r="T1119" s="26">
        <v>35849000</v>
      </c>
      <c r="U1119" s="25">
        <v>0</v>
      </c>
      <c r="V1119" s="25">
        <v>0</v>
      </c>
      <c r="W1119" s="25" t="s">
        <v>84</v>
      </c>
      <c r="X1119" s="25" t="s">
        <v>29</v>
      </c>
      <c r="Y1119" s="25" t="s">
        <v>1131</v>
      </c>
      <c r="Z1119" s="25">
        <v>3778932</v>
      </c>
      <c r="AA1119" s="25" t="s">
        <v>1132</v>
      </c>
      <c r="AB1119" s="24"/>
      <c r="AC1119" s="24" t="str">
        <f t="shared" si="34"/>
        <v>979-117</v>
      </c>
      <c r="AD1119" s="24" t="str">
        <f t="shared" si="35"/>
        <v>PRESTAR SERVICIOS PROFESIONALES PARA ANALIZAR Y PROYECTAR JURIDICAMENTE LAS ACTUACIONES DE EVALUACIÓN CONTROL Y SEGUIMIENTO RELACIONADAS CON LOS TRAMITES DE PUBLICIDAD EXTERIOR VISUAL # 979-117</v>
      </c>
    </row>
    <row r="1120" spans="1:30" x14ac:dyDescent="0.25">
      <c r="A1120" s="25">
        <v>979</v>
      </c>
      <c r="B1120" s="25">
        <v>118</v>
      </c>
      <c r="C1120" s="25" t="s">
        <v>1124</v>
      </c>
      <c r="D1120" s="25" t="s">
        <v>1204</v>
      </c>
      <c r="E1120" s="25" t="s">
        <v>1126</v>
      </c>
      <c r="F1120" s="25" t="s">
        <v>1205</v>
      </c>
      <c r="G1120" s="25" t="s">
        <v>1170</v>
      </c>
      <c r="H1120" s="25" t="s">
        <v>31</v>
      </c>
      <c r="I1120" s="25" t="s">
        <v>1136</v>
      </c>
      <c r="J1120" s="25" t="s">
        <v>1137</v>
      </c>
      <c r="K1120" s="25">
        <v>80111600</v>
      </c>
      <c r="L1120" s="25" t="s">
        <v>1209</v>
      </c>
      <c r="M1120" s="25">
        <v>1</v>
      </c>
      <c r="N1120" s="25">
        <v>1</v>
      </c>
      <c r="O1120" s="25">
        <v>11</v>
      </c>
      <c r="P1120" s="25">
        <v>1</v>
      </c>
      <c r="Q1120" s="25" t="s">
        <v>28</v>
      </c>
      <c r="R1120" s="25">
        <v>0</v>
      </c>
      <c r="S1120" s="26">
        <v>35849000</v>
      </c>
      <c r="T1120" s="26">
        <v>35849000</v>
      </c>
      <c r="U1120" s="25">
        <v>0</v>
      </c>
      <c r="V1120" s="25">
        <v>0</v>
      </c>
      <c r="W1120" s="25" t="s">
        <v>84</v>
      </c>
      <c r="X1120" s="25" t="s">
        <v>29</v>
      </c>
      <c r="Y1120" s="25" t="s">
        <v>1131</v>
      </c>
      <c r="Z1120" s="25">
        <v>3778932</v>
      </c>
      <c r="AA1120" s="25" t="s">
        <v>1132</v>
      </c>
      <c r="AB1120" s="24"/>
      <c r="AC1120" s="24" t="str">
        <f t="shared" si="34"/>
        <v>979-118</v>
      </c>
      <c r="AD1120" s="24" t="str">
        <f t="shared" si="35"/>
        <v>PRESTAR SERVICIOS PROFESIONALES PARA ANALIZAR Y PROYECTAR JURIDICAMENTE LAS ACTUACIONES DE EVALUACIÓN CONTROL Y SEGUIMIENTO RELACIONADAS CON LOS TRAMITES DE PUBLICIDAD EXTERIOR VISUAL # 979-118</v>
      </c>
    </row>
    <row r="1121" spans="1:30" x14ac:dyDescent="0.25">
      <c r="A1121" s="25">
        <v>979</v>
      </c>
      <c r="B1121" s="25">
        <v>119</v>
      </c>
      <c r="C1121" s="25" t="s">
        <v>1124</v>
      </c>
      <c r="D1121" s="25" t="s">
        <v>1204</v>
      </c>
      <c r="E1121" s="25" t="s">
        <v>1126</v>
      </c>
      <c r="F1121" s="25" t="s">
        <v>1205</v>
      </c>
      <c r="G1121" s="25" t="s">
        <v>1170</v>
      </c>
      <c r="H1121" s="25" t="s">
        <v>31</v>
      </c>
      <c r="I1121" s="25" t="s">
        <v>1136</v>
      </c>
      <c r="J1121" s="25" t="s">
        <v>1137</v>
      </c>
      <c r="K1121" s="25">
        <v>80111600</v>
      </c>
      <c r="L1121" s="25" t="s">
        <v>1209</v>
      </c>
      <c r="M1121" s="25">
        <v>1</v>
      </c>
      <c r="N1121" s="25">
        <v>1</v>
      </c>
      <c r="O1121" s="25">
        <v>11</v>
      </c>
      <c r="P1121" s="25">
        <v>1</v>
      </c>
      <c r="Q1121" s="25" t="s">
        <v>28</v>
      </c>
      <c r="R1121" s="25">
        <v>0</v>
      </c>
      <c r="S1121" s="26">
        <v>35849000</v>
      </c>
      <c r="T1121" s="26">
        <v>35849000</v>
      </c>
      <c r="U1121" s="25">
        <v>0</v>
      </c>
      <c r="V1121" s="25">
        <v>0</v>
      </c>
      <c r="W1121" s="25" t="s">
        <v>84</v>
      </c>
      <c r="X1121" s="25" t="s">
        <v>29</v>
      </c>
      <c r="Y1121" s="25" t="s">
        <v>1131</v>
      </c>
      <c r="Z1121" s="25">
        <v>3778932</v>
      </c>
      <c r="AA1121" s="25" t="s">
        <v>1132</v>
      </c>
      <c r="AB1121" s="24"/>
      <c r="AC1121" s="24" t="str">
        <f t="shared" si="34"/>
        <v>979-119</v>
      </c>
      <c r="AD1121" s="24" t="str">
        <f t="shared" si="35"/>
        <v>PRESTAR SERVICIOS PROFESIONALES PARA ANALIZAR Y PROYECTAR JURIDICAMENTE LAS ACTUACIONES DE EVALUACIÓN CONTROL Y SEGUIMIENTO RELACIONADAS CON LOS TRAMITES DE PUBLICIDAD EXTERIOR VISUAL # 979-119</v>
      </c>
    </row>
    <row r="1122" spans="1:30" x14ac:dyDescent="0.25">
      <c r="A1122" s="25">
        <v>979</v>
      </c>
      <c r="B1122" s="25">
        <v>120</v>
      </c>
      <c r="C1122" s="25" t="s">
        <v>1124</v>
      </c>
      <c r="D1122" s="25" t="s">
        <v>1204</v>
      </c>
      <c r="E1122" s="25" t="s">
        <v>1126</v>
      </c>
      <c r="F1122" s="25" t="s">
        <v>1205</v>
      </c>
      <c r="G1122" s="25" t="s">
        <v>1170</v>
      </c>
      <c r="H1122" s="25" t="s">
        <v>31</v>
      </c>
      <c r="I1122" s="25" t="s">
        <v>1136</v>
      </c>
      <c r="J1122" s="25" t="s">
        <v>1137</v>
      </c>
      <c r="K1122" s="25">
        <v>80111600</v>
      </c>
      <c r="L1122" s="25" t="s">
        <v>1210</v>
      </c>
      <c r="M1122" s="25">
        <v>1</v>
      </c>
      <c r="N1122" s="25">
        <v>1</v>
      </c>
      <c r="O1122" s="25">
        <v>11</v>
      </c>
      <c r="P1122" s="25">
        <v>1</v>
      </c>
      <c r="Q1122" s="25" t="s">
        <v>28</v>
      </c>
      <c r="R1122" s="25">
        <v>0</v>
      </c>
      <c r="S1122" s="26">
        <v>22209000</v>
      </c>
      <c r="T1122" s="26">
        <v>22209000</v>
      </c>
      <c r="U1122" s="25">
        <v>0</v>
      </c>
      <c r="V1122" s="25">
        <v>0</v>
      </c>
      <c r="W1122" s="25" t="s">
        <v>84</v>
      </c>
      <c r="X1122" s="25" t="s">
        <v>29</v>
      </c>
      <c r="Y1122" s="25" t="s">
        <v>1131</v>
      </c>
      <c r="Z1122" s="25">
        <v>3778932</v>
      </c>
      <c r="AA1122" s="25" t="s">
        <v>1132</v>
      </c>
      <c r="AB1122" s="24"/>
      <c r="AC1122" s="24" t="str">
        <f t="shared" si="34"/>
        <v>979-120</v>
      </c>
      <c r="AD1122" s="24" t="str">
        <f t="shared" si="35"/>
        <v>PRESTAR SERVICIOS DE APOYO A LA GESTIÓN PARA REALIZAR EL PROCESO DE CLASIFICACIÓN, MANEJO Y ADMINISTRACIÓN DE LOS DOCUMENTOS GENERADOS DE LAS ACTUACIONES JURÍDICAS Y ADMINISTRATIVAS RELACIONADAS CON LOS TRAMITES DE PUBLICIDAD EXTERIOR VISUAL  # 979-120</v>
      </c>
    </row>
    <row r="1123" spans="1:30" x14ac:dyDescent="0.25">
      <c r="A1123" s="25">
        <v>979</v>
      </c>
      <c r="B1123" s="25">
        <v>121</v>
      </c>
      <c r="C1123" s="25" t="s">
        <v>1124</v>
      </c>
      <c r="D1123" s="25" t="s">
        <v>1204</v>
      </c>
      <c r="E1123" s="25" t="s">
        <v>1126</v>
      </c>
      <c r="F1123" s="25" t="s">
        <v>1205</v>
      </c>
      <c r="G1123" s="25" t="s">
        <v>1170</v>
      </c>
      <c r="H1123" s="25" t="s">
        <v>31</v>
      </c>
      <c r="I1123" s="25" t="s">
        <v>1136</v>
      </c>
      <c r="J1123" s="25" t="s">
        <v>1137</v>
      </c>
      <c r="K1123" s="25">
        <v>80111600</v>
      </c>
      <c r="L1123" s="25" t="s">
        <v>1211</v>
      </c>
      <c r="M1123" s="25">
        <v>1</v>
      </c>
      <c r="N1123" s="25">
        <v>1</v>
      </c>
      <c r="O1123" s="25">
        <v>11</v>
      </c>
      <c r="P1123" s="25">
        <v>1</v>
      </c>
      <c r="Q1123" s="25" t="s">
        <v>28</v>
      </c>
      <c r="R1123" s="25">
        <v>0</v>
      </c>
      <c r="S1123" s="26">
        <v>22209000</v>
      </c>
      <c r="T1123" s="26">
        <v>22209000</v>
      </c>
      <c r="U1123" s="25">
        <v>0</v>
      </c>
      <c r="V1123" s="25">
        <v>0</v>
      </c>
      <c r="W1123" s="25" t="s">
        <v>84</v>
      </c>
      <c r="X1123" s="25" t="s">
        <v>29</v>
      </c>
      <c r="Y1123" s="25" t="s">
        <v>1131</v>
      </c>
      <c r="Z1123" s="25">
        <v>3778932</v>
      </c>
      <c r="AA1123" s="25" t="s">
        <v>1132</v>
      </c>
      <c r="AB1123" s="24"/>
      <c r="AC1123" s="24" t="str">
        <f t="shared" si="34"/>
        <v>979-121</v>
      </c>
      <c r="AD1123" s="24" t="str">
        <f t="shared" si="35"/>
        <v>PRESTAR SERVICIOS DE APOYO A LA GESTIÓN PARA REALIZAR EL PROCESO DE CLASIFICACIÓN, MANEJO Y ADMINISTRACIÓN DE LOS DOCUMENTOS GENERADOS DE LAS ACTUACIONES TECNICAS Y ADMINISTRATIVAS RELACIONADAS CON LOS TRAMITES DE PUBLICIDAD EXTERIOR VISUAL  # 979-121</v>
      </c>
    </row>
    <row r="1124" spans="1:30" x14ac:dyDescent="0.25">
      <c r="A1124" s="25">
        <v>979</v>
      </c>
      <c r="B1124" s="25">
        <v>122</v>
      </c>
      <c r="C1124" s="25" t="s">
        <v>1124</v>
      </c>
      <c r="D1124" s="25" t="s">
        <v>1204</v>
      </c>
      <c r="E1124" s="25" t="s">
        <v>1126</v>
      </c>
      <c r="F1124" s="25" t="s">
        <v>1205</v>
      </c>
      <c r="G1124" s="25" t="s">
        <v>27</v>
      </c>
      <c r="H1124" s="25" t="s">
        <v>31</v>
      </c>
      <c r="I1124" s="25" t="s">
        <v>1136</v>
      </c>
      <c r="J1124" s="25" t="s">
        <v>1137</v>
      </c>
      <c r="K1124" s="25">
        <v>80111600</v>
      </c>
      <c r="L1124" s="25" t="s">
        <v>1212</v>
      </c>
      <c r="M1124" s="25">
        <v>1</v>
      </c>
      <c r="N1124" s="25">
        <v>1</v>
      </c>
      <c r="O1124" s="25">
        <v>11</v>
      </c>
      <c r="P1124" s="25">
        <v>1</v>
      </c>
      <c r="Q1124" s="25" t="s">
        <v>28</v>
      </c>
      <c r="R1124" s="25">
        <v>0</v>
      </c>
      <c r="S1124" s="26">
        <v>35849000</v>
      </c>
      <c r="T1124" s="26">
        <v>35849000</v>
      </c>
      <c r="U1124" s="25">
        <v>0</v>
      </c>
      <c r="V1124" s="25">
        <v>0</v>
      </c>
      <c r="W1124" s="25" t="s">
        <v>84</v>
      </c>
      <c r="X1124" s="25" t="s">
        <v>29</v>
      </c>
      <c r="Y1124" s="25" t="s">
        <v>1131</v>
      </c>
      <c r="Z1124" s="25">
        <v>3778932</v>
      </c>
      <c r="AA1124" s="25" t="s">
        <v>1132</v>
      </c>
      <c r="AB1124" s="24"/>
      <c r="AC1124" s="24" t="str">
        <f t="shared" si="34"/>
        <v>979-122</v>
      </c>
      <c r="AD1124" s="24" t="str">
        <f t="shared" si="35"/>
        <v>PRESTAR SERVICIOS PROFESIONALES PARA REALIZAR EL  SEGUIMIENTO TÉCNICO A LA ADQUISICIÓN DE BIENES Y SERVICIOS NECESARIOS PARA LA INTERVENCIÓN EN LAS RUTAS CRITICAS CUBIERTAS DE PUBLICIDAD EXTERIOR VISUAL ILEGAL # 979-122</v>
      </c>
    </row>
    <row r="1125" spans="1:30" x14ac:dyDescent="0.25">
      <c r="A1125" s="25">
        <v>979</v>
      </c>
      <c r="B1125" s="25">
        <v>123</v>
      </c>
      <c r="C1125" s="25" t="s">
        <v>1124</v>
      </c>
      <c r="D1125" s="25" t="s">
        <v>1204</v>
      </c>
      <c r="E1125" s="25" t="s">
        <v>1126</v>
      </c>
      <c r="F1125" s="25" t="s">
        <v>1205</v>
      </c>
      <c r="G1125" s="25" t="s">
        <v>27</v>
      </c>
      <c r="H1125" s="25" t="s">
        <v>31</v>
      </c>
      <c r="I1125" s="25" t="s">
        <v>1136</v>
      </c>
      <c r="J1125" s="25" t="s">
        <v>1137</v>
      </c>
      <c r="K1125" s="25">
        <v>80111600</v>
      </c>
      <c r="L1125" s="25" t="s">
        <v>1213</v>
      </c>
      <c r="M1125" s="25">
        <v>1</v>
      </c>
      <c r="N1125" s="25">
        <v>1</v>
      </c>
      <c r="O1125" s="25">
        <v>11</v>
      </c>
      <c r="P1125" s="25">
        <v>1</v>
      </c>
      <c r="Q1125" s="25" t="s">
        <v>28</v>
      </c>
      <c r="R1125" s="25">
        <v>0</v>
      </c>
      <c r="S1125" s="26">
        <v>35849000</v>
      </c>
      <c r="T1125" s="26">
        <v>35849000</v>
      </c>
      <c r="U1125" s="25">
        <v>0</v>
      </c>
      <c r="V1125" s="25">
        <v>0</v>
      </c>
      <c r="W1125" s="25" t="s">
        <v>84</v>
      </c>
      <c r="X1125" s="25" t="s">
        <v>29</v>
      </c>
      <c r="Y1125" s="25" t="s">
        <v>1131</v>
      </c>
      <c r="Z1125" s="25">
        <v>3778932</v>
      </c>
      <c r="AA1125" s="25" t="s">
        <v>1132</v>
      </c>
      <c r="AB1125" s="24"/>
      <c r="AC1125" s="24" t="str">
        <f t="shared" si="34"/>
        <v>979-123</v>
      </c>
      <c r="AD1125" s="24" t="str">
        <f t="shared" si="35"/>
        <v>PRESTAR SERVICIOS PROFESIONALES PARA REALIZAR EL SEGUIMIENTO, ANÁLISIS Y GENERAR LOS REPORTES PRODUCTO DE LA INTERVENCIÓN A LAS RUTAS CRITICAS CUBIERTAS DE PUBLICIDAD EXTERIOR VISUAL ILEGAL # 979-123</v>
      </c>
    </row>
    <row r="1126" spans="1:30" x14ac:dyDescent="0.25">
      <c r="A1126" s="25">
        <v>979</v>
      </c>
      <c r="B1126" s="25">
        <v>124</v>
      </c>
      <c r="C1126" s="25" t="s">
        <v>1124</v>
      </c>
      <c r="D1126" s="25" t="s">
        <v>1204</v>
      </c>
      <c r="E1126" s="25" t="s">
        <v>1126</v>
      </c>
      <c r="F1126" s="25" t="s">
        <v>1205</v>
      </c>
      <c r="G1126" s="25" t="s">
        <v>27</v>
      </c>
      <c r="H1126" s="25" t="s">
        <v>31</v>
      </c>
      <c r="I1126" s="25" t="s">
        <v>1136</v>
      </c>
      <c r="J1126" s="25" t="s">
        <v>1137</v>
      </c>
      <c r="K1126" s="25">
        <v>80111600</v>
      </c>
      <c r="L1126" s="25" t="s">
        <v>1214</v>
      </c>
      <c r="M1126" s="25">
        <v>1</v>
      </c>
      <c r="N1126" s="25">
        <v>1</v>
      </c>
      <c r="O1126" s="25">
        <v>11</v>
      </c>
      <c r="P1126" s="25">
        <v>1</v>
      </c>
      <c r="Q1126" s="25" t="s">
        <v>28</v>
      </c>
      <c r="R1126" s="25">
        <v>0</v>
      </c>
      <c r="S1126" s="26">
        <v>51920000</v>
      </c>
      <c r="T1126" s="26">
        <v>51920000</v>
      </c>
      <c r="U1126" s="25">
        <v>0</v>
      </c>
      <c r="V1126" s="25">
        <v>0</v>
      </c>
      <c r="W1126" s="25" t="s">
        <v>84</v>
      </c>
      <c r="X1126" s="25" t="s">
        <v>29</v>
      </c>
      <c r="Y1126" s="25" t="s">
        <v>1131</v>
      </c>
      <c r="Z1126" s="25">
        <v>3778932</v>
      </c>
      <c r="AA1126" s="25" t="s">
        <v>1132</v>
      </c>
      <c r="AB1126" s="24"/>
      <c r="AC1126" s="24" t="str">
        <f t="shared" si="34"/>
        <v>979-124</v>
      </c>
      <c r="AD1126" s="24" t="str">
        <f t="shared" si="35"/>
        <v>PRESTAR SERVICIOS PROFESIONALES PARA GEOREFERENCIAR, ANALIZAR Y REVISAR TECNICAMENTE LOS TRAMITES DE REGISTRO, EVALUACIÓN, CONTROL Y SEGUIMIENTO DE LAS ACTIVIDADES EN MATERIA DE PUBLICIDAD EXTERIOR VISUAL # 979-124</v>
      </c>
    </row>
    <row r="1127" spans="1:30" s="27" customFormat="1" x14ac:dyDescent="0.25">
      <c r="A1127" s="25">
        <v>979</v>
      </c>
      <c r="B1127" s="25">
        <v>125</v>
      </c>
      <c r="C1127" s="25" t="s">
        <v>1124</v>
      </c>
      <c r="D1127" s="25" t="s">
        <v>1204</v>
      </c>
      <c r="E1127" s="25" t="s">
        <v>1126</v>
      </c>
      <c r="F1127" s="25" t="s">
        <v>1205</v>
      </c>
      <c r="G1127" s="25" t="s">
        <v>27</v>
      </c>
      <c r="H1127" s="25" t="s">
        <v>31</v>
      </c>
      <c r="I1127" s="25" t="s">
        <v>1136</v>
      </c>
      <c r="J1127" s="25" t="s">
        <v>1137</v>
      </c>
      <c r="K1127" s="25">
        <v>80111600</v>
      </c>
      <c r="L1127" s="25" t="s">
        <v>1215</v>
      </c>
      <c r="M1127" s="25">
        <v>1</v>
      </c>
      <c r="N1127" s="25">
        <v>1</v>
      </c>
      <c r="O1127" s="25">
        <v>11</v>
      </c>
      <c r="P1127" s="25">
        <v>1</v>
      </c>
      <c r="Q1127" s="25" t="s">
        <v>28</v>
      </c>
      <c r="R1127" s="25">
        <v>0</v>
      </c>
      <c r="S1127" s="26">
        <v>45089000</v>
      </c>
      <c r="T1127" s="26">
        <v>45089000</v>
      </c>
      <c r="U1127" s="25">
        <v>0</v>
      </c>
      <c r="V1127" s="25">
        <v>0</v>
      </c>
      <c r="W1127" s="25" t="s">
        <v>84</v>
      </c>
      <c r="X1127" s="25" t="s">
        <v>29</v>
      </c>
      <c r="Y1127" s="25" t="s">
        <v>1131</v>
      </c>
      <c r="Z1127" s="25">
        <v>3778932</v>
      </c>
      <c r="AA1127" s="25" t="s">
        <v>1132</v>
      </c>
      <c r="AB1127" s="24"/>
      <c r="AC1127" s="24" t="str">
        <f t="shared" si="34"/>
        <v>979-125</v>
      </c>
      <c r="AD1127" s="24" t="str">
        <f t="shared" si="35"/>
        <v>PRESTAR SERVICIOS PROFESIONALES PARA REVISAR LOS CONCEPTOS EN LOS COMPONENTES ESTRUCTURALES, URBANOS Y DE PLANOS, DE LOS TRAMITES RELACIONADOS CON LA PUBLICIDAD EXTERIOR VISUAL # 979-125</v>
      </c>
    </row>
    <row r="1128" spans="1:30" s="27" customFormat="1" x14ac:dyDescent="0.25">
      <c r="A1128" s="25">
        <v>979</v>
      </c>
      <c r="B1128" s="25">
        <v>126</v>
      </c>
      <c r="C1128" s="25" t="s">
        <v>1124</v>
      </c>
      <c r="D1128" s="25" t="s">
        <v>1204</v>
      </c>
      <c r="E1128" s="25" t="s">
        <v>1126</v>
      </c>
      <c r="F1128" s="25" t="s">
        <v>1205</v>
      </c>
      <c r="G1128" s="25" t="s">
        <v>27</v>
      </c>
      <c r="H1128" s="25" t="s">
        <v>31</v>
      </c>
      <c r="I1128" s="25" t="s">
        <v>1136</v>
      </c>
      <c r="J1128" s="25" t="s">
        <v>1137</v>
      </c>
      <c r="K1128" s="25">
        <v>80111600</v>
      </c>
      <c r="L1128" s="25" t="s">
        <v>1216</v>
      </c>
      <c r="M1128" s="25">
        <v>1</v>
      </c>
      <c r="N1128" s="25">
        <v>1</v>
      </c>
      <c r="O1128" s="25">
        <v>11</v>
      </c>
      <c r="P1128" s="25">
        <v>1</v>
      </c>
      <c r="Q1128" s="25" t="s">
        <v>28</v>
      </c>
      <c r="R1128" s="25">
        <v>0</v>
      </c>
      <c r="S1128" s="26">
        <v>45089000</v>
      </c>
      <c r="T1128" s="26">
        <v>45089000</v>
      </c>
      <c r="U1128" s="25">
        <v>0</v>
      </c>
      <c r="V1128" s="25">
        <v>0</v>
      </c>
      <c r="W1128" s="25" t="s">
        <v>84</v>
      </c>
      <c r="X1128" s="25" t="s">
        <v>29</v>
      </c>
      <c r="Y1128" s="25" t="s">
        <v>1131</v>
      </c>
      <c r="Z1128" s="25">
        <v>3778932</v>
      </c>
      <c r="AA1128" s="25" t="s">
        <v>1132</v>
      </c>
      <c r="AB1128" s="24"/>
      <c r="AC1128" s="24" t="str">
        <f t="shared" si="34"/>
        <v>979-126</v>
      </c>
      <c r="AD1128" s="24" t="str">
        <f t="shared" si="35"/>
        <v>PRESTAR SUS SERVICIOS PROFESIONALES PARA REVISAR Y ANALIZAR TECNICAMENTE  LOS TRAMITES AMBIENTALES RELACIONADOS CON LA PUBLICIDAD EXTERIOR VISUAL # 979-126</v>
      </c>
    </row>
    <row r="1129" spans="1:30" s="27" customFormat="1" x14ac:dyDescent="0.25">
      <c r="A1129" s="25">
        <v>979</v>
      </c>
      <c r="B1129" s="25">
        <v>127</v>
      </c>
      <c r="C1129" s="25" t="s">
        <v>1124</v>
      </c>
      <c r="D1129" s="25" t="s">
        <v>1204</v>
      </c>
      <c r="E1129" s="25" t="s">
        <v>1126</v>
      </c>
      <c r="F1129" s="25" t="s">
        <v>1205</v>
      </c>
      <c r="G1129" s="25" t="s">
        <v>27</v>
      </c>
      <c r="H1129" s="25" t="s">
        <v>31</v>
      </c>
      <c r="I1129" s="25" t="s">
        <v>1136</v>
      </c>
      <c r="J1129" s="25" t="s">
        <v>1137</v>
      </c>
      <c r="K1129" s="25">
        <v>80111600</v>
      </c>
      <c r="L1129" s="25" t="s">
        <v>1216</v>
      </c>
      <c r="M1129" s="25">
        <v>1</v>
      </c>
      <c r="N1129" s="25">
        <v>1</v>
      </c>
      <c r="O1129" s="25">
        <v>11</v>
      </c>
      <c r="P1129" s="25">
        <v>1</v>
      </c>
      <c r="Q1129" s="25" t="s">
        <v>28</v>
      </c>
      <c r="R1129" s="25">
        <v>0</v>
      </c>
      <c r="S1129" s="26">
        <v>45089000</v>
      </c>
      <c r="T1129" s="26">
        <v>45089000</v>
      </c>
      <c r="U1129" s="25">
        <v>0</v>
      </c>
      <c r="V1129" s="25">
        <v>0</v>
      </c>
      <c r="W1129" s="25" t="s">
        <v>84</v>
      </c>
      <c r="X1129" s="25" t="s">
        <v>29</v>
      </c>
      <c r="Y1129" s="25" t="s">
        <v>1131</v>
      </c>
      <c r="Z1129" s="25">
        <v>3778932</v>
      </c>
      <c r="AA1129" s="25" t="s">
        <v>1132</v>
      </c>
      <c r="AB1129" s="24"/>
      <c r="AC1129" s="24" t="str">
        <f t="shared" si="34"/>
        <v>979-127</v>
      </c>
      <c r="AD1129" s="24" t="str">
        <f t="shared" si="35"/>
        <v>PRESTAR SUS SERVICIOS PROFESIONALES PARA REVISAR Y ANALIZAR TECNICAMENTE  LOS TRAMITES AMBIENTALES RELACIONADOS CON LA PUBLICIDAD EXTERIOR VISUAL # 979-127</v>
      </c>
    </row>
    <row r="1130" spans="1:30" s="27" customFormat="1" x14ac:dyDescent="0.25">
      <c r="A1130" s="25">
        <v>979</v>
      </c>
      <c r="B1130" s="25">
        <v>128</v>
      </c>
      <c r="C1130" s="25" t="s">
        <v>1124</v>
      </c>
      <c r="D1130" s="25" t="s">
        <v>1204</v>
      </c>
      <c r="E1130" s="25" t="s">
        <v>1126</v>
      </c>
      <c r="F1130" s="25" t="s">
        <v>1205</v>
      </c>
      <c r="G1130" s="25" t="s">
        <v>27</v>
      </c>
      <c r="H1130" s="25" t="s">
        <v>31</v>
      </c>
      <c r="I1130" s="25" t="s">
        <v>1136</v>
      </c>
      <c r="J1130" s="25" t="s">
        <v>1137</v>
      </c>
      <c r="K1130" s="25">
        <v>80111600</v>
      </c>
      <c r="L1130" s="25" t="s">
        <v>1216</v>
      </c>
      <c r="M1130" s="25">
        <v>1</v>
      </c>
      <c r="N1130" s="25">
        <v>1</v>
      </c>
      <c r="O1130" s="25">
        <v>11</v>
      </c>
      <c r="P1130" s="25">
        <v>1</v>
      </c>
      <c r="Q1130" s="25" t="s">
        <v>28</v>
      </c>
      <c r="R1130" s="25">
        <v>0</v>
      </c>
      <c r="S1130" s="26">
        <v>45089000</v>
      </c>
      <c r="T1130" s="26">
        <v>45089000</v>
      </c>
      <c r="U1130" s="25">
        <v>0</v>
      </c>
      <c r="V1130" s="25">
        <v>0</v>
      </c>
      <c r="W1130" s="25" t="s">
        <v>84</v>
      </c>
      <c r="X1130" s="25" t="s">
        <v>29</v>
      </c>
      <c r="Y1130" s="25" t="s">
        <v>1131</v>
      </c>
      <c r="Z1130" s="25">
        <v>3778932</v>
      </c>
      <c r="AA1130" s="25" t="s">
        <v>1132</v>
      </c>
      <c r="AB1130" s="24"/>
      <c r="AC1130" s="24" t="str">
        <f t="shared" si="34"/>
        <v>979-128</v>
      </c>
      <c r="AD1130" s="24" t="str">
        <f t="shared" si="35"/>
        <v>PRESTAR SUS SERVICIOS PROFESIONALES PARA REVISAR Y ANALIZAR TECNICAMENTE  LOS TRAMITES AMBIENTALES RELACIONADOS CON LA PUBLICIDAD EXTERIOR VISUAL # 979-128</v>
      </c>
    </row>
    <row r="1131" spans="1:30" s="27" customFormat="1" x14ac:dyDescent="0.25">
      <c r="A1131" s="25">
        <v>979</v>
      </c>
      <c r="B1131" s="25">
        <v>129</v>
      </c>
      <c r="C1131" s="25" t="s">
        <v>1124</v>
      </c>
      <c r="D1131" s="25" t="s">
        <v>1204</v>
      </c>
      <c r="E1131" s="25" t="s">
        <v>1126</v>
      </c>
      <c r="F1131" s="25" t="s">
        <v>1205</v>
      </c>
      <c r="G1131" s="25" t="s">
        <v>27</v>
      </c>
      <c r="H1131" s="25" t="s">
        <v>31</v>
      </c>
      <c r="I1131" s="25" t="s">
        <v>1136</v>
      </c>
      <c r="J1131" s="25" t="s">
        <v>1137</v>
      </c>
      <c r="K1131" s="25">
        <v>80111600</v>
      </c>
      <c r="L1131" s="25" t="s">
        <v>1217</v>
      </c>
      <c r="M1131" s="25">
        <v>1</v>
      </c>
      <c r="N1131" s="25">
        <v>1</v>
      </c>
      <c r="O1131" s="25">
        <v>11</v>
      </c>
      <c r="P1131" s="25">
        <v>1</v>
      </c>
      <c r="Q1131" s="25" t="s">
        <v>28</v>
      </c>
      <c r="R1131" s="25">
        <v>0</v>
      </c>
      <c r="S1131" s="26">
        <v>30646000</v>
      </c>
      <c r="T1131" s="26">
        <v>30646000</v>
      </c>
      <c r="U1131" s="25">
        <v>0</v>
      </c>
      <c r="V1131" s="25">
        <v>0</v>
      </c>
      <c r="W1131" s="25" t="s">
        <v>84</v>
      </c>
      <c r="X1131" s="25" t="s">
        <v>29</v>
      </c>
      <c r="Y1131" s="25" t="s">
        <v>1131</v>
      </c>
      <c r="Z1131" s="25">
        <v>3778932</v>
      </c>
      <c r="AA1131" s="25" t="s">
        <v>1132</v>
      </c>
      <c r="AB1131" s="24"/>
      <c r="AC1131" s="24" t="str">
        <f t="shared" si="34"/>
        <v>979-129</v>
      </c>
      <c r="AD1131" s="24" t="str">
        <f t="shared" si="35"/>
        <v>PRESTAR SERVICIOS PROFESIONALES PARA REALIZAR LAS ACTIVIDADES DE CONTROL Y SEGUIMIENTO EN CAMPO A LOS ELEMENTOS DE PUBLICIDAD EXTERIOR VISUAL # 979-129</v>
      </c>
    </row>
    <row r="1132" spans="1:30" s="27" customFormat="1" x14ac:dyDescent="0.25">
      <c r="A1132" s="25">
        <v>979</v>
      </c>
      <c r="B1132" s="25">
        <v>130</v>
      </c>
      <c r="C1132" s="25" t="s">
        <v>1124</v>
      </c>
      <c r="D1132" s="25" t="s">
        <v>1204</v>
      </c>
      <c r="E1132" s="25" t="s">
        <v>1126</v>
      </c>
      <c r="F1132" s="25" t="s">
        <v>1205</v>
      </c>
      <c r="G1132" s="25" t="s">
        <v>27</v>
      </c>
      <c r="H1132" s="25" t="s">
        <v>31</v>
      </c>
      <c r="I1132" s="25" t="s">
        <v>1136</v>
      </c>
      <c r="J1132" s="25" t="s">
        <v>1137</v>
      </c>
      <c r="K1132" s="25">
        <v>80111600</v>
      </c>
      <c r="L1132" s="25" t="s">
        <v>1217</v>
      </c>
      <c r="M1132" s="25">
        <v>1</v>
      </c>
      <c r="N1132" s="25">
        <v>1</v>
      </c>
      <c r="O1132" s="25">
        <v>11</v>
      </c>
      <c r="P1132" s="25">
        <v>1</v>
      </c>
      <c r="Q1132" s="25" t="s">
        <v>28</v>
      </c>
      <c r="R1132" s="25">
        <v>0</v>
      </c>
      <c r="S1132" s="26">
        <v>30646000</v>
      </c>
      <c r="T1132" s="26">
        <v>30646000</v>
      </c>
      <c r="U1132" s="25">
        <v>0</v>
      </c>
      <c r="V1132" s="25">
        <v>0</v>
      </c>
      <c r="W1132" s="25" t="s">
        <v>84</v>
      </c>
      <c r="X1132" s="25" t="s">
        <v>29</v>
      </c>
      <c r="Y1132" s="25" t="s">
        <v>1131</v>
      </c>
      <c r="Z1132" s="25">
        <v>3778932</v>
      </c>
      <c r="AA1132" s="25" t="s">
        <v>1132</v>
      </c>
      <c r="AB1132" s="24"/>
      <c r="AC1132" s="24" t="str">
        <f t="shared" si="34"/>
        <v>979-130</v>
      </c>
      <c r="AD1132" s="24" t="str">
        <f t="shared" si="35"/>
        <v>PRESTAR SERVICIOS PROFESIONALES PARA REALIZAR LAS ACTIVIDADES DE CONTROL Y SEGUIMIENTO EN CAMPO A LOS ELEMENTOS DE PUBLICIDAD EXTERIOR VISUAL # 979-130</v>
      </c>
    </row>
    <row r="1133" spans="1:30" s="27" customFormat="1" x14ac:dyDescent="0.25">
      <c r="A1133" s="25">
        <v>979</v>
      </c>
      <c r="B1133" s="25">
        <v>131</v>
      </c>
      <c r="C1133" s="25" t="s">
        <v>1124</v>
      </c>
      <c r="D1133" s="25" t="s">
        <v>1204</v>
      </c>
      <c r="E1133" s="25" t="s">
        <v>1126</v>
      </c>
      <c r="F1133" s="25" t="s">
        <v>1205</v>
      </c>
      <c r="G1133" s="25" t="s">
        <v>27</v>
      </c>
      <c r="H1133" s="25" t="s">
        <v>31</v>
      </c>
      <c r="I1133" s="25" t="s">
        <v>1136</v>
      </c>
      <c r="J1133" s="25" t="s">
        <v>1137</v>
      </c>
      <c r="K1133" s="25">
        <v>80111600</v>
      </c>
      <c r="L1133" s="25" t="s">
        <v>1217</v>
      </c>
      <c r="M1133" s="25">
        <v>1</v>
      </c>
      <c r="N1133" s="25">
        <v>1</v>
      </c>
      <c r="O1133" s="25">
        <v>11</v>
      </c>
      <c r="P1133" s="25">
        <v>1</v>
      </c>
      <c r="Q1133" s="25" t="s">
        <v>28</v>
      </c>
      <c r="R1133" s="25">
        <v>0</v>
      </c>
      <c r="S1133" s="26">
        <v>30646000</v>
      </c>
      <c r="T1133" s="26">
        <v>30646000</v>
      </c>
      <c r="U1133" s="25">
        <v>0</v>
      </c>
      <c r="V1133" s="25">
        <v>0</v>
      </c>
      <c r="W1133" s="25" t="s">
        <v>84</v>
      </c>
      <c r="X1133" s="25" t="s">
        <v>29</v>
      </c>
      <c r="Y1133" s="25" t="s">
        <v>1131</v>
      </c>
      <c r="Z1133" s="25">
        <v>3778932</v>
      </c>
      <c r="AA1133" s="25" t="s">
        <v>1132</v>
      </c>
      <c r="AB1133" s="24"/>
      <c r="AC1133" s="24" t="str">
        <f t="shared" si="34"/>
        <v>979-131</v>
      </c>
      <c r="AD1133" s="24" t="str">
        <f t="shared" si="35"/>
        <v>PRESTAR SERVICIOS PROFESIONALES PARA REALIZAR LAS ACTIVIDADES DE CONTROL Y SEGUIMIENTO EN CAMPO A LOS ELEMENTOS DE PUBLICIDAD EXTERIOR VISUAL # 979-131</v>
      </c>
    </row>
    <row r="1134" spans="1:30" s="27" customFormat="1" x14ac:dyDescent="0.25">
      <c r="A1134" s="25">
        <v>979</v>
      </c>
      <c r="B1134" s="25">
        <v>132</v>
      </c>
      <c r="C1134" s="25" t="s">
        <v>1124</v>
      </c>
      <c r="D1134" s="25" t="s">
        <v>1204</v>
      </c>
      <c r="E1134" s="25" t="s">
        <v>1126</v>
      </c>
      <c r="F1134" s="25" t="s">
        <v>1205</v>
      </c>
      <c r="G1134" s="25" t="s">
        <v>27</v>
      </c>
      <c r="H1134" s="25" t="s">
        <v>31</v>
      </c>
      <c r="I1134" s="25" t="s">
        <v>1136</v>
      </c>
      <c r="J1134" s="25" t="s">
        <v>1137</v>
      </c>
      <c r="K1134" s="25">
        <v>80111600</v>
      </c>
      <c r="L1134" s="25" t="s">
        <v>1217</v>
      </c>
      <c r="M1134" s="25">
        <v>1</v>
      </c>
      <c r="N1134" s="25">
        <v>1</v>
      </c>
      <c r="O1134" s="25">
        <v>11</v>
      </c>
      <c r="P1134" s="25">
        <v>1</v>
      </c>
      <c r="Q1134" s="25" t="s">
        <v>28</v>
      </c>
      <c r="R1134" s="25">
        <v>0</v>
      </c>
      <c r="S1134" s="26">
        <v>30646000</v>
      </c>
      <c r="T1134" s="26">
        <v>30646000</v>
      </c>
      <c r="U1134" s="25">
        <v>0</v>
      </c>
      <c r="V1134" s="25">
        <v>0</v>
      </c>
      <c r="W1134" s="25" t="s">
        <v>84</v>
      </c>
      <c r="X1134" s="25" t="s">
        <v>29</v>
      </c>
      <c r="Y1134" s="25" t="s">
        <v>1131</v>
      </c>
      <c r="Z1134" s="25">
        <v>3778932</v>
      </c>
      <c r="AA1134" s="25" t="s">
        <v>1132</v>
      </c>
      <c r="AB1134" s="24"/>
      <c r="AC1134" s="24" t="str">
        <f t="shared" si="34"/>
        <v>979-132</v>
      </c>
      <c r="AD1134" s="24" t="str">
        <f t="shared" si="35"/>
        <v>PRESTAR SERVICIOS PROFESIONALES PARA REALIZAR LAS ACTIVIDADES DE CONTROL Y SEGUIMIENTO EN CAMPO A LOS ELEMENTOS DE PUBLICIDAD EXTERIOR VISUAL # 979-132</v>
      </c>
    </row>
    <row r="1135" spans="1:30" s="27" customFormat="1" x14ac:dyDescent="0.25">
      <c r="A1135" s="25">
        <v>979</v>
      </c>
      <c r="B1135" s="25">
        <v>133</v>
      </c>
      <c r="C1135" s="25" t="s">
        <v>1124</v>
      </c>
      <c r="D1135" s="25" t="s">
        <v>1204</v>
      </c>
      <c r="E1135" s="25" t="s">
        <v>1126</v>
      </c>
      <c r="F1135" s="25" t="s">
        <v>1205</v>
      </c>
      <c r="G1135" s="25" t="s">
        <v>27</v>
      </c>
      <c r="H1135" s="25" t="s">
        <v>31</v>
      </c>
      <c r="I1135" s="25" t="s">
        <v>1136</v>
      </c>
      <c r="J1135" s="25" t="s">
        <v>1137</v>
      </c>
      <c r="K1135" s="25">
        <v>80111600</v>
      </c>
      <c r="L1135" s="25" t="s">
        <v>1218</v>
      </c>
      <c r="M1135" s="25">
        <v>1</v>
      </c>
      <c r="N1135" s="25">
        <v>1</v>
      </c>
      <c r="O1135" s="25">
        <v>11</v>
      </c>
      <c r="P1135" s="25">
        <v>1</v>
      </c>
      <c r="Q1135" s="25" t="s">
        <v>28</v>
      </c>
      <c r="R1135" s="25">
        <v>0</v>
      </c>
      <c r="S1135" s="26">
        <v>33044000</v>
      </c>
      <c r="T1135" s="26">
        <v>33044000</v>
      </c>
      <c r="U1135" s="25">
        <v>0</v>
      </c>
      <c r="V1135" s="25">
        <v>0</v>
      </c>
      <c r="W1135" s="25" t="s">
        <v>84</v>
      </c>
      <c r="X1135" s="25" t="s">
        <v>29</v>
      </c>
      <c r="Y1135" s="25" t="s">
        <v>1131</v>
      </c>
      <c r="Z1135" s="25">
        <v>3778932</v>
      </c>
      <c r="AA1135" s="25" t="s">
        <v>1132</v>
      </c>
      <c r="AB1135" s="24"/>
      <c r="AC1135" s="24" t="str">
        <f t="shared" si="34"/>
        <v>979-133</v>
      </c>
      <c r="AD1135" s="24" t="str">
        <f t="shared" si="35"/>
        <v>PRESTAR SERVICIOS PROFESIONALES PARA REALIZAR LA EVALUACIÓN TECNICA A LAS SOLICITUDES DE REGISTRO DE CONTROL Y SEGUIMIENTO A LOS ELEMENTOS DE PUBLICIDAD EXTERIOR VISUAL  # 979-133</v>
      </c>
    </row>
    <row r="1136" spans="1:30" s="27" customFormat="1" x14ac:dyDescent="0.25">
      <c r="A1136" s="25">
        <v>979</v>
      </c>
      <c r="B1136" s="25">
        <v>134</v>
      </c>
      <c r="C1136" s="25" t="s">
        <v>1124</v>
      </c>
      <c r="D1136" s="25" t="s">
        <v>1204</v>
      </c>
      <c r="E1136" s="25" t="s">
        <v>1126</v>
      </c>
      <c r="F1136" s="25" t="s">
        <v>1205</v>
      </c>
      <c r="G1136" s="25" t="s">
        <v>27</v>
      </c>
      <c r="H1136" s="25" t="s">
        <v>31</v>
      </c>
      <c r="I1136" s="25" t="s">
        <v>1136</v>
      </c>
      <c r="J1136" s="25" t="s">
        <v>1137</v>
      </c>
      <c r="K1136" s="25">
        <v>80111600</v>
      </c>
      <c r="L1136" s="25" t="s">
        <v>1218</v>
      </c>
      <c r="M1136" s="25">
        <v>1</v>
      </c>
      <c r="N1136" s="25">
        <v>1</v>
      </c>
      <c r="O1136" s="25">
        <v>11</v>
      </c>
      <c r="P1136" s="25">
        <v>1</v>
      </c>
      <c r="Q1136" s="25" t="s">
        <v>28</v>
      </c>
      <c r="R1136" s="25">
        <v>0</v>
      </c>
      <c r="S1136" s="26">
        <v>33044000</v>
      </c>
      <c r="T1136" s="26">
        <v>33044000</v>
      </c>
      <c r="U1136" s="25">
        <v>0</v>
      </c>
      <c r="V1136" s="25">
        <v>0</v>
      </c>
      <c r="W1136" s="25" t="s">
        <v>84</v>
      </c>
      <c r="X1136" s="25" t="s">
        <v>29</v>
      </c>
      <c r="Y1136" s="25" t="s">
        <v>1131</v>
      </c>
      <c r="Z1136" s="25">
        <v>3778932</v>
      </c>
      <c r="AA1136" s="25" t="s">
        <v>1132</v>
      </c>
      <c r="AB1136" s="24"/>
      <c r="AC1136" s="24" t="str">
        <f t="shared" si="34"/>
        <v>979-134</v>
      </c>
      <c r="AD1136" s="24" t="str">
        <f t="shared" si="35"/>
        <v>PRESTAR SERVICIOS PROFESIONALES PARA REALIZAR LA EVALUACIÓN TECNICA A LAS SOLICITUDES DE REGISTRO DE CONTROL Y SEGUIMIENTO A LOS ELEMENTOS DE PUBLICIDAD EXTERIOR VISUAL  # 979-134</v>
      </c>
    </row>
    <row r="1137" spans="1:30" s="27" customFormat="1" x14ac:dyDescent="0.25">
      <c r="A1137" s="25">
        <v>979</v>
      </c>
      <c r="B1137" s="25">
        <v>135</v>
      </c>
      <c r="C1137" s="25" t="s">
        <v>1124</v>
      </c>
      <c r="D1137" s="25" t="s">
        <v>1204</v>
      </c>
      <c r="E1137" s="25" t="s">
        <v>1126</v>
      </c>
      <c r="F1137" s="25" t="s">
        <v>1205</v>
      </c>
      <c r="G1137" s="25" t="s">
        <v>27</v>
      </c>
      <c r="H1137" s="25" t="s">
        <v>31</v>
      </c>
      <c r="I1137" s="25" t="s">
        <v>1136</v>
      </c>
      <c r="J1137" s="25" t="s">
        <v>1137</v>
      </c>
      <c r="K1137" s="25">
        <v>80111600</v>
      </c>
      <c r="L1137" s="25" t="s">
        <v>1218</v>
      </c>
      <c r="M1137" s="25">
        <v>1</v>
      </c>
      <c r="N1137" s="25">
        <v>1</v>
      </c>
      <c r="O1137" s="25">
        <v>11</v>
      </c>
      <c r="P1137" s="25">
        <v>1</v>
      </c>
      <c r="Q1137" s="25" t="s">
        <v>28</v>
      </c>
      <c r="R1137" s="25">
        <v>0</v>
      </c>
      <c r="S1137" s="26">
        <v>33044000</v>
      </c>
      <c r="T1137" s="26">
        <v>33044000</v>
      </c>
      <c r="U1137" s="25">
        <v>0</v>
      </c>
      <c r="V1137" s="25">
        <v>0</v>
      </c>
      <c r="W1137" s="25" t="s">
        <v>84</v>
      </c>
      <c r="X1137" s="25" t="s">
        <v>29</v>
      </c>
      <c r="Y1137" s="25" t="s">
        <v>1131</v>
      </c>
      <c r="Z1137" s="25">
        <v>3778932</v>
      </c>
      <c r="AA1137" s="25" t="s">
        <v>1132</v>
      </c>
      <c r="AB1137" s="24"/>
      <c r="AC1137" s="24" t="str">
        <f t="shared" si="34"/>
        <v>979-135</v>
      </c>
      <c r="AD1137" s="24" t="str">
        <f t="shared" si="35"/>
        <v>PRESTAR SERVICIOS PROFESIONALES PARA REALIZAR LA EVALUACIÓN TECNICA A LAS SOLICITUDES DE REGISTRO DE CONTROL Y SEGUIMIENTO A LOS ELEMENTOS DE PUBLICIDAD EXTERIOR VISUAL  # 979-135</v>
      </c>
    </row>
    <row r="1138" spans="1:30" s="27" customFormat="1" x14ac:dyDescent="0.25">
      <c r="A1138" s="25">
        <v>979</v>
      </c>
      <c r="B1138" s="25">
        <v>136</v>
      </c>
      <c r="C1138" s="25" t="s">
        <v>1124</v>
      </c>
      <c r="D1138" s="25" t="s">
        <v>1204</v>
      </c>
      <c r="E1138" s="25" t="s">
        <v>1126</v>
      </c>
      <c r="F1138" s="25" t="s">
        <v>1205</v>
      </c>
      <c r="G1138" s="25" t="s">
        <v>27</v>
      </c>
      <c r="H1138" s="25" t="s">
        <v>31</v>
      </c>
      <c r="I1138" s="25" t="s">
        <v>1136</v>
      </c>
      <c r="J1138" s="25" t="s">
        <v>1137</v>
      </c>
      <c r="K1138" s="25">
        <v>80111600</v>
      </c>
      <c r="L1138" s="25" t="s">
        <v>1218</v>
      </c>
      <c r="M1138" s="25">
        <v>1</v>
      </c>
      <c r="N1138" s="25">
        <v>1</v>
      </c>
      <c r="O1138" s="25">
        <v>11</v>
      </c>
      <c r="P1138" s="25">
        <v>1</v>
      </c>
      <c r="Q1138" s="25" t="s">
        <v>28</v>
      </c>
      <c r="R1138" s="25">
        <v>0</v>
      </c>
      <c r="S1138" s="26">
        <v>33044000</v>
      </c>
      <c r="T1138" s="26">
        <v>33044000</v>
      </c>
      <c r="U1138" s="25">
        <v>0</v>
      </c>
      <c r="V1138" s="25">
        <v>0</v>
      </c>
      <c r="W1138" s="25" t="s">
        <v>84</v>
      </c>
      <c r="X1138" s="25" t="s">
        <v>29</v>
      </c>
      <c r="Y1138" s="25" t="s">
        <v>1131</v>
      </c>
      <c r="Z1138" s="25">
        <v>3778932</v>
      </c>
      <c r="AA1138" s="25" t="s">
        <v>1132</v>
      </c>
      <c r="AB1138" s="24"/>
      <c r="AC1138" s="24" t="str">
        <f t="shared" si="34"/>
        <v>979-136</v>
      </c>
      <c r="AD1138" s="24" t="str">
        <f t="shared" si="35"/>
        <v>PRESTAR SERVICIOS PROFESIONALES PARA REALIZAR LA EVALUACIÓN TECNICA A LAS SOLICITUDES DE REGISTRO DE CONTROL Y SEGUIMIENTO A LOS ELEMENTOS DE PUBLICIDAD EXTERIOR VISUAL  # 979-136</v>
      </c>
    </row>
    <row r="1139" spans="1:30" s="27" customFormat="1" x14ac:dyDescent="0.25">
      <c r="A1139" s="25">
        <v>979</v>
      </c>
      <c r="B1139" s="25">
        <v>137</v>
      </c>
      <c r="C1139" s="25" t="s">
        <v>1124</v>
      </c>
      <c r="D1139" s="25" t="s">
        <v>1204</v>
      </c>
      <c r="E1139" s="25" t="s">
        <v>1126</v>
      </c>
      <c r="F1139" s="25" t="s">
        <v>1205</v>
      </c>
      <c r="G1139" s="25" t="s">
        <v>27</v>
      </c>
      <c r="H1139" s="25" t="s">
        <v>31</v>
      </c>
      <c r="I1139" s="25" t="s">
        <v>1136</v>
      </c>
      <c r="J1139" s="25" t="s">
        <v>1137</v>
      </c>
      <c r="K1139" s="25">
        <v>80111600</v>
      </c>
      <c r="L1139" s="25" t="s">
        <v>1218</v>
      </c>
      <c r="M1139" s="25">
        <v>1</v>
      </c>
      <c r="N1139" s="25">
        <v>1</v>
      </c>
      <c r="O1139" s="25">
        <v>11</v>
      </c>
      <c r="P1139" s="25">
        <v>1</v>
      </c>
      <c r="Q1139" s="25" t="s">
        <v>28</v>
      </c>
      <c r="R1139" s="25">
        <v>0</v>
      </c>
      <c r="S1139" s="26">
        <v>33044000</v>
      </c>
      <c r="T1139" s="26">
        <v>33044000</v>
      </c>
      <c r="U1139" s="25">
        <v>0</v>
      </c>
      <c r="V1139" s="25">
        <v>0</v>
      </c>
      <c r="W1139" s="25" t="s">
        <v>84</v>
      </c>
      <c r="X1139" s="25" t="s">
        <v>29</v>
      </c>
      <c r="Y1139" s="25" t="s">
        <v>1131</v>
      </c>
      <c r="Z1139" s="25">
        <v>3778932</v>
      </c>
      <c r="AA1139" s="25" t="s">
        <v>1132</v>
      </c>
      <c r="AB1139" s="24"/>
      <c r="AC1139" s="24" t="str">
        <f t="shared" si="34"/>
        <v>979-137</v>
      </c>
      <c r="AD1139" s="24" t="str">
        <f t="shared" si="35"/>
        <v>PRESTAR SERVICIOS PROFESIONALES PARA REALIZAR LA EVALUACIÓN TECNICA A LAS SOLICITUDES DE REGISTRO DE CONTROL Y SEGUIMIENTO A LOS ELEMENTOS DE PUBLICIDAD EXTERIOR VISUAL  # 979-137</v>
      </c>
    </row>
    <row r="1140" spans="1:30" s="27" customFormat="1" x14ac:dyDescent="0.25">
      <c r="A1140" s="25">
        <v>979</v>
      </c>
      <c r="B1140" s="25">
        <v>138</v>
      </c>
      <c r="C1140" s="25" t="s">
        <v>1124</v>
      </c>
      <c r="D1140" s="25" t="s">
        <v>1204</v>
      </c>
      <c r="E1140" s="25" t="s">
        <v>1126</v>
      </c>
      <c r="F1140" s="25" t="s">
        <v>1205</v>
      </c>
      <c r="G1140" s="25" t="s">
        <v>27</v>
      </c>
      <c r="H1140" s="25" t="s">
        <v>31</v>
      </c>
      <c r="I1140" s="25" t="s">
        <v>1136</v>
      </c>
      <c r="J1140" s="25" t="s">
        <v>1137</v>
      </c>
      <c r="K1140" s="25">
        <v>80111600</v>
      </c>
      <c r="L1140" s="25" t="s">
        <v>1218</v>
      </c>
      <c r="M1140" s="25">
        <v>1</v>
      </c>
      <c r="N1140" s="25">
        <v>1</v>
      </c>
      <c r="O1140" s="25">
        <v>11</v>
      </c>
      <c r="P1140" s="25">
        <v>1</v>
      </c>
      <c r="Q1140" s="25" t="s">
        <v>28</v>
      </c>
      <c r="R1140" s="25">
        <v>0</v>
      </c>
      <c r="S1140" s="26">
        <v>33044000</v>
      </c>
      <c r="T1140" s="26">
        <v>33044000</v>
      </c>
      <c r="U1140" s="25">
        <v>0</v>
      </c>
      <c r="V1140" s="25">
        <v>0</v>
      </c>
      <c r="W1140" s="25" t="s">
        <v>84</v>
      </c>
      <c r="X1140" s="25" t="s">
        <v>29</v>
      </c>
      <c r="Y1140" s="25" t="s">
        <v>1131</v>
      </c>
      <c r="Z1140" s="25">
        <v>3778932</v>
      </c>
      <c r="AA1140" s="25" t="s">
        <v>1132</v>
      </c>
      <c r="AB1140" s="24"/>
      <c r="AC1140" s="24" t="str">
        <f t="shared" si="34"/>
        <v>979-138</v>
      </c>
      <c r="AD1140" s="24" t="str">
        <f t="shared" si="35"/>
        <v>PRESTAR SERVICIOS PROFESIONALES PARA REALIZAR LA EVALUACIÓN TECNICA A LAS SOLICITUDES DE REGISTRO DE CONTROL Y SEGUIMIENTO A LOS ELEMENTOS DE PUBLICIDAD EXTERIOR VISUAL  # 979-138</v>
      </c>
    </row>
    <row r="1141" spans="1:30" s="27" customFormat="1" x14ac:dyDescent="0.25">
      <c r="A1141" s="25">
        <v>979</v>
      </c>
      <c r="B1141" s="25">
        <v>139</v>
      </c>
      <c r="C1141" s="25" t="s">
        <v>1124</v>
      </c>
      <c r="D1141" s="25" t="s">
        <v>1204</v>
      </c>
      <c r="E1141" s="25" t="s">
        <v>1126</v>
      </c>
      <c r="F1141" s="25" t="s">
        <v>1205</v>
      </c>
      <c r="G1141" s="25" t="s">
        <v>27</v>
      </c>
      <c r="H1141" s="25" t="s">
        <v>31</v>
      </c>
      <c r="I1141" s="25" t="s">
        <v>1136</v>
      </c>
      <c r="J1141" s="25" t="s">
        <v>1137</v>
      </c>
      <c r="K1141" s="25">
        <v>80111600</v>
      </c>
      <c r="L1141" s="25" t="s">
        <v>1219</v>
      </c>
      <c r="M1141" s="25">
        <v>1</v>
      </c>
      <c r="N1141" s="25">
        <v>1</v>
      </c>
      <c r="O1141" s="25">
        <v>11</v>
      </c>
      <c r="P1141" s="25">
        <v>1</v>
      </c>
      <c r="Q1141" s="25" t="s">
        <v>28</v>
      </c>
      <c r="R1141" s="25">
        <v>0</v>
      </c>
      <c r="S1141" s="26">
        <v>33044000</v>
      </c>
      <c r="T1141" s="26">
        <v>33044000</v>
      </c>
      <c r="U1141" s="25">
        <v>0</v>
      </c>
      <c r="V1141" s="25">
        <v>0</v>
      </c>
      <c r="W1141" s="25" t="s">
        <v>84</v>
      </c>
      <c r="X1141" s="25" t="s">
        <v>29</v>
      </c>
      <c r="Y1141" s="25" t="s">
        <v>1131</v>
      </c>
      <c r="Z1141" s="25">
        <v>3778932</v>
      </c>
      <c r="AA1141" s="25" t="s">
        <v>1132</v>
      </c>
      <c r="AB1141" s="24"/>
      <c r="AC1141" s="24" t="str">
        <f t="shared" si="34"/>
        <v>979-139</v>
      </c>
      <c r="AD1141" s="24" t="str">
        <f t="shared" si="35"/>
        <v>PRESTAR SERVICIOS PROFESIONALES PARA REALIZAR LA EVALUACIÓN TECNICA A LAS SOLICITUDES DE REGISTRO A LOS ELEMENTOS MAYORES  DE PUBLICIDAD EXTERIOR VISUAL  # 979-139</v>
      </c>
    </row>
    <row r="1142" spans="1:30" s="27" customFormat="1" x14ac:dyDescent="0.25">
      <c r="A1142" s="25">
        <v>979</v>
      </c>
      <c r="B1142" s="25">
        <v>140</v>
      </c>
      <c r="C1142" s="25" t="s">
        <v>1124</v>
      </c>
      <c r="D1142" s="25" t="s">
        <v>1204</v>
      </c>
      <c r="E1142" s="25" t="s">
        <v>1126</v>
      </c>
      <c r="F1142" s="25" t="s">
        <v>1205</v>
      </c>
      <c r="G1142" s="25" t="s">
        <v>27</v>
      </c>
      <c r="H1142" s="25" t="s">
        <v>31</v>
      </c>
      <c r="I1142" s="25" t="s">
        <v>1136</v>
      </c>
      <c r="J1142" s="25" t="s">
        <v>1137</v>
      </c>
      <c r="K1142" s="25">
        <v>80111600</v>
      </c>
      <c r="L1142" s="25" t="s">
        <v>1219</v>
      </c>
      <c r="M1142" s="25">
        <v>1</v>
      </c>
      <c r="N1142" s="25">
        <v>1</v>
      </c>
      <c r="O1142" s="25">
        <v>11</v>
      </c>
      <c r="P1142" s="25">
        <v>1</v>
      </c>
      <c r="Q1142" s="25" t="s">
        <v>28</v>
      </c>
      <c r="R1142" s="25">
        <v>0</v>
      </c>
      <c r="S1142" s="26">
        <v>33044000</v>
      </c>
      <c r="T1142" s="26">
        <v>33044000</v>
      </c>
      <c r="U1142" s="25">
        <v>0</v>
      </c>
      <c r="V1142" s="25">
        <v>0</v>
      </c>
      <c r="W1142" s="25" t="s">
        <v>84</v>
      </c>
      <c r="X1142" s="25" t="s">
        <v>29</v>
      </c>
      <c r="Y1142" s="25" t="s">
        <v>1131</v>
      </c>
      <c r="Z1142" s="25">
        <v>3778932</v>
      </c>
      <c r="AA1142" s="25" t="s">
        <v>1132</v>
      </c>
      <c r="AB1142" s="24"/>
      <c r="AC1142" s="24" t="str">
        <f t="shared" si="34"/>
        <v>979-140</v>
      </c>
      <c r="AD1142" s="24" t="str">
        <f t="shared" si="35"/>
        <v>PRESTAR SERVICIOS PROFESIONALES PARA REALIZAR LA EVALUACIÓN TECNICA A LAS SOLICITUDES DE REGISTRO A LOS ELEMENTOS MAYORES  DE PUBLICIDAD EXTERIOR VISUAL  # 979-140</v>
      </c>
    </row>
    <row r="1143" spans="1:30" s="27" customFormat="1" x14ac:dyDescent="0.25">
      <c r="A1143" s="25">
        <v>979</v>
      </c>
      <c r="B1143" s="25">
        <v>141</v>
      </c>
      <c r="C1143" s="25" t="s">
        <v>1124</v>
      </c>
      <c r="D1143" s="25" t="s">
        <v>1204</v>
      </c>
      <c r="E1143" s="25" t="s">
        <v>1126</v>
      </c>
      <c r="F1143" s="25" t="s">
        <v>1205</v>
      </c>
      <c r="G1143" s="25" t="s">
        <v>27</v>
      </c>
      <c r="H1143" s="25" t="s">
        <v>31</v>
      </c>
      <c r="I1143" s="25" t="s">
        <v>1136</v>
      </c>
      <c r="J1143" s="25" t="s">
        <v>1137</v>
      </c>
      <c r="K1143" s="25">
        <v>80111600</v>
      </c>
      <c r="L1143" s="25" t="s">
        <v>1211</v>
      </c>
      <c r="M1143" s="25">
        <v>1</v>
      </c>
      <c r="N1143" s="25">
        <v>1</v>
      </c>
      <c r="O1143" s="25">
        <v>11</v>
      </c>
      <c r="P1143" s="25">
        <v>1</v>
      </c>
      <c r="Q1143" s="25" t="s">
        <v>28</v>
      </c>
      <c r="R1143" s="25">
        <v>0</v>
      </c>
      <c r="S1143" s="26">
        <v>22209000</v>
      </c>
      <c r="T1143" s="26">
        <v>22209000</v>
      </c>
      <c r="U1143" s="25">
        <v>0</v>
      </c>
      <c r="V1143" s="25">
        <v>0</v>
      </c>
      <c r="W1143" s="25" t="s">
        <v>84</v>
      </c>
      <c r="X1143" s="25" t="s">
        <v>29</v>
      </c>
      <c r="Y1143" s="25" t="s">
        <v>1131</v>
      </c>
      <c r="Z1143" s="25">
        <v>3778932</v>
      </c>
      <c r="AA1143" s="25" t="s">
        <v>1132</v>
      </c>
      <c r="AB1143" s="24"/>
      <c r="AC1143" s="24" t="str">
        <f t="shared" si="34"/>
        <v>979-141</v>
      </c>
      <c r="AD1143" s="24" t="str">
        <f t="shared" si="35"/>
        <v>PRESTAR SERVICIOS DE APOYO A LA GESTIÓN PARA REALIZAR EL PROCESO DE CLASIFICACIÓN, MANEJO Y ADMINISTRACIÓN DE LOS DOCUMENTOS GENERADOS DE LAS ACTUACIONES TECNICAS Y ADMINISTRATIVAS RELACIONADAS CON LOS TRAMITES DE PUBLICIDAD EXTERIOR VISUAL  # 979-141</v>
      </c>
    </row>
    <row r="1144" spans="1:30" s="27" customFormat="1" x14ac:dyDescent="0.25">
      <c r="A1144" s="25">
        <v>979</v>
      </c>
      <c r="B1144" s="25">
        <v>142</v>
      </c>
      <c r="C1144" s="25" t="s">
        <v>1124</v>
      </c>
      <c r="D1144" s="25" t="s">
        <v>1204</v>
      </c>
      <c r="E1144" s="25" t="s">
        <v>1126</v>
      </c>
      <c r="F1144" s="25" t="s">
        <v>1205</v>
      </c>
      <c r="G1144" s="25" t="s">
        <v>27</v>
      </c>
      <c r="H1144" s="25" t="s">
        <v>31</v>
      </c>
      <c r="I1144" s="25" t="s">
        <v>1136</v>
      </c>
      <c r="J1144" s="25" t="s">
        <v>1137</v>
      </c>
      <c r="K1144" s="25">
        <v>80111600</v>
      </c>
      <c r="L1144" s="25" t="s">
        <v>1220</v>
      </c>
      <c r="M1144" s="25">
        <v>1</v>
      </c>
      <c r="N1144" s="25">
        <v>1</v>
      </c>
      <c r="O1144" s="25">
        <v>11</v>
      </c>
      <c r="P1144" s="25">
        <v>1</v>
      </c>
      <c r="Q1144" s="25" t="s">
        <v>28</v>
      </c>
      <c r="R1144" s="25">
        <v>0</v>
      </c>
      <c r="S1144" s="26">
        <v>45089000</v>
      </c>
      <c r="T1144" s="26">
        <v>45089000</v>
      </c>
      <c r="U1144" s="25">
        <v>0</v>
      </c>
      <c r="V1144" s="25">
        <v>0</v>
      </c>
      <c r="W1144" s="25" t="s">
        <v>84</v>
      </c>
      <c r="X1144" s="25" t="s">
        <v>29</v>
      </c>
      <c r="Y1144" s="25" t="s">
        <v>1131</v>
      </c>
      <c r="Z1144" s="25">
        <v>3778932</v>
      </c>
      <c r="AA1144" s="25" t="s">
        <v>1132</v>
      </c>
      <c r="AB1144" s="24"/>
      <c r="AC1144" s="24" t="str">
        <f t="shared" si="34"/>
        <v>979-142</v>
      </c>
      <c r="AD1144" s="24" t="str">
        <f t="shared" si="35"/>
        <v>PRESTAR LOS SERVICIOS PROFESIONALES PARA LA GESTIÓN DE LA INFRAESTRUCTURA, DESARROLLO, ACTUALIZACIÓN E INTEGRACIÓN DE LOS PROCESOS Y PROCEDIMIENTOS DEL SISTEMA DE INFORMACIÓN DE PUBLICIDAD EXTERIOR VISUAL, (SIIPEV). # 979-142</v>
      </c>
    </row>
    <row r="1145" spans="1:30" s="27" customFormat="1" x14ac:dyDescent="0.25">
      <c r="A1145" s="25">
        <v>979</v>
      </c>
      <c r="B1145" s="25">
        <v>143</v>
      </c>
      <c r="C1145" s="25" t="s">
        <v>1124</v>
      </c>
      <c r="D1145" s="25" t="s">
        <v>1204</v>
      </c>
      <c r="E1145" s="25" t="s">
        <v>1126</v>
      </c>
      <c r="F1145" s="25" t="s">
        <v>1205</v>
      </c>
      <c r="G1145" s="25" t="s">
        <v>27</v>
      </c>
      <c r="H1145" s="25" t="s">
        <v>31</v>
      </c>
      <c r="I1145" s="25" t="s">
        <v>1136</v>
      </c>
      <c r="J1145" s="25" t="s">
        <v>1137</v>
      </c>
      <c r="K1145" s="25">
        <v>80111600</v>
      </c>
      <c r="L1145" s="25" t="s">
        <v>1221</v>
      </c>
      <c r="M1145" s="25">
        <v>1</v>
      </c>
      <c r="N1145" s="25">
        <v>1</v>
      </c>
      <c r="O1145" s="25">
        <v>11</v>
      </c>
      <c r="P1145" s="25">
        <v>1</v>
      </c>
      <c r="Q1145" s="25" t="s">
        <v>28</v>
      </c>
      <c r="R1145" s="25">
        <v>0</v>
      </c>
      <c r="S1145" s="26">
        <v>40007000</v>
      </c>
      <c r="T1145" s="26">
        <v>40007000</v>
      </c>
      <c r="U1145" s="25">
        <v>0</v>
      </c>
      <c r="V1145" s="25">
        <v>0</v>
      </c>
      <c r="W1145" s="25" t="s">
        <v>84</v>
      </c>
      <c r="X1145" s="25" t="s">
        <v>29</v>
      </c>
      <c r="Y1145" s="25" t="s">
        <v>1131</v>
      </c>
      <c r="Z1145" s="25">
        <v>3778932</v>
      </c>
      <c r="AA1145" s="25" t="s">
        <v>1132</v>
      </c>
      <c r="AB1145" s="24"/>
      <c r="AC1145" s="24" t="str">
        <f t="shared" si="34"/>
        <v>979-143</v>
      </c>
      <c r="AD1145" s="24" t="str">
        <f t="shared" si="35"/>
        <v>PRESTAR SERVICIOS PROFESIONALES PARA REALIZAR LA  PROGRAMACIÓN Y ESTRUCTURACIÓN DE LA PLATAFORMA DEL SISTEMA INTEGRADO DE INFORMACIÓN DE PUBLICIDAD EXTERIOR VISUAL-SIIPEV # 979-143</v>
      </c>
    </row>
    <row r="1146" spans="1:30" s="27" customFormat="1" x14ac:dyDescent="0.25">
      <c r="A1146" s="25">
        <v>979</v>
      </c>
      <c r="B1146" s="25">
        <v>144</v>
      </c>
      <c r="C1146" s="25" t="s">
        <v>1124</v>
      </c>
      <c r="D1146" s="25" t="s">
        <v>1204</v>
      </c>
      <c r="E1146" s="25" t="s">
        <v>1126</v>
      </c>
      <c r="F1146" s="25" t="s">
        <v>1205</v>
      </c>
      <c r="G1146" s="25" t="s">
        <v>27</v>
      </c>
      <c r="H1146" s="25" t="s">
        <v>31</v>
      </c>
      <c r="I1146" s="25" t="s">
        <v>1136</v>
      </c>
      <c r="J1146" s="25" t="s">
        <v>1137</v>
      </c>
      <c r="K1146" s="25">
        <v>80111600</v>
      </c>
      <c r="L1146" s="25" t="s">
        <v>1222</v>
      </c>
      <c r="M1146" s="25">
        <v>1</v>
      </c>
      <c r="N1146" s="25">
        <v>1</v>
      </c>
      <c r="O1146" s="25">
        <v>11</v>
      </c>
      <c r="P1146" s="25">
        <v>1</v>
      </c>
      <c r="Q1146" s="25" t="s">
        <v>28</v>
      </c>
      <c r="R1146" s="25">
        <v>0</v>
      </c>
      <c r="S1146" s="26">
        <v>30646000</v>
      </c>
      <c r="T1146" s="26">
        <v>30646000</v>
      </c>
      <c r="U1146" s="25">
        <v>0</v>
      </c>
      <c r="V1146" s="25">
        <v>0</v>
      </c>
      <c r="W1146" s="25" t="s">
        <v>84</v>
      </c>
      <c r="X1146" s="25" t="s">
        <v>29</v>
      </c>
      <c r="Y1146" s="25" t="s">
        <v>1131</v>
      </c>
      <c r="Z1146" s="25">
        <v>3778932</v>
      </c>
      <c r="AA1146" s="25" t="s">
        <v>1132</v>
      </c>
      <c r="AB1146" s="24"/>
      <c r="AC1146" s="24" t="str">
        <f t="shared" si="34"/>
        <v>979-144</v>
      </c>
      <c r="AD1146" s="24" t="str">
        <f t="shared" si="35"/>
        <v>PRESTAR SERVICIOS PROFESIONALES PARA REALIZAR LAS ACTIVIDADES DE GEORREFERENCIACIÓN , ACTUALIZACIÓN DE INFORMACIÓN Y MANEJO DE LA BASE DE DATOS DEL SISTEMA INTEGRADO DE INFORMACIÓN EN PUBLICIDAD EXTERIOR VISUAL # 979-144</v>
      </c>
    </row>
    <row r="1147" spans="1:30" s="27" customFormat="1" x14ac:dyDescent="0.25">
      <c r="A1147" s="25">
        <v>979</v>
      </c>
      <c r="B1147" s="25">
        <v>145</v>
      </c>
      <c r="C1147" s="25" t="s">
        <v>1124</v>
      </c>
      <c r="D1147" s="25" t="s">
        <v>1204</v>
      </c>
      <c r="E1147" s="25" t="s">
        <v>1126</v>
      </c>
      <c r="F1147" s="25" t="s">
        <v>1205</v>
      </c>
      <c r="G1147" s="25" t="s">
        <v>27</v>
      </c>
      <c r="H1147" s="25" t="s">
        <v>31</v>
      </c>
      <c r="I1147" s="25" t="s">
        <v>1136</v>
      </c>
      <c r="J1147" s="25" t="s">
        <v>1137</v>
      </c>
      <c r="K1147" s="25">
        <v>80111600</v>
      </c>
      <c r="L1147" s="25" t="s">
        <v>1223</v>
      </c>
      <c r="M1147" s="25">
        <v>1</v>
      </c>
      <c r="N1147" s="25">
        <v>1</v>
      </c>
      <c r="O1147" s="25">
        <v>11</v>
      </c>
      <c r="P1147" s="25">
        <v>1</v>
      </c>
      <c r="Q1147" s="25" t="s">
        <v>28</v>
      </c>
      <c r="R1147" s="25">
        <v>0</v>
      </c>
      <c r="S1147" s="26">
        <v>22209000</v>
      </c>
      <c r="T1147" s="26">
        <v>22209000</v>
      </c>
      <c r="U1147" s="25">
        <v>0</v>
      </c>
      <c r="V1147" s="25">
        <v>0</v>
      </c>
      <c r="W1147" s="25" t="s">
        <v>84</v>
      </c>
      <c r="X1147" s="25" t="s">
        <v>29</v>
      </c>
      <c r="Y1147" s="25" t="s">
        <v>1131</v>
      </c>
      <c r="Z1147" s="25">
        <v>3778932</v>
      </c>
      <c r="AA1147" s="25" t="s">
        <v>1132</v>
      </c>
      <c r="AB1147" s="24"/>
      <c r="AC1147" s="24" t="str">
        <f t="shared" si="34"/>
        <v>979-145</v>
      </c>
      <c r="AD1147" s="24" t="str">
        <f t="shared" si="35"/>
        <v>PRESTAR SERVICIOS DE APOYO A LA GESTIÓN PARA PATICIPAR LA CONSOLIDACIÓN DE BASES DE DATOS DEL SISTEMA INTEGRADO DE INFORMACIÓN DE PUBLICIDAD EXTERIOR VISUAL # 979-145</v>
      </c>
    </row>
    <row r="1148" spans="1:30" s="27" customFormat="1" x14ac:dyDescent="0.25">
      <c r="A1148" s="25">
        <v>979</v>
      </c>
      <c r="B1148" s="25">
        <v>146</v>
      </c>
      <c r="C1148" s="25" t="s">
        <v>1124</v>
      </c>
      <c r="D1148" s="25" t="s">
        <v>1204</v>
      </c>
      <c r="E1148" s="25" t="s">
        <v>1126</v>
      </c>
      <c r="F1148" s="25" t="s">
        <v>1205</v>
      </c>
      <c r="G1148" s="25" t="s">
        <v>1170</v>
      </c>
      <c r="H1148" s="25" t="s">
        <v>30</v>
      </c>
      <c r="I1148" s="25" t="s">
        <v>1128</v>
      </c>
      <c r="J1148" s="25" t="s">
        <v>167</v>
      </c>
      <c r="K1148" s="25">
        <v>46180000</v>
      </c>
      <c r="L1148" s="25" t="s">
        <v>1224</v>
      </c>
      <c r="M1148" s="25">
        <v>1</v>
      </c>
      <c r="N1148" s="25">
        <v>1</v>
      </c>
      <c r="O1148" s="25">
        <v>11</v>
      </c>
      <c r="P1148" s="25">
        <v>1</v>
      </c>
      <c r="Q1148" s="25" t="s">
        <v>33</v>
      </c>
      <c r="R1148" s="25">
        <v>0</v>
      </c>
      <c r="S1148" s="26">
        <v>11114000</v>
      </c>
      <c r="T1148" s="26">
        <v>11114000</v>
      </c>
      <c r="U1148" s="25">
        <v>0</v>
      </c>
      <c r="V1148" s="25">
        <v>0</v>
      </c>
      <c r="W1148" s="25" t="s">
        <v>84</v>
      </c>
      <c r="X1148" s="25" t="s">
        <v>29</v>
      </c>
      <c r="Y1148" s="25" t="s">
        <v>1131</v>
      </c>
      <c r="Z1148" s="25">
        <v>3778932</v>
      </c>
      <c r="AA1148" s="25" t="s">
        <v>1132</v>
      </c>
      <c r="AB1148" s="24"/>
      <c r="AC1148" s="24" t="str">
        <f t="shared" si="34"/>
        <v>979-146</v>
      </c>
      <c r="AD1148" s="24" t="str">
        <f t="shared" si="35"/>
        <v>ADQUIRIR ELEMENTOS DE PROTECCIÓN PERSONAL PARA 7 (SIETE) CONTRATISTAS DE CAMPO # 979-146</v>
      </c>
    </row>
    <row r="1149" spans="1:30" s="27" customFormat="1" x14ac:dyDescent="0.25">
      <c r="A1149" s="25">
        <v>979</v>
      </c>
      <c r="B1149" s="25">
        <v>147</v>
      </c>
      <c r="C1149" s="25" t="s">
        <v>1124</v>
      </c>
      <c r="D1149" s="25" t="s">
        <v>1204</v>
      </c>
      <c r="E1149" s="25" t="s">
        <v>1126</v>
      </c>
      <c r="F1149" s="25" t="s">
        <v>1205</v>
      </c>
      <c r="G1149" s="25" t="s">
        <v>1170</v>
      </c>
      <c r="H1149" s="25" t="s">
        <v>30</v>
      </c>
      <c r="I1149" s="25" t="s">
        <v>1128</v>
      </c>
      <c r="J1149" s="25" t="s">
        <v>167</v>
      </c>
      <c r="K1149" s="25" t="s">
        <v>1225</v>
      </c>
      <c r="L1149" s="25" t="s">
        <v>1226</v>
      </c>
      <c r="M1149" s="25">
        <v>1</v>
      </c>
      <c r="N1149" s="25">
        <v>1</v>
      </c>
      <c r="O1149" s="25">
        <v>11</v>
      </c>
      <c r="P1149" s="25">
        <v>1</v>
      </c>
      <c r="Q1149" s="25" t="s">
        <v>33</v>
      </c>
      <c r="R1149" s="25">
        <v>0</v>
      </c>
      <c r="S1149" s="26">
        <v>400000000</v>
      </c>
      <c r="T1149" s="26">
        <v>400000000</v>
      </c>
      <c r="U1149" s="25">
        <v>0</v>
      </c>
      <c r="V1149" s="25">
        <v>0</v>
      </c>
      <c r="W1149" s="25" t="s">
        <v>84</v>
      </c>
      <c r="X1149" s="25" t="s">
        <v>29</v>
      </c>
      <c r="Y1149" s="25" t="s">
        <v>1131</v>
      </c>
      <c r="Z1149" s="25">
        <v>3778932</v>
      </c>
      <c r="AA1149" s="25" t="s">
        <v>1132</v>
      </c>
      <c r="AB1149" s="24"/>
      <c r="AC1149" s="24" t="str">
        <f t="shared" si="34"/>
        <v>979-147</v>
      </c>
      <c r="AD1149" s="24" t="str">
        <f t="shared" si="35"/>
        <v>PAQUETE DE TECNOLOGÍA RFID (ETIQUETAS RFID, LECTORES RFID, SOFTWARE RFID, IMPRESORA RFID) # 979-147</v>
      </c>
    </row>
    <row r="1150" spans="1:30" s="27" customFormat="1" x14ac:dyDescent="0.25">
      <c r="A1150" s="25">
        <v>979</v>
      </c>
      <c r="B1150" s="25">
        <v>148</v>
      </c>
      <c r="C1150" s="25" t="s">
        <v>1124</v>
      </c>
      <c r="D1150" s="25" t="s">
        <v>1125</v>
      </c>
      <c r="E1150" s="25" t="s">
        <v>1126</v>
      </c>
      <c r="F1150" s="25" t="s">
        <v>1127</v>
      </c>
      <c r="G1150" s="25" t="s">
        <v>27</v>
      </c>
      <c r="H1150" s="25" t="s">
        <v>31</v>
      </c>
      <c r="I1150" s="25" t="s">
        <v>1136</v>
      </c>
      <c r="J1150" s="25" t="s">
        <v>1137</v>
      </c>
      <c r="K1150" s="25">
        <v>80111600</v>
      </c>
      <c r="L1150" s="25" t="s">
        <v>1227</v>
      </c>
      <c r="M1150" s="25">
        <v>1</v>
      </c>
      <c r="N1150" s="25">
        <v>1</v>
      </c>
      <c r="O1150" s="25">
        <v>11</v>
      </c>
      <c r="P1150" s="25">
        <v>1</v>
      </c>
      <c r="Q1150" s="25" t="s">
        <v>28</v>
      </c>
      <c r="R1150" s="25">
        <v>0</v>
      </c>
      <c r="S1150" s="26">
        <v>22209000</v>
      </c>
      <c r="T1150" s="26">
        <v>22209000</v>
      </c>
      <c r="U1150" s="25">
        <v>0</v>
      </c>
      <c r="V1150" s="25">
        <v>0</v>
      </c>
      <c r="W1150" s="25" t="s">
        <v>84</v>
      </c>
      <c r="X1150" s="25" t="s">
        <v>29</v>
      </c>
      <c r="Y1150" s="25" t="s">
        <v>1131</v>
      </c>
      <c r="Z1150" s="25">
        <v>3778932</v>
      </c>
      <c r="AA1150" s="25" t="s">
        <v>1132</v>
      </c>
      <c r="AB1150" s="24"/>
      <c r="AC1150" s="24" t="str">
        <f t="shared" si="34"/>
        <v>979-148</v>
      </c>
      <c r="AD1150" s="24" t="str">
        <f t="shared" si="35"/>
        <v>PRESTAR SUS SERVICIOS DE APOYO A LA GESTIÓN PARA REALIZAR EL APOYO DE LAS ACTIVIDADES JURÍDICAS Y DOCUMENTOS RELACIONADOS CON LOS TRÁMITES DE SEGUIMIENTO A LAS FUENTES FIJAS DE EMISIÓN ATMOSFÉRICA EN BOGOTÁ # 979-148</v>
      </c>
    </row>
    <row r="1151" spans="1:30" x14ac:dyDescent="0.25">
      <c r="A1151" s="25">
        <v>979</v>
      </c>
      <c r="B1151" s="25">
        <v>149</v>
      </c>
      <c r="C1151" s="25" t="s">
        <v>1124</v>
      </c>
      <c r="D1151" s="25" t="s">
        <v>1178</v>
      </c>
      <c r="E1151" s="25" t="s">
        <v>1126</v>
      </c>
      <c r="F1151" s="25" t="s">
        <v>1179</v>
      </c>
      <c r="G1151" s="25" t="s">
        <v>27</v>
      </c>
      <c r="H1151" s="25" t="s">
        <v>31</v>
      </c>
      <c r="I1151" s="25" t="s">
        <v>1136</v>
      </c>
      <c r="J1151" s="25" t="s">
        <v>1137</v>
      </c>
      <c r="K1151" s="25">
        <v>80111600</v>
      </c>
      <c r="L1151" s="25" t="s">
        <v>1228</v>
      </c>
      <c r="M1151" s="25">
        <v>1</v>
      </c>
      <c r="N1151" s="25">
        <v>1</v>
      </c>
      <c r="O1151" s="25">
        <v>11</v>
      </c>
      <c r="P1151" s="25">
        <v>1</v>
      </c>
      <c r="Q1151" s="25" t="s">
        <v>28</v>
      </c>
      <c r="R1151" s="25">
        <v>0</v>
      </c>
      <c r="S1151" s="26">
        <v>28226000</v>
      </c>
      <c r="T1151" s="26">
        <v>28226000</v>
      </c>
      <c r="U1151" s="25">
        <v>0</v>
      </c>
      <c r="V1151" s="25">
        <v>0</v>
      </c>
      <c r="W1151" s="25" t="s">
        <v>84</v>
      </c>
      <c r="X1151" s="25" t="s">
        <v>29</v>
      </c>
      <c r="Y1151" s="25" t="s">
        <v>1131</v>
      </c>
      <c r="Z1151" s="25">
        <v>3778932</v>
      </c>
      <c r="AA1151" s="25" t="s">
        <v>1132</v>
      </c>
      <c r="AB1151" s="24"/>
      <c r="AC1151" s="24" t="str">
        <f t="shared" si="34"/>
        <v>979-149</v>
      </c>
      <c r="AD1151" s="24" t="str">
        <f t="shared" si="35"/>
        <v>PRESTAR LOS SERVICIOS DE APOYO A LA GESTIÓN PARA ACOMPAÑAR ADMINISTRATIVAMENTE EL MANEJO DE LA INFORMACIÓN Y LA DOCUMENTACIÓN DE LAS ACTIVIDADES DE INTERVENCIÓN A LAS FUENTES DE EMISIÓN DE RUIDO # 979-149</v>
      </c>
    </row>
    <row r="1152" spans="1:30" x14ac:dyDescent="0.25">
      <c r="A1152" s="25">
        <v>979</v>
      </c>
      <c r="B1152" s="25">
        <v>150</v>
      </c>
      <c r="C1152" s="25" t="s">
        <v>1124</v>
      </c>
      <c r="D1152" s="25" t="s">
        <v>1178</v>
      </c>
      <c r="E1152" s="25" t="s">
        <v>1126</v>
      </c>
      <c r="F1152" s="25" t="s">
        <v>1179</v>
      </c>
      <c r="G1152" s="25" t="s">
        <v>27</v>
      </c>
      <c r="H1152" s="25" t="s">
        <v>31</v>
      </c>
      <c r="I1152" s="25" t="s">
        <v>1136</v>
      </c>
      <c r="J1152" s="25" t="s">
        <v>1137</v>
      </c>
      <c r="K1152" s="25">
        <v>80111600</v>
      </c>
      <c r="L1152" s="25" t="s">
        <v>1229</v>
      </c>
      <c r="M1152" s="25">
        <v>1</v>
      </c>
      <c r="N1152" s="25">
        <v>1</v>
      </c>
      <c r="O1152" s="25">
        <v>11</v>
      </c>
      <c r="P1152" s="25">
        <v>1</v>
      </c>
      <c r="Q1152" s="25" t="s">
        <v>28</v>
      </c>
      <c r="R1152" s="25">
        <v>0</v>
      </c>
      <c r="S1152" s="26">
        <v>68981000</v>
      </c>
      <c r="T1152" s="26">
        <v>68981000</v>
      </c>
      <c r="U1152" s="25">
        <v>0</v>
      </c>
      <c r="V1152" s="25">
        <v>0</v>
      </c>
      <c r="W1152" s="25" t="s">
        <v>84</v>
      </c>
      <c r="X1152" s="25" t="s">
        <v>29</v>
      </c>
      <c r="Y1152" s="25" t="s">
        <v>1131</v>
      </c>
      <c r="Z1152" s="25">
        <v>3778932</v>
      </c>
      <c r="AA1152" s="25" t="s">
        <v>1132</v>
      </c>
      <c r="AB1152" s="24"/>
      <c r="AC1152" s="24" t="str">
        <f t="shared" si="34"/>
        <v>979-150</v>
      </c>
      <c r="AD1152" s="24" t="str">
        <f t="shared" si="35"/>
        <v>PRESTAR LOS SERVICIOS PROFESIONALES PARA LIDERAR LAS ACTIVIDADES DE SEGUIMIENTO A LOS DOCUMENTOS TECNICOS, PROCESOS Y PROCEDIMIENTOS PRODUCTOS DE LA INTERVENCIÓN A LAS FUENTES DE EMISIÓN DE RUIDO EN BOGOTÁ # 979-150</v>
      </c>
    </row>
    <row r="1153" spans="1:30" x14ac:dyDescent="0.25">
      <c r="A1153" s="25">
        <v>979</v>
      </c>
      <c r="B1153" s="25">
        <v>151</v>
      </c>
      <c r="C1153" s="25" t="s">
        <v>1124</v>
      </c>
      <c r="D1153" s="25" t="s">
        <v>1178</v>
      </c>
      <c r="E1153" s="25" t="s">
        <v>1126</v>
      </c>
      <c r="F1153" s="25" t="s">
        <v>1179</v>
      </c>
      <c r="G1153" s="25" t="s">
        <v>27</v>
      </c>
      <c r="H1153" s="25" t="s">
        <v>31</v>
      </c>
      <c r="I1153" s="25" t="s">
        <v>1136</v>
      </c>
      <c r="J1153" s="25" t="s">
        <v>1137</v>
      </c>
      <c r="K1153" s="25">
        <v>80111600</v>
      </c>
      <c r="L1153" s="25" t="s">
        <v>1230</v>
      </c>
      <c r="M1153" s="25">
        <v>1</v>
      </c>
      <c r="N1153" s="25">
        <v>1</v>
      </c>
      <c r="O1153" s="25">
        <v>11</v>
      </c>
      <c r="P1153" s="25">
        <v>1</v>
      </c>
      <c r="Q1153" s="25" t="s">
        <v>28</v>
      </c>
      <c r="R1153" s="25">
        <v>0</v>
      </c>
      <c r="S1153" s="26">
        <v>84304000</v>
      </c>
      <c r="T1153" s="26">
        <v>84304000</v>
      </c>
      <c r="U1153" s="25">
        <v>0</v>
      </c>
      <c r="V1153" s="25">
        <v>0</v>
      </c>
      <c r="W1153" s="25" t="s">
        <v>84</v>
      </c>
      <c r="X1153" s="25" t="s">
        <v>29</v>
      </c>
      <c r="Y1153" s="25" t="s">
        <v>1131</v>
      </c>
      <c r="Z1153" s="25">
        <v>3778932</v>
      </c>
      <c r="AA1153" s="25" t="s">
        <v>1132</v>
      </c>
      <c r="AB1153" s="24"/>
      <c r="AC1153" s="24" t="str">
        <f t="shared" si="34"/>
        <v>979-151</v>
      </c>
      <c r="AD1153" s="24" t="str">
        <f t="shared" si="35"/>
        <v>PRESTAR SUS SERVICIOS PROFESIONALES PARA ANALIZAR, PROYECTAR Y REVISAR JURIDICAMENTE LAS ACTUACIONES DE EVALUACIÓN Y CONTROL Y SEGUIMIENTO DE LAS ACTIVIDADES RELACIONADAS CON LAS FUENTES GENERADORAS DE RUIDO # 979-151</v>
      </c>
    </row>
    <row r="1154" spans="1:30" x14ac:dyDescent="0.25">
      <c r="A1154" s="25">
        <v>979</v>
      </c>
      <c r="B1154" s="25">
        <v>152</v>
      </c>
      <c r="C1154" s="25" t="s">
        <v>1124</v>
      </c>
      <c r="D1154" s="25" t="s">
        <v>1125</v>
      </c>
      <c r="E1154" s="25" t="s">
        <v>1126</v>
      </c>
      <c r="F1154" s="25" t="s">
        <v>1148</v>
      </c>
      <c r="G1154" s="25" t="s">
        <v>27</v>
      </c>
      <c r="H1154" s="25" t="s">
        <v>31</v>
      </c>
      <c r="I1154" s="25" t="s">
        <v>1136</v>
      </c>
      <c r="J1154" s="25" t="s">
        <v>1137</v>
      </c>
      <c r="K1154" s="25">
        <v>80111600</v>
      </c>
      <c r="L1154" s="25" t="s">
        <v>1231</v>
      </c>
      <c r="M1154" s="25">
        <v>1</v>
      </c>
      <c r="N1154" s="25">
        <v>1</v>
      </c>
      <c r="O1154" s="25">
        <v>11</v>
      </c>
      <c r="P1154" s="25">
        <v>1</v>
      </c>
      <c r="Q1154" s="25" t="s">
        <v>28</v>
      </c>
      <c r="R1154" s="25">
        <v>0</v>
      </c>
      <c r="S1154" s="26">
        <v>90992000</v>
      </c>
      <c r="T1154" s="26">
        <v>90992000</v>
      </c>
      <c r="U1154" s="25">
        <v>0</v>
      </c>
      <c r="V1154" s="25">
        <v>0</v>
      </c>
      <c r="W1154" s="25" t="s">
        <v>84</v>
      </c>
      <c r="X1154" s="25" t="s">
        <v>29</v>
      </c>
      <c r="Y1154" s="25" t="s">
        <v>1131</v>
      </c>
      <c r="Z1154" s="25">
        <v>3778932</v>
      </c>
      <c r="AA1154" s="25" t="s">
        <v>1132</v>
      </c>
      <c r="AB1154" s="24"/>
      <c r="AC1154" s="24" t="str">
        <f t="shared" ref="AC1154:AC1217" si="36">+CONCATENATE(A1154,"-",B1154)</f>
        <v>979-152</v>
      </c>
      <c r="AD1154" s="24" t="str">
        <f t="shared" ref="AD1154:AD1217" si="37">+CONCATENATE(L1154," #"," ",AC1154)</f>
        <v>PRESTAR SUS SERVICIOS PROFESIONALES PARA ATENDER LAS PETICIONES, QUEJAS Y RECLAMOS RELACIONADAS CON LAS ACTIVIDADES DE EVALUACIÓN, SEGUIMIENTO Y CONTROL A LAS FUENTES DE EMISIÓN DE RUIDO EN EL DISTRITO # 979-152</v>
      </c>
    </row>
    <row r="1155" spans="1:30" x14ac:dyDescent="0.25">
      <c r="A1155" s="25">
        <v>979</v>
      </c>
      <c r="B1155" s="25">
        <v>153</v>
      </c>
      <c r="C1155" s="25" t="s">
        <v>1124</v>
      </c>
      <c r="D1155" s="25" t="s">
        <v>1204</v>
      </c>
      <c r="E1155" s="25" t="s">
        <v>1126</v>
      </c>
      <c r="F1155" s="25" t="s">
        <v>1205</v>
      </c>
      <c r="G1155" s="25" t="s">
        <v>27</v>
      </c>
      <c r="H1155" s="25" t="s">
        <v>31</v>
      </c>
      <c r="I1155" s="25" t="s">
        <v>1136</v>
      </c>
      <c r="J1155" s="25" t="s">
        <v>1137</v>
      </c>
      <c r="K1155" s="25">
        <v>80111600</v>
      </c>
      <c r="L1155" s="25" t="s">
        <v>1232</v>
      </c>
      <c r="M1155" s="25">
        <v>1</v>
      </c>
      <c r="N1155" s="25">
        <v>1</v>
      </c>
      <c r="O1155" s="25">
        <v>11</v>
      </c>
      <c r="P1155" s="25">
        <v>1</v>
      </c>
      <c r="Q1155" s="25" t="s">
        <v>28</v>
      </c>
      <c r="R1155" s="25">
        <v>0</v>
      </c>
      <c r="S1155" s="26">
        <v>72380000</v>
      </c>
      <c r="T1155" s="26">
        <v>72380000</v>
      </c>
      <c r="U1155" s="25">
        <v>0</v>
      </c>
      <c r="V1155" s="25">
        <v>0</v>
      </c>
      <c r="W1155" s="25" t="s">
        <v>84</v>
      </c>
      <c r="X1155" s="25" t="s">
        <v>29</v>
      </c>
      <c r="Y1155" s="25" t="s">
        <v>1131</v>
      </c>
      <c r="Z1155" s="25">
        <v>3778932</v>
      </c>
      <c r="AA1155" s="25" t="s">
        <v>1132</v>
      </c>
      <c r="AB1155" s="24"/>
      <c r="AC1155" s="24" t="str">
        <f t="shared" si="36"/>
        <v>979-153</v>
      </c>
      <c r="AD1155" s="24" t="str">
        <f t="shared" si="37"/>
        <v>PRESTAR SERVICIOS PROFESIONALES PARA DESARROLLAR LA GESTIÓN CONTRACTUAL QUE PERMITA EL DESARROLLO DE LAS ACTUACIONES ADMINISTRATIVAS DERIVADAS DE LA INTERVENCIÓN EN LAS RUTAS PRIORIZADAS DE PUBLICIDAD EXTERIOR VISUAL ILEGAL. # 979-153</v>
      </c>
    </row>
    <row r="1156" spans="1:30" x14ac:dyDescent="0.25">
      <c r="A1156" s="25">
        <v>979</v>
      </c>
      <c r="B1156" s="25">
        <v>154</v>
      </c>
      <c r="C1156" s="25" t="s">
        <v>1124</v>
      </c>
      <c r="D1156" s="25" t="s">
        <v>1204</v>
      </c>
      <c r="E1156" s="25" t="s">
        <v>1126</v>
      </c>
      <c r="F1156" s="25" t="s">
        <v>1205</v>
      </c>
      <c r="G1156" s="25" t="s">
        <v>27</v>
      </c>
      <c r="H1156" s="25" t="s">
        <v>31</v>
      </c>
      <c r="I1156" s="25" t="s">
        <v>1136</v>
      </c>
      <c r="J1156" s="25" t="s">
        <v>1137</v>
      </c>
      <c r="K1156" s="25">
        <v>80111600</v>
      </c>
      <c r="L1156" s="25" t="s">
        <v>1233</v>
      </c>
      <c r="M1156" s="25">
        <v>1</v>
      </c>
      <c r="N1156" s="25">
        <v>1</v>
      </c>
      <c r="O1156" s="25">
        <v>11</v>
      </c>
      <c r="P1156" s="25">
        <v>1</v>
      </c>
      <c r="Q1156" s="25" t="s">
        <v>28</v>
      </c>
      <c r="R1156" s="25">
        <v>0</v>
      </c>
      <c r="S1156" s="26">
        <v>22209000</v>
      </c>
      <c r="T1156" s="26">
        <v>22209000</v>
      </c>
      <c r="U1156" s="25">
        <v>0</v>
      </c>
      <c r="V1156" s="25">
        <v>0</v>
      </c>
      <c r="W1156" s="25" t="s">
        <v>84</v>
      </c>
      <c r="X1156" s="25" t="s">
        <v>29</v>
      </c>
      <c r="Y1156" s="25" t="s">
        <v>1131</v>
      </c>
      <c r="Z1156" s="25">
        <v>3778932</v>
      </c>
      <c r="AA1156" s="25" t="s">
        <v>1132</v>
      </c>
      <c r="AB1156" s="24"/>
      <c r="AC1156" s="24" t="str">
        <f t="shared" si="36"/>
        <v>979-154</v>
      </c>
      <c r="AD1156" s="24" t="str">
        <f t="shared" si="37"/>
        <v>PRESTAR SERVICIOS DE APOYO A LA GESTIÓN PARA REALIZAR EL PROCESO DE REPARTO DE LAS PETICIONES, QUEJAS Y RECLAMOS, PRODUCTO DE LA INTERVENCIÓN A LA PUBLICIDAD EXTERIOR VISUAL # 979-154</v>
      </c>
    </row>
    <row r="1157" spans="1:30" x14ac:dyDescent="0.25">
      <c r="A1157" s="25">
        <v>979</v>
      </c>
      <c r="B1157" s="25">
        <v>155</v>
      </c>
      <c r="C1157" s="25" t="s">
        <v>1124</v>
      </c>
      <c r="D1157" s="25" t="s">
        <v>1125</v>
      </c>
      <c r="E1157" s="25" t="s">
        <v>1126</v>
      </c>
      <c r="F1157" s="25" t="s">
        <v>1127</v>
      </c>
      <c r="G1157" s="25" t="s">
        <v>27</v>
      </c>
      <c r="H1157" s="25" t="s">
        <v>31</v>
      </c>
      <c r="I1157" s="25" t="s">
        <v>1136</v>
      </c>
      <c r="J1157" s="25" t="s">
        <v>1137</v>
      </c>
      <c r="K1157" s="28">
        <v>80111600</v>
      </c>
      <c r="L1157" s="25" t="s">
        <v>1234</v>
      </c>
      <c r="M1157" s="25">
        <v>1</v>
      </c>
      <c r="N1157" s="25">
        <v>1</v>
      </c>
      <c r="O1157" s="25">
        <v>11</v>
      </c>
      <c r="P1157" s="25">
        <v>1</v>
      </c>
      <c r="Q1157" s="25" t="s">
        <v>28</v>
      </c>
      <c r="R1157" s="25">
        <v>0</v>
      </c>
      <c r="S1157" s="26">
        <v>30646000</v>
      </c>
      <c r="T1157" s="26">
        <v>30646000</v>
      </c>
      <c r="U1157" s="25">
        <v>0</v>
      </c>
      <c r="V1157" s="25">
        <v>0</v>
      </c>
      <c r="W1157" s="25" t="s">
        <v>84</v>
      </c>
      <c r="X1157" s="25" t="s">
        <v>29</v>
      </c>
      <c r="Y1157" s="25" t="s">
        <v>1131</v>
      </c>
      <c r="Z1157" s="25">
        <v>3778932</v>
      </c>
      <c r="AA1157" s="25" t="s">
        <v>1132</v>
      </c>
      <c r="AB1157" s="24"/>
      <c r="AC1157" s="24" t="str">
        <f t="shared" si="36"/>
        <v>979-155</v>
      </c>
      <c r="AD1157" s="24" t="str">
        <f t="shared" si="37"/>
        <v>PRESTAR SERVICIOS PROFESIONALES PARA ATENDER PETICIONES, QUEJAS Y RECLAMOS RELACIONADAS CON LAS ACTIVIDADES DE EVALUACIÓN, CONTROL Y SEGUIMIENTO A LAS FUENTES FIJAS DE EMISIONES ATMOSFERICAS # 979-155</v>
      </c>
    </row>
    <row r="1158" spans="1:30" x14ac:dyDescent="0.25">
      <c r="A1158" s="25">
        <v>979</v>
      </c>
      <c r="B1158" s="25">
        <v>156</v>
      </c>
      <c r="C1158" s="25" t="s">
        <v>1124</v>
      </c>
      <c r="D1158" s="25" t="s">
        <v>1204</v>
      </c>
      <c r="E1158" s="25" t="s">
        <v>1126</v>
      </c>
      <c r="F1158" s="25" t="s">
        <v>1205</v>
      </c>
      <c r="G1158" s="25" t="s">
        <v>27</v>
      </c>
      <c r="H1158" s="25" t="s">
        <v>31</v>
      </c>
      <c r="I1158" s="25" t="s">
        <v>1136</v>
      </c>
      <c r="J1158" s="25" t="s">
        <v>1137</v>
      </c>
      <c r="K1158" s="28">
        <v>80111600</v>
      </c>
      <c r="L1158" s="25" t="s">
        <v>1235</v>
      </c>
      <c r="M1158" s="25">
        <v>1</v>
      </c>
      <c r="N1158" s="25">
        <v>1</v>
      </c>
      <c r="O1158" s="25">
        <v>11</v>
      </c>
      <c r="P1158" s="25">
        <v>1</v>
      </c>
      <c r="Q1158" s="25" t="s">
        <v>28</v>
      </c>
      <c r="R1158" s="25">
        <v>0</v>
      </c>
      <c r="S1158" s="26">
        <v>30646000</v>
      </c>
      <c r="T1158" s="26">
        <v>30646000</v>
      </c>
      <c r="U1158" s="25">
        <v>0</v>
      </c>
      <c r="V1158" s="25">
        <v>0</v>
      </c>
      <c r="W1158" s="25" t="s">
        <v>84</v>
      </c>
      <c r="X1158" s="25" t="s">
        <v>29</v>
      </c>
      <c r="Y1158" s="25" t="s">
        <v>1131</v>
      </c>
      <c r="Z1158" s="25">
        <v>3778932</v>
      </c>
      <c r="AA1158" s="25" t="s">
        <v>1132</v>
      </c>
      <c r="AB1158" s="24"/>
      <c r="AC1158" s="24" t="str">
        <f t="shared" si="36"/>
        <v>979-156</v>
      </c>
      <c r="AD1158" s="24" t="str">
        <f t="shared" si="37"/>
        <v>PRESTAR SERVICIOS PROFESIONALES PARA DAR RESPUESTA A LAS PETICIONES, QUEJAS Y RECLAMOS RELACIONADAS CON LAS ACTIVIDADES DE EVALUACIÓN, CONTROL Y SEGUIMIENTO A LOS ELEMENTOS DE PUBLICIDAD EXTERIOR VISUAL # 979-156</v>
      </c>
    </row>
    <row r="1159" spans="1:30" x14ac:dyDescent="0.25">
      <c r="A1159" s="25">
        <v>979</v>
      </c>
      <c r="B1159" s="25">
        <v>157</v>
      </c>
      <c r="C1159" s="25" t="s">
        <v>1124</v>
      </c>
      <c r="D1159" s="25" t="s">
        <v>1125</v>
      </c>
      <c r="E1159" s="25" t="s">
        <v>1126</v>
      </c>
      <c r="F1159" s="25" t="s">
        <v>1127</v>
      </c>
      <c r="G1159" s="25" t="s">
        <v>27</v>
      </c>
      <c r="H1159" s="25" t="s">
        <v>31</v>
      </c>
      <c r="I1159" s="25" t="s">
        <v>1136</v>
      </c>
      <c r="J1159" s="25" t="s">
        <v>1137</v>
      </c>
      <c r="K1159" s="25">
        <v>80111600</v>
      </c>
      <c r="L1159" s="25" t="s">
        <v>1234</v>
      </c>
      <c r="M1159" s="25">
        <v>1</v>
      </c>
      <c r="N1159" s="25">
        <v>1</v>
      </c>
      <c r="O1159" s="25">
        <v>11</v>
      </c>
      <c r="P1159" s="25">
        <v>1</v>
      </c>
      <c r="Q1159" s="25" t="s">
        <v>28</v>
      </c>
      <c r="R1159" s="25">
        <v>0</v>
      </c>
      <c r="S1159" s="26">
        <v>30646000</v>
      </c>
      <c r="T1159" s="26">
        <v>30646000</v>
      </c>
      <c r="U1159" s="25">
        <v>0</v>
      </c>
      <c r="V1159" s="25">
        <v>0</v>
      </c>
      <c r="W1159" s="25" t="s">
        <v>84</v>
      </c>
      <c r="X1159" s="25" t="s">
        <v>29</v>
      </c>
      <c r="Y1159" s="25" t="s">
        <v>1131</v>
      </c>
      <c r="Z1159" s="25">
        <v>3778932</v>
      </c>
      <c r="AA1159" s="25" t="s">
        <v>1132</v>
      </c>
      <c r="AB1159" s="24"/>
      <c r="AC1159" s="24" t="str">
        <f t="shared" si="36"/>
        <v>979-157</v>
      </c>
      <c r="AD1159" s="24" t="str">
        <f t="shared" si="37"/>
        <v>PRESTAR SERVICIOS PROFESIONALES PARA ATENDER PETICIONES, QUEJAS Y RECLAMOS RELACIONADAS CON LAS ACTIVIDADES DE EVALUACIÓN, CONTROL Y SEGUIMIENTO A LAS FUENTES FIJAS DE EMISIONES ATMOSFERICAS # 979-157</v>
      </c>
    </row>
    <row r="1160" spans="1:30" x14ac:dyDescent="0.25">
      <c r="A1160" s="25">
        <v>979</v>
      </c>
      <c r="B1160" s="25">
        <v>158</v>
      </c>
      <c r="C1160" s="25" t="s">
        <v>1124</v>
      </c>
      <c r="D1160" s="25" t="s">
        <v>1178</v>
      </c>
      <c r="E1160" s="25" t="s">
        <v>1126</v>
      </c>
      <c r="F1160" s="25" t="s">
        <v>1179</v>
      </c>
      <c r="G1160" s="25" t="s">
        <v>27</v>
      </c>
      <c r="H1160" s="25" t="s">
        <v>31</v>
      </c>
      <c r="I1160" s="25" t="s">
        <v>1136</v>
      </c>
      <c r="J1160" s="25" t="s">
        <v>1137</v>
      </c>
      <c r="K1160" s="25">
        <v>80111600</v>
      </c>
      <c r="L1160" s="25" t="s">
        <v>1231</v>
      </c>
      <c r="M1160" s="25">
        <v>1</v>
      </c>
      <c r="N1160" s="25">
        <v>1</v>
      </c>
      <c r="O1160" s="25">
        <v>11</v>
      </c>
      <c r="P1160" s="25">
        <v>1</v>
      </c>
      <c r="Q1160" s="25" t="s">
        <v>28</v>
      </c>
      <c r="R1160" s="25">
        <v>0</v>
      </c>
      <c r="S1160" s="26">
        <v>30646000</v>
      </c>
      <c r="T1160" s="26">
        <v>30646000</v>
      </c>
      <c r="U1160" s="25">
        <v>0</v>
      </c>
      <c r="V1160" s="25">
        <v>0</v>
      </c>
      <c r="W1160" s="25" t="s">
        <v>84</v>
      </c>
      <c r="X1160" s="25" t="s">
        <v>29</v>
      </c>
      <c r="Y1160" s="25" t="s">
        <v>1131</v>
      </c>
      <c r="Z1160" s="25">
        <v>3778932</v>
      </c>
      <c r="AA1160" s="25" t="s">
        <v>1132</v>
      </c>
      <c r="AB1160" s="24"/>
      <c r="AC1160" s="24" t="str">
        <f t="shared" si="36"/>
        <v>979-158</v>
      </c>
      <c r="AD1160" s="24" t="str">
        <f t="shared" si="37"/>
        <v>PRESTAR SUS SERVICIOS PROFESIONALES PARA ATENDER LAS PETICIONES, QUEJAS Y RECLAMOS RELACIONADAS CON LAS ACTIVIDADES DE EVALUACIÓN, SEGUIMIENTO Y CONTROL A LAS FUENTES DE EMISIÓN DE RUIDO EN EL DISTRITO # 979-158</v>
      </c>
    </row>
    <row r="1161" spans="1:30" x14ac:dyDescent="0.25">
      <c r="A1161" s="25">
        <v>979</v>
      </c>
      <c r="B1161" s="25">
        <v>159</v>
      </c>
      <c r="C1161" s="25" t="s">
        <v>1124</v>
      </c>
      <c r="D1161" s="25" t="s">
        <v>1178</v>
      </c>
      <c r="E1161" s="25" t="s">
        <v>1126</v>
      </c>
      <c r="F1161" s="25" t="s">
        <v>1179</v>
      </c>
      <c r="G1161" s="25" t="s">
        <v>27</v>
      </c>
      <c r="H1161" s="25" t="s">
        <v>31</v>
      </c>
      <c r="I1161" s="25" t="s">
        <v>1136</v>
      </c>
      <c r="J1161" s="25" t="s">
        <v>1137</v>
      </c>
      <c r="K1161" s="25">
        <v>80111600</v>
      </c>
      <c r="L1161" s="25" t="s">
        <v>1231</v>
      </c>
      <c r="M1161" s="25">
        <v>1</v>
      </c>
      <c r="N1161" s="25">
        <v>1</v>
      </c>
      <c r="O1161" s="25">
        <v>11</v>
      </c>
      <c r="P1161" s="25">
        <v>1</v>
      </c>
      <c r="Q1161" s="25" t="s">
        <v>28</v>
      </c>
      <c r="R1161" s="25">
        <v>0</v>
      </c>
      <c r="S1161" s="26">
        <v>30646000</v>
      </c>
      <c r="T1161" s="26">
        <v>30646000</v>
      </c>
      <c r="U1161" s="25">
        <v>0</v>
      </c>
      <c r="V1161" s="25">
        <v>0</v>
      </c>
      <c r="W1161" s="25" t="s">
        <v>84</v>
      </c>
      <c r="X1161" s="25" t="s">
        <v>29</v>
      </c>
      <c r="Y1161" s="25" t="s">
        <v>1131</v>
      </c>
      <c r="Z1161" s="25">
        <v>3778932</v>
      </c>
      <c r="AA1161" s="25" t="s">
        <v>1132</v>
      </c>
      <c r="AB1161" s="24"/>
      <c r="AC1161" s="24" t="str">
        <f t="shared" si="36"/>
        <v>979-159</v>
      </c>
      <c r="AD1161" s="24" t="str">
        <f t="shared" si="37"/>
        <v>PRESTAR SUS SERVICIOS PROFESIONALES PARA ATENDER LAS PETICIONES, QUEJAS Y RECLAMOS RELACIONADAS CON LAS ACTIVIDADES DE EVALUACIÓN, SEGUIMIENTO Y CONTROL A LAS FUENTES DE EMISIÓN DE RUIDO EN EL DISTRITO # 979-159</v>
      </c>
    </row>
    <row r="1162" spans="1:30" x14ac:dyDescent="0.25">
      <c r="A1162" s="25">
        <v>979</v>
      </c>
      <c r="B1162" s="25">
        <v>160</v>
      </c>
      <c r="C1162" s="25" t="s">
        <v>1124</v>
      </c>
      <c r="D1162" s="25" t="s">
        <v>1204</v>
      </c>
      <c r="E1162" s="25" t="s">
        <v>1126</v>
      </c>
      <c r="F1162" s="25" t="s">
        <v>1205</v>
      </c>
      <c r="G1162" s="25" t="s">
        <v>27</v>
      </c>
      <c r="H1162" s="25" t="s">
        <v>30</v>
      </c>
      <c r="I1162" s="25" t="s">
        <v>1128</v>
      </c>
      <c r="J1162" s="25" t="s">
        <v>1236</v>
      </c>
      <c r="K1162" s="25" t="s">
        <v>708</v>
      </c>
      <c r="L1162" s="25" t="s">
        <v>1237</v>
      </c>
      <c r="M1162" s="25">
        <v>1</v>
      </c>
      <c r="N1162" s="25">
        <v>1</v>
      </c>
      <c r="O1162" s="25">
        <v>10</v>
      </c>
      <c r="P1162" s="25">
        <v>1</v>
      </c>
      <c r="Q1162" s="25" t="s">
        <v>28</v>
      </c>
      <c r="R1162" s="25">
        <v>0</v>
      </c>
      <c r="S1162" s="26">
        <v>25000000</v>
      </c>
      <c r="T1162" s="26">
        <v>25000000</v>
      </c>
      <c r="U1162" s="25">
        <v>0</v>
      </c>
      <c r="V1162" s="25">
        <v>0</v>
      </c>
      <c r="W1162" s="25" t="s">
        <v>84</v>
      </c>
      <c r="X1162" s="25" t="s">
        <v>29</v>
      </c>
      <c r="Y1162" s="25" t="s">
        <v>1131</v>
      </c>
      <c r="Z1162" s="25">
        <v>3778932</v>
      </c>
      <c r="AA1162" s="25" t="s">
        <v>1132</v>
      </c>
      <c r="AB1162" s="24"/>
      <c r="AC1162" s="24" t="str">
        <f t="shared" si="36"/>
        <v>979-160</v>
      </c>
      <c r="AD1162" s="24" t="str">
        <f t="shared" si="37"/>
        <v>ADQUIRIR LA ACTUALIZACIÓN DEL PROCEDIMIENTO SISTEMATIZADO FORES, ASI COMO MODIFICACIÓN DE FORMULARIOS ONTRACK # 979-160</v>
      </c>
    </row>
    <row r="1163" spans="1:30" x14ac:dyDescent="0.25">
      <c r="A1163" s="25">
        <v>979</v>
      </c>
      <c r="B1163" s="25">
        <v>161</v>
      </c>
      <c r="C1163" s="25" t="s">
        <v>1124</v>
      </c>
      <c r="D1163" s="25" t="s">
        <v>1125</v>
      </c>
      <c r="E1163" s="25" t="s">
        <v>1126</v>
      </c>
      <c r="F1163" s="25" t="s">
        <v>1148</v>
      </c>
      <c r="G1163" s="25" t="s">
        <v>27</v>
      </c>
      <c r="H1163" s="25" t="s">
        <v>30</v>
      </c>
      <c r="I1163" s="25" t="s">
        <v>1128</v>
      </c>
      <c r="J1163" s="25" t="s">
        <v>167</v>
      </c>
      <c r="K1163" s="25">
        <v>81111508</v>
      </c>
      <c r="L1163" s="25" t="s">
        <v>1238</v>
      </c>
      <c r="M1163" s="25">
        <v>1</v>
      </c>
      <c r="N1163" s="25">
        <v>1</v>
      </c>
      <c r="O1163" s="25">
        <v>10</v>
      </c>
      <c r="P1163" s="25">
        <v>1</v>
      </c>
      <c r="Q1163" s="25" t="s">
        <v>28</v>
      </c>
      <c r="R1163" s="25">
        <v>0</v>
      </c>
      <c r="S1163" s="26">
        <v>20000000</v>
      </c>
      <c r="T1163" s="26">
        <v>20000000</v>
      </c>
      <c r="U1163" s="25">
        <v>0</v>
      </c>
      <c r="V1163" s="25">
        <v>0</v>
      </c>
      <c r="W1163" s="25" t="s">
        <v>84</v>
      </c>
      <c r="X1163" s="25" t="s">
        <v>29</v>
      </c>
      <c r="Y1163" s="25" t="s">
        <v>1131</v>
      </c>
      <c r="Z1163" s="25">
        <v>3778932</v>
      </c>
      <c r="AA1163" s="25" t="s">
        <v>1132</v>
      </c>
      <c r="AB1163" s="24"/>
      <c r="AC1163" s="24" t="str">
        <f t="shared" si="36"/>
        <v>979-161</v>
      </c>
      <c r="AD1163" s="24" t="str">
        <f t="shared" si="37"/>
        <v>PAGO DE TELEFONIA MOVIL  # 979-161</v>
      </c>
    </row>
    <row r="1164" spans="1:30" x14ac:dyDescent="0.25">
      <c r="A1164" s="25">
        <v>979</v>
      </c>
      <c r="B1164" s="25">
        <v>162</v>
      </c>
      <c r="C1164" s="25" t="s">
        <v>1124</v>
      </c>
      <c r="D1164" s="25" t="s">
        <v>1178</v>
      </c>
      <c r="E1164" s="25" t="s">
        <v>1126</v>
      </c>
      <c r="F1164" s="25" t="s">
        <v>1179</v>
      </c>
      <c r="G1164" s="25" t="s">
        <v>27</v>
      </c>
      <c r="H1164" s="25" t="s">
        <v>30</v>
      </c>
      <c r="I1164" s="25" t="s">
        <v>1239</v>
      </c>
      <c r="J1164" s="25" t="s">
        <v>1240</v>
      </c>
      <c r="K1164" s="25" t="s">
        <v>1488</v>
      </c>
      <c r="L1164" s="25" t="s">
        <v>1242</v>
      </c>
      <c r="M1164" s="25">
        <v>1</v>
      </c>
      <c r="N1164" s="25">
        <v>1</v>
      </c>
      <c r="O1164" s="25">
        <v>11</v>
      </c>
      <c r="P1164" s="25">
        <v>1</v>
      </c>
      <c r="Q1164" s="25" t="s">
        <v>40</v>
      </c>
      <c r="R1164" s="25">
        <v>0</v>
      </c>
      <c r="S1164" s="26">
        <v>165000000</v>
      </c>
      <c r="T1164" s="26">
        <v>165000000</v>
      </c>
      <c r="U1164" s="25">
        <v>0</v>
      </c>
      <c r="V1164" s="25">
        <v>0</v>
      </c>
      <c r="W1164" s="25" t="s">
        <v>84</v>
      </c>
      <c r="X1164" s="25" t="s">
        <v>29</v>
      </c>
      <c r="Y1164" s="25" t="s">
        <v>1131</v>
      </c>
      <c r="Z1164" s="25">
        <v>3778932</v>
      </c>
      <c r="AA1164" s="25" t="s">
        <v>1132</v>
      </c>
      <c r="AB1164" s="24"/>
      <c r="AC1164" s="24" t="str">
        <f t="shared" si="36"/>
        <v>979-162</v>
      </c>
      <c r="AD1164" s="24" t="str">
        <f t="shared" si="37"/>
        <v>PRESTAR EL SERVICIO DE TRANSPORTE PÚBLICO TERRESTRE AUTOMOTOR ESPECIAL DE PASAJEROS Y DE CARGA PARA EL DESARROLLO DE LAS ACTIVIDADES MISIONALES Y DE INVERSIÓN QUE ADELANTE LA SECRETARÍA DISTRITAL DE AMBIENTE. # 979-162</v>
      </c>
    </row>
    <row r="1165" spans="1:30" x14ac:dyDescent="0.25">
      <c r="A1165" s="25">
        <v>979</v>
      </c>
      <c r="B1165" s="25">
        <v>163</v>
      </c>
      <c r="C1165" s="25" t="s">
        <v>1124</v>
      </c>
      <c r="D1165" s="25" t="s">
        <v>1125</v>
      </c>
      <c r="E1165" s="25" t="s">
        <v>1126</v>
      </c>
      <c r="F1165" s="25" t="s">
        <v>1148</v>
      </c>
      <c r="G1165" s="25" t="s">
        <v>27</v>
      </c>
      <c r="H1165" s="25" t="s">
        <v>30</v>
      </c>
      <c r="I1165" s="25" t="s">
        <v>1239</v>
      </c>
      <c r="J1165" s="25" t="s">
        <v>1240</v>
      </c>
      <c r="K1165" s="25" t="s">
        <v>1488</v>
      </c>
      <c r="L1165" s="25" t="s">
        <v>1242</v>
      </c>
      <c r="M1165" s="25">
        <v>1</v>
      </c>
      <c r="N1165" s="25">
        <v>1</v>
      </c>
      <c r="O1165" s="25">
        <v>11</v>
      </c>
      <c r="P1165" s="25">
        <v>1</v>
      </c>
      <c r="Q1165" s="25" t="s">
        <v>40</v>
      </c>
      <c r="R1165" s="25">
        <v>0</v>
      </c>
      <c r="S1165" s="26">
        <v>165000000</v>
      </c>
      <c r="T1165" s="26">
        <v>165000000</v>
      </c>
      <c r="U1165" s="25">
        <v>0</v>
      </c>
      <c r="V1165" s="25">
        <v>0</v>
      </c>
      <c r="W1165" s="25" t="s">
        <v>84</v>
      </c>
      <c r="X1165" s="25" t="s">
        <v>29</v>
      </c>
      <c r="Y1165" s="25" t="s">
        <v>1131</v>
      </c>
      <c r="Z1165" s="25">
        <v>3778932</v>
      </c>
      <c r="AA1165" s="25" t="s">
        <v>1132</v>
      </c>
      <c r="AB1165" s="24"/>
      <c r="AC1165" s="24" t="str">
        <f t="shared" si="36"/>
        <v>979-163</v>
      </c>
      <c r="AD1165" s="24" t="str">
        <f t="shared" si="37"/>
        <v>PRESTAR EL SERVICIO DE TRANSPORTE PÚBLICO TERRESTRE AUTOMOTOR ESPECIAL DE PASAJEROS Y DE CARGA PARA EL DESARROLLO DE LAS ACTIVIDADES MISIONALES Y DE INVERSIÓN QUE ADELANTE LA SECRETARÍA DISTRITAL DE AMBIENTE. # 979-163</v>
      </c>
    </row>
    <row r="1166" spans="1:30" x14ac:dyDescent="0.25">
      <c r="A1166" s="25">
        <v>979</v>
      </c>
      <c r="B1166" s="25">
        <v>164</v>
      </c>
      <c r="C1166" s="25" t="s">
        <v>1124</v>
      </c>
      <c r="D1166" s="25" t="s">
        <v>1204</v>
      </c>
      <c r="E1166" s="25" t="s">
        <v>1126</v>
      </c>
      <c r="F1166" s="25" t="s">
        <v>1205</v>
      </c>
      <c r="G1166" s="25" t="s">
        <v>27</v>
      </c>
      <c r="H1166" s="25" t="s">
        <v>30</v>
      </c>
      <c r="I1166" s="25" t="s">
        <v>1239</v>
      </c>
      <c r="J1166" s="25" t="s">
        <v>1240</v>
      </c>
      <c r="K1166" s="25" t="s">
        <v>1488</v>
      </c>
      <c r="L1166" s="25" t="s">
        <v>1242</v>
      </c>
      <c r="M1166" s="25">
        <v>1</v>
      </c>
      <c r="N1166" s="25">
        <v>1</v>
      </c>
      <c r="O1166" s="25">
        <v>11</v>
      </c>
      <c r="P1166" s="25">
        <v>1</v>
      </c>
      <c r="Q1166" s="25" t="s">
        <v>40</v>
      </c>
      <c r="R1166" s="25">
        <v>0</v>
      </c>
      <c r="S1166" s="26">
        <v>165000000</v>
      </c>
      <c r="T1166" s="26">
        <v>165000000</v>
      </c>
      <c r="U1166" s="25">
        <v>0</v>
      </c>
      <c r="V1166" s="25">
        <v>0</v>
      </c>
      <c r="W1166" s="25" t="s">
        <v>84</v>
      </c>
      <c r="X1166" s="25" t="s">
        <v>29</v>
      </c>
      <c r="Y1166" s="25" t="s">
        <v>1131</v>
      </c>
      <c r="Z1166" s="25">
        <v>3778932</v>
      </c>
      <c r="AA1166" s="25" t="s">
        <v>1132</v>
      </c>
      <c r="AB1166" s="24"/>
      <c r="AC1166" s="24" t="str">
        <f t="shared" si="36"/>
        <v>979-164</v>
      </c>
      <c r="AD1166" s="24" t="str">
        <f t="shared" si="37"/>
        <v>PRESTAR EL SERVICIO DE TRANSPORTE PÚBLICO TERRESTRE AUTOMOTOR ESPECIAL DE PASAJEROS Y DE CARGA PARA EL DESARROLLO DE LAS ACTIVIDADES MISIONALES Y DE INVERSIÓN QUE ADELANTE LA SECRETARÍA DISTRITAL DE AMBIENTE. # 979-164</v>
      </c>
    </row>
    <row r="1167" spans="1:30" x14ac:dyDescent="0.25">
      <c r="A1167" s="25">
        <v>979</v>
      </c>
      <c r="B1167" s="25">
        <v>165</v>
      </c>
      <c r="C1167" s="25" t="s">
        <v>1124</v>
      </c>
      <c r="D1167" s="25" t="s">
        <v>1125</v>
      </c>
      <c r="E1167" s="25" t="s">
        <v>1126</v>
      </c>
      <c r="F1167" s="25" t="s">
        <v>1127</v>
      </c>
      <c r="G1167" s="25" t="s">
        <v>27</v>
      </c>
      <c r="H1167" s="25" t="s">
        <v>30</v>
      </c>
      <c r="I1167" s="25" t="s">
        <v>1239</v>
      </c>
      <c r="J1167" s="25" t="s">
        <v>1240</v>
      </c>
      <c r="K1167" s="25" t="s">
        <v>1488</v>
      </c>
      <c r="L1167" s="25" t="s">
        <v>1242</v>
      </c>
      <c r="M1167" s="25">
        <v>1</v>
      </c>
      <c r="N1167" s="25">
        <v>1</v>
      </c>
      <c r="O1167" s="25">
        <v>11</v>
      </c>
      <c r="P1167" s="25">
        <v>1</v>
      </c>
      <c r="Q1167" s="25" t="s">
        <v>40</v>
      </c>
      <c r="R1167" s="25">
        <v>0</v>
      </c>
      <c r="S1167" s="26">
        <v>165000000</v>
      </c>
      <c r="T1167" s="26">
        <v>165000000</v>
      </c>
      <c r="U1167" s="25">
        <v>0</v>
      </c>
      <c r="V1167" s="25">
        <v>0</v>
      </c>
      <c r="W1167" s="25" t="s">
        <v>84</v>
      </c>
      <c r="X1167" s="25" t="s">
        <v>29</v>
      </c>
      <c r="Y1167" s="25" t="s">
        <v>1131</v>
      </c>
      <c r="Z1167" s="25">
        <v>3778932</v>
      </c>
      <c r="AA1167" s="25" t="s">
        <v>1132</v>
      </c>
      <c r="AB1167" s="24"/>
      <c r="AC1167" s="24" t="str">
        <f t="shared" si="36"/>
        <v>979-165</v>
      </c>
      <c r="AD1167" s="24" t="str">
        <f t="shared" si="37"/>
        <v>PRESTAR EL SERVICIO DE TRANSPORTE PÚBLICO TERRESTRE AUTOMOTOR ESPECIAL DE PASAJEROS Y DE CARGA PARA EL DESARROLLO DE LAS ACTIVIDADES MISIONALES Y DE INVERSIÓN QUE ADELANTE LA SECRETARÍA DISTRITAL DE AMBIENTE. # 979-165</v>
      </c>
    </row>
    <row r="1168" spans="1:30" x14ac:dyDescent="0.25">
      <c r="A1168" s="25">
        <v>979</v>
      </c>
      <c r="B1168" s="25">
        <v>166</v>
      </c>
      <c r="C1168" s="25" t="s">
        <v>1124</v>
      </c>
      <c r="D1168" s="25" t="s">
        <v>1178</v>
      </c>
      <c r="E1168" s="25" t="s">
        <v>1126</v>
      </c>
      <c r="F1168" s="25" t="s">
        <v>1179</v>
      </c>
      <c r="G1168" s="25" t="s">
        <v>27</v>
      </c>
      <c r="H1168" s="25" t="s">
        <v>30</v>
      </c>
      <c r="I1168" s="25" t="s">
        <v>1128</v>
      </c>
      <c r="J1168" s="25" t="s">
        <v>1243</v>
      </c>
      <c r="K1168" s="25"/>
      <c r="L1168" s="25" t="s">
        <v>346</v>
      </c>
      <c r="M1168" s="25">
        <v>1</v>
      </c>
      <c r="N1168" s="25">
        <v>1</v>
      </c>
      <c r="O1168" s="25">
        <v>12</v>
      </c>
      <c r="P1168" s="25">
        <v>1</v>
      </c>
      <c r="Q1168" s="25" t="s">
        <v>40</v>
      </c>
      <c r="R1168" s="25">
        <v>0</v>
      </c>
      <c r="S1168" s="26">
        <v>3000000</v>
      </c>
      <c r="T1168" s="26">
        <v>3000000</v>
      </c>
      <c r="U1168" s="25">
        <v>0</v>
      </c>
      <c r="V1168" s="25">
        <v>0</v>
      </c>
      <c r="W1168" s="25" t="s">
        <v>84</v>
      </c>
      <c r="X1168" s="25" t="s">
        <v>29</v>
      </c>
      <c r="Y1168" s="25" t="s">
        <v>1131</v>
      </c>
      <c r="Z1168" s="25">
        <v>3778932</v>
      </c>
      <c r="AA1168" s="25" t="s">
        <v>1132</v>
      </c>
      <c r="AB1168" s="24"/>
      <c r="AC1168" s="24" t="str">
        <f t="shared" si="36"/>
        <v>979-166</v>
      </c>
      <c r="AD1168" s="24" t="str">
        <f t="shared" si="37"/>
        <v>PRESTAR EL SERVICIO DE EXAMENES MEDICOS OCUPACIONALES COMPLEMENTARIOS Y APLICACIÓN DE VACUNAS PARA LOS SERVIDORES DE LA SECRETARIA DISTRITAL DE AMBIENTE # 979-166</v>
      </c>
    </row>
    <row r="1169" spans="1:30" x14ac:dyDescent="0.25">
      <c r="A1169" s="25">
        <v>979</v>
      </c>
      <c r="B1169" s="25">
        <v>167</v>
      </c>
      <c r="C1169" s="25" t="s">
        <v>1124</v>
      </c>
      <c r="D1169" s="25" t="s">
        <v>1204</v>
      </c>
      <c r="E1169" s="25" t="s">
        <v>1126</v>
      </c>
      <c r="F1169" s="25" t="s">
        <v>1205</v>
      </c>
      <c r="G1169" s="25" t="s">
        <v>27</v>
      </c>
      <c r="H1169" s="25" t="s">
        <v>30</v>
      </c>
      <c r="I1169" s="25" t="s">
        <v>1128</v>
      </c>
      <c r="J1169" s="25" t="s">
        <v>1243</v>
      </c>
      <c r="K1169" s="25"/>
      <c r="L1169" s="25" t="s">
        <v>346</v>
      </c>
      <c r="M1169" s="25">
        <v>1</v>
      </c>
      <c r="N1169" s="25">
        <v>1</v>
      </c>
      <c r="O1169" s="25">
        <v>12</v>
      </c>
      <c r="P1169" s="25">
        <v>1</v>
      </c>
      <c r="Q1169" s="25" t="s">
        <v>40</v>
      </c>
      <c r="R1169" s="25">
        <v>0</v>
      </c>
      <c r="S1169" s="26">
        <v>3900000</v>
      </c>
      <c r="T1169" s="26">
        <v>3900000</v>
      </c>
      <c r="U1169" s="25">
        <v>0</v>
      </c>
      <c r="V1169" s="25">
        <v>0</v>
      </c>
      <c r="W1169" s="25" t="s">
        <v>84</v>
      </c>
      <c r="X1169" s="25" t="s">
        <v>29</v>
      </c>
      <c r="Y1169" s="25" t="s">
        <v>1131</v>
      </c>
      <c r="Z1169" s="25">
        <v>3778932</v>
      </c>
      <c r="AA1169" s="25" t="s">
        <v>1132</v>
      </c>
      <c r="AB1169" s="24"/>
      <c r="AC1169" s="24" t="str">
        <f t="shared" si="36"/>
        <v>979-167</v>
      </c>
      <c r="AD1169" s="24" t="str">
        <f t="shared" si="37"/>
        <v>PRESTAR EL SERVICIO DE EXAMENES MEDICOS OCUPACIONALES COMPLEMENTARIOS Y APLICACIÓN DE VACUNAS PARA LOS SERVIDORES DE LA SECRETARIA DISTRITAL DE AMBIENTE # 979-167</v>
      </c>
    </row>
    <row r="1170" spans="1:30" x14ac:dyDescent="0.25">
      <c r="A1170" s="25">
        <v>979</v>
      </c>
      <c r="B1170" s="25">
        <v>168</v>
      </c>
      <c r="C1170" s="25" t="s">
        <v>1124</v>
      </c>
      <c r="D1170" s="25" t="s">
        <v>1125</v>
      </c>
      <c r="E1170" s="25" t="s">
        <v>1126</v>
      </c>
      <c r="F1170" s="25" t="s">
        <v>1127</v>
      </c>
      <c r="G1170" s="25" t="s">
        <v>1244</v>
      </c>
      <c r="H1170" s="25" t="s">
        <v>30</v>
      </c>
      <c r="I1170" s="25" t="s">
        <v>1128</v>
      </c>
      <c r="J1170" s="25" t="s">
        <v>1243</v>
      </c>
      <c r="K1170" s="25"/>
      <c r="L1170" s="25" t="s">
        <v>346</v>
      </c>
      <c r="M1170" s="25">
        <v>1</v>
      </c>
      <c r="N1170" s="25">
        <v>1</v>
      </c>
      <c r="O1170" s="25">
        <v>12</v>
      </c>
      <c r="P1170" s="25">
        <v>1</v>
      </c>
      <c r="Q1170" s="25" t="s">
        <v>40</v>
      </c>
      <c r="R1170" s="25">
        <v>0</v>
      </c>
      <c r="S1170" s="26">
        <v>2579000</v>
      </c>
      <c r="T1170" s="26">
        <v>2579000</v>
      </c>
      <c r="U1170" s="25">
        <v>0</v>
      </c>
      <c r="V1170" s="25">
        <v>0</v>
      </c>
      <c r="W1170" s="25" t="s">
        <v>84</v>
      </c>
      <c r="X1170" s="25" t="s">
        <v>29</v>
      </c>
      <c r="Y1170" s="25" t="s">
        <v>1131</v>
      </c>
      <c r="Z1170" s="25">
        <v>3778932</v>
      </c>
      <c r="AA1170" s="25" t="s">
        <v>1132</v>
      </c>
      <c r="AB1170" s="24"/>
      <c r="AC1170" s="24" t="str">
        <f t="shared" si="36"/>
        <v>979-168</v>
      </c>
      <c r="AD1170" s="24" t="str">
        <f t="shared" si="37"/>
        <v>PRESTAR EL SERVICIO DE EXAMENES MEDICOS OCUPACIONALES COMPLEMENTARIOS Y APLICACIÓN DE VACUNAS PARA LOS SERVIDORES DE LA SECRETARIA DISTRITAL DE AMBIENTE # 979-168</v>
      </c>
    </row>
    <row r="1171" spans="1:30" x14ac:dyDescent="0.25">
      <c r="A1171" s="25">
        <v>979</v>
      </c>
      <c r="B1171" s="25">
        <v>169</v>
      </c>
      <c r="C1171" s="25" t="s">
        <v>1124</v>
      </c>
      <c r="D1171" s="25" t="s">
        <v>1125</v>
      </c>
      <c r="E1171" s="25" t="s">
        <v>1126</v>
      </c>
      <c r="F1171" s="25" t="s">
        <v>1148</v>
      </c>
      <c r="G1171" s="25" t="s">
        <v>27</v>
      </c>
      <c r="H1171" s="25" t="s">
        <v>30</v>
      </c>
      <c r="I1171" s="25" t="s">
        <v>1128</v>
      </c>
      <c r="J1171" s="25" t="s">
        <v>1243</v>
      </c>
      <c r="K1171" s="25"/>
      <c r="L1171" s="25" t="s">
        <v>346</v>
      </c>
      <c r="M1171" s="25">
        <v>1</v>
      </c>
      <c r="N1171" s="25">
        <v>1</v>
      </c>
      <c r="O1171" s="25">
        <v>12</v>
      </c>
      <c r="P1171" s="25">
        <v>1</v>
      </c>
      <c r="Q1171" s="25" t="s">
        <v>40</v>
      </c>
      <c r="R1171" s="25">
        <v>0</v>
      </c>
      <c r="S1171" s="26">
        <v>3700000</v>
      </c>
      <c r="T1171" s="26">
        <v>3700000</v>
      </c>
      <c r="U1171" s="25">
        <v>0</v>
      </c>
      <c r="V1171" s="25">
        <v>0</v>
      </c>
      <c r="W1171" s="25" t="s">
        <v>84</v>
      </c>
      <c r="X1171" s="25" t="s">
        <v>29</v>
      </c>
      <c r="Y1171" s="25" t="s">
        <v>1131</v>
      </c>
      <c r="Z1171" s="25">
        <v>3778932</v>
      </c>
      <c r="AA1171" s="25" t="s">
        <v>1132</v>
      </c>
      <c r="AB1171" s="24"/>
      <c r="AC1171" s="24" t="str">
        <f t="shared" si="36"/>
        <v>979-169</v>
      </c>
      <c r="AD1171" s="24" t="str">
        <f t="shared" si="37"/>
        <v>PRESTAR EL SERVICIO DE EXAMENES MEDICOS OCUPACIONALES COMPLEMENTARIOS Y APLICACIÓN DE VACUNAS PARA LOS SERVIDORES DE LA SECRETARIA DISTRITAL DE AMBIENTE # 979-169</v>
      </c>
    </row>
    <row r="1172" spans="1:30" x14ac:dyDescent="0.25">
      <c r="A1172" s="25">
        <v>979</v>
      </c>
      <c r="B1172" s="25">
        <v>170</v>
      </c>
      <c r="C1172" s="25" t="s">
        <v>1124</v>
      </c>
      <c r="D1172" s="25" t="s">
        <v>1245</v>
      </c>
      <c r="E1172" s="25" t="s">
        <v>1246</v>
      </c>
      <c r="F1172" s="25" t="s">
        <v>1247</v>
      </c>
      <c r="G1172" s="25" t="s">
        <v>1248</v>
      </c>
      <c r="H1172" s="25" t="s">
        <v>31</v>
      </c>
      <c r="I1172" s="25" t="s">
        <v>1136</v>
      </c>
      <c r="J1172" s="25" t="s">
        <v>1249</v>
      </c>
      <c r="K1172" s="25">
        <v>80111600</v>
      </c>
      <c r="L1172" s="25" t="s">
        <v>1250</v>
      </c>
      <c r="M1172" s="25">
        <v>2</v>
      </c>
      <c r="N1172" s="25">
        <v>2</v>
      </c>
      <c r="O1172" s="25">
        <v>10</v>
      </c>
      <c r="P1172" s="25">
        <v>1</v>
      </c>
      <c r="Q1172" s="25" t="s">
        <v>28</v>
      </c>
      <c r="R1172" s="25">
        <v>0</v>
      </c>
      <c r="S1172" s="26">
        <v>18732000</v>
      </c>
      <c r="T1172" s="26">
        <v>18732000</v>
      </c>
      <c r="U1172" s="25">
        <v>0</v>
      </c>
      <c r="V1172" s="25">
        <v>0</v>
      </c>
      <c r="W1172" s="25" t="s">
        <v>84</v>
      </c>
      <c r="X1172" s="25" t="s">
        <v>29</v>
      </c>
      <c r="Y1172" s="25" t="s">
        <v>1131</v>
      </c>
      <c r="Z1172" s="25">
        <v>3778932</v>
      </c>
      <c r="AA1172" s="25" t="s">
        <v>1132</v>
      </c>
      <c r="AB1172" s="24"/>
      <c r="AC1172" s="24" t="str">
        <f t="shared" si="36"/>
        <v>979-170</v>
      </c>
      <c r="AD1172" s="24" t="str">
        <f t="shared" si="37"/>
        <v>PRESTAR SERVICIOS DE APOYO A LA GESTIÓN PARA APOYAR LA GESTIÓN DOCUMENTAL DE LA INFORMACIÓN TECNICA Y JURIDICA DE SEGUIMIENTO Y CONTROL AMBIENTAL DE USUARIOS DEL RECURSO HÍDRICO Y SUELO # 979-170</v>
      </c>
    </row>
    <row r="1173" spans="1:30" x14ac:dyDescent="0.25">
      <c r="A1173" s="25">
        <v>979</v>
      </c>
      <c r="B1173" s="25">
        <v>171</v>
      </c>
      <c r="C1173" s="25" t="s">
        <v>1124</v>
      </c>
      <c r="D1173" s="25" t="s">
        <v>1245</v>
      </c>
      <c r="E1173" s="25" t="s">
        <v>1246</v>
      </c>
      <c r="F1173" s="25" t="s">
        <v>1251</v>
      </c>
      <c r="G1173" s="25" t="s">
        <v>27</v>
      </c>
      <c r="H1173" s="25" t="s">
        <v>31</v>
      </c>
      <c r="I1173" s="25" t="s">
        <v>1136</v>
      </c>
      <c r="J1173" s="25" t="s">
        <v>1249</v>
      </c>
      <c r="K1173" s="25">
        <v>80111600</v>
      </c>
      <c r="L1173" s="25" t="s">
        <v>1252</v>
      </c>
      <c r="M1173" s="25">
        <v>2</v>
      </c>
      <c r="N1173" s="25">
        <v>2</v>
      </c>
      <c r="O1173" s="25">
        <v>11</v>
      </c>
      <c r="P1173" s="25">
        <v>1</v>
      </c>
      <c r="Q1173" s="25" t="s">
        <v>28</v>
      </c>
      <c r="R1173" s="25">
        <v>0</v>
      </c>
      <c r="S1173" s="26">
        <v>84303450</v>
      </c>
      <c r="T1173" s="26">
        <v>84303450</v>
      </c>
      <c r="U1173" s="25">
        <v>0</v>
      </c>
      <c r="V1173" s="25">
        <v>0</v>
      </c>
      <c r="W1173" s="25" t="s">
        <v>84</v>
      </c>
      <c r="X1173" s="25" t="s">
        <v>29</v>
      </c>
      <c r="Y1173" s="25" t="s">
        <v>1131</v>
      </c>
      <c r="Z1173" s="25">
        <v>3778932</v>
      </c>
      <c r="AA1173" s="25" t="s">
        <v>1132</v>
      </c>
      <c r="AB1173" s="24"/>
      <c r="AC1173" s="24" t="str">
        <f t="shared" si="36"/>
        <v>979-171</v>
      </c>
      <c r="AD1173" s="24" t="str">
        <f t="shared" si="37"/>
        <v>PRESTAR SERVICIOS PROFESIONALES PARA LIDERAR  LOS CONTRATOS DE BIENES Y SERVICIOS EN EL DESARROLLO DE LAS ACTUACIONES DE  CONTAMINACIÓN DEL RECURSO HÍDRICO, SUPERFICIAL, SUBTERRÁNEO Y SUELO. # 979-171</v>
      </c>
    </row>
    <row r="1174" spans="1:30" x14ac:dyDescent="0.25">
      <c r="A1174" s="25">
        <v>979</v>
      </c>
      <c r="B1174" s="25">
        <v>172</v>
      </c>
      <c r="C1174" s="25" t="s">
        <v>1124</v>
      </c>
      <c r="D1174" s="25" t="s">
        <v>1253</v>
      </c>
      <c r="E1174" s="25" t="s">
        <v>1246</v>
      </c>
      <c r="F1174" s="25" t="s">
        <v>1254</v>
      </c>
      <c r="G1174" s="25" t="s">
        <v>27</v>
      </c>
      <c r="H1174" s="25" t="s">
        <v>31</v>
      </c>
      <c r="I1174" s="25" t="s">
        <v>1136</v>
      </c>
      <c r="J1174" s="25" t="s">
        <v>1249</v>
      </c>
      <c r="K1174" s="25">
        <v>80111600</v>
      </c>
      <c r="L1174" s="25" t="s">
        <v>1255</v>
      </c>
      <c r="M1174" s="25">
        <v>2</v>
      </c>
      <c r="N1174" s="25">
        <v>2</v>
      </c>
      <c r="O1174" s="25">
        <v>10</v>
      </c>
      <c r="P1174" s="25">
        <v>1</v>
      </c>
      <c r="Q1174" s="25" t="s">
        <v>28</v>
      </c>
      <c r="R1174" s="25">
        <v>0</v>
      </c>
      <c r="S1174" s="26">
        <v>47197500</v>
      </c>
      <c r="T1174" s="26">
        <v>47197500</v>
      </c>
      <c r="U1174" s="25">
        <v>0</v>
      </c>
      <c r="V1174" s="25">
        <v>0</v>
      </c>
      <c r="W1174" s="25" t="s">
        <v>84</v>
      </c>
      <c r="X1174" s="25" t="s">
        <v>29</v>
      </c>
      <c r="Y1174" s="25" t="s">
        <v>1131</v>
      </c>
      <c r="Z1174" s="25">
        <v>3778932</v>
      </c>
      <c r="AA1174" s="25" t="s">
        <v>1132</v>
      </c>
      <c r="AB1174" s="24"/>
      <c r="AC1174" s="24" t="str">
        <f t="shared" si="36"/>
        <v>979-172</v>
      </c>
      <c r="AD1174" s="24" t="str">
        <f t="shared" si="37"/>
        <v>PRESTAR SERVICIOS PROFESIONALES PARA APOYAR Y ANALIZAR TÉCNICAMENTE LAS ACTUACIONES DE CONTROL Y SEGUIMIENTO DE LAS SOLICITUDES DE PERMISO DE VERTIMIENTOS DENTRO DEL PERÍMETRO URBANO DEL DISTRITO CAPITAL # 979-172</v>
      </c>
    </row>
    <row r="1175" spans="1:30" x14ac:dyDescent="0.25">
      <c r="A1175" s="25">
        <v>979</v>
      </c>
      <c r="B1175" s="25">
        <v>173</v>
      </c>
      <c r="C1175" s="25" t="s">
        <v>1124</v>
      </c>
      <c r="D1175" s="25" t="s">
        <v>1253</v>
      </c>
      <c r="E1175" s="25" t="s">
        <v>1246</v>
      </c>
      <c r="F1175" s="25" t="s">
        <v>1254</v>
      </c>
      <c r="G1175" s="25" t="s">
        <v>27</v>
      </c>
      <c r="H1175" s="25" t="s">
        <v>31</v>
      </c>
      <c r="I1175" s="25" t="s">
        <v>1136</v>
      </c>
      <c r="J1175" s="25" t="s">
        <v>1249</v>
      </c>
      <c r="K1175" s="25">
        <v>80111600</v>
      </c>
      <c r="L1175" s="25" t="s">
        <v>1256</v>
      </c>
      <c r="M1175" s="25">
        <v>2</v>
      </c>
      <c r="N1175" s="25">
        <v>2</v>
      </c>
      <c r="O1175" s="25">
        <v>10</v>
      </c>
      <c r="P1175" s="25">
        <v>1</v>
      </c>
      <c r="Q1175" s="25" t="s">
        <v>28</v>
      </c>
      <c r="R1175" s="25">
        <v>0</v>
      </c>
      <c r="S1175" s="26">
        <v>59598000</v>
      </c>
      <c r="T1175" s="26">
        <v>59598000</v>
      </c>
      <c r="U1175" s="25">
        <v>0</v>
      </c>
      <c r="V1175" s="25">
        <v>0</v>
      </c>
      <c r="W1175" s="25" t="s">
        <v>84</v>
      </c>
      <c r="X1175" s="25" t="s">
        <v>29</v>
      </c>
      <c r="Y1175" s="25" t="s">
        <v>1131</v>
      </c>
      <c r="Z1175" s="25">
        <v>3778932</v>
      </c>
      <c r="AA1175" s="25" t="s">
        <v>1132</v>
      </c>
      <c r="AB1175" s="24"/>
      <c r="AC1175" s="24" t="str">
        <f t="shared" si="36"/>
        <v>979-173</v>
      </c>
      <c r="AD1175" s="24" t="str">
        <f t="shared" si="37"/>
        <v>REALIZAR LAS ACTUACIONES JURIDICAS DE PERMISOS DE VERTIMIENTOS  # 979-173</v>
      </c>
    </row>
    <row r="1176" spans="1:30" x14ac:dyDescent="0.25">
      <c r="A1176" s="25">
        <v>979</v>
      </c>
      <c r="B1176" s="25">
        <v>174</v>
      </c>
      <c r="C1176" s="25" t="s">
        <v>1124</v>
      </c>
      <c r="D1176" s="25" t="s">
        <v>1253</v>
      </c>
      <c r="E1176" s="25" t="s">
        <v>1246</v>
      </c>
      <c r="F1176" s="25" t="s">
        <v>1254</v>
      </c>
      <c r="G1176" s="25" t="s">
        <v>27</v>
      </c>
      <c r="H1176" s="25" t="s">
        <v>843</v>
      </c>
      <c r="I1176" s="25" t="s">
        <v>844</v>
      </c>
      <c r="J1176" s="25" t="s">
        <v>1249</v>
      </c>
      <c r="K1176" s="25">
        <v>80111600</v>
      </c>
      <c r="L1176" s="25" t="s">
        <v>1257</v>
      </c>
      <c r="M1176" s="25">
        <v>2</v>
      </c>
      <c r="N1176" s="25">
        <v>2</v>
      </c>
      <c r="O1176" s="25">
        <v>10</v>
      </c>
      <c r="P1176" s="25">
        <v>1</v>
      </c>
      <c r="Q1176" s="25" t="s">
        <v>28</v>
      </c>
      <c r="R1176" s="25">
        <v>0</v>
      </c>
      <c r="S1176" s="26">
        <v>53403000</v>
      </c>
      <c r="T1176" s="26">
        <v>53403000</v>
      </c>
      <c r="U1176" s="25">
        <v>0</v>
      </c>
      <c r="V1176" s="25">
        <v>0</v>
      </c>
      <c r="W1176" s="25" t="s">
        <v>84</v>
      </c>
      <c r="X1176" s="25" t="s">
        <v>29</v>
      </c>
      <c r="Y1176" s="25" t="s">
        <v>1131</v>
      </c>
      <c r="Z1176" s="25">
        <v>3778932</v>
      </c>
      <c r="AA1176" s="25" t="s">
        <v>1132</v>
      </c>
      <c r="AB1176" s="24"/>
      <c r="AC1176" s="24" t="str">
        <f t="shared" si="36"/>
        <v>979-174</v>
      </c>
      <c r="AD1176" s="24" t="str">
        <f t="shared" si="37"/>
        <v>PRESTAR SERVICIOS PROFESIONALES PARA APOYAR LA REVISIÓN TÉCNICA  DE LA GESTIÓN DEL PROGRAMA DE CONTROL A USUARIOS DEL RECURSO HÍDRICO. # 979-174</v>
      </c>
    </row>
    <row r="1177" spans="1:30" x14ac:dyDescent="0.25">
      <c r="A1177" s="25">
        <v>979</v>
      </c>
      <c r="B1177" s="25">
        <v>175</v>
      </c>
      <c r="C1177" s="25" t="s">
        <v>1124</v>
      </c>
      <c r="D1177" s="25" t="s">
        <v>1253</v>
      </c>
      <c r="E1177" s="25" t="s">
        <v>1246</v>
      </c>
      <c r="F1177" s="25" t="s">
        <v>1254</v>
      </c>
      <c r="G1177" s="25" t="s">
        <v>27</v>
      </c>
      <c r="H1177" s="25" t="s">
        <v>31</v>
      </c>
      <c r="I1177" s="25" t="s">
        <v>1136</v>
      </c>
      <c r="J1177" s="25" t="s">
        <v>1249</v>
      </c>
      <c r="K1177" s="25">
        <v>80111600</v>
      </c>
      <c r="L1177" s="25" t="s">
        <v>1258</v>
      </c>
      <c r="M1177" s="25">
        <v>2</v>
      </c>
      <c r="N1177" s="25">
        <v>2</v>
      </c>
      <c r="O1177" s="25">
        <v>10</v>
      </c>
      <c r="P1177" s="25">
        <v>1</v>
      </c>
      <c r="Q1177" s="25" t="s">
        <v>28</v>
      </c>
      <c r="R1177" s="25">
        <v>0</v>
      </c>
      <c r="S1177" s="26">
        <v>47197500</v>
      </c>
      <c r="T1177" s="26">
        <v>47197500</v>
      </c>
      <c r="U1177" s="25">
        <v>0</v>
      </c>
      <c r="V1177" s="25">
        <v>0</v>
      </c>
      <c r="W1177" s="25" t="s">
        <v>84</v>
      </c>
      <c r="X1177" s="25" t="s">
        <v>29</v>
      </c>
      <c r="Y1177" s="25" t="s">
        <v>1131</v>
      </c>
      <c r="Z1177" s="25">
        <v>3778932</v>
      </c>
      <c r="AA1177" s="25" t="s">
        <v>1132</v>
      </c>
      <c r="AB1177" s="24"/>
      <c r="AC1177" s="24" t="str">
        <f t="shared" si="36"/>
        <v>979-175</v>
      </c>
      <c r="AD1177" s="24" t="str">
        <f t="shared" si="37"/>
        <v>ADICIÓN No. 1 ,  PRORROGA No. 1  AL CONTRATO No. 20171141 , CUYO OBJETO ES: REALIZAR LAS ACTUACIONES ADMINISTRATIVAS DE LAS SOLICITUDES DE PERMISO DE VERTIMIENTOS EN EL PERÍMETRO URBANO # 979-175</v>
      </c>
    </row>
    <row r="1178" spans="1:30" x14ac:dyDescent="0.25">
      <c r="A1178" s="25">
        <v>979</v>
      </c>
      <c r="B1178" s="25">
        <v>176</v>
      </c>
      <c r="C1178" s="25" t="s">
        <v>1124</v>
      </c>
      <c r="D1178" s="25" t="s">
        <v>1253</v>
      </c>
      <c r="E1178" s="25" t="s">
        <v>1246</v>
      </c>
      <c r="F1178" s="25" t="s">
        <v>1254</v>
      </c>
      <c r="G1178" s="25" t="s">
        <v>27</v>
      </c>
      <c r="H1178" s="25" t="s">
        <v>31</v>
      </c>
      <c r="I1178" s="25" t="s">
        <v>1136</v>
      </c>
      <c r="J1178" s="25" t="s">
        <v>1249</v>
      </c>
      <c r="K1178" s="25">
        <v>80111600</v>
      </c>
      <c r="L1178" s="25" t="s">
        <v>1259</v>
      </c>
      <c r="M1178" s="25">
        <v>2</v>
      </c>
      <c r="N1178" s="25">
        <v>2</v>
      </c>
      <c r="O1178" s="25">
        <v>10</v>
      </c>
      <c r="P1178" s="25">
        <v>1</v>
      </c>
      <c r="Q1178" s="25" t="s">
        <v>28</v>
      </c>
      <c r="R1178" s="25">
        <v>0</v>
      </c>
      <c r="S1178" s="26">
        <v>27856500</v>
      </c>
      <c r="T1178" s="26">
        <v>27856500</v>
      </c>
      <c r="U1178" s="25">
        <v>0</v>
      </c>
      <c r="V1178" s="25">
        <v>0</v>
      </c>
      <c r="W1178" s="25" t="s">
        <v>84</v>
      </c>
      <c r="X1178" s="25" t="s">
        <v>29</v>
      </c>
      <c r="Y1178" s="25" t="s">
        <v>1131</v>
      </c>
      <c r="Z1178" s="25">
        <v>3778932</v>
      </c>
      <c r="AA1178" s="25" t="s">
        <v>1132</v>
      </c>
      <c r="AB1178" s="24"/>
      <c r="AC1178" s="24" t="str">
        <f t="shared" si="36"/>
        <v>979-176</v>
      </c>
      <c r="AD1178" s="24" t="str">
        <f t="shared" si="37"/>
        <v>PRESTAR SERVICIOS PROFESIONALES PARA REALIZAR LAS VISITAS PRODUCTO DE LAS QUEJAS Y DERECHOS DE PETICIÓN A LOS USUARIOS CON PERMISO DE VERTIMIENTOS. # 979-176</v>
      </c>
    </row>
    <row r="1179" spans="1:30" x14ac:dyDescent="0.25">
      <c r="A1179" s="25">
        <v>979</v>
      </c>
      <c r="B1179" s="25">
        <v>177</v>
      </c>
      <c r="C1179" s="25" t="s">
        <v>1124</v>
      </c>
      <c r="D1179" s="25" t="s">
        <v>1253</v>
      </c>
      <c r="E1179" s="25" t="s">
        <v>1246</v>
      </c>
      <c r="F1179" s="25" t="s">
        <v>1254</v>
      </c>
      <c r="G1179" s="25" t="s">
        <v>27</v>
      </c>
      <c r="H1179" s="25" t="s">
        <v>31</v>
      </c>
      <c r="I1179" s="25" t="s">
        <v>1136</v>
      </c>
      <c r="J1179" s="25" t="s">
        <v>1249</v>
      </c>
      <c r="K1179" s="25">
        <v>80111600</v>
      </c>
      <c r="L1179" s="25" t="s">
        <v>1260</v>
      </c>
      <c r="M1179" s="25">
        <v>2</v>
      </c>
      <c r="N1179" s="25">
        <v>2</v>
      </c>
      <c r="O1179" s="25">
        <v>10</v>
      </c>
      <c r="P1179" s="25">
        <v>1</v>
      </c>
      <c r="Q1179" s="25" t="s">
        <v>28</v>
      </c>
      <c r="R1179" s="25">
        <v>0</v>
      </c>
      <c r="S1179" s="26">
        <v>32592000</v>
      </c>
      <c r="T1179" s="26">
        <v>32592000</v>
      </c>
      <c r="U1179" s="25">
        <v>0</v>
      </c>
      <c r="V1179" s="25">
        <v>0</v>
      </c>
      <c r="W1179" s="25" t="s">
        <v>84</v>
      </c>
      <c r="X1179" s="25" t="s">
        <v>29</v>
      </c>
      <c r="Y1179" s="25" t="s">
        <v>1131</v>
      </c>
      <c r="Z1179" s="25">
        <v>3778932</v>
      </c>
      <c r="AA1179" s="25" t="s">
        <v>1132</v>
      </c>
      <c r="AB1179" s="24"/>
      <c r="AC1179" s="24" t="str">
        <f t="shared" si="36"/>
        <v>979-177</v>
      </c>
      <c r="AD1179" s="24" t="str">
        <f t="shared" si="37"/>
        <v>PRESTAR SERVICIOS PROFESIONALES PARA REALIZAR ACTUACIONES TECNICAS DE EVALUACIÓN PREVISTAS EN EL PROGRAMA DE CONTROL Y SEGUIMIENTO A USUARIOS DEL RECURSO HÍDRICO Y DEL SUELO ENCAMINADAS A LAS ACCIONES EN DESCONTAMINACIÓN HÍDRICA # 979-177</v>
      </c>
    </row>
    <row r="1180" spans="1:30" ht="15.75" customHeight="1" x14ac:dyDescent="0.25">
      <c r="A1180" s="25">
        <v>979</v>
      </c>
      <c r="B1180" s="25">
        <v>178</v>
      </c>
      <c r="C1180" s="25" t="s">
        <v>1124</v>
      </c>
      <c r="D1180" s="25" t="s">
        <v>1253</v>
      </c>
      <c r="E1180" s="25" t="s">
        <v>1246</v>
      </c>
      <c r="F1180" s="25" t="s">
        <v>1254</v>
      </c>
      <c r="G1180" s="25" t="s">
        <v>27</v>
      </c>
      <c r="H1180" s="25" t="s">
        <v>31</v>
      </c>
      <c r="I1180" s="25" t="s">
        <v>1136</v>
      </c>
      <c r="J1180" s="25" t="s">
        <v>1249</v>
      </c>
      <c r="K1180" s="25">
        <v>80111600</v>
      </c>
      <c r="L1180" s="25" t="s">
        <v>1261</v>
      </c>
      <c r="M1180" s="25">
        <v>2</v>
      </c>
      <c r="N1180" s="25">
        <v>2</v>
      </c>
      <c r="O1180" s="25">
        <v>10</v>
      </c>
      <c r="P1180" s="25">
        <v>1</v>
      </c>
      <c r="Q1180" s="25" t="s">
        <v>28</v>
      </c>
      <c r="R1180" s="25">
        <v>0</v>
      </c>
      <c r="S1180" s="26">
        <v>32592000</v>
      </c>
      <c r="T1180" s="26">
        <v>32592000</v>
      </c>
      <c r="U1180" s="25">
        <v>0</v>
      </c>
      <c r="V1180" s="25">
        <v>0</v>
      </c>
      <c r="W1180" s="25" t="s">
        <v>84</v>
      </c>
      <c r="X1180" s="25" t="s">
        <v>29</v>
      </c>
      <c r="Y1180" s="25" t="s">
        <v>1131</v>
      </c>
      <c r="Z1180" s="25">
        <v>3778932</v>
      </c>
      <c r="AA1180" s="25" t="s">
        <v>1132</v>
      </c>
      <c r="AB1180" s="24"/>
      <c r="AC1180" s="24" t="str">
        <f t="shared" si="36"/>
        <v>979-178</v>
      </c>
      <c r="AD1180" s="24" t="str">
        <f t="shared" si="37"/>
        <v>PRESTAR SERVICIOS PROFESIONALES PARA PROYECTAR LAS ACTUACIONES JURIDICAS DE LOS INSTRUMENTOS AMBIENTALES DE LOS USUARIOS DEL RECURSO HÍDRICO ASOCIADOS A HIDROCARBUROS EN EL DISTRITO CAPITAL. # 979-178</v>
      </c>
    </row>
    <row r="1181" spans="1:30" x14ac:dyDescent="0.25">
      <c r="A1181" s="25">
        <v>979</v>
      </c>
      <c r="B1181" s="25">
        <v>179</v>
      </c>
      <c r="C1181" s="25" t="s">
        <v>1124</v>
      </c>
      <c r="D1181" s="25" t="s">
        <v>1253</v>
      </c>
      <c r="E1181" s="25" t="s">
        <v>1246</v>
      </c>
      <c r="F1181" s="25" t="s">
        <v>1254</v>
      </c>
      <c r="G1181" s="25" t="s">
        <v>27</v>
      </c>
      <c r="H1181" s="25" t="s">
        <v>31</v>
      </c>
      <c r="I1181" s="25" t="s">
        <v>1136</v>
      </c>
      <c r="J1181" s="25" t="s">
        <v>1249</v>
      </c>
      <c r="K1181" s="25">
        <v>80111600</v>
      </c>
      <c r="L1181" s="25" t="s">
        <v>1262</v>
      </c>
      <c r="M1181" s="25">
        <v>2</v>
      </c>
      <c r="N1181" s="25">
        <v>2</v>
      </c>
      <c r="O1181" s="25">
        <v>10</v>
      </c>
      <c r="P1181" s="25">
        <v>0</v>
      </c>
      <c r="Q1181" s="25" t="s">
        <v>28</v>
      </c>
      <c r="R1181" s="25">
        <v>0</v>
      </c>
      <c r="S1181" s="26">
        <v>20191500</v>
      </c>
      <c r="T1181" s="26">
        <v>20191500</v>
      </c>
      <c r="U1181" s="25">
        <v>0</v>
      </c>
      <c r="V1181" s="25">
        <v>0</v>
      </c>
      <c r="W1181" s="25" t="s">
        <v>84</v>
      </c>
      <c r="X1181" s="25" t="s">
        <v>29</v>
      </c>
      <c r="Y1181" s="25" t="s">
        <v>1131</v>
      </c>
      <c r="Z1181" s="25">
        <v>3778932</v>
      </c>
      <c r="AA1181" s="25" t="s">
        <v>1132</v>
      </c>
      <c r="AB1181" s="24"/>
      <c r="AC1181" s="24" t="str">
        <f t="shared" si="36"/>
        <v>979-179</v>
      </c>
      <c r="AD1181" s="24" t="str">
        <f t="shared" si="37"/>
        <v>APOYAR LA CONSOLIDACIÓN TECNICA Y JURIDICA DE LA INFORMACION PARA EL SEGUIMIENTO DE ACTUACIONES   RELACIONADAS CON EL PROGRAMA DE CONTROL  A USUARIOS DEL RECURSO HÍDRICO Y DEL SUELO EN EL DC # 979-179</v>
      </c>
    </row>
    <row r="1182" spans="1:30" x14ac:dyDescent="0.25">
      <c r="A1182" s="25">
        <v>979</v>
      </c>
      <c r="B1182" s="25">
        <v>180</v>
      </c>
      <c r="C1182" s="25" t="s">
        <v>1124</v>
      </c>
      <c r="D1182" s="25" t="s">
        <v>1253</v>
      </c>
      <c r="E1182" s="25" t="s">
        <v>1246</v>
      </c>
      <c r="F1182" s="25" t="s">
        <v>1254</v>
      </c>
      <c r="G1182" s="25" t="s">
        <v>27</v>
      </c>
      <c r="H1182" s="25" t="s">
        <v>31</v>
      </c>
      <c r="I1182" s="25" t="s">
        <v>1136</v>
      </c>
      <c r="J1182" s="25" t="s">
        <v>1249</v>
      </c>
      <c r="K1182" s="25">
        <v>80111600</v>
      </c>
      <c r="L1182" s="25" t="s">
        <v>1262</v>
      </c>
      <c r="M1182" s="25">
        <v>2</v>
      </c>
      <c r="N1182" s="25">
        <v>2</v>
      </c>
      <c r="O1182" s="25">
        <v>10</v>
      </c>
      <c r="P1182" s="25">
        <v>0</v>
      </c>
      <c r="Q1182" s="25" t="s">
        <v>28</v>
      </c>
      <c r="R1182" s="25">
        <v>0</v>
      </c>
      <c r="S1182" s="26">
        <v>20191500</v>
      </c>
      <c r="T1182" s="26">
        <v>20191500</v>
      </c>
      <c r="U1182" s="25">
        <v>0</v>
      </c>
      <c r="V1182" s="25">
        <v>0</v>
      </c>
      <c r="W1182" s="25" t="s">
        <v>84</v>
      </c>
      <c r="X1182" s="25" t="s">
        <v>29</v>
      </c>
      <c r="Y1182" s="25" t="s">
        <v>1131</v>
      </c>
      <c r="Z1182" s="25">
        <v>3778932</v>
      </c>
      <c r="AA1182" s="25" t="s">
        <v>1132</v>
      </c>
      <c r="AB1182" s="24"/>
      <c r="AC1182" s="24" t="str">
        <f t="shared" si="36"/>
        <v>979-180</v>
      </c>
      <c r="AD1182" s="24" t="str">
        <f t="shared" si="37"/>
        <v>APOYAR LA CONSOLIDACIÓN TECNICA Y JURIDICA DE LA INFORMACION PARA EL SEGUIMIENTO DE ACTUACIONES   RELACIONADAS CON EL PROGRAMA DE CONTROL  A USUARIOS DEL RECURSO HÍDRICO Y DEL SUELO EN EL DC # 979-180</v>
      </c>
    </row>
    <row r="1183" spans="1:30" x14ac:dyDescent="0.25">
      <c r="A1183" s="25">
        <v>979</v>
      </c>
      <c r="B1183" s="25">
        <v>181</v>
      </c>
      <c r="C1183" s="25" t="s">
        <v>1124</v>
      </c>
      <c r="D1183" s="25" t="s">
        <v>1263</v>
      </c>
      <c r="E1183" s="25" t="s">
        <v>1264</v>
      </c>
      <c r="F1183" s="25" t="s">
        <v>1265</v>
      </c>
      <c r="G1183" s="25" t="s">
        <v>1266</v>
      </c>
      <c r="H1183" s="25" t="s">
        <v>31</v>
      </c>
      <c r="I1183" s="25" t="s">
        <v>1136</v>
      </c>
      <c r="J1183" s="25" t="s">
        <v>1249</v>
      </c>
      <c r="K1183" s="25">
        <v>80111600</v>
      </c>
      <c r="L1183" s="25" t="s">
        <v>1260</v>
      </c>
      <c r="M1183" s="25">
        <v>2</v>
      </c>
      <c r="N1183" s="25">
        <v>2</v>
      </c>
      <c r="O1183" s="25">
        <v>11</v>
      </c>
      <c r="P1183" s="25">
        <v>1</v>
      </c>
      <c r="Q1183" s="25" t="s">
        <v>28</v>
      </c>
      <c r="R1183" s="25">
        <v>0</v>
      </c>
      <c r="S1183" s="26">
        <v>35851200</v>
      </c>
      <c r="T1183" s="26">
        <v>35851200</v>
      </c>
      <c r="U1183" s="25">
        <v>0</v>
      </c>
      <c r="V1183" s="25">
        <v>0</v>
      </c>
      <c r="W1183" s="25" t="s">
        <v>84</v>
      </c>
      <c r="X1183" s="25" t="s">
        <v>29</v>
      </c>
      <c r="Y1183" s="25" t="s">
        <v>1131</v>
      </c>
      <c r="Z1183" s="25">
        <v>3778932</v>
      </c>
      <c r="AA1183" s="25" t="s">
        <v>1132</v>
      </c>
      <c r="AB1183" s="24"/>
      <c r="AC1183" s="24" t="str">
        <f t="shared" si="36"/>
        <v>979-181</v>
      </c>
      <c r="AD1183" s="24" t="str">
        <f t="shared" si="37"/>
        <v>PRESTAR SERVICIOS PROFESIONALES PARA REALIZAR ACTUACIONES TECNICAS DE EVALUACIÓN PREVISTAS EN EL PROGRAMA DE CONTROL Y SEGUIMIENTO A USUARIOS DEL RECURSO HÍDRICO Y DEL SUELO ENCAMINADAS A LAS ACCIONES EN DESCONTAMINACIÓN HÍDRICA # 979-181</v>
      </c>
    </row>
    <row r="1184" spans="1:30" x14ac:dyDescent="0.25">
      <c r="A1184" s="25">
        <v>979</v>
      </c>
      <c r="B1184" s="25">
        <v>182</v>
      </c>
      <c r="C1184" s="25" t="s">
        <v>1124</v>
      </c>
      <c r="D1184" s="25" t="s">
        <v>1263</v>
      </c>
      <c r="E1184" s="25" t="s">
        <v>1264</v>
      </c>
      <c r="F1184" s="25" t="s">
        <v>1265</v>
      </c>
      <c r="G1184" s="25" t="s">
        <v>1266</v>
      </c>
      <c r="H1184" s="25" t="s">
        <v>31</v>
      </c>
      <c r="I1184" s="25" t="s">
        <v>1136</v>
      </c>
      <c r="J1184" s="25" t="s">
        <v>1249</v>
      </c>
      <c r="K1184" s="25">
        <v>80111600</v>
      </c>
      <c r="L1184" s="25" t="s">
        <v>1267</v>
      </c>
      <c r="M1184" s="25">
        <v>2</v>
      </c>
      <c r="N1184" s="25">
        <v>2</v>
      </c>
      <c r="O1184" s="25">
        <v>11</v>
      </c>
      <c r="P1184" s="25">
        <v>1</v>
      </c>
      <c r="Q1184" s="25" t="s">
        <v>28</v>
      </c>
      <c r="R1184" s="25">
        <v>0</v>
      </c>
      <c r="S1184" s="26">
        <v>30642150</v>
      </c>
      <c r="T1184" s="26">
        <v>30642150</v>
      </c>
      <c r="U1184" s="25">
        <v>0</v>
      </c>
      <c r="V1184" s="25">
        <v>0</v>
      </c>
      <c r="W1184" s="25" t="s">
        <v>84</v>
      </c>
      <c r="X1184" s="25" t="s">
        <v>29</v>
      </c>
      <c r="Y1184" s="25" t="s">
        <v>1131</v>
      </c>
      <c r="Z1184" s="25">
        <v>3778932</v>
      </c>
      <c r="AA1184" s="25" t="s">
        <v>1132</v>
      </c>
      <c r="AB1184" s="24"/>
      <c r="AC1184" s="24" t="str">
        <f t="shared" si="36"/>
        <v>979-182</v>
      </c>
      <c r="AD1184" s="24" t="str">
        <f t="shared" si="37"/>
        <v>PRESTAR SERVICIOS PROFESIONALES PARA REALIZAR LAS VISITAS PRODUCTO DE LAS QUEJAS Y DERECHOS DE PETICIÓN A LOS USUARIOS DEL PROGRAMA DE CONTROL Y SEGUIMIENTO  DEL RECURSO HÍDRICO Y DEL SUELO. # 979-182</v>
      </c>
    </row>
    <row r="1185" spans="1:30" x14ac:dyDescent="0.25">
      <c r="A1185" s="25">
        <v>979</v>
      </c>
      <c r="B1185" s="25">
        <v>183</v>
      </c>
      <c r="C1185" s="25" t="s">
        <v>1124</v>
      </c>
      <c r="D1185" s="25" t="s">
        <v>1245</v>
      </c>
      <c r="E1185" s="25" t="s">
        <v>1246</v>
      </c>
      <c r="F1185" s="25" t="s">
        <v>1247</v>
      </c>
      <c r="G1185" s="25" t="s">
        <v>1248</v>
      </c>
      <c r="H1185" s="25" t="s">
        <v>31</v>
      </c>
      <c r="I1185" s="25" t="s">
        <v>1136</v>
      </c>
      <c r="J1185" s="25" t="s">
        <v>1249</v>
      </c>
      <c r="K1185" s="25">
        <v>80111600</v>
      </c>
      <c r="L1185" s="25" t="s">
        <v>879</v>
      </c>
      <c r="M1185" s="25">
        <v>2</v>
      </c>
      <c r="N1185" s="25">
        <v>2</v>
      </c>
      <c r="O1185" s="25">
        <v>10</v>
      </c>
      <c r="P1185" s="25">
        <v>1</v>
      </c>
      <c r="Q1185" s="25" t="s">
        <v>28</v>
      </c>
      <c r="R1185" s="25">
        <v>0</v>
      </c>
      <c r="S1185" s="26">
        <v>149462500</v>
      </c>
      <c r="T1185" s="26">
        <v>149462500</v>
      </c>
      <c r="U1185" s="25">
        <v>0</v>
      </c>
      <c r="V1185" s="25">
        <v>0</v>
      </c>
      <c r="W1185" s="25" t="s">
        <v>84</v>
      </c>
      <c r="X1185" s="25" t="s">
        <v>29</v>
      </c>
      <c r="Y1185" s="25" t="s">
        <v>1131</v>
      </c>
      <c r="Z1185" s="25">
        <v>3778932</v>
      </c>
      <c r="AA1185" s="25" t="s">
        <v>1132</v>
      </c>
      <c r="AB1185" s="24"/>
      <c r="AC1185" s="24" t="str">
        <f t="shared" si="36"/>
        <v>979-183</v>
      </c>
      <c r="AD1185" s="24" t="str">
        <f t="shared" si="37"/>
        <v>SALDO # 979-183</v>
      </c>
    </row>
    <row r="1186" spans="1:30" x14ac:dyDescent="0.25">
      <c r="A1186" s="25">
        <v>979</v>
      </c>
      <c r="B1186" s="25">
        <v>184</v>
      </c>
      <c r="C1186" s="25" t="s">
        <v>1124</v>
      </c>
      <c r="D1186" s="25" t="s">
        <v>1245</v>
      </c>
      <c r="E1186" s="25" t="s">
        <v>1246</v>
      </c>
      <c r="F1186" s="25" t="s">
        <v>1268</v>
      </c>
      <c r="G1186" s="25" t="s">
        <v>27</v>
      </c>
      <c r="H1186" s="25" t="s">
        <v>31</v>
      </c>
      <c r="I1186" s="25" t="s">
        <v>1136</v>
      </c>
      <c r="J1186" s="25" t="s">
        <v>1249</v>
      </c>
      <c r="K1186" s="25">
        <v>80111600</v>
      </c>
      <c r="L1186" s="25" t="s">
        <v>1269</v>
      </c>
      <c r="M1186" s="25">
        <v>2</v>
      </c>
      <c r="N1186" s="25">
        <v>2</v>
      </c>
      <c r="O1186" s="25">
        <v>10</v>
      </c>
      <c r="P1186" s="25">
        <v>1</v>
      </c>
      <c r="Q1186" s="25" t="s">
        <v>28</v>
      </c>
      <c r="R1186" s="25">
        <v>0</v>
      </c>
      <c r="S1186" s="26">
        <v>47197500</v>
      </c>
      <c r="T1186" s="26">
        <v>47197500</v>
      </c>
      <c r="U1186" s="25">
        <v>0</v>
      </c>
      <c r="V1186" s="25">
        <v>0</v>
      </c>
      <c r="W1186" s="25" t="s">
        <v>84</v>
      </c>
      <c r="X1186" s="25" t="s">
        <v>29</v>
      </c>
      <c r="Y1186" s="25" t="s">
        <v>1131</v>
      </c>
      <c r="Z1186" s="25">
        <v>3778932</v>
      </c>
      <c r="AA1186" s="25" t="s">
        <v>1132</v>
      </c>
      <c r="AB1186" s="24"/>
      <c r="AC1186" s="24" t="str">
        <f t="shared" si="36"/>
        <v>979-184</v>
      </c>
      <c r="AD1186" s="24" t="str">
        <f t="shared" si="37"/>
        <v>PRESTAR SERVICIOS PROFESIONALES PARA PROYECTAR Y REVISAR LAS ACTUACIONES JURÍDICAS  DE EVALUACIÓN, CONTROL Y SEGUIMIENTO A LOS PREDIOS AFECTADOS POR ACTIVIDAD EXTRACTIVA DE MINERALES Y CUMPLIMIENTO SENTENCIA RIO BOGOTÁ # 979-184</v>
      </c>
    </row>
    <row r="1187" spans="1:30" x14ac:dyDescent="0.25">
      <c r="A1187" s="25">
        <v>979</v>
      </c>
      <c r="B1187" s="25">
        <v>185</v>
      </c>
      <c r="C1187" s="25" t="s">
        <v>1124</v>
      </c>
      <c r="D1187" s="25" t="s">
        <v>1253</v>
      </c>
      <c r="E1187" s="25" t="s">
        <v>1264</v>
      </c>
      <c r="F1187" s="25" t="s">
        <v>1270</v>
      </c>
      <c r="G1187" s="25" t="s">
        <v>1248</v>
      </c>
      <c r="H1187" s="25" t="s">
        <v>31</v>
      </c>
      <c r="I1187" s="25" t="s">
        <v>1136</v>
      </c>
      <c r="J1187" s="25" t="s">
        <v>1249</v>
      </c>
      <c r="K1187" s="25">
        <v>80111600</v>
      </c>
      <c r="L1187" s="25" t="s">
        <v>1271</v>
      </c>
      <c r="M1187" s="25">
        <v>2</v>
      </c>
      <c r="N1187" s="25">
        <v>2</v>
      </c>
      <c r="O1187" s="25">
        <v>10</v>
      </c>
      <c r="P1187" s="25">
        <v>1</v>
      </c>
      <c r="Q1187" s="25" t="s">
        <v>28</v>
      </c>
      <c r="R1187" s="25">
        <v>0</v>
      </c>
      <c r="S1187" s="26">
        <v>32592000</v>
      </c>
      <c r="T1187" s="26">
        <v>32592000</v>
      </c>
      <c r="U1187" s="25">
        <v>0</v>
      </c>
      <c r="V1187" s="25">
        <v>0</v>
      </c>
      <c r="W1187" s="25" t="s">
        <v>84</v>
      </c>
      <c r="X1187" s="25" t="s">
        <v>29</v>
      </c>
      <c r="Y1187" s="25" t="s">
        <v>1131</v>
      </c>
      <c r="Z1187" s="25">
        <v>3778932</v>
      </c>
      <c r="AA1187" s="25" t="s">
        <v>1132</v>
      </c>
      <c r="AB1187" s="24"/>
      <c r="AC1187" s="24" t="str">
        <f t="shared" si="36"/>
        <v>979-185</v>
      </c>
      <c r="AD1187" s="24" t="str">
        <f t="shared" si="37"/>
        <v>PRESTAR SERVICIOS PROFESIONALES PARA VERIFICAR, CONSOLIDAR Y ESTANDARIZAR LA INFORMACIÓN TÉCNICA ASOCIADA A LAS SOLICITUDES DE APROVECHAMIENTO DEL RECURSO HÍDRICO SUBTERRÁNEO # 979-185</v>
      </c>
    </row>
    <row r="1188" spans="1:30" x14ac:dyDescent="0.25">
      <c r="A1188" s="25">
        <v>979</v>
      </c>
      <c r="B1188" s="25">
        <v>186</v>
      </c>
      <c r="C1188" s="25" t="s">
        <v>1124</v>
      </c>
      <c r="D1188" s="25" t="s">
        <v>1272</v>
      </c>
      <c r="E1188" s="25" t="s">
        <v>1246</v>
      </c>
      <c r="F1188" s="25" t="s">
        <v>1273</v>
      </c>
      <c r="G1188" s="25" t="s">
        <v>1274</v>
      </c>
      <c r="H1188" s="25" t="s">
        <v>31</v>
      </c>
      <c r="I1188" s="25" t="s">
        <v>1136</v>
      </c>
      <c r="J1188" s="25" t="s">
        <v>1249</v>
      </c>
      <c r="K1188" s="25">
        <v>80111600</v>
      </c>
      <c r="L1188" s="25" t="s">
        <v>1275</v>
      </c>
      <c r="M1188" s="25">
        <v>2</v>
      </c>
      <c r="N1188" s="25">
        <v>2</v>
      </c>
      <c r="O1188" s="25">
        <v>10</v>
      </c>
      <c r="P1188" s="25">
        <v>1</v>
      </c>
      <c r="Q1188" s="25" t="s">
        <v>28</v>
      </c>
      <c r="R1188" s="25">
        <v>0</v>
      </c>
      <c r="S1188" s="26">
        <v>26818500</v>
      </c>
      <c r="T1188" s="26">
        <v>26818500</v>
      </c>
      <c r="U1188" s="25">
        <v>0</v>
      </c>
      <c r="V1188" s="25">
        <v>0</v>
      </c>
      <c r="W1188" s="25" t="s">
        <v>84</v>
      </c>
      <c r="X1188" s="25" t="s">
        <v>29</v>
      </c>
      <c r="Y1188" s="25" t="s">
        <v>1131</v>
      </c>
      <c r="Z1188" s="25">
        <v>3778932</v>
      </c>
      <c r="AA1188" s="25" t="s">
        <v>1132</v>
      </c>
      <c r="AB1188" s="24"/>
      <c r="AC1188" s="24" t="str">
        <f t="shared" si="36"/>
        <v>979-186</v>
      </c>
      <c r="AD1188" s="24" t="str">
        <f t="shared" si="37"/>
        <v>PRESTAR SERVICIOS DE APOYO A LA GESTIÓN PARA APOYAR LA CONSOLIDACIÓN DE LA INFORMACION DE ACTUACIONES TECNICAS Y JURIDICAS RELACIONADAS ASOCIADAS AL APROVECHAMIENTO DEL RECURSO HÍDRICO SUBTERRÁNEO DE MINERIA, AGUAS SUBTERRÁNEAS, SUELOS CONTAMINADOS E HIDROCARBUROS. # 979-186</v>
      </c>
    </row>
    <row r="1189" spans="1:30" x14ac:dyDescent="0.25">
      <c r="A1189" s="25">
        <v>979</v>
      </c>
      <c r="B1189" s="25">
        <v>187</v>
      </c>
      <c r="C1189" s="25" t="s">
        <v>1124</v>
      </c>
      <c r="D1189" s="25" t="s">
        <v>1263</v>
      </c>
      <c r="E1189" s="25" t="s">
        <v>1264</v>
      </c>
      <c r="F1189" s="25" t="s">
        <v>1265</v>
      </c>
      <c r="G1189" s="25" t="s">
        <v>1266</v>
      </c>
      <c r="H1189" s="25" t="s">
        <v>31</v>
      </c>
      <c r="I1189" s="25" t="s">
        <v>1136</v>
      </c>
      <c r="J1189" s="25" t="s">
        <v>1249</v>
      </c>
      <c r="K1189" s="25">
        <v>80111600</v>
      </c>
      <c r="L1189" s="25" t="s">
        <v>1267</v>
      </c>
      <c r="M1189" s="25">
        <v>2</v>
      </c>
      <c r="N1189" s="25">
        <v>2</v>
      </c>
      <c r="O1189" s="25">
        <v>11</v>
      </c>
      <c r="P1189" s="25">
        <v>1</v>
      </c>
      <c r="Q1189" s="25" t="s">
        <v>28</v>
      </c>
      <c r="R1189" s="25">
        <v>0</v>
      </c>
      <c r="S1189" s="26">
        <v>30642150</v>
      </c>
      <c r="T1189" s="26">
        <v>30642150</v>
      </c>
      <c r="U1189" s="25">
        <v>0</v>
      </c>
      <c r="V1189" s="25">
        <v>0</v>
      </c>
      <c r="W1189" s="25" t="s">
        <v>84</v>
      </c>
      <c r="X1189" s="25" t="s">
        <v>29</v>
      </c>
      <c r="Y1189" s="25" t="s">
        <v>1131</v>
      </c>
      <c r="Z1189" s="25">
        <v>3778932</v>
      </c>
      <c r="AA1189" s="25" t="s">
        <v>1132</v>
      </c>
      <c r="AB1189" s="24"/>
      <c r="AC1189" s="24" t="str">
        <f t="shared" si="36"/>
        <v>979-187</v>
      </c>
      <c r="AD1189" s="24" t="str">
        <f t="shared" si="37"/>
        <v>PRESTAR SERVICIOS PROFESIONALES PARA REALIZAR LAS VISITAS PRODUCTO DE LAS QUEJAS Y DERECHOS DE PETICIÓN A LOS USUARIOS DEL PROGRAMA DE CONTROL Y SEGUIMIENTO  DEL RECURSO HÍDRICO Y DEL SUELO. # 979-187</v>
      </c>
    </row>
    <row r="1190" spans="1:30" x14ac:dyDescent="0.25">
      <c r="A1190" s="25">
        <v>979</v>
      </c>
      <c r="B1190" s="25">
        <v>188</v>
      </c>
      <c r="C1190" s="25" t="s">
        <v>1124</v>
      </c>
      <c r="D1190" s="25" t="s">
        <v>1263</v>
      </c>
      <c r="E1190" s="25" t="s">
        <v>1264</v>
      </c>
      <c r="F1190" s="25" t="s">
        <v>1265</v>
      </c>
      <c r="G1190" s="25" t="s">
        <v>1266</v>
      </c>
      <c r="H1190" s="25" t="s">
        <v>31</v>
      </c>
      <c r="I1190" s="25" t="s">
        <v>1136</v>
      </c>
      <c r="J1190" s="25" t="s">
        <v>1249</v>
      </c>
      <c r="K1190" s="25">
        <v>80111600</v>
      </c>
      <c r="L1190" s="25" t="s">
        <v>1267</v>
      </c>
      <c r="M1190" s="25">
        <v>2</v>
      </c>
      <c r="N1190" s="25">
        <v>2</v>
      </c>
      <c r="O1190" s="25">
        <v>11</v>
      </c>
      <c r="P1190" s="25">
        <v>1</v>
      </c>
      <c r="Q1190" s="25" t="s">
        <v>28</v>
      </c>
      <c r="R1190" s="25">
        <v>0</v>
      </c>
      <c r="S1190" s="26">
        <v>20605200</v>
      </c>
      <c r="T1190" s="26">
        <v>20605200</v>
      </c>
      <c r="U1190" s="25">
        <v>0</v>
      </c>
      <c r="V1190" s="25">
        <v>0</v>
      </c>
      <c r="W1190" s="25" t="s">
        <v>84</v>
      </c>
      <c r="X1190" s="25" t="s">
        <v>29</v>
      </c>
      <c r="Y1190" s="25" t="s">
        <v>1131</v>
      </c>
      <c r="Z1190" s="25">
        <v>3778932</v>
      </c>
      <c r="AA1190" s="25" t="s">
        <v>1132</v>
      </c>
      <c r="AB1190" s="24"/>
      <c r="AC1190" s="24" t="str">
        <f t="shared" si="36"/>
        <v>979-188</v>
      </c>
      <c r="AD1190" s="24" t="str">
        <f t="shared" si="37"/>
        <v>PRESTAR SERVICIOS PROFESIONALES PARA REALIZAR LAS VISITAS PRODUCTO DE LAS QUEJAS Y DERECHOS DE PETICIÓN A LOS USUARIOS DEL PROGRAMA DE CONTROL Y SEGUIMIENTO  DEL RECURSO HÍDRICO Y DEL SUELO. # 979-188</v>
      </c>
    </row>
    <row r="1191" spans="1:30" x14ac:dyDescent="0.25">
      <c r="A1191" s="25">
        <v>979</v>
      </c>
      <c r="B1191" s="25">
        <v>189</v>
      </c>
      <c r="C1191" s="25" t="s">
        <v>1124</v>
      </c>
      <c r="D1191" s="25" t="s">
        <v>1263</v>
      </c>
      <c r="E1191" s="25" t="s">
        <v>1264</v>
      </c>
      <c r="F1191" s="25" t="s">
        <v>1265</v>
      </c>
      <c r="G1191" s="25" t="s">
        <v>1266</v>
      </c>
      <c r="H1191" s="25" t="s">
        <v>31</v>
      </c>
      <c r="I1191" s="25" t="s">
        <v>1136</v>
      </c>
      <c r="J1191" s="25" t="s">
        <v>1249</v>
      </c>
      <c r="K1191" s="25">
        <v>80111600</v>
      </c>
      <c r="L1191" s="25" t="s">
        <v>1276</v>
      </c>
      <c r="M1191" s="25">
        <v>2</v>
      </c>
      <c r="N1191" s="25">
        <v>2</v>
      </c>
      <c r="O1191" s="25">
        <v>11</v>
      </c>
      <c r="P1191" s="25">
        <v>1</v>
      </c>
      <c r="Q1191" s="25" t="s">
        <v>28</v>
      </c>
      <c r="R1191" s="25">
        <v>0</v>
      </c>
      <c r="S1191" s="26">
        <v>20605200</v>
      </c>
      <c r="T1191" s="26">
        <v>20605200</v>
      </c>
      <c r="U1191" s="25">
        <v>0</v>
      </c>
      <c r="V1191" s="25">
        <v>0</v>
      </c>
      <c r="W1191" s="25" t="s">
        <v>84</v>
      </c>
      <c r="X1191" s="25" t="s">
        <v>29</v>
      </c>
      <c r="Y1191" s="25" t="s">
        <v>1131</v>
      </c>
      <c r="Z1191" s="25">
        <v>3778932</v>
      </c>
      <c r="AA1191" s="25" t="s">
        <v>1132</v>
      </c>
      <c r="AB1191" s="24"/>
      <c r="AC1191" s="24" t="str">
        <f t="shared" si="36"/>
        <v>979-189</v>
      </c>
      <c r="AD1191" s="24" t="str">
        <f t="shared" si="37"/>
        <v>PRESTAR SERVICIOS PROFESIONALES PARA APOYAR Y ANALIZAR TÉCNICAMENTE LAS ACTUACIONES DEL PROGRAMA DE CONTROL Y SEGUIMIENTO A USUARIOS DEL RECURSO HÍDRICO Y DEL SUELO # 979-189</v>
      </c>
    </row>
    <row r="1192" spans="1:30" x14ac:dyDescent="0.25">
      <c r="A1192" s="25">
        <v>979</v>
      </c>
      <c r="B1192" s="25">
        <v>190</v>
      </c>
      <c r="C1192" s="25" t="s">
        <v>1124</v>
      </c>
      <c r="D1192" s="25" t="s">
        <v>1263</v>
      </c>
      <c r="E1192" s="25" t="s">
        <v>1264</v>
      </c>
      <c r="F1192" s="25" t="s">
        <v>1265</v>
      </c>
      <c r="G1192" s="25" t="s">
        <v>1266</v>
      </c>
      <c r="H1192" s="25" t="s">
        <v>31</v>
      </c>
      <c r="I1192" s="25" t="s">
        <v>1136</v>
      </c>
      <c r="J1192" s="25" t="s">
        <v>1249</v>
      </c>
      <c r="K1192" s="25">
        <v>80111600</v>
      </c>
      <c r="L1192" s="25" t="s">
        <v>1277</v>
      </c>
      <c r="M1192" s="25">
        <v>2</v>
      </c>
      <c r="N1192" s="25">
        <v>2</v>
      </c>
      <c r="O1192" s="25">
        <v>11</v>
      </c>
      <c r="P1192" s="25">
        <v>1</v>
      </c>
      <c r="Q1192" s="25" t="s">
        <v>28</v>
      </c>
      <c r="R1192" s="25">
        <v>0</v>
      </c>
      <c r="S1192" s="26">
        <v>28228200</v>
      </c>
      <c r="T1192" s="26">
        <v>28228200</v>
      </c>
      <c r="U1192" s="25">
        <v>0</v>
      </c>
      <c r="V1192" s="25">
        <v>0</v>
      </c>
      <c r="W1192" s="25" t="s">
        <v>84</v>
      </c>
      <c r="X1192" s="25" t="s">
        <v>29</v>
      </c>
      <c r="Y1192" s="25" t="s">
        <v>1131</v>
      </c>
      <c r="Z1192" s="25">
        <v>3778932</v>
      </c>
      <c r="AA1192" s="25" t="s">
        <v>1132</v>
      </c>
      <c r="AB1192" s="24"/>
      <c r="AC1192" s="24" t="str">
        <f t="shared" si="36"/>
        <v>979-190</v>
      </c>
      <c r="AD1192" s="24" t="str">
        <f t="shared" si="37"/>
        <v>ADICIÓN No. 1 ,  PRORROGA No. 1  AL CONTRATO No. 20171337 , CUYO OBJETO ES: APOYAR LA CONSOLIDACIÓN DE ACTUACIONES  JURIDICAS DE LA INFORMACION PARA EL SEGUIMIENTO RELACIONADAS CON EL PROGRAMA DE CONTROL Y SEGUIMIENTO A USUARIOS DEL RECURSO HÍDRICO Y DEL SUELO EN EL DC # 979-190</v>
      </c>
    </row>
    <row r="1193" spans="1:30" x14ac:dyDescent="0.25">
      <c r="A1193" s="25">
        <v>979</v>
      </c>
      <c r="B1193" s="25">
        <v>191</v>
      </c>
      <c r="C1193" s="25" t="s">
        <v>1124</v>
      </c>
      <c r="D1193" s="25" t="s">
        <v>1263</v>
      </c>
      <c r="E1193" s="25" t="s">
        <v>1264</v>
      </c>
      <c r="F1193" s="25" t="s">
        <v>1265</v>
      </c>
      <c r="G1193" s="25" t="s">
        <v>1266</v>
      </c>
      <c r="H1193" s="25" t="s">
        <v>31</v>
      </c>
      <c r="I1193" s="25" t="s">
        <v>1136</v>
      </c>
      <c r="J1193" s="25" t="s">
        <v>1249</v>
      </c>
      <c r="K1193" s="25">
        <v>80111600</v>
      </c>
      <c r="L1193" s="25" t="s">
        <v>1278</v>
      </c>
      <c r="M1193" s="25">
        <v>2</v>
      </c>
      <c r="N1193" s="25">
        <v>2</v>
      </c>
      <c r="O1193" s="25">
        <v>11</v>
      </c>
      <c r="P1193" s="25">
        <v>1</v>
      </c>
      <c r="Q1193" s="25" t="s">
        <v>28</v>
      </c>
      <c r="R1193" s="25">
        <v>0</v>
      </c>
      <c r="S1193" s="26">
        <v>65557800</v>
      </c>
      <c r="T1193" s="26">
        <v>65557800</v>
      </c>
      <c r="U1193" s="25">
        <v>0</v>
      </c>
      <c r="V1193" s="25">
        <v>0</v>
      </c>
      <c r="W1193" s="25" t="s">
        <v>84</v>
      </c>
      <c r="X1193" s="25" t="s">
        <v>29</v>
      </c>
      <c r="Y1193" s="25" t="s">
        <v>1131</v>
      </c>
      <c r="Z1193" s="25">
        <v>3778932</v>
      </c>
      <c r="AA1193" s="25" t="s">
        <v>1132</v>
      </c>
      <c r="AB1193" s="24"/>
      <c r="AC1193" s="24" t="str">
        <f t="shared" si="36"/>
        <v>979-191</v>
      </c>
      <c r="AD1193" s="24" t="str">
        <f t="shared" si="37"/>
        <v>ADICIÓN No. 1 ,  PRORROGA No. 1  AL CONTRATO No.20171314 , CUYO OBJETO ES: PRESTAR SUS SERVICIOS PROFESIONALES PARA REALIZAR EL REPORTE DE LOS PROCESOS DE PLANEACIÓN Y SEGUIMIENTO FINANCIERO DERIVADO DE LAS ACTUACIONES ADMINISTRATIVAS RELACIONADAS CON LA FUNCIÓN DE EVALUACIÓN, CONTROL Y SEGUIMIENTO AMBIENTAL # 979-191</v>
      </c>
    </row>
    <row r="1194" spans="1:30" x14ac:dyDescent="0.25">
      <c r="A1194" s="25">
        <v>979</v>
      </c>
      <c r="B1194" s="25">
        <v>192</v>
      </c>
      <c r="C1194" s="25" t="s">
        <v>1124</v>
      </c>
      <c r="D1194" s="25" t="s">
        <v>1245</v>
      </c>
      <c r="E1194" s="25" t="s">
        <v>1246</v>
      </c>
      <c r="F1194" s="25" t="s">
        <v>1247</v>
      </c>
      <c r="G1194" s="25" t="s">
        <v>1248</v>
      </c>
      <c r="H1194" s="25" t="s">
        <v>31</v>
      </c>
      <c r="I1194" s="25" t="s">
        <v>1136</v>
      </c>
      <c r="J1194" s="25" t="s">
        <v>1249</v>
      </c>
      <c r="K1194" s="25">
        <v>80111600</v>
      </c>
      <c r="L1194" s="25" t="s">
        <v>1279</v>
      </c>
      <c r="M1194" s="25">
        <v>2</v>
      </c>
      <c r="N1194" s="25">
        <v>2</v>
      </c>
      <c r="O1194" s="25">
        <v>10</v>
      </c>
      <c r="P1194" s="25">
        <v>1</v>
      </c>
      <c r="Q1194" s="25" t="s">
        <v>28</v>
      </c>
      <c r="R1194" s="25">
        <v>0</v>
      </c>
      <c r="S1194" s="26">
        <v>59598000</v>
      </c>
      <c r="T1194" s="26">
        <v>59598000</v>
      </c>
      <c r="U1194" s="25">
        <v>0</v>
      </c>
      <c r="V1194" s="25">
        <v>0</v>
      </c>
      <c r="W1194" s="25" t="s">
        <v>84</v>
      </c>
      <c r="X1194" s="25" t="s">
        <v>29</v>
      </c>
      <c r="Y1194" s="25" t="s">
        <v>1131</v>
      </c>
      <c r="Z1194" s="25">
        <v>3778932</v>
      </c>
      <c r="AA1194" s="25" t="s">
        <v>1132</v>
      </c>
      <c r="AB1194" s="24"/>
      <c r="AC1194" s="24" t="str">
        <f t="shared" si="36"/>
        <v>979-192</v>
      </c>
      <c r="AD1194" s="24" t="str">
        <f t="shared" si="37"/>
        <v>PRESTAR SERVICIOS PROFESIONALES PARA GESTIONAR LOS PROCESOS CONTRACTUALES DE BIENES  QUE SE DERIVAN DEL PROGRAMA DE CONTROL Y SEGUIMIENTO A USUARIOS DEL RECURSO HIDRICO Y EL SUELO GARANTIZANDO EL SEGUIMIENTO A LOS MISMOS. # 979-192</v>
      </c>
    </row>
    <row r="1195" spans="1:30" x14ac:dyDescent="0.25">
      <c r="A1195" s="25">
        <v>979</v>
      </c>
      <c r="B1195" s="25">
        <v>193</v>
      </c>
      <c r="C1195" s="25" t="s">
        <v>1124</v>
      </c>
      <c r="D1195" s="25" t="s">
        <v>1253</v>
      </c>
      <c r="E1195" s="25" t="s">
        <v>1246</v>
      </c>
      <c r="F1195" s="25" t="s">
        <v>1254</v>
      </c>
      <c r="G1195" s="25" t="s">
        <v>1266</v>
      </c>
      <c r="H1195" s="25" t="s">
        <v>31</v>
      </c>
      <c r="I1195" s="25" t="s">
        <v>1136</v>
      </c>
      <c r="J1195" s="25" t="s">
        <v>1249</v>
      </c>
      <c r="K1195" s="25">
        <v>80111600</v>
      </c>
      <c r="L1195" s="25" t="s">
        <v>1280</v>
      </c>
      <c r="M1195" s="25">
        <v>2</v>
      </c>
      <c r="N1195" s="25">
        <v>2</v>
      </c>
      <c r="O1195" s="25">
        <v>11</v>
      </c>
      <c r="P1195" s="25">
        <v>1</v>
      </c>
      <c r="Q1195" s="25" t="s">
        <v>28</v>
      </c>
      <c r="R1195" s="25">
        <v>0</v>
      </c>
      <c r="S1195" s="26">
        <v>35851200</v>
      </c>
      <c r="T1195" s="26">
        <v>35851200</v>
      </c>
      <c r="U1195" s="25">
        <v>0</v>
      </c>
      <c r="V1195" s="25">
        <v>0</v>
      </c>
      <c r="W1195" s="25" t="s">
        <v>84</v>
      </c>
      <c r="X1195" s="25" t="s">
        <v>29</v>
      </c>
      <c r="Y1195" s="25" t="s">
        <v>1131</v>
      </c>
      <c r="Z1195" s="25">
        <v>3778932</v>
      </c>
      <c r="AA1195" s="25" t="s">
        <v>1132</v>
      </c>
      <c r="AB1195" s="24"/>
      <c r="AC1195" s="24" t="str">
        <f t="shared" si="36"/>
        <v>979-193</v>
      </c>
      <c r="AD1195" s="24" t="str">
        <f t="shared" si="37"/>
        <v>PRESTAR SERVICIOS PROFESIONALES PARA PROYECTAR LAS ACTUACIONES JURÍDICAS DE EVALUACIÓN Y SEGUIMIENTO  DE LAS SOLICITUDES DE PERMISO DE VERTIMIENTOS DENTRO DEL PERÍMETRO URBANO DEL DISTRITO CAPITAL # 979-193</v>
      </c>
    </row>
    <row r="1196" spans="1:30" x14ac:dyDescent="0.25">
      <c r="A1196" s="25">
        <v>979</v>
      </c>
      <c r="B1196" s="25">
        <v>194</v>
      </c>
      <c r="C1196" s="25" t="s">
        <v>1124</v>
      </c>
      <c r="D1196" s="25" t="s">
        <v>1263</v>
      </c>
      <c r="E1196" s="25" t="s">
        <v>1264</v>
      </c>
      <c r="F1196" s="25" t="s">
        <v>1265</v>
      </c>
      <c r="G1196" s="25" t="s">
        <v>1266</v>
      </c>
      <c r="H1196" s="25" t="s">
        <v>31</v>
      </c>
      <c r="I1196" s="25" t="s">
        <v>1136</v>
      </c>
      <c r="J1196" s="25" t="s">
        <v>1249</v>
      </c>
      <c r="K1196" s="25">
        <v>80111600</v>
      </c>
      <c r="L1196" s="25" t="s">
        <v>1281</v>
      </c>
      <c r="M1196" s="25">
        <v>2</v>
      </c>
      <c r="N1196" s="25">
        <v>2</v>
      </c>
      <c r="O1196" s="25">
        <v>11</v>
      </c>
      <c r="P1196" s="25">
        <v>1</v>
      </c>
      <c r="Q1196" s="25" t="s">
        <v>28</v>
      </c>
      <c r="R1196" s="25">
        <v>0</v>
      </c>
      <c r="S1196" s="26">
        <v>45091200</v>
      </c>
      <c r="T1196" s="26">
        <v>45091200</v>
      </c>
      <c r="U1196" s="25">
        <v>0</v>
      </c>
      <c r="V1196" s="25">
        <v>0</v>
      </c>
      <c r="W1196" s="25" t="s">
        <v>84</v>
      </c>
      <c r="X1196" s="25" t="s">
        <v>29</v>
      </c>
      <c r="Y1196" s="25" t="s">
        <v>1131</v>
      </c>
      <c r="Z1196" s="25">
        <v>3778932</v>
      </c>
      <c r="AA1196" s="25" t="s">
        <v>1132</v>
      </c>
      <c r="AB1196" s="24"/>
      <c r="AC1196" s="24" t="str">
        <f t="shared" si="36"/>
        <v>979-194</v>
      </c>
      <c r="AD1196" s="24" t="str">
        <f t="shared" si="37"/>
        <v>PRESTAR SERVICIOS PROFESIONALES PARA PROYECTAR LAS ACTUACIONES JURIDICAS DEL PROGRAMA DE CONTROL Y SEGUIMIENTO A USUARIOS DEL RECURSO HÍDRICO Y DEL SUELO. # 979-194</v>
      </c>
    </row>
    <row r="1197" spans="1:30" x14ac:dyDescent="0.25">
      <c r="A1197" s="25">
        <v>979</v>
      </c>
      <c r="B1197" s="25">
        <v>195</v>
      </c>
      <c r="C1197" s="25" t="s">
        <v>1124</v>
      </c>
      <c r="D1197" s="25" t="s">
        <v>1263</v>
      </c>
      <c r="E1197" s="25" t="s">
        <v>1264</v>
      </c>
      <c r="F1197" s="25" t="s">
        <v>1265</v>
      </c>
      <c r="G1197" s="25" t="s">
        <v>1266</v>
      </c>
      <c r="H1197" s="25" t="s">
        <v>31</v>
      </c>
      <c r="I1197" s="25" t="s">
        <v>1136</v>
      </c>
      <c r="J1197" s="25" t="s">
        <v>1249</v>
      </c>
      <c r="K1197" s="25">
        <v>80111600</v>
      </c>
      <c r="L1197" s="25" t="s">
        <v>1281</v>
      </c>
      <c r="M1197" s="25">
        <v>2</v>
      </c>
      <c r="N1197" s="25">
        <v>2</v>
      </c>
      <c r="O1197" s="25">
        <v>11</v>
      </c>
      <c r="P1197" s="25">
        <v>1</v>
      </c>
      <c r="Q1197" s="25" t="s">
        <v>28</v>
      </c>
      <c r="R1197" s="25">
        <v>0</v>
      </c>
      <c r="S1197" s="26">
        <v>45091200</v>
      </c>
      <c r="T1197" s="26">
        <v>45091200</v>
      </c>
      <c r="U1197" s="25">
        <v>0</v>
      </c>
      <c r="V1197" s="25">
        <v>0</v>
      </c>
      <c r="W1197" s="25" t="s">
        <v>84</v>
      </c>
      <c r="X1197" s="25" t="s">
        <v>29</v>
      </c>
      <c r="Y1197" s="25" t="s">
        <v>1131</v>
      </c>
      <c r="Z1197" s="25">
        <v>3778932</v>
      </c>
      <c r="AA1197" s="25" t="s">
        <v>1132</v>
      </c>
      <c r="AB1197" s="24"/>
      <c r="AC1197" s="24" t="str">
        <f t="shared" si="36"/>
        <v>979-195</v>
      </c>
      <c r="AD1197" s="24" t="str">
        <f t="shared" si="37"/>
        <v>PRESTAR SERVICIOS PROFESIONALES PARA PROYECTAR LAS ACTUACIONES JURIDICAS DEL PROGRAMA DE CONTROL Y SEGUIMIENTO A USUARIOS DEL RECURSO HÍDRICO Y DEL SUELO. # 979-195</v>
      </c>
    </row>
    <row r="1198" spans="1:30" x14ac:dyDescent="0.25">
      <c r="A1198" s="25">
        <v>979</v>
      </c>
      <c r="B1198" s="25">
        <v>196</v>
      </c>
      <c r="C1198" s="25" t="s">
        <v>1124</v>
      </c>
      <c r="D1198" s="25" t="s">
        <v>1263</v>
      </c>
      <c r="E1198" s="25" t="s">
        <v>1264</v>
      </c>
      <c r="F1198" s="25" t="s">
        <v>1265</v>
      </c>
      <c r="G1198" s="25" t="s">
        <v>1266</v>
      </c>
      <c r="H1198" s="25" t="s">
        <v>31</v>
      </c>
      <c r="I1198" s="25" t="s">
        <v>1136</v>
      </c>
      <c r="J1198" s="25" t="s">
        <v>1249</v>
      </c>
      <c r="K1198" s="25">
        <v>80111600</v>
      </c>
      <c r="L1198" s="25" t="s">
        <v>1282</v>
      </c>
      <c r="M1198" s="25">
        <v>2</v>
      </c>
      <c r="N1198" s="25">
        <v>2</v>
      </c>
      <c r="O1198" s="25">
        <v>11</v>
      </c>
      <c r="P1198" s="25">
        <v>1</v>
      </c>
      <c r="Q1198" s="25" t="s">
        <v>28</v>
      </c>
      <c r="R1198" s="25">
        <v>0</v>
      </c>
      <c r="S1198" s="26">
        <v>35851200</v>
      </c>
      <c r="T1198" s="26">
        <v>35851200</v>
      </c>
      <c r="U1198" s="25">
        <v>0</v>
      </c>
      <c r="V1198" s="25">
        <v>0</v>
      </c>
      <c r="W1198" s="25" t="s">
        <v>84</v>
      </c>
      <c r="X1198" s="25" t="s">
        <v>29</v>
      </c>
      <c r="Y1198" s="25" t="s">
        <v>1131</v>
      </c>
      <c r="Z1198" s="25">
        <v>3778932</v>
      </c>
      <c r="AA1198" s="25" t="s">
        <v>1132</v>
      </c>
      <c r="AB1198" s="24"/>
      <c r="AC1198" s="24" t="str">
        <f t="shared" si="36"/>
        <v>979-196</v>
      </c>
      <c r="AD1198" s="24" t="str">
        <f t="shared" si="37"/>
        <v>PRESTAR SERVICIOS PROFESIONALES PARA REALIZAR ACTUACIONES JURIDICAS DE EVALUACIÓN DEL PROGRAMA DE CONTROL Y SEGUIMIENTO A USUARIOS DEL RECURSO HÍDRICO Y DEL SUELO, ORIENTADAS A LAS ACCIONES EN DESCONTAMINACIÓN HÍDRICA. # 979-196</v>
      </c>
    </row>
    <row r="1199" spans="1:30" x14ac:dyDescent="0.25">
      <c r="A1199" s="25">
        <v>979</v>
      </c>
      <c r="B1199" s="25">
        <v>197</v>
      </c>
      <c r="C1199" s="25" t="s">
        <v>1124</v>
      </c>
      <c r="D1199" s="25" t="s">
        <v>1253</v>
      </c>
      <c r="E1199" s="25" t="s">
        <v>1246</v>
      </c>
      <c r="F1199" s="25" t="s">
        <v>1254</v>
      </c>
      <c r="G1199" s="25" t="s">
        <v>1266</v>
      </c>
      <c r="H1199" s="25" t="s">
        <v>31</v>
      </c>
      <c r="I1199" s="25" t="s">
        <v>1136</v>
      </c>
      <c r="J1199" s="25" t="s">
        <v>1249</v>
      </c>
      <c r="K1199" s="25">
        <v>80111600</v>
      </c>
      <c r="L1199" s="25" t="s">
        <v>1280</v>
      </c>
      <c r="M1199" s="25">
        <v>2</v>
      </c>
      <c r="N1199" s="25">
        <v>2</v>
      </c>
      <c r="O1199" s="25">
        <v>11</v>
      </c>
      <c r="P1199" s="25">
        <v>1</v>
      </c>
      <c r="Q1199" s="25" t="s">
        <v>28</v>
      </c>
      <c r="R1199" s="25">
        <v>0</v>
      </c>
      <c r="S1199" s="26">
        <v>35851200</v>
      </c>
      <c r="T1199" s="26">
        <v>35851200</v>
      </c>
      <c r="U1199" s="25">
        <v>0</v>
      </c>
      <c r="V1199" s="25">
        <v>0</v>
      </c>
      <c r="W1199" s="25" t="s">
        <v>84</v>
      </c>
      <c r="X1199" s="25" t="s">
        <v>29</v>
      </c>
      <c r="Y1199" s="25" t="s">
        <v>1131</v>
      </c>
      <c r="Z1199" s="25">
        <v>3778932</v>
      </c>
      <c r="AA1199" s="25" t="s">
        <v>1132</v>
      </c>
      <c r="AB1199" s="24"/>
      <c r="AC1199" s="24" t="str">
        <f t="shared" si="36"/>
        <v>979-197</v>
      </c>
      <c r="AD1199" s="24" t="str">
        <f t="shared" si="37"/>
        <v>PRESTAR SERVICIOS PROFESIONALES PARA PROYECTAR LAS ACTUACIONES JURÍDICAS DE EVALUACIÓN Y SEGUIMIENTO  DE LAS SOLICITUDES DE PERMISO DE VERTIMIENTOS DENTRO DEL PERÍMETRO URBANO DEL DISTRITO CAPITAL # 979-197</v>
      </c>
    </row>
    <row r="1200" spans="1:30" x14ac:dyDescent="0.25">
      <c r="A1200" s="25">
        <v>979</v>
      </c>
      <c r="B1200" s="25">
        <v>198</v>
      </c>
      <c r="C1200" s="25" t="s">
        <v>1124</v>
      </c>
      <c r="D1200" s="25" t="s">
        <v>1272</v>
      </c>
      <c r="E1200" s="25" t="s">
        <v>1246</v>
      </c>
      <c r="F1200" s="25" t="s">
        <v>1273</v>
      </c>
      <c r="G1200" s="25" t="s">
        <v>1266</v>
      </c>
      <c r="H1200" s="25" t="s">
        <v>31</v>
      </c>
      <c r="I1200" s="25" t="s">
        <v>1136</v>
      </c>
      <c r="J1200" s="25" t="s">
        <v>1249</v>
      </c>
      <c r="K1200" s="28">
        <v>80111600</v>
      </c>
      <c r="L1200" s="25" t="s">
        <v>1283</v>
      </c>
      <c r="M1200" s="25">
        <v>2</v>
      </c>
      <c r="N1200" s="25">
        <v>2</v>
      </c>
      <c r="O1200" s="25">
        <v>10</v>
      </c>
      <c r="P1200" s="25">
        <v>1</v>
      </c>
      <c r="Q1200" s="25" t="s">
        <v>28</v>
      </c>
      <c r="R1200" s="25">
        <v>0</v>
      </c>
      <c r="S1200" s="26">
        <v>40992000</v>
      </c>
      <c r="T1200" s="26">
        <v>40992000</v>
      </c>
      <c r="U1200" s="25">
        <v>0</v>
      </c>
      <c r="V1200" s="25">
        <v>0</v>
      </c>
      <c r="W1200" s="25" t="s">
        <v>84</v>
      </c>
      <c r="X1200" s="25" t="s">
        <v>29</v>
      </c>
      <c r="Y1200" s="25" t="s">
        <v>1131</v>
      </c>
      <c r="Z1200" s="25">
        <v>3778932</v>
      </c>
      <c r="AA1200" s="25" t="s">
        <v>1132</v>
      </c>
      <c r="AB1200" s="24"/>
      <c r="AC1200" s="24" t="str">
        <f t="shared" si="36"/>
        <v>979-198</v>
      </c>
      <c r="AD1200" s="24" t="str">
        <f t="shared" si="37"/>
        <v>PRESTAR SERVICIOS PROFESIONALES PARA PROYECTAR LAS ACTUACIONES JURÍDICAS  DE LA EVALUACION, CONTROL Y SEGUIMIENTO DE USUARIOS ASOCIADOS A HIDROCARBUROS. # 979-198</v>
      </c>
    </row>
    <row r="1201" spans="1:30" x14ac:dyDescent="0.25">
      <c r="A1201" s="25">
        <v>979</v>
      </c>
      <c r="B1201" s="25">
        <v>199</v>
      </c>
      <c r="C1201" s="25" t="s">
        <v>1124</v>
      </c>
      <c r="D1201" s="25" t="s">
        <v>1245</v>
      </c>
      <c r="E1201" s="25" t="s">
        <v>1246</v>
      </c>
      <c r="F1201" s="25" t="s">
        <v>1268</v>
      </c>
      <c r="G1201" s="25" t="s">
        <v>27</v>
      </c>
      <c r="H1201" s="25" t="s">
        <v>31</v>
      </c>
      <c r="I1201" s="25" t="s">
        <v>1136</v>
      </c>
      <c r="J1201" s="25" t="s">
        <v>1249</v>
      </c>
      <c r="K1201" s="25">
        <v>80111600</v>
      </c>
      <c r="L1201" s="25" t="s">
        <v>1284</v>
      </c>
      <c r="M1201" s="25">
        <v>2</v>
      </c>
      <c r="N1201" s="25">
        <v>2</v>
      </c>
      <c r="O1201" s="25">
        <v>11</v>
      </c>
      <c r="P1201" s="25">
        <v>1</v>
      </c>
      <c r="Q1201" s="25" t="s">
        <v>28</v>
      </c>
      <c r="R1201" s="25">
        <v>0</v>
      </c>
      <c r="S1201" s="26">
        <v>84303450</v>
      </c>
      <c r="T1201" s="26">
        <v>84303450</v>
      </c>
      <c r="U1201" s="25">
        <v>0</v>
      </c>
      <c r="V1201" s="25">
        <v>0</v>
      </c>
      <c r="W1201" s="25" t="s">
        <v>84</v>
      </c>
      <c r="X1201" s="25" t="s">
        <v>29</v>
      </c>
      <c r="Y1201" s="25" t="s">
        <v>1131</v>
      </c>
      <c r="Z1201" s="25">
        <v>3778932</v>
      </c>
      <c r="AA1201" s="25" t="s">
        <v>1132</v>
      </c>
      <c r="AB1201" s="24"/>
      <c r="AC1201" s="24" t="str">
        <f t="shared" si="36"/>
        <v>979-199</v>
      </c>
      <c r="AD1201" s="24" t="str">
        <f t="shared" si="37"/>
        <v>PRESTAR SERVICIOS PROFESIONALES PARA ANALIZAR, REVISAR Y GESTIONAR TECNICAMENTE LAS ACTUACIONES DE  EVALUACIÓN CONTROL Y SEGUIMIENTO DE LOS  PREDIOS CON AFECTACION EXTRACTIVA Y EL CUMPLIMIENTO DE SENTENCIA RIO BOGOTÁ # 979-199</v>
      </c>
    </row>
    <row r="1202" spans="1:30" x14ac:dyDescent="0.25">
      <c r="A1202" s="25">
        <v>979</v>
      </c>
      <c r="B1202" s="25">
        <v>200</v>
      </c>
      <c r="C1202" s="25" t="s">
        <v>1124</v>
      </c>
      <c r="D1202" s="25" t="s">
        <v>1245</v>
      </c>
      <c r="E1202" s="25" t="s">
        <v>1246</v>
      </c>
      <c r="F1202" s="25" t="s">
        <v>1268</v>
      </c>
      <c r="G1202" s="25" t="s">
        <v>27</v>
      </c>
      <c r="H1202" s="25" t="s">
        <v>31</v>
      </c>
      <c r="I1202" s="25" t="s">
        <v>1136</v>
      </c>
      <c r="J1202" s="25" t="s">
        <v>1249</v>
      </c>
      <c r="K1202" s="25">
        <v>80111600</v>
      </c>
      <c r="L1202" s="25" t="s">
        <v>1285</v>
      </c>
      <c r="M1202" s="25">
        <v>2</v>
      </c>
      <c r="N1202" s="25">
        <v>2</v>
      </c>
      <c r="O1202" s="25">
        <v>11</v>
      </c>
      <c r="P1202" s="25">
        <v>1</v>
      </c>
      <c r="Q1202" s="25" t="s">
        <v>28</v>
      </c>
      <c r="R1202" s="25">
        <v>0</v>
      </c>
      <c r="S1202" s="26">
        <v>51917250</v>
      </c>
      <c r="T1202" s="26">
        <v>51917250</v>
      </c>
      <c r="U1202" s="25">
        <v>0</v>
      </c>
      <c r="V1202" s="25">
        <v>0</v>
      </c>
      <c r="W1202" s="25" t="s">
        <v>84</v>
      </c>
      <c r="X1202" s="25" t="s">
        <v>29</v>
      </c>
      <c r="Y1202" s="25" t="s">
        <v>1131</v>
      </c>
      <c r="Z1202" s="25">
        <v>3778932</v>
      </c>
      <c r="AA1202" s="25" t="s">
        <v>1132</v>
      </c>
      <c r="AB1202" s="24"/>
      <c r="AC1202" s="24" t="str">
        <f t="shared" si="36"/>
        <v>979-200</v>
      </c>
      <c r="AD1202" s="24" t="str">
        <f t="shared" si="37"/>
        <v>PRESTAR SERVICIOS PROFESIONALES PARA LA EVALUACIÓN, CONTROL Y SEGUIMIENTO AMBIENTAL DEL COMPONENTE GEOLÓGICO  DE LOS  PREDIOS CON AFECTACION EXTRACTIVA EN EL PERÍMETRO URBANO Y LA SENTENCIA RIO BOGOTÁ # 979-200</v>
      </c>
    </row>
    <row r="1203" spans="1:30" x14ac:dyDescent="0.25">
      <c r="A1203" s="25">
        <v>979</v>
      </c>
      <c r="B1203" s="25">
        <v>201</v>
      </c>
      <c r="C1203" s="25" t="s">
        <v>1124</v>
      </c>
      <c r="D1203" s="25" t="s">
        <v>1245</v>
      </c>
      <c r="E1203" s="25" t="s">
        <v>1246</v>
      </c>
      <c r="F1203" s="25" t="s">
        <v>1268</v>
      </c>
      <c r="G1203" s="25" t="s">
        <v>27</v>
      </c>
      <c r="H1203" s="25" t="s">
        <v>31</v>
      </c>
      <c r="I1203" s="25" t="s">
        <v>1136</v>
      </c>
      <c r="J1203" s="25" t="s">
        <v>1249</v>
      </c>
      <c r="K1203" s="25">
        <v>80111600</v>
      </c>
      <c r="L1203" s="25" t="s">
        <v>1286</v>
      </c>
      <c r="M1203" s="25">
        <v>2</v>
      </c>
      <c r="N1203" s="25">
        <v>2</v>
      </c>
      <c r="O1203" s="25">
        <v>11</v>
      </c>
      <c r="P1203" s="25">
        <v>1</v>
      </c>
      <c r="Q1203" s="25" t="s">
        <v>28</v>
      </c>
      <c r="R1203" s="25">
        <v>0</v>
      </c>
      <c r="S1203" s="26">
        <v>45091200</v>
      </c>
      <c r="T1203" s="26">
        <v>45091200</v>
      </c>
      <c r="U1203" s="25">
        <v>0</v>
      </c>
      <c r="V1203" s="25">
        <v>0</v>
      </c>
      <c r="W1203" s="25" t="s">
        <v>84</v>
      </c>
      <c r="X1203" s="25" t="s">
        <v>29</v>
      </c>
      <c r="Y1203" s="25" t="s">
        <v>1131</v>
      </c>
      <c r="Z1203" s="25">
        <v>3778932</v>
      </c>
      <c r="AA1203" s="25" t="s">
        <v>1132</v>
      </c>
      <c r="AB1203" s="24"/>
      <c r="AC1203" s="24" t="str">
        <f t="shared" si="36"/>
        <v>979-201</v>
      </c>
      <c r="AD1203" s="24" t="str">
        <f t="shared" si="37"/>
        <v>PRESTAR SERVICIOS PROFESIONALES PARA EL SEGUIMIENTO, EVALUACIÓN Y CONTROL AMBIENTAL DEL COMPONENTE TOPOGRÁFICO DE LOS  PREDIOS CON AFECTACION EXTRACTIVA Y CUMPLIMIENTO SENTENCIA RIO BOGOTÁ # 979-201</v>
      </c>
    </row>
    <row r="1204" spans="1:30" x14ac:dyDescent="0.25">
      <c r="A1204" s="25">
        <v>979</v>
      </c>
      <c r="B1204" s="25">
        <v>202</v>
      </c>
      <c r="C1204" s="25" t="s">
        <v>1124</v>
      </c>
      <c r="D1204" s="25" t="s">
        <v>1263</v>
      </c>
      <c r="E1204" s="25" t="s">
        <v>1264</v>
      </c>
      <c r="F1204" s="25" t="s">
        <v>1265</v>
      </c>
      <c r="G1204" s="25" t="s">
        <v>1266</v>
      </c>
      <c r="H1204" s="25" t="s">
        <v>31</v>
      </c>
      <c r="I1204" s="25" t="s">
        <v>1136</v>
      </c>
      <c r="J1204" s="25" t="s">
        <v>1249</v>
      </c>
      <c r="K1204" s="25">
        <v>80111600</v>
      </c>
      <c r="L1204" s="25" t="s">
        <v>1267</v>
      </c>
      <c r="M1204" s="25">
        <v>2</v>
      </c>
      <c r="N1204" s="25">
        <v>2</v>
      </c>
      <c r="O1204" s="25">
        <v>11</v>
      </c>
      <c r="P1204" s="25">
        <v>1</v>
      </c>
      <c r="Q1204" s="25" t="s">
        <v>28</v>
      </c>
      <c r="R1204" s="25">
        <v>0</v>
      </c>
      <c r="S1204" s="26">
        <v>45091200</v>
      </c>
      <c r="T1204" s="26">
        <v>45091200</v>
      </c>
      <c r="U1204" s="25">
        <v>0</v>
      </c>
      <c r="V1204" s="25">
        <v>0</v>
      </c>
      <c r="W1204" s="25" t="s">
        <v>84</v>
      </c>
      <c r="X1204" s="25" t="s">
        <v>29</v>
      </c>
      <c r="Y1204" s="25" t="s">
        <v>1131</v>
      </c>
      <c r="Z1204" s="25">
        <v>3778932</v>
      </c>
      <c r="AA1204" s="25" t="s">
        <v>1132</v>
      </c>
      <c r="AB1204" s="24"/>
      <c r="AC1204" s="24" t="str">
        <f t="shared" si="36"/>
        <v>979-202</v>
      </c>
      <c r="AD1204" s="24" t="str">
        <f t="shared" si="37"/>
        <v>PRESTAR SERVICIOS PROFESIONALES PARA REALIZAR LAS VISITAS PRODUCTO DE LAS QUEJAS Y DERECHOS DE PETICIÓN A LOS USUARIOS DEL PROGRAMA DE CONTROL Y SEGUIMIENTO  DEL RECURSO HÍDRICO Y DEL SUELO. # 979-202</v>
      </c>
    </row>
    <row r="1205" spans="1:30" x14ac:dyDescent="0.25">
      <c r="A1205" s="25">
        <v>979</v>
      </c>
      <c r="B1205" s="25">
        <v>203</v>
      </c>
      <c r="C1205" s="25" t="s">
        <v>1124</v>
      </c>
      <c r="D1205" s="25" t="s">
        <v>1263</v>
      </c>
      <c r="E1205" s="25" t="s">
        <v>1264</v>
      </c>
      <c r="F1205" s="25" t="s">
        <v>1265</v>
      </c>
      <c r="G1205" s="25" t="s">
        <v>1266</v>
      </c>
      <c r="H1205" s="25" t="s">
        <v>31</v>
      </c>
      <c r="I1205" s="25" t="s">
        <v>1136</v>
      </c>
      <c r="J1205" s="25" t="s">
        <v>1249</v>
      </c>
      <c r="K1205" s="25">
        <v>80111600</v>
      </c>
      <c r="L1205" s="25" t="s">
        <v>1260</v>
      </c>
      <c r="M1205" s="25">
        <v>2</v>
      </c>
      <c r="N1205" s="25">
        <v>2</v>
      </c>
      <c r="O1205" s="25">
        <v>11</v>
      </c>
      <c r="P1205" s="25">
        <v>1</v>
      </c>
      <c r="Q1205" s="25" t="s">
        <v>28</v>
      </c>
      <c r="R1205" s="25">
        <v>0</v>
      </c>
      <c r="S1205" s="26">
        <v>35851200</v>
      </c>
      <c r="T1205" s="26">
        <v>35851200</v>
      </c>
      <c r="U1205" s="25">
        <v>0</v>
      </c>
      <c r="V1205" s="25">
        <v>0</v>
      </c>
      <c r="W1205" s="25" t="s">
        <v>84</v>
      </c>
      <c r="X1205" s="25" t="s">
        <v>29</v>
      </c>
      <c r="Y1205" s="25" t="s">
        <v>1131</v>
      </c>
      <c r="Z1205" s="25">
        <v>3778932</v>
      </c>
      <c r="AA1205" s="25" t="s">
        <v>1132</v>
      </c>
      <c r="AB1205" s="24"/>
      <c r="AC1205" s="24" t="str">
        <f t="shared" si="36"/>
        <v>979-203</v>
      </c>
      <c r="AD1205" s="24" t="str">
        <f t="shared" si="37"/>
        <v>PRESTAR SERVICIOS PROFESIONALES PARA REALIZAR ACTUACIONES TECNICAS DE EVALUACIÓN PREVISTAS EN EL PROGRAMA DE CONTROL Y SEGUIMIENTO A USUARIOS DEL RECURSO HÍDRICO Y DEL SUELO ENCAMINADAS A LAS ACCIONES EN DESCONTAMINACIÓN HÍDRICA # 979-203</v>
      </c>
    </row>
    <row r="1206" spans="1:30" x14ac:dyDescent="0.25">
      <c r="A1206" s="25">
        <v>979</v>
      </c>
      <c r="B1206" s="25">
        <v>204</v>
      </c>
      <c r="C1206" s="25" t="s">
        <v>1124</v>
      </c>
      <c r="D1206" s="25" t="s">
        <v>1263</v>
      </c>
      <c r="E1206" s="25" t="s">
        <v>1264</v>
      </c>
      <c r="F1206" s="25" t="s">
        <v>1265</v>
      </c>
      <c r="G1206" s="25" t="s">
        <v>1266</v>
      </c>
      <c r="H1206" s="25" t="s">
        <v>31</v>
      </c>
      <c r="I1206" s="25" t="s">
        <v>1136</v>
      </c>
      <c r="J1206" s="25" t="s">
        <v>1249</v>
      </c>
      <c r="K1206" s="25">
        <v>80111600</v>
      </c>
      <c r="L1206" s="25" t="s">
        <v>1267</v>
      </c>
      <c r="M1206" s="25">
        <v>2</v>
      </c>
      <c r="N1206" s="25">
        <v>2</v>
      </c>
      <c r="O1206" s="25">
        <v>11</v>
      </c>
      <c r="P1206" s="25">
        <v>1</v>
      </c>
      <c r="Q1206" s="25" t="s">
        <v>28</v>
      </c>
      <c r="R1206" s="25">
        <v>0</v>
      </c>
      <c r="S1206" s="26">
        <v>30642150</v>
      </c>
      <c r="T1206" s="26">
        <v>30642150</v>
      </c>
      <c r="U1206" s="25">
        <v>0</v>
      </c>
      <c r="V1206" s="25">
        <v>0</v>
      </c>
      <c r="W1206" s="25" t="s">
        <v>84</v>
      </c>
      <c r="X1206" s="25" t="s">
        <v>29</v>
      </c>
      <c r="Y1206" s="25" t="s">
        <v>1131</v>
      </c>
      <c r="Z1206" s="25">
        <v>3778932</v>
      </c>
      <c r="AA1206" s="25" t="s">
        <v>1132</v>
      </c>
      <c r="AB1206" s="24"/>
      <c r="AC1206" s="24" t="str">
        <f t="shared" si="36"/>
        <v>979-204</v>
      </c>
      <c r="AD1206" s="24" t="str">
        <f t="shared" si="37"/>
        <v>PRESTAR SERVICIOS PROFESIONALES PARA REALIZAR LAS VISITAS PRODUCTO DE LAS QUEJAS Y DERECHOS DE PETICIÓN A LOS USUARIOS DEL PROGRAMA DE CONTROL Y SEGUIMIENTO  DEL RECURSO HÍDRICO Y DEL SUELO. # 979-204</v>
      </c>
    </row>
    <row r="1207" spans="1:30" x14ac:dyDescent="0.25">
      <c r="A1207" s="25">
        <v>979</v>
      </c>
      <c r="B1207" s="25">
        <v>205</v>
      </c>
      <c r="C1207" s="25" t="s">
        <v>1124</v>
      </c>
      <c r="D1207" s="25" t="s">
        <v>1272</v>
      </c>
      <c r="E1207" s="25" t="s">
        <v>1246</v>
      </c>
      <c r="F1207" s="25" t="s">
        <v>1273</v>
      </c>
      <c r="G1207" s="25" t="s">
        <v>1274</v>
      </c>
      <c r="H1207" s="25" t="s">
        <v>31</v>
      </c>
      <c r="I1207" s="25" t="s">
        <v>1136</v>
      </c>
      <c r="J1207" s="25" t="s">
        <v>1249</v>
      </c>
      <c r="K1207" s="25">
        <v>80111600</v>
      </c>
      <c r="L1207" s="25" t="s">
        <v>1275</v>
      </c>
      <c r="M1207" s="25">
        <v>2</v>
      </c>
      <c r="N1207" s="25">
        <v>2</v>
      </c>
      <c r="O1207" s="25">
        <v>10</v>
      </c>
      <c r="P1207" s="25">
        <v>1</v>
      </c>
      <c r="Q1207" s="25" t="s">
        <v>28</v>
      </c>
      <c r="R1207" s="25">
        <v>0</v>
      </c>
      <c r="S1207" s="26">
        <v>20191500</v>
      </c>
      <c r="T1207" s="26">
        <v>20191500</v>
      </c>
      <c r="U1207" s="25">
        <v>0</v>
      </c>
      <c r="V1207" s="25">
        <v>0</v>
      </c>
      <c r="W1207" s="25" t="s">
        <v>84</v>
      </c>
      <c r="X1207" s="25" t="s">
        <v>29</v>
      </c>
      <c r="Y1207" s="25" t="s">
        <v>1131</v>
      </c>
      <c r="Z1207" s="25">
        <v>3778932</v>
      </c>
      <c r="AA1207" s="25" t="s">
        <v>1132</v>
      </c>
      <c r="AB1207" s="24"/>
      <c r="AC1207" s="24" t="str">
        <f t="shared" si="36"/>
        <v>979-205</v>
      </c>
      <c r="AD1207" s="24" t="str">
        <f t="shared" si="37"/>
        <v>PRESTAR SERVICIOS DE APOYO A LA GESTIÓN PARA APOYAR LA CONSOLIDACIÓN DE LA INFORMACION DE ACTUACIONES TECNICAS Y JURIDICAS RELACIONADAS ASOCIADAS AL APROVECHAMIENTO DEL RECURSO HÍDRICO SUBTERRÁNEO DE MINERIA, AGUAS SUBTERRÁNEAS, SUELOS CONTAMINADOS E HIDROCARBUROS. # 979-205</v>
      </c>
    </row>
    <row r="1208" spans="1:30" x14ac:dyDescent="0.25">
      <c r="A1208" s="25">
        <v>979</v>
      </c>
      <c r="B1208" s="25">
        <v>206</v>
      </c>
      <c r="C1208" s="25" t="s">
        <v>1124</v>
      </c>
      <c r="D1208" s="25" t="s">
        <v>1245</v>
      </c>
      <c r="E1208" s="25" t="s">
        <v>1246</v>
      </c>
      <c r="F1208" s="25" t="s">
        <v>1268</v>
      </c>
      <c r="G1208" s="25" t="s">
        <v>27</v>
      </c>
      <c r="H1208" s="25" t="s">
        <v>31</v>
      </c>
      <c r="I1208" s="25" t="s">
        <v>1136</v>
      </c>
      <c r="J1208" s="25" t="s">
        <v>1249</v>
      </c>
      <c r="K1208" s="25">
        <v>80111600</v>
      </c>
      <c r="L1208" s="25" t="s">
        <v>1287</v>
      </c>
      <c r="M1208" s="25">
        <v>2</v>
      </c>
      <c r="N1208" s="25">
        <v>2</v>
      </c>
      <c r="O1208" s="25">
        <v>11</v>
      </c>
      <c r="P1208" s="25">
        <v>1</v>
      </c>
      <c r="Q1208" s="25" t="s">
        <v>28</v>
      </c>
      <c r="R1208" s="25">
        <v>0</v>
      </c>
      <c r="S1208" s="26">
        <v>84303450</v>
      </c>
      <c r="T1208" s="26">
        <v>84303450</v>
      </c>
      <c r="U1208" s="25">
        <v>0</v>
      </c>
      <c r="V1208" s="25">
        <v>0</v>
      </c>
      <c r="W1208" s="25" t="s">
        <v>84</v>
      </c>
      <c r="X1208" s="25" t="s">
        <v>29</v>
      </c>
      <c r="Y1208" s="25" t="s">
        <v>1131</v>
      </c>
      <c r="Z1208" s="25">
        <v>3778932</v>
      </c>
      <c r="AA1208" s="25" t="s">
        <v>1132</v>
      </c>
      <c r="AB1208" s="24"/>
      <c r="AC1208" s="24" t="str">
        <f t="shared" si="36"/>
        <v>979-206</v>
      </c>
      <c r="AD1208" s="24" t="str">
        <f t="shared" si="37"/>
        <v>PRESTAR SERVICIOS PROFESIONALES PARA  LA EVALUACIÓN, CONTROL Y SEGUIMIENTO AMBIENTAL  DEL COMPONENTE GEOTÉCNICO  DE LOS  PREDIOS CON AFECTACION EXTRACTIVA EN EL PERÍMETRO URBANO Y CUMPLIMIENTO SENTENCIA RIO BOGOTÁ # 979-206</v>
      </c>
    </row>
    <row r="1209" spans="1:30" x14ac:dyDescent="0.25">
      <c r="A1209" s="25">
        <v>979</v>
      </c>
      <c r="B1209" s="25">
        <v>207</v>
      </c>
      <c r="C1209" s="25" t="s">
        <v>1124</v>
      </c>
      <c r="D1209" s="25" t="s">
        <v>1245</v>
      </c>
      <c r="E1209" s="25" t="s">
        <v>1246</v>
      </c>
      <c r="F1209" s="25" t="s">
        <v>1247</v>
      </c>
      <c r="G1209" s="25" t="s">
        <v>1248</v>
      </c>
      <c r="H1209" s="25" t="s">
        <v>31</v>
      </c>
      <c r="I1209" s="25" t="s">
        <v>1136</v>
      </c>
      <c r="J1209" s="25" t="s">
        <v>1249</v>
      </c>
      <c r="K1209" s="25">
        <v>80111600</v>
      </c>
      <c r="L1209" s="25" t="s">
        <v>1250</v>
      </c>
      <c r="M1209" s="25">
        <v>2</v>
      </c>
      <c r="N1209" s="25">
        <v>2</v>
      </c>
      <c r="O1209" s="25">
        <v>10</v>
      </c>
      <c r="P1209" s="25">
        <v>1</v>
      </c>
      <c r="Q1209" s="25" t="s">
        <v>28</v>
      </c>
      <c r="R1209" s="25">
        <v>0</v>
      </c>
      <c r="S1209" s="26">
        <v>18732000</v>
      </c>
      <c r="T1209" s="26">
        <v>18732000</v>
      </c>
      <c r="U1209" s="25">
        <v>0</v>
      </c>
      <c r="V1209" s="25">
        <v>0</v>
      </c>
      <c r="W1209" s="25" t="s">
        <v>84</v>
      </c>
      <c r="X1209" s="25" t="s">
        <v>29</v>
      </c>
      <c r="Y1209" s="25" t="s">
        <v>1131</v>
      </c>
      <c r="Z1209" s="25">
        <v>3778932</v>
      </c>
      <c r="AA1209" s="25" t="s">
        <v>1132</v>
      </c>
      <c r="AB1209" s="24"/>
      <c r="AC1209" s="24" t="str">
        <f t="shared" si="36"/>
        <v>979-207</v>
      </c>
      <c r="AD1209" s="24" t="str">
        <f t="shared" si="37"/>
        <v>PRESTAR SERVICIOS DE APOYO A LA GESTIÓN PARA APOYAR LA GESTIÓN DOCUMENTAL DE LA INFORMACIÓN TECNICA Y JURIDICA DE SEGUIMIENTO Y CONTROL AMBIENTAL DE USUARIOS DEL RECURSO HÍDRICO Y SUELO # 979-207</v>
      </c>
    </row>
    <row r="1210" spans="1:30" x14ac:dyDescent="0.25">
      <c r="A1210" s="25">
        <v>979</v>
      </c>
      <c r="B1210" s="25">
        <v>208</v>
      </c>
      <c r="C1210" s="25" t="s">
        <v>1124</v>
      </c>
      <c r="D1210" s="25" t="s">
        <v>1272</v>
      </c>
      <c r="E1210" s="25" t="s">
        <v>1246</v>
      </c>
      <c r="F1210" s="25" t="s">
        <v>1273</v>
      </c>
      <c r="G1210" s="25" t="s">
        <v>1274</v>
      </c>
      <c r="H1210" s="25" t="s">
        <v>31</v>
      </c>
      <c r="I1210" s="25" t="s">
        <v>1136</v>
      </c>
      <c r="J1210" s="25" t="s">
        <v>1249</v>
      </c>
      <c r="K1210" s="25">
        <v>80111600</v>
      </c>
      <c r="L1210" s="25" t="s">
        <v>1288</v>
      </c>
      <c r="M1210" s="25">
        <v>2</v>
      </c>
      <c r="N1210" s="25">
        <v>2</v>
      </c>
      <c r="O1210" s="25">
        <v>10</v>
      </c>
      <c r="P1210" s="25">
        <v>1</v>
      </c>
      <c r="Q1210" s="25" t="s">
        <v>28</v>
      </c>
      <c r="R1210" s="25">
        <v>0</v>
      </c>
      <c r="S1210" s="26">
        <v>40992000</v>
      </c>
      <c r="T1210" s="26">
        <v>40992000</v>
      </c>
      <c r="U1210" s="25">
        <v>0</v>
      </c>
      <c r="V1210" s="25">
        <v>0</v>
      </c>
      <c r="W1210" s="25" t="s">
        <v>84</v>
      </c>
      <c r="X1210" s="25" t="s">
        <v>29</v>
      </c>
      <c r="Y1210" s="25" t="s">
        <v>1131</v>
      </c>
      <c r="Z1210" s="25">
        <v>3778932</v>
      </c>
      <c r="AA1210" s="25" t="s">
        <v>1132</v>
      </c>
      <c r="AB1210" s="24"/>
      <c r="AC1210" s="24" t="str">
        <f t="shared" si="36"/>
        <v>979-208</v>
      </c>
      <c r="AD1210" s="24" t="str">
        <f t="shared" si="37"/>
        <v>PRESTAR SERVICIOS PROFESIONALES PARA REVISAR JURIDICAMENTE LAS ACTUACIONES DE LOS USUARIOS ASOCIADOS A HIDROCARBUROS # 979-208</v>
      </c>
    </row>
    <row r="1211" spans="1:30" x14ac:dyDescent="0.25">
      <c r="A1211" s="25">
        <v>979</v>
      </c>
      <c r="B1211" s="25">
        <v>209</v>
      </c>
      <c r="C1211" s="25" t="s">
        <v>1124</v>
      </c>
      <c r="D1211" s="25" t="s">
        <v>1263</v>
      </c>
      <c r="E1211" s="25" t="s">
        <v>1264</v>
      </c>
      <c r="F1211" s="25" t="s">
        <v>1265</v>
      </c>
      <c r="G1211" s="25" t="s">
        <v>1266</v>
      </c>
      <c r="H1211" s="25" t="s">
        <v>31</v>
      </c>
      <c r="I1211" s="25" t="s">
        <v>1136</v>
      </c>
      <c r="J1211" s="25" t="s">
        <v>1249</v>
      </c>
      <c r="K1211" s="25">
        <v>80111600</v>
      </c>
      <c r="L1211" s="25" t="s">
        <v>1289</v>
      </c>
      <c r="M1211" s="25">
        <v>2</v>
      </c>
      <c r="N1211" s="25">
        <v>2</v>
      </c>
      <c r="O1211" s="25">
        <v>11</v>
      </c>
      <c r="P1211" s="25">
        <v>1</v>
      </c>
      <c r="Q1211" s="25" t="s">
        <v>28</v>
      </c>
      <c r="R1211" s="25">
        <v>0</v>
      </c>
      <c r="S1211" s="26">
        <v>84303450</v>
      </c>
      <c r="T1211" s="26">
        <v>84303450</v>
      </c>
      <c r="U1211" s="25">
        <v>0</v>
      </c>
      <c r="V1211" s="25">
        <v>0</v>
      </c>
      <c r="W1211" s="25" t="s">
        <v>84</v>
      </c>
      <c r="X1211" s="25" t="s">
        <v>29</v>
      </c>
      <c r="Y1211" s="25" t="s">
        <v>1131</v>
      </c>
      <c r="Z1211" s="25">
        <v>3778932</v>
      </c>
      <c r="AA1211" s="25" t="s">
        <v>1132</v>
      </c>
      <c r="AB1211" s="24"/>
      <c r="AC1211" s="24" t="str">
        <f t="shared" si="36"/>
        <v>979-209</v>
      </c>
      <c r="AD1211" s="24" t="str">
        <f t="shared" si="37"/>
        <v>PRESTAR SERVICIOS PROFESIONALES PARA LIDERAR JURIDICAMENTE LAS ACTUACIONES JURIDICAS EN EL MARCO DEL  PROGRAMA DE CONTROL Y SEGUIMIENTO A USUARIOS DEL RECURSO HÍDRICO Y DEL SUELO, Y EL CUMPLIMIENTO DE LA SENTENCIA RIO BOGOTÁ # 979-209</v>
      </c>
    </row>
    <row r="1212" spans="1:30" x14ac:dyDescent="0.25">
      <c r="A1212" s="25">
        <v>979</v>
      </c>
      <c r="B1212" s="25">
        <v>210</v>
      </c>
      <c r="C1212" s="25" t="s">
        <v>1124</v>
      </c>
      <c r="D1212" s="25" t="s">
        <v>1253</v>
      </c>
      <c r="E1212" s="25" t="s">
        <v>1246</v>
      </c>
      <c r="F1212" s="25" t="s">
        <v>1254</v>
      </c>
      <c r="G1212" s="25" t="s">
        <v>1266</v>
      </c>
      <c r="H1212" s="25" t="s">
        <v>31</v>
      </c>
      <c r="I1212" s="25" t="s">
        <v>1136</v>
      </c>
      <c r="J1212" s="25" t="s">
        <v>1249</v>
      </c>
      <c r="K1212" s="25">
        <v>80111600</v>
      </c>
      <c r="L1212" s="25" t="s">
        <v>1255</v>
      </c>
      <c r="M1212" s="25">
        <v>2</v>
      </c>
      <c r="N1212" s="25">
        <v>2</v>
      </c>
      <c r="O1212" s="25">
        <v>11</v>
      </c>
      <c r="P1212" s="25">
        <v>1</v>
      </c>
      <c r="Q1212" s="25" t="s">
        <v>28</v>
      </c>
      <c r="R1212" s="25">
        <v>0</v>
      </c>
      <c r="S1212" s="26">
        <v>51917250</v>
      </c>
      <c r="T1212" s="26">
        <v>51917250</v>
      </c>
      <c r="U1212" s="25">
        <v>0</v>
      </c>
      <c r="V1212" s="25">
        <v>0</v>
      </c>
      <c r="W1212" s="25" t="s">
        <v>84</v>
      </c>
      <c r="X1212" s="25" t="s">
        <v>29</v>
      </c>
      <c r="Y1212" s="25" t="s">
        <v>1131</v>
      </c>
      <c r="Z1212" s="25">
        <v>3778932</v>
      </c>
      <c r="AA1212" s="25" t="s">
        <v>1132</v>
      </c>
      <c r="AB1212" s="24"/>
      <c r="AC1212" s="24" t="str">
        <f t="shared" si="36"/>
        <v>979-210</v>
      </c>
      <c r="AD1212" s="24" t="str">
        <f t="shared" si="37"/>
        <v>PRESTAR SERVICIOS PROFESIONALES PARA APOYAR Y ANALIZAR TÉCNICAMENTE LAS ACTUACIONES DE CONTROL Y SEGUIMIENTO DE LAS SOLICITUDES DE PERMISO DE VERTIMIENTOS DENTRO DEL PERÍMETRO URBANO DEL DISTRITO CAPITAL # 979-210</v>
      </c>
    </row>
    <row r="1213" spans="1:30" x14ac:dyDescent="0.25">
      <c r="A1213" s="25">
        <v>979</v>
      </c>
      <c r="B1213" s="25">
        <v>211</v>
      </c>
      <c r="C1213" s="25" t="s">
        <v>1124</v>
      </c>
      <c r="D1213" s="25" t="s">
        <v>1263</v>
      </c>
      <c r="E1213" s="25" t="s">
        <v>1264</v>
      </c>
      <c r="F1213" s="25" t="s">
        <v>1265</v>
      </c>
      <c r="G1213" s="25" t="s">
        <v>1266</v>
      </c>
      <c r="H1213" s="25" t="s">
        <v>31</v>
      </c>
      <c r="I1213" s="25" t="s">
        <v>1136</v>
      </c>
      <c r="J1213" s="25" t="s">
        <v>1249</v>
      </c>
      <c r="K1213" s="25">
        <v>80111600</v>
      </c>
      <c r="L1213" s="25" t="s">
        <v>1290</v>
      </c>
      <c r="M1213" s="25">
        <v>2</v>
      </c>
      <c r="N1213" s="25">
        <v>2</v>
      </c>
      <c r="O1213" s="25">
        <v>11</v>
      </c>
      <c r="P1213" s="25">
        <v>1</v>
      </c>
      <c r="Q1213" s="25" t="s">
        <v>28</v>
      </c>
      <c r="R1213" s="25">
        <v>0</v>
      </c>
      <c r="S1213" s="26">
        <v>51917250</v>
      </c>
      <c r="T1213" s="26">
        <v>51917250</v>
      </c>
      <c r="U1213" s="25">
        <v>0</v>
      </c>
      <c r="V1213" s="25">
        <v>0</v>
      </c>
      <c r="W1213" s="25" t="s">
        <v>84</v>
      </c>
      <c r="X1213" s="25" t="s">
        <v>29</v>
      </c>
      <c r="Y1213" s="25" t="s">
        <v>1131</v>
      </c>
      <c r="Z1213" s="25">
        <v>3778932</v>
      </c>
      <c r="AA1213" s="25" t="s">
        <v>1132</v>
      </c>
      <c r="AB1213" s="24"/>
      <c r="AC1213" s="24" t="str">
        <f t="shared" si="36"/>
        <v>979-211</v>
      </c>
      <c r="AD1213" s="24" t="str">
        <f t="shared" si="37"/>
        <v>PRESTAR SERVICIOS PROFESIONALES PARA REVISAR JURÍDICAMENTE LAS ACTUACIONES DEL PROGRAMA DE CONTROL Y SEGUIMIENTO A USUARIOS DEL RECURSO HÍDRICO Y DEL SUELO. # 979-211</v>
      </c>
    </row>
    <row r="1214" spans="1:30" s="27" customFormat="1" x14ac:dyDescent="0.25">
      <c r="A1214" s="25">
        <v>979</v>
      </c>
      <c r="B1214" s="25">
        <v>212</v>
      </c>
      <c r="C1214" s="25" t="s">
        <v>1124</v>
      </c>
      <c r="D1214" s="25" t="s">
        <v>1253</v>
      </c>
      <c r="E1214" s="25" t="s">
        <v>1246</v>
      </c>
      <c r="F1214" s="25" t="s">
        <v>1254</v>
      </c>
      <c r="G1214" s="25" t="s">
        <v>1266</v>
      </c>
      <c r="H1214" s="25" t="s">
        <v>31</v>
      </c>
      <c r="I1214" s="25" t="s">
        <v>1136</v>
      </c>
      <c r="J1214" s="25" t="s">
        <v>1249</v>
      </c>
      <c r="K1214" s="25">
        <v>80111600</v>
      </c>
      <c r="L1214" s="25" t="s">
        <v>1291</v>
      </c>
      <c r="M1214" s="25">
        <v>2</v>
      </c>
      <c r="N1214" s="25">
        <v>2</v>
      </c>
      <c r="O1214" s="25">
        <v>11</v>
      </c>
      <c r="P1214" s="25">
        <v>1</v>
      </c>
      <c r="Q1214" s="25" t="s">
        <v>28</v>
      </c>
      <c r="R1214" s="25">
        <v>0</v>
      </c>
      <c r="S1214" s="26">
        <v>35851200</v>
      </c>
      <c r="T1214" s="26">
        <v>35851200</v>
      </c>
      <c r="U1214" s="25">
        <v>0</v>
      </c>
      <c r="V1214" s="25">
        <v>0</v>
      </c>
      <c r="W1214" s="25" t="s">
        <v>84</v>
      </c>
      <c r="X1214" s="25" t="s">
        <v>29</v>
      </c>
      <c r="Y1214" s="25" t="s">
        <v>1131</v>
      </c>
      <c r="Z1214" s="25">
        <v>3778932</v>
      </c>
      <c r="AA1214" s="25" t="s">
        <v>1132</v>
      </c>
      <c r="AB1214" s="24"/>
      <c r="AC1214" s="24" t="str">
        <f t="shared" si="36"/>
        <v>979-212</v>
      </c>
      <c r="AD1214" s="24" t="str">
        <f t="shared" si="37"/>
        <v>PRESTAR SERVICIOS PROFESIONALES PARA EVALUAR TÉCNICAMENTE LAS SOLICITUDES DE PERMISO DE VERTIMIENTOS  EN EL PERÍMETRO URBANO # 979-212</v>
      </c>
    </row>
    <row r="1215" spans="1:30" s="27" customFormat="1" x14ac:dyDescent="0.25">
      <c r="A1215" s="25">
        <v>979</v>
      </c>
      <c r="B1215" s="25">
        <v>213</v>
      </c>
      <c r="C1215" s="25" t="s">
        <v>1124</v>
      </c>
      <c r="D1215" s="25" t="s">
        <v>1263</v>
      </c>
      <c r="E1215" s="25" t="s">
        <v>1264</v>
      </c>
      <c r="F1215" s="25" t="s">
        <v>1265</v>
      </c>
      <c r="G1215" s="25" t="s">
        <v>1266</v>
      </c>
      <c r="H1215" s="25" t="s">
        <v>31</v>
      </c>
      <c r="I1215" s="25" t="s">
        <v>1136</v>
      </c>
      <c r="J1215" s="25" t="s">
        <v>1249</v>
      </c>
      <c r="K1215" s="25">
        <v>80111600</v>
      </c>
      <c r="L1215" s="25" t="s">
        <v>1282</v>
      </c>
      <c r="M1215" s="25">
        <v>2</v>
      </c>
      <c r="N1215" s="25">
        <v>2</v>
      </c>
      <c r="O1215" s="25">
        <v>11</v>
      </c>
      <c r="P1215" s="25">
        <v>1</v>
      </c>
      <c r="Q1215" s="25" t="s">
        <v>28</v>
      </c>
      <c r="R1215" s="25">
        <v>0</v>
      </c>
      <c r="S1215" s="26">
        <v>35851200</v>
      </c>
      <c r="T1215" s="26">
        <v>35851200</v>
      </c>
      <c r="U1215" s="25">
        <v>0</v>
      </c>
      <c r="V1215" s="25">
        <v>0</v>
      </c>
      <c r="W1215" s="25" t="s">
        <v>84</v>
      </c>
      <c r="X1215" s="25" t="s">
        <v>29</v>
      </c>
      <c r="Y1215" s="25" t="s">
        <v>1131</v>
      </c>
      <c r="Z1215" s="25">
        <v>3778932</v>
      </c>
      <c r="AA1215" s="25" t="s">
        <v>1132</v>
      </c>
      <c r="AB1215" s="24"/>
      <c r="AC1215" s="24" t="str">
        <f t="shared" si="36"/>
        <v>979-213</v>
      </c>
      <c r="AD1215" s="24" t="str">
        <f t="shared" si="37"/>
        <v>PRESTAR SERVICIOS PROFESIONALES PARA REALIZAR ACTUACIONES JURIDICAS DE EVALUACIÓN DEL PROGRAMA DE CONTROL Y SEGUIMIENTO A USUARIOS DEL RECURSO HÍDRICO Y DEL SUELO, ORIENTADAS A LAS ACCIONES EN DESCONTAMINACIÓN HÍDRICA. # 979-213</v>
      </c>
    </row>
    <row r="1216" spans="1:30" s="27" customFormat="1" x14ac:dyDescent="0.25">
      <c r="A1216" s="25">
        <v>979</v>
      </c>
      <c r="B1216" s="25">
        <v>214</v>
      </c>
      <c r="C1216" s="25" t="s">
        <v>1124</v>
      </c>
      <c r="D1216" s="25" t="s">
        <v>1263</v>
      </c>
      <c r="E1216" s="25" t="s">
        <v>1264</v>
      </c>
      <c r="F1216" s="25" t="s">
        <v>1265</v>
      </c>
      <c r="G1216" s="25" t="s">
        <v>1266</v>
      </c>
      <c r="H1216" s="25" t="s">
        <v>31</v>
      </c>
      <c r="I1216" s="25" t="s">
        <v>1136</v>
      </c>
      <c r="J1216" s="25" t="s">
        <v>1249</v>
      </c>
      <c r="K1216" s="25">
        <v>80111600</v>
      </c>
      <c r="L1216" s="25" t="s">
        <v>1292</v>
      </c>
      <c r="M1216" s="25">
        <v>2</v>
      </c>
      <c r="N1216" s="25">
        <v>2</v>
      </c>
      <c r="O1216" s="25">
        <v>11</v>
      </c>
      <c r="P1216" s="25">
        <v>1</v>
      </c>
      <c r="Q1216" s="25" t="s">
        <v>28</v>
      </c>
      <c r="R1216" s="25">
        <v>0</v>
      </c>
      <c r="S1216" s="26">
        <v>84303450</v>
      </c>
      <c r="T1216" s="26">
        <v>84303450</v>
      </c>
      <c r="U1216" s="25">
        <v>0</v>
      </c>
      <c r="V1216" s="25">
        <v>0</v>
      </c>
      <c r="W1216" s="25" t="s">
        <v>84</v>
      </c>
      <c r="X1216" s="25" t="s">
        <v>29</v>
      </c>
      <c r="Y1216" s="25" t="s">
        <v>1131</v>
      </c>
      <c r="Z1216" s="25">
        <v>3778932</v>
      </c>
      <c r="AA1216" s="25" t="s">
        <v>1132</v>
      </c>
      <c r="AB1216" s="24"/>
      <c r="AC1216" s="24" t="str">
        <f t="shared" si="36"/>
        <v>979-214</v>
      </c>
      <c r="AD1216" s="24" t="str">
        <f t="shared" si="37"/>
        <v>PRESTAR LOS SERVICIOS PROFESIONALES PARA GESTIONAR, ANALIZAR, Y REVISAR TECNICAMENTE LAS ACTUACIONES DEL PROGRAMA DE  CONTROL Y SEGUIMIENTO A USUARIOS DEL RECURSO HÍDRICO Y DEL SUELO Y EL CUMPLIMIENTO SENTENCIA RIO BOGOTÁ # 979-214</v>
      </c>
    </row>
    <row r="1217" spans="1:30" x14ac:dyDescent="0.25">
      <c r="A1217" s="25">
        <v>979</v>
      </c>
      <c r="B1217" s="25">
        <v>215</v>
      </c>
      <c r="C1217" s="25" t="s">
        <v>1124</v>
      </c>
      <c r="D1217" s="25" t="s">
        <v>1245</v>
      </c>
      <c r="E1217" s="25" t="s">
        <v>1246</v>
      </c>
      <c r="F1217" s="25" t="s">
        <v>1247</v>
      </c>
      <c r="G1217" s="25" t="s">
        <v>1248</v>
      </c>
      <c r="H1217" s="25" t="s">
        <v>31</v>
      </c>
      <c r="I1217" s="25" t="s">
        <v>1136</v>
      </c>
      <c r="J1217" s="25" t="s">
        <v>1249</v>
      </c>
      <c r="K1217" s="25">
        <v>80111600</v>
      </c>
      <c r="L1217" s="25" t="s">
        <v>1293</v>
      </c>
      <c r="M1217" s="25">
        <v>2</v>
      </c>
      <c r="N1217" s="25">
        <v>2</v>
      </c>
      <c r="O1217" s="25">
        <v>10</v>
      </c>
      <c r="P1217" s="25">
        <v>1</v>
      </c>
      <c r="Q1217" s="25" t="s">
        <v>28</v>
      </c>
      <c r="R1217" s="25">
        <v>0</v>
      </c>
      <c r="S1217" s="26">
        <v>53403000</v>
      </c>
      <c r="T1217" s="26">
        <v>53403000</v>
      </c>
      <c r="U1217" s="25">
        <v>0</v>
      </c>
      <c r="V1217" s="25">
        <v>0</v>
      </c>
      <c r="W1217" s="25" t="s">
        <v>84</v>
      </c>
      <c r="X1217" s="25" t="s">
        <v>29</v>
      </c>
      <c r="Y1217" s="25" t="s">
        <v>1131</v>
      </c>
      <c r="Z1217" s="25">
        <v>3778932</v>
      </c>
      <c r="AA1217" s="25" t="s">
        <v>1132</v>
      </c>
      <c r="AB1217" s="24"/>
      <c r="AC1217" s="24" t="str">
        <f t="shared" si="36"/>
        <v>979-215</v>
      </c>
      <c r="AD1217" s="24" t="str">
        <f t="shared" si="37"/>
        <v>PRESTAR SERVICIOS PROFESIONALES PARA PROYECTAR Y REVISAR JURIDICAMENTE  LAS ACTUACIONES DE CONTROL Y SEGUIMIENTO A LOS PUNTOS DE CAPTACIÓN DE AGUA SUBTERRÁNEA Y SUELOS INVENTARIADOS # 979-215</v>
      </c>
    </row>
    <row r="1218" spans="1:30" x14ac:dyDescent="0.25">
      <c r="A1218" s="25">
        <v>979</v>
      </c>
      <c r="B1218" s="25">
        <v>216</v>
      </c>
      <c r="C1218" s="25" t="s">
        <v>1124</v>
      </c>
      <c r="D1218" s="25" t="s">
        <v>1245</v>
      </c>
      <c r="E1218" s="25" t="s">
        <v>1246</v>
      </c>
      <c r="F1218" s="25" t="s">
        <v>1247</v>
      </c>
      <c r="G1218" s="25" t="s">
        <v>1248</v>
      </c>
      <c r="H1218" s="25" t="s">
        <v>31</v>
      </c>
      <c r="I1218" s="25" t="s">
        <v>1136</v>
      </c>
      <c r="J1218" s="25" t="s">
        <v>1249</v>
      </c>
      <c r="K1218" s="25">
        <v>80111600</v>
      </c>
      <c r="L1218" s="25" t="s">
        <v>1250</v>
      </c>
      <c r="M1218" s="25">
        <v>2</v>
      </c>
      <c r="N1218" s="25">
        <v>2</v>
      </c>
      <c r="O1218" s="25">
        <v>10</v>
      </c>
      <c r="P1218" s="25">
        <v>1</v>
      </c>
      <c r="Q1218" s="25" t="s">
        <v>28</v>
      </c>
      <c r="R1218" s="25">
        <v>0</v>
      </c>
      <c r="S1218" s="26">
        <v>18732000</v>
      </c>
      <c r="T1218" s="26">
        <v>18732000</v>
      </c>
      <c r="U1218" s="25">
        <v>0</v>
      </c>
      <c r="V1218" s="25">
        <v>0</v>
      </c>
      <c r="W1218" s="25" t="s">
        <v>84</v>
      </c>
      <c r="X1218" s="25" t="s">
        <v>29</v>
      </c>
      <c r="Y1218" s="25" t="s">
        <v>1131</v>
      </c>
      <c r="Z1218" s="25">
        <v>3778932</v>
      </c>
      <c r="AA1218" s="25" t="s">
        <v>1132</v>
      </c>
      <c r="AB1218" s="24"/>
      <c r="AC1218" s="24" t="str">
        <f t="shared" ref="AC1218:AC1281" si="38">+CONCATENATE(A1218,"-",B1218)</f>
        <v>979-216</v>
      </c>
      <c r="AD1218" s="24" t="str">
        <f t="shared" ref="AD1218:AD1281" si="39">+CONCATENATE(L1218," #"," ",AC1218)</f>
        <v>PRESTAR SERVICIOS DE APOYO A LA GESTIÓN PARA APOYAR LA GESTIÓN DOCUMENTAL DE LA INFORMACIÓN TECNICA Y JURIDICA DE SEGUIMIENTO Y CONTROL AMBIENTAL DE USUARIOS DEL RECURSO HÍDRICO Y SUELO # 979-216</v>
      </c>
    </row>
    <row r="1219" spans="1:30" x14ac:dyDescent="0.25">
      <c r="A1219" s="25">
        <v>979</v>
      </c>
      <c r="B1219" s="25">
        <v>217</v>
      </c>
      <c r="C1219" s="25" t="s">
        <v>1124</v>
      </c>
      <c r="D1219" s="25" t="s">
        <v>1253</v>
      </c>
      <c r="E1219" s="25" t="s">
        <v>1246</v>
      </c>
      <c r="F1219" s="25" t="s">
        <v>1294</v>
      </c>
      <c r="G1219" s="25" t="s">
        <v>27</v>
      </c>
      <c r="H1219" s="25" t="s">
        <v>31</v>
      </c>
      <c r="I1219" s="25" t="s">
        <v>1136</v>
      </c>
      <c r="J1219" s="25" t="s">
        <v>1249</v>
      </c>
      <c r="K1219" s="25">
        <v>80111600</v>
      </c>
      <c r="L1219" s="25" t="s">
        <v>1295</v>
      </c>
      <c r="M1219" s="25">
        <v>2</v>
      </c>
      <c r="N1219" s="25">
        <v>2</v>
      </c>
      <c r="O1219" s="25">
        <v>10</v>
      </c>
      <c r="P1219" s="25">
        <v>1</v>
      </c>
      <c r="Q1219" s="25" t="s">
        <v>28</v>
      </c>
      <c r="R1219" s="25">
        <v>0</v>
      </c>
      <c r="S1219" s="26">
        <v>47197500</v>
      </c>
      <c r="T1219" s="26">
        <v>47197500</v>
      </c>
      <c r="U1219" s="25">
        <v>0</v>
      </c>
      <c r="V1219" s="25">
        <v>0</v>
      </c>
      <c r="W1219" s="25" t="s">
        <v>84</v>
      </c>
      <c r="X1219" s="25" t="s">
        <v>29</v>
      </c>
      <c r="Y1219" s="25" t="s">
        <v>1131</v>
      </c>
      <c r="Z1219" s="25">
        <v>3778932</v>
      </c>
      <c r="AA1219" s="25" t="s">
        <v>1132</v>
      </c>
      <c r="AB1219" s="24"/>
      <c r="AC1219" s="24" t="str">
        <f t="shared" si="38"/>
        <v>979-217</v>
      </c>
      <c r="AD1219" s="24" t="str">
        <f t="shared" si="39"/>
        <v>PRESTAR LOS SERVICIOS PROFESIONALES REALIZAR ACTIVIDADES DE DIAGNOSTICO Y EVALUACIÓN AMBIENTAL DE SOLICITUDES DE CAMBIO DE USO DE SUELO O SITIOS CON SOSPECHA DE CONTAMINACIÓN DE SUELO Y AGUA SUBTERRANEA. # 979-217</v>
      </c>
    </row>
    <row r="1220" spans="1:30" x14ac:dyDescent="0.25">
      <c r="A1220" s="25">
        <v>979</v>
      </c>
      <c r="B1220" s="25">
        <v>218</v>
      </c>
      <c r="C1220" s="25" t="s">
        <v>1124</v>
      </c>
      <c r="D1220" s="25" t="s">
        <v>1253</v>
      </c>
      <c r="E1220" s="25" t="s">
        <v>1246</v>
      </c>
      <c r="F1220" s="25" t="s">
        <v>1294</v>
      </c>
      <c r="G1220" s="25" t="s">
        <v>1266</v>
      </c>
      <c r="H1220" s="25" t="s">
        <v>31</v>
      </c>
      <c r="I1220" s="25" t="s">
        <v>1136</v>
      </c>
      <c r="J1220" s="25" t="s">
        <v>1249</v>
      </c>
      <c r="K1220" s="25">
        <v>80111600</v>
      </c>
      <c r="L1220" s="25" t="s">
        <v>1295</v>
      </c>
      <c r="M1220" s="25">
        <v>2</v>
      </c>
      <c r="N1220" s="25">
        <v>2</v>
      </c>
      <c r="O1220" s="25">
        <v>10</v>
      </c>
      <c r="P1220" s="25">
        <v>1</v>
      </c>
      <c r="Q1220" s="25" t="s">
        <v>28</v>
      </c>
      <c r="R1220" s="25">
        <v>0</v>
      </c>
      <c r="S1220" s="26">
        <v>47197500</v>
      </c>
      <c r="T1220" s="26">
        <v>47197500</v>
      </c>
      <c r="U1220" s="25">
        <v>0</v>
      </c>
      <c r="V1220" s="25">
        <v>0</v>
      </c>
      <c r="W1220" s="25" t="s">
        <v>84</v>
      </c>
      <c r="X1220" s="25" t="s">
        <v>29</v>
      </c>
      <c r="Y1220" s="25" t="s">
        <v>1131</v>
      </c>
      <c r="Z1220" s="25">
        <v>3778932</v>
      </c>
      <c r="AA1220" s="25" t="s">
        <v>1132</v>
      </c>
      <c r="AB1220" s="24"/>
      <c r="AC1220" s="24" t="str">
        <f t="shared" si="38"/>
        <v>979-218</v>
      </c>
      <c r="AD1220" s="24" t="str">
        <f t="shared" si="39"/>
        <v>PRESTAR LOS SERVICIOS PROFESIONALES REALIZAR ACTIVIDADES DE DIAGNOSTICO Y EVALUACIÓN AMBIENTAL DE SOLICITUDES DE CAMBIO DE USO DE SUELO O SITIOS CON SOSPECHA DE CONTAMINACIÓN DE SUELO Y AGUA SUBTERRANEA. # 979-218</v>
      </c>
    </row>
    <row r="1221" spans="1:30" x14ac:dyDescent="0.25">
      <c r="A1221" s="25">
        <v>979</v>
      </c>
      <c r="B1221" s="25">
        <v>219</v>
      </c>
      <c r="C1221" s="25" t="s">
        <v>1124</v>
      </c>
      <c r="D1221" s="25" t="s">
        <v>1272</v>
      </c>
      <c r="E1221" s="25" t="s">
        <v>1246</v>
      </c>
      <c r="F1221" s="25" t="s">
        <v>1273</v>
      </c>
      <c r="G1221" s="25" t="s">
        <v>1248</v>
      </c>
      <c r="H1221" s="25" t="s">
        <v>31</v>
      </c>
      <c r="I1221" s="25" t="s">
        <v>1136</v>
      </c>
      <c r="J1221" s="25" t="s">
        <v>1249</v>
      </c>
      <c r="K1221" s="25">
        <v>80111600</v>
      </c>
      <c r="L1221" s="25" t="s">
        <v>1296</v>
      </c>
      <c r="M1221" s="25">
        <v>2</v>
      </c>
      <c r="N1221" s="25">
        <v>2</v>
      </c>
      <c r="O1221" s="25">
        <v>10</v>
      </c>
      <c r="P1221" s="25">
        <v>1</v>
      </c>
      <c r="Q1221" s="25" t="s">
        <v>28</v>
      </c>
      <c r="R1221" s="25">
        <v>0</v>
      </c>
      <c r="S1221" s="26">
        <v>35368500</v>
      </c>
      <c r="T1221" s="26">
        <v>35368500</v>
      </c>
      <c r="U1221" s="25">
        <v>0</v>
      </c>
      <c r="V1221" s="25">
        <v>0</v>
      </c>
      <c r="W1221" s="25" t="s">
        <v>84</v>
      </c>
      <c r="X1221" s="25" t="s">
        <v>29</v>
      </c>
      <c r="Y1221" s="25" t="s">
        <v>1131</v>
      </c>
      <c r="Z1221" s="25">
        <v>3778932</v>
      </c>
      <c r="AA1221" s="25" t="s">
        <v>1132</v>
      </c>
      <c r="AB1221" s="24"/>
      <c r="AC1221" s="24" t="str">
        <f t="shared" si="38"/>
        <v>979-219</v>
      </c>
      <c r="AD1221" s="24" t="str">
        <f t="shared" si="39"/>
        <v>PRESTAR LOS SERVICIOS PROFESIONALES PARA ANALIZAR Y APOYAR TÉCNICAMENTE EL DIAGNOSTICO EN PREDIOS CON POSIBLE AFECTACIÓN DEL RECURSO HIDRICO SUPERFICIAL, SUBTERRANEO Y SUELO PRODUCTO DE LAS ACTUACIONES DE EVALUACIÓN,  CONTROL Y SEGUIMIENTO A USUARIOS ASOCIADOS A HIDROCARBUROS. # 979-219</v>
      </c>
    </row>
    <row r="1222" spans="1:30" x14ac:dyDescent="0.25">
      <c r="A1222" s="25">
        <v>979</v>
      </c>
      <c r="B1222" s="25">
        <v>220</v>
      </c>
      <c r="C1222" s="25" t="s">
        <v>1124</v>
      </c>
      <c r="D1222" s="25" t="s">
        <v>1263</v>
      </c>
      <c r="E1222" s="25" t="s">
        <v>1264</v>
      </c>
      <c r="F1222" s="25" t="s">
        <v>1265</v>
      </c>
      <c r="G1222" s="25" t="s">
        <v>1266</v>
      </c>
      <c r="H1222" s="25" t="s">
        <v>31</v>
      </c>
      <c r="I1222" s="25" t="s">
        <v>1136</v>
      </c>
      <c r="J1222" s="25" t="s">
        <v>1249</v>
      </c>
      <c r="K1222" s="25">
        <v>80111600</v>
      </c>
      <c r="L1222" s="25" t="s">
        <v>1297</v>
      </c>
      <c r="M1222" s="25">
        <v>2</v>
      </c>
      <c r="N1222" s="25">
        <v>2</v>
      </c>
      <c r="O1222" s="25">
        <v>11</v>
      </c>
      <c r="P1222" s="25">
        <v>1</v>
      </c>
      <c r="Q1222" s="25" t="s">
        <v>28</v>
      </c>
      <c r="R1222" s="25">
        <v>0</v>
      </c>
      <c r="S1222" s="26">
        <v>84303450</v>
      </c>
      <c r="T1222" s="26">
        <v>84303450</v>
      </c>
      <c r="U1222" s="25">
        <v>0</v>
      </c>
      <c r="V1222" s="25">
        <v>0</v>
      </c>
      <c r="W1222" s="25" t="s">
        <v>84</v>
      </c>
      <c r="X1222" s="25" t="s">
        <v>29</v>
      </c>
      <c r="Y1222" s="25" t="s">
        <v>1131</v>
      </c>
      <c r="Z1222" s="25">
        <v>3778932</v>
      </c>
      <c r="AA1222" s="25" t="s">
        <v>1132</v>
      </c>
      <c r="AB1222" s="24"/>
      <c r="AC1222" s="24" t="str">
        <f t="shared" si="38"/>
        <v>979-220</v>
      </c>
      <c r="AD1222" s="24" t="str">
        <f t="shared" si="39"/>
        <v>PRESTAR LOS SERVICIOS PROFESIONALES PARA GESTIONAR, ANALIZAR  Y REVISAR EL PROGRAMA DE CONTROL Y SEGUIMIENTO   A USUARIOS DEL RECURSO HÍDRICO Y DEL SUELO # 979-220</v>
      </c>
    </row>
    <row r="1223" spans="1:30" x14ac:dyDescent="0.25">
      <c r="A1223" s="25">
        <v>979</v>
      </c>
      <c r="B1223" s="25">
        <v>221</v>
      </c>
      <c r="C1223" s="25" t="s">
        <v>1124</v>
      </c>
      <c r="D1223" s="25" t="s">
        <v>1245</v>
      </c>
      <c r="E1223" s="25" t="s">
        <v>1246</v>
      </c>
      <c r="F1223" s="25" t="s">
        <v>1247</v>
      </c>
      <c r="G1223" s="25" t="s">
        <v>1248</v>
      </c>
      <c r="H1223" s="25" t="s">
        <v>31</v>
      </c>
      <c r="I1223" s="25" t="s">
        <v>1136</v>
      </c>
      <c r="J1223" s="25" t="s">
        <v>1249</v>
      </c>
      <c r="K1223" s="25">
        <v>80111600</v>
      </c>
      <c r="L1223" s="25" t="s">
        <v>1298</v>
      </c>
      <c r="M1223" s="25">
        <v>2</v>
      </c>
      <c r="N1223" s="25">
        <v>2</v>
      </c>
      <c r="O1223" s="25">
        <v>10</v>
      </c>
      <c r="P1223" s="25">
        <v>1</v>
      </c>
      <c r="Q1223" s="25" t="s">
        <v>28</v>
      </c>
      <c r="R1223" s="25">
        <v>0</v>
      </c>
      <c r="S1223" s="26">
        <v>27856500</v>
      </c>
      <c r="T1223" s="26">
        <v>27856500</v>
      </c>
      <c r="U1223" s="25">
        <v>0</v>
      </c>
      <c r="V1223" s="25">
        <v>0</v>
      </c>
      <c r="W1223" s="25" t="s">
        <v>84</v>
      </c>
      <c r="X1223" s="25" t="s">
        <v>29</v>
      </c>
      <c r="Y1223" s="25" t="s">
        <v>1131</v>
      </c>
      <c r="Z1223" s="25">
        <v>3778932</v>
      </c>
      <c r="AA1223" s="25" t="s">
        <v>1132</v>
      </c>
      <c r="AB1223" s="24"/>
      <c r="AC1223" s="24" t="str">
        <f t="shared" si="38"/>
        <v>979-221</v>
      </c>
      <c r="AD1223" s="24" t="str">
        <f t="shared" si="39"/>
        <v>PRESTAR SERVICIOS PROFESIONALES PARA REALIZAR VISITAS TÉCNICAS PRODUCTO DE LAS QUEJAS Y DERECHOS DE PETICIÓN A LOS USUARIOS DE PUNTOS DE CAPTACIÓN DE AGUA SUBTERRÁNEA INVENTARIADOS # 979-221</v>
      </c>
    </row>
    <row r="1224" spans="1:30" x14ac:dyDescent="0.25">
      <c r="A1224" s="25">
        <v>979</v>
      </c>
      <c r="B1224" s="25">
        <v>222</v>
      </c>
      <c r="C1224" s="25" t="s">
        <v>1124</v>
      </c>
      <c r="D1224" s="25" t="s">
        <v>1245</v>
      </c>
      <c r="E1224" s="25" t="s">
        <v>1246</v>
      </c>
      <c r="F1224" s="25" t="s">
        <v>1247</v>
      </c>
      <c r="G1224" s="25" t="s">
        <v>1248</v>
      </c>
      <c r="H1224" s="25" t="s">
        <v>31</v>
      </c>
      <c r="I1224" s="25" t="s">
        <v>1136</v>
      </c>
      <c r="J1224" s="25" t="s">
        <v>1249</v>
      </c>
      <c r="K1224" s="25">
        <v>80111600</v>
      </c>
      <c r="L1224" s="25" t="s">
        <v>1299</v>
      </c>
      <c r="M1224" s="25">
        <v>2</v>
      </c>
      <c r="N1224" s="25">
        <v>2</v>
      </c>
      <c r="O1224" s="25">
        <v>10</v>
      </c>
      <c r="P1224" s="25">
        <v>1</v>
      </c>
      <c r="Q1224" s="25" t="s">
        <v>28</v>
      </c>
      <c r="R1224" s="25">
        <v>0</v>
      </c>
      <c r="S1224" s="26">
        <v>47197500</v>
      </c>
      <c r="T1224" s="26">
        <v>47197500</v>
      </c>
      <c r="U1224" s="25">
        <v>0</v>
      </c>
      <c r="V1224" s="25">
        <v>0</v>
      </c>
      <c r="W1224" s="25" t="s">
        <v>84</v>
      </c>
      <c r="X1224" s="25" t="s">
        <v>29</v>
      </c>
      <c r="Y1224" s="25" t="s">
        <v>1131</v>
      </c>
      <c r="Z1224" s="25">
        <v>3778932</v>
      </c>
      <c r="AA1224" s="25" t="s">
        <v>1132</v>
      </c>
      <c r="AB1224" s="24"/>
      <c r="AC1224" s="24" t="str">
        <f t="shared" si="38"/>
        <v>979-222</v>
      </c>
      <c r="AD1224" s="24" t="str">
        <f t="shared" si="39"/>
        <v>PRESTAR SERVICIOS PROFESIONALES PARA REALIZAR ACTUACIONES TÉCNICAS DE  EVALUACIÓN, CONTROL Y SEGUIMIENTO A LOS PUNTOS DE CAPTACIÓN DE AGUA SUBTERRÁNEA INVENTARIADOS # 979-222</v>
      </c>
    </row>
    <row r="1225" spans="1:30" x14ac:dyDescent="0.25">
      <c r="A1225" s="25">
        <v>979</v>
      </c>
      <c r="B1225" s="25">
        <v>223</v>
      </c>
      <c r="C1225" s="25" t="s">
        <v>1124</v>
      </c>
      <c r="D1225" s="25" t="s">
        <v>1263</v>
      </c>
      <c r="E1225" s="25" t="s">
        <v>1264</v>
      </c>
      <c r="F1225" s="25" t="s">
        <v>1265</v>
      </c>
      <c r="G1225" s="25" t="s">
        <v>1266</v>
      </c>
      <c r="H1225" s="25" t="s">
        <v>31</v>
      </c>
      <c r="I1225" s="25" t="s">
        <v>1136</v>
      </c>
      <c r="J1225" s="25" t="s">
        <v>1249</v>
      </c>
      <c r="K1225" s="25">
        <v>80111600</v>
      </c>
      <c r="L1225" s="25" t="s">
        <v>1297</v>
      </c>
      <c r="M1225" s="25">
        <v>2</v>
      </c>
      <c r="N1225" s="25">
        <v>2</v>
      </c>
      <c r="O1225" s="25">
        <v>11</v>
      </c>
      <c r="P1225" s="25">
        <v>1</v>
      </c>
      <c r="Q1225" s="25" t="s">
        <v>28</v>
      </c>
      <c r="R1225" s="25">
        <v>0</v>
      </c>
      <c r="S1225" s="26">
        <v>84303450</v>
      </c>
      <c r="T1225" s="26">
        <v>84303450</v>
      </c>
      <c r="U1225" s="25">
        <v>0</v>
      </c>
      <c r="V1225" s="25">
        <v>0</v>
      </c>
      <c r="W1225" s="25" t="s">
        <v>84</v>
      </c>
      <c r="X1225" s="25" t="s">
        <v>29</v>
      </c>
      <c r="Y1225" s="25" t="s">
        <v>1131</v>
      </c>
      <c r="Z1225" s="25">
        <v>3778932</v>
      </c>
      <c r="AA1225" s="25" t="s">
        <v>1132</v>
      </c>
      <c r="AB1225" s="24"/>
      <c r="AC1225" s="24" t="str">
        <f t="shared" si="38"/>
        <v>979-223</v>
      </c>
      <c r="AD1225" s="24" t="str">
        <f t="shared" si="39"/>
        <v>PRESTAR LOS SERVICIOS PROFESIONALES PARA GESTIONAR, ANALIZAR  Y REVISAR EL PROGRAMA DE CONTROL Y SEGUIMIENTO   A USUARIOS DEL RECURSO HÍDRICO Y DEL SUELO # 979-223</v>
      </c>
    </row>
    <row r="1226" spans="1:30" x14ac:dyDescent="0.25">
      <c r="A1226" s="25">
        <v>979</v>
      </c>
      <c r="B1226" s="25">
        <v>224</v>
      </c>
      <c r="C1226" s="25" t="s">
        <v>1124</v>
      </c>
      <c r="D1226" s="25" t="s">
        <v>1245</v>
      </c>
      <c r="E1226" s="25" t="s">
        <v>1246</v>
      </c>
      <c r="F1226" s="25" t="s">
        <v>1247</v>
      </c>
      <c r="G1226" s="25" t="s">
        <v>1248</v>
      </c>
      <c r="H1226" s="25" t="s">
        <v>31</v>
      </c>
      <c r="I1226" s="25" t="s">
        <v>1136</v>
      </c>
      <c r="J1226" s="25" t="s">
        <v>1249</v>
      </c>
      <c r="K1226" s="25">
        <v>80111600</v>
      </c>
      <c r="L1226" s="25" t="s">
        <v>1250</v>
      </c>
      <c r="M1226" s="25">
        <v>2</v>
      </c>
      <c r="N1226" s="25">
        <v>2</v>
      </c>
      <c r="O1226" s="25">
        <v>10</v>
      </c>
      <c r="P1226" s="25">
        <v>1</v>
      </c>
      <c r="Q1226" s="25" t="s">
        <v>28</v>
      </c>
      <c r="R1226" s="25">
        <v>0</v>
      </c>
      <c r="S1226" s="26">
        <v>18732000</v>
      </c>
      <c r="T1226" s="26">
        <v>18732000</v>
      </c>
      <c r="U1226" s="25">
        <v>0</v>
      </c>
      <c r="V1226" s="25">
        <v>0</v>
      </c>
      <c r="W1226" s="25" t="s">
        <v>84</v>
      </c>
      <c r="X1226" s="25" t="s">
        <v>29</v>
      </c>
      <c r="Y1226" s="25" t="s">
        <v>1131</v>
      </c>
      <c r="Z1226" s="25">
        <v>3778932</v>
      </c>
      <c r="AA1226" s="25" t="s">
        <v>1132</v>
      </c>
      <c r="AB1226" s="24"/>
      <c r="AC1226" s="24" t="str">
        <f t="shared" si="38"/>
        <v>979-224</v>
      </c>
      <c r="AD1226" s="24" t="str">
        <f t="shared" si="39"/>
        <v>PRESTAR SERVICIOS DE APOYO A LA GESTIÓN PARA APOYAR LA GESTIÓN DOCUMENTAL DE LA INFORMACIÓN TECNICA Y JURIDICA DE SEGUIMIENTO Y CONTROL AMBIENTAL DE USUARIOS DEL RECURSO HÍDRICO Y SUELO # 979-224</v>
      </c>
    </row>
    <row r="1227" spans="1:30" x14ac:dyDescent="0.25">
      <c r="A1227" s="25">
        <v>979</v>
      </c>
      <c r="B1227" s="25">
        <v>225</v>
      </c>
      <c r="C1227" s="25" t="s">
        <v>1124</v>
      </c>
      <c r="D1227" s="25" t="s">
        <v>1253</v>
      </c>
      <c r="E1227" s="25" t="s">
        <v>1246</v>
      </c>
      <c r="F1227" s="25" t="s">
        <v>1254</v>
      </c>
      <c r="G1227" s="25" t="s">
        <v>1266</v>
      </c>
      <c r="H1227" s="25" t="s">
        <v>31</v>
      </c>
      <c r="I1227" s="25" t="s">
        <v>1136</v>
      </c>
      <c r="J1227" s="25" t="s">
        <v>1249</v>
      </c>
      <c r="K1227" s="25">
        <v>80111600</v>
      </c>
      <c r="L1227" s="25" t="s">
        <v>1280</v>
      </c>
      <c r="M1227" s="25">
        <v>2</v>
      </c>
      <c r="N1227" s="25">
        <v>2</v>
      </c>
      <c r="O1227" s="25">
        <v>10</v>
      </c>
      <c r="P1227" s="25">
        <v>1</v>
      </c>
      <c r="Q1227" s="25" t="s">
        <v>28</v>
      </c>
      <c r="R1227" s="25">
        <v>0</v>
      </c>
      <c r="S1227" s="26">
        <v>32592000</v>
      </c>
      <c r="T1227" s="26">
        <v>32592000</v>
      </c>
      <c r="U1227" s="25">
        <v>0</v>
      </c>
      <c r="V1227" s="25">
        <v>0</v>
      </c>
      <c r="W1227" s="25" t="s">
        <v>84</v>
      </c>
      <c r="X1227" s="25" t="s">
        <v>29</v>
      </c>
      <c r="Y1227" s="25" t="s">
        <v>1131</v>
      </c>
      <c r="Z1227" s="25">
        <v>3778932</v>
      </c>
      <c r="AA1227" s="25" t="s">
        <v>1132</v>
      </c>
      <c r="AB1227" s="24"/>
      <c r="AC1227" s="24" t="str">
        <f t="shared" si="38"/>
        <v>979-225</v>
      </c>
      <c r="AD1227" s="24" t="str">
        <f t="shared" si="39"/>
        <v>PRESTAR SERVICIOS PROFESIONALES PARA PROYECTAR LAS ACTUACIONES JURÍDICAS DE EVALUACIÓN Y SEGUIMIENTO  DE LAS SOLICITUDES DE PERMISO DE VERTIMIENTOS DENTRO DEL PERÍMETRO URBANO DEL DISTRITO CAPITAL # 979-225</v>
      </c>
    </row>
    <row r="1228" spans="1:30" x14ac:dyDescent="0.25">
      <c r="A1228" s="25">
        <v>979</v>
      </c>
      <c r="B1228" s="25">
        <v>226</v>
      </c>
      <c r="C1228" s="25" t="s">
        <v>1124</v>
      </c>
      <c r="D1228" s="25" t="s">
        <v>1253</v>
      </c>
      <c r="E1228" s="25" t="s">
        <v>1246</v>
      </c>
      <c r="F1228" s="25" t="s">
        <v>1270</v>
      </c>
      <c r="G1228" s="25" t="s">
        <v>1248</v>
      </c>
      <c r="H1228" s="25" t="s">
        <v>31</v>
      </c>
      <c r="I1228" s="25" t="s">
        <v>1136</v>
      </c>
      <c r="J1228" s="25" t="s">
        <v>1249</v>
      </c>
      <c r="K1228" s="25">
        <v>80111601</v>
      </c>
      <c r="L1228" s="25" t="s">
        <v>1271</v>
      </c>
      <c r="M1228" s="25">
        <v>2</v>
      </c>
      <c r="N1228" s="25">
        <v>2</v>
      </c>
      <c r="O1228" s="25">
        <v>10</v>
      </c>
      <c r="P1228" s="25">
        <v>1</v>
      </c>
      <c r="Q1228" s="25" t="s">
        <v>28</v>
      </c>
      <c r="R1228" s="25">
        <v>0</v>
      </c>
      <c r="S1228" s="26">
        <v>32592000</v>
      </c>
      <c r="T1228" s="26">
        <v>32592000</v>
      </c>
      <c r="U1228" s="25">
        <v>0</v>
      </c>
      <c r="V1228" s="25">
        <v>0</v>
      </c>
      <c r="W1228" s="25" t="s">
        <v>84</v>
      </c>
      <c r="X1228" s="25" t="s">
        <v>29</v>
      </c>
      <c r="Y1228" s="25" t="s">
        <v>1131</v>
      </c>
      <c r="Z1228" s="25">
        <v>3778932</v>
      </c>
      <c r="AA1228" s="25" t="s">
        <v>1132</v>
      </c>
      <c r="AB1228" s="24"/>
      <c r="AC1228" s="24" t="str">
        <f t="shared" si="38"/>
        <v>979-226</v>
      </c>
      <c r="AD1228" s="24" t="str">
        <f t="shared" si="39"/>
        <v>PRESTAR SERVICIOS PROFESIONALES PARA VERIFICAR, CONSOLIDAR Y ESTANDARIZAR LA INFORMACIÓN TÉCNICA ASOCIADA A LAS SOLICITUDES DE APROVECHAMIENTO DEL RECURSO HÍDRICO SUBTERRÁNEO # 979-226</v>
      </c>
    </row>
    <row r="1229" spans="1:30" x14ac:dyDescent="0.25">
      <c r="A1229" s="25">
        <v>979</v>
      </c>
      <c r="B1229" s="25">
        <v>227</v>
      </c>
      <c r="C1229" s="25" t="s">
        <v>1124</v>
      </c>
      <c r="D1229" s="25" t="s">
        <v>1245</v>
      </c>
      <c r="E1229" s="25" t="s">
        <v>1246</v>
      </c>
      <c r="F1229" s="25" t="s">
        <v>1247</v>
      </c>
      <c r="G1229" s="25" t="s">
        <v>1248</v>
      </c>
      <c r="H1229" s="25" t="s">
        <v>31</v>
      </c>
      <c r="I1229" s="25" t="s">
        <v>1136</v>
      </c>
      <c r="J1229" s="25" t="s">
        <v>1249</v>
      </c>
      <c r="K1229" s="25">
        <v>80111600</v>
      </c>
      <c r="L1229" s="25" t="s">
        <v>1300</v>
      </c>
      <c r="M1229" s="25">
        <v>2</v>
      </c>
      <c r="N1229" s="25">
        <v>2</v>
      </c>
      <c r="O1229" s="25">
        <v>10</v>
      </c>
      <c r="P1229" s="25">
        <v>1</v>
      </c>
      <c r="Q1229" s="25" t="s">
        <v>28</v>
      </c>
      <c r="R1229" s="25">
        <v>0</v>
      </c>
      <c r="S1229" s="26">
        <v>32592000</v>
      </c>
      <c r="T1229" s="26">
        <v>32592000</v>
      </c>
      <c r="U1229" s="25">
        <v>0</v>
      </c>
      <c r="V1229" s="25">
        <v>0</v>
      </c>
      <c r="W1229" s="25" t="s">
        <v>84</v>
      </c>
      <c r="X1229" s="25" t="s">
        <v>29</v>
      </c>
      <c r="Y1229" s="25" t="s">
        <v>1131</v>
      </c>
      <c r="Z1229" s="25">
        <v>3778932</v>
      </c>
      <c r="AA1229" s="25" t="s">
        <v>1132</v>
      </c>
      <c r="AB1229" s="24"/>
      <c r="AC1229" s="24" t="str">
        <f t="shared" si="38"/>
        <v>979-227</v>
      </c>
      <c r="AD1229" s="24" t="str">
        <f t="shared" si="39"/>
        <v>PRESTAR SERVICIOS PROFESIONALES PARA REALIZAR ACTIVIDADES TÉCNICAS DE EVALUACIÓN Y CONTROL  A LOS PUNTOS DE CAPTACIÓN DE AGUAS SUBTERRÁNEAS # 979-227</v>
      </c>
    </row>
    <row r="1230" spans="1:30" x14ac:dyDescent="0.25">
      <c r="A1230" s="25">
        <v>979</v>
      </c>
      <c r="B1230" s="25">
        <v>228</v>
      </c>
      <c r="C1230" s="25" t="s">
        <v>1124</v>
      </c>
      <c r="D1230" s="25" t="s">
        <v>1263</v>
      </c>
      <c r="E1230" s="25" t="s">
        <v>1264</v>
      </c>
      <c r="F1230" s="25" t="s">
        <v>1265</v>
      </c>
      <c r="G1230" s="25" t="s">
        <v>1266</v>
      </c>
      <c r="H1230" s="25" t="s">
        <v>31</v>
      </c>
      <c r="I1230" s="25" t="s">
        <v>1136</v>
      </c>
      <c r="J1230" s="25" t="s">
        <v>1249</v>
      </c>
      <c r="K1230" s="25">
        <v>80111600</v>
      </c>
      <c r="L1230" s="25" t="s">
        <v>1267</v>
      </c>
      <c r="M1230" s="25">
        <v>2</v>
      </c>
      <c r="N1230" s="25">
        <v>2</v>
      </c>
      <c r="O1230" s="25">
        <v>11</v>
      </c>
      <c r="P1230" s="25">
        <v>1</v>
      </c>
      <c r="Q1230" s="25" t="s">
        <v>28</v>
      </c>
      <c r="R1230" s="25">
        <v>0</v>
      </c>
      <c r="S1230" s="26">
        <v>45091200</v>
      </c>
      <c r="T1230" s="26">
        <v>45091200</v>
      </c>
      <c r="U1230" s="25">
        <v>0</v>
      </c>
      <c r="V1230" s="25">
        <v>0</v>
      </c>
      <c r="W1230" s="25" t="s">
        <v>84</v>
      </c>
      <c r="X1230" s="25" t="s">
        <v>29</v>
      </c>
      <c r="Y1230" s="25" t="s">
        <v>1131</v>
      </c>
      <c r="Z1230" s="25">
        <v>3778932</v>
      </c>
      <c r="AA1230" s="25" t="s">
        <v>1132</v>
      </c>
      <c r="AB1230" s="24"/>
      <c r="AC1230" s="24" t="str">
        <f t="shared" si="38"/>
        <v>979-228</v>
      </c>
      <c r="AD1230" s="24" t="str">
        <f t="shared" si="39"/>
        <v>PRESTAR SERVICIOS PROFESIONALES PARA REALIZAR LAS VISITAS PRODUCTO DE LAS QUEJAS Y DERECHOS DE PETICIÓN A LOS USUARIOS DEL PROGRAMA DE CONTROL Y SEGUIMIENTO  DEL RECURSO HÍDRICO Y DEL SUELO. # 979-228</v>
      </c>
    </row>
    <row r="1231" spans="1:30" x14ac:dyDescent="0.25">
      <c r="A1231" s="25">
        <v>979</v>
      </c>
      <c r="B1231" s="25">
        <v>229</v>
      </c>
      <c r="C1231" s="25" t="s">
        <v>1124</v>
      </c>
      <c r="D1231" s="25" t="s">
        <v>1245</v>
      </c>
      <c r="E1231" s="25" t="s">
        <v>1246</v>
      </c>
      <c r="F1231" s="25" t="s">
        <v>1251</v>
      </c>
      <c r="G1231" s="25" t="s">
        <v>27</v>
      </c>
      <c r="H1231" s="25" t="s">
        <v>31</v>
      </c>
      <c r="I1231" s="25" t="s">
        <v>1136</v>
      </c>
      <c r="J1231" s="25" t="s">
        <v>1249</v>
      </c>
      <c r="K1231" s="25">
        <v>80111600</v>
      </c>
      <c r="L1231" s="25" t="s">
        <v>1301</v>
      </c>
      <c r="M1231" s="25">
        <v>2</v>
      </c>
      <c r="N1231" s="25">
        <v>2</v>
      </c>
      <c r="O1231" s="25">
        <v>10</v>
      </c>
      <c r="P1231" s="25">
        <v>1</v>
      </c>
      <c r="Q1231" s="25" t="s">
        <v>28</v>
      </c>
      <c r="R1231" s="25">
        <v>0</v>
      </c>
      <c r="S1231" s="26">
        <v>76639500</v>
      </c>
      <c r="T1231" s="26">
        <v>76639500</v>
      </c>
      <c r="U1231" s="25">
        <v>0</v>
      </c>
      <c r="V1231" s="25">
        <v>0</v>
      </c>
      <c r="W1231" s="25" t="s">
        <v>84</v>
      </c>
      <c r="X1231" s="25" t="s">
        <v>29</v>
      </c>
      <c r="Y1231" s="25" t="s">
        <v>1131</v>
      </c>
      <c r="Z1231" s="25">
        <v>3778932</v>
      </c>
      <c r="AA1231" s="25" t="s">
        <v>1132</v>
      </c>
      <c r="AB1231" s="24"/>
      <c r="AC1231" s="24" t="str">
        <f t="shared" si="38"/>
        <v>979-229</v>
      </c>
      <c r="AD1231" s="24" t="str">
        <f t="shared" si="39"/>
        <v>ADICIÓN No. 1 ,  PRORROGA No. 1  AL CONTRATO No.20171323 CUYO OBJETO ES : DIRECCIONAR Y APOYAR JURIDICAMENTE LAS ACTUACIONES DE CONTROL, EVALUACIÓN  Y SEGUIMIENTO A LAS ACTIVIDADES EN LOS PREDIOS DIAGNOSTICADOS CON POSIBLE AFECTACIÓN AL RECURSO SUELO Y AGUA SUBTERRANEA # 979-229</v>
      </c>
    </row>
    <row r="1232" spans="1:30" x14ac:dyDescent="0.25">
      <c r="A1232" s="25">
        <v>979</v>
      </c>
      <c r="B1232" s="25">
        <v>230</v>
      </c>
      <c r="C1232" s="25" t="s">
        <v>1124</v>
      </c>
      <c r="D1232" s="25" t="s">
        <v>1263</v>
      </c>
      <c r="E1232" s="25" t="s">
        <v>1264</v>
      </c>
      <c r="F1232" s="25" t="s">
        <v>1265</v>
      </c>
      <c r="G1232" s="25" t="s">
        <v>1266</v>
      </c>
      <c r="H1232" s="25" t="s">
        <v>31</v>
      </c>
      <c r="I1232" s="25" t="s">
        <v>1136</v>
      </c>
      <c r="J1232" s="25" t="s">
        <v>1249</v>
      </c>
      <c r="K1232" s="25">
        <v>80111600</v>
      </c>
      <c r="L1232" s="25" t="s">
        <v>1302</v>
      </c>
      <c r="M1232" s="25">
        <v>2</v>
      </c>
      <c r="N1232" s="25">
        <v>2</v>
      </c>
      <c r="O1232" s="25">
        <v>11</v>
      </c>
      <c r="P1232" s="25">
        <v>1</v>
      </c>
      <c r="Q1232" s="25" t="s">
        <v>28</v>
      </c>
      <c r="R1232" s="25">
        <v>0</v>
      </c>
      <c r="S1232" s="26">
        <v>72383850</v>
      </c>
      <c r="T1232" s="26">
        <v>72383850</v>
      </c>
      <c r="U1232" s="25">
        <v>0</v>
      </c>
      <c r="V1232" s="25">
        <v>0</v>
      </c>
      <c r="W1232" s="25" t="s">
        <v>84</v>
      </c>
      <c r="X1232" s="25" t="s">
        <v>29</v>
      </c>
      <c r="Y1232" s="25" t="s">
        <v>1131</v>
      </c>
      <c r="Z1232" s="25">
        <v>3778932</v>
      </c>
      <c r="AA1232" s="25" t="s">
        <v>1132</v>
      </c>
      <c r="AB1232" s="24"/>
      <c r="AC1232" s="24" t="str">
        <f t="shared" si="38"/>
        <v>979-230</v>
      </c>
      <c r="AD1232" s="24" t="str">
        <f t="shared" si="39"/>
        <v>PRESTAR SERVICIOS PROFESIONALES PARA REVISAR JURIDICAMENTE LAS ACTUACIONES JURIDICAS EN EL MARCO DEL  PROGRAMA DE CONTROL Y SEGUIMIENTO A USUARIOS DEL RECURSO HÍDRICO Y DEL SUELO, Y EL CUMPLIMIENTO DE LA SENTENCIA RIO BOGOTÁ # 979-230</v>
      </c>
    </row>
    <row r="1233" spans="1:30" x14ac:dyDescent="0.25">
      <c r="A1233" s="25">
        <v>979</v>
      </c>
      <c r="B1233" s="25">
        <v>231</v>
      </c>
      <c r="C1233" s="25" t="s">
        <v>1124</v>
      </c>
      <c r="D1233" s="25" t="s">
        <v>1253</v>
      </c>
      <c r="E1233" s="25" t="s">
        <v>1246</v>
      </c>
      <c r="F1233" s="25" t="s">
        <v>1254</v>
      </c>
      <c r="G1233" s="25" t="s">
        <v>1266</v>
      </c>
      <c r="H1233" s="25" t="s">
        <v>31</v>
      </c>
      <c r="I1233" s="25" t="s">
        <v>1136</v>
      </c>
      <c r="J1233" s="25" t="s">
        <v>1249</v>
      </c>
      <c r="K1233" s="25">
        <v>80111600</v>
      </c>
      <c r="L1233" s="25" t="s">
        <v>1255</v>
      </c>
      <c r="M1233" s="25">
        <v>2</v>
      </c>
      <c r="N1233" s="25">
        <v>2</v>
      </c>
      <c r="O1233" s="25">
        <v>11</v>
      </c>
      <c r="P1233" s="25">
        <v>1</v>
      </c>
      <c r="Q1233" s="25" t="s">
        <v>28</v>
      </c>
      <c r="R1233" s="25">
        <v>0</v>
      </c>
      <c r="S1233" s="26">
        <v>51917250</v>
      </c>
      <c r="T1233" s="26">
        <v>51917250</v>
      </c>
      <c r="U1233" s="25">
        <v>0</v>
      </c>
      <c r="V1233" s="25">
        <v>0</v>
      </c>
      <c r="W1233" s="25" t="s">
        <v>84</v>
      </c>
      <c r="X1233" s="25" t="s">
        <v>29</v>
      </c>
      <c r="Y1233" s="25" t="s">
        <v>1131</v>
      </c>
      <c r="Z1233" s="25">
        <v>3778932</v>
      </c>
      <c r="AA1233" s="25" t="s">
        <v>1132</v>
      </c>
      <c r="AB1233" s="24"/>
      <c r="AC1233" s="24" t="str">
        <f t="shared" si="38"/>
        <v>979-231</v>
      </c>
      <c r="AD1233" s="24" t="str">
        <f t="shared" si="39"/>
        <v>PRESTAR SERVICIOS PROFESIONALES PARA APOYAR Y ANALIZAR TÉCNICAMENTE LAS ACTUACIONES DE CONTROL Y SEGUIMIENTO DE LAS SOLICITUDES DE PERMISO DE VERTIMIENTOS DENTRO DEL PERÍMETRO URBANO DEL DISTRITO CAPITAL # 979-231</v>
      </c>
    </row>
    <row r="1234" spans="1:30" x14ac:dyDescent="0.25">
      <c r="A1234" s="25">
        <v>979</v>
      </c>
      <c r="B1234" s="25">
        <v>232</v>
      </c>
      <c r="C1234" s="25" t="s">
        <v>1124</v>
      </c>
      <c r="D1234" s="25" t="s">
        <v>1245</v>
      </c>
      <c r="E1234" s="25" t="s">
        <v>1246</v>
      </c>
      <c r="F1234" s="25" t="s">
        <v>1247</v>
      </c>
      <c r="G1234" s="25" t="s">
        <v>1248</v>
      </c>
      <c r="H1234" s="25" t="s">
        <v>31</v>
      </c>
      <c r="I1234" s="25" t="s">
        <v>1136</v>
      </c>
      <c r="J1234" s="25" t="s">
        <v>1249</v>
      </c>
      <c r="K1234" s="25">
        <v>80111600</v>
      </c>
      <c r="L1234" s="25" t="s">
        <v>1299</v>
      </c>
      <c r="M1234" s="25">
        <v>2</v>
      </c>
      <c r="N1234" s="25">
        <v>2</v>
      </c>
      <c r="O1234" s="25">
        <v>10</v>
      </c>
      <c r="P1234" s="25">
        <v>1</v>
      </c>
      <c r="Q1234" s="25" t="s">
        <v>28</v>
      </c>
      <c r="R1234" s="25">
        <v>0</v>
      </c>
      <c r="S1234" s="26">
        <v>47197500</v>
      </c>
      <c r="T1234" s="26">
        <v>47197500</v>
      </c>
      <c r="U1234" s="25">
        <v>0</v>
      </c>
      <c r="V1234" s="25">
        <v>0</v>
      </c>
      <c r="W1234" s="25" t="s">
        <v>84</v>
      </c>
      <c r="X1234" s="25" t="s">
        <v>29</v>
      </c>
      <c r="Y1234" s="25" t="s">
        <v>1131</v>
      </c>
      <c r="Z1234" s="25">
        <v>3778932</v>
      </c>
      <c r="AA1234" s="25" t="s">
        <v>1132</v>
      </c>
      <c r="AB1234" s="24"/>
      <c r="AC1234" s="24" t="str">
        <f t="shared" si="38"/>
        <v>979-232</v>
      </c>
      <c r="AD1234" s="24" t="str">
        <f t="shared" si="39"/>
        <v>PRESTAR SERVICIOS PROFESIONALES PARA REALIZAR ACTUACIONES TÉCNICAS DE  EVALUACIÓN, CONTROL Y SEGUIMIENTO A LOS PUNTOS DE CAPTACIÓN DE AGUA SUBTERRÁNEA INVENTARIADOS # 979-232</v>
      </c>
    </row>
    <row r="1235" spans="1:30" x14ac:dyDescent="0.25">
      <c r="A1235" s="25">
        <v>979</v>
      </c>
      <c r="B1235" s="25">
        <v>233</v>
      </c>
      <c r="C1235" s="25" t="s">
        <v>1124</v>
      </c>
      <c r="D1235" s="25" t="s">
        <v>1245</v>
      </c>
      <c r="E1235" s="25" t="s">
        <v>1246</v>
      </c>
      <c r="F1235" s="25" t="s">
        <v>1247</v>
      </c>
      <c r="G1235" s="25" t="s">
        <v>1248</v>
      </c>
      <c r="H1235" s="25" t="s">
        <v>31</v>
      </c>
      <c r="I1235" s="25" t="s">
        <v>1136</v>
      </c>
      <c r="J1235" s="25" t="s">
        <v>1249</v>
      </c>
      <c r="K1235" s="25">
        <v>80111600</v>
      </c>
      <c r="L1235" s="25" t="s">
        <v>1299</v>
      </c>
      <c r="M1235" s="25">
        <v>2</v>
      </c>
      <c r="N1235" s="25">
        <v>2</v>
      </c>
      <c r="O1235" s="25">
        <v>10</v>
      </c>
      <c r="P1235" s="25">
        <v>1</v>
      </c>
      <c r="Q1235" s="25" t="s">
        <v>28</v>
      </c>
      <c r="R1235" s="25">
        <v>0</v>
      </c>
      <c r="S1235" s="26">
        <v>47197500</v>
      </c>
      <c r="T1235" s="26">
        <v>47197500</v>
      </c>
      <c r="U1235" s="25">
        <v>0</v>
      </c>
      <c r="V1235" s="25">
        <v>0</v>
      </c>
      <c r="W1235" s="25" t="s">
        <v>84</v>
      </c>
      <c r="X1235" s="25" t="s">
        <v>29</v>
      </c>
      <c r="Y1235" s="25" t="s">
        <v>1131</v>
      </c>
      <c r="Z1235" s="25">
        <v>3778932</v>
      </c>
      <c r="AA1235" s="25" t="s">
        <v>1132</v>
      </c>
      <c r="AB1235" s="24"/>
      <c r="AC1235" s="24" t="str">
        <f t="shared" si="38"/>
        <v>979-233</v>
      </c>
      <c r="AD1235" s="24" t="str">
        <f t="shared" si="39"/>
        <v>PRESTAR SERVICIOS PROFESIONALES PARA REALIZAR ACTUACIONES TÉCNICAS DE  EVALUACIÓN, CONTROL Y SEGUIMIENTO A LOS PUNTOS DE CAPTACIÓN DE AGUA SUBTERRÁNEA INVENTARIADOS # 979-233</v>
      </c>
    </row>
    <row r="1236" spans="1:30" x14ac:dyDescent="0.25">
      <c r="A1236" s="25">
        <v>979</v>
      </c>
      <c r="B1236" s="25">
        <v>234</v>
      </c>
      <c r="C1236" s="25" t="s">
        <v>1124</v>
      </c>
      <c r="D1236" s="25" t="s">
        <v>1245</v>
      </c>
      <c r="E1236" s="25" t="s">
        <v>1246</v>
      </c>
      <c r="F1236" s="25" t="s">
        <v>1268</v>
      </c>
      <c r="G1236" s="25" t="s">
        <v>1266</v>
      </c>
      <c r="H1236" s="25" t="s">
        <v>31</v>
      </c>
      <c r="I1236" s="25" t="s">
        <v>1136</v>
      </c>
      <c r="J1236" s="25" t="s">
        <v>1249</v>
      </c>
      <c r="K1236" s="25">
        <v>80111600</v>
      </c>
      <c r="L1236" s="25" t="s">
        <v>1303</v>
      </c>
      <c r="M1236" s="25">
        <v>2</v>
      </c>
      <c r="N1236" s="25">
        <v>2</v>
      </c>
      <c r="O1236" s="25">
        <v>11</v>
      </c>
      <c r="P1236" s="25">
        <v>1</v>
      </c>
      <c r="Q1236" s="25" t="s">
        <v>28</v>
      </c>
      <c r="R1236" s="25">
        <v>0</v>
      </c>
      <c r="S1236" s="26">
        <v>45091200</v>
      </c>
      <c r="T1236" s="26">
        <v>45091200</v>
      </c>
      <c r="U1236" s="25">
        <v>0</v>
      </c>
      <c r="V1236" s="25">
        <v>0</v>
      </c>
      <c r="W1236" s="25" t="s">
        <v>84</v>
      </c>
      <c r="X1236" s="25" t="s">
        <v>29</v>
      </c>
      <c r="Y1236" s="25" t="s">
        <v>1131</v>
      </c>
      <c r="Z1236" s="25">
        <v>3778932</v>
      </c>
      <c r="AA1236" s="25" t="s">
        <v>1132</v>
      </c>
      <c r="AB1236" s="24"/>
      <c r="AC1236" s="24" t="str">
        <f t="shared" si="38"/>
        <v>979-234</v>
      </c>
      <c r="AD1236" s="24" t="str">
        <f t="shared" si="39"/>
        <v>PRESTAR SERVICIOS PROFESIONALES PARA PROYECTAR LAS ACTUACIONES JURIDICAS DE CONTROL  Y SEGUIMIENTO DE LOS PREDIOS  AFECTADOS POR ACTIVIDAD EXTRACTIVA DE MINERALES Y CUMPLIMIENTO SENTENCIA RIO BOGOTÁ # 979-234</v>
      </c>
    </row>
    <row r="1237" spans="1:30" x14ac:dyDescent="0.25">
      <c r="A1237" s="25">
        <v>979</v>
      </c>
      <c r="B1237" s="25">
        <v>235</v>
      </c>
      <c r="C1237" s="25" t="s">
        <v>1124</v>
      </c>
      <c r="D1237" s="25" t="s">
        <v>1272</v>
      </c>
      <c r="E1237" s="25" t="s">
        <v>1246</v>
      </c>
      <c r="F1237" s="25" t="s">
        <v>1273</v>
      </c>
      <c r="G1237" s="25" t="s">
        <v>1274</v>
      </c>
      <c r="H1237" s="25" t="s">
        <v>31</v>
      </c>
      <c r="I1237" s="25" t="s">
        <v>1136</v>
      </c>
      <c r="J1237" s="25" t="s">
        <v>1249</v>
      </c>
      <c r="K1237" s="25">
        <v>80111600</v>
      </c>
      <c r="L1237" s="25" t="s">
        <v>1283</v>
      </c>
      <c r="M1237" s="25">
        <v>2</v>
      </c>
      <c r="N1237" s="25">
        <v>2</v>
      </c>
      <c r="O1237" s="25">
        <v>10</v>
      </c>
      <c r="P1237" s="25">
        <v>1</v>
      </c>
      <c r="Q1237" s="25" t="s">
        <v>28</v>
      </c>
      <c r="R1237" s="25">
        <v>0</v>
      </c>
      <c r="S1237" s="26">
        <v>32592000</v>
      </c>
      <c r="T1237" s="26">
        <v>32592000</v>
      </c>
      <c r="U1237" s="25">
        <v>0</v>
      </c>
      <c r="V1237" s="25">
        <v>0</v>
      </c>
      <c r="W1237" s="25" t="s">
        <v>84</v>
      </c>
      <c r="X1237" s="25" t="s">
        <v>29</v>
      </c>
      <c r="Y1237" s="25" t="s">
        <v>1131</v>
      </c>
      <c r="Z1237" s="25">
        <v>3778932</v>
      </c>
      <c r="AA1237" s="25" t="s">
        <v>1132</v>
      </c>
      <c r="AB1237" s="24"/>
      <c r="AC1237" s="24" t="str">
        <f t="shared" si="38"/>
        <v>979-235</v>
      </c>
      <c r="AD1237" s="24" t="str">
        <f t="shared" si="39"/>
        <v>PRESTAR SERVICIOS PROFESIONALES PARA PROYECTAR LAS ACTUACIONES JURÍDICAS  DE LA EVALUACION, CONTROL Y SEGUIMIENTO DE USUARIOS ASOCIADOS A HIDROCARBUROS. # 979-235</v>
      </c>
    </row>
    <row r="1238" spans="1:30" x14ac:dyDescent="0.25">
      <c r="A1238" s="25">
        <v>979</v>
      </c>
      <c r="B1238" s="25">
        <v>236</v>
      </c>
      <c r="C1238" s="25" t="s">
        <v>1124</v>
      </c>
      <c r="D1238" s="25" t="s">
        <v>1245</v>
      </c>
      <c r="E1238" s="25" t="s">
        <v>1246</v>
      </c>
      <c r="F1238" s="25" t="s">
        <v>1247</v>
      </c>
      <c r="G1238" s="25" t="s">
        <v>1248</v>
      </c>
      <c r="H1238" s="25" t="s">
        <v>31</v>
      </c>
      <c r="I1238" s="25" t="s">
        <v>1136</v>
      </c>
      <c r="J1238" s="25" t="s">
        <v>1249</v>
      </c>
      <c r="K1238" s="25">
        <v>80111600</v>
      </c>
      <c r="L1238" s="25" t="s">
        <v>1304</v>
      </c>
      <c r="M1238" s="25">
        <v>2</v>
      </c>
      <c r="N1238" s="25">
        <v>2</v>
      </c>
      <c r="O1238" s="25">
        <v>10</v>
      </c>
      <c r="P1238" s="25">
        <v>1</v>
      </c>
      <c r="Q1238" s="25" t="s">
        <v>28</v>
      </c>
      <c r="R1238" s="25">
        <v>0</v>
      </c>
      <c r="S1238" s="26">
        <v>40992000</v>
      </c>
      <c r="T1238" s="26">
        <v>40992000</v>
      </c>
      <c r="U1238" s="25">
        <v>0</v>
      </c>
      <c r="V1238" s="25">
        <v>0</v>
      </c>
      <c r="W1238" s="25" t="s">
        <v>84</v>
      </c>
      <c r="X1238" s="25" t="s">
        <v>29</v>
      </c>
      <c r="Y1238" s="25" t="s">
        <v>1131</v>
      </c>
      <c r="Z1238" s="25">
        <v>3778932</v>
      </c>
      <c r="AA1238" s="25" t="s">
        <v>1132</v>
      </c>
      <c r="AB1238" s="24"/>
      <c r="AC1238" s="24" t="str">
        <f t="shared" si="38"/>
        <v>979-236</v>
      </c>
      <c r="AD1238" s="24" t="str">
        <f t="shared" si="39"/>
        <v>PRESTAR SERVICIOS PROFESIONALES PARA PROYECTAR LAS ACTUACIONES JURÍDICAS DE CONTROL Y SEGUIMIENTO A LOS PUNTOS DE CAPTACIÓN DE AGUA SUBTERRÁNEA INVENTARIADOS # 979-236</v>
      </c>
    </row>
    <row r="1239" spans="1:30" x14ac:dyDescent="0.25">
      <c r="A1239" s="25">
        <v>979</v>
      </c>
      <c r="B1239" s="25">
        <v>237</v>
      </c>
      <c r="C1239" s="25" t="s">
        <v>1124</v>
      </c>
      <c r="D1239" s="25" t="s">
        <v>1263</v>
      </c>
      <c r="E1239" s="25" t="s">
        <v>1264</v>
      </c>
      <c r="F1239" s="25" t="s">
        <v>1265</v>
      </c>
      <c r="G1239" s="25" t="s">
        <v>1266</v>
      </c>
      <c r="H1239" s="25" t="s">
        <v>31</v>
      </c>
      <c r="I1239" s="25" t="s">
        <v>1136</v>
      </c>
      <c r="J1239" s="25" t="s">
        <v>1249</v>
      </c>
      <c r="K1239" s="25">
        <v>80111600</v>
      </c>
      <c r="L1239" s="25" t="s">
        <v>1276</v>
      </c>
      <c r="M1239" s="25">
        <v>2</v>
      </c>
      <c r="N1239" s="25">
        <v>2</v>
      </c>
      <c r="O1239" s="25">
        <v>11</v>
      </c>
      <c r="P1239" s="25">
        <v>1</v>
      </c>
      <c r="Q1239" s="25" t="s">
        <v>28</v>
      </c>
      <c r="R1239" s="25">
        <v>0</v>
      </c>
      <c r="S1239" s="26">
        <v>51917250</v>
      </c>
      <c r="T1239" s="26">
        <v>51917250</v>
      </c>
      <c r="U1239" s="25">
        <v>0</v>
      </c>
      <c r="V1239" s="25">
        <v>0</v>
      </c>
      <c r="W1239" s="25" t="s">
        <v>84</v>
      </c>
      <c r="X1239" s="25" t="s">
        <v>29</v>
      </c>
      <c r="Y1239" s="25" t="s">
        <v>1131</v>
      </c>
      <c r="Z1239" s="25">
        <v>3778932</v>
      </c>
      <c r="AA1239" s="25" t="s">
        <v>1132</v>
      </c>
      <c r="AB1239" s="24"/>
      <c r="AC1239" s="24" t="str">
        <f t="shared" si="38"/>
        <v>979-237</v>
      </c>
      <c r="AD1239" s="24" t="str">
        <f t="shared" si="39"/>
        <v>PRESTAR SERVICIOS PROFESIONALES PARA APOYAR Y ANALIZAR TÉCNICAMENTE LAS ACTUACIONES DEL PROGRAMA DE CONTROL Y SEGUIMIENTO A USUARIOS DEL RECURSO HÍDRICO Y DEL SUELO # 979-237</v>
      </c>
    </row>
    <row r="1240" spans="1:30" x14ac:dyDescent="0.25">
      <c r="A1240" s="25">
        <v>979</v>
      </c>
      <c r="B1240" s="25">
        <v>238</v>
      </c>
      <c r="C1240" s="25" t="s">
        <v>1124</v>
      </c>
      <c r="D1240" s="25" t="s">
        <v>1263</v>
      </c>
      <c r="E1240" s="25" t="s">
        <v>1264</v>
      </c>
      <c r="F1240" s="25" t="s">
        <v>1265</v>
      </c>
      <c r="G1240" s="25" t="s">
        <v>1266</v>
      </c>
      <c r="H1240" s="25" t="s">
        <v>31</v>
      </c>
      <c r="I1240" s="25" t="s">
        <v>1136</v>
      </c>
      <c r="J1240" s="25" t="s">
        <v>1249</v>
      </c>
      <c r="K1240" s="25">
        <v>80111600</v>
      </c>
      <c r="L1240" s="25" t="s">
        <v>1276</v>
      </c>
      <c r="M1240" s="25">
        <v>2</v>
      </c>
      <c r="N1240" s="25">
        <v>2</v>
      </c>
      <c r="O1240" s="25">
        <v>11</v>
      </c>
      <c r="P1240" s="25">
        <v>1</v>
      </c>
      <c r="Q1240" s="25" t="s">
        <v>28</v>
      </c>
      <c r="R1240" s="25">
        <v>0</v>
      </c>
      <c r="S1240" s="26">
        <v>51917250</v>
      </c>
      <c r="T1240" s="26">
        <v>51917250</v>
      </c>
      <c r="U1240" s="25">
        <v>0</v>
      </c>
      <c r="V1240" s="25">
        <v>0</v>
      </c>
      <c r="W1240" s="25" t="s">
        <v>84</v>
      </c>
      <c r="X1240" s="25" t="s">
        <v>29</v>
      </c>
      <c r="Y1240" s="25" t="s">
        <v>1131</v>
      </c>
      <c r="Z1240" s="25">
        <v>3778932</v>
      </c>
      <c r="AA1240" s="25" t="s">
        <v>1132</v>
      </c>
      <c r="AB1240" s="24"/>
      <c r="AC1240" s="24" t="str">
        <f t="shared" si="38"/>
        <v>979-238</v>
      </c>
      <c r="AD1240" s="24" t="str">
        <f t="shared" si="39"/>
        <v>PRESTAR SERVICIOS PROFESIONALES PARA APOYAR Y ANALIZAR TÉCNICAMENTE LAS ACTUACIONES DEL PROGRAMA DE CONTROL Y SEGUIMIENTO A USUARIOS DEL RECURSO HÍDRICO Y DEL SUELO # 979-238</v>
      </c>
    </row>
    <row r="1241" spans="1:30" s="27" customFormat="1" x14ac:dyDescent="0.25">
      <c r="A1241" s="25">
        <v>979</v>
      </c>
      <c r="B1241" s="25">
        <v>239</v>
      </c>
      <c r="C1241" s="25" t="s">
        <v>1124</v>
      </c>
      <c r="D1241" s="25" t="s">
        <v>1245</v>
      </c>
      <c r="E1241" s="25" t="s">
        <v>1246</v>
      </c>
      <c r="F1241" s="25" t="s">
        <v>1247</v>
      </c>
      <c r="G1241" s="25" t="s">
        <v>1248</v>
      </c>
      <c r="H1241" s="25" t="s">
        <v>31</v>
      </c>
      <c r="I1241" s="25" t="s">
        <v>1136</v>
      </c>
      <c r="J1241" s="25" t="s">
        <v>1249</v>
      </c>
      <c r="K1241" s="25">
        <v>80111600</v>
      </c>
      <c r="L1241" s="25" t="s">
        <v>1304</v>
      </c>
      <c r="M1241" s="25">
        <v>2</v>
      </c>
      <c r="N1241" s="25">
        <v>2</v>
      </c>
      <c r="O1241" s="25">
        <v>10</v>
      </c>
      <c r="P1241" s="25">
        <v>1</v>
      </c>
      <c r="Q1241" s="25" t="s">
        <v>28</v>
      </c>
      <c r="R1241" s="25">
        <v>0</v>
      </c>
      <c r="S1241" s="26">
        <v>40992000</v>
      </c>
      <c r="T1241" s="26">
        <v>40992000</v>
      </c>
      <c r="U1241" s="25">
        <v>0</v>
      </c>
      <c r="V1241" s="25">
        <v>0</v>
      </c>
      <c r="W1241" s="25" t="s">
        <v>84</v>
      </c>
      <c r="X1241" s="25" t="s">
        <v>29</v>
      </c>
      <c r="Y1241" s="25" t="s">
        <v>1131</v>
      </c>
      <c r="Z1241" s="25">
        <v>3778932</v>
      </c>
      <c r="AA1241" s="25" t="s">
        <v>1132</v>
      </c>
      <c r="AB1241" s="24"/>
      <c r="AC1241" s="24" t="str">
        <f t="shared" si="38"/>
        <v>979-239</v>
      </c>
      <c r="AD1241" s="24" t="str">
        <f t="shared" si="39"/>
        <v>PRESTAR SERVICIOS PROFESIONALES PARA PROYECTAR LAS ACTUACIONES JURÍDICAS DE CONTROL Y SEGUIMIENTO A LOS PUNTOS DE CAPTACIÓN DE AGUA SUBTERRÁNEA INVENTARIADOS # 979-239</v>
      </c>
    </row>
    <row r="1242" spans="1:30" s="27" customFormat="1" x14ac:dyDescent="0.25">
      <c r="A1242" s="25">
        <v>979</v>
      </c>
      <c r="B1242" s="25">
        <v>240</v>
      </c>
      <c r="C1242" s="25" t="s">
        <v>1124</v>
      </c>
      <c r="D1242" s="25" t="s">
        <v>1263</v>
      </c>
      <c r="E1242" s="25" t="s">
        <v>1264</v>
      </c>
      <c r="F1242" s="25" t="s">
        <v>1265</v>
      </c>
      <c r="G1242" s="25" t="s">
        <v>1266</v>
      </c>
      <c r="H1242" s="25" t="s">
        <v>31</v>
      </c>
      <c r="I1242" s="25" t="s">
        <v>1136</v>
      </c>
      <c r="J1242" s="25" t="s">
        <v>1249</v>
      </c>
      <c r="K1242" s="25">
        <v>80111600</v>
      </c>
      <c r="L1242" s="25" t="s">
        <v>1290</v>
      </c>
      <c r="M1242" s="25">
        <v>2</v>
      </c>
      <c r="N1242" s="25">
        <v>2</v>
      </c>
      <c r="O1242" s="25">
        <v>11</v>
      </c>
      <c r="P1242" s="25">
        <v>1</v>
      </c>
      <c r="Q1242" s="25" t="s">
        <v>28</v>
      </c>
      <c r="R1242" s="25">
        <v>0</v>
      </c>
      <c r="S1242" s="26">
        <v>45091200</v>
      </c>
      <c r="T1242" s="26">
        <v>45091200</v>
      </c>
      <c r="U1242" s="25">
        <v>0</v>
      </c>
      <c r="V1242" s="25">
        <v>0</v>
      </c>
      <c r="W1242" s="25" t="s">
        <v>84</v>
      </c>
      <c r="X1242" s="25" t="s">
        <v>29</v>
      </c>
      <c r="Y1242" s="25" t="s">
        <v>1131</v>
      </c>
      <c r="Z1242" s="25">
        <v>3778932</v>
      </c>
      <c r="AA1242" s="25" t="s">
        <v>1132</v>
      </c>
      <c r="AB1242" s="24"/>
      <c r="AC1242" s="24" t="str">
        <f t="shared" si="38"/>
        <v>979-240</v>
      </c>
      <c r="AD1242" s="24" t="str">
        <f t="shared" si="39"/>
        <v>PRESTAR SERVICIOS PROFESIONALES PARA REVISAR JURÍDICAMENTE LAS ACTUACIONES DEL PROGRAMA DE CONTROL Y SEGUIMIENTO A USUARIOS DEL RECURSO HÍDRICO Y DEL SUELO. # 979-240</v>
      </c>
    </row>
    <row r="1243" spans="1:30" s="27" customFormat="1" x14ac:dyDescent="0.25">
      <c r="A1243" s="25">
        <v>979</v>
      </c>
      <c r="B1243" s="25">
        <v>241</v>
      </c>
      <c r="C1243" s="25" t="s">
        <v>1124</v>
      </c>
      <c r="D1243" s="25" t="s">
        <v>1253</v>
      </c>
      <c r="E1243" s="25" t="s">
        <v>1246</v>
      </c>
      <c r="F1243" s="25" t="s">
        <v>1254</v>
      </c>
      <c r="G1243" s="25" t="s">
        <v>1266</v>
      </c>
      <c r="H1243" s="25" t="s">
        <v>31</v>
      </c>
      <c r="I1243" s="25" t="s">
        <v>1136</v>
      </c>
      <c r="J1243" s="25" t="s">
        <v>1249</v>
      </c>
      <c r="K1243" s="25">
        <v>80111600</v>
      </c>
      <c r="L1243" s="25" t="s">
        <v>1259</v>
      </c>
      <c r="M1243" s="25">
        <v>2</v>
      </c>
      <c r="N1243" s="25">
        <v>2</v>
      </c>
      <c r="O1243" s="25">
        <v>11</v>
      </c>
      <c r="P1243" s="25">
        <v>1</v>
      </c>
      <c r="Q1243" s="25" t="s">
        <v>28</v>
      </c>
      <c r="R1243" s="25">
        <v>0</v>
      </c>
      <c r="S1243" s="26">
        <v>45091200</v>
      </c>
      <c r="T1243" s="26">
        <v>45091200</v>
      </c>
      <c r="U1243" s="25">
        <v>0</v>
      </c>
      <c r="V1243" s="25">
        <v>0</v>
      </c>
      <c r="W1243" s="25" t="s">
        <v>84</v>
      </c>
      <c r="X1243" s="25" t="s">
        <v>29</v>
      </c>
      <c r="Y1243" s="25" t="s">
        <v>1131</v>
      </c>
      <c r="Z1243" s="25">
        <v>3778932</v>
      </c>
      <c r="AA1243" s="25" t="s">
        <v>1132</v>
      </c>
      <c r="AB1243" s="24"/>
      <c r="AC1243" s="24" t="str">
        <f t="shared" si="38"/>
        <v>979-241</v>
      </c>
      <c r="AD1243" s="24" t="str">
        <f t="shared" si="39"/>
        <v>PRESTAR SERVICIOS PROFESIONALES PARA REALIZAR LAS VISITAS PRODUCTO DE LAS QUEJAS Y DERECHOS DE PETICIÓN A LOS USUARIOS CON PERMISO DE VERTIMIENTOS. # 979-241</v>
      </c>
    </row>
    <row r="1244" spans="1:30" s="27" customFormat="1" x14ac:dyDescent="0.25">
      <c r="A1244" s="25">
        <v>979</v>
      </c>
      <c r="B1244" s="25">
        <v>242</v>
      </c>
      <c r="C1244" s="25" t="s">
        <v>1124</v>
      </c>
      <c r="D1244" s="25" t="s">
        <v>1253</v>
      </c>
      <c r="E1244" s="25" t="s">
        <v>1246</v>
      </c>
      <c r="F1244" s="25" t="s">
        <v>1254</v>
      </c>
      <c r="G1244" s="25" t="s">
        <v>1266</v>
      </c>
      <c r="H1244" s="25" t="s">
        <v>31</v>
      </c>
      <c r="I1244" s="25" t="s">
        <v>1136</v>
      </c>
      <c r="J1244" s="25" t="s">
        <v>1249</v>
      </c>
      <c r="K1244" s="25">
        <v>80111600</v>
      </c>
      <c r="L1244" s="25" t="s">
        <v>1259</v>
      </c>
      <c r="M1244" s="25">
        <v>2</v>
      </c>
      <c r="N1244" s="25">
        <v>2</v>
      </c>
      <c r="O1244" s="25">
        <v>10</v>
      </c>
      <c r="P1244" s="25">
        <v>1</v>
      </c>
      <c r="Q1244" s="25" t="s">
        <v>28</v>
      </c>
      <c r="R1244" s="25">
        <v>0</v>
      </c>
      <c r="S1244" s="26">
        <v>40992000</v>
      </c>
      <c r="T1244" s="26">
        <v>40992000</v>
      </c>
      <c r="U1244" s="25">
        <v>0</v>
      </c>
      <c r="V1244" s="25">
        <v>0</v>
      </c>
      <c r="W1244" s="25" t="s">
        <v>84</v>
      </c>
      <c r="X1244" s="25" t="s">
        <v>29</v>
      </c>
      <c r="Y1244" s="25" t="s">
        <v>1131</v>
      </c>
      <c r="Z1244" s="25">
        <v>3778932</v>
      </c>
      <c r="AA1244" s="25" t="s">
        <v>1132</v>
      </c>
      <c r="AB1244" s="24"/>
      <c r="AC1244" s="24" t="str">
        <f t="shared" si="38"/>
        <v>979-242</v>
      </c>
      <c r="AD1244" s="24" t="str">
        <f t="shared" si="39"/>
        <v>PRESTAR SERVICIOS PROFESIONALES PARA REALIZAR LAS VISITAS PRODUCTO DE LAS QUEJAS Y DERECHOS DE PETICIÓN A LOS USUARIOS CON PERMISO DE VERTIMIENTOS. # 979-242</v>
      </c>
    </row>
    <row r="1245" spans="1:30" s="27" customFormat="1" x14ac:dyDescent="0.25">
      <c r="A1245" s="25">
        <v>979</v>
      </c>
      <c r="B1245" s="25">
        <v>243</v>
      </c>
      <c r="C1245" s="25" t="s">
        <v>1124</v>
      </c>
      <c r="D1245" s="25" t="s">
        <v>1253</v>
      </c>
      <c r="E1245" s="25" t="s">
        <v>1246</v>
      </c>
      <c r="F1245" s="25" t="s">
        <v>1254</v>
      </c>
      <c r="G1245" s="25" t="s">
        <v>1266</v>
      </c>
      <c r="H1245" s="25" t="s">
        <v>31</v>
      </c>
      <c r="I1245" s="25" t="s">
        <v>1136</v>
      </c>
      <c r="J1245" s="25" t="s">
        <v>1249</v>
      </c>
      <c r="K1245" s="25">
        <v>80111600</v>
      </c>
      <c r="L1245" s="25" t="s">
        <v>1291</v>
      </c>
      <c r="M1245" s="25">
        <v>2</v>
      </c>
      <c r="N1245" s="25">
        <v>2</v>
      </c>
      <c r="O1245" s="25">
        <v>11</v>
      </c>
      <c r="P1245" s="25">
        <v>1</v>
      </c>
      <c r="Q1245" s="25" t="s">
        <v>28</v>
      </c>
      <c r="R1245" s="25">
        <v>0</v>
      </c>
      <c r="S1245" s="26">
        <v>35851200</v>
      </c>
      <c r="T1245" s="26">
        <v>35851200</v>
      </c>
      <c r="U1245" s="25">
        <v>0</v>
      </c>
      <c r="V1245" s="25">
        <v>0</v>
      </c>
      <c r="W1245" s="25" t="s">
        <v>84</v>
      </c>
      <c r="X1245" s="25" t="s">
        <v>29</v>
      </c>
      <c r="Y1245" s="25" t="s">
        <v>1131</v>
      </c>
      <c r="Z1245" s="25">
        <v>3778932</v>
      </c>
      <c r="AA1245" s="25" t="s">
        <v>1132</v>
      </c>
      <c r="AB1245" s="24"/>
      <c r="AC1245" s="24" t="str">
        <f t="shared" si="38"/>
        <v>979-243</v>
      </c>
      <c r="AD1245" s="24" t="str">
        <f t="shared" si="39"/>
        <v>PRESTAR SERVICIOS PROFESIONALES PARA EVALUAR TÉCNICAMENTE LAS SOLICITUDES DE PERMISO DE VERTIMIENTOS  EN EL PERÍMETRO URBANO # 979-243</v>
      </c>
    </row>
    <row r="1246" spans="1:30" s="27" customFormat="1" x14ac:dyDescent="0.25">
      <c r="A1246" s="25">
        <v>979</v>
      </c>
      <c r="B1246" s="25">
        <v>244</v>
      </c>
      <c r="C1246" s="25" t="s">
        <v>1124</v>
      </c>
      <c r="D1246" s="25" t="s">
        <v>1253</v>
      </c>
      <c r="E1246" s="25" t="s">
        <v>1246</v>
      </c>
      <c r="F1246" s="25" t="s">
        <v>1254</v>
      </c>
      <c r="G1246" s="25" t="s">
        <v>1274</v>
      </c>
      <c r="H1246" s="25" t="s">
        <v>31</v>
      </c>
      <c r="I1246" s="25" t="s">
        <v>1136</v>
      </c>
      <c r="J1246" s="25" t="s">
        <v>1249</v>
      </c>
      <c r="K1246" s="25">
        <v>80111600</v>
      </c>
      <c r="L1246" s="25" t="s">
        <v>1291</v>
      </c>
      <c r="M1246" s="25">
        <v>2</v>
      </c>
      <c r="N1246" s="25">
        <v>2</v>
      </c>
      <c r="O1246" s="25">
        <v>10</v>
      </c>
      <c r="P1246" s="25">
        <v>1</v>
      </c>
      <c r="Q1246" s="25" t="s">
        <v>28</v>
      </c>
      <c r="R1246" s="25">
        <v>0</v>
      </c>
      <c r="S1246" s="26">
        <v>32592000</v>
      </c>
      <c r="T1246" s="26">
        <v>32592000</v>
      </c>
      <c r="U1246" s="25">
        <v>0</v>
      </c>
      <c r="V1246" s="25">
        <v>0</v>
      </c>
      <c r="W1246" s="25" t="s">
        <v>84</v>
      </c>
      <c r="X1246" s="25" t="s">
        <v>29</v>
      </c>
      <c r="Y1246" s="25" t="s">
        <v>1131</v>
      </c>
      <c r="Z1246" s="25">
        <v>3778932</v>
      </c>
      <c r="AA1246" s="25" t="s">
        <v>1132</v>
      </c>
      <c r="AB1246" s="24"/>
      <c r="AC1246" s="24" t="str">
        <f t="shared" si="38"/>
        <v>979-244</v>
      </c>
      <c r="AD1246" s="24" t="str">
        <f t="shared" si="39"/>
        <v>PRESTAR SERVICIOS PROFESIONALES PARA EVALUAR TÉCNICAMENTE LAS SOLICITUDES DE PERMISO DE VERTIMIENTOS  EN EL PERÍMETRO URBANO # 979-244</v>
      </c>
    </row>
    <row r="1247" spans="1:30" s="27" customFormat="1" x14ac:dyDescent="0.25">
      <c r="A1247" s="25">
        <v>979</v>
      </c>
      <c r="B1247" s="25">
        <v>245</v>
      </c>
      <c r="C1247" s="25" t="s">
        <v>1124</v>
      </c>
      <c r="D1247" s="25" t="s">
        <v>1263</v>
      </c>
      <c r="E1247" s="25" t="s">
        <v>1264</v>
      </c>
      <c r="F1247" s="25" t="s">
        <v>1265</v>
      </c>
      <c r="G1247" s="25" t="s">
        <v>1266</v>
      </c>
      <c r="H1247" s="25" t="s">
        <v>31</v>
      </c>
      <c r="I1247" s="25" t="s">
        <v>1136</v>
      </c>
      <c r="J1247" s="25" t="s">
        <v>1249</v>
      </c>
      <c r="K1247" s="25">
        <v>80111600</v>
      </c>
      <c r="L1247" s="25" t="s">
        <v>1267</v>
      </c>
      <c r="M1247" s="25">
        <v>2</v>
      </c>
      <c r="N1247" s="25">
        <v>2</v>
      </c>
      <c r="O1247" s="25">
        <v>11</v>
      </c>
      <c r="P1247" s="25">
        <v>1</v>
      </c>
      <c r="Q1247" s="25" t="s">
        <v>28</v>
      </c>
      <c r="R1247" s="25">
        <v>0</v>
      </c>
      <c r="S1247" s="26">
        <v>16193100</v>
      </c>
      <c r="T1247" s="26">
        <v>16193100</v>
      </c>
      <c r="U1247" s="25">
        <v>0</v>
      </c>
      <c r="V1247" s="25">
        <v>0</v>
      </c>
      <c r="W1247" s="25" t="s">
        <v>84</v>
      </c>
      <c r="X1247" s="25" t="s">
        <v>29</v>
      </c>
      <c r="Y1247" s="25" t="s">
        <v>1131</v>
      </c>
      <c r="Z1247" s="25">
        <v>3778932</v>
      </c>
      <c r="AA1247" s="25" t="s">
        <v>1132</v>
      </c>
      <c r="AB1247" s="24"/>
      <c r="AC1247" s="24" t="str">
        <f t="shared" si="38"/>
        <v>979-245</v>
      </c>
      <c r="AD1247" s="24" t="str">
        <f t="shared" si="39"/>
        <v>PRESTAR SERVICIOS PROFESIONALES PARA REALIZAR LAS VISITAS PRODUCTO DE LAS QUEJAS Y DERECHOS DE PETICIÓN A LOS USUARIOS DEL PROGRAMA DE CONTROL Y SEGUIMIENTO  DEL RECURSO HÍDRICO Y DEL SUELO. # 979-245</v>
      </c>
    </row>
    <row r="1248" spans="1:30" s="27" customFormat="1" x14ac:dyDescent="0.25">
      <c r="A1248" s="25">
        <v>979</v>
      </c>
      <c r="B1248" s="25">
        <v>246</v>
      </c>
      <c r="C1248" s="25" t="s">
        <v>1124</v>
      </c>
      <c r="D1248" s="25" t="s">
        <v>1263</v>
      </c>
      <c r="E1248" s="25" t="s">
        <v>1264</v>
      </c>
      <c r="F1248" s="25" t="s">
        <v>1265</v>
      </c>
      <c r="G1248" s="25" t="s">
        <v>1266</v>
      </c>
      <c r="H1248" s="25" t="s">
        <v>31</v>
      </c>
      <c r="I1248" s="25" t="s">
        <v>1136</v>
      </c>
      <c r="J1248" s="25" t="s">
        <v>1249</v>
      </c>
      <c r="K1248" s="25">
        <v>80111600</v>
      </c>
      <c r="L1248" s="25" t="s">
        <v>1260</v>
      </c>
      <c r="M1248" s="25">
        <v>2</v>
      </c>
      <c r="N1248" s="25">
        <v>2</v>
      </c>
      <c r="O1248" s="25">
        <v>11</v>
      </c>
      <c r="P1248" s="25">
        <v>1</v>
      </c>
      <c r="Q1248" s="25" t="s">
        <v>28</v>
      </c>
      <c r="R1248" s="25">
        <v>0</v>
      </c>
      <c r="S1248" s="26">
        <v>35851200</v>
      </c>
      <c r="T1248" s="26">
        <v>35851200</v>
      </c>
      <c r="U1248" s="25">
        <v>0</v>
      </c>
      <c r="V1248" s="25">
        <v>0</v>
      </c>
      <c r="W1248" s="25" t="s">
        <v>84</v>
      </c>
      <c r="X1248" s="25" t="s">
        <v>29</v>
      </c>
      <c r="Y1248" s="25" t="s">
        <v>1131</v>
      </c>
      <c r="Z1248" s="25">
        <v>3778932</v>
      </c>
      <c r="AA1248" s="25" t="s">
        <v>1132</v>
      </c>
      <c r="AB1248" s="24"/>
      <c r="AC1248" s="24" t="str">
        <f t="shared" si="38"/>
        <v>979-246</v>
      </c>
      <c r="AD1248" s="24" t="str">
        <f t="shared" si="39"/>
        <v>PRESTAR SERVICIOS PROFESIONALES PARA REALIZAR ACTUACIONES TECNICAS DE EVALUACIÓN PREVISTAS EN EL PROGRAMA DE CONTROL Y SEGUIMIENTO A USUARIOS DEL RECURSO HÍDRICO Y DEL SUELO ENCAMINADAS A LAS ACCIONES EN DESCONTAMINACIÓN HÍDRICA # 979-246</v>
      </c>
    </row>
    <row r="1249" spans="1:30" s="27" customFormat="1" x14ac:dyDescent="0.25">
      <c r="A1249" s="25">
        <v>979</v>
      </c>
      <c r="B1249" s="25">
        <v>247</v>
      </c>
      <c r="C1249" s="25" t="s">
        <v>1124</v>
      </c>
      <c r="D1249" s="25" t="s">
        <v>1263</v>
      </c>
      <c r="E1249" s="25" t="s">
        <v>1264</v>
      </c>
      <c r="F1249" s="25" t="s">
        <v>1265</v>
      </c>
      <c r="G1249" s="25" t="s">
        <v>1266</v>
      </c>
      <c r="H1249" s="25" t="s">
        <v>31</v>
      </c>
      <c r="I1249" s="25" t="s">
        <v>1136</v>
      </c>
      <c r="J1249" s="25" t="s">
        <v>1249</v>
      </c>
      <c r="K1249" s="25">
        <v>80111600</v>
      </c>
      <c r="L1249" s="25" t="s">
        <v>1267</v>
      </c>
      <c r="M1249" s="25">
        <v>2</v>
      </c>
      <c r="N1249" s="25">
        <v>2</v>
      </c>
      <c r="O1249" s="25">
        <v>11</v>
      </c>
      <c r="P1249" s="25">
        <v>1</v>
      </c>
      <c r="Q1249" s="25" t="s">
        <v>28</v>
      </c>
      <c r="R1249" s="25">
        <v>0</v>
      </c>
      <c r="S1249" s="26">
        <v>45091200</v>
      </c>
      <c r="T1249" s="26">
        <v>45091200</v>
      </c>
      <c r="U1249" s="25">
        <v>0</v>
      </c>
      <c r="V1249" s="25">
        <v>0</v>
      </c>
      <c r="W1249" s="25" t="s">
        <v>84</v>
      </c>
      <c r="X1249" s="25" t="s">
        <v>29</v>
      </c>
      <c r="Y1249" s="25" t="s">
        <v>1131</v>
      </c>
      <c r="Z1249" s="25">
        <v>3778932</v>
      </c>
      <c r="AA1249" s="25" t="s">
        <v>1132</v>
      </c>
      <c r="AB1249" s="24"/>
      <c r="AC1249" s="24" t="str">
        <f t="shared" si="38"/>
        <v>979-247</v>
      </c>
      <c r="AD1249" s="24" t="str">
        <f t="shared" si="39"/>
        <v>PRESTAR SERVICIOS PROFESIONALES PARA REALIZAR LAS VISITAS PRODUCTO DE LAS QUEJAS Y DERECHOS DE PETICIÓN A LOS USUARIOS DEL PROGRAMA DE CONTROL Y SEGUIMIENTO  DEL RECURSO HÍDRICO Y DEL SUELO. # 979-247</v>
      </c>
    </row>
    <row r="1250" spans="1:30" s="27" customFormat="1" x14ac:dyDescent="0.25">
      <c r="A1250" s="25">
        <v>979</v>
      </c>
      <c r="B1250" s="25">
        <v>248</v>
      </c>
      <c r="C1250" s="25" t="s">
        <v>1124</v>
      </c>
      <c r="D1250" s="25" t="s">
        <v>1272</v>
      </c>
      <c r="E1250" s="25" t="s">
        <v>1246</v>
      </c>
      <c r="F1250" s="25" t="s">
        <v>1273</v>
      </c>
      <c r="G1250" s="25" t="s">
        <v>1274</v>
      </c>
      <c r="H1250" s="25" t="s">
        <v>31</v>
      </c>
      <c r="I1250" s="25" t="s">
        <v>1136</v>
      </c>
      <c r="J1250" s="25" t="s">
        <v>1249</v>
      </c>
      <c r="K1250" s="25">
        <v>80111600</v>
      </c>
      <c r="L1250" s="25" t="s">
        <v>1305</v>
      </c>
      <c r="M1250" s="25">
        <v>2</v>
      </c>
      <c r="N1250" s="25">
        <v>2</v>
      </c>
      <c r="O1250" s="25">
        <v>10</v>
      </c>
      <c r="P1250" s="25">
        <v>1</v>
      </c>
      <c r="Q1250" s="25" t="s">
        <v>28</v>
      </c>
      <c r="R1250" s="25">
        <v>0</v>
      </c>
      <c r="S1250" s="26">
        <v>27856500</v>
      </c>
      <c r="T1250" s="26">
        <v>27856500</v>
      </c>
      <c r="U1250" s="25">
        <v>0</v>
      </c>
      <c r="V1250" s="25">
        <v>0</v>
      </c>
      <c r="W1250" s="25" t="s">
        <v>84</v>
      </c>
      <c r="X1250" s="25" t="s">
        <v>29</v>
      </c>
      <c r="Y1250" s="25" t="s">
        <v>1131</v>
      </c>
      <c r="Z1250" s="25">
        <v>3778932</v>
      </c>
      <c r="AA1250" s="25" t="s">
        <v>1132</v>
      </c>
      <c r="AB1250" s="24"/>
      <c r="AC1250" s="24" t="str">
        <f t="shared" si="38"/>
        <v>979-248</v>
      </c>
      <c r="AD1250" s="24" t="str">
        <f t="shared" si="39"/>
        <v>PRESTAR SERVICIOS PROFESIONALES PARA REALIZAR VISITAS TÉCNICAS PRODUCTO DE LAS QUEJAS Y DERECHOS DE PETICIÓN DE LOS USUARIOS ASOCIADOS A HIDROCARBUROS, CON EL FIN DE DIAGNOSTICAR EN SUS PREDIOS LA POSIBLE AFECTACION DEL RECURSO HIDRICO SUPERFICIAL, SUBTERRANEO Y SUELO # 979-248</v>
      </c>
    </row>
    <row r="1251" spans="1:30" s="27" customFormat="1" x14ac:dyDescent="0.25">
      <c r="A1251" s="25">
        <v>979</v>
      </c>
      <c r="B1251" s="25">
        <v>249</v>
      </c>
      <c r="C1251" s="25" t="s">
        <v>1124</v>
      </c>
      <c r="D1251" s="25" t="s">
        <v>1306</v>
      </c>
      <c r="E1251" s="25" t="s">
        <v>1246</v>
      </c>
      <c r="F1251" s="25" t="s">
        <v>1307</v>
      </c>
      <c r="G1251" s="25" t="s">
        <v>1266</v>
      </c>
      <c r="H1251" s="25" t="s">
        <v>31</v>
      </c>
      <c r="I1251" s="25" t="s">
        <v>1136</v>
      </c>
      <c r="J1251" s="25" t="s">
        <v>1249</v>
      </c>
      <c r="K1251" s="25">
        <v>80111600</v>
      </c>
      <c r="L1251" s="25" t="s">
        <v>1261</v>
      </c>
      <c r="M1251" s="25">
        <v>2</v>
      </c>
      <c r="N1251" s="25">
        <v>2</v>
      </c>
      <c r="O1251" s="25">
        <v>11</v>
      </c>
      <c r="P1251" s="25">
        <v>1</v>
      </c>
      <c r="Q1251" s="25" t="s">
        <v>28</v>
      </c>
      <c r="R1251" s="25">
        <v>0</v>
      </c>
      <c r="S1251" s="26">
        <v>35851200</v>
      </c>
      <c r="T1251" s="26">
        <v>35851200</v>
      </c>
      <c r="U1251" s="25">
        <v>0</v>
      </c>
      <c r="V1251" s="25">
        <v>0</v>
      </c>
      <c r="W1251" s="25" t="s">
        <v>84</v>
      </c>
      <c r="X1251" s="25" t="s">
        <v>29</v>
      </c>
      <c r="Y1251" s="25" t="s">
        <v>1131</v>
      </c>
      <c r="Z1251" s="25">
        <v>3778932</v>
      </c>
      <c r="AA1251" s="25" t="s">
        <v>1132</v>
      </c>
      <c r="AB1251" s="24"/>
      <c r="AC1251" s="24" t="str">
        <f t="shared" si="38"/>
        <v>979-249</v>
      </c>
      <c r="AD1251" s="24" t="str">
        <f t="shared" si="39"/>
        <v>PRESTAR SERVICIOS PROFESIONALES PARA PROYECTAR LAS ACTUACIONES JURIDICAS DE LOS INSTRUMENTOS AMBIENTALES DE LOS USUARIOS DEL RECURSO HÍDRICO ASOCIADOS A HIDROCARBUROS EN EL DISTRITO CAPITAL. # 979-249</v>
      </c>
    </row>
    <row r="1252" spans="1:30" s="27" customFormat="1" x14ac:dyDescent="0.25">
      <c r="A1252" s="25">
        <v>979</v>
      </c>
      <c r="B1252" s="25">
        <v>250</v>
      </c>
      <c r="C1252" s="25" t="s">
        <v>1124</v>
      </c>
      <c r="D1252" s="25" t="s">
        <v>1306</v>
      </c>
      <c r="E1252" s="25" t="s">
        <v>1246</v>
      </c>
      <c r="F1252" s="25" t="s">
        <v>1307</v>
      </c>
      <c r="G1252" s="25" t="s">
        <v>1266</v>
      </c>
      <c r="H1252" s="25" t="s">
        <v>31</v>
      </c>
      <c r="I1252" s="25" t="s">
        <v>1136</v>
      </c>
      <c r="J1252" s="25" t="s">
        <v>1249</v>
      </c>
      <c r="K1252" s="25">
        <v>80111600</v>
      </c>
      <c r="L1252" s="25" t="s">
        <v>1261</v>
      </c>
      <c r="M1252" s="25">
        <v>2</v>
      </c>
      <c r="N1252" s="25">
        <v>2</v>
      </c>
      <c r="O1252" s="25">
        <v>11</v>
      </c>
      <c r="P1252" s="25">
        <v>1</v>
      </c>
      <c r="Q1252" s="25" t="s">
        <v>28</v>
      </c>
      <c r="R1252" s="25">
        <v>0</v>
      </c>
      <c r="S1252" s="26">
        <v>35851200</v>
      </c>
      <c r="T1252" s="26">
        <v>35851200</v>
      </c>
      <c r="U1252" s="25">
        <v>0</v>
      </c>
      <c r="V1252" s="25">
        <v>0</v>
      </c>
      <c r="W1252" s="25" t="s">
        <v>84</v>
      </c>
      <c r="X1252" s="25" t="s">
        <v>29</v>
      </c>
      <c r="Y1252" s="25" t="s">
        <v>1131</v>
      </c>
      <c r="Z1252" s="25">
        <v>3778932</v>
      </c>
      <c r="AA1252" s="25" t="s">
        <v>1132</v>
      </c>
      <c r="AB1252" s="24"/>
      <c r="AC1252" s="24" t="str">
        <f t="shared" si="38"/>
        <v>979-250</v>
      </c>
      <c r="AD1252" s="24" t="str">
        <f t="shared" si="39"/>
        <v>PRESTAR SERVICIOS PROFESIONALES PARA PROYECTAR LAS ACTUACIONES JURIDICAS DE LOS INSTRUMENTOS AMBIENTALES DE LOS USUARIOS DEL RECURSO HÍDRICO ASOCIADOS A HIDROCARBUROS EN EL DISTRITO CAPITAL. # 979-250</v>
      </c>
    </row>
    <row r="1253" spans="1:30" s="27" customFormat="1" x14ac:dyDescent="0.25">
      <c r="A1253" s="25">
        <v>979</v>
      </c>
      <c r="B1253" s="25">
        <v>251</v>
      </c>
      <c r="C1253" s="25" t="s">
        <v>1124</v>
      </c>
      <c r="D1253" s="25" t="s">
        <v>1253</v>
      </c>
      <c r="E1253" s="25" t="s">
        <v>1246</v>
      </c>
      <c r="F1253" s="25" t="s">
        <v>1254</v>
      </c>
      <c r="G1253" s="25" t="s">
        <v>1274</v>
      </c>
      <c r="H1253" s="25" t="s">
        <v>31</v>
      </c>
      <c r="I1253" s="25" t="s">
        <v>1136</v>
      </c>
      <c r="J1253" s="25" t="s">
        <v>1249</v>
      </c>
      <c r="K1253" s="25">
        <v>80111600</v>
      </c>
      <c r="L1253" s="25" t="s">
        <v>1280</v>
      </c>
      <c r="M1253" s="25">
        <v>2</v>
      </c>
      <c r="N1253" s="25">
        <v>2</v>
      </c>
      <c r="O1253" s="25">
        <v>10</v>
      </c>
      <c r="P1253" s="25">
        <v>1</v>
      </c>
      <c r="Q1253" s="25" t="s">
        <v>28</v>
      </c>
      <c r="R1253" s="25">
        <v>0</v>
      </c>
      <c r="S1253" s="26">
        <v>32592000</v>
      </c>
      <c r="T1253" s="26">
        <v>32592000</v>
      </c>
      <c r="U1253" s="25">
        <v>0</v>
      </c>
      <c r="V1253" s="25">
        <v>0</v>
      </c>
      <c r="W1253" s="25" t="s">
        <v>84</v>
      </c>
      <c r="X1253" s="25" t="s">
        <v>29</v>
      </c>
      <c r="Y1253" s="25" t="s">
        <v>1131</v>
      </c>
      <c r="Z1253" s="25">
        <v>3778932</v>
      </c>
      <c r="AA1253" s="25" t="s">
        <v>1132</v>
      </c>
      <c r="AB1253" s="24"/>
      <c r="AC1253" s="24" t="str">
        <f t="shared" si="38"/>
        <v>979-251</v>
      </c>
      <c r="AD1253" s="24" t="str">
        <f t="shared" si="39"/>
        <v>PRESTAR SERVICIOS PROFESIONALES PARA PROYECTAR LAS ACTUACIONES JURÍDICAS DE EVALUACIÓN Y SEGUIMIENTO  DE LAS SOLICITUDES DE PERMISO DE VERTIMIENTOS DENTRO DEL PERÍMETRO URBANO DEL DISTRITO CAPITAL # 979-251</v>
      </c>
    </row>
    <row r="1254" spans="1:30" x14ac:dyDescent="0.25">
      <c r="A1254" s="25">
        <v>979</v>
      </c>
      <c r="B1254" s="25">
        <v>252</v>
      </c>
      <c r="C1254" s="25" t="s">
        <v>1124</v>
      </c>
      <c r="D1254" s="25" t="s">
        <v>1253</v>
      </c>
      <c r="E1254" s="25" t="s">
        <v>1246</v>
      </c>
      <c r="F1254" s="25" t="s">
        <v>1254</v>
      </c>
      <c r="G1254" s="25" t="s">
        <v>1274</v>
      </c>
      <c r="H1254" s="25" t="s">
        <v>31</v>
      </c>
      <c r="I1254" s="25" t="s">
        <v>1136</v>
      </c>
      <c r="J1254" s="25" t="s">
        <v>1249</v>
      </c>
      <c r="K1254" s="25">
        <v>80111600</v>
      </c>
      <c r="L1254" s="25" t="s">
        <v>1308</v>
      </c>
      <c r="M1254" s="25">
        <v>2</v>
      </c>
      <c r="N1254" s="25">
        <v>2</v>
      </c>
      <c r="O1254" s="25">
        <v>10</v>
      </c>
      <c r="P1254" s="25">
        <v>1</v>
      </c>
      <c r="Q1254" s="25" t="s">
        <v>28</v>
      </c>
      <c r="R1254" s="25">
        <v>0</v>
      </c>
      <c r="S1254" s="26">
        <v>40992000</v>
      </c>
      <c r="T1254" s="26">
        <v>40992000</v>
      </c>
      <c r="U1254" s="25">
        <v>0</v>
      </c>
      <c r="V1254" s="25">
        <v>0</v>
      </c>
      <c r="W1254" s="25" t="s">
        <v>84</v>
      </c>
      <c r="X1254" s="25" t="s">
        <v>29</v>
      </c>
      <c r="Y1254" s="25" t="s">
        <v>1131</v>
      </c>
      <c r="Z1254" s="25">
        <v>3778932</v>
      </c>
      <c r="AA1254" s="25" t="s">
        <v>1132</v>
      </c>
      <c r="AB1254" s="24"/>
      <c r="AC1254" s="24" t="str">
        <f t="shared" si="38"/>
        <v>979-252</v>
      </c>
      <c r="AD1254" s="24" t="str">
        <f t="shared" si="39"/>
        <v>PRESTAR SERVICIOS PROFESIONALES PARA PROYECTAR LAS ACTUACIONES JURIDICAS DE EVALUACIÓN   DE LAS SOLICITUDES DE PERMISO DE VERTIMIENTOS DENTRO DEL PERÍMETRO URBANO # 979-252</v>
      </c>
    </row>
    <row r="1255" spans="1:30" x14ac:dyDescent="0.25">
      <c r="A1255" s="25">
        <v>979</v>
      </c>
      <c r="B1255" s="25">
        <v>253</v>
      </c>
      <c r="C1255" s="25" t="s">
        <v>1124</v>
      </c>
      <c r="D1255" s="25" t="s">
        <v>1253</v>
      </c>
      <c r="E1255" s="25" t="s">
        <v>1246</v>
      </c>
      <c r="F1255" s="25" t="s">
        <v>1254</v>
      </c>
      <c r="G1255" s="25" t="s">
        <v>1274</v>
      </c>
      <c r="H1255" s="25" t="s">
        <v>31</v>
      </c>
      <c r="I1255" s="25" t="s">
        <v>1136</v>
      </c>
      <c r="J1255" s="25" t="s">
        <v>1249</v>
      </c>
      <c r="K1255" s="25">
        <v>80111600</v>
      </c>
      <c r="L1255" s="25" t="s">
        <v>1309</v>
      </c>
      <c r="M1255" s="25">
        <v>2</v>
      </c>
      <c r="N1255" s="25">
        <v>2</v>
      </c>
      <c r="O1255" s="25">
        <v>10</v>
      </c>
      <c r="P1255" s="25">
        <v>1</v>
      </c>
      <c r="Q1255" s="25" t="s">
        <v>28</v>
      </c>
      <c r="R1255" s="25">
        <v>0</v>
      </c>
      <c r="S1255" s="26">
        <v>20191500</v>
      </c>
      <c r="T1255" s="26">
        <v>20191500</v>
      </c>
      <c r="U1255" s="25">
        <v>0</v>
      </c>
      <c r="V1255" s="25">
        <v>0</v>
      </c>
      <c r="W1255" s="25" t="s">
        <v>84</v>
      </c>
      <c r="X1255" s="25" t="s">
        <v>29</v>
      </c>
      <c r="Y1255" s="25" t="s">
        <v>1131</v>
      </c>
      <c r="Z1255" s="25">
        <v>3778932</v>
      </c>
      <c r="AA1255" s="25" t="s">
        <v>1132</v>
      </c>
      <c r="AB1255" s="24"/>
      <c r="AC1255" s="24" t="str">
        <f t="shared" si="38"/>
        <v>979-253</v>
      </c>
      <c r="AD1255" s="24" t="str">
        <f t="shared" si="39"/>
        <v>PRESTAR SERVICIOS DE APOYO A LA GESTIÓN PARA APOYAR LOS LEVANTAMIENTOS TOPOGRÁFICOS DE LOS  PREDIOS CON AFECTACION EXTRACTIVA Y CUMPLIMIENTO SENTENCIA RIO BOGOTÁ # 979-253</v>
      </c>
    </row>
    <row r="1256" spans="1:30" x14ac:dyDescent="0.25">
      <c r="A1256" s="25">
        <v>979</v>
      </c>
      <c r="B1256" s="25">
        <v>254</v>
      </c>
      <c r="C1256" s="25" t="s">
        <v>1124</v>
      </c>
      <c r="D1256" s="25" t="s">
        <v>1253</v>
      </c>
      <c r="E1256" s="25" t="s">
        <v>1246</v>
      </c>
      <c r="F1256" s="25" t="s">
        <v>1270</v>
      </c>
      <c r="G1256" s="25" t="s">
        <v>1248</v>
      </c>
      <c r="H1256" s="25" t="s">
        <v>31</v>
      </c>
      <c r="I1256" s="25" t="s">
        <v>1136</v>
      </c>
      <c r="J1256" s="25" t="s">
        <v>1249</v>
      </c>
      <c r="K1256" s="25">
        <v>80111600</v>
      </c>
      <c r="L1256" s="25" t="s">
        <v>1310</v>
      </c>
      <c r="M1256" s="25">
        <v>2</v>
      </c>
      <c r="N1256" s="25">
        <v>2</v>
      </c>
      <c r="O1256" s="25">
        <v>10</v>
      </c>
      <c r="P1256" s="25">
        <v>1</v>
      </c>
      <c r="Q1256" s="25" t="s">
        <v>28</v>
      </c>
      <c r="R1256" s="25">
        <v>0</v>
      </c>
      <c r="S1256" s="26">
        <v>47197500</v>
      </c>
      <c r="T1256" s="26">
        <v>47197500</v>
      </c>
      <c r="U1256" s="25">
        <v>0</v>
      </c>
      <c r="V1256" s="25">
        <v>0</v>
      </c>
      <c r="W1256" s="25" t="s">
        <v>84</v>
      </c>
      <c r="X1256" s="25" t="s">
        <v>29</v>
      </c>
      <c r="Y1256" s="25" t="s">
        <v>1131</v>
      </c>
      <c r="Z1256" s="25">
        <v>3778932</v>
      </c>
      <c r="AA1256" s="25" t="s">
        <v>1132</v>
      </c>
      <c r="AB1256" s="24"/>
      <c r="AC1256" s="24" t="str">
        <f t="shared" si="38"/>
        <v>979-254</v>
      </c>
      <c r="AD1256" s="24" t="str">
        <f t="shared" si="39"/>
        <v>PRESTAR SERVICIOS PROFESIONALES PARA ANALIZAR Y EVALUAR TECNICAMENTE LAS SOLICITUDES DE EVALUACIÓN ASOCIADAS AL  APROVECHAMIENTO DEL RECURSO HÍDRICO SUBTERRÁNEO Y APOYAR EL  PROCESO DE INVESTIGACIÓN DE CONOCIMIENTO DEL SUBSUELO # 979-254</v>
      </c>
    </row>
    <row r="1257" spans="1:30" x14ac:dyDescent="0.25">
      <c r="A1257" s="25">
        <v>979</v>
      </c>
      <c r="B1257" s="25">
        <v>255</v>
      </c>
      <c r="C1257" s="25" t="s">
        <v>1124</v>
      </c>
      <c r="D1257" s="25" t="s">
        <v>1263</v>
      </c>
      <c r="E1257" s="25" t="s">
        <v>1264</v>
      </c>
      <c r="F1257" s="25" t="s">
        <v>1265</v>
      </c>
      <c r="G1257" s="25" t="s">
        <v>1266</v>
      </c>
      <c r="H1257" s="25" t="s">
        <v>31</v>
      </c>
      <c r="I1257" s="25" t="s">
        <v>1136</v>
      </c>
      <c r="J1257" s="25" t="s">
        <v>1249</v>
      </c>
      <c r="K1257" s="25">
        <v>80111600</v>
      </c>
      <c r="L1257" s="25" t="s">
        <v>1282</v>
      </c>
      <c r="M1257" s="25">
        <v>2</v>
      </c>
      <c r="N1257" s="25">
        <v>2</v>
      </c>
      <c r="O1257" s="25">
        <v>11</v>
      </c>
      <c r="P1257" s="25">
        <v>1</v>
      </c>
      <c r="Q1257" s="25" t="s">
        <v>28</v>
      </c>
      <c r="R1257" s="25">
        <v>0</v>
      </c>
      <c r="S1257" s="26">
        <v>40009200</v>
      </c>
      <c r="T1257" s="26">
        <v>40009200</v>
      </c>
      <c r="U1257" s="25">
        <v>0</v>
      </c>
      <c r="V1257" s="25">
        <v>0</v>
      </c>
      <c r="W1257" s="25" t="s">
        <v>84</v>
      </c>
      <c r="X1257" s="25" t="s">
        <v>29</v>
      </c>
      <c r="Y1257" s="25" t="s">
        <v>1131</v>
      </c>
      <c r="Z1257" s="25">
        <v>3778932</v>
      </c>
      <c r="AA1257" s="25" t="s">
        <v>1132</v>
      </c>
      <c r="AB1257" s="24"/>
      <c r="AC1257" s="24" t="str">
        <f t="shared" si="38"/>
        <v>979-255</v>
      </c>
      <c r="AD1257" s="24" t="str">
        <f t="shared" si="39"/>
        <v>PRESTAR SERVICIOS PROFESIONALES PARA REALIZAR ACTUACIONES JURIDICAS DE EVALUACIÓN DEL PROGRAMA DE CONTROL Y SEGUIMIENTO A USUARIOS DEL RECURSO HÍDRICO Y DEL SUELO, ORIENTADAS A LAS ACCIONES EN DESCONTAMINACIÓN HÍDRICA. # 979-255</v>
      </c>
    </row>
    <row r="1258" spans="1:30" x14ac:dyDescent="0.25">
      <c r="A1258" s="25">
        <v>979</v>
      </c>
      <c r="B1258" s="25">
        <v>256</v>
      </c>
      <c r="C1258" s="25" t="s">
        <v>1124</v>
      </c>
      <c r="D1258" s="25" t="s">
        <v>1245</v>
      </c>
      <c r="E1258" s="25" t="s">
        <v>1246</v>
      </c>
      <c r="F1258" s="25" t="s">
        <v>1247</v>
      </c>
      <c r="G1258" s="25" t="s">
        <v>1248</v>
      </c>
      <c r="H1258" s="25" t="s">
        <v>31</v>
      </c>
      <c r="I1258" s="25" t="s">
        <v>1136</v>
      </c>
      <c r="J1258" s="25" t="s">
        <v>1249</v>
      </c>
      <c r="K1258" s="25">
        <v>80111600</v>
      </c>
      <c r="L1258" s="25" t="s">
        <v>1275</v>
      </c>
      <c r="M1258" s="25">
        <v>2</v>
      </c>
      <c r="N1258" s="25">
        <v>2</v>
      </c>
      <c r="O1258" s="25">
        <v>10</v>
      </c>
      <c r="P1258" s="25">
        <v>1</v>
      </c>
      <c r="Q1258" s="25" t="s">
        <v>28</v>
      </c>
      <c r="R1258" s="25">
        <v>0</v>
      </c>
      <c r="S1258" s="26">
        <v>23845500</v>
      </c>
      <c r="T1258" s="26">
        <v>23845500</v>
      </c>
      <c r="U1258" s="25">
        <v>0</v>
      </c>
      <c r="V1258" s="25">
        <v>0</v>
      </c>
      <c r="W1258" s="25" t="s">
        <v>84</v>
      </c>
      <c r="X1258" s="25" t="s">
        <v>29</v>
      </c>
      <c r="Y1258" s="25" t="s">
        <v>1131</v>
      </c>
      <c r="Z1258" s="25">
        <v>3778932</v>
      </c>
      <c r="AA1258" s="25" t="s">
        <v>1132</v>
      </c>
      <c r="AB1258" s="24"/>
      <c r="AC1258" s="24" t="str">
        <f t="shared" si="38"/>
        <v>979-256</v>
      </c>
      <c r="AD1258" s="24" t="str">
        <f t="shared" si="39"/>
        <v>PRESTAR SERVICIOS DE APOYO A LA GESTIÓN PARA APOYAR LA CONSOLIDACIÓN DE LA INFORMACION DE ACTUACIONES TECNICAS Y JURIDICAS RELACIONADAS ASOCIADAS AL APROVECHAMIENTO DEL RECURSO HÍDRICO SUBTERRÁNEO DE MINERIA, AGUAS SUBTERRÁNEAS, SUELOS CONTAMINADOS E HIDROCARBUROS. # 979-256</v>
      </c>
    </row>
    <row r="1259" spans="1:30" x14ac:dyDescent="0.25">
      <c r="A1259" s="25">
        <v>979</v>
      </c>
      <c r="B1259" s="25">
        <v>257</v>
      </c>
      <c r="C1259" s="25" t="s">
        <v>1124</v>
      </c>
      <c r="D1259" s="25" t="s">
        <v>1245</v>
      </c>
      <c r="E1259" s="25" t="s">
        <v>1246</v>
      </c>
      <c r="F1259" s="25" t="s">
        <v>1251</v>
      </c>
      <c r="G1259" s="25" t="s">
        <v>27</v>
      </c>
      <c r="H1259" s="25" t="s">
        <v>31</v>
      </c>
      <c r="I1259" s="25" t="s">
        <v>1136</v>
      </c>
      <c r="J1259" s="25" t="s">
        <v>1249</v>
      </c>
      <c r="K1259" s="25">
        <v>80111600</v>
      </c>
      <c r="L1259" s="25" t="s">
        <v>1311</v>
      </c>
      <c r="M1259" s="25">
        <v>2</v>
      </c>
      <c r="N1259" s="25">
        <v>2</v>
      </c>
      <c r="O1259" s="25">
        <v>10</v>
      </c>
      <c r="P1259" s="25">
        <v>1</v>
      </c>
      <c r="Q1259" s="25" t="s">
        <v>28</v>
      </c>
      <c r="R1259" s="25">
        <v>0</v>
      </c>
      <c r="S1259" s="26">
        <v>32592000</v>
      </c>
      <c r="T1259" s="26">
        <v>32592000</v>
      </c>
      <c r="U1259" s="25">
        <v>0</v>
      </c>
      <c r="V1259" s="25">
        <v>0</v>
      </c>
      <c r="W1259" s="25" t="s">
        <v>84</v>
      </c>
      <c r="X1259" s="25" t="s">
        <v>29</v>
      </c>
      <c r="Y1259" s="25" t="s">
        <v>1131</v>
      </c>
      <c r="Z1259" s="25">
        <v>3778932</v>
      </c>
      <c r="AA1259" s="25" t="s">
        <v>1132</v>
      </c>
      <c r="AB1259" s="24"/>
      <c r="AC1259" s="24" t="str">
        <f t="shared" si="38"/>
        <v>979-257</v>
      </c>
      <c r="AD1259" s="24" t="str">
        <f t="shared" si="39"/>
        <v>PRESTAR SERVICIOS PROFESIONALES PARA REALIZAR SEGUIMIENTO Y ACOMPAÑAMIENTO DESDE EL COMPONENTE GEOLOGICO A LOS PREDIOS DIAGNOSTICADOSCON POSIBLE AFECTACIÓN AL RECURSO SUELO Y AGUA SUBTERRÁNEA # 979-257</v>
      </c>
    </row>
    <row r="1260" spans="1:30" x14ac:dyDescent="0.25">
      <c r="A1260" s="25">
        <v>979</v>
      </c>
      <c r="B1260" s="25">
        <v>258</v>
      </c>
      <c r="C1260" s="25" t="s">
        <v>1124</v>
      </c>
      <c r="D1260" s="25" t="s">
        <v>1245</v>
      </c>
      <c r="E1260" s="25" t="s">
        <v>1246</v>
      </c>
      <c r="F1260" s="25" t="s">
        <v>1251</v>
      </c>
      <c r="G1260" s="25" t="s">
        <v>27</v>
      </c>
      <c r="H1260" s="25" t="s">
        <v>31</v>
      </c>
      <c r="I1260" s="25" t="s">
        <v>1136</v>
      </c>
      <c r="J1260" s="25" t="s">
        <v>1249</v>
      </c>
      <c r="K1260" s="25">
        <v>80111600</v>
      </c>
      <c r="L1260" s="25" t="s">
        <v>1312</v>
      </c>
      <c r="M1260" s="25">
        <v>2</v>
      </c>
      <c r="N1260" s="25">
        <v>2</v>
      </c>
      <c r="O1260" s="25">
        <v>10</v>
      </c>
      <c r="P1260" s="25">
        <v>1</v>
      </c>
      <c r="Q1260" s="25" t="s">
        <v>28</v>
      </c>
      <c r="R1260" s="25">
        <v>0</v>
      </c>
      <c r="S1260" s="26">
        <v>32592000</v>
      </c>
      <c r="T1260" s="26">
        <v>32592000</v>
      </c>
      <c r="U1260" s="25">
        <v>0</v>
      </c>
      <c r="V1260" s="25">
        <v>0</v>
      </c>
      <c r="W1260" s="25" t="s">
        <v>84</v>
      </c>
      <c r="X1260" s="25" t="s">
        <v>29</v>
      </c>
      <c r="Y1260" s="25" t="s">
        <v>1131</v>
      </c>
      <c r="Z1260" s="25">
        <v>3778932</v>
      </c>
      <c r="AA1260" s="25" t="s">
        <v>1132</v>
      </c>
      <c r="AB1260" s="24"/>
      <c r="AC1260" s="24" t="str">
        <f t="shared" si="38"/>
        <v>979-258</v>
      </c>
      <c r="AD1260" s="24" t="str">
        <f t="shared" si="39"/>
        <v>PRESTAR SERVICIOS PROFESIONALES PARA REALIZAR EL ACOMPAÑAMIENTO Y SEGUIMIENTO A LAS LABORES DE INVESTIGACIÓN DE LOS PREDIOS DIAGNOSTICADOS CON POSIBLE AFECTACIÓN AL RECURSO SUELO Y AGUA SUBTERRÁNEA # 979-258</v>
      </c>
    </row>
    <row r="1261" spans="1:30" x14ac:dyDescent="0.25">
      <c r="A1261" s="25">
        <v>979</v>
      </c>
      <c r="B1261" s="25">
        <v>259</v>
      </c>
      <c r="C1261" s="25" t="s">
        <v>1124</v>
      </c>
      <c r="D1261" s="25" t="s">
        <v>1306</v>
      </c>
      <c r="E1261" s="25" t="s">
        <v>1246</v>
      </c>
      <c r="F1261" s="25" t="s">
        <v>1307</v>
      </c>
      <c r="G1261" s="25" t="s">
        <v>1266</v>
      </c>
      <c r="H1261" s="25" t="s">
        <v>31</v>
      </c>
      <c r="I1261" s="25" t="s">
        <v>1136</v>
      </c>
      <c r="J1261" s="25" t="s">
        <v>1249</v>
      </c>
      <c r="K1261" s="25">
        <v>80111600</v>
      </c>
      <c r="L1261" s="25" t="s">
        <v>1313</v>
      </c>
      <c r="M1261" s="25">
        <v>2</v>
      </c>
      <c r="N1261" s="25">
        <v>2</v>
      </c>
      <c r="O1261" s="25">
        <v>11</v>
      </c>
      <c r="P1261" s="25">
        <v>1</v>
      </c>
      <c r="Q1261" s="25" t="s">
        <v>28</v>
      </c>
      <c r="R1261" s="25">
        <v>0</v>
      </c>
      <c r="S1261" s="26">
        <v>35851200</v>
      </c>
      <c r="T1261" s="26">
        <v>35851200</v>
      </c>
      <c r="U1261" s="25">
        <v>0</v>
      </c>
      <c r="V1261" s="25">
        <v>0</v>
      </c>
      <c r="W1261" s="25" t="s">
        <v>84</v>
      </c>
      <c r="X1261" s="25" t="s">
        <v>29</v>
      </c>
      <c r="Y1261" s="25" t="s">
        <v>1131</v>
      </c>
      <c r="Z1261" s="25">
        <v>3778932</v>
      </c>
      <c r="AA1261" s="25" t="s">
        <v>1132</v>
      </c>
      <c r="AB1261" s="24"/>
      <c r="AC1261" s="24" t="str">
        <f t="shared" si="38"/>
        <v>979-259</v>
      </c>
      <c r="AD1261" s="24" t="str">
        <f t="shared" si="39"/>
        <v>PRESTAR SERVICIOS PROFESIONALES PARA APOYAR TÉCNICAMENTE LAS ACTUACIONES DE EVALUACIÓN DE LOS INSTRUMENTOS AMBIENTALES DE USUARIOS DEL RECURSO HÍDRICO SUPERFICIAL, SUBTERRÁNEO Y SUELO ASOCIADOS A HIDROCARBUROS EN EL DISTRITO CAPITAL # 979-259</v>
      </c>
    </row>
    <row r="1262" spans="1:30" x14ac:dyDescent="0.25">
      <c r="A1262" s="25">
        <v>979</v>
      </c>
      <c r="B1262" s="25">
        <v>260</v>
      </c>
      <c r="C1262" s="25" t="s">
        <v>1124</v>
      </c>
      <c r="D1262" s="25" t="s">
        <v>1306</v>
      </c>
      <c r="E1262" s="25" t="s">
        <v>1246</v>
      </c>
      <c r="F1262" s="25" t="s">
        <v>1307</v>
      </c>
      <c r="G1262" s="25" t="s">
        <v>1266</v>
      </c>
      <c r="H1262" s="25" t="s">
        <v>31</v>
      </c>
      <c r="I1262" s="25" t="s">
        <v>1136</v>
      </c>
      <c r="J1262" s="25" t="s">
        <v>1249</v>
      </c>
      <c r="K1262" s="25">
        <v>80111600</v>
      </c>
      <c r="L1262" s="25" t="s">
        <v>1314</v>
      </c>
      <c r="M1262" s="25">
        <v>2</v>
      </c>
      <c r="N1262" s="25">
        <v>2</v>
      </c>
      <c r="O1262" s="25">
        <v>11</v>
      </c>
      <c r="P1262" s="25">
        <v>1</v>
      </c>
      <c r="Q1262" s="25" t="s">
        <v>28</v>
      </c>
      <c r="R1262" s="25">
        <v>0</v>
      </c>
      <c r="S1262" s="26">
        <v>40007000</v>
      </c>
      <c r="T1262" s="26">
        <v>40007000</v>
      </c>
      <c r="U1262" s="25">
        <v>0</v>
      </c>
      <c r="V1262" s="25">
        <v>0</v>
      </c>
      <c r="W1262" s="25" t="s">
        <v>84</v>
      </c>
      <c r="X1262" s="25" t="s">
        <v>29</v>
      </c>
      <c r="Y1262" s="25" t="s">
        <v>1131</v>
      </c>
      <c r="Z1262" s="25">
        <v>3778932</v>
      </c>
      <c r="AA1262" s="25" t="s">
        <v>1132</v>
      </c>
      <c r="AB1262" s="24"/>
      <c r="AC1262" s="24" t="str">
        <f t="shared" si="38"/>
        <v>979-260</v>
      </c>
      <c r="AD1262" s="24" t="str">
        <f t="shared" si="39"/>
        <v>PRESTAR SERVICIOS PROFESIONALES PARA REALIZAR EL DIAGNOSTICO AMBIENTAL DEL PROGRAMA DE CONTROL A LOS PREDIOS DIAGNOSTICADOS CON POSIBLE AFECTACIÓN AL RECURSO SUELO Y AGUA SUBTERRÁNEA # 979-260</v>
      </c>
    </row>
    <row r="1263" spans="1:30" x14ac:dyDescent="0.25">
      <c r="A1263" s="25">
        <v>979</v>
      </c>
      <c r="B1263" s="25">
        <v>261</v>
      </c>
      <c r="C1263" s="25" t="s">
        <v>1124</v>
      </c>
      <c r="D1263" s="25" t="s">
        <v>1306</v>
      </c>
      <c r="E1263" s="25" t="s">
        <v>1246</v>
      </c>
      <c r="F1263" s="25" t="s">
        <v>1307</v>
      </c>
      <c r="G1263" s="25" t="s">
        <v>1266</v>
      </c>
      <c r="H1263" s="25" t="s">
        <v>31</v>
      </c>
      <c r="I1263" s="25" t="s">
        <v>1136</v>
      </c>
      <c r="J1263" s="25" t="s">
        <v>1249</v>
      </c>
      <c r="K1263" s="25">
        <v>80111600</v>
      </c>
      <c r="L1263" s="25" t="s">
        <v>1313</v>
      </c>
      <c r="M1263" s="25">
        <v>2</v>
      </c>
      <c r="N1263" s="25">
        <v>2</v>
      </c>
      <c r="O1263" s="25">
        <v>11</v>
      </c>
      <c r="P1263" s="25">
        <v>1</v>
      </c>
      <c r="Q1263" s="25" t="s">
        <v>28</v>
      </c>
      <c r="R1263" s="25">
        <v>0</v>
      </c>
      <c r="S1263" s="26">
        <v>35851200</v>
      </c>
      <c r="T1263" s="26">
        <v>35851200</v>
      </c>
      <c r="U1263" s="25">
        <v>0</v>
      </c>
      <c r="V1263" s="25">
        <v>0</v>
      </c>
      <c r="W1263" s="25" t="s">
        <v>84</v>
      </c>
      <c r="X1263" s="25" t="s">
        <v>29</v>
      </c>
      <c r="Y1263" s="25" t="s">
        <v>1131</v>
      </c>
      <c r="Z1263" s="25">
        <v>3778932</v>
      </c>
      <c r="AA1263" s="25" t="s">
        <v>1132</v>
      </c>
      <c r="AB1263" s="24"/>
      <c r="AC1263" s="24" t="str">
        <f t="shared" si="38"/>
        <v>979-261</v>
      </c>
      <c r="AD1263" s="24" t="str">
        <f t="shared" si="39"/>
        <v>PRESTAR SERVICIOS PROFESIONALES PARA APOYAR TÉCNICAMENTE LAS ACTUACIONES DE EVALUACIÓN DE LOS INSTRUMENTOS AMBIENTALES DE USUARIOS DEL RECURSO HÍDRICO SUPERFICIAL, SUBTERRÁNEO Y SUELO ASOCIADOS A HIDROCARBUROS EN EL DISTRITO CAPITAL # 979-261</v>
      </c>
    </row>
    <row r="1264" spans="1:30" x14ac:dyDescent="0.25">
      <c r="A1264" s="25">
        <v>979</v>
      </c>
      <c r="B1264" s="25">
        <v>262</v>
      </c>
      <c r="C1264" s="25" t="s">
        <v>1124</v>
      </c>
      <c r="D1264" s="25" t="s">
        <v>1306</v>
      </c>
      <c r="E1264" s="25" t="s">
        <v>1246</v>
      </c>
      <c r="F1264" s="25" t="s">
        <v>1307</v>
      </c>
      <c r="G1264" s="25" t="s">
        <v>1266</v>
      </c>
      <c r="H1264" s="25" t="s">
        <v>31</v>
      </c>
      <c r="I1264" s="25" t="s">
        <v>1136</v>
      </c>
      <c r="J1264" s="25" t="s">
        <v>1249</v>
      </c>
      <c r="K1264" s="25">
        <v>80111600</v>
      </c>
      <c r="L1264" s="25" t="s">
        <v>1313</v>
      </c>
      <c r="M1264" s="25">
        <v>2</v>
      </c>
      <c r="N1264" s="25">
        <v>2</v>
      </c>
      <c r="O1264" s="25">
        <v>11</v>
      </c>
      <c r="P1264" s="25">
        <v>1</v>
      </c>
      <c r="Q1264" s="25" t="s">
        <v>28</v>
      </c>
      <c r="R1264" s="25">
        <v>0</v>
      </c>
      <c r="S1264" s="26">
        <v>51917250</v>
      </c>
      <c r="T1264" s="26">
        <v>51917250</v>
      </c>
      <c r="U1264" s="25">
        <v>0</v>
      </c>
      <c r="V1264" s="25">
        <v>0</v>
      </c>
      <c r="W1264" s="25" t="s">
        <v>84</v>
      </c>
      <c r="X1264" s="25" t="s">
        <v>29</v>
      </c>
      <c r="Y1264" s="25" t="s">
        <v>1131</v>
      </c>
      <c r="Z1264" s="25">
        <v>3778932</v>
      </c>
      <c r="AA1264" s="25" t="s">
        <v>1132</v>
      </c>
      <c r="AB1264" s="24"/>
      <c r="AC1264" s="24" t="str">
        <f t="shared" si="38"/>
        <v>979-262</v>
      </c>
      <c r="AD1264" s="24" t="str">
        <f t="shared" si="39"/>
        <v>PRESTAR SERVICIOS PROFESIONALES PARA APOYAR TÉCNICAMENTE LAS ACTUACIONES DE EVALUACIÓN DE LOS INSTRUMENTOS AMBIENTALES DE USUARIOS DEL RECURSO HÍDRICO SUPERFICIAL, SUBTERRÁNEO Y SUELO ASOCIADOS A HIDROCARBUROS EN EL DISTRITO CAPITAL # 979-262</v>
      </c>
    </row>
    <row r="1265" spans="1:30" x14ac:dyDescent="0.25">
      <c r="A1265" s="25">
        <v>979</v>
      </c>
      <c r="B1265" s="25">
        <v>263</v>
      </c>
      <c r="C1265" s="25" t="s">
        <v>1124</v>
      </c>
      <c r="D1265" s="25" t="s">
        <v>1272</v>
      </c>
      <c r="E1265" s="25" t="s">
        <v>1246</v>
      </c>
      <c r="F1265" s="25" t="s">
        <v>1273</v>
      </c>
      <c r="G1265" s="25" t="s">
        <v>1274</v>
      </c>
      <c r="H1265" s="25" t="s">
        <v>31</v>
      </c>
      <c r="I1265" s="25" t="s">
        <v>1136</v>
      </c>
      <c r="J1265" s="25" t="s">
        <v>1249</v>
      </c>
      <c r="K1265" s="25">
        <v>80111600</v>
      </c>
      <c r="L1265" s="25" t="s">
        <v>1305</v>
      </c>
      <c r="M1265" s="25">
        <v>2</v>
      </c>
      <c r="N1265" s="25">
        <v>2</v>
      </c>
      <c r="O1265" s="25">
        <v>10</v>
      </c>
      <c r="P1265" s="25">
        <v>1</v>
      </c>
      <c r="Q1265" s="25" t="s">
        <v>28</v>
      </c>
      <c r="R1265" s="25">
        <v>0</v>
      </c>
      <c r="S1265" s="26">
        <v>47197500</v>
      </c>
      <c r="T1265" s="26">
        <v>47197500</v>
      </c>
      <c r="U1265" s="25">
        <v>0</v>
      </c>
      <c r="V1265" s="25">
        <v>0</v>
      </c>
      <c r="W1265" s="25" t="s">
        <v>84</v>
      </c>
      <c r="X1265" s="25" t="s">
        <v>29</v>
      </c>
      <c r="Y1265" s="25" t="s">
        <v>1131</v>
      </c>
      <c r="Z1265" s="25">
        <v>3778932</v>
      </c>
      <c r="AA1265" s="25" t="s">
        <v>1132</v>
      </c>
      <c r="AB1265" s="24"/>
      <c r="AC1265" s="24" t="str">
        <f t="shared" si="38"/>
        <v>979-263</v>
      </c>
      <c r="AD1265" s="24" t="str">
        <f t="shared" si="39"/>
        <v>PRESTAR SERVICIOS PROFESIONALES PARA REALIZAR VISITAS TÉCNICAS PRODUCTO DE LAS QUEJAS Y DERECHOS DE PETICIÓN DE LOS USUARIOS ASOCIADOS A HIDROCARBUROS, CON EL FIN DE DIAGNOSTICAR EN SUS PREDIOS LA POSIBLE AFECTACION DEL RECURSO HIDRICO SUPERFICIAL, SUBTERRANEO Y SUELO # 979-263</v>
      </c>
    </row>
    <row r="1266" spans="1:30" x14ac:dyDescent="0.25">
      <c r="A1266" s="25">
        <v>979</v>
      </c>
      <c r="B1266" s="25">
        <v>264</v>
      </c>
      <c r="C1266" s="25" t="s">
        <v>1124</v>
      </c>
      <c r="D1266" s="25" t="s">
        <v>1272</v>
      </c>
      <c r="E1266" s="25" t="s">
        <v>1246</v>
      </c>
      <c r="F1266" s="25" t="s">
        <v>1273</v>
      </c>
      <c r="G1266" s="25" t="s">
        <v>1248</v>
      </c>
      <c r="H1266" s="25" t="s">
        <v>31</v>
      </c>
      <c r="I1266" s="25" t="s">
        <v>1136</v>
      </c>
      <c r="J1266" s="25" t="s">
        <v>1249</v>
      </c>
      <c r="K1266" s="25">
        <v>80111600</v>
      </c>
      <c r="L1266" s="25" t="s">
        <v>1305</v>
      </c>
      <c r="M1266" s="25">
        <v>2</v>
      </c>
      <c r="N1266" s="25">
        <v>2</v>
      </c>
      <c r="O1266" s="25">
        <v>10</v>
      </c>
      <c r="P1266" s="25">
        <v>1</v>
      </c>
      <c r="Q1266" s="25" t="s">
        <v>28</v>
      </c>
      <c r="R1266" s="25">
        <v>0</v>
      </c>
      <c r="S1266" s="26">
        <v>47197500</v>
      </c>
      <c r="T1266" s="26">
        <v>47197500</v>
      </c>
      <c r="U1266" s="25">
        <v>0</v>
      </c>
      <c r="V1266" s="25">
        <v>0</v>
      </c>
      <c r="W1266" s="25" t="s">
        <v>84</v>
      </c>
      <c r="X1266" s="25" t="s">
        <v>29</v>
      </c>
      <c r="Y1266" s="25" t="s">
        <v>1131</v>
      </c>
      <c r="Z1266" s="25">
        <v>3778932</v>
      </c>
      <c r="AA1266" s="25" t="s">
        <v>1132</v>
      </c>
      <c r="AB1266" s="24"/>
      <c r="AC1266" s="24" t="str">
        <f t="shared" si="38"/>
        <v>979-264</v>
      </c>
      <c r="AD1266" s="24" t="str">
        <f t="shared" si="39"/>
        <v>PRESTAR SERVICIOS PROFESIONALES PARA REALIZAR VISITAS TÉCNICAS PRODUCTO DE LAS QUEJAS Y DERECHOS DE PETICIÓN DE LOS USUARIOS ASOCIADOS A HIDROCARBUROS, CON EL FIN DE DIAGNOSTICAR EN SUS PREDIOS LA POSIBLE AFECTACION DEL RECURSO HIDRICO SUPERFICIAL, SUBTERRANEO Y SUELO # 979-264</v>
      </c>
    </row>
    <row r="1267" spans="1:30" x14ac:dyDescent="0.25">
      <c r="A1267" s="25">
        <v>979</v>
      </c>
      <c r="B1267" s="25">
        <v>265</v>
      </c>
      <c r="C1267" s="25" t="s">
        <v>1124</v>
      </c>
      <c r="D1267" s="25" t="s">
        <v>1245</v>
      </c>
      <c r="E1267" s="25" t="s">
        <v>1246</v>
      </c>
      <c r="F1267" s="25" t="s">
        <v>1247</v>
      </c>
      <c r="G1267" s="25" t="s">
        <v>1248</v>
      </c>
      <c r="H1267" s="25" t="s">
        <v>31</v>
      </c>
      <c r="I1267" s="25" t="s">
        <v>1136</v>
      </c>
      <c r="J1267" s="25" t="s">
        <v>1249</v>
      </c>
      <c r="K1267" s="25">
        <v>80111600</v>
      </c>
      <c r="L1267" s="25" t="s">
        <v>1315</v>
      </c>
      <c r="M1267" s="25">
        <v>2</v>
      </c>
      <c r="N1267" s="25">
        <v>2</v>
      </c>
      <c r="O1267" s="25">
        <v>10</v>
      </c>
      <c r="P1267" s="25">
        <v>1</v>
      </c>
      <c r="Q1267" s="25" t="s">
        <v>28</v>
      </c>
      <c r="R1267" s="25">
        <v>0</v>
      </c>
      <c r="S1267" s="26">
        <v>32592000</v>
      </c>
      <c r="T1267" s="26">
        <v>32592000</v>
      </c>
      <c r="U1267" s="25">
        <v>0</v>
      </c>
      <c r="V1267" s="25">
        <v>0</v>
      </c>
      <c r="W1267" s="25" t="s">
        <v>84</v>
      </c>
      <c r="X1267" s="25" t="s">
        <v>29</v>
      </c>
      <c r="Y1267" s="25" t="s">
        <v>1131</v>
      </c>
      <c r="Z1267" s="25">
        <v>3778932</v>
      </c>
      <c r="AA1267" s="25" t="s">
        <v>1132</v>
      </c>
      <c r="AB1267" s="24"/>
      <c r="AC1267" s="24" t="str">
        <f t="shared" si="38"/>
        <v>979-265</v>
      </c>
      <c r="AD1267" s="24" t="str">
        <f t="shared" si="39"/>
        <v>PRESTAR SERVICIOS PROFESIONALES PARA REALIZAR ACTUACIONES JURIDICAS Y CONTRACTUALES DE SEGUIMIENTO Y CONTROL AMBIENTAL  # 979-265</v>
      </c>
    </row>
    <row r="1268" spans="1:30" x14ac:dyDescent="0.25">
      <c r="A1268" s="25">
        <v>979</v>
      </c>
      <c r="B1268" s="25">
        <v>266</v>
      </c>
      <c r="C1268" s="25" t="s">
        <v>1124</v>
      </c>
      <c r="D1268" s="25" t="s">
        <v>1263</v>
      </c>
      <c r="E1268" s="25" t="s">
        <v>1264</v>
      </c>
      <c r="F1268" s="25" t="s">
        <v>1265</v>
      </c>
      <c r="G1268" s="25" t="s">
        <v>1266</v>
      </c>
      <c r="H1268" s="25" t="s">
        <v>31</v>
      </c>
      <c r="I1268" s="25" t="s">
        <v>1136</v>
      </c>
      <c r="J1268" s="25" t="s">
        <v>1249</v>
      </c>
      <c r="K1268" s="25">
        <v>80111600</v>
      </c>
      <c r="L1268" s="25" t="s">
        <v>1267</v>
      </c>
      <c r="M1268" s="25">
        <v>2</v>
      </c>
      <c r="N1268" s="25">
        <v>2</v>
      </c>
      <c r="O1268" s="25">
        <v>11</v>
      </c>
      <c r="P1268" s="25">
        <v>1</v>
      </c>
      <c r="Q1268" s="25" t="s">
        <v>28</v>
      </c>
      <c r="R1268" s="25">
        <v>0</v>
      </c>
      <c r="S1268" s="26">
        <v>45091200</v>
      </c>
      <c r="T1268" s="26">
        <v>45091200</v>
      </c>
      <c r="U1268" s="25">
        <v>0</v>
      </c>
      <c r="V1268" s="25">
        <v>0</v>
      </c>
      <c r="W1268" s="25" t="s">
        <v>84</v>
      </c>
      <c r="X1268" s="25" t="s">
        <v>29</v>
      </c>
      <c r="Y1268" s="25" t="s">
        <v>1131</v>
      </c>
      <c r="Z1268" s="25">
        <v>3778932</v>
      </c>
      <c r="AA1268" s="25" t="s">
        <v>1132</v>
      </c>
      <c r="AB1268" s="24"/>
      <c r="AC1268" s="24" t="str">
        <f t="shared" si="38"/>
        <v>979-266</v>
      </c>
      <c r="AD1268" s="24" t="str">
        <f t="shared" si="39"/>
        <v>PRESTAR SERVICIOS PROFESIONALES PARA REALIZAR LAS VISITAS PRODUCTO DE LAS QUEJAS Y DERECHOS DE PETICIÓN A LOS USUARIOS DEL PROGRAMA DE CONTROL Y SEGUIMIENTO  DEL RECURSO HÍDRICO Y DEL SUELO. # 979-266</v>
      </c>
    </row>
    <row r="1269" spans="1:30" x14ac:dyDescent="0.25">
      <c r="A1269" s="25">
        <v>979</v>
      </c>
      <c r="B1269" s="25">
        <v>267</v>
      </c>
      <c r="C1269" s="25" t="s">
        <v>1124</v>
      </c>
      <c r="D1269" s="25" t="s">
        <v>1263</v>
      </c>
      <c r="E1269" s="25" t="s">
        <v>1264</v>
      </c>
      <c r="F1269" s="25" t="s">
        <v>1265</v>
      </c>
      <c r="G1269" s="25" t="s">
        <v>1266</v>
      </c>
      <c r="H1269" s="25" t="s">
        <v>31</v>
      </c>
      <c r="I1269" s="25" t="s">
        <v>1136</v>
      </c>
      <c r="J1269" s="25" t="s">
        <v>1249</v>
      </c>
      <c r="K1269" s="25">
        <v>80111600</v>
      </c>
      <c r="L1269" s="25" t="s">
        <v>1281</v>
      </c>
      <c r="M1269" s="25">
        <v>2</v>
      </c>
      <c r="N1269" s="25">
        <v>2</v>
      </c>
      <c r="O1269" s="25">
        <v>11</v>
      </c>
      <c r="P1269" s="25">
        <v>1</v>
      </c>
      <c r="Q1269" s="25" t="s">
        <v>28</v>
      </c>
      <c r="R1269" s="25">
        <v>0</v>
      </c>
      <c r="S1269" s="26">
        <v>45091200</v>
      </c>
      <c r="T1269" s="26">
        <v>45091200</v>
      </c>
      <c r="U1269" s="25">
        <v>0</v>
      </c>
      <c r="V1269" s="25">
        <v>0</v>
      </c>
      <c r="W1269" s="25" t="s">
        <v>84</v>
      </c>
      <c r="X1269" s="25" t="s">
        <v>29</v>
      </c>
      <c r="Y1269" s="25" t="s">
        <v>1131</v>
      </c>
      <c r="Z1269" s="25">
        <v>3778932</v>
      </c>
      <c r="AA1269" s="25" t="s">
        <v>1132</v>
      </c>
      <c r="AB1269" s="24"/>
      <c r="AC1269" s="24" t="str">
        <f t="shared" si="38"/>
        <v>979-267</v>
      </c>
      <c r="AD1269" s="24" t="str">
        <f t="shared" si="39"/>
        <v>PRESTAR SERVICIOS PROFESIONALES PARA PROYECTAR LAS ACTUACIONES JURIDICAS DEL PROGRAMA DE CONTROL Y SEGUIMIENTO A USUARIOS DEL RECURSO HÍDRICO Y DEL SUELO. # 979-267</v>
      </c>
    </row>
    <row r="1270" spans="1:30" x14ac:dyDescent="0.25">
      <c r="A1270" s="25">
        <v>979</v>
      </c>
      <c r="B1270" s="25">
        <v>268</v>
      </c>
      <c r="C1270" s="25" t="s">
        <v>1124</v>
      </c>
      <c r="D1270" s="25" t="s">
        <v>1306</v>
      </c>
      <c r="E1270" s="25" t="s">
        <v>1246</v>
      </c>
      <c r="F1270" s="25" t="s">
        <v>1307</v>
      </c>
      <c r="G1270" s="25" t="s">
        <v>1266</v>
      </c>
      <c r="H1270" s="25" t="s">
        <v>31</v>
      </c>
      <c r="I1270" s="25" t="s">
        <v>1136</v>
      </c>
      <c r="J1270" s="25" t="s">
        <v>1249</v>
      </c>
      <c r="K1270" s="25">
        <v>80111600</v>
      </c>
      <c r="L1270" s="25" t="s">
        <v>1316</v>
      </c>
      <c r="M1270" s="25">
        <v>2</v>
      </c>
      <c r="N1270" s="25">
        <v>2</v>
      </c>
      <c r="O1270" s="25">
        <v>11</v>
      </c>
      <c r="P1270" s="25">
        <v>1</v>
      </c>
      <c r="Q1270" s="25" t="s">
        <v>28</v>
      </c>
      <c r="R1270" s="25">
        <v>0</v>
      </c>
      <c r="S1270" s="26">
        <v>16193100</v>
      </c>
      <c r="T1270" s="26">
        <v>16193100</v>
      </c>
      <c r="U1270" s="25">
        <v>0</v>
      </c>
      <c r="V1270" s="25">
        <v>0</v>
      </c>
      <c r="W1270" s="25" t="s">
        <v>84</v>
      </c>
      <c r="X1270" s="25" t="s">
        <v>29</v>
      </c>
      <c r="Y1270" s="25" t="s">
        <v>1131</v>
      </c>
      <c r="Z1270" s="25">
        <v>3778932</v>
      </c>
      <c r="AA1270" s="25" t="s">
        <v>1132</v>
      </c>
      <c r="AB1270" s="24"/>
      <c r="AC1270" s="24" t="str">
        <f t="shared" si="38"/>
        <v>979-268</v>
      </c>
      <c r="AD1270" s="24" t="str">
        <f t="shared" si="39"/>
        <v>PRESTAR SERVICIOS PROFESIONALES PARA REALIZAR LAS VISITAS PRODUCTO DE LAS QUEJAS Y DERECHOS DE PETICIÓN A LOS USUARIOS ASOCIADOS A HIDROCARBUROS. # 979-268</v>
      </c>
    </row>
    <row r="1271" spans="1:30" x14ac:dyDescent="0.25">
      <c r="A1271" s="25">
        <v>979</v>
      </c>
      <c r="B1271" s="25">
        <v>269</v>
      </c>
      <c r="C1271" s="25" t="s">
        <v>1124</v>
      </c>
      <c r="D1271" s="25" t="s">
        <v>1245</v>
      </c>
      <c r="E1271" s="25" t="s">
        <v>1246</v>
      </c>
      <c r="F1271" s="25" t="s">
        <v>1247</v>
      </c>
      <c r="G1271" s="25" t="s">
        <v>1248</v>
      </c>
      <c r="H1271" s="25" t="s">
        <v>31</v>
      </c>
      <c r="I1271" s="25" t="s">
        <v>1136</v>
      </c>
      <c r="J1271" s="25" t="s">
        <v>1249</v>
      </c>
      <c r="K1271" s="25">
        <v>80111600</v>
      </c>
      <c r="L1271" s="25" t="s">
        <v>1317</v>
      </c>
      <c r="M1271" s="25">
        <v>2</v>
      </c>
      <c r="N1271" s="25">
        <v>2</v>
      </c>
      <c r="O1271" s="25">
        <v>10</v>
      </c>
      <c r="P1271" s="25">
        <v>1</v>
      </c>
      <c r="Q1271" s="25" t="s">
        <v>28</v>
      </c>
      <c r="R1271" s="25">
        <v>0</v>
      </c>
      <c r="S1271" s="26">
        <v>76639500</v>
      </c>
      <c r="T1271" s="26">
        <v>76639500</v>
      </c>
      <c r="U1271" s="25">
        <v>0</v>
      </c>
      <c r="V1271" s="25">
        <v>0</v>
      </c>
      <c r="W1271" s="25" t="s">
        <v>84</v>
      </c>
      <c r="X1271" s="25" t="s">
        <v>29</v>
      </c>
      <c r="Y1271" s="25" t="s">
        <v>1131</v>
      </c>
      <c r="Z1271" s="25">
        <v>3778932</v>
      </c>
      <c r="AA1271" s="25" t="s">
        <v>1132</v>
      </c>
      <c r="AB1271" s="24"/>
      <c r="AC1271" s="24" t="str">
        <f t="shared" si="38"/>
        <v>979-269</v>
      </c>
      <c r="AD1271" s="24" t="str">
        <f t="shared" si="39"/>
        <v>PRESTAR SERVICIOS PROFESIONALES PARA ANALIZAR, REVISAR Y GESTIONAR TECNICAMENTE LAS ACTUACIONES DE  CONTROL Y SEGUIMIENTO A LOS PUNTOS DE CAPTACIÓN DE AGUAS SUBTERRÁNEAS # 979-269</v>
      </c>
    </row>
    <row r="1272" spans="1:30" x14ac:dyDescent="0.25">
      <c r="A1272" s="25">
        <v>979</v>
      </c>
      <c r="B1272" s="25">
        <v>270</v>
      </c>
      <c r="C1272" s="25" t="s">
        <v>1124</v>
      </c>
      <c r="D1272" s="25" t="s">
        <v>1263</v>
      </c>
      <c r="E1272" s="25" t="s">
        <v>1264</v>
      </c>
      <c r="F1272" s="25" t="s">
        <v>1265</v>
      </c>
      <c r="G1272" s="25" t="s">
        <v>1266</v>
      </c>
      <c r="H1272" s="25" t="s">
        <v>31</v>
      </c>
      <c r="I1272" s="25" t="s">
        <v>1136</v>
      </c>
      <c r="J1272" s="25" t="s">
        <v>1249</v>
      </c>
      <c r="K1272" s="25">
        <v>80111600</v>
      </c>
      <c r="L1272" s="25" t="s">
        <v>1260</v>
      </c>
      <c r="M1272" s="25">
        <v>2</v>
      </c>
      <c r="N1272" s="25">
        <v>2</v>
      </c>
      <c r="O1272" s="25">
        <v>11</v>
      </c>
      <c r="P1272" s="25">
        <v>1</v>
      </c>
      <c r="Q1272" s="25" t="s">
        <v>28</v>
      </c>
      <c r="R1272" s="25">
        <v>0</v>
      </c>
      <c r="S1272" s="26">
        <v>35851200</v>
      </c>
      <c r="T1272" s="26">
        <v>35851200</v>
      </c>
      <c r="U1272" s="25">
        <v>0</v>
      </c>
      <c r="V1272" s="25">
        <v>0</v>
      </c>
      <c r="W1272" s="25" t="s">
        <v>84</v>
      </c>
      <c r="X1272" s="25" t="s">
        <v>29</v>
      </c>
      <c r="Y1272" s="25" t="s">
        <v>1131</v>
      </c>
      <c r="Z1272" s="25">
        <v>3778932</v>
      </c>
      <c r="AA1272" s="25" t="s">
        <v>1132</v>
      </c>
      <c r="AB1272" s="24"/>
      <c r="AC1272" s="24" t="str">
        <f t="shared" si="38"/>
        <v>979-270</v>
      </c>
      <c r="AD1272" s="24" t="str">
        <f t="shared" si="39"/>
        <v>PRESTAR SERVICIOS PROFESIONALES PARA REALIZAR ACTUACIONES TECNICAS DE EVALUACIÓN PREVISTAS EN EL PROGRAMA DE CONTROL Y SEGUIMIENTO A USUARIOS DEL RECURSO HÍDRICO Y DEL SUELO ENCAMINADAS A LAS ACCIONES EN DESCONTAMINACIÓN HÍDRICA # 979-270</v>
      </c>
    </row>
    <row r="1273" spans="1:30" x14ac:dyDescent="0.25">
      <c r="A1273" s="25">
        <v>979</v>
      </c>
      <c r="B1273" s="25">
        <v>271</v>
      </c>
      <c r="C1273" s="25" t="s">
        <v>1124</v>
      </c>
      <c r="D1273" s="25" t="s">
        <v>1263</v>
      </c>
      <c r="E1273" s="25" t="s">
        <v>1264</v>
      </c>
      <c r="F1273" s="25" t="s">
        <v>1265</v>
      </c>
      <c r="G1273" s="25" t="s">
        <v>1266</v>
      </c>
      <c r="H1273" s="25" t="s">
        <v>31</v>
      </c>
      <c r="I1273" s="25" t="s">
        <v>1136</v>
      </c>
      <c r="J1273" s="25" t="s">
        <v>1249</v>
      </c>
      <c r="K1273" s="25">
        <v>80111600</v>
      </c>
      <c r="L1273" s="25" t="s">
        <v>1282</v>
      </c>
      <c r="M1273" s="25">
        <v>2</v>
      </c>
      <c r="N1273" s="25">
        <v>2</v>
      </c>
      <c r="O1273" s="25">
        <v>11</v>
      </c>
      <c r="P1273" s="25">
        <v>1</v>
      </c>
      <c r="Q1273" s="25" t="s">
        <v>28</v>
      </c>
      <c r="R1273" s="25">
        <v>0</v>
      </c>
      <c r="S1273" s="26">
        <v>40009200</v>
      </c>
      <c r="T1273" s="26">
        <v>40009200</v>
      </c>
      <c r="U1273" s="25">
        <v>0</v>
      </c>
      <c r="V1273" s="25">
        <v>0</v>
      </c>
      <c r="W1273" s="25" t="s">
        <v>84</v>
      </c>
      <c r="X1273" s="25" t="s">
        <v>29</v>
      </c>
      <c r="Y1273" s="25" t="s">
        <v>1131</v>
      </c>
      <c r="Z1273" s="25">
        <v>3778932</v>
      </c>
      <c r="AA1273" s="25" t="s">
        <v>1132</v>
      </c>
      <c r="AB1273" s="24"/>
      <c r="AC1273" s="24" t="str">
        <f t="shared" si="38"/>
        <v>979-271</v>
      </c>
      <c r="AD1273" s="24" t="str">
        <f t="shared" si="39"/>
        <v>PRESTAR SERVICIOS PROFESIONALES PARA REALIZAR ACTUACIONES JURIDICAS DE EVALUACIÓN DEL PROGRAMA DE CONTROL Y SEGUIMIENTO A USUARIOS DEL RECURSO HÍDRICO Y DEL SUELO, ORIENTADAS A LAS ACCIONES EN DESCONTAMINACIÓN HÍDRICA. # 979-271</v>
      </c>
    </row>
    <row r="1274" spans="1:30" x14ac:dyDescent="0.25">
      <c r="A1274" s="25">
        <v>979</v>
      </c>
      <c r="B1274" s="25">
        <v>272</v>
      </c>
      <c r="C1274" s="25" t="s">
        <v>1124</v>
      </c>
      <c r="D1274" s="25" t="s">
        <v>1263</v>
      </c>
      <c r="E1274" s="25" t="s">
        <v>1264</v>
      </c>
      <c r="F1274" s="25" t="s">
        <v>1265</v>
      </c>
      <c r="G1274" s="25" t="s">
        <v>1266</v>
      </c>
      <c r="H1274" s="25" t="s">
        <v>31</v>
      </c>
      <c r="I1274" s="25" t="s">
        <v>1136</v>
      </c>
      <c r="J1274" s="25" t="s">
        <v>1249</v>
      </c>
      <c r="K1274" s="25">
        <v>80111600</v>
      </c>
      <c r="L1274" s="25" t="s">
        <v>1267</v>
      </c>
      <c r="M1274" s="25">
        <v>2</v>
      </c>
      <c r="N1274" s="25">
        <v>2</v>
      </c>
      <c r="O1274" s="25">
        <v>11</v>
      </c>
      <c r="P1274" s="25">
        <v>1</v>
      </c>
      <c r="Q1274" s="25" t="s">
        <v>28</v>
      </c>
      <c r="R1274" s="25">
        <v>0</v>
      </c>
      <c r="S1274" s="26">
        <v>20605200</v>
      </c>
      <c r="T1274" s="26">
        <v>20605200</v>
      </c>
      <c r="U1274" s="25">
        <v>0</v>
      </c>
      <c r="V1274" s="25">
        <v>0</v>
      </c>
      <c r="W1274" s="25" t="s">
        <v>84</v>
      </c>
      <c r="X1274" s="25" t="s">
        <v>29</v>
      </c>
      <c r="Y1274" s="25" t="s">
        <v>1131</v>
      </c>
      <c r="Z1274" s="25">
        <v>3778932</v>
      </c>
      <c r="AA1274" s="25" t="s">
        <v>1132</v>
      </c>
      <c r="AB1274" s="24"/>
      <c r="AC1274" s="24" t="str">
        <f t="shared" si="38"/>
        <v>979-272</v>
      </c>
      <c r="AD1274" s="24" t="str">
        <f t="shared" si="39"/>
        <v>PRESTAR SERVICIOS PROFESIONALES PARA REALIZAR LAS VISITAS PRODUCTO DE LAS QUEJAS Y DERECHOS DE PETICIÓN A LOS USUARIOS DEL PROGRAMA DE CONTROL Y SEGUIMIENTO  DEL RECURSO HÍDRICO Y DEL SUELO. # 979-272</v>
      </c>
    </row>
    <row r="1275" spans="1:30" x14ac:dyDescent="0.25">
      <c r="A1275" s="25">
        <v>979</v>
      </c>
      <c r="B1275" s="25">
        <v>273</v>
      </c>
      <c r="C1275" s="25" t="s">
        <v>1124</v>
      </c>
      <c r="D1275" s="25" t="s">
        <v>1263</v>
      </c>
      <c r="E1275" s="25" t="s">
        <v>1264</v>
      </c>
      <c r="F1275" s="25" t="s">
        <v>1265</v>
      </c>
      <c r="G1275" s="25" t="s">
        <v>1266</v>
      </c>
      <c r="H1275" s="25" t="s">
        <v>31</v>
      </c>
      <c r="I1275" s="25" t="s">
        <v>1136</v>
      </c>
      <c r="J1275" s="25" t="s">
        <v>1249</v>
      </c>
      <c r="K1275" s="25">
        <v>80111600</v>
      </c>
      <c r="L1275" s="25" t="s">
        <v>1267</v>
      </c>
      <c r="M1275" s="25">
        <v>2</v>
      </c>
      <c r="N1275" s="25">
        <v>2</v>
      </c>
      <c r="O1275" s="25">
        <v>11</v>
      </c>
      <c r="P1275" s="25">
        <v>1</v>
      </c>
      <c r="Q1275" s="25" t="s">
        <v>28</v>
      </c>
      <c r="R1275" s="25">
        <v>0</v>
      </c>
      <c r="S1275" s="26">
        <v>16193100</v>
      </c>
      <c r="T1275" s="26">
        <v>16193100</v>
      </c>
      <c r="U1275" s="25">
        <v>0</v>
      </c>
      <c r="V1275" s="25">
        <v>0</v>
      </c>
      <c r="W1275" s="25" t="s">
        <v>84</v>
      </c>
      <c r="X1275" s="25" t="s">
        <v>29</v>
      </c>
      <c r="Y1275" s="25" t="s">
        <v>1131</v>
      </c>
      <c r="Z1275" s="25">
        <v>3778932</v>
      </c>
      <c r="AA1275" s="25" t="s">
        <v>1132</v>
      </c>
      <c r="AB1275" s="24"/>
      <c r="AC1275" s="24" t="str">
        <f t="shared" si="38"/>
        <v>979-273</v>
      </c>
      <c r="AD1275" s="24" t="str">
        <f t="shared" si="39"/>
        <v>PRESTAR SERVICIOS PROFESIONALES PARA REALIZAR LAS VISITAS PRODUCTO DE LAS QUEJAS Y DERECHOS DE PETICIÓN A LOS USUARIOS DEL PROGRAMA DE CONTROL Y SEGUIMIENTO  DEL RECURSO HÍDRICO Y DEL SUELO. # 979-273</v>
      </c>
    </row>
    <row r="1276" spans="1:30" x14ac:dyDescent="0.25">
      <c r="A1276" s="25">
        <v>979</v>
      </c>
      <c r="B1276" s="25">
        <v>274</v>
      </c>
      <c r="C1276" s="25" t="s">
        <v>1124</v>
      </c>
      <c r="D1276" s="25" t="s">
        <v>1263</v>
      </c>
      <c r="E1276" s="25" t="s">
        <v>1264</v>
      </c>
      <c r="F1276" s="25" t="s">
        <v>1265</v>
      </c>
      <c r="G1276" s="25" t="s">
        <v>1266</v>
      </c>
      <c r="H1276" s="25" t="s">
        <v>31</v>
      </c>
      <c r="I1276" s="25" t="s">
        <v>1136</v>
      </c>
      <c r="J1276" s="25" t="s">
        <v>1249</v>
      </c>
      <c r="K1276" s="25">
        <v>80111600</v>
      </c>
      <c r="L1276" s="25" t="s">
        <v>1267</v>
      </c>
      <c r="M1276" s="25">
        <v>2</v>
      </c>
      <c r="N1276" s="25">
        <v>2</v>
      </c>
      <c r="O1276" s="25">
        <v>11</v>
      </c>
      <c r="P1276" s="25">
        <v>1</v>
      </c>
      <c r="Q1276" s="25" t="s">
        <v>28</v>
      </c>
      <c r="R1276" s="25">
        <v>0</v>
      </c>
      <c r="S1276" s="26">
        <v>16193100</v>
      </c>
      <c r="T1276" s="26">
        <v>16193100</v>
      </c>
      <c r="U1276" s="25">
        <v>0</v>
      </c>
      <c r="V1276" s="25">
        <v>0</v>
      </c>
      <c r="W1276" s="25" t="s">
        <v>84</v>
      </c>
      <c r="X1276" s="25" t="s">
        <v>29</v>
      </c>
      <c r="Y1276" s="25" t="s">
        <v>1131</v>
      </c>
      <c r="Z1276" s="25">
        <v>3778932</v>
      </c>
      <c r="AA1276" s="25" t="s">
        <v>1132</v>
      </c>
      <c r="AB1276" s="24"/>
      <c r="AC1276" s="24" t="str">
        <f t="shared" si="38"/>
        <v>979-274</v>
      </c>
      <c r="AD1276" s="24" t="str">
        <f t="shared" si="39"/>
        <v>PRESTAR SERVICIOS PROFESIONALES PARA REALIZAR LAS VISITAS PRODUCTO DE LAS QUEJAS Y DERECHOS DE PETICIÓN A LOS USUARIOS DEL PROGRAMA DE CONTROL Y SEGUIMIENTO  DEL RECURSO HÍDRICO Y DEL SUELO. # 979-274</v>
      </c>
    </row>
    <row r="1277" spans="1:30" x14ac:dyDescent="0.25">
      <c r="A1277" s="25">
        <v>979</v>
      </c>
      <c r="B1277" s="25">
        <v>275</v>
      </c>
      <c r="C1277" s="25" t="s">
        <v>1124</v>
      </c>
      <c r="D1277" s="25" t="s">
        <v>1263</v>
      </c>
      <c r="E1277" s="25" t="s">
        <v>1246</v>
      </c>
      <c r="F1277" s="25" t="s">
        <v>1265</v>
      </c>
      <c r="G1277" s="25" t="s">
        <v>1274</v>
      </c>
      <c r="H1277" s="25" t="s">
        <v>31</v>
      </c>
      <c r="I1277" s="25" t="s">
        <v>1136</v>
      </c>
      <c r="J1277" s="25" t="s">
        <v>1249</v>
      </c>
      <c r="K1277" s="25">
        <v>80111600</v>
      </c>
      <c r="L1277" s="25" t="s">
        <v>1290</v>
      </c>
      <c r="M1277" s="25">
        <v>2</v>
      </c>
      <c r="N1277" s="25">
        <v>2</v>
      </c>
      <c r="O1277" s="25">
        <v>11</v>
      </c>
      <c r="P1277" s="25">
        <v>1</v>
      </c>
      <c r="Q1277" s="25" t="s">
        <v>28</v>
      </c>
      <c r="R1277" s="25">
        <v>0</v>
      </c>
      <c r="S1277" s="26">
        <v>51917250</v>
      </c>
      <c r="T1277" s="26">
        <v>51917250</v>
      </c>
      <c r="U1277" s="25">
        <v>0</v>
      </c>
      <c r="V1277" s="25">
        <v>0</v>
      </c>
      <c r="W1277" s="25" t="s">
        <v>84</v>
      </c>
      <c r="X1277" s="25" t="s">
        <v>29</v>
      </c>
      <c r="Y1277" s="25" t="s">
        <v>1131</v>
      </c>
      <c r="Z1277" s="25">
        <v>3778932</v>
      </c>
      <c r="AA1277" s="25" t="s">
        <v>1132</v>
      </c>
      <c r="AB1277" s="24"/>
      <c r="AC1277" s="24" t="str">
        <f t="shared" si="38"/>
        <v>979-275</v>
      </c>
      <c r="AD1277" s="24" t="str">
        <f t="shared" si="39"/>
        <v>PRESTAR SERVICIOS PROFESIONALES PARA REVISAR JURÍDICAMENTE LAS ACTUACIONES DEL PROGRAMA DE CONTROL Y SEGUIMIENTO A USUARIOS DEL RECURSO HÍDRICO Y DEL SUELO. # 979-275</v>
      </c>
    </row>
    <row r="1278" spans="1:30" x14ac:dyDescent="0.25">
      <c r="A1278" s="25">
        <v>979</v>
      </c>
      <c r="B1278" s="25">
        <v>276</v>
      </c>
      <c r="C1278" s="25" t="s">
        <v>1124</v>
      </c>
      <c r="D1278" s="25" t="s">
        <v>1245</v>
      </c>
      <c r="E1278" s="25" t="s">
        <v>1246</v>
      </c>
      <c r="F1278" s="25" t="s">
        <v>1247</v>
      </c>
      <c r="G1278" s="25" t="s">
        <v>1248</v>
      </c>
      <c r="H1278" s="25" t="s">
        <v>31</v>
      </c>
      <c r="I1278" s="25" t="s">
        <v>1136</v>
      </c>
      <c r="J1278" s="25" t="s">
        <v>1249</v>
      </c>
      <c r="K1278" s="25">
        <v>80111600</v>
      </c>
      <c r="L1278" s="25" t="s">
        <v>1300</v>
      </c>
      <c r="M1278" s="25">
        <v>2</v>
      </c>
      <c r="N1278" s="25">
        <v>2</v>
      </c>
      <c r="O1278" s="25">
        <v>10</v>
      </c>
      <c r="P1278" s="25">
        <v>1</v>
      </c>
      <c r="Q1278" s="25" t="s">
        <v>28</v>
      </c>
      <c r="R1278" s="25">
        <v>0</v>
      </c>
      <c r="S1278" s="26">
        <v>14721000</v>
      </c>
      <c r="T1278" s="26">
        <v>14721000</v>
      </c>
      <c r="U1278" s="25">
        <v>0</v>
      </c>
      <c r="V1278" s="25">
        <v>0</v>
      </c>
      <c r="W1278" s="25" t="s">
        <v>84</v>
      </c>
      <c r="X1278" s="25" t="s">
        <v>29</v>
      </c>
      <c r="Y1278" s="25" t="s">
        <v>1131</v>
      </c>
      <c r="Z1278" s="25">
        <v>3778932</v>
      </c>
      <c r="AA1278" s="25" t="s">
        <v>1132</v>
      </c>
      <c r="AB1278" s="24"/>
      <c r="AC1278" s="24" t="str">
        <f t="shared" si="38"/>
        <v>979-276</v>
      </c>
      <c r="AD1278" s="24" t="str">
        <f t="shared" si="39"/>
        <v>PRESTAR SERVICIOS PROFESIONALES PARA REALIZAR ACTIVIDADES TÉCNICAS DE EVALUACIÓN Y CONTROL  A LOS PUNTOS DE CAPTACIÓN DE AGUAS SUBTERRÁNEAS # 979-276</v>
      </c>
    </row>
    <row r="1279" spans="1:30" x14ac:dyDescent="0.25">
      <c r="A1279" s="25">
        <v>979</v>
      </c>
      <c r="B1279" s="25">
        <v>277</v>
      </c>
      <c r="C1279" s="25" t="s">
        <v>1124</v>
      </c>
      <c r="D1279" s="25" t="s">
        <v>1253</v>
      </c>
      <c r="E1279" s="25" t="s">
        <v>1264</v>
      </c>
      <c r="F1279" s="25" t="s">
        <v>1270</v>
      </c>
      <c r="G1279" s="25" t="s">
        <v>1248</v>
      </c>
      <c r="H1279" s="25" t="s">
        <v>31</v>
      </c>
      <c r="I1279" s="25" t="s">
        <v>1136</v>
      </c>
      <c r="J1279" s="25" t="s">
        <v>1249</v>
      </c>
      <c r="K1279" s="25">
        <v>80111600</v>
      </c>
      <c r="L1279" s="25" t="s">
        <v>1318</v>
      </c>
      <c r="M1279" s="25">
        <v>1</v>
      </c>
      <c r="N1279" s="25">
        <v>1</v>
      </c>
      <c r="O1279" s="25">
        <v>10</v>
      </c>
      <c r="P1279" s="25">
        <v>1</v>
      </c>
      <c r="Q1279" s="25" t="s">
        <v>28</v>
      </c>
      <c r="R1279" s="25">
        <v>0</v>
      </c>
      <c r="S1279" s="26">
        <v>32592000</v>
      </c>
      <c r="T1279" s="26">
        <v>32592000</v>
      </c>
      <c r="U1279" s="25">
        <v>0</v>
      </c>
      <c r="V1279" s="25">
        <v>0</v>
      </c>
      <c r="W1279" s="25" t="s">
        <v>84</v>
      </c>
      <c r="X1279" s="25" t="s">
        <v>29</v>
      </c>
      <c r="Y1279" s="25" t="s">
        <v>1131</v>
      </c>
      <c r="Z1279" s="25">
        <v>3778932</v>
      </c>
      <c r="AA1279" s="25" t="s">
        <v>1132</v>
      </c>
      <c r="AB1279" s="24"/>
      <c r="AC1279" s="24" t="str">
        <f t="shared" si="38"/>
        <v>979-277</v>
      </c>
      <c r="AD1279" s="24" t="str">
        <f t="shared" si="39"/>
        <v>PRESTAR SERVICIOS PROFESIONALES PARA ANALIZAR JURIDICAMENTE LAS SOLICITUDES AMBIENTALES ASOCIADAS AL APROVECHAMIENTO DEL RECURSO HÍDRICO SUBTERRÁNEO # 979-277</v>
      </c>
    </row>
    <row r="1280" spans="1:30" x14ac:dyDescent="0.25">
      <c r="A1280" s="25">
        <v>979</v>
      </c>
      <c r="B1280" s="25">
        <v>278</v>
      </c>
      <c r="C1280" s="25" t="s">
        <v>1124</v>
      </c>
      <c r="D1280" s="25" t="s">
        <v>1245</v>
      </c>
      <c r="E1280" s="25" t="s">
        <v>1246</v>
      </c>
      <c r="F1280" s="25" t="s">
        <v>1251</v>
      </c>
      <c r="G1280" s="25" t="s">
        <v>27</v>
      </c>
      <c r="H1280" s="25" t="s">
        <v>31</v>
      </c>
      <c r="I1280" s="25" t="s">
        <v>1136</v>
      </c>
      <c r="J1280" s="25" t="s">
        <v>1249</v>
      </c>
      <c r="K1280" s="25">
        <v>80111600</v>
      </c>
      <c r="L1280" s="25" t="s">
        <v>1319</v>
      </c>
      <c r="M1280" s="25">
        <v>2</v>
      </c>
      <c r="N1280" s="25">
        <v>2</v>
      </c>
      <c r="O1280" s="25">
        <v>10</v>
      </c>
      <c r="P1280" s="25">
        <v>1</v>
      </c>
      <c r="Q1280" s="25" t="s">
        <v>28</v>
      </c>
      <c r="R1280" s="25">
        <v>0</v>
      </c>
      <c r="S1280" s="26">
        <v>59598000</v>
      </c>
      <c r="T1280" s="26">
        <v>59598000</v>
      </c>
      <c r="U1280" s="25">
        <v>0</v>
      </c>
      <c r="V1280" s="25">
        <v>0</v>
      </c>
      <c r="W1280" s="25" t="s">
        <v>84</v>
      </c>
      <c r="X1280" s="25" t="s">
        <v>29</v>
      </c>
      <c r="Y1280" s="25" t="s">
        <v>1131</v>
      </c>
      <c r="Z1280" s="25">
        <v>3778932</v>
      </c>
      <c r="AA1280" s="25" t="s">
        <v>1132</v>
      </c>
      <c r="AB1280" s="24"/>
      <c r="AC1280" s="24" t="str">
        <f t="shared" si="38"/>
        <v>979-278</v>
      </c>
      <c r="AD1280" s="24" t="str">
        <f t="shared" si="39"/>
        <v>PRESTAR LOS SERVICIOS PROFESIONALES PARA REALIZAR ACTIVIDADES DE ANALISIS DE RIESGO AMBIENTAL A LOS PREDIOS DIAGNOSTICADOS CON POSIBLE AFECTACIÓN AL RECURSO SUELO Y AGUA SUBTERRÁNEA # 979-278</v>
      </c>
    </row>
    <row r="1281" spans="1:30" x14ac:dyDescent="0.25">
      <c r="A1281" s="25">
        <v>979</v>
      </c>
      <c r="B1281" s="25">
        <v>279</v>
      </c>
      <c r="C1281" s="25" t="s">
        <v>1124</v>
      </c>
      <c r="D1281" s="25" t="s">
        <v>1306</v>
      </c>
      <c r="E1281" s="25" t="s">
        <v>1246</v>
      </c>
      <c r="F1281" s="25" t="s">
        <v>1307</v>
      </c>
      <c r="G1281" s="25" t="s">
        <v>1266</v>
      </c>
      <c r="H1281" s="25" t="s">
        <v>31</v>
      </c>
      <c r="I1281" s="25" t="s">
        <v>1136</v>
      </c>
      <c r="J1281" s="25" t="s">
        <v>1249</v>
      </c>
      <c r="K1281" s="25">
        <v>80111600</v>
      </c>
      <c r="L1281" s="25" t="s">
        <v>1320</v>
      </c>
      <c r="M1281" s="25">
        <v>2</v>
      </c>
      <c r="N1281" s="25">
        <v>2</v>
      </c>
      <c r="O1281" s="25">
        <v>11</v>
      </c>
      <c r="P1281" s="25">
        <v>1</v>
      </c>
      <c r="Q1281" s="25" t="s">
        <v>28</v>
      </c>
      <c r="R1281" s="25">
        <v>0</v>
      </c>
      <c r="S1281" s="26">
        <v>84303450</v>
      </c>
      <c r="T1281" s="26">
        <v>84303450</v>
      </c>
      <c r="U1281" s="25">
        <v>0</v>
      </c>
      <c r="V1281" s="25">
        <v>0</v>
      </c>
      <c r="W1281" s="25" t="s">
        <v>84</v>
      </c>
      <c r="X1281" s="25" t="s">
        <v>29</v>
      </c>
      <c r="Y1281" s="25" t="s">
        <v>1131</v>
      </c>
      <c r="Z1281" s="25">
        <v>3778932</v>
      </c>
      <c r="AA1281" s="25" t="s">
        <v>1132</v>
      </c>
      <c r="AB1281" s="24"/>
      <c r="AC1281" s="24" t="str">
        <f t="shared" si="38"/>
        <v>979-279</v>
      </c>
      <c r="AD1281" s="24" t="str">
        <f t="shared" si="39"/>
        <v>PRESTAR SERVICIOS PROFESIONALES PARA ANALIZAR , REVISAR Y GESTIONAR TÉCNICAMENTE LAS ACTUACIONES A USUARIOS ASOCIADOS A HIDROCARBUROS PARA IDENTIFICAR Y DIAGNOSTICAR POSIBLE AFECTACIÓN DEL RECURSO HIDRICO SUPERFICIAL, SUBTERRANEO Y SUELO # 979-279</v>
      </c>
    </row>
    <row r="1282" spans="1:30" x14ac:dyDescent="0.25">
      <c r="A1282" s="25">
        <v>979</v>
      </c>
      <c r="B1282" s="25">
        <v>280</v>
      </c>
      <c r="C1282" s="25" t="s">
        <v>1124</v>
      </c>
      <c r="D1282" s="25" t="s">
        <v>1245</v>
      </c>
      <c r="E1282" s="25" t="s">
        <v>1246</v>
      </c>
      <c r="F1282" s="25" t="s">
        <v>1247</v>
      </c>
      <c r="G1282" s="25" t="s">
        <v>1248</v>
      </c>
      <c r="H1282" s="25" t="s">
        <v>31</v>
      </c>
      <c r="I1282" s="25" t="s">
        <v>1136</v>
      </c>
      <c r="J1282" s="25" t="s">
        <v>1249</v>
      </c>
      <c r="K1282" s="25">
        <v>80111600</v>
      </c>
      <c r="L1282" s="25" t="s">
        <v>1298</v>
      </c>
      <c r="M1282" s="25">
        <v>2</v>
      </c>
      <c r="N1282" s="25">
        <v>2</v>
      </c>
      <c r="O1282" s="25">
        <v>10</v>
      </c>
      <c r="P1282" s="25">
        <v>1</v>
      </c>
      <c r="Q1282" s="25" t="s">
        <v>28</v>
      </c>
      <c r="R1282" s="25">
        <v>0</v>
      </c>
      <c r="S1282" s="26">
        <v>27856500</v>
      </c>
      <c r="T1282" s="26">
        <v>27856500</v>
      </c>
      <c r="U1282" s="25">
        <v>0</v>
      </c>
      <c r="V1282" s="25">
        <v>0</v>
      </c>
      <c r="W1282" s="25" t="s">
        <v>84</v>
      </c>
      <c r="X1282" s="25" t="s">
        <v>29</v>
      </c>
      <c r="Y1282" s="25" t="s">
        <v>1131</v>
      </c>
      <c r="Z1282" s="25">
        <v>3778932</v>
      </c>
      <c r="AA1282" s="25" t="s">
        <v>1132</v>
      </c>
      <c r="AB1282" s="24"/>
      <c r="AC1282" s="24" t="str">
        <f t="shared" ref="AC1282:AC1345" si="40">+CONCATENATE(A1282,"-",B1282)</f>
        <v>979-280</v>
      </c>
      <c r="AD1282" s="24" t="str">
        <f t="shared" ref="AD1282:AD1345" si="41">+CONCATENATE(L1282," #"," ",AC1282)</f>
        <v>PRESTAR SERVICIOS PROFESIONALES PARA REALIZAR VISITAS TÉCNICAS PRODUCTO DE LAS QUEJAS Y DERECHOS DE PETICIÓN A LOS USUARIOS DE PUNTOS DE CAPTACIÓN DE AGUA SUBTERRÁNEA INVENTARIADOS # 979-280</v>
      </c>
    </row>
    <row r="1283" spans="1:30" x14ac:dyDescent="0.25">
      <c r="A1283" s="25">
        <v>979</v>
      </c>
      <c r="B1283" s="25">
        <v>281</v>
      </c>
      <c r="C1283" s="25" t="s">
        <v>1124</v>
      </c>
      <c r="D1283" s="25" t="s">
        <v>1245</v>
      </c>
      <c r="E1283" s="25" t="s">
        <v>1246</v>
      </c>
      <c r="F1283" s="25" t="s">
        <v>1247</v>
      </c>
      <c r="G1283" s="25" t="s">
        <v>1248</v>
      </c>
      <c r="H1283" s="25" t="s">
        <v>31</v>
      </c>
      <c r="I1283" s="25" t="s">
        <v>1136</v>
      </c>
      <c r="J1283" s="25" t="s">
        <v>1249</v>
      </c>
      <c r="K1283" s="25">
        <v>80111600</v>
      </c>
      <c r="L1283" s="25" t="s">
        <v>1321</v>
      </c>
      <c r="M1283" s="25">
        <v>2</v>
      </c>
      <c r="N1283" s="25">
        <v>2</v>
      </c>
      <c r="O1283" s="25">
        <v>10</v>
      </c>
      <c r="P1283" s="25">
        <v>1</v>
      </c>
      <c r="Q1283" s="25" t="s">
        <v>28</v>
      </c>
      <c r="R1283" s="25">
        <v>0</v>
      </c>
      <c r="S1283" s="26">
        <v>59598000</v>
      </c>
      <c r="T1283" s="26">
        <v>59598000</v>
      </c>
      <c r="U1283" s="25">
        <v>0</v>
      </c>
      <c r="V1283" s="25">
        <v>0</v>
      </c>
      <c r="W1283" s="25" t="s">
        <v>84</v>
      </c>
      <c r="X1283" s="25" t="s">
        <v>29</v>
      </c>
      <c r="Y1283" s="25" t="s">
        <v>1131</v>
      </c>
      <c r="Z1283" s="25">
        <v>3778932</v>
      </c>
      <c r="AA1283" s="25" t="s">
        <v>1132</v>
      </c>
      <c r="AB1283" s="24"/>
      <c r="AC1283" s="24" t="str">
        <f t="shared" si="40"/>
        <v>979-281</v>
      </c>
      <c r="AD1283" s="24" t="str">
        <f t="shared" si="41"/>
        <v>PRESTAR SERVICIOS PROFESIONALES PARA GESTIONAR LOS PROCESOS CONTRACTUALES DE SERVICIOS QUE SE DERIVAN DEL PROGRAMA DE CONTROL Y SEGUIMIENTO A USUARIOS DEL RECURSO HIDRICO Y EL SUELO GARANTIZANDO EL SEGUIMIENTO A LOS MISMOS. # 979-281</v>
      </c>
    </row>
    <row r="1284" spans="1:30" x14ac:dyDescent="0.25">
      <c r="A1284" s="25">
        <v>979</v>
      </c>
      <c r="B1284" s="25">
        <v>282</v>
      </c>
      <c r="C1284" s="25" t="s">
        <v>1124</v>
      </c>
      <c r="D1284" s="25" t="s">
        <v>1306</v>
      </c>
      <c r="E1284" s="25" t="s">
        <v>1246</v>
      </c>
      <c r="F1284" s="25" t="s">
        <v>1307</v>
      </c>
      <c r="G1284" s="25" t="s">
        <v>1266</v>
      </c>
      <c r="H1284" s="25" t="s">
        <v>31</v>
      </c>
      <c r="I1284" s="25" t="s">
        <v>1136</v>
      </c>
      <c r="J1284" s="25" t="s">
        <v>1249</v>
      </c>
      <c r="K1284" s="25">
        <v>80111600</v>
      </c>
      <c r="L1284" s="25" t="s">
        <v>1322</v>
      </c>
      <c r="M1284" s="25">
        <v>2</v>
      </c>
      <c r="N1284" s="25">
        <v>2</v>
      </c>
      <c r="O1284" s="25">
        <v>11</v>
      </c>
      <c r="P1284" s="25">
        <v>1</v>
      </c>
      <c r="Q1284" s="25" t="s">
        <v>28</v>
      </c>
      <c r="R1284" s="25">
        <v>0</v>
      </c>
      <c r="S1284" s="26">
        <v>45091200</v>
      </c>
      <c r="T1284" s="26">
        <v>45091200</v>
      </c>
      <c r="U1284" s="25">
        <v>0</v>
      </c>
      <c r="V1284" s="25">
        <v>0</v>
      </c>
      <c r="W1284" s="25" t="s">
        <v>84</v>
      </c>
      <c r="X1284" s="25" t="s">
        <v>29</v>
      </c>
      <c r="Y1284" s="25" t="s">
        <v>1131</v>
      </c>
      <c r="Z1284" s="25">
        <v>3778932</v>
      </c>
      <c r="AA1284" s="25" t="s">
        <v>1132</v>
      </c>
      <c r="AB1284" s="24"/>
      <c r="AC1284" s="24" t="str">
        <f t="shared" si="40"/>
        <v>979-282</v>
      </c>
      <c r="AD1284" s="24" t="str">
        <f t="shared" si="41"/>
        <v>PRESTAR SERVICIOS PROFESIONALES PARA PROYECTAR LAS ACTUACIONES JURÍDICAS  DE INSTRUMENTOS AMBIENTALES DE USUARIOS ASOCIADOS A HIDROCARBUROS. # 979-282</v>
      </c>
    </row>
    <row r="1285" spans="1:30" x14ac:dyDescent="0.25">
      <c r="A1285" s="25">
        <v>979</v>
      </c>
      <c r="B1285" s="25">
        <v>283</v>
      </c>
      <c r="C1285" s="25" t="s">
        <v>1124</v>
      </c>
      <c r="D1285" s="25" t="s">
        <v>1253</v>
      </c>
      <c r="E1285" s="25" t="s">
        <v>1264</v>
      </c>
      <c r="F1285" s="25" t="s">
        <v>1270</v>
      </c>
      <c r="G1285" s="25" t="s">
        <v>1248</v>
      </c>
      <c r="H1285" s="25" t="s">
        <v>31</v>
      </c>
      <c r="I1285" s="25" t="s">
        <v>1136</v>
      </c>
      <c r="J1285" s="25" t="s">
        <v>1249</v>
      </c>
      <c r="K1285" s="25">
        <v>80111600</v>
      </c>
      <c r="L1285" s="25" t="s">
        <v>1318</v>
      </c>
      <c r="M1285" s="25">
        <v>1</v>
      </c>
      <c r="N1285" s="25">
        <v>1</v>
      </c>
      <c r="O1285" s="25">
        <v>10</v>
      </c>
      <c r="P1285" s="25">
        <v>1</v>
      </c>
      <c r="Q1285" s="25" t="s">
        <v>28</v>
      </c>
      <c r="R1285" s="25">
        <v>0</v>
      </c>
      <c r="S1285" s="26">
        <v>32592000</v>
      </c>
      <c r="T1285" s="26">
        <v>32592000</v>
      </c>
      <c r="U1285" s="25">
        <v>0</v>
      </c>
      <c r="V1285" s="25">
        <v>0</v>
      </c>
      <c r="W1285" s="25" t="s">
        <v>84</v>
      </c>
      <c r="X1285" s="25" t="s">
        <v>29</v>
      </c>
      <c r="Y1285" s="25" t="s">
        <v>1131</v>
      </c>
      <c r="Z1285" s="25">
        <v>3778932</v>
      </c>
      <c r="AA1285" s="25" t="s">
        <v>1132</v>
      </c>
      <c r="AB1285" s="24"/>
      <c r="AC1285" s="24" t="str">
        <f t="shared" si="40"/>
        <v>979-283</v>
      </c>
      <c r="AD1285" s="24" t="str">
        <f t="shared" si="41"/>
        <v>PRESTAR SERVICIOS PROFESIONALES PARA ANALIZAR JURIDICAMENTE LAS SOLICITUDES AMBIENTALES ASOCIADAS AL APROVECHAMIENTO DEL RECURSO HÍDRICO SUBTERRÁNEO # 979-283</v>
      </c>
    </row>
    <row r="1286" spans="1:30" x14ac:dyDescent="0.25">
      <c r="A1286" s="25">
        <v>979</v>
      </c>
      <c r="B1286" s="25">
        <v>284</v>
      </c>
      <c r="C1286" s="25" t="s">
        <v>1124</v>
      </c>
      <c r="D1286" s="25" t="s">
        <v>1253</v>
      </c>
      <c r="E1286" s="25" t="s">
        <v>1264</v>
      </c>
      <c r="F1286" s="25" t="s">
        <v>1270</v>
      </c>
      <c r="G1286" s="25" t="s">
        <v>1248</v>
      </c>
      <c r="H1286" s="25" t="s">
        <v>31</v>
      </c>
      <c r="I1286" s="25" t="s">
        <v>1136</v>
      </c>
      <c r="J1286" s="25" t="s">
        <v>1249</v>
      </c>
      <c r="K1286" s="25">
        <v>80111600</v>
      </c>
      <c r="L1286" s="25" t="s">
        <v>1323</v>
      </c>
      <c r="M1286" s="25">
        <v>1</v>
      </c>
      <c r="N1286" s="25">
        <v>1</v>
      </c>
      <c r="O1286" s="25">
        <v>10</v>
      </c>
      <c r="P1286" s="25">
        <v>1</v>
      </c>
      <c r="Q1286" s="25" t="s">
        <v>28</v>
      </c>
      <c r="R1286" s="25">
        <v>0</v>
      </c>
      <c r="S1286" s="26">
        <v>47197500</v>
      </c>
      <c r="T1286" s="26">
        <v>47197500</v>
      </c>
      <c r="U1286" s="25">
        <v>0</v>
      </c>
      <c r="V1286" s="25">
        <v>0</v>
      </c>
      <c r="W1286" s="25" t="s">
        <v>84</v>
      </c>
      <c r="X1286" s="25" t="s">
        <v>29</v>
      </c>
      <c r="Y1286" s="25" t="s">
        <v>1131</v>
      </c>
      <c r="Z1286" s="25">
        <v>3778932</v>
      </c>
      <c r="AA1286" s="25" t="s">
        <v>1132</v>
      </c>
      <c r="AB1286" s="24"/>
      <c r="AC1286" s="24" t="str">
        <f t="shared" si="40"/>
        <v>979-284</v>
      </c>
      <c r="AD1286" s="24" t="str">
        <f t="shared" si="41"/>
        <v>PRESTAR SERVICIOS PROFESIONALES PARA ANALIZAR Y EVALUAR JUDICAMENTE LAS SOLICITUDES DE EVALUACIÓN, CONTROL Y SEGUIMIENTO ASOCIADAS AL  APROVECHAMIENTO DEL RECURSO HÍDRICO SUBTERRÁNEO. # 979-284</v>
      </c>
    </row>
    <row r="1287" spans="1:30" x14ac:dyDescent="0.25">
      <c r="A1287" s="25">
        <v>979</v>
      </c>
      <c r="B1287" s="25">
        <v>285</v>
      </c>
      <c r="C1287" s="25" t="s">
        <v>1124</v>
      </c>
      <c r="D1287" s="25" t="s">
        <v>1253</v>
      </c>
      <c r="E1287" s="25" t="s">
        <v>1246</v>
      </c>
      <c r="F1287" s="25" t="s">
        <v>1254</v>
      </c>
      <c r="G1287" s="25" t="s">
        <v>1266</v>
      </c>
      <c r="H1287" s="25" t="s">
        <v>31</v>
      </c>
      <c r="I1287" s="25" t="s">
        <v>1136</v>
      </c>
      <c r="J1287" s="25" t="s">
        <v>1249</v>
      </c>
      <c r="K1287" s="25">
        <v>80111600</v>
      </c>
      <c r="L1287" s="25" t="s">
        <v>1324</v>
      </c>
      <c r="M1287" s="25">
        <v>2</v>
      </c>
      <c r="N1287" s="25">
        <v>2</v>
      </c>
      <c r="O1287" s="25">
        <v>11</v>
      </c>
      <c r="P1287" s="25">
        <v>1</v>
      </c>
      <c r="Q1287" s="25" t="s">
        <v>28</v>
      </c>
      <c r="R1287" s="25">
        <v>0</v>
      </c>
      <c r="S1287" s="26">
        <v>40009200</v>
      </c>
      <c r="T1287" s="26">
        <v>40009200</v>
      </c>
      <c r="U1287" s="25">
        <v>0</v>
      </c>
      <c r="V1287" s="25">
        <v>0</v>
      </c>
      <c r="W1287" s="25" t="s">
        <v>84</v>
      </c>
      <c r="X1287" s="25" t="s">
        <v>29</v>
      </c>
      <c r="Y1287" s="25" t="s">
        <v>1131</v>
      </c>
      <c r="Z1287" s="25">
        <v>3778932</v>
      </c>
      <c r="AA1287" s="25" t="s">
        <v>1132</v>
      </c>
      <c r="AB1287" s="24"/>
      <c r="AC1287" s="24" t="str">
        <f t="shared" si="40"/>
        <v>979-285</v>
      </c>
      <c r="AD1287" s="24" t="str">
        <f t="shared" si="41"/>
        <v>PRESTAR SERVICIOS PROFESIONALES PARA PROYECTAR LAS ACTUACIONES JURÍDICAS DE EVALUACIÓN Y CONTROL  DE LAS SOLICITUDES DE PERMISO DE VERTIMIENTOS DENTRO DEL PERÍMETRO URBANO DEL DISTRITO CAPITAL # 979-285</v>
      </c>
    </row>
    <row r="1288" spans="1:30" x14ac:dyDescent="0.25">
      <c r="A1288" s="25">
        <v>979</v>
      </c>
      <c r="B1288" s="25">
        <v>286</v>
      </c>
      <c r="C1288" s="25" t="s">
        <v>1124</v>
      </c>
      <c r="D1288" s="25" t="s">
        <v>1253</v>
      </c>
      <c r="E1288" s="25" t="s">
        <v>1246</v>
      </c>
      <c r="F1288" s="25" t="s">
        <v>1254</v>
      </c>
      <c r="G1288" s="25" t="s">
        <v>1266</v>
      </c>
      <c r="H1288" s="25" t="s">
        <v>31</v>
      </c>
      <c r="I1288" s="25" t="s">
        <v>1136</v>
      </c>
      <c r="J1288" s="25" t="s">
        <v>1249</v>
      </c>
      <c r="K1288" s="25">
        <v>80111600</v>
      </c>
      <c r="L1288" s="25" t="s">
        <v>1324</v>
      </c>
      <c r="M1288" s="25">
        <v>2</v>
      </c>
      <c r="N1288" s="25">
        <v>2</v>
      </c>
      <c r="O1288" s="25">
        <v>10</v>
      </c>
      <c r="P1288" s="25">
        <v>1</v>
      </c>
      <c r="Q1288" s="25" t="s">
        <v>28</v>
      </c>
      <c r="R1288" s="25">
        <v>0</v>
      </c>
      <c r="S1288" s="26">
        <v>36372000</v>
      </c>
      <c r="T1288" s="26">
        <v>36372000</v>
      </c>
      <c r="U1288" s="25">
        <v>0</v>
      </c>
      <c r="V1288" s="25">
        <v>0</v>
      </c>
      <c r="W1288" s="25" t="s">
        <v>84</v>
      </c>
      <c r="X1288" s="25" t="s">
        <v>29</v>
      </c>
      <c r="Y1288" s="25" t="s">
        <v>1131</v>
      </c>
      <c r="Z1288" s="25">
        <v>3778932</v>
      </c>
      <c r="AA1288" s="25" t="s">
        <v>1132</v>
      </c>
      <c r="AB1288" s="24"/>
      <c r="AC1288" s="24" t="str">
        <f t="shared" si="40"/>
        <v>979-286</v>
      </c>
      <c r="AD1288" s="24" t="str">
        <f t="shared" si="41"/>
        <v>PRESTAR SERVICIOS PROFESIONALES PARA PROYECTAR LAS ACTUACIONES JURÍDICAS DE EVALUACIÓN Y CONTROL  DE LAS SOLICITUDES DE PERMISO DE VERTIMIENTOS DENTRO DEL PERÍMETRO URBANO DEL DISTRITO CAPITAL # 979-286</v>
      </c>
    </row>
    <row r="1289" spans="1:30" x14ac:dyDescent="0.25">
      <c r="A1289" s="25">
        <v>979</v>
      </c>
      <c r="B1289" s="25">
        <v>287</v>
      </c>
      <c r="C1289" s="25" t="s">
        <v>1124</v>
      </c>
      <c r="D1289" s="25" t="s">
        <v>1253</v>
      </c>
      <c r="E1289" s="25" t="s">
        <v>1246</v>
      </c>
      <c r="F1289" s="25" t="s">
        <v>1294</v>
      </c>
      <c r="G1289" s="25" t="s">
        <v>1266</v>
      </c>
      <c r="H1289" s="25" t="s">
        <v>31</v>
      </c>
      <c r="I1289" s="25" t="s">
        <v>1136</v>
      </c>
      <c r="J1289" s="25" t="s">
        <v>1249</v>
      </c>
      <c r="K1289" s="25">
        <v>80111600</v>
      </c>
      <c r="L1289" s="25" t="s">
        <v>1325</v>
      </c>
      <c r="M1289" s="25">
        <v>1</v>
      </c>
      <c r="N1289" s="25">
        <v>1</v>
      </c>
      <c r="O1289" s="25">
        <v>10</v>
      </c>
      <c r="P1289" s="25">
        <v>1</v>
      </c>
      <c r="Q1289" s="25" t="s">
        <v>28</v>
      </c>
      <c r="R1289" s="25">
        <v>0</v>
      </c>
      <c r="S1289" s="26">
        <v>40992000</v>
      </c>
      <c r="T1289" s="26">
        <v>40992000</v>
      </c>
      <c r="U1289" s="25">
        <v>0</v>
      </c>
      <c r="V1289" s="25">
        <v>0</v>
      </c>
      <c r="W1289" s="25" t="s">
        <v>84</v>
      </c>
      <c r="X1289" s="25" t="s">
        <v>29</v>
      </c>
      <c r="Y1289" s="25" t="s">
        <v>1131</v>
      </c>
      <c r="Z1289" s="25">
        <v>3778932</v>
      </c>
      <c r="AA1289" s="25" t="s">
        <v>1132</v>
      </c>
      <c r="AB1289" s="24"/>
      <c r="AC1289" s="24" t="str">
        <f t="shared" si="40"/>
        <v>979-287</v>
      </c>
      <c r="AD1289" s="24" t="str">
        <f t="shared" si="41"/>
        <v>PRESTAR SERVICIOS PROFESIONALES PARA REALIZAR LAS ACTUACIONES JURIDICAS DE EVALUACIÓN, CONTROL Y SEGUIMIENTO RELACIONADAS CON EL CAMBIO DE USO DE SUELO O CON SOSPECHA DE CONTAMINACIÓN DE LOS PREDIOS DEL ÁREA URBANA # 979-287</v>
      </c>
    </row>
    <row r="1290" spans="1:30" x14ac:dyDescent="0.25">
      <c r="A1290" s="25">
        <v>979</v>
      </c>
      <c r="B1290" s="25">
        <v>288</v>
      </c>
      <c r="C1290" s="25" t="s">
        <v>1124</v>
      </c>
      <c r="D1290" s="25" t="s">
        <v>1253</v>
      </c>
      <c r="E1290" s="25" t="s">
        <v>1246</v>
      </c>
      <c r="F1290" s="25" t="s">
        <v>1254</v>
      </c>
      <c r="G1290" s="25" t="s">
        <v>1266</v>
      </c>
      <c r="H1290" s="25" t="s">
        <v>31</v>
      </c>
      <c r="I1290" s="25" t="s">
        <v>1136</v>
      </c>
      <c r="J1290" s="25" t="s">
        <v>1249</v>
      </c>
      <c r="K1290" s="25">
        <v>80111600</v>
      </c>
      <c r="L1290" s="25" t="s">
        <v>1326</v>
      </c>
      <c r="M1290" s="25">
        <v>2</v>
      </c>
      <c r="N1290" s="25">
        <v>2</v>
      </c>
      <c r="O1290" s="25">
        <v>11</v>
      </c>
      <c r="P1290" s="25">
        <v>1</v>
      </c>
      <c r="Q1290" s="25" t="s">
        <v>28</v>
      </c>
      <c r="R1290" s="25">
        <v>0</v>
      </c>
      <c r="S1290" s="26">
        <v>30642150</v>
      </c>
      <c r="T1290" s="26">
        <v>30642150</v>
      </c>
      <c r="U1290" s="25">
        <v>0</v>
      </c>
      <c r="V1290" s="25">
        <v>0</v>
      </c>
      <c r="W1290" s="25" t="s">
        <v>84</v>
      </c>
      <c r="X1290" s="25" t="s">
        <v>29</v>
      </c>
      <c r="Y1290" s="25" t="s">
        <v>1131</v>
      </c>
      <c r="Z1290" s="25">
        <v>3778932</v>
      </c>
      <c r="AA1290" s="25" t="s">
        <v>1132</v>
      </c>
      <c r="AB1290" s="24"/>
      <c r="AC1290" s="24" t="str">
        <f t="shared" si="40"/>
        <v>979-288</v>
      </c>
      <c r="AD1290" s="24" t="str">
        <f t="shared" si="41"/>
        <v>PRESTAR SERVICIOS PROFESIONALES PARA APOYAR LAS LABORES ADMINISTRATIVAS DE EVALUACIÓN DE USUARIOS DEL RECURSO HIDRICO Y EL SUELO. # 979-288</v>
      </c>
    </row>
    <row r="1291" spans="1:30" x14ac:dyDescent="0.25">
      <c r="A1291" s="25">
        <v>979</v>
      </c>
      <c r="B1291" s="25">
        <v>289</v>
      </c>
      <c r="C1291" s="25" t="s">
        <v>1124</v>
      </c>
      <c r="D1291" s="25" t="s">
        <v>1253</v>
      </c>
      <c r="E1291" s="25" t="s">
        <v>1246</v>
      </c>
      <c r="F1291" s="25" t="s">
        <v>1254</v>
      </c>
      <c r="G1291" s="25" t="s">
        <v>1266</v>
      </c>
      <c r="H1291" s="25" t="s">
        <v>31</v>
      </c>
      <c r="I1291" s="25" t="s">
        <v>1136</v>
      </c>
      <c r="J1291" s="25" t="s">
        <v>1249</v>
      </c>
      <c r="K1291" s="25">
        <v>80111600</v>
      </c>
      <c r="L1291" s="25" t="s">
        <v>1255</v>
      </c>
      <c r="M1291" s="25">
        <v>2</v>
      </c>
      <c r="N1291" s="25">
        <v>2</v>
      </c>
      <c r="O1291" s="25">
        <v>10</v>
      </c>
      <c r="P1291" s="25">
        <v>1</v>
      </c>
      <c r="Q1291" s="25" t="s">
        <v>28</v>
      </c>
      <c r="R1291" s="25">
        <v>0</v>
      </c>
      <c r="S1291" s="26">
        <v>47197500</v>
      </c>
      <c r="T1291" s="26">
        <v>47197500</v>
      </c>
      <c r="U1291" s="25">
        <v>0</v>
      </c>
      <c r="V1291" s="25">
        <v>0</v>
      </c>
      <c r="W1291" s="25" t="s">
        <v>84</v>
      </c>
      <c r="X1291" s="25" t="s">
        <v>29</v>
      </c>
      <c r="Y1291" s="25" t="s">
        <v>1131</v>
      </c>
      <c r="Z1291" s="25">
        <v>3778932</v>
      </c>
      <c r="AA1291" s="25" t="s">
        <v>1132</v>
      </c>
      <c r="AB1291" s="24"/>
      <c r="AC1291" s="24" t="str">
        <f t="shared" si="40"/>
        <v>979-289</v>
      </c>
      <c r="AD1291" s="24" t="str">
        <f t="shared" si="41"/>
        <v>PRESTAR SERVICIOS PROFESIONALES PARA APOYAR Y ANALIZAR TÉCNICAMENTE LAS ACTUACIONES DE CONTROL Y SEGUIMIENTO DE LAS SOLICITUDES DE PERMISO DE VERTIMIENTOS DENTRO DEL PERÍMETRO URBANO DEL DISTRITO CAPITAL # 979-289</v>
      </c>
    </row>
    <row r="1292" spans="1:30" x14ac:dyDescent="0.25">
      <c r="A1292" s="25">
        <v>979</v>
      </c>
      <c r="B1292" s="25">
        <v>290</v>
      </c>
      <c r="C1292" s="25" t="s">
        <v>1124</v>
      </c>
      <c r="D1292" s="25" t="s">
        <v>1263</v>
      </c>
      <c r="E1292" s="25" t="s">
        <v>1246</v>
      </c>
      <c r="F1292" s="25" t="s">
        <v>1265</v>
      </c>
      <c r="G1292" s="25" t="s">
        <v>1274</v>
      </c>
      <c r="H1292" s="25" t="s">
        <v>31</v>
      </c>
      <c r="I1292" s="25" t="s">
        <v>1136</v>
      </c>
      <c r="J1292" s="25" t="s">
        <v>1249</v>
      </c>
      <c r="K1292" s="25">
        <v>80111600</v>
      </c>
      <c r="L1292" s="25" t="s">
        <v>1327</v>
      </c>
      <c r="M1292" s="25">
        <v>2</v>
      </c>
      <c r="N1292" s="25">
        <v>2</v>
      </c>
      <c r="O1292" s="25">
        <v>11</v>
      </c>
      <c r="P1292" s="25">
        <v>1</v>
      </c>
      <c r="Q1292" s="25" t="s">
        <v>28</v>
      </c>
      <c r="R1292" s="25">
        <v>0</v>
      </c>
      <c r="S1292" s="26">
        <v>77604450</v>
      </c>
      <c r="T1292" s="26">
        <v>77604450</v>
      </c>
      <c r="U1292" s="25">
        <v>0</v>
      </c>
      <c r="V1292" s="25">
        <v>0</v>
      </c>
      <c r="W1292" s="25" t="s">
        <v>84</v>
      </c>
      <c r="X1292" s="25" t="s">
        <v>29</v>
      </c>
      <c r="Y1292" s="25" t="s">
        <v>1131</v>
      </c>
      <c r="Z1292" s="25">
        <v>3778932</v>
      </c>
      <c r="AA1292" s="25" t="s">
        <v>1132</v>
      </c>
      <c r="AB1292" s="24"/>
      <c r="AC1292" s="24" t="str">
        <f t="shared" si="40"/>
        <v>979-290</v>
      </c>
      <c r="AD1292" s="24" t="str">
        <f t="shared" si="41"/>
        <v>PRESTAR SUS SERVICIOS PROFESIONALES PARA REVISAR JURIDICAMENTE LAS ACTUACIONES Y LOS TRAMITES ADMINISTRATIVOS EN CUMPLIMIENTO DE LA EVALUACION CONTROL Y SEGUIMIENTO A USUARIOS DEL RECURSO HIDRICO Y DEL SUELO. # 979-290</v>
      </c>
    </row>
    <row r="1293" spans="1:30" x14ac:dyDescent="0.25">
      <c r="A1293" s="25">
        <v>979</v>
      </c>
      <c r="B1293" s="25">
        <v>291</v>
      </c>
      <c r="C1293" s="25" t="s">
        <v>1124</v>
      </c>
      <c r="D1293" s="25" t="s">
        <v>1263</v>
      </c>
      <c r="E1293" s="25" t="s">
        <v>1246</v>
      </c>
      <c r="F1293" s="25" t="s">
        <v>1265</v>
      </c>
      <c r="G1293" s="25" t="s">
        <v>1274</v>
      </c>
      <c r="H1293" s="25" t="s">
        <v>31</v>
      </c>
      <c r="I1293" s="25" t="s">
        <v>1136</v>
      </c>
      <c r="J1293" s="25" t="s">
        <v>1249</v>
      </c>
      <c r="K1293" s="25">
        <v>80111600</v>
      </c>
      <c r="L1293" s="25" t="s">
        <v>1276</v>
      </c>
      <c r="M1293" s="25">
        <v>2</v>
      </c>
      <c r="N1293" s="25">
        <v>2</v>
      </c>
      <c r="O1293" s="25">
        <v>11</v>
      </c>
      <c r="P1293" s="25">
        <v>1</v>
      </c>
      <c r="Q1293" s="25" t="s">
        <v>28</v>
      </c>
      <c r="R1293" s="25">
        <v>0</v>
      </c>
      <c r="S1293" s="26">
        <v>51917250</v>
      </c>
      <c r="T1293" s="26">
        <v>51917250</v>
      </c>
      <c r="U1293" s="25">
        <v>0</v>
      </c>
      <c r="V1293" s="25">
        <v>0</v>
      </c>
      <c r="W1293" s="25" t="s">
        <v>84</v>
      </c>
      <c r="X1293" s="25" t="s">
        <v>29</v>
      </c>
      <c r="Y1293" s="25" t="s">
        <v>1131</v>
      </c>
      <c r="Z1293" s="25">
        <v>3778932</v>
      </c>
      <c r="AA1293" s="25" t="s">
        <v>1132</v>
      </c>
      <c r="AB1293" s="24"/>
      <c r="AC1293" s="24" t="str">
        <f t="shared" si="40"/>
        <v>979-291</v>
      </c>
      <c r="AD1293" s="24" t="str">
        <f t="shared" si="41"/>
        <v>PRESTAR SERVICIOS PROFESIONALES PARA APOYAR Y ANALIZAR TÉCNICAMENTE LAS ACTUACIONES DEL PROGRAMA DE CONTROL Y SEGUIMIENTO A USUARIOS DEL RECURSO HÍDRICO Y DEL SUELO # 979-291</v>
      </c>
    </row>
    <row r="1294" spans="1:30" x14ac:dyDescent="0.25">
      <c r="A1294" s="25">
        <v>979</v>
      </c>
      <c r="B1294" s="25">
        <v>292</v>
      </c>
      <c r="C1294" s="25" t="s">
        <v>1124</v>
      </c>
      <c r="D1294" s="25" t="s">
        <v>1263</v>
      </c>
      <c r="E1294" s="25" t="s">
        <v>1246</v>
      </c>
      <c r="F1294" s="25" t="s">
        <v>1265</v>
      </c>
      <c r="G1294" s="25" t="s">
        <v>1274</v>
      </c>
      <c r="H1294" s="25" t="s">
        <v>31</v>
      </c>
      <c r="I1294" s="25" t="s">
        <v>1136</v>
      </c>
      <c r="J1294" s="25" t="s">
        <v>1249</v>
      </c>
      <c r="K1294" s="25">
        <v>80111600</v>
      </c>
      <c r="L1294" s="25" t="s">
        <v>1260</v>
      </c>
      <c r="M1294" s="25">
        <v>2</v>
      </c>
      <c r="N1294" s="25">
        <v>2</v>
      </c>
      <c r="O1294" s="25">
        <v>11</v>
      </c>
      <c r="P1294" s="25">
        <v>1</v>
      </c>
      <c r="Q1294" s="25" t="s">
        <v>28</v>
      </c>
      <c r="R1294" s="25">
        <v>0</v>
      </c>
      <c r="S1294" s="26">
        <v>35851200</v>
      </c>
      <c r="T1294" s="26">
        <v>35851200</v>
      </c>
      <c r="U1294" s="25">
        <v>0</v>
      </c>
      <c r="V1294" s="25">
        <v>0</v>
      </c>
      <c r="W1294" s="25" t="s">
        <v>84</v>
      </c>
      <c r="X1294" s="25" t="s">
        <v>29</v>
      </c>
      <c r="Y1294" s="25" t="s">
        <v>1131</v>
      </c>
      <c r="Z1294" s="25">
        <v>3778932</v>
      </c>
      <c r="AA1294" s="25" t="s">
        <v>1132</v>
      </c>
      <c r="AB1294" s="24"/>
      <c r="AC1294" s="24" t="str">
        <f t="shared" si="40"/>
        <v>979-292</v>
      </c>
      <c r="AD1294" s="24" t="str">
        <f t="shared" si="41"/>
        <v>PRESTAR SERVICIOS PROFESIONALES PARA REALIZAR ACTUACIONES TECNICAS DE EVALUACIÓN PREVISTAS EN EL PROGRAMA DE CONTROL Y SEGUIMIENTO A USUARIOS DEL RECURSO HÍDRICO Y DEL SUELO ENCAMINADAS A LAS ACCIONES EN DESCONTAMINACIÓN HÍDRICA # 979-292</v>
      </c>
    </row>
    <row r="1295" spans="1:30" x14ac:dyDescent="0.25">
      <c r="A1295" s="25">
        <v>979</v>
      </c>
      <c r="B1295" s="25">
        <v>293</v>
      </c>
      <c r="C1295" s="25" t="s">
        <v>1124</v>
      </c>
      <c r="D1295" s="25" t="s">
        <v>1263</v>
      </c>
      <c r="E1295" s="25" t="s">
        <v>1246</v>
      </c>
      <c r="F1295" s="25" t="s">
        <v>1265</v>
      </c>
      <c r="G1295" s="25" t="s">
        <v>1274</v>
      </c>
      <c r="H1295" s="25" t="s">
        <v>31</v>
      </c>
      <c r="I1295" s="25" t="s">
        <v>1136</v>
      </c>
      <c r="J1295" s="25" t="s">
        <v>1249</v>
      </c>
      <c r="K1295" s="25">
        <v>80111600</v>
      </c>
      <c r="L1295" s="25" t="s">
        <v>1290</v>
      </c>
      <c r="M1295" s="25">
        <v>2</v>
      </c>
      <c r="N1295" s="25">
        <v>2</v>
      </c>
      <c r="O1295" s="25">
        <v>11</v>
      </c>
      <c r="P1295" s="25">
        <v>1</v>
      </c>
      <c r="Q1295" s="25" t="s">
        <v>28</v>
      </c>
      <c r="R1295" s="25">
        <v>0</v>
      </c>
      <c r="S1295" s="26">
        <v>45091200</v>
      </c>
      <c r="T1295" s="26">
        <v>45091200</v>
      </c>
      <c r="U1295" s="25">
        <v>0</v>
      </c>
      <c r="V1295" s="25">
        <v>0</v>
      </c>
      <c r="W1295" s="25" t="s">
        <v>84</v>
      </c>
      <c r="X1295" s="25" t="s">
        <v>29</v>
      </c>
      <c r="Y1295" s="25" t="s">
        <v>1131</v>
      </c>
      <c r="Z1295" s="25">
        <v>3778932</v>
      </c>
      <c r="AA1295" s="25" t="s">
        <v>1132</v>
      </c>
      <c r="AB1295" s="24"/>
      <c r="AC1295" s="24" t="str">
        <f t="shared" si="40"/>
        <v>979-293</v>
      </c>
      <c r="AD1295" s="24" t="str">
        <f t="shared" si="41"/>
        <v>PRESTAR SERVICIOS PROFESIONALES PARA REVISAR JURÍDICAMENTE LAS ACTUACIONES DEL PROGRAMA DE CONTROL Y SEGUIMIENTO A USUARIOS DEL RECURSO HÍDRICO Y DEL SUELO. # 979-293</v>
      </c>
    </row>
    <row r="1296" spans="1:30" x14ac:dyDescent="0.25">
      <c r="A1296" s="25">
        <v>979</v>
      </c>
      <c r="B1296" s="25">
        <v>294</v>
      </c>
      <c r="C1296" s="25" t="s">
        <v>1124</v>
      </c>
      <c r="D1296" s="25" t="s">
        <v>1245</v>
      </c>
      <c r="E1296" s="25" t="s">
        <v>1246</v>
      </c>
      <c r="F1296" s="25" t="s">
        <v>1251</v>
      </c>
      <c r="G1296" s="25" t="s">
        <v>27</v>
      </c>
      <c r="H1296" s="25" t="s">
        <v>31</v>
      </c>
      <c r="I1296" s="25" t="s">
        <v>1136</v>
      </c>
      <c r="J1296" s="25" t="s">
        <v>1249</v>
      </c>
      <c r="K1296" s="25">
        <v>80111600</v>
      </c>
      <c r="L1296" s="25" t="s">
        <v>1328</v>
      </c>
      <c r="M1296" s="25">
        <v>2</v>
      </c>
      <c r="N1296" s="25">
        <v>2</v>
      </c>
      <c r="O1296" s="25">
        <v>10</v>
      </c>
      <c r="P1296" s="25">
        <v>1</v>
      </c>
      <c r="Q1296" s="25" t="s">
        <v>28</v>
      </c>
      <c r="R1296" s="25">
        <v>0</v>
      </c>
      <c r="S1296" s="26">
        <v>76639500</v>
      </c>
      <c r="T1296" s="26">
        <v>76639500</v>
      </c>
      <c r="U1296" s="25">
        <v>0</v>
      </c>
      <c r="V1296" s="25">
        <v>0</v>
      </c>
      <c r="W1296" s="25" t="s">
        <v>84</v>
      </c>
      <c r="X1296" s="25" t="s">
        <v>29</v>
      </c>
      <c r="Y1296" s="25" t="s">
        <v>1131</v>
      </c>
      <c r="Z1296" s="25">
        <v>3778932</v>
      </c>
      <c r="AA1296" s="25" t="s">
        <v>1132</v>
      </c>
      <c r="AB1296" s="24"/>
      <c r="AC1296" s="24" t="str">
        <f t="shared" si="40"/>
        <v>979-294</v>
      </c>
      <c r="AD1296" s="24" t="str">
        <f t="shared" si="41"/>
        <v>PRESTAR SERVICIOS PROFESIONALES PARA ANALIZAR, REVISAR Y GESTIONAR TECNICAMENTE LAS ACTUACIONES DE  CONTROL  Y SEGUIMIENTO AMBIENTAL A LOS PREDIOS DIAGNOSTICADOS CON POSIBLE AFECTACIÓN AL RECURSO SUELO Y AGUA SUBTERRÁNEA # 979-294</v>
      </c>
    </row>
    <row r="1297" spans="1:30" x14ac:dyDescent="0.25">
      <c r="A1297" s="25">
        <v>979</v>
      </c>
      <c r="B1297" s="25">
        <v>295</v>
      </c>
      <c r="C1297" s="25" t="s">
        <v>1124</v>
      </c>
      <c r="D1297" s="25" t="s">
        <v>1245</v>
      </c>
      <c r="E1297" s="25" t="s">
        <v>1246</v>
      </c>
      <c r="F1297" s="25" t="s">
        <v>1268</v>
      </c>
      <c r="G1297" s="25" t="s">
        <v>1266</v>
      </c>
      <c r="H1297" s="25" t="s">
        <v>31</v>
      </c>
      <c r="I1297" s="25" t="s">
        <v>1136</v>
      </c>
      <c r="J1297" s="25" t="s">
        <v>1249</v>
      </c>
      <c r="K1297" s="25">
        <v>80111600</v>
      </c>
      <c r="L1297" s="25" t="s">
        <v>1285</v>
      </c>
      <c r="M1297" s="25">
        <v>2</v>
      </c>
      <c r="N1297" s="25">
        <v>2</v>
      </c>
      <c r="O1297" s="25">
        <v>11</v>
      </c>
      <c r="P1297" s="25">
        <v>1</v>
      </c>
      <c r="Q1297" s="25" t="s">
        <v>28</v>
      </c>
      <c r="R1297" s="25">
        <v>0</v>
      </c>
      <c r="S1297" s="26">
        <v>51917250</v>
      </c>
      <c r="T1297" s="26">
        <v>51917250</v>
      </c>
      <c r="U1297" s="25">
        <v>0</v>
      </c>
      <c r="V1297" s="25">
        <v>0</v>
      </c>
      <c r="W1297" s="25" t="s">
        <v>84</v>
      </c>
      <c r="X1297" s="25" t="s">
        <v>29</v>
      </c>
      <c r="Y1297" s="25" t="s">
        <v>1131</v>
      </c>
      <c r="Z1297" s="25">
        <v>3778932</v>
      </c>
      <c r="AA1297" s="25" t="s">
        <v>1132</v>
      </c>
      <c r="AB1297" s="24"/>
      <c r="AC1297" s="24" t="str">
        <f t="shared" si="40"/>
        <v>979-295</v>
      </c>
      <c r="AD1297" s="24" t="str">
        <f t="shared" si="41"/>
        <v>PRESTAR SERVICIOS PROFESIONALES PARA LA EVALUACIÓN, CONTROL Y SEGUIMIENTO AMBIENTAL DEL COMPONENTE GEOLÓGICO  DE LOS  PREDIOS CON AFECTACION EXTRACTIVA EN EL PERÍMETRO URBANO Y LA SENTENCIA RIO BOGOTÁ # 979-295</v>
      </c>
    </row>
    <row r="1298" spans="1:30" x14ac:dyDescent="0.25">
      <c r="A1298" s="25">
        <v>979</v>
      </c>
      <c r="B1298" s="25">
        <v>296</v>
      </c>
      <c r="C1298" s="25" t="s">
        <v>1124</v>
      </c>
      <c r="D1298" s="25" t="s">
        <v>1263</v>
      </c>
      <c r="E1298" s="25" t="s">
        <v>1246</v>
      </c>
      <c r="F1298" s="25" t="s">
        <v>1265</v>
      </c>
      <c r="G1298" s="25" t="s">
        <v>1274</v>
      </c>
      <c r="H1298" s="25" t="s">
        <v>31</v>
      </c>
      <c r="I1298" s="25" t="s">
        <v>1136</v>
      </c>
      <c r="J1298" s="25" t="s">
        <v>1249</v>
      </c>
      <c r="K1298" s="25">
        <v>80111600</v>
      </c>
      <c r="L1298" s="25" t="s">
        <v>1289</v>
      </c>
      <c r="M1298" s="25">
        <v>2</v>
      </c>
      <c r="N1298" s="25">
        <v>2</v>
      </c>
      <c r="O1298" s="25">
        <v>11</v>
      </c>
      <c r="P1298" s="25">
        <v>1</v>
      </c>
      <c r="Q1298" s="25" t="s">
        <v>28</v>
      </c>
      <c r="R1298" s="25">
        <v>0</v>
      </c>
      <c r="S1298" s="26">
        <v>84303450</v>
      </c>
      <c r="T1298" s="26">
        <v>84303450</v>
      </c>
      <c r="U1298" s="25">
        <v>0</v>
      </c>
      <c r="V1298" s="25">
        <v>0</v>
      </c>
      <c r="W1298" s="25" t="s">
        <v>84</v>
      </c>
      <c r="X1298" s="25" t="s">
        <v>29</v>
      </c>
      <c r="Y1298" s="25" t="s">
        <v>1131</v>
      </c>
      <c r="Z1298" s="25">
        <v>3778932</v>
      </c>
      <c r="AA1298" s="25" t="s">
        <v>1132</v>
      </c>
      <c r="AB1298" s="24"/>
      <c r="AC1298" s="24" t="str">
        <f t="shared" si="40"/>
        <v>979-296</v>
      </c>
      <c r="AD1298" s="24" t="str">
        <f t="shared" si="41"/>
        <v>PRESTAR SERVICIOS PROFESIONALES PARA LIDERAR JURIDICAMENTE LAS ACTUACIONES JURIDICAS EN EL MARCO DEL  PROGRAMA DE CONTROL Y SEGUIMIENTO A USUARIOS DEL RECURSO HÍDRICO Y DEL SUELO, Y EL CUMPLIMIENTO DE LA SENTENCIA RIO BOGOTÁ # 979-296</v>
      </c>
    </row>
    <row r="1299" spans="1:30" x14ac:dyDescent="0.25">
      <c r="A1299" s="25">
        <v>979</v>
      </c>
      <c r="B1299" s="25">
        <v>297</v>
      </c>
      <c r="C1299" s="25" t="s">
        <v>1124</v>
      </c>
      <c r="D1299" s="25" t="s">
        <v>1263</v>
      </c>
      <c r="E1299" s="25" t="s">
        <v>1246</v>
      </c>
      <c r="F1299" s="25" t="s">
        <v>1265</v>
      </c>
      <c r="G1299" s="25" t="s">
        <v>1274</v>
      </c>
      <c r="H1299" s="25" t="s">
        <v>31</v>
      </c>
      <c r="I1299" s="25" t="s">
        <v>1136</v>
      </c>
      <c r="J1299" s="25" t="s">
        <v>1249</v>
      </c>
      <c r="K1299" s="25">
        <v>80111600</v>
      </c>
      <c r="L1299" s="25" t="s">
        <v>1329</v>
      </c>
      <c r="M1299" s="25">
        <v>2</v>
      </c>
      <c r="N1299" s="25">
        <v>2</v>
      </c>
      <c r="O1299" s="25">
        <v>11</v>
      </c>
      <c r="P1299" s="25">
        <v>1</v>
      </c>
      <c r="Q1299" s="25" t="s">
        <v>28</v>
      </c>
      <c r="R1299" s="25">
        <v>0</v>
      </c>
      <c r="S1299" s="26">
        <v>45091200</v>
      </c>
      <c r="T1299" s="26">
        <v>45091200</v>
      </c>
      <c r="U1299" s="25">
        <v>0</v>
      </c>
      <c r="V1299" s="25">
        <v>0</v>
      </c>
      <c r="W1299" s="25" t="s">
        <v>84</v>
      </c>
      <c r="X1299" s="25" t="s">
        <v>29</v>
      </c>
      <c r="Y1299" s="25" t="s">
        <v>1131</v>
      </c>
      <c r="Z1299" s="25">
        <v>3778932</v>
      </c>
      <c r="AA1299" s="25" t="s">
        <v>1132</v>
      </c>
      <c r="AB1299" s="24"/>
      <c r="AC1299" s="24" t="str">
        <f t="shared" si="40"/>
        <v>979-297</v>
      </c>
      <c r="AD1299" s="24" t="str">
        <f t="shared" si="41"/>
        <v>PRESTAR LOS SERVICIOS PROFESIONALES PARA PROYECTAR  LAS ACTUACIONES JURIDICAS DEL PROGRAMA DE CONTROL Y SEGUIMIENTO A USUARIOS DEL RECURSO HÍDRICO Y DEL SUELO EN EL DC EN EL PERÍMETRO URBANO DEL DISTRITO CAPITAL # 979-297</v>
      </c>
    </row>
    <row r="1300" spans="1:30" x14ac:dyDescent="0.25">
      <c r="A1300" s="25">
        <v>979</v>
      </c>
      <c r="B1300" s="25">
        <v>298</v>
      </c>
      <c r="C1300" s="25" t="s">
        <v>1124</v>
      </c>
      <c r="D1300" s="25" t="s">
        <v>1245</v>
      </c>
      <c r="E1300" s="25" t="s">
        <v>1246</v>
      </c>
      <c r="F1300" s="25" t="s">
        <v>1251</v>
      </c>
      <c r="G1300" s="25" t="s">
        <v>27</v>
      </c>
      <c r="H1300" s="25" t="s">
        <v>31</v>
      </c>
      <c r="I1300" s="25" t="s">
        <v>1136</v>
      </c>
      <c r="J1300" s="25" t="s">
        <v>1249</v>
      </c>
      <c r="K1300" s="25">
        <v>80111600</v>
      </c>
      <c r="L1300" s="25" t="s">
        <v>1330</v>
      </c>
      <c r="M1300" s="25">
        <v>2</v>
      </c>
      <c r="N1300" s="25">
        <v>2</v>
      </c>
      <c r="O1300" s="25">
        <v>10</v>
      </c>
      <c r="P1300" s="25">
        <v>1</v>
      </c>
      <c r="Q1300" s="25" t="s">
        <v>28</v>
      </c>
      <c r="R1300" s="25">
        <v>0</v>
      </c>
      <c r="S1300" s="26">
        <v>36372000</v>
      </c>
      <c r="T1300" s="26">
        <v>36372000</v>
      </c>
      <c r="U1300" s="25">
        <v>0</v>
      </c>
      <c r="V1300" s="25">
        <v>0</v>
      </c>
      <c r="W1300" s="25" t="s">
        <v>84</v>
      </c>
      <c r="X1300" s="25" t="s">
        <v>29</v>
      </c>
      <c r="Y1300" s="25" t="s">
        <v>1131</v>
      </c>
      <c r="Z1300" s="25">
        <v>3778932</v>
      </c>
      <c r="AA1300" s="25" t="s">
        <v>1132</v>
      </c>
      <c r="AB1300" s="24"/>
      <c r="AC1300" s="24" t="str">
        <f t="shared" si="40"/>
        <v>979-298</v>
      </c>
      <c r="AD1300" s="24" t="str">
        <f t="shared" si="41"/>
        <v>PRESTAR LOS SERVICIOS PROFESIONALES PARA ANALIZAR Y APOYAR TÉCNICAMENTE LA SOLICITUD DE LOS INSTRUMENTOS AMBIENTALES DE LOS USUARIOS DEL RECURSO HÍDRICO ASOCIADOS A HIDROCARBUROS EN EL DISTRITO CAPITAL. # 979-298</v>
      </c>
    </row>
    <row r="1301" spans="1:30" x14ac:dyDescent="0.25">
      <c r="A1301" s="25">
        <v>979</v>
      </c>
      <c r="B1301" s="25">
        <v>299</v>
      </c>
      <c r="C1301" s="25" t="s">
        <v>1124</v>
      </c>
      <c r="D1301" s="25" t="s">
        <v>1306</v>
      </c>
      <c r="E1301" s="25" t="s">
        <v>1246</v>
      </c>
      <c r="F1301" s="25" t="s">
        <v>1307</v>
      </c>
      <c r="G1301" s="25" t="s">
        <v>1266</v>
      </c>
      <c r="H1301" s="25" t="s">
        <v>31</v>
      </c>
      <c r="I1301" s="25" t="s">
        <v>1136</v>
      </c>
      <c r="J1301" s="25" t="s">
        <v>1249</v>
      </c>
      <c r="K1301" s="25">
        <v>80111600</v>
      </c>
      <c r="L1301" s="25" t="s">
        <v>1322</v>
      </c>
      <c r="M1301" s="25">
        <v>2</v>
      </c>
      <c r="N1301" s="25">
        <v>2</v>
      </c>
      <c r="O1301" s="25">
        <v>11</v>
      </c>
      <c r="P1301" s="25">
        <v>1</v>
      </c>
      <c r="Q1301" s="25" t="s">
        <v>28</v>
      </c>
      <c r="R1301" s="25">
        <v>0</v>
      </c>
      <c r="S1301" s="26">
        <v>58743300</v>
      </c>
      <c r="T1301" s="26">
        <v>58743300</v>
      </c>
      <c r="U1301" s="25">
        <v>0</v>
      </c>
      <c r="V1301" s="25">
        <v>0</v>
      </c>
      <c r="W1301" s="25" t="s">
        <v>84</v>
      </c>
      <c r="X1301" s="25" t="s">
        <v>29</v>
      </c>
      <c r="Y1301" s="25" t="s">
        <v>1131</v>
      </c>
      <c r="Z1301" s="25">
        <v>3778932</v>
      </c>
      <c r="AA1301" s="25" t="s">
        <v>1132</v>
      </c>
      <c r="AB1301" s="24"/>
      <c r="AC1301" s="24" t="str">
        <f t="shared" si="40"/>
        <v>979-299</v>
      </c>
      <c r="AD1301" s="24" t="str">
        <f t="shared" si="41"/>
        <v>PRESTAR SERVICIOS PROFESIONALES PARA PROYECTAR LAS ACTUACIONES JURÍDICAS  DE INSTRUMENTOS AMBIENTALES DE USUARIOS ASOCIADOS A HIDROCARBUROS. # 979-299</v>
      </c>
    </row>
    <row r="1302" spans="1:30" x14ac:dyDescent="0.25">
      <c r="A1302" s="25">
        <v>979</v>
      </c>
      <c r="B1302" s="25">
        <v>300</v>
      </c>
      <c r="C1302" s="25" t="s">
        <v>1124</v>
      </c>
      <c r="D1302" s="25" t="s">
        <v>1253</v>
      </c>
      <c r="E1302" s="25" t="s">
        <v>1264</v>
      </c>
      <c r="F1302" s="25" t="s">
        <v>1270</v>
      </c>
      <c r="G1302" s="25" t="s">
        <v>27</v>
      </c>
      <c r="H1302" s="25" t="s">
        <v>30</v>
      </c>
      <c r="I1302" s="25" t="s">
        <v>1128</v>
      </c>
      <c r="J1302" s="25" t="s">
        <v>1243</v>
      </c>
      <c r="K1302" s="25"/>
      <c r="L1302" s="25" t="s">
        <v>346</v>
      </c>
      <c r="M1302" s="25">
        <v>1</v>
      </c>
      <c r="N1302" s="25">
        <v>1</v>
      </c>
      <c r="O1302" s="25">
        <v>10</v>
      </c>
      <c r="P1302" s="25">
        <v>1</v>
      </c>
      <c r="Q1302" s="25" t="s">
        <v>40</v>
      </c>
      <c r="R1302" s="25">
        <v>0</v>
      </c>
      <c r="S1302" s="26">
        <v>3000000</v>
      </c>
      <c r="T1302" s="26">
        <v>3000000</v>
      </c>
      <c r="U1302" s="25">
        <v>0</v>
      </c>
      <c r="V1302" s="25">
        <v>0</v>
      </c>
      <c r="W1302" s="25" t="s">
        <v>84</v>
      </c>
      <c r="X1302" s="25" t="s">
        <v>29</v>
      </c>
      <c r="Y1302" s="25" t="s">
        <v>1131</v>
      </c>
      <c r="Z1302" s="25">
        <v>3778932</v>
      </c>
      <c r="AA1302" s="25" t="s">
        <v>1132</v>
      </c>
      <c r="AB1302" s="24"/>
      <c r="AC1302" s="24" t="str">
        <f t="shared" si="40"/>
        <v>979-300</v>
      </c>
      <c r="AD1302" s="24" t="str">
        <f t="shared" si="41"/>
        <v>PRESTAR EL SERVICIO DE EXAMENES MEDICOS OCUPACIONALES COMPLEMENTARIOS Y APLICACIÓN DE VACUNAS PARA LOS SERVIDORES DE LA SECRETARIA DISTRITAL DE AMBIENTE # 979-300</v>
      </c>
    </row>
    <row r="1303" spans="1:30" x14ac:dyDescent="0.25">
      <c r="A1303" s="25">
        <v>979</v>
      </c>
      <c r="B1303" s="25">
        <v>301</v>
      </c>
      <c r="C1303" s="25" t="s">
        <v>1124</v>
      </c>
      <c r="D1303" s="25" t="s">
        <v>1253</v>
      </c>
      <c r="E1303" s="25" t="s">
        <v>1264</v>
      </c>
      <c r="F1303" s="25" t="s">
        <v>1270</v>
      </c>
      <c r="G1303" s="25" t="s">
        <v>1248</v>
      </c>
      <c r="H1303" s="25" t="s">
        <v>31</v>
      </c>
      <c r="I1303" s="25" t="s">
        <v>1136</v>
      </c>
      <c r="J1303" s="25" t="s">
        <v>1249</v>
      </c>
      <c r="K1303" s="25">
        <v>80111600</v>
      </c>
      <c r="L1303" s="25" t="s">
        <v>1318</v>
      </c>
      <c r="M1303" s="25">
        <v>1</v>
      </c>
      <c r="N1303" s="25">
        <v>1</v>
      </c>
      <c r="O1303" s="25">
        <v>10</v>
      </c>
      <c r="P1303" s="25">
        <v>1</v>
      </c>
      <c r="Q1303" s="25" t="s">
        <v>28</v>
      </c>
      <c r="R1303" s="25">
        <v>0</v>
      </c>
      <c r="S1303" s="26">
        <v>22473000</v>
      </c>
      <c r="T1303" s="26">
        <v>22473000</v>
      </c>
      <c r="U1303" s="25">
        <v>0</v>
      </c>
      <c r="V1303" s="25">
        <v>0</v>
      </c>
      <c r="W1303" s="25" t="s">
        <v>84</v>
      </c>
      <c r="X1303" s="25" t="s">
        <v>29</v>
      </c>
      <c r="Y1303" s="25" t="s">
        <v>1131</v>
      </c>
      <c r="Z1303" s="25">
        <v>3778932</v>
      </c>
      <c r="AA1303" s="25" t="s">
        <v>1132</v>
      </c>
      <c r="AB1303" s="24"/>
      <c r="AC1303" s="24" t="str">
        <f t="shared" si="40"/>
        <v>979-301</v>
      </c>
      <c r="AD1303" s="24" t="str">
        <f t="shared" si="41"/>
        <v>PRESTAR SERVICIOS PROFESIONALES PARA ANALIZAR JURIDICAMENTE LAS SOLICITUDES AMBIENTALES ASOCIADAS AL APROVECHAMIENTO DEL RECURSO HÍDRICO SUBTERRÁNEO # 979-301</v>
      </c>
    </row>
    <row r="1304" spans="1:30" x14ac:dyDescent="0.25">
      <c r="A1304" s="25">
        <v>979</v>
      </c>
      <c r="B1304" s="25">
        <v>302</v>
      </c>
      <c r="C1304" s="25" t="s">
        <v>1124</v>
      </c>
      <c r="D1304" s="25" t="s">
        <v>1245</v>
      </c>
      <c r="E1304" s="25" t="s">
        <v>1246</v>
      </c>
      <c r="F1304" s="25" t="s">
        <v>1247</v>
      </c>
      <c r="G1304" s="25" t="s">
        <v>27</v>
      </c>
      <c r="H1304" s="25" t="s">
        <v>30</v>
      </c>
      <c r="I1304" s="25" t="s">
        <v>1128</v>
      </c>
      <c r="J1304" s="25" t="s">
        <v>1243</v>
      </c>
      <c r="K1304" s="25"/>
      <c r="L1304" s="25" t="s">
        <v>346</v>
      </c>
      <c r="M1304" s="25">
        <v>1</v>
      </c>
      <c r="N1304" s="25">
        <v>1</v>
      </c>
      <c r="O1304" s="25">
        <v>10</v>
      </c>
      <c r="P1304" s="25">
        <v>1</v>
      </c>
      <c r="Q1304" s="25" t="s">
        <v>40</v>
      </c>
      <c r="R1304" s="25">
        <v>0</v>
      </c>
      <c r="S1304" s="26">
        <v>2300000</v>
      </c>
      <c r="T1304" s="26">
        <v>2300000</v>
      </c>
      <c r="U1304" s="25">
        <v>0</v>
      </c>
      <c r="V1304" s="25">
        <v>0</v>
      </c>
      <c r="W1304" s="25" t="s">
        <v>84</v>
      </c>
      <c r="X1304" s="25" t="s">
        <v>29</v>
      </c>
      <c r="Y1304" s="25" t="s">
        <v>1131</v>
      </c>
      <c r="Z1304" s="25">
        <v>3778932</v>
      </c>
      <c r="AA1304" s="25" t="s">
        <v>1132</v>
      </c>
      <c r="AB1304" s="24"/>
      <c r="AC1304" s="24" t="str">
        <f t="shared" si="40"/>
        <v>979-302</v>
      </c>
      <c r="AD1304" s="24" t="str">
        <f t="shared" si="41"/>
        <v>PRESTAR EL SERVICIO DE EXAMENES MEDICOS OCUPACIONALES COMPLEMENTARIOS Y APLICACIÓN DE VACUNAS PARA LOS SERVIDORES DE LA SECRETARIA DISTRITAL DE AMBIENTE # 979-302</v>
      </c>
    </row>
    <row r="1305" spans="1:30" x14ac:dyDescent="0.25">
      <c r="A1305" s="25">
        <v>979</v>
      </c>
      <c r="B1305" s="25">
        <v>303</v>
      </c>
      <c r="C1305" s="25" t="s">
        <v>1124</v>
      </c>
      <c r="D1305" s="25" t="s">
        <v>1245</v>
      </c>
      <c r="E1305" s="25" t="s">
        <v>1246</v>
      </c>
      <c r="F1305" s="25" t="s">
        <v>1247</v>
      </c>
      <c r="G1305" s="25" t="s">
        <v>27</v>
      </c>
      <c r="H1305" s="25" t="s">
        <v>30</v>
      </c>
      <c r="I1305" s="25" t="s">
        <v>1239</v>
      </c>
      <c r="J1305" s="25" t="s">
        <v>1240</v>
      </c>
      <c r="K1305" s="25" t="s">
        <v>1241</v>
      </c>
      <c r="L1305" s="25" t="s">
        <v>1242</v>
      </c>
      <c r="M1305" s="25">
        <v>1</v>
      </c>
      <c r="N1305" s="25">
        <v>1</v>
      </c>
      <c r="O1305" s="25">
        <v>10</v>
      </c>
      <c r="P1305" s="25">
        <v>1</v>
      </c>
      <c r="Q1305" s="25" t="s">
        <v>40</v>
      </c>
      <c r="R1305" s="25">
        <v>0</v>
      </c>
      <c r="S1305" s="26">
        <v>82500000</v>
      </c>
      <c r="T1305" s="26">
        <v>82500000</v>
      </c>
      <c r="U1305" s="25">
        <v>0</v>
      </c>
      <c r="V1305" s="25">
        <v>0</v>
      </c>
      <c r="W1305" s="25" t="s">
        <v>84</v>
      </c>
      <c r="X1305" s="25" t="s">
        <v>29</v>
      </c>
      <c r="Y1305" s="25" t="s">
        <v>1131</v>
      </c>
      <c r="Z1305" s="25">
        <v>3778932</v>
      </c>
      <c r="AA1305" s="25" t="s">
        <v>1132</v>
      </c>
      <c r="AB1305" s="24"/>
      <c r="AC1305" s="24" t="str">
        <f t="shared" si="40"/>
        <v>979-303</v>
      </c>
      <c r="AD1305" s="24" t="str">
        <f t="shared" si="41"/>
        <v>PRESTAR EL SERVICIO DE TRANSPORTE PÚBLICO TERRESTRE AUTOMOTOR ESPECIAL DE PASAJEROS Y DE CARGA PARA EL DESARROLLO DE LAS ACTIVIDADES MISIONALES Y DE INVERSIÓN QUE ADELANTE LA SECRETARÍA DISTRITAL DE AMBIENTE. # 979-303</v>
      </c>
    </row>
    <row r="1306" spans="1:30" x14ac:dyDescent="0.25">
      <c r="A1306" s="25">
        <v>979</v>
      </c>
      <c r="B1306" s="25">
        <v>304</v>
      </c>
      <c r="C1306" s="25" t="s">
        <v>1124</v>
      </c>
      <c r="D1306" s="25" t="s">
        <v>1253</v>
      </c>
      <c r="E1306" s="25" t="s">
        <v>1246</v>
      </c>
      <c r="F1306" s="25" t="s">
        <v>1254</v>
      </c>
      <c r="G1306" s="25" t="s">
        <v>27</v>
      </c>
      <c r="H1306" s="25" t="s">
        <v>30</v>
      </c>
      <c r="I1306" s="25" t="s">
        <v>1128</v>
      </c>
      <c r="J1306" s="25" t="s">
        <v>1243</v>
      </c>
      <c r="K1306" s="25"/>
      <c r="L1306" s="25" t="s">
        <v>346</v>
      </c>
      <c r="M1306" s="25">
        <v>1</v>
      </c>
      <c r="N1306" s="25">
        <v>1</v>
      </c>
      <c r="O1306" s="25">
        <v>10</v>
      </c>
      <c r="P1306" s="25">
        <v>1</v>
      </c>
      <c r="Q1306" s="25" t="s">
        <v>40</v>
      </c>
      <c r="R1306" s="25">
        <v>0</v>
      </c>
      <c r="S1306" s="26">
        <v>3100000</v>
      </c>
      <c r="T1306" s="26">
        <v>3100000</v>
      </c>
      <c r="U1306" s="25">
        <v>0</v>
      </c>
      <c r="V1306" s="25">
        <v>0</v>
      </c>
      <c r="W1306" s="25" t="s">
        <v>84</v>
      </c>
      <c r="X1306" s="25" t="s">
        <v>29</v>
      </c>
      <c r="Y1306" s="25" t="s">
        <v>1131</v>
      </c>
      <c r="Z1306" s="25">
        <v>3778932</v>
      </c>
      <c r="AA1306" s="25" t="s">
        <v>1132</v>
      </c>
      <c r="AB1306" s="24"/>
      <c r="AC1306" s="24" t="str">
        <f t="shared" si="40"/>
        <v>979-304</v>
      </c>
      <c r="AD1306" s="24" t="str">
        <f t="shared" si="41"/>
        <v>PRESTAR EL SERVICIO DE EXAMENES MEDICOS OCUPACIONALES COMPLEMENTARIOS Y APLICACIÓN DE VACUNAS PARA LOS SERVIDORES DE LA SECRETARIA DISTRITAL DE AMBIENTE # 979-304</v>
      </c>
    </row>
    <row r="1307" spans="1:30" x14ac:dyDescent="0.25">
      <c r="A1307" s="25">
        <v>979</v>
      </c>
      <c r="B1307" s="25">
        <v>305</v>
      </c>
      <c r="C1307" s="25" t="s">
        <v>1124</v>
      </c>
      <c r="D1307" s="25" t="s">
        <v>1253</v>
      </c>
      <c r="E1307" s="25" t="s">
        <v>1246</v>
      </c>
      <c r="F1307" s="25" t="s">
        <v>1254</v>
      </c>
      <c r="G1307" s="25" t="s">
        <v>1266</v>
      </c>
      <c r="H1307" s="25" t="s">
        <v>854</v>
      </c>
      <c r="I1307" s="25" t="s">
        <v>865</v>
      </c>
      <c r="J1307" s="25" t="s">
        <v>866</v>
      </c>
      <c r="K1307" s="25">
        <v>82101500</v>
      </c>
      <c r="L1307" s="25" t="s">
        <v>1331</v>
      </c>
      <c r="M1307" s="25">
        <v>1</v>
      </c>
      <c r="N1307" s="25">
        <v>1</v>
      </c>
      <c r="O1307" s="25">
        <v>10</v>
      </c>
      <c r="P1307" s="25">
        <v>1</v>
      </c>
      <c r="Q1307" s="25" t="s">
        <v>28</v>
      </c>
      <c r="R1307" s="25">
        <v>0</v>
      </c>
      <c r="S1307" s="26">
        <v>90000000</v>
      </c>
      <c r="T1307" s="26">
        <v>90000000</v>
      </c>
      <c r="U1307" s="25">
        <v>0</v>
      </c>
      <c r="V1307" s="25">
        <v>0</v>
      </c>
      <c r="W1307" s="25" t="s">
        <v>84</v>
      </c>
      <c r="X1307" s="25" t="s">
        <v>29</v>
      </c>
      <c r="Y1307" s="25" t="s">
        <v>1131</v>
      </c>
      <c r="Z1307" s="25">
        <v>3778932</v>
      </c>
      <c r="AA1307" s="25" t="s">
        <v>1132</v>
      </c>
      <c r="AB1307" s="24"/>
      <c r="AC1307" s="24" t="str">
        <f t="shared" si="40"/>
        <v>979-305</v>
      </c>
      <c r="AD1307" s="24" t="str">
        <f t="shared" si="41"/>
        <v>CONTRAMUESTREO # 979-305</v>
      </c>
    </row>
    <row r="1308" spans="1:30" x14ac:dyDescent="0.25">
      <c r="A1308" s="25">
        <v>979</v>
      </c>
      <c r="B1308" s="25">
        <v>306</v>
      </c>
      <c r="C1308" s="25" t="s">
        <v>1124</v>
      </c>
      <c r="D1308" s="25" t="s">
        <v>1253</v>
      </c>
      <c r="E1308" s="25" t="s">
        <v>1246</v>
      </c>
      <c r="F1308" s="25" t="s">
        <v>1254</v>
      </c>
      <c r="G1308" s="25" t="s">
        <v>27</v>
      </c>
      <c r="H1308" s="25" t="s">
        <v>30</v>
      </c>
      <c r="I1308" s="25" t="s">
        <v>1239</v>
      </c>
      <c r="J1308" s="25" t="s">
        <v>1240</v>
      </c>
      <c r="K1308" s="25" t="s">
        <v>1241</v>
      </c>
      <c r="L1308" s="25" t="s">
        <v>1242</v>
      </c>
      <c r="M1308" s="25">
        <v>1</v>
      </c>
      <c r="N1308" s="25">
        <v>1</v>
      </c>
      <c r="O1308" s="25">
        <v>10</v>
      </c>
      <c r="P1308" s="25">
        <v>1</v>
      </c>
      <c r="Q1308" s="25" t="s">
        <v>40</v>
      </c>
      <c r="R1308" s="25">
        <v>0</v>
      </c>
      <c r="S1308" s="26">
        <v>165000000</v>
      </c>
      <c r="T1308" s="26">
        <v>165000000</v>
      </c>
      <c r="U1308" s="25">
        <v>0</v>
      </c>
      <c r="V1308" s="25">
        <v>0</v>
      </c>
      <c r="W1308" s="25" t="s">
        <v>84</v>
      </c>
      <c r="X1308" s="25" t="s">
        <v>29</v>
      </c>
      <c r="Y1308" s="25" t="s">
        <v>1131</v>
      </c>
      <c r="Z1308" s="25">
        <v>3778932</v>
      </c>
      <c r="AA1308" s="25" t="s">
        <v>1132</v>
      </c>
      <c r="AB1308" s="24"/>
      <c r="AC1308" s="24" t="str">
        <f t="shared" si="40"/>
        <v>979-306</v>
      </c>
      <c r="AD1308" s="24" t="str">
        <f t="shared" si="41"/>
        <v>PRESTAR EL SERVICIO DE TRANSPORTE PÚBLICO TERRESTRE AUTOMOTOR ESPECIAL DE PASAJEROS Y DE CARGA PARA EL DESARROLLO DE LAS ACTIVIDADES MISIONALES Y DE INVERSIÓN QUE ADELANTE LA SECRETARÍA DISTRITAL DE AMBIENTE. # 979-306</v>
      </c>
    </row>
    <row r="1309" spans="1:30" x14ac:dyDescent="0.25">
      <c r="A1309" s="25">
        <v>979</v>
      </c>
      <c r="B1309" s="25">
        <v>307</v>
      </c>
      <c r="C1309" s="25" t="s">
        <v>1124</v>
      </c>
      <c r="D1309" s="25" t="s">
        <v>1253</v>
      </c>
      <c r="E1309" s="25" t="s">
        <v>1246</v>
      </c>
      <c r="F1309" s="25" t="s">
        <v>1254</v>
      </c>
      <c r="G1309" s="25" t="s">
        <v>27</v>
      </c>
      <c r="H1309" s="25" t="s">
        <v>854</v>
      </c>
      <c r="I1309" s="25" t="s">
        <v>865</v>
      </c>
      <c r="J1309" s="25" t="s">
        <v>866</v>
      </c>
      <c r="K1309" s="25">
        <v>82101500</v>
      </c>
      <c r="L1309" s="25" t="s">
        <v>662</v>
      </c>
      <c r="M1309" s="25">
        <v>1</v>
      </c>
      <c r="N1309" s="25">
        <v>1</v>
      </c>
      <c r="O1309" s="25">
        <v>10</v>
      </c>
      <c r="P1309" s="25">
        <v>1</v>
      </c>
      <c r="Q1309" s="25" t="s">
        <v>28</v>
      </c>
      <c r="R1309" s="25">
        <v>0</v>
      </c>
      <c r="S1309" s="26">
        <v>5500000</v>
      </c>
      <c r="T1309" s="26">
        <v>5500000</v>
      </c>
      <c r="U1309" s="25">
        <v>0</v>
      </c>
      <c r="V1309" s="25">
        <v>0</v>
      </c>
      <c r="W1309" s="25" t="s">
        <v>84</v>
      </c>
      <c r="X1309" s="25" t="s">
        <v>29</v>
      </c>
      <c r="Y1309" s="25" t="s">
        <v>1131</v>
      </c>
      <c r="Z1309" s="25">
        <v>3778932</v>
      </c>
      <c r="AA1309" s="25" t="s">
        <v>1132</v>
      </c>
      <c r="AB1309" s="24"/>
      <c r="AC1309" s="24" t="str">
        <f t="shared" si="40"/>
        <v>979-307</v>
      </c>
      <c r="AD1309" s="24" t="str">
        <f t="shared" si="41"/>
        <v>ELEMENTOS DE PROTECCIÓN PERSONAL # 979-307</v>
      </c>
    </row>
    <row r="1310" spans="1:30" x14ac:dyDescent="0.25">
      <c r="A1310" s="25">
        <v>979</v>
      </c>
      <c r="B1310" s="25">
        <v>308</v>
      </c>
      <c r="C1310" s="25" t="s">
        <v>1124</v>
      </c>
      <c r="D1310" s="25" t="s">
        <v>1253</v>
      </c>
      <c r="E1310" s="25" t="s">
        <v>1246</v>
      </c>
      <c r="F1310" s="25" t="s">
        <v>1254</v>
      </c>
      <c r="G1310" s="25" t="s">
        <v>27</v>
      </c>
      <c r="H1310" s="25" t="s">
        <v>31</v>
      </c>
      <c r="I1310" s="25" t="s">
        <v>1136</v>
      </c>
      <c r="J1310" s="25" t="s">
        <v>1249</v>
      </c>
      <c r="K1310" s="25">
        <v>80111600</v>
      </c>
      <c r="L1310" s="25" t="s">
        <v>1262</v>
      </c>
      <c r="M1310" s="25">
        <v>2</v>
      </c>
      <c r="N1310" s="25">
        <v>2</v>
      </c>
      <c r="O1310" s="25">
        <v>10</v>
      </c>
      <c r="P1310" s="25">
        <v>0</v>
      </c>
      <c r="Q1310" s="25" t="s">
        <v>28</v>
      </c>
      <c r="R1310" s="25">
        <v>0</v>
      </c>
      <c r="S1310" s="26">
        <v>20191500</v>
      </c>
      <c r="T1310" s="26">
        <v>20191500</v>
      </c>
      <c r="U1310" s="25">
        <v>0</v>
      </c>
      <c r="V1310" s="25">
        <v>0</v>
      </c>
      <c r="W1310" s="25" t="s">
        <v>84</v>
      </c>
      <c r="X1310" s="25" t="s">
        <v>29</v>
      </c>
      <c r="Y1310" s="25" t="s">
        <v>1131</v>
      </c>
      <c r="Z1310" s="25">
        <v>3778932</v>
      </c>
      <c r="AA1310" s="25" t="s">
        <v>1132</v>
      </c>
      <c r="AB1310" s="24"/>
      <c r="AC1310" s="24" t="str">
        <f t="shared" si="40"/>
        <v>979-308</v>
      </c>
      <c r="AD1310" s="24" t="str">
        <f t="shared" si="41"/>
        <v>APOYAR LA CONSOLIDACIÓN TECNICA Y JURIDICA DE LA INFORMACION PARA EL SEGUIMIENTO DE ACTUACIONES   RELACIONADAS CON EL PROGRAMA DE CONTROL  A USUARIOS DEL RECURSO HÍDRICO Y DEL SUELO EN EL DC # 979-308</v>
      </c>
    </row>
    <row r="1311" spans="1:30" x14ac:dyDescent="0.25">
      <c r="A1311" s="25">
        <v>979</v>
      </c>
      <c r="B1311" s="25">
        <v>309</v>
      </c>
      <c r="C1311" s="25" t="s">
        <v>1124</v>
      </c>
      <c r="D1311" s="25" t="s">
        <v>1253</v>
      </c>
      <c r="E1311" s="25" t="s">
        <v>1246</v>
      </c>
      <c r="F1311" s="25" t="s">
        <v>1294</v>
      </c>
      <c r="G1311" s="25" t="s">
        <v>27</v>
      </c>
      <c r="H1311" s="25" t="s">
        <v>30</v>
      </c>
      <c r="I1311" s="25" t="s">
        <v>1128</v>
      </c>
      <c r="J1311" s="25" t="s">
        <v>1243</v>
      </c>
      <c r="K1311" s="25"/>
      <c r="L1311" s="25" t="s">
        <v>346</v>
      </c>
      <c r="M1311" s="25">
        <v>1</v>
      </c>
      <c r="N1311" s="25">
        <v>1</v>
      </c>
      <c r="O1311" s="25">
        <v>10</v>
      </c>
      <c r="P1311" s="25">
        <v>1</v>
      </c>
      <c r="Q1311" s="25" t="s">
        <v>40</v>
      </c>
      <c r="R1311" s="25">
        <v>0</v>
      </c>
      <c r="S1311" s="26">
        <v>600000</v>
      </c>
      <c r="T1311" s="26">
        <v>600000</v>
      </c>
      <c r="U1311" s="25">
        <v>0</v>
      </c>
      <c r="V1311" s="25">
        <v>0</v>
      </c>
      <c r="W1311" s="25" t="s">
        <v>84</v>
      </c>
      <c r="X1311" s="25" t="s">
        <v>29</v>
      </c>
      <c r="Y1311" s="25" t="s">
        <v>1131</v>
      </c>
      <c r="Z1311" s="25">
        <v>3778932</v>
      </c>
      <c r="AA1311" s="25" t="s">
        <v>1132</v>
      </c>
      <c r="AB1311" s="24"/>
      <c r="AC1311" s="24" t="str">
        <f t="shared" si="40"/>
        <v>979-309</v>
      </c>
      <c r="AD1311" s="24" t="str">
        <f t="shared" si="41"/>
        <v>PRESTAR EL SERVICIO DE EXAMENES MEDICOS OCUPACIONALES COMPLEMENTARIOS Y APLICACIÓN DE VACUNAS PARA LOS SERVIDORES DE LA SECRETARIA DISTRITAL DE AMBIENTE # 979-309</v>
      </c>
    </row>
    <row r="1312" spans="1:30" x14ac:dyDescent="0.25">
      <c r="A1312" s="25">
        <v>979</v>
      </c>
      <c r="B1312" s="25">
        <v>310</v>
      </c>
      <c r="C1312" s="25" t="s">
        <v>1124</v>
      </c>
      <c r="D1312" s="25" t="s">
        <v>1253</v>
      </c>
      <c r="E1312" s="25" t="s">
        <v>1246</v>
      </c>
      <c r="F1312" s="25" t="s">
        <v>1294</v>
      </c>
      <c r="G1312" s="25" t="s">
        <v>27</v>
      </c>
      <c r="H1312" s="25" t="s">
        <v>30</v>
      </c>
      <c r="I1312" s="25" t="s">
        <v>1239</v>
      </c>
      <c r="J1312" s="25" t="s">
        <v>1240</v>
      </c>
      <c r="K1312" s="25" t="s">
        <v>1241</v>
      </c>
      <c r="L1312" s="25" t="s">
        <v>1242</v>
      </c>
      <c r="M1312" s="25">
        <v>1</v>
      </c>
      <c r="N1312" s="25">
        <v>1</v>
      </c>
      <c r="O1312" s="25">
        <v>10</v>
      </c>
      <c r="P1312" s="25">
        <v>1</v>
      </c>
      <c r="Q1312" s="25" t="s">
        <v>40</v>
      </c>
      <c r="R1312" s="25">
        <v>0</v>
      </c>
      <c r="S1312" s="26">
        <v>82500000</v>
      </c>
      <c r="T1312" s="26">
        <v>82500000</v>
      </c>
      <c r="U1312" s="25">
        <v>0</v>
      </c>
      <c r="V1312" s="25">
        <v>0</v>
      </c>
      <c r="W1312" s="25" t="s">
        <v>84</v>
      </c>
      <c r="X1312" s="25" t="s">
        <v>29</v>
      </c>
      <c r="Y1312" s="25" t="s">
        <v>1131</v>
      </c>
      <c r="Z1312" s="25">
        <v>3778932</v>
      </c>
      <c r="AA1312" s="25" t="s">
        <v>1132</v>
      </c>
      <c r="AB1312" s="24"/>
      <c r="AC1312" s="24" t="str">
        <f t="shared" si="40"/>
        <v>979-310</v>
      </c>
      <c r="AD1312" s="24" t="str">
        <f t="shared" si="41"/>
        <v>PRESTAR EL SERVICIO DE TRANSPORTE PÚBLICO TERRESTRE AUTOMOTOR ESPECIAL DE PASAJEROS Y DE CARGA PARA EL DESARROLLO DE LAS ACTIVIDADES MISIONALES Y DE INVERSIÓN QUE ADELANTE LA SECRETARÍA DISTRITAL DE AMBIENTE. # 979-310</v>
      </c>
    </row>
    <row r="1313" spans="1:30" x14ac:dyDescent="0.25">
      <c r="A1313" s="25">
        <v>979</v>
      </c>
      <c r="B1313" s="25">
        <v>311</v>
      </c>
      <c r="C1313" s="25" t="s">
        <v>1124</v>
      </c>
      <c r="D1313" s="25" t="s">
        <v>1253</v>
      </c>
      <c r="E1313" s="25" t="s">
        <v>1246</v>
      </c>
      <c r="F1313" s="25" t="s">
        <v>1294</v>
      </c>
      <c r="G1313" s="25" t="s">
        <v>1266</v>
      </c>
      <c r="H1313" s="25" t="s">
        <v>31</v>
      </c>
      <c r="I1313" s="25" t="s">
        <v>1136</v>
      </c>
      <c r="J1313" s="25" t="s">
        <v>1249</v>
      </c>
      <c r="K1313" s="25">
        <v>80111600</v>
      </c>
      <c r="L1313" s="25" t="s">
        <v>1325</v>
      </c>
      <c r="M1313" s="25">
        <v>1</v>
      </c>
      <c r="N1313" s="25">
        <v>1</v>
      </c>
      <c r="O1313" s="25">
        <v>10</v>
      </c>
      <c r="P1313" s="25">
        <v>1</v>
      </c>
      <c r="Q1313" s="25" t="s">
        <v>28</v>
      </c>
      <c r="R1313" s="25">
        <v>0</v>
      </c>
      <c r="S1313" s="26">
        <v>15650500</v>
      </c>
      <c r="T1313" s="26">
        <v>15650500</v>
      </c>
      <c r="U1313" s="25">
        <v>0</v>
      </c>
      <c r="V1313" s="25">
        <v>0</v>
      </c>
      <c r="W1313" s="25" t="s">
        <v>84</v>
      </c>
      <c r="X1313" s="25" t="s">
        <v>29</v>
      </c>
      <c r="Y1313" s="25" t="s">
        <v>1131</v>
      </c>
      <c r="Z1313" s="25">
        <v>3778932</v>
      </c>
      <c r="AA1313" s="25" t="s">
        <v>1132</v>
      </c>
      <c r="AB1313" s="24"/>
      <c r="AC1313" s="24" t="str">
        <f t="shared" si="40"/>
        <v>979-311</v>
      </c>
      <c r="AD1313" s="24" t="str">
        <f t="shared" si="41"/>
        <v>PRESTAR SERVICIOS PROFESIONALES PARA REALIZAR LAS ACTUACIONES JURIDICAS DE EVALUACIÓN, CONTROL Y SEGUIMIENTO RELACIONADAS CON EL CAMBIO DE USO DE SUELO O CON SOSPECHA DE CONTAMINACIÓN DE LOS PREDIOS DEL ÁREA URBANA # 979-311</v>
      </c>
    </row>
    <row r="1314" spans="1:30" x14ac:dyDescent="0.25">
      <c r="A1314" s="25">
        <v>979</v>
      </c>
      <c r="B1314" s="25">
        <v>312</v>
      </c>
      <c r="C1314" s="25" t="s">
        <v>1124</v>
      </c>
      <c r="D1314" s="25" t="s">
        <v>1253</v>
      </c>
      <c r="E1314" s="25" t="s">
        <v>1246</v>
      </c>
      <c r="F1314" s="25" t="s">
        <v>1294</v>
      </c>
      <c r="G1314" s="25" t="s">
        <v>27</v>
      </c>
      <c r="H1314" s="25" t="s">
        <v>31</v>
      </c>
      <c r="I1314" s="25" t="s">
        <v>1136</v>
      </c>
      <c r="J1314" s="25" t="s">
        <v>1249</v>
      </c>
      <c r="K1314" s="25">
        <v>80111600</v>
      </c>
      <c r="L1314" s="25" t="s">
        <v>1325</v>
      </c>
      <c r="M1314" s="25">
        <v>1</v>
      </c>
      <c r="N1314" s="25">
        <v>1</v>
      </c>
      <c r="O1314" s="25">
        <v>9</v>
      </c>
      <c r="P1314" s="25">
        <v>1</v>
      </c>
      <c r="Q1314" s="25" t="s">
        <v>28</v>
      </c>
      <c r="R1314" s="25">
        <v>0</v>
      </c>
      <c r="S1314" s="26">
        <v>36892800</v>
      </c>
      <c r="T1314" s="26">
        <v>36892800</v>
      </c>
      <c r="U1314" s="25">
        <v>0</v>
      </c>
      <c r="V1314" s="25">
        <v>0</v>
      </c>
      <c r="W1314" s="25" t="s">
        <v>84</v>
      </c>
      <c r="X1314" s="25" t="s">
        <v>29</v>
      </c>
      <c r="Y1314" s="25" t="s">
        <v>1131</v>
      </c>
      <c r="Z1314" s="25">
        <v>3778932</v>
      </c>
      <c r="AA1314" s="25" t="s">
        <v>1132</v>
      </c>
      <c r="AB1314" s="24"/>
      <c r="AC1314" s="24" t="str">
        <f t="shared" si="40"/>
        <v>979-312</v>
      </c>
      <c r="AD1314" s="24" t="str">
        <f t="shared" si="41"/>
        <v>PRESTAR SERVICIOS PROFESIONALES PARA REALIZAR LAS ACTUACIONES JURIDICAS DE EVALUACIÓN, CONTROL Y SEGUIMIENTO RELACIONADAS CON EL CAMBIO DE USO DE SUELO O CON SOSPECHA DE CONTAMINACIÓN DE LOS PREDIOS DEL ÁREA URBANA # 979-312</v>
      </c>
    </row>
    <row r="1315" spans="1:30" x14ac:dyDescent="0.25">
      <c r="A1315" s="25">
        <v>979</v>
      </c>
      <c r="B1315" s="25">
        <v>313</v>
      </c>
      <c r="C1315" s="25" t="s">
        <v>1124</v>
      </c>
      <c r="D1315" s="25" t="s">
        <v>1245</v>
      </c>
      <c r="E1315" s="25" t="s">
        <v>1264</v>
      </c>
      <c r="F1315" s="25" t="s">
        <v>1251</v>
      </c>
      <c r="G1315" s="25" t="s">
        <v>27</v>
      </c>
      <c r="H1315" s="25" t="s">
        <v>30</v>
      </c>
      <c r="I1315" s="25" t="s">
        <v>1128</v>
      </c>
      <c r="J1315" s="25" t="s">
        <v>1243</v>
      </c>
      <c r="K1315" s="25"/>
      <c r="L1315" s="25" t="s">
        <v>346</v>
      </c>
      <c r="M1315" s="25">
        <v>1</v>
      </c>
      <c r="N1315" s="25">
        <v>1</v>
      </c>
      <c r="O1315" s="25">
        <v>10</v>
      </c>
      <c r="P1315" s="25">
        <v>1</v>
      </c>
      <c r="Q1315" s="25" t="s">
        <v>40</v>
      </c>
      <c r="R1315" s="25">
        <v>0</v>
      </c>
      <c r="S1315" s="26">
        <v>800000</v>
      </c>
      <c r="T1315" s="26">
        <v>800000</v>
      </c>
      <c r="U1315" s="25">
        <v>0</v>
      </c>
      <c r="V1315" s="25">
        <v>0</v>
      </c>
      <c r="W1315" s="25" t="s">
        <v>84</v>
      </c>
      <c r="X1315" s="25" t="s">
        <v>29</v>
      </c>
      <c r="Y1315" s="25" t="s">
        <v>1131</v>
      </c>
      <c r="Z1315" s="25">
        <v>3778932</v>
      </c>
      <c r="AA1315" s="25" t="s">
        <v>1132</v>
      </c>
      <c r="AB1315" s="24"/>
      <c r="AC1315" s="24" t="str">
        <f t="shared" si="40"/>
        <v>979-313</v>
      </c>
      <c r="AD1315" s="24" t="str">
        <f t="shared" si="41"/>
        <v>PRESTAR EL SERVICIO DE EXAMENES MEDICOS OCUPACIONALES COMPLEMENTARIOS Y APLICACIÓN DE VACUNAS PARA LOS SERVIDORES DE LA SECRETARIA DISTRITAL DE AMBIENTE # 979-313</v>
      </c>
    </row>
    <row r="1316" spans="1:30" x14ac:dyDescent="0.25">
      <c r="A1316" s="25">
        <v>979</v>
      </c>
      <c r="B1316" s="25">
        <v>314</v>
      </c>
      <c r="C1316" s="25" t="s">
        <v>1124</v>
      </c>
      <c r="D1316" s="25" t="s">
        <v>1245</v>
      </c>
      <c r="E1316" s="25" t="s">
        <v>1246</v>
      </c>
      <c r="F1316" s="25" t="s">
        <v>1251</v>
      </c>
      <c r="G1316" s="25" t="s">
        <v>27</v>
      </c>
      <c r="H1316" s="25" t="s">
        <v>30</v>
      </c>
      <c r="I1316" s="25" t="s">
        <v>1128</v>
      </c>
      <c r="J1316" s="25" t="s">
        <v>1332</v>
      </c>
      <c r="K1316" s="25">
        <v>80111600</v>
      </c>
      <c r="L1316" s="25" t="s">
        <v>1333</v>
      </c>
      <c r="M1316" s="25">
        <v>1</v>
      </c>
      <c r="N1316" s="25">
        <v>1</v>
      </c>
      <c r="O1316" s="25">
        <v>10</v>
      </c>
      <c r="P1316" s="25">
        <v>1</v>
      </c>
      <c r="Q1316" s="25" t="s">
        <v>28</v>
      </c>
      <c r="R1316" s="25">
        <v>0</v>
      </c>
      <c r="S1316" s="26">
        <v>38000000</v>
      </c>
      <c r="T1316" s="26">
        <v>38000000</v>
      </c>
      <c r="U1316" s="25">
        <v>0</v>
      </c>
      <c r="V1316" s="25">
        <v>0</v>
      </c>
      <c r="W1316" s="25" t="s">
        <v>84</v>
      </c>
      <c r="X1316" s="25" t="s">
        <v>29</v>
      </c>
      <c r="Y1316" s="25" t="s">
        <v>1131</v>
      </c>
      <c r="Z1316" s="25">
        <v>3778932</v>
      </c>
      <c r="AA1316" s="25" t="s">
        <v>1132</v>
      </c>
      <c r="AB1316" s="24"/>
      <c r="AC1316" s="24" t="str">
        <f t="shared" si="40"/>
        <v>979-314</v>
      </c>
      <c r="AD1316" s="24" t="str">
        <f t="shared" si="41"/>
        <v>COMPRA DE SOFTWARE PARA ANALISIS DE RIESGO  RBCA # 979-314</v>
      </c>
    </row>
    <row r="1317" spans="1:30" x14ac:dyDescent="0.25">
      <c r="A1317" s="25">
        <v>979</v>
      </c>
      <c r="B1317" s="25">
        <v>315</v>
      </c>
      <c r="C1317" s="25" t="s">
        <v>1124</v>
      </c>
      <c r="D1317" s="25" t="s">
        <v>1245</v>
      </c>
      <c r="E1317" s="25" t="s">
        <v>1246</v>
      </c>
      <c r="F1317" s="25" t="s">
        <v>1251</v>
      </c>
      <c r="G1317" s="25" t="s">
        <v>1266</v>
      </c>
      <c r="H1317" s="25" t="s">
        <v>30</v>
      </c>
      <c r="I1317" s="25" t="s">
        <v>1239</v>
      </c>
      <c r="J1317" s="25" t="s">
        <v>1240</v>
      </c>
      <c r="K1317" s="25" t="s">
        <v>1241</v>
      </c>
      <c r="L1317" s="25" t="s">
        <v>1242</v>
      </c>
      <c r="M1317" s="25">
        <v>1</v>
      </c>
      <c r="N1317" s="25">
        <v>1</v>
      </c>
      <c r="O1317" s="25">
        <v>10</v>
      </c>
      <c r="P1317" s="25">
        <v>1</v>
      </c>
      <c r="Q1317" s="25" t="s">
        <v>40</v>
      </c>
      <c r="R1317" s="25">
        <v>0</v>
      </c>
      <c r="S1317" s="26">
        <v>177644000</v>
      </c>
      <c r="T1317" s="26">
        <v>177644000</v>
      </c>
      <c r="U1317" s="25">
        <v>0</v>
      </c>
      <c r="V1317" s="25">
        <v>0</v>
      </c>
      <c r="W1317" s="25" t="s">
        <v>84</v>
      </c>
      <c r="X1317" s="25" t="s">
        <v>29</v>
      </c>
      <c r="Y1317" s="25" t="s">
        <v>1131</v>
      </c>
      <c r="Z1317" s="25">
        <v>3778932</v>
      </c>
      <c r="AA1317" s="25" t="s">
        <v>1132</v>
      </c>
      <c r="AB1317" s="24"/>
      <c r="AC1317" s="24" t="str">
        <f t="shared" si="40"/>
        <v>979-315</v>
      </c>
      <c r="AD1317" s="24" t="str">
        <f t="shared" si="41"/>
        <v>PRESTAR EL SERVICIO DE TRANSPORTE PÚBLICO TERRESTRE AUTOMOTOR ESPECIAL DE PASAJEROS Y DE CARGA PARA EL DESARROLLO DE LAS ACTIVIDADES MISIONALES Y DE INVERSIÓN QUE ADELANTE LA SECRETARÍA DISTRITAL DE AMBIENTE. # 979-315</v>
      </c>
    </row>
    <row r="1318" spans="1:30" x14ac:dyDescent="0.25">
      <c r="A1318" s="25">
        <v>979</v>
      </c>
      <c r="B1318" s="25">
        <v>316</v>
      </c>
      <c r="C1318" s="25" t="s">
        <v>1124</v>
      </c>
      <c r="D1318" s="25" t="s">
        <v>1306</v>
      </c>
      <c r="E1318" s="25" t="s">
        <v>1246</v>
      </c>
      <c r="F1318" s="25" t="s">
        <v>1307</v>
      </c>
      <c r="G1318" s="25" t="s">
        <v>1266</v>
      </c>
      <c r="H1318" s="25" t="s">
        <v>31</v>
      </c>
      <c r="I1318" s="25" t="s">
        <v>1136</v>
      </c>
      <c r="J1318" s="25" t="s">
        <v>1249</v>
      </c>
      <c r="K1318" s="25">
        <v>80111600</v>
      </c>
      <c r="L1318" s="25" t="s">
        <v>1322</v>
      </c>
      <c r="M1318" s="25">
        <v>2</v>
      </c>
      <c r="N1318" s="25">
        <v>2</v>
      </c>
      <c r="O1318" s="25">
        <v>11</v>
      </c>
      <c r="P1318" s="25">
        <v>1</v>
      </c>
      <c r="Q1318" s="25" t="s">
        <v>28</v>
      </c>
      <c r="R1318" s="25">
        <v>0</v>
      </c>
      <c r="S1318" s="26">
        <v>28228200</v>
      </c>
      <c r="T1318" s="26">
        <v>28228200</v>
      </c>
      <c r="U1318" s="25">
        <v>0</v>
      </c>
      <c r="V1318" s="25">
        <v>0</v>
      </c>
      <c r="W1318" s="25" t="s">
        <v>84</v>
      </c>
      <c r="X1318" s="25" t="s">
        <v>29</v>
      </c>
      <c r="Y1318" s="25" t="s">
        <v>1131</v>
      </c>
      <c r="Z1318" s="25">
        <v>3778932</v>
      </c>
      <c r="AA1318" s="25" t="s">
        <v>1132</v>
      </c>
      <c r="AB1318" s="24"/>
      <c r="AC1318" s="24" t="str">
        <f t="shared" si="40"/>
        <v>979-316</v>
      </c>
      <c r="AD1318" s="24" t="str">
        <f t="shared" si="41"/>
        <v>PRESTAR SERVICIOS PROFESIONALES PARA PROYECTAR LAS ACTUACIONES JURÍDICAS  DE INSTRUMENTOS AMBIENTALES DE USUARIOS ASOCIADOS A HIDROCARBUROS. # 979-316</v>
      </c>
    </row>
    <row r="1319" spans="1:30" x14ac:dyDescent="0.25">
      <c r="A1319" s="25">
        <v>979</v>
      </c>
      <c r="B1319" s="25">
        <v>317</v>
      </c>
      <c r="C1319" s="25" t="s">
        <v>1124</v>
      </c>
      <c r="D1319" s="25" t="s">
        <v>1245</v>
      </c>
      <c r="E1319" s="25" t="s">
        <v>1246</v>
      </c>
      <c r="F1319" s="25" t="s">
        <v>1251</v>
      </c>
      <c r="G1319" s="25" t="s">
        <v>27</v>
      </c>
      <c r="H1319" s="25" t="s">
        <v>31</v>
      </c>
      <c r="I1319" s="25" t="s">
        <v>1136</v>
      </c>
      <c r="J1319" s="25" t="s">
        <v>1249</v>
      </c>
      <c r="K1319" s="25">
        <v>80111600</v>
      </c>
      <c r="L1319" s="25" t="s">
        <v>1330</v>
      </c>
      <c r="M1319" s="25">
        <v>2</v>
      </c>
      <c r="N1319" s="25">
        <v>2</v>
      </c>
      <c r="O1319" s="25">
        <v>10</v>
      </c>
      <c r="P1319" s="25">
        <v>1</v>
      </c>
      <c r="Q1319" s="25" t="s">
        <v>28</v>
      </c>
      <c r="R1319" s="25">
        <v>0</v>
      </c>
      <c r="S1319" s="26">
        <v>16789550</v>
      </c>
      <c r="T1319" s="26">
        <v>16789550</v>
      </c>
      <c r="U1319" s="25">
        <v>0</v>
      </c>
      <c r="V1319" s="25">
        <v>0</v>
      </c>
      <c r="W1319" s="25" t="s">
        <v>84</v>
      </c>
      <c r="X1319" s="25" t="s">
        <v>29</v>
      </c>
      <c r="Y1319" s="25" t="s">
        <v>1131</v>
      </c>
      <c r="Z1319" s="25">
        <v>3778932</v>
      </c>
      <c r="AA1319" s="25" t="s">
        <v>1132</v>
      </c>
      <c r="AB1319" s="24"/>
      <c r="AC1319" s="24" t="str">
        <f t="shared" si="40"/>
        <v>979-317</v>
      </c>
      <c r="AD1319" s="24" t="str">
        <f t="shared" si="41"/>
        <v>PRESTAR LOS SERVICIOS PROFESIONALES PARA ANALIZAR Y APOYAR TÉCNICAMENTE LA SOLICITUD DE LOS INSTRUMENTOS AMBIENTALES DE LOS USUARIOS DEL RECURSO HÍDRICO ASOCIADOS A HIDROCARBUROS EN EL DISTRITO CAPITAL. # 979-317</v>
      </c>
    </row>
    <row r="1320" spans="1:30" x14ac:dyDescent="0.25">
      <c r="A1320" s="25">
        <v>979</v>
      </c>
      <c r="B1320" s="25">
        <v>318</v>
      </c>
      <c r="C1320" s="25" t="s">
        <v>1124</v>
      </c>
      <c r="D1320" s="25" t="s">
        <v>1306</v>
      </c>
      <c r="E1320" s="25" t="s">
        <v>1246</v>
      </c>
      <c r="F1320" s="25" t="s">
        <v>1307</v>
      </c>
      <c r="G1320" s="25" t="s">
        <v>1266</v>
      </c>
      <c r="H1320" s="25" t="s">
        <v>30</v>
      </c>
      <c r="I1320" s="25" t="s">
        <v>1239</v>
      </c>
      <c r="J1320" s="25" t="s">
        <v>1240</v>
      </c>
      <c r="K1320" s="25" t="s">
        <v>1241</v>
      </c>
      <c r="L1320" s="25" t="s">
        <v>1242</v>
      </c>
      <c r="M1320" s="25">
        <v>1</v>
      </c>
      <c r="N1320" s="25">
        <v>1</v>
      </c>
      <c r="O1320" s="25">
        <v>10</v>
      </c>
      <c r="P1320" s="25">
        <v>1</v>
      </c>
      <c r="Q1320" s="25" t="s">
        <v>40</v>
      </c>
      <c r="R1320" s="25">
        <v>0</v>
      </c>
      <c r="S1320" s="26">
        <v>165000000</v>
      </c>
      <c r="T1320" s="26">
        <v>165000000</v>
      </c>
      <c r="U1320" s="25">
        <v>0</v>
      </c>
      <c r="V1320" s="25">
        <v>0</v>
      </c>
      <c r="W1320" s="25" t="s">
        <v>84</v>
      </c>
      <c r="X1320" s="25" t="s">
        <v>29</v>
      </c>
      <c r="Y1320" s="25" t="s">
        <v>1131</v>
      </c>
      <c r="Z1320" s="25">
        <v>3778932</v>
      </c>
      <c r="AA1320" s="25" t="s">
        <v>1132</v>
      </c>
      <c r="AB1320" s="24"/>
      <c r="AC1320" s="24" t="str">
        <f t="shared" si="40"/>
        <v>979-318</v>
      </c>
      <c r="AD1320" s="24" t="str">
        <f t="shared" si="41"/>
        <v>PRESTAR EL SERVICIO DE TRANSPORTE PÚBLICO TERRESTRE AUTOMOTOR ESPECIAL DE PASAJEROS Y DE CARGA PARA EL DESARROLLO DE LAS ACTIVIDADES MISIONALES Y DE INVERSIÓN QUE ADELANTE LA SECRETARÍA DISTRITAL DE AMBIENTE. # 979-318</v>
      </c>
    </row>
    <row r="1321" spans="1:30" x14ac:dyDescent="0.25">
      <c r="A1321" s="25">
        <v>979</v>
      </c>
      <c r="B1321" s="25">
        <v>319</v>
      </c>
      <c r="C1321" s="25" t="s">
        <v>1124</v>
      </c>
      <c r="D1321" s="25" t="s">
        <v>1306</v>
      </c>
      <c r="E1321" s="25" t="s">
        <v>1246</v>
      </c>
      <c r="F1321" s="25" t="s">
        <v>1307</v>
      </c>
      <c r="G1321" s="25" t="s">
        <v>27</v>
      </c>
      <c r="H1321" s="25" t="s">
        <v>30</v>
      </c>
      <c r="I1321" s="25" t="s">
        <v>1128</v>
      </c>
      <c r="J1321" s="25" t="s">
        <v>1243</v>
      </c>
      <c r="K1321" s="25"/>
      <c r="L1321" s="25" t="s">
        <v>346</v>
      </c>
      <c r="M1321" s="25">
        <v>1</v>
      </c>
      <c r="N1321" s="25">
        <v>1</v>
      </c>
      <c r="O1321" s="25">
        <v>10</v>
      </c>
      <c r="P1321" s="25">
        <v>1</v>
      </c>
      <c r="Q1321" s="25" t="s">
        <v>40</v>
      </c>
      <c r="R1321" s="25">
        <v>0</v>
      </c>
      <c r="S1321" s="26">
        <v>1300000</v>
      </c>
      <c r="T1321" s="26">
        <v>1300000</v>
      </c>
      <c r="U1321" s="25">
        <v>0</v>
      </c>
      <c r="V1321" s="25">
        <v>0</v>
      </c>
      <c r="W1321" s="25" t="s">
        <v>84</v>
      </c>
      <c r="X1321" s="25" t="s">
        <v>29</v>
      </c>
      <c r="Y1321" s="25" t="s">
        <v>1131</v>
      </c>
      <c r="Z1321" s="25">
        <v>3778932</v>
      </c>
      <c r="AA1321" s="25" t="s">
        <v>1132</v>
      </c>
      <c r="AB1321" s="24"/>
      <c r="AC1321" s="24" t="str">
        <f t="shared" si="40"/>
        <v>979-319</v>
      </c>
      <c r="AD1321" s="24" t="str">
        <f t="shared" si="41"/>
        <v>PRESTAR EL SERVICIO DE EXAMENES MEDICOS OCUPACIONALES COMPLEMENTARIOS Y APLICACIÓN DE VACUNAS PARA LOS SERVIDORES DE LA SECRETARIA DISTRITAL DE AMBIENTE # 979-319</v>
      </c>
    </row>
    <row r="1322" spans="1:30" x14ac:dyDescent="0.25">
      <c r="A1322" s="25">
        <v>979</v>
      </c>
      <c r="B1322" s="25">
        <v>320</v>
      </c>
      <c r="C1322" s="25" t="s">
        <v>1124</v>
      </c>
      <c r="D1322" s="25" t="s">
        <v>1245</v>
      </c>
      <c r="E1322" s="25" t="s">
        <v>1246</v>
      </c>
      <c r="F1322" s="25" t="s">
        <v>1268</v>
      </c>
      <c r="G1322" s="25" t="s">
        <v>1266</v>
      </c>
      <c r="H1322" s="25" t="s">
        <v>30</v>
      </c>
      <c r="I1322" s="25" t="s">
        <v>1239</v>
      </c>
      <c r="J1322" s="25" t="s">
        <v>1240</v>
      </c>
      <c r="K1322" s="25" t="s">
        <v>1241</v>
      </c>
      <c r="L1322" s="25" t="s">
        <v>1242</v>
      </c>
      <c r="M1322" s="25">
        <v>1</v>
      </c>
      <c r="N1322" s="25">
        <v>1</v>
      </c>
      <c r="O1322" s="25">
        <v>10</v>
      </c>
      <c r="P1322" s="25">
        <v>1</v>
      </c>
      <c r="Q1322" s="25" t="s">
        <v>40</v>
      </c>
      <c r="R1322" s="25">
        <v>0</v>
      </c>
      <c r="S1322" s="26">
        <v>165000000</v>
      </c>
      <c r="T1322" s="26">
        <v>165000000</v>
      </c>
      <c r="U1322" s="25">
        <v>0</v>
      </c>
      <c r="V1322" s="25">
        <v>0</v>
      </c>
      <c r="W1322" s="25" t="s">
        <v>84</v>
      </c>
      <c r="X1322" s="25" t="s">
        <v>29</v>
      </c>
      <c r="Y1322" s="25" t="s">
        <v>1131</v>
      </c>
      <c r="Z1322" s="25">
        <v>3778932</v>
      </c>
      <c r="AA1322" s="25" t="s">
        <v>1132</v>
      </c>
      <c r="AB1322" s="24"/>
      <c r="AC1322" s="24" t="str">
        <f t="shared" si="40"/>
        <v>979-320</v>
      </c>
      <c r="AD1322" s="24" t="str">
        <f t="shared" si="41"/>
        <v>PRESTAR EL SERVICIO DE TRANSPORTE PÚBLICO TERRESTRE AUTOMOTOR ESPECIAL DE PASAJEROS Y DE CARGA PARA EL DESARROLLO DE LAS ACTIVIDADES MISIONALES Y DE INVERSIÓN QUE ADELANTE LA SECRETARÍA DISTRITAL DE AMBIENTE. # 979-320</v>
      </c>
    </row>
    <row r="1323" spans="1:30" x14ac:dyDescent="0.25">
      <c r="A1323" s="25">
        <v>979</v>
      </c>
      <c r="B1323" s="25">
        <v>321</v>
      </c>
      <c r="C1323" s="25" t="s">
        <v>1124</v>
      </c>
      <c r="D1323" s="25" t="s">
        <v>1245</v>
      </c>
      <c r="E1323" s="25" t="s">
        <v>1246</v>
      </c>
      <c r="F1323" s="25" t="s">
        <v>1268</v>
      </c>
      <c r="G1323" s="25" t="s">
        <v>27</v>
      </c>
      <c r="H1323" s="25" t="s">
        <v>30</v>
      </c>
      <c r="I1323" s="25" t="s">
        <v>1128</v>
      </c>
      <c r="J1323" s="25" t="s">
        <v>1243</v>
      </c>
      <c r="K1323" s="25"/>
      <c r="L1323" s="25" t="s">
        <v>346</v>
      </c>
      <c r="M1323" s="25">
        <v>1</v>
      </c>
      <c r="N1323" s="25">
        <v>1</v>
      </c>
      <c r="O1323" s="25">
        <v>10</v>
      </c>
      <c r="P1323" s="25">
        <v>1</v>
      </c>
      <c r="Q1323" s="25" t="s">
        <v>40</v>
      </c>
      <c r="R1323" s="25">
        <v>0</v>
      </c>
      <c r="S1323" s="26">
        <v>900000</v>
      </c>
      <c r="T1323" s="26">
        <v>900000</v>
      </c>
      <c r="U1323" s="25">
        <v>0</v>
      </c>
      <c r="V1323" s="25">
        <v>0</v>
      </c>
      <c r="W1323" s="25" t="s">
        <v>84</v>
      </c>
      <c r="X1323" s="25" t="s">
        <v>29</v>
      </c>
      <c r="Y1323" s="25" t="s">
        <v>1131</v>
      </c>
      <c r="Z1323" s="25">
        <v>3778932</v>
      </c>
      <c r="AA1323" s="25" t="s">
        <v>1132</v>
      </c>
      <c r="AB1323" s="24"/>
      <c r="AC1323" s="24" t="str">
        <f t="shared" si="40"/>
        <v>979-321</v>
      </c>
      <c r="AD1323" s="24" t="str">
        <f t="shared" si="41"/>
        <v>PRESTAR EL SERVICIO DE EXAMENES MEDICOS OCUPACIONALES COMPLEMENTARIOS Y APLICACIÓN DE VACUNAS PARA LOS SERVIDORES DE LA SECRETARIA DISTRITAL DE AMBIENTE # 979-321</v>
      </c>
    </row>
    <row r="1324" spans="1:30" x14ac:dyDescent="0.25">
      <c r="A1324" s="25">
        <v>979</v>
      </c>
      <c r="B1324" s="25">
        <v>322</v>
      </c>
      <c r="C1324" s="25" t="s">
        <v>1124</v>
      </c>
      <c r="D1324" s="25" t="s">
        <v>1245</v>
      </c>
      <c r="E1324" s="25" t="s">
        <v>1246</v>
      </c>
      <c r="F1324" s="25" t="s">
        <v>1268</v>
      </c>
      <c r="G1324" s="25" t="s">
        <v>27</v>
      </c>
      <c r="H1324" s="25" t="s">
        <v>30</v>
      </c>
      <c r="I1324" s="25" t="s">
        <v>1128</v>
      </c>
      <c r="J1324" s="25" t="s">
        <v>1332</v>
      </c>
      <c r="K1324" s="25">
        <v>41111603</v>
      </c>
      <c r="L1324" s="25" t="s">
        <v>1334</v>
      </c>
      <c r="M1324" s="25">
        <v>1</v>
      </c>
      <c r="N1324" s="25">
        <v>1</v>
      </c>
      <c r="O1324" s="25">
        <v>10</v>
      </c>
      <c r="P1324" s="25">
        <v>1</v>
      </c>
      <c r="Q1324" s="25" t="s">
        <v>28</v>
      </c>
      <c r="R1324" s="25">
        <v>0</v>
      </c>
      <c r="S1324" s="26">
        <v>20000000</v>
      </c>
      <c r="T1324" s="26">
        <v>20000000</v>
      </c>
      <c r="U1324" s="25">
        <v>0</v>
      </c>
      <c r="V1324" s="25">
        <v>0</v>
      </c>
      <c r="W1324" s="25" t="s">
        <v>84</v>
      </c>
      <c r="X1324" s="25" t="s">
        <v>29</v>
      </c>
      <c r="Y1324" s="25" t="s">
        <v>1131</v>
      </c>
      <c r="Z1324" s="25">
        <v>3778932</v>
      </c>
      <c r="AA1324" s="25" t="s">
        <v>1132</v>
      </c>
      <c r="AB1324" s="24"/>
      <c r="AC1324" s="24" t="str">
        <f t="shared" si="40"/>
        <v>979-322</v>
      </c>
      <c r="AD1324" s="24" t="str">
        <f t="shared" si="41"/>
        <v>REALIZAR EL MANTENIMIENTO Y CALIBRACION DE LOS EQUIPOS UTILIZADOS PARA EL SEGUIMIENTO DE LOS PREDIOS CON ACTIVIDADES CONTAMINANTES EN EL DISTRITO CAPITAL # 979-322</v>
      </c>
    </row>
    <row r="1325" spans="1:30" x14ac:dyDescent="0.25">
      <c r="A1325" s="25">
        <v>979</v>
      </c>
      <c r="B1325" s="25">
        <v>323</v>
      </c>
      <c r="C1325" s="25" t="s">
        <v>1124</v>
      </c>
      <c r="D1325" s="25" t="s">
        <v>1245</v>
      </c>
      <c r="E1325" s="25" t="s">
        <v>1246</v>
      </c>
      <c r="F1325" s="25" t="s">
        <v>1268</v>
      </c>
      <c r="G1325" s="25" t="s">
        <v>1266</v>
      </c>
      <c r="H1325" s="25" t="s">
        <v>31</v>
      </c>
      <c r="I1325" s="25" t="s">
        <v>1136</v>
      </c>
      <c r="J1325" s="25" t="s">
        <v>1249</v>
      </c>
      <c r="K1325" s="25">
        <v>80111600</v>
      </c>
      <c r="L1325" s="25" t="s">
        <v>1285</v>
      </c>
      <c r="M1325" s="25">
        <v>1</v>
      </c>
      <c r="N1325" s="25">
        <v>1</v>
      </c>
      <c r="O1325" s="25">
        <v>11</v>
      </c>
      <c r="P1325" s="25">
        <v>1</v>
      </c>
      <c r="Q1325" s="25" t="s">
        <v>28</v>
      </c>
      <c r="R1325" s="25">
        <v>0</v>
      </c>
      <c r="S1325" s="26">
        <v>6831550</v>
      </c>
      <c r="T1325" s="26">
        <v>6831550</v>
      </c>
      <c r="U1325" s="25">
        <v>0</v>
      </c>
      <c r="V1325" s="25">
        <v>0</v>
      </c>
      <c r="W1325" s="25" t="s">
        <v>84</v>
      </c>
      <c r="X1325" s="25" t="s">
        <v>29</v>
      </c>
      <c r="Y1325" s="25" t="s">
        <v>1131</v>
      </c>
      <c r="Z1325" s="25">
        <v>3778932</v>
      </c>
      <c r="AA1325" s="25" t="s">
        <v>1132</v>
      </c>
      <c r="AB1325" s="24"/>
      <c r="AC1325" s="24" t="str">
        <f t="shared" si="40"/>
        <v>979-323</v>
      </c>
      <c r="AD1325" s="24" t="str">
        <f t="shared" si="41"/>
        <v>PRESTAR SERVICIOS PROFESIONALES PARA LA EVALUACIÓN, CONTROL Y SEGUIMIENTO AMBIENTAL DEL COMPONENTE GEOLÓGICO  DE LOS  PREDIOS CON AFECTACION EXTRACTIVA EN EL PERÍMETRO URBANO Y LA SENTENCIA RIO BOGOTÁ # 979-323</v>
      </c>
    </row>
    <row r="1326" spans="1:30" x14ac:dyDescent="0.25">
      <c r="A1326" s="25">
        <v>979</v>
      </c>
      <c r="B1326" s="25">
        <v>324</v>
      </c>
      <c r="C1326" s="25" t="s">
        <v>1124</v>
      </c>
      <c r="D1326" s="25" t="s">
        <v>1245</v>
      </c>
      <c r="E1326" s="25" t="s">
        <v>1246</v>
      </c>
      <c r="F1326" s="25" t="s">
        <v>1268</v>
      </c>
      <c r="G1326" s="25" t="s">
        <v>27</v>
      </c>
      <c r="H1326" s="25" t="s">
        <v>31</v>
      </c>
      <c r="I1326" s="25" t="s">
        <v>1136</v>
      </c>
      <c r="J1326" s="25" t="s">
        <v>1249</v>
      </c>
      <c r="K1326" s="25">
        <v>80111600</v>
      </c>
      <c r="L1326" s="25" t="s">
        <v>879</v>
      </c>
      <c r="M1326" s="25">
        <v>2</v>
      </c>
      <c r="N1326" s="25">
        <v>2</v>
      </c>
      <c r="O1326" s="25">
        <v>10</v>
      </c>
      <c r="P1326" s="25">
        <v>1</v>
      </c>
      <c r="Q1326" s="25" t="s">
        <v>28</v>
      </c>
      <c r="R1326" s="25">
        <v>0</v>
      </c>
      <c r="S1326" s="26">
        <v>1189850</v>
      </c>
      <c r="T1326" s="26">
        <v>1189850</v>
      </c>
      <c r="U1326" s="25">
        <v>0</v>
      </c>
      <c r="V1326" s="25">
        <v>0</v>
      </c>
      <c r="W1326" s="25" t="s">
        <v>84</v>
      </c>
      <c r="X1326" s="25" t="s">
        <v>29</v>
      </c>
      <c r="Y1326" s="25" t="s">
        <v>1131</v>
      </c>
      <c r="Z1326" s="25">
        <v>3778932</v>
      </c>
      <c r="AA1326" s="25" t="s">
        <v>1132</v>
      </c>
      <c r="AB1326" s="24"/>
      <c r="AC1326" s="24" t="str">
        <f t="shared" si="40"/>
        <v>979-324</v>
      </c>
      <c r="AD1326" s="24" t="str">
        <f t="shared" si="41"/>
        <v>SALDO # 979-324</v>
      </c>
    </row>
    <row r="1327" spans="1:30" x14ac:dyDescent="0.25">
      <c r="A1327" s="25">
        <v>979</v>
      </c>
      <c r="B1327" s="25">
        <v>325</v>
      </c>
      <c r="C1327" s="25" t="s">
        <v>1124</v>
      </c>
      <c r="D1327" s="25" t="s">
        <v>1245</v>
      </c>
      <c r="E1327" s="25" t="s">
        <v>1246</v>
      </c>
      <c r="F1327" s="25" t="s">
        <v>1247</v>
      </c>
      <c r="G1327" s="25" t="s">
        <v>1248</v>
      </c>
      <c r="H1327" s="25" t="s">
        <v>31</v>
      </c>
      <c r="I1327" s="25" t="s">
        <v>1136</v>
      </c>
      <c r="J1327" s="25" t="s">
        <v>1249</v>
      </c>
      <c r="K1327" s="25">
        <v>80111600</v>
      </c>
      <c r="L1327" s="25" t="s">
        <v>1321</v>
      </c>
      <c r="M1327" s="25">
        <v>2</v>
      </c>
      <c r="N1327" s="25">
        <v>2</v>
      </c>
      <c r="O1327" s="25">
        <v>10</v>
      </c>
      <c r="P1327" s="25">
        <v>1</v>
      </c>
      <c r="Q1327" s="25" t="s">
        <v>28</v>
      </c>
      <c r="R1327" s="25">
        <v>0</v>
      </c>
      <c r="S1327" s="26">
        <v>59598000</v>
      </c>
      <c r="T1327" s="26">
        <v>59598000</v>
      </c>
      <c r="U1327" s="25">
        <v>0</v>
      </c>
      <c r="V1327" s="25">
        <v>0</v>
      </c>
      <c r="W1327" s="25" t="s">
        <v>84</v>
      </c>
      <c r="X1327" s="25" t="s">
        <v>29</v>
      </c>
      <c r="Y1327" s="25" t="s">
        <v>1131</v>
      </c>
      <c r="Z1327" s="25">
        <v>3778932</v>
      </c>
      <c r="AA1327" s="25" t="s">
        <v>1132</v>
      </c>
      <c r="AB1327" s="24"/>
      <c r="AC1327" s="24" t="str">
        <f t="shared" si="40"/>
        <v>979-325</v>
      </c>
      <c r="AD1327" s="24" t="str">
        <f t="shared" si="41"/>
        <v>PRESTAR SERVICIOS PROFESIONALES PARA GESTIONAR LOS PROCESOS CONTRACTUALES DE SERVICIOS QUE SE DERIVAN DEL PROGRAMA DE CONTROL Y SEGUIMIENTO A USUARIOS DEL RECURSO HIDRICO Y EL SUELO GARANTIZANDO EL SEGUIMIENTO A LOS MISMOS. # 979-325</v>
      </c>
    </row>
    <row r="1328" spans="1:30" x14ac:dyDescent="0.25">
      <c r="A1328" s="25">
        <v>979</v>
      </c>
      <c r="B1328" s="25">
        <v>326</v>
      </c>
      <c r="C1328" s="25" t="s">
        <v>1124</v>
      </c>
      <c r="D1328" s="25" t="s">
        <v>1272</v>
      </c>
      <c r="E1328" s="25" t="s">
        <v>1246</v>
      </c>
      <c r="F1328" s="25" t="s">
        <v>1273</v>
      </c>
      <c r="G1328" s="25" t="s">
        <v>1335</v>
      </c>
      <c r="H1328" s="25" t="s">
        <v>30</v>
      </c>
      <c r="I1328" s="25" t="s">
        <v>1239</v>
      </c>
      <c r="J1328" s="25" t="s">
        <v>1240</v>
      </c>
      <c r="K1328" s="25" t="s">
        <v>1241</v>
      </c>
      <c r="L1328" s="25" t="s">
        <v>1242</v>
      </c>
      <c r="M1328" s="25">
        <v>1</v>
      </c>
      <c r="N1328" s="25">
        <v>1</v>
      </c>
      <c r="O1328" s="25">
        <v>10</v>
      </c>
      <c r="P1328" s="25">
        <v>1</v>
      </c>
      <c r="Q1328" s="25" t="s">
        <v>40</v>
      </c>
      <c r="R1328" s="25">
        <v>0</v>
      </c>
      <c r="S1328" s="26">
        <v>71709000</v>
      </c>
      <c r="T1328" s="26">
        <v>71709000</v>
      </c>
      <c r="U1328" s="25">
        <v>0</v>
      </c>
      <c r="V1328" s="25">
        <v>0</v>
      </c>
      <c r="W1328" s="25" t="s">
        <v>84</v>
      </c>
      <c r="X1328" s="25" t="s">
        <v>29</v>
      </c>
      <c r="Y1328" s="25" t="s">
        <v>1131</v>
      </c>
      <c r="Z1328" s="25">
        <v>3778932</v>
      </c>
      <c r="AA1328" s="25" t="s">
        <v>1132</v>
      </c>
      <c r="AB1328" s="24"/>
      <c r="AC1328" s="24" t="str">
        <f t="shared" si="40"/>
        <v>979-326</v>
      </c>
      <c r="AD1328" s="24" t="str">
        <f t="shared" si="41"/>
        <v>PRESTAR EL SERVICIO DE TRANSPORTE PÚBLICO TERRESTRE AUTOMOTOR ESPECIAL DE PASAJEROS Y DE CARGA PARA EL DESARROLLO DE LAS ACTIVIDADES MISIONALES Y DE INVERSIÓN QUE ADELANTE LA SECRETARÍA DISTRITAL DE AMBIENTE. # 979-326</v>
      </c>
    </row>
    <row r="1329" spans="1:30" x14ac:dyDescent="0.25">
      <c r="A1329" s="25">
        <v>979</v>
      </c>
      <c r="B1329" s="25">
        <v>327</v>
      </c>
      <c r="C1329" s="25" t="s">
        <v>1124</v>
      </c>
      <c r="D1329" s="25" t="s">
        <v>1272</v>
      </c>
      <c r="E1329" s="25" t="s">
        <v>1246</v>
      </c>
      <c r="F1329" s="25" t="s">
        <v>1273</v>
      </c>
      <c r="G1329" s="25" t="s">
        <v>27</v>
      </c>
      <c r="H1329" s="25" t="s">
        <v>30</v>
      </c>
      <c r="I1329" s="25" t="s">
        <v>1128</v>
      </c>
      <c r="J1329" s="25" t="s">
        <v>1243</v>
      </c>
      <c r="K1329" s="25"/>
      <c r="L1329" s="25" t="s">
        <v>346</v>
      </c>
      <c r="M1329" s="25">
        <v>1</v>
      </c>
      <c r="N1329" s="25">
        <v>1</v>
      </c>
      <c r="O1329" s="25">
        <v>10</v>
      </c>
      <c r="P1329" s="25">
        <v>1</v>
      </c>
      <c r="Q1329" s="25" t="s">
        <v>40</v>
      </c>
      <c r="R1329" s="25">
        <v>0</v>
      </c>
      <c r="S1329" s="26">
        <v>1100000</v>
      </c>
      <c r="T1329" s="26">
        <v>1100000</v>
      </c>
      <c r="U1329" s="25">
        <v>0</v>
      </c>
      <c r="V1329" s="25">
        <v>0</v>
      </c>
      <c r="W1329" s="25" t="s">
        <v>84</v>
      </c>
      <c r="X1329" s="25" t="s">
        <v>29</v>
      </c>
      <c r="Y1329" s="25" t="s">
        <v>1131</v>
      </c>
      <c r="Z1329" s="25">
        <v>3778932</v>
      </c>
      <c r="AA1329" s="25" t="s">
        <v>1132</v>
      </c>
      <c r="AB1329" s="24"/>
      <c r="AC1329" s="24" t="str">
        <f t="shared" si="40"/>
        <v>979-327</v>
      </c>
      <c r="AD1329" s="24" t="str">
        <f t="shared" si="41"/>
        <v>PRESTAR EL SERVICIO DE EXAMENES MEDICOS OCUPACIONALES COMPLEMENTARIOS Y APLICACIÓN DE VACUNAS PARA LOS SERVIDORES DE LA SECRETARIA DISTRITAL DE AMBIENTE # 979-327</v>
      </c>
    </row>
    <row r="1330" spans="1:30" x14ac:dyDescent="0.25">
      <c r="A1330" s="25">
        <v>979</v>
      </c>
      <c r="B1330" s="25">
        <v>328</v>
      </c>
      <c r="C1330" s="25" t="s">
        <v>1124</v>
      </c>
      <c r="D1330" s="25" t="s">
        <v>1272</v>
      </c>
      <c r="E1330" s="25" t="s">
        <v>1246</v>
      </c>
      <c r="F1330" s="25" t="s">
        <v>1273</v>
      </c>
      <c r="G1330" s="25" t="s">
        <v>1248</v>
      </c>
      <c r="H1330" s="25" t="s">
        <v>30</v>
      </c>
      <c r="I1330" s="25" t="s">
        <v>1128</v>
      </c>
      <c r="J1330" s="25" t="s">
        <v>1332</v>
      </c>
      <c r="K1330" s="25">
        <v>41113000</v>
      </c>
      <c r="L1330" s="25" t="s">
        <v>1336</v>
      </c>
      <c r="M1330" s="25">
        <v>1</v>
      </c>
      <c r="N1330" s="25">
        <v>1</v>
      </c>
      <c r="O1330" s="25">
        <v>10</v>
      </c>
      <c r="P1330" s="25">
        <v>1</v>
      </c>
      <c r="Q1330" s="25" t="s">
        <v>32</v>
      </c>
      <c r="R1330" s="25">
        <v>0</v>
      </c>
      <c r="S1330" s="26">
        <v>10754000</v>
      </c>
      <c r="T1330" s="26">
        <v>10754000</v>
      </c>
      <c r="U1330" s="25">
        <v>0</v>
      </c>
      <c r="V1330" s="25">
        <v>0</v>
      </c>
      <c r="W1330" s="25" t="s">
        <v>84</v>
      </c>
      <c r="X1330" s="25" t="s">
        <v>29</v>
      </c>
      <c r="Y1330" s="25" t="s">
        <v>1131</v>
      </c>
      <c r="Z1330" s="25">
        <v>3778932</v>
      </c>
      <c r="AA1330" s="25" t="s">
        <v>1132</v>
      </c>
      <c r="AB1330" s="24"/>
      <c r="AC1330" s="24" t="str">
        <f t="shared" si="40"/>
        <v>979-328</v>
      </c>
      <c r="AD1330" s="24" t="str">
        <f t="shared" si="41"/>
        <v>ADQUIRIR ELEMENTOS DE MUESTREO DE AGUAS SUBTERRANEAS (BAILER) PARA DIAGNOSTICAR CONTAMINACION EN PREDIOS ASOCIADOS A ACTIVIDADES CON HIDROCARBUROS EN EL DISTRITO CAPITAL # 979-328</v>
      </c>
    </row>
    <row r="1331" spans="1:30" x14ac:dyDescent="0.25">
      <c r="A1331" s="25">
        <v>979</v>
      </c>
      <c r="B1331" s="25">
        <v>329</v>
      </c>
      <c r="C1331" s="25" t="s">
        <v>1124</v>
      </c>
      <c r="D1331" s="25" t="s">
        <v>1272</v>
      </c>
      <c r="E1331" s="25" t="s">
        <v>1246</v>
      </c>
      <c r="F1331" s="25" t="s">
        <v>1273</v>
      </c>
      <c r="G1331" s="25" t="s">
        <v>1266</v>
      </c>
      <c r="H1331" s="25" t="s">
        <v>31</v>
      </c>
      <c r="I1331" s="25" t="s">
        <v>1136</v>
      </c>
      <c r="J1331" s="25" t="s">
        <v>1249</v>
      </c>
      <c r="K1331" s="25">
        <v>80111600</v>
      </c>
      <c r="L1331" s="25" t="s">
        <v>1283</v>
      </c>
      <c r="M1331" s="25">
        <v>2</v>
      </c>
      <c r="N1331" s="25">
        <v>2</v>
      </c>
      <c r="O1331" s="25">
        <v>10</v>
      </c>
      <c r="P1331" s="25">
        <v>1</v>
      </c>
      <c r="Q1331" s="25" t="s">
        <v>28</v>
      </c>
      <c r="R1331" s="25">
        <v>0</v>
      </c>
      <c r="S1331" s="26">
        <v>41574000</v>
      </c>
      <c r="T1331" s="26">
        <v>41574000</v>
      </c>
      <c r="U1331" s="25">
        <v>0</v>
      </c>
      <c r="V1331" s="25">
        <v>0</v>
      </c>
      <c r="W1331" s="25" t="s">
        <v>84</v>
      </c>
      <c r="X1331" s="25" t="s">
        <v>29</v>
      </c>
      <c r="Y1331" s="25" t="s">
        <v>1131</v>
      </c>
      <c r="Z1331" s="25">
        <v>3778932</v>
      </c>
      <c r="AA1331" s="25" t="s">
        <v>1132</v>
      </c>
      <c r="AB1331" s="24"/>
      <c r="AC1331" s="24" t="str">
        <f t="shared" si="40"/>
        <v>979-329</v>
      </c>
      <c r="AD1331" s="24" t="str">
        <f t="shared" si="41"/>
        <v>PRESTAR SERVICIOS PROFESIONALES PARA PROYECTAR LAS ACTUACIONES JURÍDICAS  DE LA EVALUACION, CONTROL Y SEGUIMIENTO DE USUARIOS ASOCIADOS A HIDROCARBUROS. # 979-329</v>
      </c>
    </row>
    <row r="1332" spans="1:30" x14ac:dyDescent="0.25">
      <c r="A1332" s="25">
        <v>979</v>
      </c>
      <c r="B1332" s="25">
        <v>330</v>
      </c>
      <c r="C1332" s="25" t="s">
        <v>1124</v>
      </c>
      <c r="D1332" s="25" t="s">
        <v>1272</v>
      </c>
      <c r="E1332" s="25" t="s">
        <v>1246</v>
      </c>
      <c r="F1332" s="25" t="s">
        <v>1273</v>
      </c>
      <c r="G1332" s="25" t="s">
        <v>1274</v>
      </c>
      <c r="H1332" s="25" t="s">
        <v>31</v>
      </c>
      <c r="I1332" s="25" t="s">
        <v>1136</v>
      </c>
      <c r="J1332" s="25" t="s">
        <v>1249</v>
      </c>
      <c r="K1332" s="25">
        <v>80111600</v>
      </c>
      <c r="L1332" s="25" t="s">
        <v>1283</v>
      </c>
      <c r="M1332" s="25">
        <v>2</v>
      </c>
      <c r="N1332" s="25">
        <v>2</v>
      </c>
      <c r="O1332" s="25">
        <v>10</v>
      </c>
      <c r="P1332" s="25">
        <v>1</v>
      </c>
      <c r="Q1332" s="25" t="s">
        <v>28</v>
      </c>
      <c r="R1332" s="25">
        <v>0</v>
      </c>
      <c r="S1332" s="26">
        <v>36892000</v>
      </c>
      <c r="T1332" s="26">
        <v>36892000</v>
      </c>
      <c r="U1332" s="25">
        <v>0</v>
      </c>
      <c r="V1332" s="25">
        <v>0</v>
      </c>
      <c r="W1332" s="25" t="s">
        <v>84</v>
      </c>
      <c r="X1332" s="25" t="s">
        <v>29</v>
      </c>
      <c r="Y1332" s="25" t="s">
        <v>1131</v>
      </c>
      <c r="Z1332" s="25">
        <v>3778932</v>
      </c>
      <c r="AA1332" s="25" t="s">
        <v>1132</v>
      </c>
      <c r="AB1332" s="24"/>
      <c r="AC1332" s="24" t="str">
        <f t="shared" si="40"/>
        <v>979-330</v>
      </c>
      <c r="AD1332" s="24" t="str">
        <f t="shared" si="41"/>
        <v>PRESTAR SERVICIOS PROFESIONALES PARA PROYECTAR LAS ACTUACIONES JURÍDICAS  DE LA EVALUACION, CONTROL Y SEGUIMIENTO DE USUARIOS ASOCIADOS A HIDROCARBUROS. # 979-330</v>
      </c>
    </row>
    <row r="1333" spans="1:30" x14ac:dyDescent="0.25">
      <c r="A1333" s="25">
        <v>979</v>
      </c>
      <c r="B1333" s="25">
        <v>331</v>
      </c>
      <c r="C1333" s="25" t="s">
        <v>1124</v>
      </c>
      <c r="D1333" s="25" t="s">
        <v>1263</v>
      </c>
      <c r="E1333" s="25" t="s">
        <v>1246</v>
      </c>
      <c r="F1333" s="25" t="s">
        <v>1265</v>
      </c>
      <c r="G1333" s="25" t="s">
        <v>1266</v>
      </c>
      <c r="H1333" s="25" t="s">
        <v>30</v>
      </c>
      <c r="I1333" s="25" t="s">
        <v>1239</v>
      </c>
      <c r="J1333" s="25" t="s">
        <v>1240</v>
      </c>
      <c r="K1333" s="25" t="s">
        <v>1241</v>
      </c>
      <c r="L1333" s="25" t="s">
        <v>1242</v>
      </c>
      <c r="M1333" s="25">
        <v>1</v>
      </c>
      <c r="N1333" s="25">
        <v>1</v>
      </c>
      <c r="O1333" s="25">
        <v>10</v>
      </c>
      <c r="P1333" s="25">
        <v>1</v>
      </c>
      <c r="Q1333" s="25" t="s">
        <v>40</v>
      </c>
      <c r="R1333" s="25">
        <v>0</v>
      </c>
      <c r="S1333" s="26">
        <v>412500000</v>
      </c>
      <c r="T1333" s="26">
        <v>412500000</v>
      </c>
      <c r="U1333" s="25">
        <v>0</v>
      </c>
      <c r="V1333" s="25">
        <v>0</v>
      </c>
      <c r="W1333" s="25" t="s">
        <v>84</v>
      </c>
      <c r="X1333" s="25" t="s">
        <v>29</v>
      </c>
      <c r="Y1333" s="25" t="s">
        <v>1131</v>
      </c>
      <c r="Z1333" s="25">
        <v>3778932</v>
      </c>
      <c r="AA1333" s="25" t="s">
        <v>1132</v>
      </c>
      <c r="AB1333" s="24"/>
      <c r="AC1333" s="24" t="str">
        <f t="shared" si="40"/>
        <v>979-331</v>
      </c>
      <c r="AD1333" s="24" t="str">
        <f t="shared" si="41"/>
        <v>PRESTAR EL SERVICIO DE TRANSPORTE PÚBLICO TERRESTRE AUTOMOTOR ESPECIAL DE PASAJEROS Y DE CARGA PARA EL DESARROLLO DE LAS ACTIVIDADES MISIONALES Y DE INVERSIÓN QUE ADELANTE LA SECRETARÍA DISTRITAL DE AMBIENTE. # 979-331</v>
      </c>
    </row>
    <row r="1334" spans="1:30" x14ac:dyDescent="0.25">
      <c r="A1334" s="25">
        <v>979</v>
      </c>
      <c r="B1334" s="25">
        <v>332</v>
      </c>
      <c r="C1334" s="25" t="s">
        <v>1124</v>
      </c>
      <c r="D1334" s="25" t="s">
        <v>1263</v>
      </c>
      <c r="E1334" s="25" t="s">
        <v>1246</v>
      </c>
      <c r="F1334" s="25" t="s">
        <v>1265</v>
      </c>
      <c r="G1334" s="25" t="s">
        <v>27</v>
      </c>
      <c r="H1334" s="25" t="s">
        <v>1337</v>
      </c>
      <c r="I1334" s="25" t="s">
        <v>1128</v>
      </c>
      <c r="J1334" s="25" t="s">
        <v>1243</v>
      </c>
      <c r="K1334" s="25"/>
      <c r="L1334" s="25" t="s">
        <v>346</v>
      </c>
      <c r="M1334" s="25">
        <v>1</v>
      </c>
      <c r="N1334" s="25">
        <v>1</v>
      </c>
      <c r="O1334" s="25">
        <v>10</v>
      </c>
      <c r="P1334" s="25">
        <v>1</v>
      </c>
      <c r="Q1334" s="25" t="s">
        <v>40</v>
      </c>
      <c r="R1334" s="25">
        <v>0</v>
      </c>
      <c r="S1334" s="26">
        <v>6700000</v>
      </c>
      <c r="T1334" s="26">
        <v>6700000</v>
      </c>
      <c r="U1334" s="25">
        <v>0</v>
      </c>
      <c r="V1334" s="25">
        <v>0</v>
      </c>
      <c r="W1334" s="25" t="s">
        <v>84</v>
      </c>
      <c r="X1334" s="25" t="s">
        <v>29</v>
      </c>
      <c r="Y1334" s="25" t="s">
        <v>1131</v>
      </c>
      <c r="Z1334" s="25">
        <v>3778932</v>
      </c>
      <c r="AA1334" s="25" t="s">
        <v>1132</v>
      </c>
      <c r="AB1334" s="24"/>
      <c r="AC1334" s="24" t="str">
        <f t="shared" si="40"/>
        <v>979-332</v>
      </c>
      <c r="AD1334" s="24" t="str">
        <f t="shared" si="41"/>
        <v>PRESTAR EL SERVICIO DE EXAMENES MEDICOS OCUPACIONALES COMPLEMENTARIOS Y APLICACIÓN DE VACUNAS PARA LOS SERVIDORES DE LA SECRETARIA DISTRITAL DE AMBIENTE # 979-332</v>
      </c>
    </row>
    <row r="1335" spans="1:30" x14ac:dyDescent="0.25">
      <c r="A1335" s="25">
        <v>979</v>
      </c>
      <c r="B1335" s="25">
        <v>333</v>
      </c>
      <c r="C1335" s="25" t="s">
        <v>1124</v>
      </c>
      <c r="D1335" s="25" t="s">
        <v>1263</v>
      </c>
      <c r="E1335" s="25" t="s">
        <v>1264</v>
      </c>
      <c r="F1335" s="25" t="s">
        <v>1265</v>
      </c>
      <c r="G1335" s="25" t="s">
        <v>1266</v>
      </c>
      <c r="H1335" s="25" t="s">
        <v>31</v>
      </c>
      <c r="I1335" s="25" t="s">
        <v>1136</v>
      </c>
      <c r="J1335" s="25" t="s">
        <v>1249</v>
      </c>
      <c r="K1335" s="25">
        <v>80111600</v>
      </c>
      <c r="L1335" s="25" t="s">
        <v>1267</v>
      </c>
      <c r="M1335" s="25">
        <v>2</v>
      </c>
      <c r="N1335" s="25">
        <v>2</v>
      </c>
      <c r="O1335" s="25">
        <v>11</v>
      </c>
      <c r="P1335" s="25">
        <v>1</v>
      </c>
      <c r="Q1335" s="25" t="s">
        <v>28</v>
      </c>
      <c r="R1335" s="25">
        <v>0</v>
      </c>
      <c r="S1335" s="26">
        <v>618624050</v>
      </c>
      <c r="T1335" s="26">
        <v>618624050</v>
      </c>
      <c r="U1335" s="25">
        <v>0</v>
      </c>
      <c r="V1335" s="25">
        <v>0</v>
      </c>
      <c r="W1335" s="25" t="s">
        <v>84</v>
      </c>
      <c r="X1335" s="25" t="s">
        <v>29</v>
      </c>
      <c r="Y1335" s="25" t="s">
        <v>1131</v>
      </c>
      <c r="Z1335" s="25">
        <v>3778932</v>
      </c>
      <c r="AA1335" s="25" t="s">
        <v>1132</v>
      </c>
      <c r="AB1335" s="24"/>
      <c r="AC1335" s="24" t="str">
        <f t="shared" si="40"/>
        <v>979-333</v>
      </c>
      <c r="AD1335" s="24" t="str">
        <f t="shared" si="41"/>
        <v>PRESTAR SERVICIOS PROFESIONALES PARA REALIZAR LAS VISITAS PRODUCTO DE LAS QUEJAS Y DERECHOS DE PETICIÓN A LOS USUARIOS DEL PROGRAMA DE CONTROL Y SEGUIMIENTO  DEL RECURSO HÍDRICO Y DEL SUELO. # 979-333</v>
      </c>
    </row>
    <row r="1336" spans="1:30" x14ac:dyDescent="0.25">
      <c r="A1336" s="25">
        <v>979</v>
      </c>
      <c r="B1336" s="25">
        <v>334</v>
      </c>
      <c r="C1336" s="25" t="s">
        <v>1124</v>
      </c>
      <c r="D1336" s="25" t="s">
        <v>1263</v>
      </c>
      <c r="E1336" s="25" t="s">
        <v>1246</v>
      </c>
      <c r="F1336" s="25" t="s">
        <v>1265</v>
      </c>
      <c r="G1336" s="25" t="s">
        <v>1274</v>
      </c>
      <c r="H1336" s="25" t="s">
        <v>31</v>
      </c>
      <c r="I1336" s="25" t="s">
        <v>1136</v>
      </c>
      <c r="J1336" s="25" t="s">
        <v>1249</v>
      </c>
      <c r="K1336" s="25">
        <v>80111600</v>
      </c>
      <c r="L1336" s="25" t="s">
        <v>1329</v>
      </c>
      <c r="M1336" s="25">
        <v>2</v>
      </c>
      <c r="N1336" s="25">
        <v>2</v>
      </c>
      <c r="O1336" s="25">
        <v>11</v>
      </c>
      <c r="P1336" s="25">
        <v>1</v>
      </c>
      <c r="Q1336" s="25" t="s">
        <v>28</v>
      </c>
      <c r="R1336" s="25">
        <v>0</v>
      </c>
      <c r="S1336" s="26">
        <v>328761750</v>
      </c>
      <c r="T1336" s="26">
        <v>328761750</v>
      </c>
      <c r="U1336" s="25">
        <v>0</v>
      </c>
      <c r="V1336" s="25">
        <v>0</v>
      </c>
      <c r="W1336" s="25" t="s">
        <v>84</v>
      </c>
      <c r="X1336" s="25" t="s">
        <v>29</v>
      </c>
      <c r="Y1336" s="25" t="s">
        <v>1131</v>
      </c>
      <c r="Z1336" s="25">
        <v>3778932</v>
      </c>
      <c r="AA1336" s="25" t="s">
        <v>1132</v>
      </c>
      <c r="AB1336" s="24"/>
      <c r="AC1336" s="24" t="str">
        <f t="shared" si="40"/>
        <v>979-334</v>
      </c>
      <c r="AD1336" s="24" t="str">
        <f t="shared" si="41"/>
        <v>PRESTAR LOS SERVICIOS PROFESIONALES PARA PROYECTAR  LAS ACTUACIONES JURIDICAS DEL PROGRAMA DE CONTROL Y SEGUIMIENTO A USUARIOS DEL RECURSO HÍDRICO Y DEL SUELO EN EL DC EN EL PERÍMETRO URBANO DEL DISTRITO CAPITAL # 979-334</v>
      </c>
    </row>
    <row r="1337" spans="1:30" x14ac:dyDescent="0.25">
      <c r="A1337" s="25">
        <v>979</v>
      </c>
      <c r="B1337" s="25">
        <v>335</v>
      </c>
      <c r="C1337" s="25" t="s">
        <v>1124</v>
      </c>
      <c r="D1337" s="25" t="s">
        <v>1263</v>
      </c>
      <c r="E1337" s="25" t="s">
        <v>1246</v>
      </c>
      <c r="F1337" s="25" t="s">
        <v>1265</v>
      </c>
      <c r="G1337" s="25" t="s">
        <v>1274</v>
      </c>
      <c r="H1337" s="25" t="s">
        <v>31</v>
      </c>
      <c r="I1337" s="25" t="s">
        <v>1136</v>
      </c>
      <c r="J1337" s="25" t="s">
        <v>1249</v>
      </c>
      <c r="K1337" s="25">
        <v>80111600</v>
      </c>
      <c r="L1337" s="25" t="s">
        <v>1290</v>
      </c>
      <c r="M1337" s="25">
        <v>2</v>
      </c>
      <c r="N1337" s="25">
        <v>2</v>
      </c>
      <c r="O1337" s="25">
        <v>11</v>
      </c>
      <c r="P1337" s="25">
        <v>1</v>
      </c>
      <c r="Q1337" s="25" t="s">
        <v>28</v>
      </c>
      <c r="R1337" s="25">
        <v>0</v>
      </c>
      <c r="S1337" s="26">
        <v>51917250</v>
      </c>
      <c r="T1337" s="26">
        <v>51917250</v>
      </c>
      <c r="U1337" s="25">
        <v>0</v>
      </c>
      <c r="V1337" s="25">
        <v>0</v>
      </c>
      <c r="W1337" s="25" t="s">
        <v>84</v>
      </c>
      <c r="X1337" s="25" t="s">
        <v>29</v>
      </c>
      <c r="Y1337" s="25" t="s">
        <v>1131</v>
      </c>
      <c r="Z1337" s="25">
        <v>3778932</v>
      </c>
      <c r="AA1337" s="25" t="s">
        <v>1132</v>
      </c>
      <c r="AB1337" s="24"/>
      <c r="AC1337" s="24" t="str">
        <f t="shared" si="40"/>
        <v>979-335</v>
      </c>
      <c r="AD1337" s="24" t="str">
        <f t="shared" si="41"/>
        <v>PRESTAR SERVICIOS PROFESIONALES PARA REVISAR JURÍDICAMENTE LAS ACTUACIONES DEL PROGRAMA DE CONTROL Y SEGUIMIENTO A USUARIOS DEL RECURSO HÍDRICO Y DEL SUELO. # 979-335</v>
      </c>
    </row>
    <row r="1338" spans="1:30" x14ac:dyDescent="0.25">
      <c r="A1338" s="25">
        <v>979</v>
      </c>
      <c r="B1338" s="25">
        <v>336</v>
      </c>
      <c r="C1338" s="25" t="s">
        <v>1124</v>
      </c>
      <c r="D1338" s="25" t="s">
        <v>1263</v>
      </c>
      <c r="E1338" s="25" t="s">
        <v>1246</v>
      </c>
      <c r="F1338" s="25" t="s">
        <v>1254</v>
      </c>
      <c r="G1338" s="25" t="s">
        <v>27</v>
      </c>
      <c r="H1338" s="25" t="s">
        <v>31</v>
      </c>
      <c r="I1338" s="25" t="s">
        <v>1136</v>
      </c>
      <c r="J1338" s="25" t="s">
        <v>1249</v>
      </c>
      <c r="K1338" s="25">
        <v>80111601</v>
      </c>
      <c r="L1338" s="25" t="s">
        <v>1262</v>
      </c>
      <c r="M1338" s="25">
        <v>2</v>
      </c>
      <c r="N1338" s="25">
        <v>2</v>
      </c>
      <c r="O1338" s="25">
        <v>10</v>
      </c>
      <c r="P1338" s="25">
        <v>1</v>
      </c>
      <c r="Q1338" s="25" t="s">
        <v>69</v>
      </c>
      <c r="R1338" s="25">
        <v>0</v>
      </c>
      <c r="S1338" s="26">
        <v>58969000</v>
      </c>
      <c r="T1338" s="26">
        <v>58969000</v>
      </c>
      <c r="U1338" s="25">
        <v>0</v>
      </c>
      <c r="V1338" s="25">
        <v>0</v>
      </c>
      <c r="W1338" s="25" t="s">
        <v>84</v>
      </c>
      <c r="X1338" s="25" t="s">
        <v>242</v>
      </c>
      <c r="Y1338" s="25" t="s">
        <v>1131</v>
      </c>
      <c r="Z1338" s="25">
        <v>3778933</v>
      </c>
      <c r="AA1338" s="25" t="s">
        <v>1132</v>
      </c>
      <c r="AB1338" s="24"/>
      <c r="AC1338" s="24" t="str">
        <f t="shared" si="40"/>
        <v>979-336</v>
      </c>
      <c r="AD1338" s="24" t="str">
        <f t="shared" si="41"/>
        <v>APOYAR LA CONSOLIDACIÓN TECNICA Y JURIDICA DE LA INFORMACION PARA EL SEGUIMIENTO DE ACTUACIONES   RELACIONADAS CON EL PROGRAMA DE CONTROL  A USUARIOS DEL RECURSO HÍDRICO Y DEL SUELO EN EL DC # 979-336</v>
      </c>
    </row>
    <row r="1339" spans="1:30" x14ac:dyDescent="0.25">
      <c r="A1339" s="25">
        <v>979</v>
      </c>
      <c r="B1339" s="25">
        <v>337</v>
      </c>
      <c r="C1339" s="25" t="s">
        <v>1124</v>
      </c>
      <c r="D1339" s="25" t="s">
        <v>1263</v>
      </c>
      <c r="E1339" s="25" t="s">
        <v>1246</v>
      </c>
      <c r="F1339" s="25" t="s">
        <v>1254</v>
      </c>
      <c r="G1339" s="25" t="s">
        <v>1266</v>
      </c>
      <c r="H1339" s="25" t="s">
        <v>31</v>
      </c>
      <c r="I1339" s="25" t="s">
        <v>1136</v>
      </c>
      <c r="J1339" s="25" t="s">
        <v>1249</v>
      </c>
      <c r="K1339" s="25">
        <v>80111602</v>
      </c>
      <c r="L1339" s="25" t="s">
        <v>1255</v>
      </c>
      <c r="M1339" s="25">
        <v>2</v>
      </c>
      <c r="N1339" s="25">
        <v>2</v>
      </c>
      <c r="O1339" s="25">
        <v>10</v>
      </c>
      <c r="P1339" s="25">
        <v>1</v>
      </c>
      <c r="Q1339" s="25" t="s">
        <v>33</v>
      </c>
      <c r="R1339" s="25">
        <v>0</v>
      </c>
      <c r="S1339" s="26">
        <v>1132650</v>
      </c>
      <c r="T1339" s="26">
        <v>1132650</v>
      </c>
      <c r="U1339" s="25">
        <v>0</v>
      </c>
      <c r="V1339" s="25">
        <v>0</v>
      </c>
      <c r="W1339" s="25" t="s">
        <v>84</v>
      </c>
      <c r="X1339" s="25" t="s">
        <v>241</v>
      </c>
      <c r="Y1339" s="25" t="s">
        <v>1131</v>
      </c>
      <c r="Z1339" s="25">
        <v>3778934</v>
      </c>
      <c r="AA1339" s="25" t="s">
        <v>1132</v>
      </c>
      <c r="AB1339" s="24"/>
      <c r="AC1339" s="24" t="str">
        <f t="shared" si="40"/>
        <v>979-337</v>
      </c>
      <c r="AD1339" s="24" t="str">
        <f t="shared" si="41"/>
        <v>PRESTAR SERVICIOS PROFESIONALES PARA APOYAR Y ANALIZAR TÉCNICAMENTE LAS ACTUACIONES DE CONTROL Y SEGUIMIENTO DE LAS SOLICITUDES DE PERMISO DE VERTIMIENTOS DENTRO DEL PERÍMETRO URBANO DEL DISTRITO CAPITAL # 979-337</v>
      </c>
    </row>
    <row r="1340" spans="1:30" x14ac:dyDescent="0.25">
      <c r="A1340" s="25">
        <v>979</v>
      </c>
      <c r="B1340" s="25">
        <v>338</v>
      </c>
      <c r="C1340" s="25" t="s">
        <v>1124</v>
      </c>
      <c r="D1340" s="25" t="s">
        <v>1263</v>
      </c>
      <c r="E1340" s="25" t="s">
        <v>1246</v>
      </c>
      <c r="F1340" s="25" t="s">
        <v>1294</v>
      </c>
      <c r="G1340" s="25" t="s">
        <v>27</v>
      </c>
      <c r="H1340" s="25" t="s">
        <v>31</v>
      </c>
      <c r="I1340" s="25" t="s">
        <v>1136</v>
      </c>
      <c r="J1340" s="25" t="s">
        <v>1249</v>
      </c>
      <c r="K1340" s="25">
        <v>80111603</v>
      </c>
      <c r="L1340" s="25" t="s">
        <v>1295</v>
      </c>
      <c r="M1340" s="25">
        <v>2</v>
      </c>
      <c r="N1340" s="25">
        <v>2</v>
      </c>
      <c r="O1340" s="25">
        <v>9</v>
      </c>
      <c r="P1340" s="25">
        <v>1</v>
      </c>
      <c r="Q1340" s="25" t="s">
        <v>1338</v>
      </c>
      <c r="R1340" s="25">
        <v>0</v>
      </c>
      <c r="S1340" s="26">
        <v>42477750</v>
      </c>
      <c r="T1340" s="26">
        <v>42477750</v>
      </c>
      <c r="U1340" s="25">
        <v>0</v>
      </c>
      <c r="V1340" s="25">
        <v>0</v>
      </c>
      <c r="W1340" s="25" t="s">
        <v>84</v>
      </c>
      <c r="X1340" s="25" t="s">
        <v>1339</v>
      </c>
      <c r="Y1340" s="25" t="s">
        <v>1131</v>
      </c>
      <c r="Z1340" s="25">
        <v>3778935</v>
      </c>
      <c r="AA1340" s="25" t="s">
        <v>1132</v>
      </c>
      <c r="AB1340" s="24"/>
      <c r="AC1340" s="24" t="str">
        <f t="shared" si="40"/>
        <v>979-338</v>
      </c>
      <c r="AD1340" s="24" t="str">
        <f t="shared" si="41"/>
        <v>PRESTAR LOS SERVICIOS PROFESIONALES REALIZAR ACTIVIDADES DE DIAGNOSTICO Y EVALUACIÓN AMBIENTAL DE SOLICITUDES DE CAMBIO DE USO DE SUELO O SITIOS CON SOSPECHA DE CONTAMINACIÓN DE SUELO Y AGUA SUBTERRANEA. # 979-338</v>
      </c>
    </row>
    <row r="1341" spans="1:30" x14ac:dyDescent="0.25">
      <c r="A1341" s="25">
        <v>979</v>
      </c>
      <c r="B1341" s="25">
        <v>339</v>
      </c>
      <c r="C1341" s="25" t="s">
        <v>1124</v>
      </c>
      <c r="D1341" s="25" t="s">
        <v>1263</v>
      </c>
      <c r="E1341" s="25" t="s">
        <v>1246</v>
      </c>
      <c r="F1341" s="25" t="s">
        <v>1294</v>
      </c>
      <c r="G1341" s="25" t="s">
        <v>27</v>
      </c>
      <c r="H1341" s="25" t="s">
        <v>31</v>
      </c>
      <c r="I1341" s="25" t="s">
        <v>1136</v>
      </c>
      <c r="J1341" s="25" t="s">
        <v>1249</v>
      </c>
      <c r="K1341" s="25">
        <v>80111604</v>
      </c>
      <c r="L1341" s="25" t="s">
        <v>1295</v>
      </c>
      <c r="M1341" s="25">
        <v>2</v>
      </c>
      <c r="N1341" s="25">
        <v>2</v>
      </c>
      <c r="O1341" s="25">
        <v>9</v>
      </c>
      <c r="P1341" s="25">
        <v>1</v>
      </c>
      <c r="Q1341" s="25" t="s">
        <v>1340</v>
      </c>
      <c r="R1341" s="25">
        <v>0</v>
      </c>
      <c r="S1341" s="26">
        <v>42477750</v>
      </c>
      <c r="T1341" s="26">
        <v>42477750</v>
      </c>
      <c r="U1341" s="25">
        <v>0</v>
      </c>
      <c r="V1341" s="25">
        <v>0</v>
      </c>
      <c r="W1341" s="25" t="s">
        <v>84</v>
      </c>
      <c r="X1341" s="25" t="s">
        <v>1341</v>
      </c>
      <c r="Y1341" s="25" t="s">
        <v>1131</v>
      </c>
      <c r="Z1341" s="25">
        <v>3778936</v>
      </c>
      <c r="AA1341" s="25" t="s">
        <v>1132</v>
      </c>
      <c r="AB1341" s="24"/>
      <c r="AC1341" s="24" t="str">
        <f t="shared" si="40"/>
        <v>979-339</v>
      </c>
      <c r="AD1341" s="24" t="str">
        <f t="shared" si="41"/>
        <v>PRESTAR LOS SERVICIOS PROFESIONALES REALIZAR ACTIVIDADES DE DIAGNOSTICO Y EVALUACIÓN AMBIENTAL DE SOLICITUDES DE CAMBIO DE USO DE SUELO O SITIOS CON SOSPECHA DE CONTAMINACIÓN DE SUELO Y AGUA SUBTERRANEA. # 979-339</v>
      </c>
    </row>
    <row r="1342" spans="1:30" x14ac:dyDescent="0.25">
      <c r="A1342" s="25">
        <v>979</v>
      </c>
      <c r="B1342" s="25">
        <v>340</v>
      </c>
      <c r="C1342" s="25" t="s">
        <v>1124</v>
      </c>
      <c r="D1342" s="25" t="s">
        <v>1263</v>
      </c>
      <c r="E1342" s="25" t="s">
        <v>1246</v>
      </c>
      <c r="F1342" s="25" t="s">
        <v>1251</v>
      </c>
      <c r="G1342" s="25" t="s">
        <v>27</v>
      </c>
      <c r="H1342" s="25" t="s">
        <v>31</v>
      </c>
      <c r="I1342" s="25" t="s">
        <v>1136</v>
      </c>
      <c r="J1342" s="25" t="s">
        <v>1249</v>
      </c>
      <c r="K1342" s="25">
        <v>80111605</v>
      </c>
      <c r="L1342" s="25" t="s">
        <v>1312</v>
      </c>
      <c r="M1342" s="25">
        <v>2</v>
      </c>
      <c r="N1342" s="25">
        <v>2</v>
      </c>
      <c r="O1342" s="25">
        <v>10</v>
      </c>
      <c r="P1342" s="25">
        <v>1</v>
      </c>
      <c r="Q1342" s="25" t="s">
        <v>32</v>
      </c>
      <c r="R1342" s="25">
        <v>0</v>
      </c>
      <c r="S1342" s="26">
        <v>32592000</v>
      </c>
      <c r="T1342" s="26">
        <v>32592000</v>
      </c>
      <c r="U1342" s="25">
        <v>0</v>
      </c>
      <c r="V1342" s="25">
        <v>0</v>
      </c>
      <c r="W1342" s="25" t="s">
        <v>84</v>
      </c>
      <c r="X1342" s="25" t="s">
        <v>1342</v>
      </c>
      <c r="Y1342" s="25" t="s">
        <v>1131</v>
      </c>
      <c r="Z1342" s="25">
        <v>3778937</v>
      </c>
      <c r="AA1342" s="25" t="s">
        <v>1132</v>
      </c>
      <c r="AB1342" s="24"/>
      <c r="AC1342" s="24" t="str">
        <f t="shared" si="40"/>
        <v>979-340</v>
      </c>
      <c r="AD1342" s="24" t="str">
        <f t="shared" si="41"/>
        <v>PRESTAR SERVICIOS PROFESIONALES PARA REALIZAR EL ACOMPAÑAMIENTO Y SEGUIMIENTO A LAS LABORES DE INVESTIGACIÓN DE LOS PREDIOS DIAGNOSTICADOS CON POSIBLE AFECTACIÓN AL RECURSO SUELO Y AGUA SUBTERRÁNEA # 979-340</v>
      </c>
    </row>
    <row r="1343" spans="1:30" x14ac:dyDescent="0.25">
      <c r="A1343" s="25">
        <v>979</v>
      </c>
      <c r="B1343" s="25">
        <v>341</v>
      </c>
      <c r="C1343" s="25" t="s">
        <v>1124</v>
      </c>
      <c r="D1343" s="25" t="s">
        <v>1263</v>
      </c>
      <c r="E1343" s="25" t="s">
        <v>1246</v>
      </c>
      <c r="F1343" s="25" t="s">
        <v>1254</v>
      </c>
      <c r="G1343" s="25" t="s">
        <v>1274</v>
      </c>
      <c r="H1343" s="25" t="s">
        <v>31</v>
      </c>
      <c r="I1343" s="25" t="s">
        <v>1136</v>
      </c>
      <c r="J1343" s="25" t="s">
        <v>1249</v>
      </c>
      <c r="K1343" s="25">
        <v>80111606</v>
      </c>
      <c r="L1343" s="25" t="s">
        <v>1309</v>
      </c>
      <c r="M1343" s="25">
        <v>2</v>
      </c>
      <c r="N1343" s="25">
        <v>2</v>
      </c>
      <c r="O1343" s="25">
        <v>10</v>
      </c>
      <c r="P1343" s="25">
        <v>1</v>
      </c>
      <c r="Q1343" s="25" t="s">
        <v>1343</v>
      </c>
      <c r="R1343" s="25">
        <v>0</v>
      </c>
      <c r="S1343" s="26">
        <v>97042500</v>
      </c>
      <c r="T1343" s="26">
        <v>97042500</v>
      </c>
      <c r="U1343" s="25">
        <v>0</v>
      </c>
      <c r="V1343" s="25">
        <v>0</v>
      </c>
      <c r="W1343" s="25" t="s">
        <v>84</v>
      </c>
      <c r="X1343" s="25" t="s">
        <v>1344</v>
      </c>
      <c r="Y1343" s="25" t="s">
        <v>1131</v>
      </c>
      <c r="Z1343" s="25">
        <v>3778938</v>
      </c>
      <c r="AA1343" s="25" t="s">
        <v>1132</v>
      </c>
      <c r="AB1343" s="24"/>
      <c r="AC1343" s="24" t="str">
        <f t="shared" si="40"/>
        <v>979-341</v>
      </c>
      <c r="AD1343" s="24" t="str">
        <f t="shared" si="41"/>
        <v>PRESTAR SERVICIOS DE APOYO A LA GESTIÓN PARA APOYAR LOS LEVANTAMIENTOS TOPOGRÁFICOS DE LOS  PREDIOS CON AFECTACION EXTRACTIVA Y CUMPLIMIENTO SENTENCIA RIO BOGOTÁ # 979-341</v>
      </c>
    </row>
    <row r="1344" spans="1:30" x14ac:dyDescent="0.25">
      <c r="A1344" s="25">
        <v>979</v>
      </c>
      <c r="B1344" s="25">
        <v>342</v>
      </c>
      <c r="C1344" s="25" t="s">
        <v>1124</v>
      </c>
      <c r="D1344" s="25" t="s">
        <v>1263</v>
      </c>
      <c r="E1344" s="25" t="s">
        <v>1246</v>
      </c>
      <c r="F1344" s="25" t="s">
        <v>1294</v>
      </c>
      <c r="G1344" s="25" t="s">
        <v>27</v>
      </c>
      <c r="H1344" s="25" t="s">
        <v>31</v>
      </c>
      <c r="I1344" s="25" t="s">
        <v>1136</v>
      </c>
      <c r="J1344" s="25" t="s">
        <v>1249</v>
      </c>
      <c r="K1344" s="25">
        <v>80111604</v>
      </c>
      <c r="L1344" s="25" t="s">
        <v>1295</v>
      </c>
      <c r="M1344" s="25">
        <v>2</v>
      </c>
      <c r="N1344" s="25">
        <v>2</v>
      </c>
      <c r="O1344" s="25">
        <v>9</v>
      </c>
      <c r="P1344" s="25">
        <v>1</v>
      </c>
      <c r="Q1344" s="25" t="s">
        <v>1340</v>
      </c>
      <c r="R1344" s="25">
        <v>0</v>
      </c>
      <c r="S1344" s="26">
        <v>2070200</v>
      </c>
      <c r="T1344" s="26">
        <v>2070200</v>
      </c>
      <c r="U1344" s="25">
        <v>0</v>
      </c>
      <c r="V1344" s="25">
        <v>0</v>
      </c>
      <c r="W1344" s="25" t="s">
        <v>84</v>
      </c>
      <c r="X1344" s="25" t="s">
        <v>1341</v>
      </c>
      <c r="Y1344" s="25" t="s">
        <v>1131</v>
      </c>
      <c r="Z1344" s="25">
        <v>3778936</v>
      </c>
      <c r="AA1344" s="25" t="s">
        <v>1132</v>
      </c>
      <c r="AB1344" s="24"/>
      <c r="AC1344" s="24" t="str">
        <f t="shared" si="40"/>
        <v>979-342</v>
      </c>
      <c r="AD1344" s="24" t="str">
        <f t="shared" si="41"/>
        <v>PRESTAR LOS SERVICIOS PROFESIONALES REALIZAR ACTIVIDADES DE DIAGNOSTICO Y EVALUACIÓN AMBIENTAL DE SOLICITUDES DE CAMBIO DE USO DE SUELO O SITIOS CON SOSPECHA DE CONTAMINACIÓN DE SUELO Y AGUA SUBTERRANEA. # 979-342</v>
      </c>
    </row>
    <row r="1345" spans="1:30" x14ac:dyDescent="0.25">
      <c r="A1345" s="25">
        <v>979</v>
      </c>
      <c r="B1345" s="25">
        <v>343</v>
      </c>
      <c r="C1345" s="25" t="s">
        <v>1124</v>
      </c>
      <c r="D1345" s="25" t="s">
        <v>1306</v>
      </c>
      <c r="E1345" s="25" t="s">
        <v>1246</v>
      </c>
      <c r="F1345" s="25" t="s">
        <v>1307</v>
      </c>
      <c r="G1345" s="25" t="s">
        <v>1266</v>
      </c>
      <c r="H1345" s="25" t="s">
        <v>31</v>
      </c>
      <c r="I1345" s="25" t="s">
        <v>1136</v>
      </c>
      <c r="J1345" s="25" t="s">
        <v>1249</v>
      </c>
      <c r="K1345" s="25">
        <v>80111600</v>
      </c>
      <c r="L1345" s="25" t="s">
        <v>1322</v>
      </c>
      <c r="M1345" s="25">
        <v>2</v>
      </c>
      <c r="N1345" s="25">
        <v>2</v>
      </c>
      <c r="O1345" s="25">
        <v>11</v>
      </c>
      <c r="P1345" s="25">
        <v>1</v>
      </c>
      <c r="Q1345" s="25" t="s">
        <v>28</v>
      </c>
      <c r="R1345" s="25">
        <v>0</v>
      </c>
      <c r="S1345" s="26">
        <v>67393700</v>
      </c>
      <c r="T1345" s="26">
        <v>67393700</v>
      </c>
      <c r="U1345" s="25">
        <v>0</v>
      </c>
      <c r="V1345" s="25">
        <v>0</v>
      </c>
      <c r="W1345" s="25" t="s">
        <v>84</v>
      </c>
      <c r="X1345" s="25" t="s">
        <v>29</v>
      </c>
      <c r="Y1345" s="25" t="s">
        <v>1131</v>
      </c>
      <c r="Z1345" s="25">
        <v>3778932</v>
      </c>
      <c r="AA1345" s="25" t="s">
        <v>1132</v>
      </c>
      <c r="AB1345" s="24"/>
      <c r="AC1345" s="24" t="str">
        <f t="shared" si="40"/>
        <v>979-343</v>
      </c>
      <c r="AD1345" s="24" t="str">
        <f t="shared" si="41"/>
        <v>PRESTAR SERVICIOS PROFESIONALES PARA PROYECTAR LAS ACTUACIONES JURÍDICAS  DE INSTRUMENTOS AMBIENTALES DE USUARIOS ASOCIADOS A HIDROCARBUROS. # 979-343</v>
      </c>
    </row>
    <row r="1346" spans="1:30" x14ac:dyDescent="0.25">
      <c r="A1346" s="25">
        <v>979</v>
      </c>
      <c r="B1346" s="25">
        <v>344</v>
      </c>
      <c r="C1346" s="25" t="s">
        <v>1124</v>
      </c>
      <c r="D1346" s="25" t="s">
        <v>1245</v>
      </c>
      <c r="E1346" s="25" t="s">
        <v>1246</v>
      </c>
      <c r="F1346" s="25" t="s">
        <v>1268</v>
      </c>
      <c r="G1346" s="25" t="s">
        <v>27</v>
      </c>
      <c r="H1346" s="25" t="s">
        <v>31</v>
      </c>
      <c r="I1346" s="25" t="s">
        <v>1136</v>
      </c>
      <c r="J1346" s="25" t="s">
        <v>1249</v>
      </c>
      <c r="K1346" s="25">
        <v>80111600</v>
      </c>
      <c r="L1346" s="25" t="s">
        <v>1286</v>
      </c>
      <c r="M1346" s="25">
        <v>2</v>
      </c>
      <c r="N1346" s="25">
        <v>2</v>
      </c>
      <c r="O1346" s="25">
        <v>11</v>
      </c>
      <c r="P1346" s="25">
        <v>1</v>
      </c>
      <c r="Q1346" s="25" t="s">
        <v>28</v>
      </c>
      <c r="R1346" s="25">
        <v>0</v>
      </c>
      <c r="S1346" s="26">
        <v>22210650</v>
      </c>
      <c r="T1346" s="26">
        <v>22210650</v>
      </c>
      <c r="U1346" s="25">
        <v>0</v>
      </c>
      <c r="V1346" s="25">
        <v>0</v>
      </c>
      <c r="W1346" s="25" t="s">
        <v>84</v>
      </c>
      <c r="X1346" s="25" t="s">
        <v>29</v>
      </c>
      <c r="Y1346" s="25" t="s">
        <v>1131</v>
      </c>
      <c r="Z1346" s="25">
        <v>3778932</v>
      </c>
      <c r="AA1346" s="25" t="s">
        <v>1132</v>
      </c>
      <c r="AB1346" s="24"/>
      <c r="AC1346" s="24" t="str">
        <f t="shared" ref="AC1346:AC1409" si="42">+CONCATENATE(A1346,"-",B1346)</f>
        <v>979-344</v>
      </c>
      <c r="AD1346" s="24" t="str">
        <f t="shared" ref="AD1346:AD1409" si="43">+CONCATENATE(L1346," #"," ",AC1346)</f>
        <v>PRESTAR SERVICIOS PROFESIONALES PARA EL SEGUIMIENTO, EVALUACIÓN Y CONTROL AMBIENTAL DEL COMPONENTE TOPOGRÁFICO DE LOS  PREDIOS CON AFECTACION EXTRACTIVA Y CUMPLIMIENTO SENTENCIA RIO BOGOTÁ # 979-344</v>
      </c>
    </row>
    <row r="1347" spans="1:30" x14ac:dyDescent="0.25">
      <c r="A1347" s="25">
        <v>979</v>
      </c>
      <c r="B1347" s="25">
        <v>345</v>
      </c>
      <c r="C1347" s="25" t="s">
        <v>1124</v>
      </c>
      <c r="D1347" s="25" t="s">
        <v>1245</v>
      </c>
      <c r="E1347" s="25" t="s">
        <v>1246</v>
      </c>
      <c r="F1347" s="25" t="s">
        <v>1268</v>
      </c>
      <c r="G1347" s="25" t="s">
        <v>27</v>
      </c>
      <c r="H1347" s="25" t="s">
        <v>31</v>
      </c>
      <c r="I1347" s="25" t="s">
        <v>1136</v>
      </c>
      <c r="J1347" s="25" t="s">
        <v>1249</v>
      </c>
      <c r="K1347" s="25">
        <v>80111600</v>
      </c>
      <c r="L1347" s="25" t="s">
        <v>1286</v>
      </c>
      <c r="M1347" s="25">
        <v>2</v>
      </c>
      <c r="N1347" s="25">
        <v>2</v>
      </c>
      <c r="O1347" s="25">
        <v>11</v>
      </c>
      <c r="P1347" s="25">
        <v>1</v>
      </c>
      <c r="Q1347" s="25" t="s">
        <v>28</v>
      </c>
      <c r="R1347" s="25">
        <v>0</v>
      </c>
      <c r="S1347" s="26">
        <v>22210650</v>
      </c>
      <c r="T1347" s="26">
        <v>22210650</v>
      </c>
      <c r="U1347" s="25">
        <v>0</v>
      </c>
      <c r="V1347" s="25">
        <v>0</v>
      </c>
      <c r="W1347" s="25" t="s">
        <v>84</v>
      </c>
      <c r="X1347" s="25" t="s">
        <v>29</v>
      </c>
      <c r="Y1347" s="25" t="s">
        <v>1131</v>
      </c>
      <c r="Z1347" s="25">
        <v>3778932</v>
      </c>
      <c r="AA1347" s="25" t="s">
        <v>1132</v>
      </c>
      <c r="AB1347" s="24"/>
      <c r="AC1347" s="24" t="str">
        <f t="shared" si="42"/>
        <v>979-345</v>
      </c>
      <c r="AD1347" s="24" t="str">
        <f t="shared" si="43"/>
        <v>PRESTAR SERVICIOS PROFESIONALES PARA EL SEGUIMIENTO, EVALUACIÓN Y CONTROL AMBIENTAL DEL COMPONENTE TOPOGRÁFICO DE LOS  PREDIOS CON AFECTACION EXTRACTIVA Y CUMPLIMIENTO SENTENCIA RIO BOGOTÁ # 979-345</v>
      </c>
    </row>
    <row r="1348" spans="1:30" x14ac:dyDescent="0.25">
      <c r="A1348" s="25">
        <v>979</v>
      </c>
      <c r="B1348" s="25">
        <v>346</v>
      </c>
      <c r="C1348" s="25" t="s">
        <v>1124</v>
      </c>
      <c r="D1348" s="25" t="s">
        <v>1345</v>
      </c>
      <c r="E1348" s="25" t="s">
        <v>1346</v>
      </c>
      <c r="F1348" s="25" t="s">
        <v>1347</v>
      </c>
      <c r="G1348" s="25" t="s">
        <v>27</v>
      </c>
      <c r="H1348" s="25" t="s">
        <v>31</v>
      </c>
      <c r="I1348" s="25" t="s">
        <v>1136</v>
      </c>
      <c r="J1348" s="25" t="s">
        <v>1249</v>
      </c>
      <c r="K1348" s="25">
        <v>80111600</v>
      </c>
      <c r="L1348" s="25" t="s">
        <v>1348</v>
      </c>
      <c r="M1348" s="25">
        <v>1</v>
      </c>
      <c r="N1348" s="25">
        <v>1</v>
      </c>
      <c r="O1348" s="25">
        <v>12</v>
      </c>
      <c r="P1348" s="25">
        <v>1</v>
      </c>
      <c r="Q1348" s="25" t="s">
        <v>28</v>
      </c>
      <c r="R1348" s="25">
        <v>0</v>
      </c>
      <c r="S1348" s="26">
        <v>78964200</v>
      </c>
      <c r="T1348" s="26">
        <v>78964200</v>
      </c>
      <c r="U1348" s="25">
        <v>0</v>
      </c>
      <c r="V1348" s="25">
        <v>0</v>
      </c>
      <c r="W1348" s="25" t="s">
        <v>84</v>
      </c>
      <c r="X1348" s="25" t="s">
        <v>29</v>
      </c>
      <c r="Y1348" s="25" t="s">
        <v>1131</v>
      </c>
      <c r="Z1348" s="25">
        <v>3778932</v>
      </c>
      <c r="AA1348" s="25" t="s">
        <v>1132</v>
      </c>
      <c r="AB1348" s="24"/>
      <c r="AC1348" s="24" t="str">
        <f t="shared" si="42"/>
        <v>979-346</v>
      </c>
      <c r="AD1348" s="24" t="str">
        <f t="shared" si="43"/>
        <v>PRESTAR SERVICIOS PROFESIONALES PARA BRINDAR LOS LINEAMIENTOS TÉCNICOS EN LA ELABORACIÓN Y  REVISION DE LAS ACTUACIONES SILVICULTURALES ADELANTADAS PARA LA EVALUACIÓN, CONTROL Y SEGUIMIENTO AL MANEJO ADECUADO DEL ARBOLADO URBANO # 979-346</v>
      </c>
    </row>
    <row r="1349" spans="1:30" x14ac:dyDescent="0.25">
      <c r="A1349" s="25">
        <v>979</v>
      </c>
      <c r="B1349" s="25">
        <v>347</v>
      </c>
      <c r="C1349" s="25" t="s">
        <v>1124</v>
      </c>
      <c r="D1349" s="25" t="s">
        <v>1345</v>
      </c>
      <c r="E1349" s="25" t="s">
        <v>1346</v>
      </c>
      <c r="F1349" s="25" t="s">
        <v>1347</v>
      </c>
      <c r="G1349" s="25" t="s">
        <v>27</v>
      </c>
      <c r="H1349" s="25" t="s">
        <v>31</v>
      </c>
      <c r="I1349" s="25" t="s">
        <v>1136</v>
      </c>
      <c r="J1349" s="25" t="s">
        <v>1249</v>
      </c>
      <c r="K1349" s="25">
        <v>80111600</v>
      </c>
      <c r="L1349" s="25" t="s">
        <v>1350</v>
      </c>
      <c r="M1349" s="25">
        <v>1</v>
      </c>
      <c r="N1349" s="25">
        <v>1</v>
      </c>
      <c r="O1349" s="25">
        <v>11</v>
      </c>
      <c r="P1349" s="25">
        <v>1</v>
      </c>
      <c r="Q1349" s="25" t="s">
        <v>28</v>
      </c>
      <c r="R1349" s="25">
        <v>0</v>
      </c>
      <c r="S1349" s="26">
        <v>65557800</v>
      </c>
      <c r="T1349" s="26">
        <v>65557800</v>
      </c>
      <c r="U1349" s="25">
        <v>0</v>
      </c>
      <c r="V1349" s="25">
        <v>0</v>
      </c>
      <c r="W1349" s="25" t="s">
        <v>84</v>
      </c>
      <c r="X1349" s="25" t="s">
        <v>29</v>
      </c>
      <c r="Y1349" s="25" t="s">
        <v>1131</v>
      </c>
      <c r="Z1349" s="25">
        <v>3778932</v>
      </c>
      <c r="AA1349" s="25" t="s">
        <v>1132</v>
      </c>
      <c r="AB1349" s="24"/>
      <c r="AC1349" s="24" t="str">
        <f t="shared" si="42"/>
        <v>979-347</v>
      </c>
      <c r="AD1349" s="24" t="str">
        <f t="shared" si="43"/>
        <v>PRESTAR SERVICIOS PROFESIONALES PARA PROYECTAR Y REVISAR LAS ACTUACIONES TÉCNICAS DERIVADAS DE LA EVALUACIÓN, CONTROL Y SEGUIMIENTO SOBRE EL ARBOLADO URBANO. # 979-347</v>
      </c>
    </row>
    <row r="1350" spans="1:30" x14ac:dyDescent="0.25">
      <c r="A1350" s="25">
        <v>979</v>
      </c>
      <c r="B1350" s="25">
        <v>348</v>
      </c>
      <c r="C1350" s="25" t="s">
        <v>1124</v>
      </c>
      <c r="D1350" s="25" t="s">
        <v>1345</v>
      </c>
      <c r="E1350" s="25" t="s">
        <v>1346</v>
      </c>
      <c r="F1350" s="25" t="s">
        <v>1347</v>
      </c>
      <c r="G1350" s="25" t="s">
        <v>27</v>
      </c>
      <c r="H1350" s="25" t="s">
        <v>31</v>
      </c>
      <c r="I1350" s="25" t="s">
        <v>1136</v>
      </c>
      <c r="J1350" s="25" t="s">
        <v>1249</v>
      </c>
      <c r="K1350" s="25">
        <v>80111600</v>
      </c>
      <c r="L1350" s="25" t="s">
        <v>1350</v>
      </c>
      <c r="M1350" s="25">
        <v>1</v>
      </c>
      <c r="N1350" s="25">
        <v>1</v>
      </c>
      <c r="O1350" s="25">
        <v>11</v>
      </c>
      <c r="P1350" s="25">
        <v>1</v>
      </c>
      <c r="Q1350" s="25" t="s">
        <v>28</v>
      </c>
      <c r="R1350" s="25">
        <v>0</v>
      </c>
      <c r="S1350" s="26">
        <v>65557800</v>
      </c>
      <c r="T1350" s="26">
        <v>65557800</v>
      </c>
      <c r="U1350" s="25">
        <v>0</v>
      </c>
      <c r="V1350" s="25">
        <v>0</v>
      </c>
      <c r="W1350" s="25" t="s">
        <v>84</v>
      </c>
      <c r="X1350" s="25" t="s">
        <v>29</v>
      </c>
      <c r="Y1350" s="25" t="s">
        <v>1131</v>
      </c>
      <c r="Z1350" s="25">
        <v>3778932</v>
      </c>
      <c r="AA1350" s="25" t="s">
        <v>1132</v>
      </c>
      <c r="AB1350" s="24"/>
      <c r="AC1350" s="24" t="str">
        <f t="shared" si="42"/>
        <v>979-348</v>
      </c>
      <c r="AD1350" s="24" t="str">
        <f t="shared" si="43"/>
        <v>PRESTAR SERVICIOS PROFESIONALES PARA PROYECTAR Y REVISAR LAS ACTUACIONES TÉCNICAS DERIVADAS DE LA EVALUACIÓN, CONTROL Y SEGUIMIENTO SOBRE EL ARBOLADO URBANO. # 979-348</v>
      </c>
    </row>
    <row r="1351" spans="1:30" x14ac:dyDescent="0.25">
      <c r="A1351" s="25">
        <v>979</v>
      </c>
      <c r="B1351" s="25">
        <v>349</v>
      </c>
      <c r="C1351" s="25" t="s">
        <v>1124</v>
      </c>
      <c r="D1351" s="25" t="s">
        <v>1345</v>
      </c>
      <c r="E1351" s="25" t="s">
        <v>1346</v>
      </c>
      <c r="F1351" s="25" t="s">
        <v>1347</v>
      </c>
      <c r="G1351" s="25" t="s">
        <v>27</v>
      </c>
      <c r="H1351" s="25" t="s">
        <v>31</v>
      </c>
      <c r="I1351" s="25" t="s">
        <v>1136</v>
      </c>
      <c r="J1351" s="25" t="s">
        <v>1249</v>
      </c>
      <c r="K1351" s="25">
        <v>80111600</v>
      </c>
      <c r="L1351" s="25" t="s">
        <v>1350</v>
      </c>
      <c r="M1351" s="25">
        <v>1</v>
      </c>
      <c r="N1351" s="25">
        <v>1</v>
      </c>
      <c r="O1351" s="25">
        <v>11</v>
      </c>
      <c r="P1351" s="25">
        <v>1</v>
      </c>
      <c r="Q1351" s="25" t="s">
        <v>28</v>
      </c>
      <c r="R1351" s="25">
        <v>0</v>
      </c>
      <c r="S1351" s="26">
        <v>65557800</v>
      </c>
      <c r="T1351" s="26">
        <v>65557800</v>
      </c>
      <c r="U1351" s="25">
        <v>0</v>
      </c>
      <c r="V1351" s="25">
        <v>0</v>
      </c>
      <c r="W1351" s="25" t="s">
        <v>84</v>
      </c>
      <c r="X1351" s="25" t="s">
        <v>29</v>
      </c>
      <c r="Y1351" s="25" t="s">
        <v>1131</v>
      </c>
      <c r="Z1351" s="25">
        <v>3778932</v>
      </c>
      <c r="AA1351" s="25" t="s">
        <v>1132</v>
      </c>
      <c r="AB1351" s="24"/>
      <c r="AC1351" s="24" t="str">
        <f t="shared" si="42"/>
        <v>979-349</v>
      </c>
      <c r="AD1351" s="24" t="str">
        <f t="shared" si="43"/>
        <v>PRESTAR SERVICIOS PROFESIONALES PARA PROYECTAR Y REVISAR LAS ACTUACIONES TÉCNICAS DERIVADAS DE LA EVALUACIÓN, CONTROL Y SEGUIMIENTO SOBRE EL ARBOLADO URBANO. # 979-349</v>
      </c>
    </row>
    <row r="1352" spans="1:30" x14ac:dyDescent="0.25">
      <c r="A1352" s="25">
        <v>979</v>
      </c>
      <c r="B1352" s="25">
        <v>350</v>
      </c>
      <c r="C1352" s="25" t="s">
        <v>1124</v>
      </c>
      <c r="D1352" s="25" t="s">
        <v>1345</v>
      </c>
      <c r="E1352" s="25" t="s">
        <v>1346</v>
      </c>
      <c r="F1352" s="25" t="s">
        <v>1347</v>
      </c>
      <c r="G1352" s="25" t="s">
        <v>27</v>
      </c>
      <c r="H1352" s="25" t="s">
        <v>31</v>
      </c>
      <c r="I1352" s="25" t="s">
        <v>1136</v>
      </c>
      <c r="J1352" s="25" t="s">
        <v>1249</v>
      </c>
      <c r="K1352" s="25">
        <v>80111600</v>
      </c>
      <c r="L1352" s="25" t="s">
        <v>1350</v>
      </c>
      <c r="M1352" s="25">
        <v>1</v>
      </c>
      <c r="N1352" s="25">
        <v>1</v>
      </c>
      <c r="O1352" s="25">
        <v>11</v>
      </c>
      <c r="P1352" s="25">
        <v>1</v>
      </c>
      <c r="Q1352" s="25" t="s">
        <v>28</v>
      </c>
      <c r="R1352" s="25">
        <v>0</v>
      </c>
      <c r="S1352" s="26">
        <v>65557800</v>
      </c>
      <c r="T1352" s="26">
        <v>65557800</v>
      </c>
      <c r="U1352" s="25">
        <v>0</v>
      </c>
      <c r="V1352" s="25">
        <v>0</v>
      </c>
      <c r="W1352" s="25" t="s">
        <v>84</v>
      </c>
      <c r="X1352" s="25" t="s">
        <v>29</v>
      </c>
      <c r="Y1352" s="25" t="s">
        <v>1131</v>
      </c>
      <c r="Z1352" s="25">
        <v>3778932</v>
      </c>
      <c r="AA1352" s="25" t="s">
        <v>1132</v>
      </c>
      <c r="AB1352" s="24"/>
      <c r="AC1352" s="24" t="str">
        <f t="shared" si="42"/>
        <v>979-350</v>
      </c>
      <c r="AD1352" s="24" t="str">
        <f t="shared" si="43"/>
        <v>PRESTAR SERVICIOS PROFESIONALES PARA PROYECTAR Y REVISAR LAS ACTUACIONES TÉCNICAS DERIVADAS DE LA EVALUACIÓN, CONTROL Y SEGUIMIENTO SOBRE EL ARBOLADO URBANO. # 979-350</v>
      </c>
    </row>
    <row r="1353" spans="1:30" x14ac:dyDescent="0.25">
      <c r="A1353" s="25">
        <v>979</v>
      </c>
      <c r="B1353" s="25">
        <v>351</v>
      </c>
      <c r="C1353" s="25" t="s">
        <v>1124</v>
      </c>
      <c r="D1353" s="25" t="s">
        <v>1345</v>
      </c>
      <c r="E1353" s="25" t="s">
        <v>1346</v>
      </c>
      <c r="F1353" s="25" t="s">
        <v>1347</v>
      </c>
      <c r="G1353" s="25" t="s">
        <v>27</v>
      </c>
      <c r="H1353" s="25" t="s">
        <v>31</v>
      </c>
      <c r="I1353" s="25" t="s">
        <v>1136</v>
      </c>
      <c r="J1353" s="25" t="s">
        <v>1249</v>
      </c>
      <c r="K1353" s="25">
        <v>80111600</v>
      </c>
      <c r="L1353" s="25" t="s">
        <v>1350</v>
      </c>
      <c r="M1353" s="25">
        <v>1</v>
      </c>
      <c r="N1353" s="25">
        <v>1</v>
      </c>
      <c r="O1353" s="25">
        <v>11</v>
      </c>
      <c r="P1353" s="25">
        <v>1</v>
      </c>
      <c r="Q1353" s="25" t="s">
        <v>28</v>
      </c>
      <c r="R1353" s="25">
        <v>0</v>
      </c>
      <c r="S1353" s="26">
        <v>65557800</v>
      </c>
      <c r="T1353" s="26">
        <v>65557800</v>
      </c>
      <c r="U1353" s="25">
        <v>0</v>
      </c>
      <c r="V1353" s="25">
        <v>0</v>
      </c>
      <c r="W1353" s="25" t="s">
        <v>84</v>
      </c>
      <c r="X1353" s="25" t="s">
        <v>29</v>
      </c>
      <c r="Y1353" s="25" t="s">
        <v>1131</v>
      </c>
      <c r="Z1353" s="25">
        <v>3778932</v>
      </c>
      <c r="AA1353" s="25" t="s">
        <v>1132</v>
      </c>
      <c r="AB1353" s="24"/>
      <c r="AC1353" s="24" t="str">
        <f t="shared" si="42"/>
        <v>979-351</v>
      </c>
      <c r="AD1353" s="24" t="str">
        <f t="shared" si="43"/>
        <v>PRESTAR SERVICIOS PROFESIONALES PARA PROYECTAR Y REVISAR LAS ACTUACIONES TÉCNICAS DERIVADAS DE LA EVALUACIÓN, CONTROL Y SEGUIMIENTO SOBRE EL ARBOLADO URBANO. # 979-351</v>
      </c>
    </row>
    <row r="1354" spans="1:30" x14ac:dyDescent="0.25">
      <c r="A1354" s="25">
        <v>979</v>
      </c>
      <c r="B1354" s="25">
        <v>352</v>
      </c>
      <c r="C1354" s="25" t="s">
        <v>1124</v>
      </c>
      <c r="D1354" s="25" t="s">
        <v>1345</v>
      </c>
      <c r="E1354" s="25" t="s">
        <v>1346</v>
      </c>
      <c r="F1354" s="25" t="s">
        <v>1347</v>
      </c>
      <c r="G1354" s="25" t="s">
        <v>27</v>
      </c>
      <c r="H1354" s="25" t="s">
        <v>31</v>
      </c>
      <c r="I1354" s="25" t="s">
        <v>1136</v>
      </c>
      <c r="J1354" s="25" t="s">
        <v>1249</v>
      </c>
      <c r="K1354" s="25">
        <v>80111600</v>
      </c>
      <c r="L1354" s="25" t="s">
        <v>1351</v>
      </c>
      <c r="M1354" s="25">
        <v>1</v>
      </c>
      <c r="N1354" s="25">
        <v>1</v>
      </c>
      <c r="O1354" s="25">
        <v>11</v>
      </c>
      <c r="P1354" s="25">
        <v>1</v>
      </c>
      <c r="Q1354" s="25" t="s">
        <v>28</v>
      </c>
      <c r="R1354" s="25">
        <v>0</v>
      </c>
      <c r="S1354" s="26">
        <v>65557800</v>
      </c>
      <c r="T1354" s="26">
        <v>65557800</v>
      </c>
      <c r="U1354" s="25">
        <v>0</v>
      </c>
      <c r="V1354" s="25">
        <v>0</v>
      </c>
      <c r="W1354" s="25" t="s">
        <v>84</v>
      </c>
      <c r="X1354" s="25" t="s">
        <v>29</v>
      </c>
      <c r="Y1354" s="25" t="s">
        <v>1131</v>
      </c>
      <c r="Z1354" s="25">
        <v>3778932</v>
      </c>
      <c r="AA1354" s="25" t="s">
        <v>1132</v>
      </c>
      <c r="AB1354" s="24"/>
      <c r="AC1354" s="24" t="str">
        <f t="shared" si="42"/>
        <v>979-352</v>
      </c>
      <c r="AD1354" s="24" t="str">
        <f t="shared" si="43"/>
        <v>PRESTAR SERVICIOS PROFESIONALES PARA LIDERAR, ORIENTAR Y REVISAR LAS ACTUACIONES ENCAMINADAS A LA PREVENCION Y ATENCION DE EMERGENCIAS Y LAS DEMAS ACTIVIDADES RELACIONADAS CON LA PROTECCIÓN Y CONSERVACIÓN DEL RECURSO ARBOREO.  # 979-352</v>
      </c>
    </row>
    <row r="1355" spans="1:30" x14ac:dyDescent="0.25">
      <c r="A1355" s="25">
        <v>979</v>
      </c>
      <c r="B1355" s="25">
        <v>353</v>
      </c>
      <c r="C1355" s="25" t="s">
        <v>1124</v>
      </c>
      <c r="D1355" s="25" t="s">
        <v>1345</v>
      </c>
      <c r="E1355" s="25" t="s">
        <v>1346</v>
      </c>
      <c r="F1355" s="25" t="s">
        <v>1347</v>
      </c>
      <c r="G1355" s="25" t="s">
        <v>27</v>
      </c>
      <c r="H1355" s="25" t="s">
        <v>31</v>
      </c>
      <c r="I1355" s="25" t="s">
        <v>1136</v>
      </c>
      <c r="J1355" s="25" t="s">
        <v>1249</v>
      </c>
      <c r="K1355" s="25">
        <v>80111600</v>
      </c>
      <c r="L1355" s="25" t="s">
        <v>1352</v>
      </c>
      <c r="M1355" s="25">
        <v>1</v>
      </c>
      <c r="N1355" s="25">
        <v>1</v>
      </c>
      <c r="O1355" s="25">
        <v>12</v>
      </c>
      <c r="P1355" s="25">
        <v>1</v>
      </c>
      <c r="Q1355" s="25" t="s">
        <v>28</v>
      </c>
      <c r="R1355" s="25">
        <v>0</v>
      </c>
      <c r="S1355" s="26">
        <v>71517600</v>
      </c>
      <c r="T1355" s="26">
        <v>71517600</v>
      </c>
      <c r="U1355" s="25">
        <v>0</v>
      </c>
      <c r="V1355" s="25">
        <v>0</v>
      </c>
      <c r="W1355" s="25" t="s">
        <v>84</v>
      </c>
      <c r="X1355" s="25" t="s">
        <v>29</v>
      </c>
      <c r="Y1355" s="25" t="s">
        <v>1131</v>
      </c>
      <c r="Z1355" s="25">
        <v>3778932</v>
      </c>
      <c r="AA1355" s="25" t="s">
        <v>1132</v>
      </c>
      <c r="AB1355" s="24"/>
      <c r="AC1355" s="24" t="str">
        <f t="shared" si="42"/>
        <v>979-353</v>
      </c>
      <c r="AD1355" s="24" t="str">
        <f t="shared" si="43"/>
        <v>PRESTAR SERVICIOS PROFESIONALES PARA DAR LINEAMIENTOS Y VERIFICAR EL SEGUIMIENTO TÉCNICO A LAS RESOLUCIONES Y CONCEPTOS EMITIDOS  EN DESARROLLO DE LA EVALUACIÓN Y CONTROL AL ARBOLADO URBANO. # 979-353</v>
      </c>
    </row>
    <row r="1356" spans="1:30" x14ac:dyDescent="0.25">
      <c r="A1356" s="25">
        <v>979</v>
      </c>
      <c r="B1356" s="25">
        <v>354</v>
      </c>
      <c r="C1356" s="25" t="s">
        <v>1124</v>
      </c>
      <c r="D1356" s="25" t="s">
        <v>1345</v>
      </c>
      <c r="E1356" s="25" t="s">
        <v>1346</v>
      </c>
      <c r="F1356" s="25" t="s">
        <v>1347</v>
      </c>
      <c r="G1356" s="25" t="s">
        <v>27</v>
      </c>
      <c r="H1356" s="25" t="s">
        <v>31</v>
      </c>
      <c r="I1356" s="25" t="s">
        <v>1136</v>
      </c>
      <c r="J1356" s="25" t="s">
        <v>1249</v>
      </c>
      <c r="K1356" s="25">
        <v>80111600</v>
      </c>
      <c r="L1356" s="25" t="s">
        <v>1354</v>
      </c>
      <c r="M1356" s="25">
        <v>1</v>
      </c>
      <c r="N1356" s="25">
        <v>1</v>
      </c>
      <c r="O1356" s="25">
        <v>11</v>
      </c>
      <c r="P1356" s="25">
        <v>1</v>
      </c>
      <c r="Q1356" s="25" t="s">
        <v>28</v>
      </c>
      <c r="R1356" s="25">
        <v>0</v>
      </c>
      <c r="S1356" s="26">
        <v>51917250</v>
      </c>
      <c r="T1356" s="26">
        <v>51917250</v>
      </c>
      <c r="U1356" s="25">
        <v>0</v>
      </c>
      <c r="V1356" s="25">
        <v>0</v>
      </c>
      <c r="W1356" s="25" t="s">
        <v>84</v>
      </c>
      <c r="X1356" s="25" t="s">
        <v>29</v>
      </c>
      <c r="Y1356" s="25" t="s">
        <v>1131</v>
      </c>
      <c r="Z1356" s="25">
        <v>3778932</v>
      </c>
      <c r="AA1356" s="25" t="s">
        <v>1132</v>
      </c>
      <c r="AB1356" s="24"/>
      <c r="AC1356" s="24" t="str">
        <f t="shared" si="42"/>
        <v>979-354</v>
      </c>
      <c r="AD1356" s="24" t="str">
        <f t="shared" si="43"/>
        <v>PRESTAR SERVICIOS PROFESIONALES PARA LA PREVENCIÓN Y ATENCION DE EMERGENCIAS Y PROYECTAR LAS ACTUACIONES TÉCNICAS DE EVALUACIÓN, CONTROL Y SEGUIMIENTO AL ARBOLADO URBANO. # 979-354</v>
      </c>
    </row>
    <row r="1357" spans="1:30" x14ac:dyDescent="0.25">
      <c r="A1357" s="25">
        <v>979</v>
      </c>
      <c r="B1357" s="25">
        <v>355</v>
      </c>
      <c r="C1357" s="25" t="s">
        <v>1124</v>
      </c>
      <c r="D1357" s="25" t="s">
        <v>1345</v>
      </c>
      <c r="E1357" s="25" t="s">
        <v>1346</v>
      </c>
      <c r="F1357" s="25" t="s">
        <v>1347</v>
      </c>
      <c r="G1357" s="25" t="s">
        <v>27</v>
      </c>
      <c r="H1357" s="25" t="s">
        <v>31</v>
      </c>
      <c r="I1357" s="25" t="s">
        <v>1136</v>
      </c>
      <c r="J1357" s="25" t="s">
        <v>1249</v>
      </c>
      <c r="K1357" s="25">
        <v>80111600</v>
      </c>
      <c r="L1357" s="25" t="s">
        <v>1354</v>
      </c>
      <c r="M1357" s="25">
        <v>1</v>
      </c>
      <c r="N1357" s="25">
        <v>1</v>
      </c>
      <c r="O1357" s="25">
        <v>11</v>
      </c>
      <c r="P1357" s="25">
        <v>1</v>
      </c>
      <c r="Q1357" s="25" t="s">
        <v>28</v>
      </c>
      <c r="R1357" s="25">
        <v>0</v>
      </c>
      <c r="S1357" s="26">
        <v>51917250</v>
      </c>
      <c r="T1357" s="26">
        <v>51917250</v>
      </c>
      <c r="U1357" s="25">
        <v>0</v>
      </c>
      <c r="V1357" s="25">
        <v>0</v>
      </c>
      <c r="W1357" s="25" t="s">
        <v>84</v>
      </c>
      <c r="X1357" s="25" t="s">
        <v>29</v>
      </c>
      <c r="Y1357" s="25" t="s">
        <v>1131</v>
      </c>
      <c r="Z1357" s="25">
        <v>3778932</v>
      </c>
      <c r="AA1357" s="25" t="s">
        <v>1132</v>
      </c>
      <c r="AB1357" s="24"/>
      <c r="AC1357" s="24" t="str">
        <f t="shared" si="42"/>
        <v>979-355</v>
      </c>
      <c r="AD1357" s="24" t="str">
        <f t="shared" si="43"/>
        <v>PRESTAR SERVICIOS PROFESIONALES PARA LA PREVENCIÓN Y ATENCION DE EMERGENCIAS Y PROYECTAR LAS ACTUACIONES TÉCNICAS DE EVALUACIÓN, CONTROL Y SEGUIMIENTO AL ARBOLADO URBANO. # 979-355</v>
      </c>
    </row>
    <row r="1358" spans="1:30" x14ac:dyDescent="0.25">
      <c r="A1358" s="25">
        <v>979</v>
      </c>
      <c r="B1358" s="25">
        <v>356</v>
      </c>
      <c r="C1358" s="25" t="s">
        <v>1124</v>
      </c>
      <c r="D1358" s="25" t="s">
        <v>1345</v>
      </c>
      <c r="E1358" s="25" t="s">
        <v>1346</v>
      </c>
      <c r="F1358" s="25" t="s">
        <v>1347</v>
      </c>
      <c r="G1358" s="25" t="s">
        <v>27</v>
      </c>
      <c r="H1358" s="25" t="s">
        <v>31</v>
      </c>
      <c r="I1358" s="25" t="s">
        <v>1136</v>
      </c>
      <c r="J1358" s="25" t="s">
        <v>1249</v>
      </c>
      <c r="K1358" s="25">
        <v>80111600</v>
      </c>
      <c r="L1358" s="25" t="s">
        <v>1354</v>
      </c>
      <c r="M1358" s="25">
        <v>1</v>
      </c>
      <c r="N1358" s="25">
        <v>1</v>
      </c>
      <c r="O1358" s="25">
        <v>11</v>
      </c>
      <c r="P1358" s="25">
        <v>1</v>
      </c>
      <c r="Q1358" s="25" t="s">
        <v>28</v>
      </c>
      <c r="R1358" s="25">
        <v>0</v>
      </c>
      <c r="S1358" s="26">
        <v>51917250</v>
      </c>
      <c r="T1358" s="26">
        <v>51917250</v>
      </c>
      <c r="U1358" s="25">
        <v>0</v>
      </c>
      <c r="V1358" s="25">
        <v>0</v>
      </c>
      <c r="W1358" s="25" t="s">
        <v>84</v>
      </c>
      <c r="X1358" s="25" t="s">
        <v>29</v>
      </c>
      <c r="Y1358" s="25" t="s">
        <v>1131</v>
      </c>
      <c r="Z1358" s="25">
        <v>3778932</v>
      </c>
      <c r="AA1358" s="25" t="s">
        <v>1132</v>
      </c>
      <c r="AB1358" s="24"/>
      <c r="AC1358" s="24" t="str">
        <f t="shared" si="42"/>
        <v>979-356</v>
      </c>
      <c r="AD1358" s="24" t="str">
        <f t="shared" si="43"/>
        <v>PRESTAR SERVICIOS PROFESIONALES PARA LA PREVENCIÓN Y ATENCION DE EMERGENCIAS Y PROYECTAR LAS ACTUACIONES TÉCNICAS DE EVALUACIÓN, CONTROL Y SEGUIMIENTO AL ARBOLADO URBANO. # 979-356</v>
      </c>
    </row>
    <row r="1359" spans="1:30" x14ac:dyDescent="0.25">
      <c r="A1359" s="25">
        <v>979</v>
      </c>
      <c r="B1359" s="25">
        <v>357</v>
      </c>
      <c r="C1359" s="25" t="s">
        <v>1124</v>
      </c>
      <c r="D1359" s="25" t="s">
        <v>1345</v>
      </c>
      <c r="E1359" s="25" t="s">
        <v>1346</v>
      </c>
      <c r="F1359" s="25" t="s">
        <v>1347</v>
      </c>
      <c r="G1359" s="25" t="s">
        <v>27</v>
      </c>
      <c r="H1359" s="25" t="s">
        <v>31</v>
      </c>
      <c r="I1359" s="25" t="s">
        <v>1136</v>
      </c>
      <c r="J1359" s="25" t="s">
        <v>1249</v>
      </c>
      <c r="K1359" s="25">
        <v>80111600</v>
      </c>
      <c r="L1359" s="25" t="s">
        <v>1354</v>
      </c>
      <c r="M1359" s="25">
        <v>1</v>
      </c>
      <c r="N1359" s="25">
        <v>1</v>
      </c>
      <c r="O1359" s="25">
        <v>11</v>
      </c>
      <c r="P1359" s="25">
        <v>1</v>
      </c>
      <c r="Q1359" s="25" t="s">
        <v>28</v>
      </c>
      <c r="R1359" s="25">
        <v>0</v>
      </c>
      <c r="S1359" s="26">
        <v>51917250</v>
      </c>
      <c r="T1359" s="26">
        <v>51917250</v>
      </c>
      <c r="U1359" s="25">
        <v>0</v>
      </c>
      <c r="V1359" s="25">
        <v>0</v>
      </c>
      <c r="W1359" s="25" t="s">
        <v>84</v>
      </c>
      <c r="X1359" s="25" t="s">
        <v>29</v>
      </c>
      <c r="Y1359" s="25" t="s">
        <v>1131</v>
      </c>
      <c r="Z1359" s="25">
        <v>3778932</v>
      </c>
      <c r="AA1359" s="25" t="s">
        <v>1132</v>
      </c>
      <c r="AB1359" s="24"/>
      <c r="AC1359" s="24" t="str">
        <f t="shared" si="42"/>
        <v>979-357</v>
      </c>
      <c r="AD1359" s="24" t="str">
        <f t="shared" si="43"/>
        <v>PRESTAR SERVICIOS PROFESIONALES PARA LA PREVENCIÓN Y ATENCION DE EMERGENCIAS Y PROYECTAR LAS ACTUACIONES TÉCNICAS DE EVALUACIÓN, CONTROL Y SEGUIMIENTO AL ARBOLADO URBANO. # 979-357</v>
      </c>
    </row>
    <row r="1360" spans="1:30" x14ac:dyDescent="0.25">
      <c r="A1360" s="25">
        <v>979</v>
      </c>
      <c r="B1360" s="25">
        <v>358</v>
      </c>
      <c r="C1360" s="25" t="s">
        <v>1124</v>
      </c>
      <c r="D1360" s="25" t="s">
        <v>1345</v>
      </c>
      <c r="E1360" s="25" t="s">
        <v>1346</v>
      </c>
      <c r="F1360" s="25" t="s">
        <v>1347</v>
      </c>
      <c r="G1360" s="25" t="s">
        <v>27</v>
      </c>
      <c r="H1360" s="25" t="s">
        <v>31</v>
      </c>
      <c r="I1360" s="25" t="s">
        <v>1136</v>
      </c>
      <c r="J1360" s="25" t="s">
        <v>1249</v>
      </c>
      <c r="K1360" s="25">
        <v>80111600</v>
      </c>
      <c r="L1360" s="25" t="s">
        <v>1354</v>
      </c>
      <c r="M1360" s="25">
        <v>1</v>
      </c>
      <c r="N1360" s="25">
        <v>1</v>
      </c>
      <c r="O1360" s="25">
        <v>11</v>
      </c>
      <c r="P1360" s="25">
        <v>1</v>
      </c>
      <c r="Q1360" s="25" t="s">
        <v>28</v>
      </c>
      <c r="R1360" s="25">
        <v>0</v>
      </c>
      <c r="S1360" s="26">
        <v>51917250</v>
      </c>
      <c r="T1360" s="26">
        <v>51917250</v>
      </c>
      <c r="U1360" s="25">
        <v>0</v>
      </c>
      <c r="V1360" s="25">
        <v>0</v>
      </c>
      <c r="W1360" s="25" t="s">
        <v>84</v>
      </c>
      <c r="X1360" s="25" t="s">
        <v>29</v>
      </c>
      <c r="Y1360" s="25" t="s">
        <v>1131</v>
      </c>
      <c r="Z1360" s="25">
        <v>3778932</v>
      </c>
      <c r="AA1360" s="25" t="s">
        <v>1132</v>
      </c>
      <c r="AB1360" s="24"/>
      <c r="AC1360" s="24" t="str">
        <f t="shared" si="42"/>
        <v>979-358</v>
      </c>
      <c r="AD1360" s="24" t="str">
        <f t="shared" si="43"/>
        <v>PRESTAR SERVICIOS PROFESIONALES PARA LA PREVENCIÓN Y ATENCION DE EMERGENCIAS Y PROYECTAR LAS ACTUACIONES TÉCNICAS DE EVALUACIÓN, CONTROL Y SEGUIMIENTO AL ARBOLADO URBANO. # 979-358</v>
      </c>
    </row>
    <row r="1361" spans="1:30" x14ac:dyDescent="0.25">
      <c r="A1361" s="25">
        <v>979</v>
      </c>
      <c r="B1361" s="25">
        <v>359</v>
      </c>
      <c r="C1361" s="25" t="s">
        <v>1124</v>
      </c>
      <c r="D1361" s="25" t="s">
        <v>1345</v>
      </c>
      <c r="E1361" s="25" t="s">
        <v>1346</v>
      </c>
      <c r="F1361" s="25" t="s">
        <v>1347</v>
      </c>
      <c r="G1361" s="25" t="s">
        <v>27</v>
      </c>
      <c r="H1361" s="25" t="s">
        <v>31</v>
      </c>
      <c r="I1361" s="25" t="s">
        <v>1136</v>
      </c>
      <c r="J1361" s="25" t="s">
        <v>1249</v>
      </c>
      <c r="K1361" s="25">
        <v>80111600</v>
      </c>
      <c r="L1361" s="25" t="s">
        <v>1354</v>
      </c>
      <c r="M1361" s="25">
        <v>1</v>
      </c>
      <c r="N1361" s="25">
        <v>1</v>
      </c>
      <c r="O1361" s="25">
        <v>11</v>
      </c>
      <c r="P1361" s="25">
        <v>1</v>
      </c>
      <c r="Q1361" s="25" t="s">
        <v>28</v>
      </c>
      <c r="R1361" s="25">
        <v>0</v>
      </c>
      <c r="S1361" s="26">
        <v>51917250</v>
      </c>
      <c r="T1361" s="26">
        <v>51917250</v>
      </c>
      <c r="U1361" s="25">
        <v>0</v>
      </c>
      <c r="V1361" s="25">
        <v>0</v>
      </c>
      <c r="W1361" s="25" t="s">
        <v>84</v>
      </c>
      <c r="X1361" s="25" t="s">
        <v>29</v>
      </c>
      <c r="Y1361" s="25" t="s">
        <v>1131</v>
      </c>
      <c r="Z1361" s="25">
        <v>3778932</v>
      </c>
      <c r="AA1361" s="25" t="s">
        <v>1132</v>
      </c>
      <c r="AB1361" s="24"/>
      <c r="AC1361" s="24" t="str">
        <f t="shared" si="42"/>
        <v>979-359</v>
      </c>
      <c r="AD1361" s="24" t="str">
        <f t="shared" si="43"/>
        <v>PRESTAR SERVICIOS PROFESIONALES PARA LA PREVENCIÓN Y ATENCION DE EMERGENCIAS Y PROYECTAR LAS ACTUACIONES TÉCNICAS DE EVALUACIÓN, CONTROL Y SEGUIMIENTO AL ARBOLADO URBANO. # 979-359</v>
      </c>
    </row>
    <row r="1362" spans="1:30" x14ac:dyDescent="0.25">
      <c r="A1362" s="25">
        <v>979</v>
      </c>
      <c r="B1362" s="25">
        <v>360</v>
      </c>
      <c r="C1362" s="25" t="s">
        <v>1124</v>
      </c>
      <c r="D1362" s="25" t="s">
        <v>1345</v>
      </c>
      <c r="E1362" s="25" t="s">
        <v>1346</v>
      </c>
      <c r="F1362" s="25" t="s">
        <v>1347</v>
      </c>
      <c r="G1362" s="25" t="s">
        <v>27</v>
      </c>
      <c r="H1362" s="25" t="s">
        <v>31</v>
      </c>
      <c r="I1362" s="25" t="s">
        <v>1136</v>
      </c>
      <c r="J1362" s="25" t="s">
        <v>1249</v>
      </c>
      <c r="K1362" s="25">
        <v>80111600</v>
      </c>
      <c r="L1362" s="25" t="s">
        <v>1354</v>
      </c>
      <c r="M1362" s="25">
        <v>1</v>
      </c>
      <c r="N1362" s="25">
        <v>1</v>
      </c>
      <c r="O1362" s="25">
        <v>11</v>
      </c>
      <c r="P1362" s="25">
        <v>1</v>
      </c>
      <c r="Q1362" s="25" t="s">
        <v>28</v>
      </c>
      <c r="R1362" s="25">
        <v>0</v>
      </c>
      <c r="S1362" s="26">
        <v>51917250</v>
      </c>
      <c r="T1362" s="26">
        <v>51917250</v>
      </c>
      <c r="U1362" s="25">
        <v>0</v>
      </c>
      <c r="V1362" s="25">
        <v>0</v>
      </c>
      <c r="W1362" s="25" t="s">
        <v>84</v>
      </c>
      <c r="X1362" s="25" t="s">
        <v>29</v>
      </c>
      <c r="Y1362" s="25" t="s">
        <v>1131</v>
      </c>
      <c r="Z1362" s="25">
        <v>3778932</v>
      </c>
      <c r="AA1362" s="25" t="s">
        <v>1132</v>
      </c>
      <c r="AB1362" s="24"/>
      <c r="AC1362" s="24" t="str">
        <f t="shared" si="42"/>
        <v>979-360</v>
      </c>
      <c r="AD1362" s="24" t="str">
        <f t="shared" si="43"/>
        <v>PRESTAR SERVICIOS PROFESIONALES PARA LA PREVENCIÓN Y ATENCION DE EMERGENCIAS Y PROYECTAR LAS ACTUACIONES TÉCNICAS DE EVALUACIÓN, CONTROL Y SEGUIMIENTO AL ARBOLADO URBANO. # 979-360</v>
      </c>
    </row>
    <row r="1363" spans="1:30" x14ac:dyDescent="0.25">
      <c r="A1363" s="25">
        <v>979</v>
      </c>
      <c r="B1363" s="25">
        <v>361</v>
      </c>
      <c r="C1363" s="25" t="s">
        <v>1124</v>
      </c>
      <c r="D1363" s="25" t="s">
        <v>1345</v>
      </c>
      <c r="E1363" s="25" t="s">
        <v>1346</v>
      </c>
      <c r="F1363" s="25" t="s">
        <v>1347</v>
      </c>
      <c r="G1363" s="25" t="s">
        <v>27</v>
      </c>
      <c r="H1363" s="25" t="s">
        <v>31</v>
      </c>
      <c r="I1363" s="25" t="s">
        <v>1136</v>
      </c>
      <c r="J1363" s="25" t="s">
        <v>1249</v>
      </c>
      <c r="K1363" s="25">
        <v>80111600</v>
      </c>
      <c r="L1363" s="25" t="s">
        <v>1354</v>
      </c>
      <c r="M1363" s="25">
        <v>1</v>
      </c>
      <c r="N1363" s="25">
        <v>1</v>
      </c>
      <c r="O1363" s="25">
        <v>11</v>
      </c>
      <c r="P1363" s="25">
        <v>1</v>
      </c>
      <c r="Q1363" s="25" t="s">
        <v>28</v>
      </c>
      <c r="R1363" s="25">
        <v>0</v>
      </c>
      <c r="S1363" s="26">
        <v>51917250</v>
      </c>
      <c r="T1363" s="26">
        <v>51917250</v>
      </c>
      <c r="U1363" s="25">
        <v>0</v>
      </c>
      <c r="V1363" s="25">
        <v>0</v>
      </c>
      <c r="W1363" s="25" t="s">
        <v>84</v>
      </c>
      <c r="X1363" s="25" t="s">
        <v>29</v>
      </c>
      <c r="Y1363" s="25" t="s">
        <v>1131</v>
      </c>
      <c r="Z1363" s="25">
        <v>3778932</v>
      </c>
      <c r="AA1363" s="25" t="s">
        <v>1132</v>
      </c>
      <c r="AB1363" s="24"/>
      <c r="AC1363" s="24" t="str">
        <f t="shared" si="42"/>
        <v>979-361</v>
      </c>
      <c r="AD1363" s="24" t="str">
        <f t="shared" si="43"/>
        <v>PRESTAR SERVICIOS PROFESIONALES PARA LA PREVENCIÓN Y ATENCION DE EMERGENCIAS Y PROYECTAR LAS ACTUACIONES TÉCNICAS DE EVALUACIÓN, CONTROL Y SEGUIMIENTO AL ARBOLADO URBANO. # 979-361</v>
      </c>
    </row>
    <row r="1364" spans="1:30" x14ac:dyDescent="0.25">
      <c r="A1364" s="25">
        <v>979</v>
      </c>
      <c r="B1364" s="25">
        <v>362</v>
      </c>
      <c r="C1364" s="25" t="s">
        <v>1124</v>
      </c>
      <c r="D1364" s="25" t="s">
        <v>1345</v>
      </c>
      <c r="E1364" s="25" t="s">
        <v>1346</v>
      </c>
      <c r="F1364" s="25" t="s">
        <v>1347</v>
      </c>
      <c r="G1364" s="25" t="s">
        <v>27</v>
      </c>
      <c r="H1364" s="25" t="s">
        <v>31</v>
      </c>
      <c r="I1364" s="25" t="s">
        <v>1136</v>
      </c>
      <c r="J1364" s="25" t="s">
        <v>1249</v>
      </c>
      <c r="K1364" s="25">
        <v>80111600</v>
      </c>
      <c r="L1364" s="25" t="s">
        <v>1354</v>
      </c>
      <c r="M1364" s="25">
        <v>1</v>
      </c>
      <c r="N1364" s="25">
        <v>1</v>
      </c>
      <c r="O1364" s="25">
        <v>11</v>
      </c>
      <c r="P1364" s="25">
        <v>1</v>
      </c>
      <c r="Q1364" s="25" t="s">
        <v>28</v>
      </c>
      <c r="R1364" s="25">
        <v>0</v>
      </c>
      <c r="S1364" s="26">
        <v>51917250</v>
      </c>
      <c r="T1364" s="26">
        <v>51917250</v>
      </c>
      <c r="U1364" s="25">
        <v>0</v>
      </c>
      <c r="V1364" s="25">
        <v>0</v>
      </c>
      <c r="W1364" s="25" t="s">
        <v>84</v>
      </c>
      <c r="X1364" s="25" t="s">
        <v>29</v>
      </c>
      <c r="Y1364" s="25" t="s">
        <v>1131</v>
      </c>
      <c r="Z1364" s="25">
        <v>3778932</v>
      </c>
      <c r="AA1364" s="25" t="s">
        <v>1132</v>
      </c>
      <c r="AB1364" s="24"/>
      <c r="AC1364" s="24" t="str">
        <f t="shared" si="42"/>
        <v>979-362</v>
      </c>
      <c r="AD1364" s="24" t="str">
        <f t="shared" si="43"/>
        <v>PRESTAR SERVICIOS PROFESIONALES PARA LA PREVENCIÓN Y ATENCION DE EMERGENCIAS Y PROYECTAR LAS ACTUACIONES TÉCNICAS DE EVALUACIÓN, CONTROL Y SEGUIMIENTO AL ARBOLADO URBANO. # 979-362</v>
      </c>
    </row>
    <row r="1365" spans="1:30" x14ac:dyDescent="0.25">
      <c r="A1365" s="25">
        <v>979</v>
      </c>
      <c r="B1365" s="25">
        <v>363</v>
      </c>
      <c r="C1365" s="25" t="s">
        <v>1124</v>
      </c>
      <c r="D1365" s="25" t="s">
        <v>1345</v>
      </c>
      <c r="E1365" s="25" t="s">
        <v>1346</v>
      </c>
      <c r="F1365" s="25" t="s">
        <v>1347</v>
      </c>
      <c r="G1365" s="25" t="s">
        <v>27</v>
      </c>
      <c r="H1365" s="25" t="s">
        <v>31</v>
      </c>
      <c r="I1365" s="25" t="s">
        <v>1136</v>
      </c>
      <c r="J1365" s="25" t="s">
        <v>1249</v>
      </c>
      <c r="K1365" s="25">
        <v>80111600</v>
      </c>
      <c r="L1365" s="25" t="s">
        <v>1355</v>
      </c>
      <c r="M1365" s="25">
        <v>1</v>
      </c>
      <c r="N1365" s="25">
        <v>1</v>
      </c>
      <c r="O1365" s="25">
        <v>11</v>
      </c>
      <c r="P1365" s="25">
        <v>1</v>
      </c>
      <c r="Q1365" s="25" t="s">
        <v>28</v>
      </c>
      <c r="R1365" s="25">
        <v>0</v>
      </c>
      <c r="S1365" s="26">
        <v>51917250</v>
      </c>
      <c r="T1365" s="26">
        <v>51917250</v>
      </c>
      <c r="U1365" s="25">
        <v>0</v>
      </c>
      <c r="V1365" s="25">
        <v>0</v>
      </c>
      <c r="W1365" s="25" t="s">
        <v>84</v>
      </c>
      <c r="X1365" s="25" t="s">
        <v>29</v>
      </c>
      <c r="Y1365" s="25" t="s">
        <v>1131</v>
      </c>
      <c r="Z1365" s="25">
        <v>3778932</v>
      </c>
      <c r="AA1365" s="25" t="s">
        <v>1132</v>
      </c>
      <c r="AB1365" s="24"/>
      <c r="AC1365" s="24" t="str">
        <f t="shared" si="42"/>
        <v>979-363</v>
      </c>
      <c r="AD1365" s="24" t="str">
        <f t="shared" si="43"/>
        <v>PRESTAR SERVICIOS PROFESIONALES PARA PROYECTAR Y/O REVISAR ACTUACIONES TÉCNICAS DE SEGUIMIENTO A LAS RESOLUCIONES Y CONCEPTOS EMITIDOS  EN DESARROLLO DE LA EVALUACIÓN Y CONTROL AL ARBOLADO URBANO. # 979-363</v>
      </c>
    </row>
    <row r="1366" spans="1:30" x14ac:dyDescent="0.25">
      <c r="A1366" s="25">
        <v>979</v>
      </c>
      <c r="B1366" s="25">
        <v>364</v>
      </c>
      <c r="C1366" s="25" t="s">
        <v>1124</v>
      </c>
      <c r="D1366" s="25" t="s">
        <v>1345</v>
      </c>
      <c r="E1366" s="25" t="s">
        <v>1346</v>
      </c>
      <c r="F1366" s="25" t="s">
        <v>1347</v>
      </c>
      <c r="G1366" s="25" t="s">
        <v>27</v>
      </c>
      <c r="H1366" s="25" t="s">
        <v>31</v>
      </c>
      <c r="I1366" s="25" t="s">
        <v>1136</v>
      </c>
      <c r="J1366" s="25" t="s">
        <v>1249</v>
      </c>
      <c r="K1366" s="25">
        <v>80111600</v>
      </c>
      <c r="L1366" s="25" t="s">
        <v>1355</v>
      </c>
      <c r="M1366" s="25">
        <v>1</v>
      </c>
      <c r="N1366" s="25">
        <v>1</v>
      </c>
      <c r="O1366" s="25">
        <v>11</v>
      </c>
      <c r="P1366" s="25">
        <v>1</v>
      </c>
      <c r="Q1366" s="25" t="s">
        <v>28</v>
      </c>
      <c r="R1366" s="25">
        <v>0</v>
      </c>
      <c r="S1366" s="26">
        <v>51917250</v>
      </c>
      <c r="T1366" s="26">
        <v>51917250</v>
      </c>
      <c r="U1366" s="25">
        <v>0</v>
      </c>
      <c r="V1366" s="25">
        <v>0</v>
      </c>
      <c r="W1366" s="25" t="s">
        <v>84</v>
      </c>
      <c r="X1366" s="25" t="s">
        <v>29</v>
      </c>
      <c r="Y1366" s="25" t="s">
        <v>1131</v>
      </c>
      <c r="Z1366" s="25">
        <v>3778932</v>
      </c>
      <c r="AA1366" s="25" t="s">
        <v>1132</v>
      </c>
      <c r="AB1366" s="24"/>
      <c r="AC1366" s="24" t="str">
        <f t="shared" si="42"/>
        <v>979-364</v>
      </c>
      <c r="AD1366" s="24" t="str">
        <f t="shared" si="43"/>
        <v>PRESTAR SERVICIOS PROFESIONALES PARA PROYECTAR Y/O REVISAR ACTUACIONES TÉCNICAS DE SEGUIMIENTO A LAS RESOLUCIONES Y CONCEPTOS EMITIDOS  EN DESARROLLO DE LA EVALUACIÓN Y CONTROL AL ARBOLADO URBANO. # 979-364</v>
      </c>
    </row>
    <row r="1367" spans="1:30" x14ac:dyDescent="0.25">
      <c r="A1367" s="25">
        <v>979</v>
      </c>
      <c r="B1367" s="25">
        <v>365</v>
      </c>
      <c r="C1367" s="25" t="s">
        <v>1124</v>
      </c>
      <c r="D1367" s="25" t="s">
        <v>1345</v>
      </c>
      <c r="E1367" s="25" t="s">
        <v>1346</v>
      </c>
      <c r="F1367" s="25" t="s">
        <v>1347</v>
      </c>
      <c r="G1367" s="25" t="s">
        <v>27</v>
      </c>
      <c r="H1367" s="25" t="s">
        <v>31</v>
      </c>
      <c r="I1367" s="25" t="s">
        <v>1136</v>
      </c>
      <c r="J1367" s="25" t="s">
        <v>1249</v>
      </c>
      <c r="K1367" s="25">
        <v>80111600</v>
      </c>
      <c r="L1367" s="25" t="s">
        <v>1355</v>
      </c>
      <c r="M1367" s="25">
        <v>1</v>
      </c>
      <c r="N1367" s="25">
        <v>1</v>
      </c>
      <c r="O1367" s="25">
        <v>11</v>
      </c>
      <c r="P1367" s="25">
        <v>1</v>
      </c>
      <c r="Q1367" s="25" t="s">
        <v>28</v>
      </c>
      <c r="R1367" s="25">
        <v>0</v>
      </c>
      <c r="S1367" s="26">
        <v>51917250</v>
      </c>
      <c r="T1367" s="26">
        <v>51917250</v>
      </c>
      <c r="U1367" s="25">
        <v>0</v>
      </c>
      <c r="V1367" s="25">
        <v>0</v>
      </c>
      <c r="W1367" s="25" t="s">
        <v>84</v>
      </c>
      <c r="X1367" s="25" t="s">
        <v>29</v>
      </c>
      <c r="Y1367" s="25" t="s">
        <v>1131</v>
      </c>
      <c r="Z1367" s="25">
        <v>3778932</v>
      </c>
      <c r="AA1367" s="25" t="s">
        <v>1132</v>
      </c>
      <c r="AB1367" s="24"/>
      <c r="AC1367" s="24" t="str">
        <f t="shared" si="42"/>
        <v>979-365</v>
      </c>
      <c r="AD1367" s="24" t="str">
        <f t="shared" si="43"/>
        <v>PRESTAR SERVICIOS PROFESIONALES PARA PROYECTAR Y/O REVISAR ACTUACIONES TÉCNICAS DE SEGUIMIENTO A LAS RESOLUCIONES Y CONCEPTOS EMITIDOS  EN DESARROLLO DE LA EVALUACIÓN Y CONTROL AL ARBOLADO URBANO. # 979-365</v>
      </c>
    </row>
    <row r="1368" spans="1:30" x14ac:dyDescent="0.25">
      <c r="A1368" s="25">
        <v>979</v>
      </c>
      <c r="B1368" s="25">
        <v>366</v>
      </c>
      <c r="C1368" s="25" t="s">
        <v>1124</v>
      </c>
      <c r="D1368" s="25" t="s">
        <v>1345</v>
      </c>
      <c r="E1368" s="25" t="s">
        <v>1346</v>
      </c>
      <c r="F1368" s="25" t="s">
        <v>1347</v>
      </c>
      <c r="G1368" s="25" t="s">
        <v>27</v>
      </c>
      <c r="H1368" s="25" t="s">
        <v>31</v>
      </c>
      <c r="I1368" s="25" t="s">
        <v>1136</v>
      </c>
      <c r="J1368" s="25" t="s">
        <v>1249</v>
      </c>
      <c r="K1368" s="25">
        <v>80111600</v>
      </c>
      <c r="L1368" s="25" t="s">
        <v>1355</v>
      </c>
      <c r="M1368" s="25">
        <v>1</v>
      </c>
      <c r="N1368" s="25">
        <v>1</v>
      </c>
      <c r="O1368" s="25">
        <v>11</v>
      </c>
      <c r="P1368" s="25">
        <v>1</v>
      </c>
      <c r="Q1368" s="25" t="s">
        <v>28</v>
      </c>
      <c r="R1368" s="25">
        <v>0</v>
      </c>
      <c r="S1368" s="26">
        <v>51917250</v>
      </c>
      <c r="T1368" s="26">
        <v>51917250</v>
      </c>
      <c r="U1368" s="25">
        <v>0</v>
      </c>
      <c r="V1368" s="25">
        <v>0</v>
      </c>
      <c r="W1368" s="25" t="s">
        <v>84</v>
      </c>
      <c r="X1368" s="25" t="s">
        <v>29</v>
      </c>
      <c r="Y1368" s="25" t="s">
        <v>1131</v>
      </c>
      <c r="Z1368" s="25">
        <v>3778932</v>
      </c>
      <c r="AA1368" s="25" t="s">
        <v>1132</v>
      </c>
      <c r="AB1368" s="24"/>
      <c r="AC1368" s="24" t="str">
        <f t="shared" si="42"/>
        <v>979-366</v>
      </c>
      <c r="AD1368" s="24" t="str">
        <f t="shared" si="43"/>
        <v>PRESTAR SERVICIOS PROFESIONALES PARA PROYECTAR Y/O REVISAR ACTUACIONES TÉCNICAS DE SEGUIMIENTO A LAS RESOLUCIONES Y CONCEPTOS EMITIDOS  EN DESARROLLO DE LA EVALUACIÓN Y CONTROL AL ARBOLADO URBANO. # 979-366</v>
      </c>
    </row>
    <row r="1369" spans="1:30" x14ac:dyDescent="0.25">
      <c r="A1369" s="25">
        <v>979</v>
      </c>
      <c r="B1369" s="25">
        <v>367</v>
      </c>
      <c r="C1369" s="25" t="s">
        <v>1124</v>
      </c>
      <c r="D1369" s="25" t="s">
        <v>1345</v>
      </c>
      <c r="E1369" s="25" t="s">
        <v>1346</v>
      </c>
      <c r="F1369" s="25" t="s">
        <v>1347</v>
      </c>
      <c r="G1369" s="25" t="s">
        <v>27</v>
      </c>
      <c r="H1369" s="25" t="s">
        <v>31</v>
      </c>
      <c r="I1369" s="25" t="s">
        <v>1136</v>
      </c>
      <c r="J1369" s="25" t="s">
        <v>1249</v>
      </c>
      <c r="K1369" s="25">
        <v>80111600</v>
      </c>
      <c r="L1369" s="25" t="s">
        <v>1355</v>
      </c>
      <c r="M1369" s="25">
        <v>1</v>
      </c>
      <c r="N1369" s="25">
        <v>1</v>
      </c>
      <c r="O1369" s="25">
        <v>11</v>
      </c>
      <c r="P1369" s="25">
        <v>1</v>
      </c>
      <c r="Q1369" s="25" t="s">
        <v>28</v>
      </c>
      <c r="R1369" s="25">
        <v>0</v>
      </c>
      <c r="S1369" s="26">
        <v>51917250</v>
      </c>
      <c r="T1369" s="26">
        <v>51917250</v>
      </c>
      <c r="U1369" s="25">
        <v>0</v>
      </c>
      <c r="V1369" s="25">
        <v>0</v>
      </c>
      <c r="W1369" s="25" t="s">
        <v>84</v>
      </c>
      <c r="X1369" s="25" t="s">
        <v>29</v>
      </c>
      <c r="Y1369" s="25" t="s">
        <v>1131</v>
      </c>
      <c r="Z1369" s="25">
        <v>3778932</v>
      </c>
      <c r="AA1369" s="25" t="s">
        <v>1132</v>
      </c>
      <c r="AB1369" s="24"/>
      <c r="AC1369" s="24" t="str">
        <f t="shared" si="42"/>
        <v>979-367</v>
      </c>
      <c r="AD1369" s="24" t="str">
        <f t="shared" si="43"/>
        <v>PRESTAR SERVICIOS PROFESIONALES PARA PROYECTAR Y/O REVISAR ACTUACIONES TÉCNICAS DE SEGUIMIENTO A LAS RESOLUCIONES Y CONCEPTOS EMITIDOS  EN DESARROLLO DE LA EVALUACIÓN Y CONTROL AL ARBOLADO URBANO. # 979-367</v>
      </c>
    </row>
    <row r="1370" spans="1:30" x14ac:dyDescent="0.25">
      <c r="A1370" s="25">
        <v>979</v>
      </c>
      <c r="B1370" s="25">
        <v>368</v>
      </c>
      <c r="C1370" s="25" t="s">
        <v>1124</v>
      </c>
      <c r="D1370" s="25" t="s">
        <v>1345</v>
      </c>
      <c r="E1370" s="25" t="s">
        <v>1346</v>
      </c>
      <c r="F1370" s="25" t="s">
        <v>1347</v>
      </c>
      <c r="G1370" s="25" t="s">
        <v>27</v>
      </c>
      <c r="H1370" s="25" t="s">
        <v>31</v>
      </c>
      <c r="I1370" s="25" t="s">
        <v>1136</v>
      </c>
      <c r="J1370" s="25" t="s">
        <v>1249</v>
      </c>
      <c r="K1370" s="25">
        <v>80111600</v>
      </c>
      <c r="L1370" s="25" t="s">
        <v>1356</v>
      </c>
      <c r="M1370" s="25">
        <v>1</v>
      </c>
      <c r="N1370" s="25">
        <v>1</v>
      </c>
      <c r="O1370" s="25">
        <v>11</v>
      </c>
      <c r="P1370" s="25">
        <v>1</v>
      </c>
      <c r="Q1370" s="25" t="s">
        <v>28</v>
      </c>
      <c r="R1370" s="25">
        <v>0</v>
      </c>
      <c r="S1370" s="26">
        <v>40009200</v>
      </c>
      <c r="T1370" s="26">
        <v>40009200</v>
      </c>
      <c r="U1370" s="25">
        <v>0</v>
      </c>
      <c r="V1370" s="25">
        <v>0</v>
      </c>
      <c r="W1370" s="25" t="s">
        <v>84</v>
      </c>
      <c r="X1370" s="25" t="s">
        <v>29</v>
      </c>
      <c r="Y1370" s="25" t="s">
        <v>1131</v>
      </c>
      <c r="Z1370" s="25">
        <v>3778932</v>
      </c>
      <c r="AA1370" s="25" t="s">
        <v>1132</v>
      </c>
      <c r="AB1370" s="24"/>
      <c r="AC1370" s="24" t="str">
        <f t="shared" si="42"/>
        <v>979-368</v>
      </c>
      <c r="AD1370" s="24" t="str">
        <f t="shared" si="43"/>
        <v>PRESTAR SERVICIOS PROFESIONALES PARA REALIZAR LAS ACTUACIONES TÉCNICAS DE EVALUACIÓN, CONTROL Y SEGUIMIENTO AL MANEJO ADECUADO DEL RECURSO ARBÓREO. # 979-368</v>
      </c>
    </row>
    <row r="1371" spans="1:30" x14ac:dyDescent="0.25">
      <c r="A1371" s="25">
        <v>979</v>
      </c>
      <c r="B1371" s="25">
        <v>369</v>
      </c>
      <c r="C1371" s="25" t="s">
        <v>1124</v>
      </c>
      <c r="D1371" s="25" t="s">
        <v>1345</v>
      </c>
      <c r="E1371" s="25" t="s">
        <v>1346</v>
      </c>
      <c r="F1371" s="25" t="s">
        <v>1347</v>
      </c>
      <c r="G1371" s="25" t="s">
        <v>27</v>
      </c>
      <c r="H1371" s="25" t="s">
        <v>31</v>
      </c>
      <c r="I1371" s="25" t="s">
        <v>1136</v>
      </c>
      <c r="J1371" s="25" t="s">
        <v>1249</v>
      </c>
      <c r="K1371" s="25">
        <v>80111600</v>
      </c>
      <c r="L1371" s="25" t="s">
        <v>1356</v>
      </c>
      <c r="M1371" s="25">
        <v>1</v>
      </c>
      <c r="N1371" s="25">
        <v>1</v>
      </c>
      <c r="O1371" s="25">
        <v>11</v>
      </c>
      <c r="P1371" s="25">
        <v>1</v>
      </c>
      <c r="Q1371" s="25" t="s">
        <v>28</v>
      </c>
      <c r="R1371" s="25">
        <v>0</v>
      </c>
      <c r="S1371" s="26">
        <v>40009200</v>
      </c>
      <c r="T1371" s="26">
        <v>40009200</v>
      </c>
      <c r="U1371" s="25">
        <v>0</v>
      </c>
      <c r="V1371" s="25">
        <v>0</v>
      </c>
      <c r="W1371" s="25" t="s">
        <v>84</v>
      </c>
      <c r="X1371" s="25" t="s">
        <v>29</v>
      </c>
      <c r="Y1371" s="25" t="s">
        <v>1131</v>
      </c>
      <c r="Z1371" s="25">
        <v>3778932</v>
      </c>
      <c r="AA1371" s="25" t="s">
        <v>1132</v>
      </c>
      <c r="AB1371" s="24"/>
      <c r="AC1371" s="24" t="str">
        <f t="shared" si="42"/>
        <v>979-369</v>
      </c>
      <c r="AD1371" s="24" t="str">
        <f t="shared" si="43"/>
        <v>PRESTAR SERVICIOS PROFESIONALES PARA REALIZAR LAS ACTUACIONES TÉCNICAS DE EVALUACIÓN, CONTROL Y SEGUIMIENTO AL MANEJO ADECUADO DEL RECURSO ARBÓREO. # 979-369</v>
      </c>
    </row>
    <row r="1372" spans="1:30" x14ac:dyDescent="0.25">
      <c r="A1372" s="25">
        <v>979</v>
      </c>
      <c r="B1372" s="25">
        <v>370</v>
      </c>
      <c r="C1372" s="25" t="s">
        <v>1124</v>
      </c>
      <c r="D1372" s="25" t="s">
        <v>1345</v>
      </c>
      <c r="E1372" s="25" t="s">
        <v>1346</v>
      </c>
      <c r="F1372" s="25" t="s">
        <v>1347</v>
      </c>
      <c r="G1372" s="25" t="s">
        <v>27</v>
      </c>
      <c r="H1372" s="25" t="s">
        <v>31</v>
      </c>
      <c r="I1372" s="25" t="s">
        <v>1136</v>
      </c>
      <c r="J1372" s="25" t="s">
        <v>1249</v>
      </c>
      <c r="K1372" s="25">
        <v>80111600</v>
      </c>
      <c r="L1372" s="25" t="s">
        <v>1356</v>
      </c>
      <c r="M1372" s="25">
        <v>1</v>
      </c>
      <c r="N1372" s="25">
        <v>1</v>
      </c>
      <c r="O1372" s="25">
        <v>11</v>
      </c>
      <c r="P1372" s="25">
        <v>1</v>
      </c>
      <c r="Q1372" s="25" t="s">
        <v>28</v>
      </c>
      <c r="R1372" s="25">
        <v>0</v>
      </c>
      <c r="S1372" s="26">
        <v>40009200</v>
      </c>
      <c r="T1372" s="26">
        <v>40009200</v>
      </c>
      <c r="U1372" s="25">
        <v>0</v>
      </c>
      <c r="V1372" s="25">
        <v>0</v>
      </c>
      <c r="W1372" s="25" t="s">
        <v>84</v>
      </c>
      <c r="X1372" s="25" t="s">
        <v>29</v>
      </c>
      <c r="Y1372" s="25" t="s">
        <v>1131</v>
      </c>
      <c r="Z1372" s="25">
        <v>3778932</v>
      </c>
      <c r="AA1372" s="25" t="s">
        <v>1132</v>
      </c>
      <c r="AB1372" s="24"/>
      <c r="AC1372" s="24" t="str">
        <f t="shared" si="42"/>
        <v>979-370</v>
      </c>
      <c r="AD1372" s="24" t="str">
        <f t="shared" si="43"/>
        <v>PRESTAR SERVICIOS PROFESIONALES PARA REALIZAR LAS ACTUACIONES TÉCNICAS DE EVALUACIÓN, CONTROL Y SEGUIMIENTO AL MANEJO ADECUADO DEL RECURSO ARBÓREO. # 979-370</v>
      </c>
    </row>
    <row r="1373" spans="1:30" x14ac:dyDescent="0.25">
      <c r="A1373" s="25">
        <v>979</v>
      </c>
      <c r="B1373" s="25">
        <v>371</v>
      </c>
      <c r="C1373" s="25" t="s">
        <v>1124</v>
      </c>
      <c r="D1373" s="25" t="s">
        <v>1345</v>
      </c>
      <c r="E1373" s="25" t="s">
        <v>1346</v>
      </c>
      <c r="F1373" s="25" t="s">
        <v>1347</v>
      </c>
      <c r="G1373" s="25" t="s">
        <v>27</v>
      </c>
      <c r="H1373" s="25" t="s">
        <v>31</v>
      </c>
      <c r="I1373" s="25" t="s">
        <v>1136</v>
      </c>
      <c r="J1373" s="25" t="s">
        <v>1249</v>
      </c>
      <c r="K1373" s="25">
        <v>80111600</v>
      </c>
      <c r="L1373" s="25" t="s">
        <v>1356</v>
      </c>
      <c r="M1373" s="25">
        <v>1</v>
      </c>
      <c r="N1373" s="25">
        <v>1</v>
      </c>
      <c r="O1373" s="25">
        <v>11</v>
      </c>
      <c r="P1373" s="25">
        <v>1</v>
      </c>
      <c r="Q1373" s="25" t="s">
        <v>28</v>
      </c>
      <c r="R1373" s="25">
        <v>0</v>
      </c>
      <c r="S1373" s="26">
        <v>40009200</v>
      </c>
      <c r="T1373" s="26">
        <v>40009200</v>
      </c>
      <c r="U1373" s="25">
        <v>0</v>
      </c>
      <c r="V1373" s="25">
        <v>0</v>
      </c>
      <c r="W1373" s="25" t="s">
        <v>84</v>
      </c>
      <c r="X1373" s="25" t="s">
        <v>29</v>
      </c>
      <c r="Y1373" s="25" t="s">
        <v>1131</v>
      </c>
      <c r="Z1373" s="25">
        <v>3778932</v>
      </c>
      <c r="AA1373" s="25" t="s">
        <v>1132</v>
      </c>
      <c r="AB1373" s="24"/>
      <c r="AC1373" s="24" t="str">
        <f t="shared" si="42"/>
        <v>979-371</v>
      </c>
      <c r="AD1373" s="24" t="str">
        <f t="shared" si="43"/>
        <v>PRESTAR SERVICIOS PROFESIONALES PARA REALIZAR LAS ACTUACIONES TÉCNICAS DE EVALUACIÓN, CONTROL Y SEGUIMIENTO AL MANEJO ADECUADO DEL RECURSO ARBÓREO. # 979-371</v>
      </c>
    </row>
    <row r="1374" spans="1:30" x14ac:dyDescent="0.25">
      <c r="A1374" s="25">
        <v>979</v>
      </c>
      <c r="B1374" s="25">
        <v>372</v>
      </c>
      <c r="C1374" s="25" t="s">
        <v>1124</v>
      </c>
      <c r="D1374" s="25" t="s">
        <v>1345</v>
      </c>
      <c r="E1374" s="25" t="s">
        <v>1346</v>
      </c>
      <c r="F1374" s="25" t="s">
        <v>1347</v>
      </c>
      <c r="G1374" s="25" t="s">
        <v>27</v>
      </c>
      <c r="H1374" s="25" t="s">
        <v>31</v>
      </c>
      <c r="I1374" s="25" t="s">
        <v>1136</v>
      </c>
      <c r="J1374" s="25" t="s">
        <v>1249</v>
      </c>
      <c r="K1374" s="25">
        <v>80111600</v>
      </c>
      <c r="L1374" s="25" t="s">
        <v>1356</v>
      </c>
      <c r="M1374" s="25">
        <v>1</v>
      </c>
      <c r="N1374" s="25">
        <v>1</v>
      </c>
      <c r="O1374" s="25">
        <v>11</v>
      </c>
      <c r="P1374" s="25">
        <v>1</v>
      </c>
      <c r="Q1374" s="25" t="s">
        <v>28</v>
      </c>
      <c r="R1374" s="25">
        <v>0</v>
      </c>
      <c r="S1374" s="26">
        <v>40009200</v>
      </c>
      <c r="T1374" s="26">
        <v>40009200</v>
      </c>
      <c r="U1374" s="25">
        <v>0</v>
      </c>
      <c r="V1374" s="25">
        <v>0</v>
      </c>
      <c r="W1374" s="25" t="s">
        <v>84</v>
      </c>
      <c r="X1374" s="25" t="s">
        <v>29</v>
      </c>
      <c r="Y1374" s="25" t="s">
        <v>1131</v>
      </c>
      <c r="Z1374" s="25">
        <v>3778932</v>
      </c>
      <c r="AA1374" s="25" t="s">
        <v>1132</v>
      </c>
      <c r="AB1374" s="24"/>
      <c r="AC1374" s="24" t="str">
        <f t="shared" si="42"/>
        <v>979-372</v>
      </c>
      <c r="AD1374" s="24" t="str">
        <f t="shared" si="43"/>
        <v>PRESTAR SERVICIOS PROFESIONALES PARA REALIZAR LAS ACTUACIONES TÉCNICAS DE EVALUACIÓN, CONTROL Y SEGUIMIENTO AL MANEJO ADECUADO DEL RECURSO ARBÓREO. # 979-372</v>
      </c>
    </row>
    <row r="1375" spans="1:30" x14ac:dyDescent="0.25">
      <c r="A1375" s="25">
        <v>979</v>
      </c>
      <c r="B1375" s="25">
        <v>373</v>
      </c>
      <c r="C1375" s="25" t="s">
        <v>1124</v>
      </c>
      <c r="D1375" s="25" t="s">
        <v>1345</v>
      </c>
      <c r="E1375" s="25" t="s">
        <v>1346</v>
      </c>
      <c r="F1375" s="25" t="s">
        <v>1347</v>
      </c>
      <c r="G1375" s="25" t="s">
        <v>27</v>
      </c>
      <c r="H1375" s="25" t="s">
        <v>31</v>
      </c>
      <c r="I1375" s="25" t="s">
        <v>1136</v>
      </c>
      <c r="J1375" s="25" t="s">
        <v>1249</v>
      </c>
      <c r="K1375" s="25">
        <v>80111600</v>
      </c>
      <c r="L1375" s="25" t="s">
        <v>1356</v>
      </c>
      <c r="M1375" s="25">
        <v>1</v>
      </c>
      <c r="N1375" s="25">
        <v>1</v>
      </c>
      <c r="O1375" s="25">
        <v>11</v>
      </c>
      <c r="P1375" s="25">
        <v>1</v>
      </c>
      <c r="Q1375" s="25" t="s">
        <v>28</v>
      </c>
      <c r="R1375" s="25">
        <v>0</v>
      </c>
      <c r="S1375" s="26">
        <v>40009200</v>
      </c>
      <c r="T1375" s="26">
        <v>40009200</v>
      </c>
      <c r="U1375" s="25">
        <v>0</v>
      </c>
      <c r="V1375" s="25">
        <v>0</v>
      </c>
      <c r="W1375" s="25" t="s">
        <v>84</v>
      </c>
      <c r="X1375" s="25" t="s">
        <v>29</v>
      </c>
      <c r="Y1375" s="25" t="s">
        <v>1131</v>
      </c>
      <c r="Z1375" s="25">
        <v>3778932</v>
      </c>
      <c r="AA1375" s="25" t="s">
        <v>1132</v>
      </c>
      <c r="AB1375" s="24"/>
      <c r="AC1375" s="24" t="str">
        <f t="shared" si="42"/>
        <v>979-373</v>
      </c>
      <c r="AD1375" s="24" t="str">
        <f t="shared" si="43"/>
        <v>PRESTAR SERVICIOS PROFESIONALES PARA REALIZAR LAS ACTUACIONES TÉCNICAS DE EVALUACIÓN, CONTROL Y SEGUIMIENTO AL MANEJO ADECUADO DEL RECURSO ARBÓREO. # 979-373</v>
      </c>
    </row>
    <row r="1376" spans="1:30" x14ac:dyDescent="0.25">
      <c r="A1376" s="25">
        <v>979</v>
      </c>
      <c r="B1376" s="25">
        <v>374</v>
      </c>
      <c r="C1376" s="25" t="s">
        <v>1124</v>
      </c>
      <c r="D1376" s="25" t="s">
        <v>1345</v>
      </c>
      <c r="E1376" s="25" t="s">
        <v>1346</v>
      </c>
      <c r="F1376" s="25" t="s">
        <v>1347</v>
      </c>
      <c r="G1376" s="25" t="s">
        <v>27</v>
      </c>
      <c r="H1376" s="25" t="s">
        <v>31</v>
      </c>
      <c r="I1376" s="25" t="s">
        <v>1136</v>
      </c>
      <c r="J1376" s="25" t="s">
        <v>1249</v>
      </c>
      <c r="K1376" s="25">
        <v>80111600</v>
      </c>
      <c r="L1376" s="25" t="s">
        <v>1357</v>
      </c>
      <c r="M1376" s="25">
        <v>1</v>
      </c>
      <c r="N1376" s="25">
        <v>1</v>
      </c>
      <c r="O1376" s="25">
        <v>12</v>
      </c>
      <c r="P1376" s="25">
        <v>1</v>
      </c>
      <c r="Q1376" s="25" t="s">
        <v>28</v>
      </c>
      <c r="R1376" s="25">
        <v>0</v>
      </c>
      <c r="S1376" s="26">
        <v>43646400</v>
      </c>
      <c r="T1376" s="26">
        <v>43646400</v>
      </c>
      <c r="U1376" s="25">
        <v>0</v>
      </c>
      <c r="V1376" s="25">
        <v>0</v>
      </c>
      <c r="W1376" s="25" t="s">
        <v>84</v>
      </c>
      <c r="X1376" s="25" t="s">
        <v>29</v>
      </c>
      <c r="Y1376" s="25" t="s">
        <v>1131</v>
      </c>
      <c r="Z1376" s="25">
        <v>3778932</v>
      </c>
      <c r="AA1376" s="25" t="s">
        <v>1132</v>
      </c>
      <c r="AB1376" s="24"/>
      <c r="AC1376" s="24" t="str">
        <f t="shared" si="42"/>
        <v>979-374</v>
      </c>
      <c r="AD1376" s="24" t="str">
        <f t="shared" si="43"/>
        <v>PRESTAR SERVICIOS PROFESIONALES PARA REALIZAR EL SEGUIMIENTO TÉCNICO A LAS RESOLUCIONES Y CONCEPTOS EMITIDOS  EN DESARROLLO DE LA EVALUACIÓN Y CONTROL AL ARBOLADO URBANO. # 979-374</v>
      </c>
    </row>
    <row r="1377" spans="1:30" x14ac:dyDescent="0.25">
      <c r="A1377" s="25">
        <v>979</v>
      </c>
      <c r="B1377" s="25">
        <v>375</v>
      </c>
      <c r="C1377" s="25" t="s">
        <v>1124</v>
      </c>
      <c r="D1377" s="25" t="s">
        <v>1345</v>
      </c>
      <c r="E1377" s="25" t="s">
        <v>1346</v>
      </c>
      <c r="F1377" s="25" t="s">
        <v>1347</v>
      </c>
      <c r="G1377" s="25" t="s">
        <v>27</v>
      </c>
      <c r="H1377" s="25" t="s">
        <v>31</v>
      </c>
      <c r="I1377" s="25" t="s">
        <v>1136</v>
      </c>
      <c r="J1377" s="25" t="s">
        <v>1249</v>
      </c>
      <c r="K1377" s="25">
        <v>80111600</v>
      </c>
      <c r="L1377" s="25" t="s">
        <v>1357</v>
      </c>
      <c r="M1377" s="25">
        <v>1</v>
      </c>
      <c r="N1377" s="25">
        <v>1</v>
      </c>
      <c r="O1377" s="25">
        <v>12</v>
      </c>
      <c r="P1377" s="25">
        <v>1</v>
      </c>
      <c r="Q1377" s="25" t="s">
        <v>28</v>
      </c>
      <c r="R1377" s="25">
        <v>0</v>
      </c>
      <c r="S1377" s="26">
        <v>43646400</v>
      </c>
      <c r="T1377" s="26">
        <v>43646400</v>
      </c>
      <c r="U1377" s="25">
        <v>0</v>
      </c>
      <c r="V1377" s="25">
        <v>0</v>
      </c>
      <c r="W1377" s="25" t="s">
        <v>84</v>
      </c>
      <c r="X1377" s="25" t="s">
        <v>29</v>
      </c>
      <c r="Y1377" s="25" t="s">
        <v>1131</v>
      </c>
      <c r="Z1377" s="25">
        <v>3778932</v>
      </c>
      <c r="AA1377" s="25" t="s">
        <v>1132</v>
      </c>
      <c r="AB1377" s="24"/>
      <c r="AC1377" s="24" t="str">
        <f t="shared" si="42"/>
        <v>979-375</v>
      </c>
      <c r="AD1377" s="24" t="str">
        <f t="shared" si="43"/>
        <v>PRESTAR SERVICIOS PROFESIONALES PARA REALIZAR EL SEGUIMIENTO TÉCNICO A LAS RESOLUCIONES Y CONCEPTOS EMITIDOS  EN DESARROLLO DE LA EVALUACIÓN Y CONTROL AL ARBOLADO URBANO. # 979-375</v>
      </c>
    </row>
    <row r="1378" spans="1:30" x14ac:dyDescent="0.25">
      <c r="A1378" s="25">
        <v>979</v>
      </c>
      <c r="B1378" s="25">
        <v>376</v>
      </c>
      <c r="C1378" s="25" t="s">
        <v>1124</v>
      </c>
      <c r="D1378" s="25" t="s">
        <v>1345</v>
      </c>
      <c r="E1378" s="25" t="s">
        <v>1346</v>
      </c>
      <c r="F1378" s="25" t="s">
        <v>1347</v>
      </c>
      <c r="G1378" s="25" t="s">
        <v>27</v>
      </c>
      <c r="H1378" s="25" t="s">
        <v>31</v>
      </c>
      <c r="I1378" s="25" t="s">
        <v>1136</v>
      </c>
      <c r="J1378" s="25" t="s">
        <v>1249</v>
      </c>
      <c r="K1378" s="25">
        <v>80111600</v>
      </c>
      <c r="L1378" s="25" t="s">
        <v>1357</v>
      </c>
      <c r="M1378" s="25">
        <v>1</v>
      </c>
      <c r="N1378" s="25">
        <v>1</v>
      </c>
      <c r="O1378" s="25">
        <v>12</v>
      </c>
      <c r="P1378" s="25">
        <v>1</v>
      </c>
      <c r="Q1378" s="25" t="s">
        <v>28</v>
      </c>
      <c r="R1378" s="25">
        <v>0</v>
      </c>
      <c r="S1378" s="26">
        <v>43646400</v>
      </c>
      <c r="T1378" s="26">
        <v>43646400</v>
      </c>
      <c r="U1378" s="25">
        <v>0</v>
      </c>
      <c r="V1378" s="25">
        <v>0</v>
      </c>
      <c r="W1378" s="25" t="s">
        <v>84</v>
      </c>
      <c r="X1378" s="25" t="s">
        <v>29</v>
      </c>
      <c r="Y1378" s="25" t="s">
        <v>1131</v>
      </c>
      <c r="Z1378" s="25">
        <v>3778932</v>
      </c>
      <c r="AA1378" s="25" t="s">
        <v>1132</v>
      </c>
      <c r="AB1378" s="24"/>
      <c r="AC1378" s="24" t="str">
        <f t="shared" si="42"/>
        <v>979-376</v>
      </c>
      <c r="AD1378" s="24" t="str">
        <f t="shared" si="43"/>
        <v>PRESTAR SERVICIOS PROFESIONALES PARA REALIZAR EL SEGUIMIENTO TÉCNICO A LAS RESOLUCIONES Y CONCEPTOS EMITIDOS  EN DESARROLLO DE LA EVALUACIÓN Y CONTROL AL ARBOLADO URBANO. # 979-376</v>
      </c>
    </row>
    <row r="1379" spans="1:30" x14ac:dyDescent="0.25">
      <c r="A1379" s="25">
        <v>979</v>
      </c>
      <c r="B1379" s="25">
        <v>377</v>
      </c>
      <c r="C1379" s="25" t="s">
        <v>1124</v>
      </c>
      <c r="D1379" s="25" t="s">
        <v>1345</v>
      </c>
      <c r="E1379" s="25" t="s">
        <v>1346</v>
      </c>
      <c r="F1379" s="25" t="s">
        <v>1347</v>
      </c>
      <c r="G1379" s="25" t="s">
        <v>27</v>
      </c>
      <c r="H1379" s="25" t="s">
        <v>31</v>
      </c>
      <c r="I1379" s="25" t="s">
        <v>1136</v>
      </c>
      <c r="J1379" s="25" t="s">
        <v>1249</v>
      </c>
      <c r="K1379" s="25">
        <v>80111600</v>
      </c>
      <c r="L1379" s="25" t="s">
        <v>1357</v>
      </c>
      <c r="M1379" s="25">
        <v>1</v>
      </c>
      <c r="N1379" s="25">
        <v>1</v>
      </c>
      <c r="O1379" s="25">
        <v>11</v>
      </c>
      <c r="P1379" s="25">
        <v>1</v>
      </c>
      <c r="Q1379" s="25" t="s">
        <v>28</v>
      </c>
      <c r="R1379" s="25">
        <v>0</v>
      </c>
      <c r="S1379" s="26">
        <v>40009200</v>
      </c>
      <c r="T1379" s="26">
        <v>40009200</v>
      </c>
      <c r="U1379" s="25">
        <v>0</v>
      </c>
      <c r="V1379" s="25">
        <v>0</v>
      </c>
      <c r="W1379" s="25" t="s">
        <v>84</v>
      </c>
      <c r="X1379" s="25" t="s">
        <v>29</v>
      </c>
      <c r="Y1379" s="25" t="s">
        <v>1131</v>
      </c>
      <c r="Z1379" s="25">
        <v>3778932</v>
      </c>
      <c r="AA1379" s="25" t="s">
        <v>1132</v>
      </c>
      <c r="AB1379" s="24"/>
      <c r="AC1379" s="24" t="str">
        <f t="shared" si="42"/>
        <v>979-377</v>
      </c>
      <c r="AD1379" s="24" t="str">
        <f t="shared" si="43"/>
        <v>PRESTAR SERVICIOS PROFESIONALES PARA REALIZAR EL SEGUIMIENTO TÉCNICO A LAS RESOLUCIONES Y CONCEPTOS EMITIDOS  EN DESARROLLO DE LA EVALUACIÓN Y CONTROL AL ARBOLADO URBANO. # 979-377</v>
      </c>
    </row>
    <row r="1380" spans="1:30" x14ac:dyDescent="0.25">
      <c r="A1380" s="25">
        <v>979</v>
      </c>
      <c r="B1380" s="25">
        <v>378</v>
      </c>
      <c r="C1380" s="25" t="s">
        <v>1124</v>
      </c>
      <c r="D1380" s="25" t="s">
        <v>1345</v>
      </c>
      <c r="E1380" s="25" t="s">
        <v>1346</v>
      </c>
      <c r="F1380" s="25" t="s">
        <v>1347</v>
      </c>
      <c r="G1380" s="25" t="s">
        <v>27</v>
      </c>
      <c r="H1380" s="25" t="s">
        <v>31</v>
      </c>
      <c r="I1380" s="25" t="s">
        <v>1136</v>
      </c>
      <c r="J1380" s="25" t="s">
        <v>1249</v>
      </c>
      <c r="K1380" s="25">
        <v>80111600</v>
      </c>
      <c r="L1380" s="25" t="s">
        <v>1357</v>
      </c>
      <c r="M1380" s="25">
        <v>1</v>
      </c>
      <c r="N1380" s="25">
        <v>1</v>
      </c>
      <c r="O1380" s="25">
        <v>11</v>
      </c>
      <c r="P1380" s="25">
        <v>1</v>
      </c>
      <c r="Q1380" s="25" t="s">
        <v>28</v>
      </c>
      <c r="R1380" s="25">
        <v>0</v>
      </c>
      <c r="S1380" s="26">
        <v>40009200</v>
      </c>
      <c r="T1380" s="26">
        <v>40009200</v>
      </c>
      <c r="U1380" s="25">
        <v>0</v>
      </c>
      <c r="V1380" s="25">
        <v>0</v>
      </c>
      <c r="W1380" s="25" t="s">
        <v>84</v>
      </c>
      <c r="X1380" s="25" t="s">
        <v>29</v>
      </c>
      <c r="Y1380" s="25" t="s">
        <v>1131</v>
      </c>
      <c r="Z1380" s="25">
        <v>3778932</v>
      </c>
      <c r="AA1380" s="25" t="s">
        <v>1132</v>
      </c>
      <c r="AB1380" s="24"/>
      <c r="AC1380" s="24" t="str">
        <f t="shared" si="42"/>
        <v>979-378</v>
      </c>
      <c r="AD1380" s="24" t="str">
        <f t="shared" si="43"/>
        <v>PRESTAR SERVICIOS PROFESIONALES PARA REALIZAR EL SEGUIMIENTO TÉCNICO A LAS RESOLUCIONES Y CONCEPTOS EMITIDOS  EN DESARROLLO DE LA EVALUACIÓN Y CONTROL AL ARBOLADO URBANO. # 979-378</v>
      </c>
    </row>
    <row r="1381" spans="1:30" x14ac:dyDescent="0.25">
      <c r="A1381" s="25">
        <v>979</v>
      </c>
      <c r="B1381" s="25">
        <v>379</v>
      </c>
      <c r="C1381" s="25" t="s">
        <v>1124</v>
      </c>
      <c r="D1381" s="25" t="s">
        <v>1345</v>
      </c>
      <c r="E1381" s="25" t="s">
        <v>1346</v>
      </c>
      <c r="F1381" s="25" t="s">
        <v>1347</v>
      </c>
      <c r="G1381" s="25" t="s">
        <v>27</v>
      </c>
      <c r="H1381" s="25" t="s">
        <v>31</v>
      </c>
      <c r="I1381" s="25" t="s">
        <v>1136</v>
      </c>
      <c r="J1381" s="25" t="s">
        <v>1249</v>
      </c>
      <c r="K1381" s="25">
        <v>80111600</v>
      </c>
      <c r="L1381" s="25" t="s">
        <v>1357</v>
      </c>
      <c r="M1381" s="25">
        <v>1</v>
      </c>
      <c r="N1381" s="25">
        <v>1</v>
      </c>
      <c r="O1381" s="25">
        <v>11</v>
      </c>
      <c r="P1381" s="25">
        <v>1</v>
      </c>
      <c r="Q1381" s="25" t="s">
        <v>28</v>
      </c>
      <c r="R1381" s="25">
        <v>0</v>
      </c>
      <c r="S1381" s="26">
        <v>40009200</v>
      </c>
      <c r="T1381" s="26">
        <v>40009200</v>
      </c>
      <c r="U1381" s="25">
        <v>0</v>
      </c>
      <c r="V1381" s="25">
        <v>0</v>
      </c>
      <c r="W1381" s="25" t="s">
        <v>84</v>
      </c>
      <c r="X1381" s="25" t="s">
        <v>29</v>
      </c>
      <c r="Y1381" s="25" t="s">
        <v>1131</v>
      </c>
      <c r="Z1381" s="25">
        <v>3778932</v>
      </c>
      <c r="AA1381" s="25" t="s">
        <v>1132</v>
      </c>
      <c r="AB1381" s="24"/>
      <c r="AC1381" s="24" t="str">
        <f t="shared" si="42"/>
        <v>979-379</v>
      </c>
      <c r="AD1381" s="24" t="str">
        <f t="shared" si="43"/>
        <v>PRESTAR SERVICIOS PROFESIONALES PARA REALIZAR EL SEGUIMIENTO TÉCNICO A LAS RESOLUCIONES Y CONCEPTOS EMITIDOS  EN DESARROLLO DE LA EVALUACIÓN Y CONTROL AL ARBOLADO URBANO. # 979-379</v>
      </c>
    </row>
    <row r="1382" spans="1:30" x14ac:dyDescent="0.25">
      <c r="A1382" s="25">
        <v>979</v>
      </c>
      <c r="B1382" s="25">
        <v>380</v>
      </c>
      <c r="C1382" s="25" t="s">
        <v>1124</v>
      </c>
      <c r="D1382" s="25" t="s">
        <v>1345</v>
      </c>
      <c r="E1382" s="25" t="s">
        <v>1346</v>
      </c>
      <c r="F1382" s="25" t="s">
        <v>1347</v>
      </c>
      <c r="G1382" s="25" t="s">
        <v>27</v>
      </c>
      <c r="H1382" s="25" t="s">
        <v>31</v>
      </c>
      <c r="I1382" s="25" t="s">
        <v>1136</v>
      </c>
      <c r="J1382" s="25" t="s">
        <v>1249</v>
      </c>
      <c r="K1382" s="25">
        <v>80111600</v>
      </c>
      <c r="L1382" s="25" t="s">
        <v>1357</v>
      </c>
      <c r="M1382" s="25">
        <v>1</v>
      </c>
      <c r="N1382" s="25">
        <v>1</v>
      </c>
      <c r="O1382" s="25">
        <v>11</v>
      </c>
      <c r="P1382" s="25">
        <v>1</v>
      </c>
      <c r="Q1382" s="25" t="s">
        <v>28</v>
      </c>
      <c r="R1382" s="25">
        <v>0</v>
      </c>
      <c r="S1382" s="26">
        <v>40009200</v>
      </c>
      <c r="T1382" s="26">
        <v>40009200</v>
      </c>
      <c r="U1382" s="25">
        <v>0</v>
      </c>
      <c r="V1382" s="25">
        <v>0</v>
      </c>
      <c r="W1382" s="25" t="s">
        <v>84</v>
      </c>
      <c r="X1382" s="25" t="s">
        <v>29</v>
      </c>
      <c r="Y1382" s="25" t="s">
        <v>1131</v>
      </c>
      <c r="Z1382" s="25">
        <v>3778932</v>
      </c>
      <c r="AA1382" s="25" t="s">
        <v>1132</v>
      </c>
      <c r="AB1382" s="24"/>
      <c r="AC1382" s="24" t="str">
        <f t="shared" si="42"/>
        <v>979-380</v>
      </c>
      <c r="AD1382" s="24" t="str">
        <f t="shared" si="43"/>
        <v>PRESTAR SERVICIOS PROFESIONALES PARA REALIZAR EL SEGUIMIENTO TÉCNICO A LAS RESOLUCIONES Y CONCEPTOS EMITIDOS  EN DESARROLLO DE LA EVALUACIÓN Y CONTROL AL ARBOLADO URBANO. # 979-380</v>
      </c>
    </row>
    <row r="1383" spans="1:30" x14ac:dyDescent="0.25">
      <c r="A1383" s="25">
        <v>979</v>
      </c>
      <c r="B1383" s="25">
        <v>381</v>
      </c>
      <c r="C1383" s="25" t="s">
        <v>1124</v>
      </c>
      <c r="D1383" s="25" t="s">
        <v>1345</v>
      </c>
      <c r="E1383" s="25" t="s">
        <v>1346</v>
      </c>
      <c r="F1383" s="25" t="s">
        <v>1347</v>
      </c>
      <c r="G1383" s="25" t="s">
        <v>27</v>
      </c>
      <c r="H1383" s="25" t="s">
        <v>31</v>
      </c>
      <c r="I1383" s="25" t="s">
        <v>1136</v>
      </c>
      <c r="J1383" s="25" t="s">
        <v>1249</v>
      </c>
      <c r="K1383" s="25">
        <v>80111600</v>
      </c>
      <c r="L1383" s="25" t="s">
        <v>1357</v>
      </c>
      <c r="M1383" s="25">
        <v>1</v>
      </c>
      <c r="N1383" s="25">
        <v>1</v>
      </c>
      <c r="O1383" s="25">
        <v>11</v>
      </c>
      <c r="P1383" s="25">
        <v>1</v>
      </c>
      <c r="Q1383" s="25" t="s">
        <v>28</v>
      </c>
      <c r="R1383" s="25">
        <v>0</v>
      </c>
      <c r="S1383" s="26">
        <v>40009200</v>
      </c>
      <c r="T1383" s="26">
        <v>40009200</v>
      </c>
      <c r="U1383" s="25">
        <v>0</v>
      </c>
      <c r="V1383" s="25">
        <v>0</v>
      </c>
      <c r="W1383" s="25" t="s">
        <v>84</v>
      </c>
      <c r="X1383" s="25" t="s">
        <v>29</v>
      </c>
      <c r="Y1383" s="25" t="s">
        <v>1131</v>
      </c>
      <c r="Z1383" s="25">
        <v>3778932</v>
      </c>
      <c r="AA1383" s="25" t="s">
        <v>1132</v>
      </c>
      <c r="AB1383" s="24"/>
      <c r="AC1383" s="24" t="str">
        <f t="shared" si="42"/>
        <v>979-381</v>
      </c>
      <c r="AD1383" s="24" t="str">
        <f t="shared" si="43"/>
        <v>PRESTAR SERVICIOS PROFESIONALES PARA REALIZAR EL SEGUIMIENTO TÉCNICO A LAS RESOLUCIONES Y CONCEPTOS EMITIDOS  EN DESARROLLO DE LA EVALUACIÓN Y CONTROL AL ARBOLADO URBANO. # 979-381</v>
      </c>
    </row>
    <row r="1384" spans="1:30" x14ac:dyDescent="0.25">
      <c r="A1384" s="25">
        <v>979</v>
      </c>
      <c r="B1384" s="25">
        <v>382</v>
      </c>
      <c r="C1384" s="25" t="s">
        <v>1124</v>
      </c>
      <c r="D1384" s="25" t="s">
        <v>1345</v>
      </c>
      <c r="E1384" s="25" t="s">
        <v>1346</v>
      </c>
      <c r="F1384" s="25" t="s">
        <v>1347</v>
      </c>
      <c r="G1384" s="25" t="s">
        <v>27</v>
      </c>
      <c r="H1384" s="25" t="s">
        <v>31</v>
      </c>
      <c r="I1384" s="25" t="s">
        <v>1136</v>
      </c>
      <c r="J1384" s="25" t="s">
        <v>1249</v>
      </c>
      <c r="K1384" s="25">
        <v>80111600</v>
      </c>
      <c r="L1384" s="25" t="s">
        <v>1357</v>
      </c>
      <c r="M1384" s="25">
        <v>1</v>
      </c>
      <c r="N1384" s="25">
        <v>1</v>
      </c>
      <c r="O1384" s="25">
        <v>11</v>
      </c>
      <c r="P1384" s="25">
        <v>1</v>
      </c>
      <c r="Q1384" s="25" t="s">
        <v>28</v>
      </c>
      <c r="R1384" s="25">
        <v>0</v>
      </c>
      <c r="S1384" s="26">
        <v>40009200</v>
      </c>
      <c r="T1384" s="26">
        <v>40009200</v>
      </c>
      <c r="U1384" s="25">
        <v>0</v>
      </c>
      <c r="V1384" s="25">
        <v>0</v>
      </c>
      <c r="W1384" s="25" t="s">
        <v>84</v>
      </c>
      <c r="X1384" s="25" t="s">
        <v>29</v>
      </c>
      <c r="Y1384" s="25" t="s">
        <v>1131</v>
      </c>
      <c r="Z1384" s="25">
        <v>3778932</v>
      </c>
      <c r="AA1384" s="25" t="s">
        <v>1132</v>
      </c>
      <c r="AB1384" s="24"/>
      <c r="AC1384" s="24" t="str">
        <f t="shared" si="42"/>
        <v>979-382</v>
      </c>
      <c r="AD1384" s="24" t="str">
        <f t="shared" si="43"/>
        <v>PRESTAR SERVICIOS PROFESIONALES PARA REALIZAR EL SEGUIMIENTO TÉCNICO A LAS RESOLUCIONES Y CONCEPTOS EMITIDOS  EN DESARROLLO DE LA EVALUACIÓN Y CONTROL AL ARBOLADO URBANO. # 979-382</v>
      </c>
    </row>
    <row r="1385" spans="1:30" x14ac:dyDescent="0.25">
      <c r="A1385" s="25">
        <v>979</v>
      </c>
      <c r="B1385" s="25">
        <v>383</v>
      </c>
      <c r="C1385" s="25" t="s">
        <v>1124</v>
      </c>
      <c r="D1385" s="25" t="s">
        <v>1345</v>
      </c>
      <c r="E1385" s="25" t="s">
        <v>1346</v>
      </c>
      <c r="F1385" s="25" t="s">
        <v>1347</v>
      </c>
      <c r="G1385" s="25" t="s">
        <v>27</v>
      </c>
      <c r="H1385" s="25" t="s">
        <v>31</v>
      </c>
      <c r="I1385" s="25" t="s">
        <v>1136</v>
      </c>
      <c r="J1385" s="25" t="s">
        <v>1249</v>
      </c>
      <c r="K1385" s="25">
        <v>80111600</v>
      </c>
      <c r="L1385" s="25" t="s">
        <v>1357</v>
      </c>
      <c r="M1385" s="25">
        <v>1</v>
      </c>
      <c r="N1385" s="25">
        <v>1</v>
      </c>
      <c r="O1385" s="25">
        <v>11</v>
      </c>
      <c r="P1385" s="25">
        <v>1</v>
      </c>
      <c r="Q1385" s="25" t="s">
        <v>28</v>
      </c>
      <c r="R1385" s="25">
        <v>0</v>
      </c>
      <c r="S1385" s="26">
        <v>40009200</v>
      </c>
      <c r="T1385" s="26">
        <v>40009200</v>
      </c>
      <c r="U1385" s="25">
        <v>0</v>
      </c>
      <c r="V1385" s="25">
        <v>0</v>
      </c>
      <c r="W1385" s="25" t="s">
        <v>84</v>
      </c>
      <c r="X1385" s="25" t="s">
        <v>29</v>
      </c>
      <c r="Y1385" s="25" t="s">
        <v>1131</v>
      </c>
      <c r="Z1385" s="25">
        <v>3778932</v>
      </c>
      <c r="AA1385" s="25" t="s">
        <v>1132</v>
      </c>
      <c r="AB1385" s="24"/>
      <c r="AC1385" s="24" t="str">
        <f t="shared" si="42"/>
        <v>979-383</v>
      </c>
      <c r="AD1385" s="24" t="str">
        <f t="shared" si="43"/>
        <v>PRESTAR SERVICIOS PROFESIONALES PARA REALIZAR EL SEGUIMIENTO TÉCNICO A LAS RESOLUCIONES Y CONCEPTOS EMITIDOS  EN DESARROLLO DE LA EVALUACIÓN Y CONTROL AL ARBOLADO URBANO. # 979-383</v>
      </c>
    </row>
    <row r="1386" spans="1:30" x14ac:dyDescent="0.25">
      <c r="A1386" s="25">
        <v>979</v>
      </c>
      <c r="B1386" s="25">
        <v>384</v>
      </c>
      <c r="C1386" s="25" t="s">
        <v>1124</v>
      </c>
      <c r="D1386" s="25" t="s">
        <v>1345</v>
      </c>
      <c r="E1386" s="25" t="s">
        <v>1346</v>
      </c>
      <c r="F1386" s="25" t="s">
        <v>1347</v>
      </c>
      <c r="G1386" s="25" t="s">
        <v>27</v>
      </c>
      <c r="H1386" s="25" t="s">
        <v>31</v>
      </c>
      <c r="I1386" s="25" t="s">
        <v>1136</v>
      </c>
      <c r="J1386" s="25" t="s">
        <v>1249</v>
      </c>
      <c r="K1386" s="25">
        <v>80111600</v>
      </c>
      <c r="L1386" s="25" t="s">
        <v>1357</v>
      </c>
      <c r="M1386" s="25">
        <v>1</v>
      </c>
      <c r="N1386" s="25">
        <v>1</v>
      </c>
      <c r="O1386" s="25">
        <v>11</v>
      </c>
      <c r="P1386" s="25">
        <v>1</v>
      </c>
      <c r="Q1386" s="25" t="s">
        <v>28</v>
      </c>
      <c r="R1386" s="25">
        <v>0</v>
      </c>
      <c r="S1386" s="26">
        <v>40009200</v>
      </c>
      <c r="T1386" s="26">
        <v>40009200</v>
      </c>
      <c r="U1386" s="25">
        <v>0</v>
      </c>
      <c r="V1386" s="25">
        <v>0</v>
      </c>
      <c r="W1386" s="25" t="s">
        <v>84</v>
      </c>
      <c r="X1386" s="25" t="s">
        <v>29</v>
      </c>
      <c r="Y1386" s="25" t="s">
        <v>1131</v>
      </c>
      <c r="Z1386" s="25">
        <v>3778932</v>
      </c>
      <c r="AA1386" s="25" t="s">
        <v>1132</v>
      </c>
      <c r="AB1386" s="24"/>
      <c r="AC1386" s="24" t="str">
        <f t="shared" si="42"/>
        <v>979-384</v>
      </c>
      <c r="AD1386" s="24" t="str">
        <f t="shared" si="43"/>
        <v>PRESTAR SERVICIOS PROFESIONALES PARA REALIZAR EL SEGUIMIENTO TÉCNICO A LAS RESOLUCIONES Y CONCEPTOS EMITIDOS  EN DESARROLLO DE LA EVALUACIÓN Y CONTROL AL ARBOLADO URBANO. # 979-384</v>
      </c>
    </row>
    <row r="1387" spans="1:30" x14ac:dyDescent="0.25">
      <c r="A1387" s="25">
        <v>979</v>
      </c>
      <c r="B1387" s="25">
        <v>385</v>
      </c>
      <c r="C1387" s="25" t="s">
        <v>1124</v>
      </c>
      <c r="D1387" s="25" t="s">
        <v>1345</v>
      </c>
      <c r="E1387" s="25" t="s">
        <v>1346</v>
      </c>
      <c r="F1387" s="25" t="s">
        <v>1347</v>
      </c>
      <c r="G1387" s="25" t="s">
        <v>27</v>
      </c>
      <c r="H1387" s="25" t="s">
        <v>31</v>
      </c>
      <c r="I1387" s="25" t="s">
        <v>1136</v>
      </c>
      <c r="J1387" s="25" t="s">
        <v>1249</v>
      </c>
      <c r="K1387" s="25">
        <v>80111600</v>
      </c>
      <c r="L1387" s="25" t="s">
        <v>1357</v>
      </c>
      <c r="M1387" s="25">
        <v>1</v>
      </c>
      <c r="N1387" s="25">
        <v>1</v>
      </c>
      <c r="O1387" s="25">
        <v>11</v>
      </c>
      <c r="P1387" s="25">
        <v>1</v>
      </c>
      <c r="Q1387" s="25" t="s">
        <v>28</v>
      </c>
      <c r="R1387" s="25">
        <v>0</v>
      </c>
      <c r="S1387" s="26">
        <v>40009200</v>
      </c>
      <c r="T1387" s="26">
        <v>40009200</v>
      </c>
      <c r="U1387" s="25">
        <v>0</v>
      </c>
      <c r="V1387" s="25">
        <v>0</v>
      </c>
      <c r="W1387" s="25" t="s">
        <v>84</v>
      </c>
      <c r="X1387" s="25" t="s">
        <v>29</v>
      </c>
      <c r="Y1387" s="25" t="s">
        <v>1131</v>
      </c>
      <c r="Z1387" s="25">
        <v>3778932</v>
      </c>
      <c r="AA1387" s="25" t="s">
        <v>1132</v>
      </c>
      <c r="AB1387" s="24"/>
      <c r="AC1387" s="24" t="str">
        <f t="shared" si="42"/>
        <v>979-385</v>
      </c>
      <c r="AD1387" s="24" t="str">
        <f t="shared" si="43"/>
        <v>PRESTAR SERVICIOS PROFESIONALES PARA REALIZAR EL SEGUIMIENTO TÉCNICO A LAS RESOLUCIONES Y CONCEPTOS EMITIDOS  EN DESARROLLO DE LA EVALUACIÓN Y CONTROL AL ARBOLADO URBANO. # 979-385</v>
      </c>
    </row>
    <row r="1388" spans="1:30" x14ac:dyDescent="0.25">
      <c r="A1388" s="25">
        <v>979</v>
      </c>
      <c r="B1388" s="25">
        <v>386</v>
      </c>
      <c r="C1388" s="25" t="s">
        <v>1124</v>
      </c>
      <c r="D1388" s="25" t="s">
        <v>1345</v>
      </c>
      <c r="E1388" s="25" t="s">
        <v>1346</v>
      </c>
      <c r="F1388" s="25" t="s">
        <v>1347</v>
      </c>
      <c r="G1388" s="25" t="s">
        <v>27</v>
      </c>
      <c r="H1388" s="25" t="s">
        <v>31</v>
      </c>
      <c r="I1388" s="25" t="s">
        <v>1136</v>
      </c>
      <c r="J1388" s="25" t="s">
        <v>1249</v>
      </c>
      <c r="K1388" s="25">
        <v>80111600</v>
      </c>
      <c r="L1388" s="25" t="s">
        <v>1357</v>
      </c>
      <c r="M1388" s="25">
        <v>1</v>
      </c>
      <c r="N1388" s="25">
        <v>1</v>
      </c>
      <c r="O1388" s="25">
        <v>11</v>
      </c>
      <c r="P1388" s="25">
        <v>1</v>
      </c>
      <c r="Q1388" s="25" t="s">
        <v>28</v>
      </c>
      <c r="R1388" s="25">
        <v>0</v>
      </c>
      <c r="S1388" s="26">
        <v>40009200</v>
      </c>
      <c r="T1388" s="26">
        <v>40009200</v>
      </c>
      <c r="U1388" s="25">
        <v>0</v>
      </c>
      <c r="V1388" s="25">
        <v>0</v>
      </c>
      <c r="W1388" s="25" t="s">
        <v>84</v>
      </c>
      <c r="X1388" s="25" t="s">
        <v>29</v>
      </c>
      <c r="Y1388" s="25" t="s">
        <v>1131</v>
      </c>
      <c r="Z1388" s="25">
        <v>3778932</v>
      </c>
      <c r="AA1388" s="25" t="s">
        <v>1132</v>
      </c>
      <c r="AB1388" s="24"/>
      <c r="AC1388" s="24" t="str">
        <f t="shared" si="42"/>
        <v>979-386</v>
      </c>
      <c r="AD1388" s="24" t="str">
        <f t="shared" si="43"/>
        <v>PRESTAR SERVICIOS PROFESIONALES PARA REALIZAR EL SEGUIMIENTO TÉCNICO A LAS RESOLUCIONES Y CONCEPTOS EMITIDOS  EN DESARROLLO DE LA EVALUACIÓN Y CONTROL AL ARBOLADO URBANO. # 979-386</v>
      </c>
    </row>
    <row r="1389" spans="1:30" x14ac:dyDescent="0.25">
      <c r="A1389" s="25">
        <v>979</v>
      </c>
      <c r="B1389" s="25">
        <v>387</v>
      </c>
      <c r="C1389" s="25" t="s">
        <v>1124</v>
      </c>
      <c r="D1389" s="25" t="s">
        <v>1345</v>
      </c>
      <c r="E1389" s="25" t="s">
        <v>1346</v>
      </c>
      <c r="F1389" s="25" t="s">
        <v>1347</v>
      </c>
      <c r="G1389" s="25" t="s">
        <v>27</v>
      </c>
      <c r="H1389" s="25" t="s">
        <v>31</v>
      </c>
      <c r="I1389" s="25" t="s">
        <v>1136</v>
      </c>
      <c r="J1389" s="25" t="s">
        <v>1249</v>
      </c>
      <c r="K1389" s="25">
        <v>80111600</v>
      </c>
      <c r="L1389" s="25" t="s">
        <v>1357</v>
      </c>
      <c r="M1389" s="25">
        <v>1</v>
      </c>
      <c r="N1389" s="25">
        <v>1</v>
      </c>
      <c r="O1389" s="25">
        <v>11</v>
      </c>
      <c r="P1389" s="25">
        <v>1</v>
      </c>
      <c r="Q1389" s="25" t="s">
        <v>28</v>
      </c>
      <c r="R1389" s="25">
        <v>0</v>
      </c>
      <c r="S1389" s="26">
        <v>40009200</v>
      </c>
      <c r="T1389" s="26">
        <v>40009200</v>
      </c>
      <c r="U1389" s="25">
        <v>0</v>
      </c>
      <c r="V1389" s="25">
        <v>0</v>
      </c>
      <c r="W1389" s="25" t="s">
        <v>84</v>
      </c>
      <c r="X1389" s="25" t="s">
        <v>29</v>
      </c>
      <c r="Y1389" s="25" t="s">
        <v>1131</v>
      </c>
      <c r="Z1389" s="25">
        <v>3778932</v>
      </c>
      <c r="AA1389" s="25" t="s">
        <v>1132</v>
      </c>
      <c r="AB1389" s="24"/>
      <c r="AC1389" s="24" t="str">
        <f t="shared" si="42"/>
        <v>979-387</v>
      </c>
      <c r="AD1389" s="24" t="str">
        <f t="shared" si="43"/>
        <v>PRESTAR SERVICIOS PROFESIONALES PARA REALIZAR EL SEGUIMIENTO TÉCNICO A LAS RESOLUCIONES Y CONCEPTOS EMITIDOS  EN DESARROLLO DE LA EVALUACIÓN Y CONTROL AL ARBOLADO URBANO. # 979-387</v>
      </c>
    </row>
    <row r="1390" spans="1:30" x14ac:dyDescent="0.25">
      <c r="A1390" s="25">
        <v>979</v>
      </c>
      <c r="B1390" s="25">
        <v>388</v>
      </c>
      <c r="C1390" s="25" t="s">
        <v>1124</v>
      </c>
      <c r="D1390" s="25" t="s">
        <v>1345</v>
      </c>
      <c r="E1390" s="25" t="s">
        <v>1346</v>
      </c>
      <c r="F1390" s="25" t="s">
        <v>1347</v>
      </c>
      <c r="G1390" s="25" t="s">
        <v>27</v>
      </c>
      <c r="H1390" s="25" t="s">
        <v>31</v>
      </c>
      <c r="I1390" s="25" t="s">
        <v>1136</v>
      </c>
      <c r="J1390" s="25" t="s">
        <v>1249</v>
      </c>
      <c r="K1390" s="25">
        <v>80111600</v>
      </c>
      <c r="L1390" s="25" t="s">
        <v>1357</v>
      </c>
      <c r="M1390" s="25">
        <v>1</v>
      </c>
      <c r="N1390" s="25">
        <v>1</v>
      </c>
      <c r="O1390" s="25">
        <v>11</v>
      </c>
      <c r="P1390" s="25">
        <v>1</v>
      </c>
      <c r="Q1390" s="25" t="s">
        <v>28</v>
      </c>
      <c r="R1390" s="25">
        <v>0</v>
      </c>
      <c r="S1390" s="26">
        <v>40009200</v>
      </c>
      <c r="T1390" s="26">
        <v>40009200</v>
      </c>
      <c r="U1390" s="25">
        <v>0</v>
      </c>
      <c r="V1390" s="25">
        <v>0</v>
      </c>
      <c r="W1390" s="25" t="s">
        <v>84</v>
      </c>
      <c r="X1390" s="25" t="s">
        <v>29</v>
      </c>
      <c r="Y1390" s="25" t="s">
        <v>1131</v>
      </c>
      <c r="Z1390" s="25">
        <v>3778932</v>
      </c>
      <c r="AA1390" s="25" t="s">
        <v>1132</v>
      </c>
      <c r="AB1390" s="24"/>
      <c r="AC1390" s="24" t="str">
        <f t="shared" si="42"/>
        <v>979-388</v>
      </c>
      <c r="AD1390" s="24" t="str">
        <f t="shared" si="43"/>
        <v>PRESTAR SERVICIOS PROFESIONALES PARA REALIZAR EL SEGUIMIENTO TÉCNICO A LAS RESOLUCIONES Y CONCEPTOS EMITIDOS  EN DESARROLLO DE LA EVALUACIÓN Y CONTROL AL ARBOLADO URBANO. # 979-388</v>
      </c>
    </row>
    <row r="1391" spans="1:30" x14ac:dyDescent="0.25">
      <c r="A1391" s="25">
        <v>979</v>
      </c>
      <c r="B1391" s="25">
        <v>389</v>
      </c>
      <c r="C1391" s="25" t="s">
        <v>1124</v>
      </c>
      <c r="D1391" s="25" t="s">
        <v>1345</v>
      </c>
      <c r="E1391" s="25" t="s">
        <v>1346</v>
      </c>
      <c r="F1391" s="25" t="s">
        <v>1347</v>
      </c>
      <c r="G1391" s="25" t="s">
        <v>27</v>
      </c>
      <c r="H1391" s="25" t="s">
        <v>31</v>
      </c>
      <c r="I1391" s="25" t="s">
        <v>1136</v>
      </c>
      <c r="J1391" s="25" t="s">
        <v>1249</v>
      </c>
      <c r="K1391" s="25">
        <v>80111600</v>
      </c>
      <c r="L1391" s="25" t="s">
        <v>1357</v>
      </c>
      <c r="M1391" s="25">
        <v>1</v>
      </c>
      <c r="N1391" s="25">
        <v>1</v>
      </c>
      <c r="O1391" s="25">
        <v>11</v>
      </c>
      <c r="P1391" s="25">
        <v>1</v>
      </c>
      <c r="Q1391" s="25" t="s">
        <v>28</v>
      </c>
      <c r="R1391" s="25">
        <v>0</v>
      </c>
      <c r="S1391" s="26">
        <v>40009200</v>
      </c>
      <c r="T1391" s="26">
        <v>40009200</v>
      </c>
      <c r="U1391" s="25">
        <v>0</v>
      </c>
      <c r="V1391" s="25">
        <v>0</v>
      </c>
      <c r="W1391" s="25" t="s">
        <v>84</v>
      </c>
      <c r="X1391" s="25" t="s">
        <v>29</v>
      </c>
      <c r="Y1391" s="25" t="s">
        <v>1131</v>
      </c>
      <c r="Z1391" s="25">
        <v>3778932</v>
      </c>
      <c r="AA1391" s="25" t="s">
        <v>1132</v>
      </c>
      <c r="AB1391" s="24"/>
      <c r="AC1391" s="24" t="str">
        <f t="shared" si="42"/>
        <v>979-389</v>
      </c>
      <c r="AD1391" s="24" t="str">
        <f t="shared" si="43"/>
        <v>PRESTAR SERVICIOS PROFESIONALES PARA REALIZAR EL SEGUIMIENTO TÉCNICO A LAS RESOLUCIONES Y CONCEPTOS EMITIDOS  EN DESARROLLO DE LA EVALUACIÓN Y CONTROL AL ARBOLADO URBANO. # 979-389</v>
      </c>
    </row>
    <row r="1392" spans="1:30" x14ac:dyDescent="0.25">
      <c r="A1392" s="25">
        <v>979</v>
      </c>
      <c r="B1392" s="25">
        <v>390</v>
      </c>
      <c r="C1392" s="25" t="s">
        <v>1124</v>
      </c>
      <c r="D1392" s="25" t="s">
        <v>1345</v>
      </c>
      <c r="E1392" s="25" t="s">
        <v>1346</v>
      </c>
      <c r="F1392" s="25" t="s">
        <v>1347</v>
      </c>
      <c r="G1392" s="25" t="s">
        <v>27</v>
      </c>
      <c r="H1392" s="25" t="s">
        <v>31</v>
      </c>
      <c r="I1392" s="25" t="s">
        <v>1136</v>
      </c>
      <c r="J1392" s="25" t="s">
        <v>1249</v>
      </c>
      <c r="K1392" s="25">
        <v>80111600</v>
      </c>
      <c r="L1392" s="25" t="s">
        <v>1357</v>
      </c>
      <c r="M1392" s="25">
        <v>1</v>
      </c>
      <c r="N1392" s="25">
        <v>1</v>
      </c>
      <c r="O1392" s="25">
        <v>11</v>
      </c>
      <c r="P1392" s="25">
        <v>1</v>
      </c>
      <c r="Q1392" s="25" t="s">
        <v>28</v>
      </c>
      <c r="R1392" s="25">
        <v>0</v>
      </c>
      <c r="S1392" s="26">
        <v>40009200</v>
      </c>
      <c r="T1392" s="26">
        <v>40009200</v>
      </c>
      <c r="U1392" s="25">
        <v>0</v>
      </c>
      <c r="V1392" s="25">
        <v>0</v>
      </c>
      <c r="W1392" s="25" t="s">
        <v>84</v>
      </c>
      <c r="X1392" s="25" t="s">
        <v>29</v>
      </c>
      <c r="Y1392" s="25" t="s">
        <v>1131</v>
      </c>
      <c r="Z1392" s="25">
        <v>3778932</v>
      </c>
      <c r="AA1392" s="25" t="s">
        <v>1132</v>
      </c>
      <c r="AB1392" s="24"/>
      <c r="AC1392" s="24" t="str">
        <f t="shared" si="42"/>
        <v>979-390</v>
      </c>
      <c r="AD1392" s="24" t="str">
        <f t="shared" si="43"/>
        <v>PRESTAR SERVICIOS PROFESIONALES PARA REALIZAR EL SEGUIMIENTO TÉCNICO A LAS RESOLUCIONES Y CONCEPTOS EMITIDOS  EN DESARROLLO DE LA EVALUACIÓN Y CONTROL AL ARBOLADO URBANO. # 979-390</v>
      </c>
    </row>
    <row r="1393" spans="1:30" x14ac:dyDescent="0.25">
      <c r="A1393" s="25">
        <v>979</v>
      </c>
      <c r="B1393" s="25">
        <v>391</v>
      </c>
      <c r="C1393" s="25" t="s">
        <v>1124</v>
      </c>
      <c r="D1393" s="25" t="s">
        <v>1345</v>
      </c>
      <c r="E1393" s="25" t="s">
        <v>1346</v>
      </c>
      <c r="F1393" s="25" t="s">
        <v>1347</v>
      </c>
      <c r="G1393" s="25" t="s">
        <v>27</v>
      </c>
      <c r="H1393" s="25" t="s">
        <v>31</v>
      </c>
      <c r="I1393" s="25" t="s">
        <v>1136</v>
      </c>
      <c r="J1393" s="25" t="s">
        <v>1249</v>
      </c>
      <c r="K1393" s="25">
        <v>80111600</v>
      </c>
      <c r="L1393" s="25" t="s">
        <v>1357</v>
      </c>
      <c r="M1393" s="25">
        <v>1</v>
      </c>
      <c r="N1393" s="25">
        <v>1</v>
      </c>
      <c r="O1393" s="25">
        <v>11</v>
      </c>
      <c r="P1393" s="25">
        <v>1</v>
      </c>
      <c r="Q1393" s="25" t="s">
        <v>28</v>
      </c>
      <c r="R1393" s="25">
        <v>0</v>
      </c>
      <c r="S1393" s="26">
        <v>40009200</v>
      </c>
      <c r="T1393" s="26">
        <v>40009200</v>
      </c>
      <c r="U1393" s="25">
        <v>0</v>
      </c>
      <c r="V1393" s="25">
        <v>0</v>
      </c>
      <c r="W1393" s="25" t="s">
        <v>84</v>
      </c>
      <c r="X1393" s="25" t="s">
        <v>29</v>
      </c>
      <c r="Y1393" s="25" t="s">
        <v>1131</v>
      </c>
      <c r="Z1393" s="25">
        <v>3778932</v>
      </c>
      <c r="AA1393" s="25" t="s">
        <v>1132</v>
      </c>
      <c r="AB1393" s="24"/>
      <c r="AC1393" s="24" t="str">
        <f t="shared" si="42"/>
        <v>979-391</v>
      </c>
      <c r="AD1393" s="24" t="str">
        <f t="shared" si="43"/>
        <v>PRESTAR SERVICIOS PROFESIONALES PARA REALIZAR EL SEGUIMIENTO TÉCNICO A LAS RESOLUCIONES Y CONCEPTOS EMITIDOS  EN DESARROLLO DE LA EVALUACIÓN Y CONTROL AL ARBOLADO URBANO. # 979-391</v>
      </c>
    </row>
    <row r="1394" spans="1:30" x14ac:dyDescent="0.25">
      <c r="A1394" s="25">
        <v>979</v>
      </c>
      <c r="B1394" s="25">
        <v>392</v>
      </c>
      <c r="C1394" s="25" t="s">
        <v>1124</v>
      </c>
      <c r="D1394" s="25" t="s">
        <v>1345</v>
      </c>
      <c r="E1394" s="25" t="s">
        <v>1346</v>
      </c>
      <c r="F1394" s="25" t="s">
        <v>1347</v>
      </c>
      <c r="G1394" s="25" t="s">
        <v>27</v>
      </c>
      <c r="H1394" s="25" t="s">
        <v>31</v>
      </c>
      <c r="I1394" s="25" t="s">
        <v>1136</v>
      </c>
      <c r="J1394" s="25" t="s">
        <v>1249</v>
      </c>
      <c r="K1394" s="25">
        <v>80111600</v>
      </c>
      <c r="L1394" s="25" t="s">
        <v>1357</v>
      </c>
      <c r="M1394" s="25">
        <v>1</v>
      </c>
      <c r="N1394" s="25">
        <v>1</v>
      </c>
      <c r="O1394" s="25">
        <v>11</v>
      </c>
      <c r="P1394" s="25">
        <v>1</v>
      </c>
      <c r="Q1394" s="25" t="s">
        <v>28</v>
      </c>
      <c r="R1394" s="25">
        <v>0</v>
      </c>
      <c r="S1394" s="26">
        <v>40009200</v>
      </c>
      <c r="T1394" s="26">
        <v>40009200</v>
      </c>
      <c r="U1394" s="25">
        <v>0</v>
      </c>
      <c r="V1394" s="25">
        <v>0</v>
      </c>
      <c r="W1394" s="25" t="s">
        <v>84</v>
      </c>
      <c r="X1394" s="25" t="s">
        <v>29</v>
      </c>
      <c r="Y1394" s="25" t="s">
        <v>1131</v>
      </c>
      <c r="Z1394" s="25">
        <v>3778932</v>
      </c>
      <c r="AA1394" s="25" t="s">
        <v>1132</v>
      </c>
      <c r="AB1394" s="24"/>
      <c r="AC1394" s="24" t="str">
        <f t="shared" si="42"/>
        <v>979-392</v>
      </c>
      <c r="AD1394" s="24" t="str">
        <f t="shared" si="43"/>
        <v>PRESTAR SERVICIOS PROFESIONALES PARA REALIZAR EL SEGUIMIENTO TÉCNICO A LAS RESOLUCIONES Y CONCEPTOS EMITIDOS  EN DESARROLLO DE LA EVALUACIÓN Y CONTROL AL ARBOLADO URBANO. # 979-392</v>
      </c>
    </row>
    <row r="1395" spans="1:30" x14ac:dyDescent="0.25">
      <c r="A1395" s="25">
        <v>979</v>
      </c>
      <c r="B1395" s="25">
        <v>393</v>
      </c>
      <c r="C1395" s="25" t="s">
        <v>1124</v>
      </c>
      <c r="D1395" s="25" t="s">
        <v>1345</v>
      </c>
      <c r="E1395" s="25" t="s">
        <v>1346</v>
      </c>
      <c r="F1395" s="25" t="s">
        <v>1347</v>
      </c>
      <c r="G1395" s="25" t="s">
        <v>27</v>
      </c>
      <c r="H1395" s="25" t="s">
        <v>31</v>
      </c>
      <c r="I1395" s="25" t="s">
        <v>1136</v>
      </c>
      <c r="J1395" s="25" t="s">
        <v>1249</v>
      </c>
      <c r="K1395" s="25">
        <v>80111600</v>
      </c>
      <c r="L1395" s="25" t="s">
        <v>1357</v>
      </c>
      <c r="M1395" s="25">
        <v>1</v>
      </c>
      <c r="N1395" s="25">
        <v>1</v>
      </c>
      <c r="O1395" s="25">
        <v>11</v>
      </c>
      <c r="P1395" s="25">
        <v>1</v>
      </c>
      <c r="Q1395" s="25" t="s">
        <v>28</v>
      </c>
      <c r="R1395" s="25">
        <v>0</v>
      </c>
      <c r="S1395" s="26">
        <v>40009200</v>
      </c>
      <c r="T1395" s="26">
        <v>40009200</v>
      </c>
      <c r="U1395" s="25">
        <v>0</v>
      </c>
      <c r="V1395" s="25">
        <v>0</v>
      </c>
      <c r="W1395" s="25" t="s">
        <v>84</v>
      </c>
      <c r="X1395" s="25" t="s">
        <v>29</v>
      </c>
      <c r="Y1395" s="25" t="s">
        <v>1131</v>
      </c>
      <c r="Z1395" s="25">
        <v>3778932</v>
      </c>
      <c r="AA1395" s="25" t="s">
        <v>1132</v>
      </c>
      <c r="AB1395" s="24"/>
      <c r="AC1395" s="24" t="str">
        <f t="shared" si="42"/>
        <v>979-393</v>
      </c>
      <c r="AD1395" s="24" t="str">
        <f t="shared" si="43"/>
        <v>PRESTAR SERVICIOS PROFESIONALES PARA REALIZAR EL SEGUIMIENTO TÉCNICO A LAS RESOLUCIONES Y CONCEPTOS EMITIDOS  EN DESARROLLO DE LA EVALUACIÓN Y CONTROL AL ARBOLADO URBANO. # 979-393</v>
      </c>
    </row>
    <row r="1396" spans="1:30" x14ac:dyDescent="0.25">
      <c r="A1396" s="25">
        <v>979</v>
      </c>
      <c r="B1396" s="25">
        <v>394</v>
      </c>
      <c r="C1396" s="25" t="s">
        <v>1124</v>
      </c>
      <c r="D1396" s="25" t="s">
        <v>1345</v>
      </c>
      <c r="E1396" s="25" t="s">
        <v>1346</v>
      </c>
      <c r="F1396" s="25" t="s">
        <v>1347</v>
      </c>
      <c r="G1396" s="25" t="s">
        <v>27</v>
      </c>
      <c r="H1396" s="25" t="s">
        <v>31</v>
      </c>
      <c r="I1396" s="25" t="s">
        <v>1136</v>
      </c>
      <c r="J1396" s="25" t="s">
        <v>1249</v>
      </c>
      <c r="K1396" s="25">
        <v>80111600</v>
      </c>
      <c r="L1396" s="25" t="s">
        <v>1358</v>
      </c>
      <c r="M1396" s="25">
        <v>1</v>
      </c>
      <c r="N1396" s="25">
        <v>1</v>
      </c>
      <c r="O1396" s="25">
        <v>12</v>
      </c>
      <c r="P1396" s="25">
        <v>1</v>
      </c>
      <c r="Q1396" s="25" t="s">
        <v>28</v>
      </c>
      <c r="R1396" s="25">
        <v>0</v>
      </c>
      <c r="S1396" s="26">
        <v>36048600</v>
      </c>
      <c r="T1396" s="26">
        <v>36048600</v>
      </c>
      <c r="U1396" s="25">
        <v>0</v>
      </c>
      <c r="V1396" s="25">
        <v>0</v>
      </c>
      <c r="W1396" s="25" t="s">
        <v>84</v>
      </c>
      <c r="X1396" s="25" t="s">
        <v>29</v>
      </c>
      <c r="Y1396" s="25" t="s">
        <v>1131</v>
      </c>
      <c r="Z1396" s="25">
        <v>3778932</v>
      </c>
      <c r="AA1396" s="25" t="s">
        <v>1132</v>
      </c>
      <c r="AB1396" s="24"/>
      <c r="AC1396" s="24" t="str">
        <f t="shared" si="42"/>
        <v>979-394</v>
      </c>
      <c r="AD1396" s="24" t="str">
        <f t="shared" si="43"/>
        <v>PRESTAR SERVICIOS PROFESIONALES PARA ADELANTAR LAS ACTUACIONES TÉCNICAS PRODUCTO DE LA EVALUACIÓN Y CONTROL PARA EL MANEJO DEL ARBOLADO URBANO # 979-394</v>
      </c>
    </row>
    <row r="1397" spans="1:30" x14ac:dyDescent="0.25">
      <c r="A1397" s="25">
        <v>979</v>
      </c>
      <c r="B1397" s="25">
        <v>395</v>
      </c>
      <c r="C1397" s="25" t="s">
        <v>1124</v>
      </c>
      <c r="D1397" s="25" t="s">
        <v>1345</v>
      </c>
      <c r="E1397" s="25" t="s">
        <v>1346</v>
      </c>
      <c r="F1397" s="25" t="s">
        <v>1347</v>
      </c>
      <c r="G1397" s="25" t="s">
        <v>27</v>
      </c>
      <c r="H1397" s="25" t="s">
        <v>31</v>
      </c>
      <c r="I1397" s="25" t="s">
        <v>1136</v>
      </c>
      <c r="J1397" s="25" t="s">
        <v>1249</v>
      </c>
      <c r="K1397" s="25">
        <v>80111600</v>
      </c>
      <c r="L1397" s="25" t="s">
        <v>1358</v>
      </c>
      <c r="M1397" s="25">
        <v>1</v>
      </c>
      <c r="N1397" s="25">
        <v>1</v>
      </c>
      <c r="O1397" s="25">
        <v>12</v>
      </c>
      <c r="P1397" s="25">
        <v>1</v>
      </c>
      <c r="Q1397" s="25" t="s">
        <v>28</v>
      </c>
      <c r="R1397" s="25">
        <v>0</v>
      </c>
      <c r="S1397" s="26">
        <v>36048600</v>
      </c>
      <c r="T1397" s="26">
        <v>36048600</v>
      </c>
      <c r="U1397" s="25">
        <v>0</v>
      </c>
      <c r="V1397" s="25">
        <v>0</v>
      </c>
      <c r="W1397" s="25" t="s">
        <v>84</v>
      </c>
      <c r="X1397" s="25" t="s">
        <v>29</v>
      </c>
      <c r="Y1397" s="25" t="s">
        <v>1131</v>
      </c>
      <c r="Z1397" s="25">
        <v>3778932</v>
      </c>
      <c r="AA1397" s="25" t="s">
        <v>1132</v>
      </c>
      <c r="AB1397" s="24"/>
      <c r="AC1397" s="24" t="str">
        <f t="shared" si="42"/>
        <v>979-395</v>
      </c>
      <c r="AD1397" s="24" t="str">
        <f t="shared" si="43"/>
        <v>PRESTAR SERVICIOS PROFESIONALES PARA ADELANTAR LAS ACTUACIONES TÉCNICAS PRODUCTO DE LA EVALUACIÓN Y CONTROL PARA EL MANEJO DEL ARBOLADO URBANO # 979-395</v>
      </c>
    </row>
    <row r="1398" spans="1:30" x14ac:dyDescent="0.25">
      <c r="A1398" s="25">
        <v>979</v>
      </c>
      <c r="B1398" s="25">
        <v>396</v>
      </c>
      <c r="C1398" s="25" t="s">
        <v>1124</v>
      </c>
      <c r="D1398" s="25" t="s">
        <v>1345</v>
      </c>
      <c r="E1398" s="25" t="s">
        <v>1346</v>
      </c>
      <c r="F1398" s="25" t="s">
        <v>1347</v>
      </c>
      <c r="G1398" s="25" t="s">
        <v>27</v>
      </c>
      <c r="H1398" s="25" t="s">
        <v>31</v>
      </c>
      <c r="I1398" s="25" t="s">
        <v>1136</v>
      </c>
      <c r="J1398" s="25" t="s">
        <v>1249</v>
      </c>
      <c r="K1398" s="25">
        <v>80111600</v>
      </c>
      <c r="L1398" s="25" t="s">
        <v>1358</v>
      </c>
      <c r="M1398" s="25">
        <v>1</v>
      </c>
      <c r="N1398" s="25">
        <v>1</v>
      </c>
      <c r="O1398" s="25">
        <v>12</v>
      </c>
      <c r="P1398" s="25">
        <v>1</v>
      </c>
      <c r="Q1398" s="25" t="s">
        <v>28</v>
      </c>
      <c r="R1398" s="25">
        <v>0</v>
      </c>
      <c r="S1398" s="26">
        <v>36048600</v>
      </c>
      <c r="T1398" s="26">
        <v>36048600</v>
      </c>
      <c r="U1398" s="25">
        <v>0</v>
      </c>
      <c r="V1398" s="25">
        <v>0</v>
      </c>
      <c r="W1398" s="25" t="s">
        <v>84</v>
      </c>
      <c r="X1398" s="25" t="s">
        <v>29</v>
      </c>
      <c r="Y1398" s="25" t="s">
        <v>1131</v>
      </c>
      <c r="Z1398" s="25">
        <v>3778932</v>
      </c>
      <c r="AA1398" s="25" t="s">
        <v>1132</v>
      </c>
      <c r="AB1398" s="24"/>
      <c r="AC1398" s="24" t="str">
        <f t="shared" si="42"/>
        <v>979-396</v>
      </c>
      <c r="AD1398" s="24" t="str">
        <f t="shared" si="43"/>
        <v>PRESTAR SERVICIOS PROFESIONALES PARA ADELANTAR LAS ACTUACIONES TÉCNICAS PRODUCTO DE LA EVALUACIÓN Y CONTROL PARA EL MANEJO DEL ARBOLADO URBANO # 979-396</v>
      </c>
    </row>
    <row r="1399" spans="1:30" x14ac:dyDescent="0.25">
      <c r="A1399" s="25">
        <v>979</v>
      </c>
      <c r="B1399" s="25">
        <v>397</v>
      </c>
      <c r="C1399" s="25" t="s">
        <v>1124</v>
      </c>
      <c r="D1399" s="25" t="s">
        <v>1345</v>
      </c>
      <c r="E1399" s="25" t="s">
        <v>1346</v>
      </c>
      <c r="F1399" s="25" t="s">
        <v>1347</v>
      </c>
      <c r="G1399" s="25" t="s">
        <v>27</v>
      </c>
      <c r="H1399" s="25" t="s">
        <v>31</v>
      </c>
      <c r="I1399" s="25" t="s">
        <v>1136</v>
      </c>
      <c r="J1399" s="25" t="s">
        <v>1249</v>
      </c>
      <c r="K1399" s="25">
        <v>80111600</v>
      </c>
      <c r="L1399" s="25" t="s">
        <v>1358</v>
      </c>
      <c r="M1399" s="25">
        <v>1</v>
      </c>
      <c r="N1399" s="25">
        <v>1</v>
      </c>
      <c r="O1399" s="25">
        <v>12</v>
      </c>
      <c r="P1399" s="25">
        <v>1</v>
      </c>
      <c r="Q1399" s="25" t="s">
        <v>28</v>
      </c>
      <c r="R1399" s="25">
        <v>0</v>
      </c>
      <c r="S1399" s="26">
        <v>36048600</v>
      </c>
      <c r="T1399" s="26">
        <v>36048600</v>
      </c>
      <c r="U1399" s="25">
        <v>0</v>
      </c>
      <c r="V1399" s="25">
        <v>0</v>
      </c>
      <c r="W1399" s="25" t="s">
        <v>84</v>
      </c>
      <c r="X1399" s="25" t="s">
        <v>29</v>
      </c>
      <c r="Y1399" s="25" t="s">
        <v>1131</v>
      </c>
      <c r="Z1399" s="25">
        <v>3778932</v>
      </c>
      <c r="AA1399" s="25" t="s">
        <v>1132</v>
      </c>
      <c r="AB1399" s="24"/>
      <c r="AC1399" s="24" t="str">
        <f t="shared" si="42"/>
        <v>979-397</v>
      </c>
      <c r="AD1399" s="24" t="str">
        <f t="shared" si="43"/>
        <v>PRESTAR SERVICIOS PROFESIONALES PARA ADELANTAR LAS ACTUACIONES TÉCNICAS PRODUCTO DE LA EVALUACIÓN Y CONTROL PARA EL MANEJO DEL ARBOLADO URBANO # 979-397</v>
      </c>
    </row>
    <row r="1400" spans="1:30" x14ac:dyDescent="0.25">
      <c r="A1400" s="25">
        <v>979</v>
      </c>
      <c r="B1400" s="25">
        <v>398</v>
      </c>
      <c r="C1400" s="25" t="s">
        <v>1124</v>
      </c>
      <c r="D1400" s="25" t="s">
        <v>1345</v>
      </c>
      <c r="E1400" s="25" t="s">
        <v>1346</v>
      </c>
      <c r="F1400" s="25" t="s">
        <v>1347</v>
      </c>
      <c r="G1400" s="25" t="s">
        <v>27</v>
      </c>
      <c r="H1400" s="25" t="s">
        <v>31</v>
      </c>
      <c r="I1400" s="25" t="s">
        <v>1136</v>
      </c>
      <c r="J1400" s="25" t="s">
        <v>1249</v>
      </c>
      <c r="K1400" s="25">
        <v>80111600</v>
      </c>
      <c r="L1400" s="25" t="s">
        <v>1358</v>
      </c>
      <c r="M1400" s="25">
        <v>1</v>
      </c>
      <c r="N1400" s="25">
        <v>1</v>
      </c>
      <c r="O1400" s="25">
        <v>12</v>
      </c>
      <c r="P1400" s="25">
        <v>1</v>
      </c>
      <c r="Q1400" s="25" t="s">
        <v>28</v>
      </c>
      <c r="R1400" s="25">
        <v>0</v>
      </c>
      <c r="S1400" s="26">
        <v>36048600</v>
      </c>
      <c r="T1400" s="26">
        <v>36048600</v>
      </c>
      <c r="U1400" s="25">
        <v>0</v>
      </c>
      <c r="V1400" s="25">
        <v>0</v>
      </c>
      <c r="W1400" s="25" t="s">
        <v>84</v>
      </c>
      <c r="X1400" s="25" t="s">
        <v>29</v>
      </c>
      <c r="Y1400" s="25" t="s">
        <v>1131</v>
      </c>
      <c r="Z1400" s="25">
        <v>3778932</v>
      </c>
      <c r="AA1400" s="25" t="s">
        <v>1132</v>
      </c>
      <c r="AB1400" s="24"/>
      <c r="AC1400" s="24" t="str">
        <f t="shared" si="42"/>
        <v>979-398</v>
      </c>
      <c r="AD1400" s="24" t="str">
        <f t="shared" si="43"/>
        <v>PRESTAR SERVICIOS PROFESIONALES PARA ADELANTAR LAS ACTUACIONES TÉCNICAS PRODUCTO DE LA EVALUACIÓN Y CONTROL PARA EL MANEJO DEL ARBOLADO URBANO # 979-398</v>
      </c>
    </row>
    <row r="1401" spans="1:30" x14ac:dyDescent="0.25">
      <c r="A1401" s="25">
        <v>979</v>
      </c>
      <c r="B1401" s="25">
        <v>399</v>
      </c>
      <c r="C1401" s="25" t="s">
        <v>1124</v>
      </c>
      <c r="D1401" s="25" t="s">
        <v>1345</v>
      </c>
      <c r="E1401" s="25" t="s">
        <v>1346</v>
      </c>
      <c r="F1401" s="25" t="s">
        <v>1347</v>
      </c>
      <c r="G1401" s="25" t="s">
        <v>27</v>
      </c>
      <c r="H1401" s="25" t="s">
        <v>31</v>
      </c>
      <c r="I1401" s="25" t="s">
        <v>1136</v>
      </c>
      <c r="J1401" s="25" t="s">
        <v>1249</v>
      </c>
      <c r="K1401" s="25">
        <v>80111600</v>
      </c>
      <c r="L1401" s="25" t="s">
        <v>1358</v>
      </c>
      <c r="M1401" s="25">
        <v>1</v>
      </c>
      <c r="N1401" s="25">
        <v>1</v>
      </c>
      <c r="O1401" s="25">
        <v>11</v>
      </c>
      <c r="P1401" s="25">
        <v>1</v>
      </c>
      <c r="Q1401" s="25" t="s">
        <v>28</v>
      </c>
      <c r="R1401" s="25">
        <v>0</v>
      </c>
      <c r="S1401" s="26">
        <v>33044550</v>
      </c>
      <c r="T1401" s="26">
        <v>33044550</v>
      </c>
      <c r="U1401" s="25">
        <v>0</v>
      </c>
      <c r="V1401" s="25">
        <v>0</v>
      </c>
      <c r="W1401" s="25" t="s">
        <v>84</v>
      </c>
      <c r="X1401" s="25" t="s">
        <v>29</v>
      </c>
      <c r="Y1401" s="25" t="s">
        <v>1131</v>
      </c>
      <c r="Z1401" s="25">
        <v>3778932</v>
      </c>
      <c r="AA1401" s="25" t="s">
        <v>1132</v>
      </c>
      <c r="AB1401" s="24"/>
      <c r="AC1401" s="24" t="str">
        <f t="shared" si="42"/>
        <v>979-399</v>
      </c>
      <c r="AD1401" s="24" t="str">
        <f t="shared" si="43"/>
        <v>PRESTAR SERVICIOS PROFESIONALES PARA ADELANTAR LAS ACTUACIONES TÉCNICAS PRODUCTO DE LA EVALUACIÓN Y CONTROL PARA EL MANEJO DEL ARBOLADO URBANO # 979-399</v>
      </c>
    </row>
    <row r="1402" spans="1:30" x14ac:dyDescent="0.25">
      <c r="A1402" s="25">
        <v>979</v>
      </c>
      <c r="B1402" s="25">
        <v>400</v>
      </c>
      <c r="C1402" s="25" t="s">
        <v>1124</v>
      </c>
      <c r="D1402" s="25" t="s">
        <v>1345</v>
      </c>
      <c r="E1402" s="25" t="s">
        <v>1346</v>
      </c>
      <c r="F1402" s="25" t="s">
        <v>1347</v>
      </c>
      <c r="G1402" s="25" t="s">
        <v>27</v>
      </c>
      <c r="H1402" s="25" t="s">
        <v>31</v>
      </c>
      <c r="I1402" s="25" t="s">
        <v>1136</v>
      </c>
      <c r="J1402" s="25" t="s">
        <v>1249</v>
      </c>
      <c r="K1402" s="25">
        <v>80111600</v>
      </c>
      <c r="L1402" s="25" t="s">
        <v>1358</v>
      </c>
      <c r="M1402" s="25">
        <v>1</v>
      </c>
      <c r="N1402" s="25">
        <v>1</v>
      </c>
      <c r="O1402" s="25">
        <v>11</v>
      </c>
      <c r="P1402" s="25">
        <v>1</v>
      </c>
      <c r="Q1402" s="25" t="s">
        <v>28</v>
      </c>
      <c r="R1402" s="25">
        <v>0</v>
      </c>
      <c r="S1402" s="26">
        <v>33044550</v>
      </c>
      <c r="T1402" s="26">
        <v>33044550</v>
      </c>
      <c r="U1402" s="25">
        <v>0</v>
      </c>
      <c r="V1402" s="25">
        <v>0</v>
      </c>
      <c r="W1402" s="25" t="s">
        <v>84</v>
      </c>
      <c r="X1402" s="25" t="s">
        <v>29</v>
      </c>
      <c r="Y1402" s="25" t="s">
        <v>1131</v>
      </c>
      <c r="Z1402" s="25">
        <v>3778932</v>
      </c>
      <c r="AA1402" s="25" t="s">
        <v>1132</v>
      </c>
      <c r="AB1402" s="24"/>
      <c r="AC1402" s="24" t="str">
        <f t="shared" si="42"/>
        <v>979-400</v>
      </c>
      <c r="AD1402" s="24" t="str">
        <f t="shared" si="43"/>
        <v>PRESTAR SERVICIOS PROFESIONALES PARA ADELANTAR LAS ACTUACIONES TÉCNICAS PRODUCTO DE LA EVALUACIÓN Y CONTROL PARA EL MANEJO DEL ARBOLADO URBANO # 979-400</v>
      </c>
    </row>
    <row r="1403" spans="1:30" x14ac:dyDescent="0.25">
      <c r="A1403" s="25">
        <v>979</v>
      </c>
      <c r="B1403" s="25">
        <v>401</v>
      </c>
      <c r="C1403" s="25" t="s">
        <v>1124</v>
      </c>
      <c r="D1403" s="25" t="s">
        <v>1345</v>
      </c>
      <c r="E1403" s="25" t="s">
        <v>1346</v>
      </c>
      <c r="F1403" s="25" t="s">
        <v>1347</v>
      </c>
      <c r="G1403" s="25" t="s">
        <v>27</v>
      </c>
      <c r="H1403" s="25" t="s">
        <v>31</v>
      </c>
      <c r="I1403" s="25" t="s">
        <v>1136</v>
      </c>
      <c r="J1403" s="25" t="s">
        <v>1249</v>
      </c>
      <c r="K1403" s="25">
        <v>80111600</v>
      </c>
      <c r="L1403" s="25" t="s">
        <v>1358</v>
      </c>
      <c r="M1403" s="25">
        <v>1</v>
      </c>
      <c r="N1403" s="25">
        <v>1</v>
      </c>
      <c r="O1403" s="25">
        <v>11</v>
      </c>
      <c r="P1403" s="25">
        <v>1</v>
      </c>
      <c r="Q1403" s="25" t="s">
        <v>28</v>
      </c>
      <c r="R1403" s="25">
        <v>0</v>
      </c>
      <c r="S1403" s="26">
        <v>33044550</v>
      </c>
      <c r="T1403" s="26">
        <v>33044550</v>
      </c>
      <c r="U1403" s="25">
        <v>0</v>
      </c>
      <c r="V1403" s="25">
        <v>0</v>
      </c>
      <c r="W1403" s="25" t="s">
        <v>84</v>
      </c>
      <c r="X1403" s="25" t="s">
        <v>29</v>
      </c>
      <c r="Y1403" s="25" t="s">
        <v>1131</v>
      </c>
      <c r="Z1403" s="25">
        <v>3778932</v>
      </c>
      <c r="AA1403" s="25" t="s">
        <v>1132</v>
      </c>
      <c r="AB1403" s="24"/>
      <c r="AC1403" s="24" t="str">
        <f t="shared" si="42"/>
        <v>979-401</v>
      </c>
      <c r="AD1403" s="24" t="str">
        <f t="shared" si="43"/>
        <v>PRESTAR SERVICIOS PROFESIONALES PARA ADELANTAR LAS ACTUACIONES TÉCNICAS PRODUCTO DE LA EVALUACIÓN Y CONTROL PARA EL MANEJO DEL ARBOLADO URBANO # 979-401</v>
      </c>
    </row>
    <row r="1404" spans="1:30" x14ac:dyDescent="0.25">
      <c r="A1404" s="25">
        <v>979</v>
      </c>
      <c r="B1404" s="25">
        <v>402</v>
      </c>
      <c r="C1404" s="25" t="s">
        <v>1124</v>
      </c>
      <c r="D1404" s="25" t="s">
        <v>1345</v>
      </c>
      <c r="E1404" s="25" t="s">
        <v>1346</v>
      </c>
      <c r="F1404" s="25" t="s">
        <v>1347</v>
      </c>
      <c r="G1404" s="25" t="s">
        <v>27</v>
      </c>
      <c r="H1404" s="25" t="s">
        <v>31</v>
      </c>
      <c r="I1404" s="25" t="s">
        <v>1136</v>
      </c>
      <c r="J1404" s="25" t="s">
        <v>1249</v>
      </c>
      <c r="K1404" s="25">
        <v>80111600</v>
      </c>
      <c r="L1404" s="25" t="s">
        <v>1358</v>
      </c>
      <c r="M1404" s="25">
        <v>1</v>
      </c>
      <c r="N1404" s="25">
        <v>1</v>
      </c>
      <c r="O1404" s="25">
        <v>11</v>
      </c>
      <c r="P1404" s="25">
        <v>1</v>
      </c>
      <c r="Q1404" s="25" t="s">
        <v>28</v>
      </c>
      <c r="R1404" s="25">
        <v>0</v>
      </c>
      <c r="S1404" s="26">
        <v>33044550</v>
      </c>
      <c r="T1404" s="26">
        <v>33044550</v>
      </c>
      <c r="U1404" s="25">
        <v>0</v>
      </c>
      <c r="V1404" s="25">
        <v>0</v>
      </c>
      <c r="W1404" s="25" t="s">
        <v>84</v>
      </c>
      <c r="X1404" s="25" t="s">
        <v>29</v>
      </c>
      <c r="Y1404" s="25" t="s">
        <v>1131</v>
      </c>
      <c r="Z1404" s="25">
        <v>3778932</v>
      </c>
      <c r="AA1404" s="25" t="s">
        <v>1132</v>
      </c>
      <c r="AB1404" s="24"/>
      <c r="AC1404" s="24" t="str">
        <f t="shared" si="42"/>
        <v>979-402</v>
      </c>
      <c r="AD1404" s="24" t="str">
        <f t="shared" si="43"/>
        <v>PRESTAR SERVICIOS PROFESIONALES PARA ADELANTAR LAS ACTUACIONES TÉCNICAS PRODUCTO DE LA EVALUACIÓN Y CONTROL PARA EL MANEJO DEL ARBOLADO URBANO # 979-402</v>
      </c>
    </row>
    <row r="1405" spans="1:30" x14ac:dyDescent="0.25">
      <c r="A1405" s="25">
        <v>979</v>
      </c>
      <c r="B1405" s="25">
        <v>403</v>
      </c>
      <c r="C1405" s="25" t="s">
        <v>1124</v>
      </c>
      <c r="D1405" s="25" t="s">
        <v>1345</v>
      </c>
      <c r="E1405" s="25" t="s">
        <v>1346</v>
      </c>
      <c r="F1405" s="25" t="s">
        <v>1347</v>
      </c>
      <c r="G1405" s="25" t="s">
        <v>27</v>
      </c>
      <c r="H1405" s="25" t="s">
        <v>31</v>
      </c>
      <c r="I1405" s="25" t="s">
        <v>1136</v>
      </c>
      <c r="J1405" s="25" t="s">
        <v>1249</v>
      </c>
      <c r="K1405" s="25">
        <v>80111600</v>
      </c>
      <c r="L1405" s="25" t="s">
        <v>1358</v>
      </c>
      <c r="M1405" s="25">
        <v>1</v>
      </c>
      <c r="N1405" s="25">
        <v>1</v>
      </c>
      <c r="O1405" s="25">
        <v>11</v>
      </c>
      <c r="P1405" s="25">
        <v>1</v>
      </c>
      <c r="Q1405" s="25" t="s">
        <v>28</v>
      </c>
      <c r="R1405" s="25">
        <v>0</v>
      </c>
      <c r="S1405" s="26">
        <v>33044550</v>
      </c>
      <c r="T1405" s="26">
        <v>33044550</v>
      </c>
      <c r="U1405" s="25">
        <v>0</v>
      </c>
      <c r="V1405" s="25">
        <v>0</v>
      </c>
      <c r="W1405" s="25" t="s">
        <v>84</v>
      </c>
      <c r="X1405" s="25" t="s">
        <v>29</v>
      </c>
      <c r="Y1405" s="25" t="s">
        <v>1131</v>
      </c>
      <c r="Z1405" s="25">
        <v>3778932</v>
      </c>
      <c r="AA1405" s="25" t="s">
        <v>1132</v>
      </c>
      <c r="AB1405" s="24"/>
      <c r="AC1405" s="24" t="str">
        <f t="shared" si="42"/>
        <v>979-403</v>
      </c>
      <c r="AD1405" s="24" t="str">
        <f t="shared" si="43"/>
        <v>PRESTAR SERVICIOS PROFESIONALES PARA ADELANTAR LAS ACTUACIONES TÉCNICAS PRODUCTO DE LA EVALUACIÓN Y CONTROL PARA EL MANEJO DEL ARBOLADO URBANO # 979-403</v>
      </c>
    </row>
    <row r="1406" spans="1:30" x14ac:dyDescent="0.25">
      <c r="A1406" s="25">
        <v>979</v>
      </c>
      <c r="B1406" s="25">
        <v>404</v>
      </c>
      <c r="C1406" s="25" t="s">
        <v>1124</v>
      </c>
      <c r="D1406" s="25" t="s">
        <v>1345</v>
      </c>
      <c r="E1406" s="25" t="s">
        <v>1346</v>
      </c>
      <c r="F1406" s="25" t="s">
        <v>1347</v>
      </c>
      <c r="G1406" s="25" t="s">
        <v>27</v>
      </c>
      <c r="H1406" s="25" t="s">
        <v>31</v>
      </c>
      <c r="I1406" s="25" t="s">
        <v>1136</v>
      </c>
      <c r="J1406" s="25" t="s">
        <v>1249</v>
      </c>
      <c r="K1406" s="25">
        <v>80111600</v>
      </c>
      <c r="L1406" s="25" t="s">
        <v>1358</v>
      </c>
      <c r="M1406" s="25">
        <v>1</v>
      </c>
      <c r="N1406" s="25">
        <v>1</v>
      </c>
      <c r="O1406" s="25">
        <v>11</v>
      </c>
      <c r="P1406" s="25">
        <v>1</v>
      </c>
      <c r="Q1406" s="25" t="s">
        <v>28</v>
      </c>
      <c r="R1406" s="25">
        <v>0</v>
      </c>
      <c r="S1406" s="26">
        <v>33044550</v>
      </c>
      <c r="T1406" s="26">
        <v>33044550</v>
      </c>
      <c r="U1406" s="25">
        <v>0</v>
      </c>
      <c r="V1406" s="25">
        <v>0</v>
      </c>
      <c r="W1406" s="25" t="s">
        <v>84</v>
      </c>
      <c r="X1406" s="25" t="s">
        <v>29</v>
      </c>
      <c r="Y1406" s="25" t="s">
        <v>1131</v>
      </c>
      <c r="Z1406" s="25">
        <v>3778932</v>
      </c>
      <c r="AA1406" s="25" t="s">
        <v>1132</v>
      </c>
      <c r="AB1406" s="24"/>
      <c r="AC1406" s="24" t="str">
        <f t="shared" si="42"/>
        <v>979-404</v>
      </c>
      <c r="AD1406" s="24" t="str">
        <f t="shared" si="43"/>
        <v>PRESTAR SERVICIOS PROFESIONALES PARA ADELANTAR LAS ACTUACIONES TÉCNICAS PRODUCTO DE LA EVALUACIÓN Y CONTROL PARA EL MANEJO DEL ARBOLADO URBANO # 979-404</v>
      </c>
    </row>
    <row r="1407" spans="1:30" x14ac:dyDescent="0.25">
      <c r="A1407" s="25">
        <v>979</v>
      </c>
      <c r="B1407" s="25">
        <v>405</v>
      </c>
      <c r="C1407" s="25" t="s">
        <v>1124</v>
      </c>
      <c r="D1407" s="25" t="s">
        <v>1345</v>
      </c>
      <c r="E1407" s="25" t="s">
        <v>1346</v>
      </c>
      <c r="F1407" s="25" t="s">
        <v>1347</v>
      </c>
      <c r="G1407" s="25" t="s">
        <v>27</v>
      </c>
      <c r="H1407" s="25" t="s">
        <v>31</v>
      </c>
      <c r="I1407" s="25" t="s">
        <v>1136</v>
      </c>
      <c r="J1407" s="25" t="s">
        <v>1249</v>
      </c>
      <c r="K1407" s="25">
        <v>80111600</v>
      </c>
      <c r="L1407" s="25" t="s">
        <v>1358</v>
      </c>
      <c r="M1407" s="25">
        <v>1</v>
      </c>
      <c r="N1407" s="25">
        <v>1</v>
      </c>
      <c r="O1407" s="25">
        <v>11</v>
      </c>
      <c r="P1407" s="25">
        <v>1</v>
      </c>
      <c r="Q1407" s="25" t="s">
        <v>28</v>
      </c>
      <c r="R1407" s="25">
        <v>0</v>
      </c>
      <c r="S1407" s="26">
        <v>33044550</v>
      </c>
      <c r="T1407" s="26">
        <v>33044550</v>
      </c>
      <c r="U1407" s="25">
        <v>0</v>
      </c>
      <c r="V1407" s="25">
        <v>0</v>
      </c>
      <c r="W1407" s="25" t="s">
        <v>84</v>
      </c>
      <c r="X1407" s="25" t="s">
        <v>29</v>
      </c>
      <c r="Y1407" s="25" t="s">
        <v>1131</v>
      </c>
      <c r="Z1407" s="25">
        <v>3778932</v>
      </c>
      <c r="AA1407" s="25" t="s">
        <v>1132</v>
      </c>
      <c r="AB1407" s="24"/>
      <c r="AC1407" s="24" t="str">
        <f t="shared" si="42"/>
        <v>979-405</v>
      </c>
      <c r="AD1407" s="24" t="str">
        <f t="shared" si="43"/>
        <v>PRESTAR SERVICIOS PROFESIONALES PARA ADELANTAR LAS ACTUACIONES TÉCNICAS PRODUCTO DE LA EVALUACIÓN Y CONTROL PARA EL MANEJO DEL ARBOLADO URBANO # 979-405</v>
      </c>
    </row>
    <row r="1408" spans="1:30" x14ac:dyDescent="0.25">
      <c r="A1408" s="25">
        <v>979</v>
      </c>
      <c r="B1408" s="25">
        <v>406</v>
      </c>
      <c r="C1408" s="25" t="s">
        <v>1124</v>
      </c>
      <c r="D1408" s="25" t="s">
        <v>1345</v>
      </c>
      <c r="E1408" s="25" t="s">
        <v>1346</v>
      </c>
      <c r="F1408" s="25" t="s">
        <v>1347</v>
      </c>
      <c r="G1408" s="25" t="s">
        <v>27</v>
      </c>
      <c r="H1408" s="25" t="s">
        <v>31</v>
      </c>
      <c r="I1408" s="25" t="s">
        <v>1136</v>
      </c>
      <c r="J1408" s="25" t="s">
        <v>1249</v>
      </c>
      <c r="K1408" s="25">
        <v>80111600</v>
      </c>
      <c r="L1408" s="25" t="s">
        <v>1358</v>
      </c>
      <c r="M1408" s="25">
        <v>1</v>
      </c>
      <c r="N1408" s="25">
        <v>1</v>
      </c>
      <c r="O1408" s="25">
        <v>11</v>
      </c>
      <c r="P1408" s="25">
        <v>1</v>
      </c>
      <c r="Q1408" s="25" t="s">
        <v>28</v>
      </c>
      <c r="R1408" s="25">
        <v>0</v>
      </c>
      <c r="S1408" s="26">
        <v>33044550</v>
      </c>
      <c r="T1408" s="26">
        <v>33044550</v>
      </c>
      <c r="U1408" s="25">
        <v>0</v>
      </c>
      <c r="V1408" s="25">
        <v>0</v>
      </c>
      <c r="W1408" s="25" t="s">
        <v>84</v>
      </c>
      <c r="X1408" s="25" t="s">
        <v>29</v>
      </c>
      <c r="Y1408" s="25" t="s">
        <v>1131</v>
      </c>
      <c r="Z1408" s="25">
        <v>3778932</v>
      </c>
      <c r="AA1408" s="25" t="s">
        <v>1132</v>
      </c>
      <c r="AB1408" s="24"/>
      <c r="AC1408" s="24" t="str">
        <f t="shared" si="42"/>
        <v>979-406</v>
      </c>
      <c r="AD1408" s="24" t="str">
        <f t="shared" si="43"/>
        <v>PRESTAR SERVICIOS PROFESIONALES PARA ADELANTAR LAS ACTUACIONES TÉCNICAS PRODUCTO DE LA EVALUACIÓN Y CONTROL PARA EL MANEJO DEL ARBOLADO URBANO # 979-406</v>
      </c>
    </row>
    <row r="1409" spans="1:30" x14ac:dyDescent="0.25">
      <c r="A1409" s="25">
        <v>979</v>
      </c>
      <c r="B1409" s="25">
        <v>407</v>
      </c>
      <c r="C1409" s="25" t="s">
        <v>1124</v>
      </c>
      <c r="D1409" s="25" t="s">
        <v>1345</v>
      </c>
      <c r="E1409" s="25" t="s">
        <v>1346</v>
      </c>
      <c r="F1409" s="25" t="s">
        <v>1347</v>
      </c>
      <c r="G1409" s="25" t="s">
        <v>27</v>
      </c>
      <c r="H1409" s="25" t="s">
        <v>31</v>
      </c>
      <c r="I1409" s="25" t="s">
        <v>1136</v>
      </c>
      <c r="J1409" s="25" t="s">
        <v>1249</v>
      </c>
      <c r="K1409" s="25">
        <v>80111600</v>
      </c>
      <c r="L1409" s="25" t="s">
        <v>1358</v>
      </c>
      <c r="M1409" s="25">
        <v>1</v>
      </c>
      <c r="N1409" s="25">
        <v>1</v>
      </c>
      <c r="O1409" s="25">
        <v>11</v>
      </c>
      <c r="P1409" s="25">
        <v>1</v>
      </c>
      <c r="Q1409" s="25" t="s">
        <v>28</v>
      </c>
      <c r="R1409" s="25">
        <v>0</v>
      </c>
      <c r="S1409" s="26">
        <v>33044550</v>
      </c>
      <c r="T1409" s="26">
        <v>33044550</v>
      </c>
      <c r="U1409" s="25">
        <v>0</v>
      </c>
      <c r="V1409" s="25">
        <v>0</v>
      </c>
      <c r="W1409" s="25" t="s">
        <v>84</v>
      </c>
      <c r="X1409" s="25" t="s">
        <v>29</v>
      </c>
      <c r="Y1409" s="25" t="s">
        <v>1131</v>
      </c>
      <c r="Z1409" s="25">
        <v>3778932</v>
      </c>
      <c r="AA1409" s="25" t="s">
        <v>1132</v>
      </c>
      <c r="AB1409" s="24"/>
      <c r="AC1409" s="24" t="str">
        <f t="shared" si="42"/>
        <v>979-407</v>
      </c>
      <c r="AD1409" s="24" t="str">
        <f t="shared" si="43"/>
        <v>PRESTAR SERVICIOS PROFESIONALES PARA ADELANTAR LAS ACTUACIONES TÉCNICAS PRODUCTO DE LA EVALUACIÓN Y CONTROL PARA EL MANEJO DEL ARBOLADO URBANO # 979-407</v>
      </c>
    </row>
    <row r="1410" spans="1:30" x14ac:dyDescent="0.25">
      <c r="A1410" s="25">
        <v>979</v>
      </c>
      <c r="B1410" s="25">
        <v>408</v>
      </c>
      <c r="C1410" s="25" t="s">
        <v>1124</v>
      </c>
      <c r="D1410" s="25" t="s">
        <v>1345</v>
      </c>
      <c r="E1410" s="25" t="s">
        <v>1346</v>
      </c>
      <c r="F1410" s="25" t="s">
        <v>1347</v>
      </c>
      <c r="G1410" s="25" t="s">
        <v>27</v>
      </c>
      <c r="H1410" s="25" t="s">
        <v>31</v>
      </c>
      <c r="I1410" s="25" t="s">
        <v>1136</v>
      </c>
      <c r="J1410" s="25" t="s">
        <v>1249</v>
      </c>
      <c r="K1410" s="25">
        <v>80111600</v>
      </c>
      <c r="L1410" s="25" t="s">
        <v>1358</v>
      </c>
      <c r="M1410" s="25">
        <v>1</v>
      </c>
      <c r="N1410" s="25">
        <v>1</v>
      </c>
      <c r="O1410" s="25">
        <v>11</v>
      </c>
      <c r="P1410" s="25">
        <v>1</v>
      </c>
      <c r="Q1410" s="25" t="s">
        <v>28</v>
      </c>
      <c r="R1410" s="25">
        <v>0</v>
      </c>
      <c r="S1410" s="26">
        <v>33044550</v>
      </c>
      <c r="T1410" s="26">
        <v>33044550</v>
      </c>
      <c r="U1410" s="25">
        <v>0</v>
      </c>
      <c r="V1410" s="25">
        <v>0</v>
      </c>
      <c r="W1410" s="25" t="s">
        <v>84</v>
      </c>
      <c r="X1410" s="25" t="s">
        <v>29</v>
      </c>
      <c r="Y1410" s="25" t="s">
        <v>1131</v>
      </c>
      <c r="Z1410" s="25">
        <v>3778932</v>
      </c>
      <c r="AA1410" s="25" t="s">
        <v>1132</v>
      </c>
      <c r="AB1410" s="24"/>
      <c r="AC1410" s="24" t="str">
        <f t="shared" ref="AC1410:AC1473" si="44">+CONCATENATE(A1410,"-",B1410)</f>
        <v>979-408</v>
      </c>
      <c r="AD1410" s="24" t="str">
        <f t="shared" ref="AD1410:AD1473" si="45">+CONCATENATE(L1410," #"," ",AC1410)</f>
        <v>PRESTAR SERVICIOS PROFESIONALES PARA ADELANTAR LAS ACTUACIONES TÉCNICAS PRODUCTO DE LA EVALUACIÓN Y CONTROL PARA EL MANEJO DEL ARBOLADO URBANO # 979-408</v>
      </c>
    </row>
    <row r="1411" spans="1:30" x14ac:dyDescent="0.25">
      <c r="A1411" s="25">
        <v>979</v>
      </c>
      <c r="B1411" s="25">
        <v>409</v>
      </c>
      <c r="C1411" s="25" t="s">
        <v>1124</v>
      </c>
      <c r="D1411" s="25" t="s">
        <v>1345</v>
      </c>
      <c r="E1411" s="25" t="s">
        <v>1346</v>
      </c>
      <c r="F1411" s="25" t="s">
        <v>1347</v>
      </c>
      <c r="G1411" s="25" t="s">
        <v>27</v>
      </c>
      <c r="H1411" s="25" t="s">
        <v>31</v>
      </c>
      <c r="I1411" s="25" t="s">
        <v>1136</v>
      </c>
      <c r="J1411" s="25" t="s">
        <v>1249</v>
      </c>
      <c r="K1411" s="25">
        <v>80111600</v>
      </c>
      <c r="L1411" s="25" t="s">
        <v>1359</v>
      </c>
      <c r="M1411" s="25">
        <v>1</v>
      </c>
      <c r="N1411" s="25">
        <v>1</v>
      </c>
      <c r="O1411" s="25">
        <v>12</v>
      </c>
      <c r="P1411" s="25">
        <v>1</v>
      </c>
      <c r="Q1411" s="25" t="s">
        <v>28</v>
      </c>
      <c r="R1411" s="25">
        <v>0</v>
      </c>
      <c r="S1411" s="26">
        <v>39482100</v>
      </c>
      <c r="T1411" s="26">
        <v>39482100</v>
      </c>
      <c r="U1411" s="25">
        <v>0</v>
      </c>
      <c r="V1411" s="25">
        <v>0</v>
      </c>
      <c r="W1411" s="25" t="s">
        <v>84</v>
      </c>
      <c r="X1411" s="25" t="s">
        <v>29</v>
      </c>
      <c r="Y1411" s="25" t="s">
        <v>1131</v>
      </c>
      <c r="Z1411" s="25">
        <v>3778932</v>
      </c>
      <c r="AA1411" s="25" t="s">
        <v>1132</v>
      </c>
      <c r="AB1411" s="24"/>
      <c r="AC1411" s="24" t="str">
        <f t="shared" si="44"/>
        <v>979-409</v>
      </c>
      <c r="AD1411" s="24" t="str">
        <f t="shared" si="45"/>
        <v>PRESTAR SERVICIOS PROFESIONALES PARA BRINDAR  LINEAMIENTOS TÉCNICOS EN ASPECTOS RELACIONADOS CON LOS SISTEMAS DE INFORMACIÓN  GEOGRÁFICA Y GARANTIZAR EL DISEÑO DE DOS INSTRUMENTOS CIENTÍFICOS PARA LA PLANIFICACIÓN Y GESTIÓN DEL ARBOLADO URBANO. # 979-409</v>
      </c>
    </row>
    <row r="1412" spans="1:30" x14ac:dyDescent="0.25">
      <c r="A1412" s="25">
        <v>979</v>
      </c>
      <c r="B1412" s="25">
        <v>410</v>
      </c>
      <c r="C1412" s="25" t="s">
        <v>1124</v>
      </c>
      <c r="D1412" s="25" t="s">
        <v>1345</v>
      </c>
      <c r="E1412" s="25" t="s">
        <v>1346</v>
      </c>
      <c r="F1412" s="25" t="s">
        <v>1347</v>
      </c>
      <c r="G1412" s="25" t="s">
        <v>27</v>
      </c>
      <c r="H1412" s="25" t="s">
        <v>31</v>
      </c>
      <c r="I1412" s="25" t="s">
        <v>1136</v>
      </c>
      <c r="J1412" s="25" t="s">
        <v>1249</v>
      </c>
      <c r="K1412" s="25">
        <v>80111600</v>
      </c>
      <c r="L1412" s="25" t="s">
        <v>1361</v>
      </c>
      <c r="M1412" s="25">
        <v>1</v>
      </c>
      <c r="N1412" s="25">
        <v>1</v>
      </c>
      <c r="O1412" s="25">
        <v>12</v>
      </c>
      <c r="P1412" s="25">
        <v>1</v>
      </c>
      <c r="Q1412" s="25" t="s">
        <v>28</v>
      </c>
      <c r="R1412" s="25">
        <v>0</v>
      </c>
      <c r="S1412" s="26">
        <v>78964200</v>
      </c>
      <c r="T1412" s="26">
        <v>78964200</v>
      </c>
      <c r="U1412" s="25">
        <v>0</v>
      </c>
      <c r="V1412" s="25">
        <v>0</v>
      </c>
      <c r="W1412" s="25" t="s">
        <v>84</v>
      </c>
      <c r="X1412" s="25" t="s">
        <v>29</v>
      </c>
      <c r="Y1412" s="25" t="s">
        <v>1131</v>
      </c>
      <c r="Z1412" s="25">
        <v>3778932</v>
      </c>
      <c r="AA1412" s="25" t="s">
        <v>1132</v>
      </c>
      <c r="AB1412" s="24"/>
      <c r="AC1412" s="24" t="str">
        <f t="shared" si="44"/>
        <v>979-410</v>
      </c>
      <c r="AD1412" s="24" t="str">
        <f t="shared" si="45"/>
        <v>PRESTAR SERVICIOS PROFESIONALES PARA BRINDAR LOS LINEAMIENTOS JURÍDICOS EN LA ELABORACIÓN Y POSTERIOR REVISION DE LAS ACTUACIONES SILVICULTURALES QUE CONLLEVEN A MITIGAR LOS FACTORES DE DETERIORO DEL ARBOLADO URBANO, DENTRO DEL PROCEDIMIENTO DE EVALUACIÓN, CONTROL Y SEGUIMIENTO EN LA JURISDICCIÓN DE LA SECRETARÍA DISTRITAL DE AMBIENTE # 979-410</v>
      </c>
    </row>
    <row r="1413" spans="1:30" x14ac:dyDescent="0.25">
      <c r="A1413" s="25">
        <v>979</v>
      </c>
      <c r="B1413" s="25">
        <v>411</v>
      </c>
      <c r="C1413" s="25" t="s">
        <v>1124</v>
      </c>
      <c r="D1413" s="25" t="s">
        <v>1345</v>
      </c>
      <c r="E1413" s="25" t="s">
        <v>1346</v>
      </c>
      <c r="F1413" s="25" t="s">
        <v>1347</v>
      </c>
      <c r="G1413" s="25" t="s">
        <v>27</v>
      </c>
      <c r="H1413" s="25" t="s">
        <v>31</v>
      </c>
      <c r="I1413" s="25" t="s">
        <v>1136</v>
      </c>
      <c r="J1413" s="25" t="s">
        <v>1249</v>
      </c>
      <c r="K1413" s="25">
        <v>80111600</v>
      </c>
      <c r="L1413" s="25" t="s">
        <v>1363</v>
      </c>
      <c r="M1413" s="25">
        <v>1</v>
      </c>
      <c r="N1413" s="25">
        <v>1</v>
      </c>
      <c r="O1413" s="25">
        <v>11</v>
      </c>
      <c r="P1413" s="25">
        <v>1</v>
      </c>
      <c r="Q1413" s="25" t="s">
        <v>28</v>
      </c>
      <c r="R1413" s="25">
        <v>0</v>
      </c>
      <c r="S1413" s="26">
        <v>45091200</v>
      </c>
      <c r="T1413" s="26">
        <v>45091200</v>
      </c>
      <c r="U1413" s="25">
        <v>0</v>
      </c>
      <c r="V1413" s="25">
        <v>0</v>
      </c>
      <c r="W1413" s="25" t="s">
        <v>84</v>
      </c>
      <c r="X1413" s="25" t="s">
        <v>29</v>
      </c>
      <c r="Y1413" s="25" t="s">
        <v>1131</v>
      </c>
      <c r="Z1413" s="25">
        <v>3778932</v>
      </c>
      <c r="AA1413" s="25" t="s">
        <v>1132</v>
      </c>
      <c r="AB1413" s="24"/>
      <c r="AC1413" s="24" t="str">
        <f t="shared" si="44"/>
        <v>979-411</v>
      </c>
      <c r="AD1413" s="24" t="str">
        <f t="shared" si="45"/>
        <v>PRESTAR SERVICIOS PROFESIONALES PARA PROYECTAR Y/O  REVISAR LAS ACTUACIONES ADMINISTRATIVAS DE CARÁCTER LEGAL AMBIENTAL PARA EL SEGUIMIENTO, APROVECHAMIENTO, CONSERVACIÓN Y PROTECCIÓN DEL ARBOLADO URBANO DEL DISTRITO CAPITAL # 979-411</v>
      </c>
    </row>
    <row r="1414" spans="1:30" x14ac:dyDescent="0.25">
      <c r="A1414" s="25">
        <v>979</v>
      </c>
      <c r="B1414" s="25">
        <v>412</v>
      </c>
      <c r="C1414" s="25" t="s">
        <v>1124</v>
      </c>
      <c r="D1414" s="25" t="s">
        <v>1345</v>
      </c>
      <c r="E1414" s="25" t="s">
        <v>1346</v>
      </c>
      <c r="F1414" s="25" t="s">
        <v>1347</v>
      </c>
      <c r="G1414" s="25" t="s">
        <v>27</v>
      </c>
      <c r="H1414" s="25" t="s">
        <v>31</v>
      </c>
      <c r="I1414" s="25" t="s">
        <v>1136</v>
      </c>
      <c r="J1414" s="25" t="s">
        <v>1249</v>
      </c>
      <c r="K1414" s="25">
        <v>80111600</v>
      </c>
      <c r="L1414" s="25" t="s">
        <v>1363</v>
      </c>
      <c r="M1414" s="25">
        <v>1</v>
      </c>
      <c r="N1414" s="25">
        <v>1</v>
      </c>
      <c r="O1414" s="25">
        <v>11</v>
      </c>
      <c r="P1414" s="25">
        <v>1</v>
      </c>
      <c r="Q1414" s="25" t="s">
        <v>28</v>
      </c>
      <c r="R1414" s="25">
        <v>0</v>
      </c>
      <c r="S1414" s="26">
        <v>45091200</v>
      </c>
      <c r="T1414" s="26">
        <v>45091200</v>
      </c>
      <c r="U1414" s="25">
        <v>0</v>
      </c>
      <c r="V1414" s="25">
        <v>0</v>
      </c>
      <c r="W1414" s="25" t="s">
        <v>84</v>
      </c>
      <c r="X1414" s="25" t="s">
        <v>29</v>
      </c>
      <c r="Y1414" s="25" t="s">
        <v>1131</v>
      </c>
      <c r="Z1414" s="25">
        <v>3778932</v>
      </c>
      <c r="AA1414" s="25" t="s">
        <v>1132</v>
      </c>
      <c r="AB1414" s="24"/>
      <c r="AC1414" s="24" t="str">
        <f t="shared" si="44"/>
        <v>979-412</v>
      </c>
      <c r="AD1414" s="24" t="str">
        <f t="shared" si="45"/>
        <v>PRESTAR SERVICIOS PROFESIONALES PARA PROYECTAR Y/O  REVISAR LAS ACTUACIONES ADMINISTRATIVAS DE CARÁCTER LEGAL AMBIENTAL PARA EL SEGUIMIENTO, APROVECHAMIENTO, CONSERVACIÓN Y PROTECCIÓN DEL ARBOLADO URBANO DEL DISTRITO CAPITAL # 979-412</v>
      </c>
    </row>
    <row r="1415" spans="1:30" x14ac:dyDescent="0.25">
      <c r="A1415" s="25">
        <v>979</v>
      </c>
      <c r="B1415" s="25">
        <v>413</v>
      </c>
      <c r="C1415" s="25" t="s">
        <v>1124</v>
      </c>
      <c r="D1415" s="25" t="s">
        <v>1345</v>
      </c>
      <c r="E1415" s="25" t="s">
        <v>1346</v>
      </c>
      <c r="F1415" s="25" t="s">
        <v>1347</v>
      </c>
      <c r="G1415" s="25" t="s">
        <v>27</v>
      </c>
      <c r="H1415" s="25" t="s">
        <v>31</v>
      </c>
      <c r="I1415" s="25" t="s">
        <v>1136</v>
      </c>
      <c r="J1415" s="25" t="s">
        <v>1249</v>
      </c>
      <c r="K1415" s="25">
        <v>80111600</v>
      </c>
      <c r="L1415" s="25" t="s">
        <v>1363</v>
      </c>
      <c r="M1415" s="25">
        <v>1</v>
      </c>
      <c r="N1415" s="25">
        <v>1</v>
      </c>
      <c r="O1415" s="25">
        <v>11</v>
      </c>
      <c r="P1415" s="25">
        <v>1</v>
      </c>
      <c r="Q1415" s="25" t="s">
        <v>28</v>
      </c>
      <c r="R1415" s="25">
        <v>0</v>
      </c>
      <c r="S1415" s="26">
        <v>45091200</v>
      </c>
      <c r="T1415" s="26">
        <v>45091200</v>
      </c>
      <c r="U1415" s="25">
        <v>0</v>
      </c>
      <c r="V1415" s="25">
        <v>0</v>
      </c>
      <c r="W1415" s="25" t="s">
        <v>84</v>
      </c>
      <c r="X1415" s="25" t="s">
        <v>29</v>
      </c>
      <c r="Y1415" s="25" t="s">
        <v>1131</v>
      </c>
      <c r="Z1415" s="25">
        <v>3778932</v>
      </c>
      <c r="AA1415" s="25" t="s">
        <v>1132</v>
      </c>
      <c r="AB1415" s="24"/>
      <c r="AC1415" s="24" t="str">
        <f t="shared" si="44"/>
        <v>979-413</v>
      </c>
      <c r="AD1415" s="24" t="str">
        <f t="shared" si="45"/>
        <v>PRESTAR SERVICIOS PROFESIONALES PARA PROYECTAR Y/O  REVISAR LAS ACTUACIONES ADMINISTRATIVAS DE CARÁCTER LEGAL AMBIENTAL PARA EL SEGUIMIENTO, APROVECHAMIENTO, CONSERVACIÓN Y PROTECCIÓN DEL ARBOLADO URBANO DEL DISTRITO CAPITAL # 979-413</v>
      </c>
    </row>
    <row r="1416" spans="1:30" x14ac:dyDescent="0.25">
      <c r="A1416" s="25">
        <v>979</v>
      </c>
      <c r="B1416" s="25">
        <v>414</v>
      </c>
      <c r="C1416" s="25" t="s">
        <v>1124</v>
      </c>
      <c r="D1416" s="25" t="s">
        <v>1345</v>
      </c>
      <c r="E1416" s="25" t="s">
        <v>1346</v>
      </c>
      <c r="F1416" s="25" t="s">
        <v>1347</v>
      </c>
      <c r="G1416" s="25" t="s">
        <v>27</v>
      </c>
      <c r="H1416" s="25" t="s">
        <v>31</v>
      </c>
      <c r="I1416" s="25" t="s">
        <v>1136</v>
      </c>
      <c r="J1416" s="25" t="s">
        <v>1249</v>
      </c>
      <c r="K1416" s="25">
        <v>80111600</v>
      </c>
      <c r="L1416" s="25" t="s">
        <v>1363</v>
      </c>
      <c r="M1416" s="25">
        <v>1</v>
      </c>
      <c r="N1416" s="25">
        <v>1</v>
      </c>
      <c r="O1416" s="25">
        <v>11</v>
      </c>
      <c r="P1416" s="25">
        <v>1</v>
      </c>
      <c r="Q1416" s="25" t="s">
        <v>28</v>
      </c>
      <c r="R1416" s="25">
        <v>0</v>
      </c>
      <c r="S1416" s="26">
        <v>45091200</v>
      </c>
      <c r="T1416" s="26">
        <v>45091200</v>
      </c>
      <c r="U1416" s="25">
        <v>0</v>
      </c>
      <c r="V1416" s="25">
        <v>0</v>
      </c>
      <c r="W1416" s="25" t="s">
        <v>84</v>
      </c>
      <c r="X1416" s="25" t="s">
        <v>29</v>
      </c>
      <c r="Y1416" s="25" t="s">
        <v>1131</v>
      </c>
      <c r="Z1416" s="25">
        <v>3778932</v>
      </c>
      <c r="AA1416" s="25" t="s">
        <v>1132</v>
      </c>
      <c r="AB1416" s="24"/>
      <c r="AC1416" s="24" t="str">
        <f t="shared" si="44"/>
        <v>979-414</v>
      </c>
      <c r="AD1416" s="24" t="str">
        <f t="shared" si="45"/>
        <v>PRESTAR SERVICIOS PROFESIONALES PARA PROYECTAR Y/O  REVISAR LAS ACTUACIONES ADMINISTRATIVAS DE CARÁCTER LEGAL AMBIENTAL PARA EL SEGUIMIENTO, APROVECHAMIENTO, CONSERVACIÓN Y PROTECCIÓN DEL ARBOLADO URBANO DEL DISTRITO CAPITAL # 979-414</v>
      </c>
    </row>
    <row r="1417" spans="1:30" x14ac:dyDescent="0.25">
      <c r="A1417" s="25">
        <v>979</v>
      </c>
      <c r="B1417" s="25">
        <v>415</v>
      </c>
      <c r="C1417" s="25" t="s">
        <v>1124</v>
      </c>
      <c r="D1417" s="25" t="s">
        <v>1345</v>
      </c>
      <c r="E1417" s="25" t="s">
        <v>1346</v>
      </c>
      <c r="F1417" s="25" t="s">
        <v>1347</v>
      </c>
      <c r="G1417" s="25" t="s">
        <v>27</v>
      </c>
      <c r="H1417" s="25" t="s">
        <v>31</v>
      </c>
      <c r="I1417" s="25" t="s">
        <v>1136</v>
      </c>
      <c r="J1417" s="25" t="s">
        <v>1249</v>
      </c>
      <c r="K1417" s="25">
        <v>80111600</v>
      </c>
      <c r="L1417" s="25" t="s">
        <v>1364</v>
      </c>
      <c r="M1417" s="25">
        <v>1</v>
      </c>
      <c r="N1417" s="25">
        <v>1</v>
      </c>
      <c r="O1417" s="25">
        <v>11</v>
      </c>
      <c r="P1417" s="25">
        <v>1</v>
      </c>
      <c r="Q1417" s="25" t="s">
        <v>28</v>
      </c>
      <c r="R1417" s="25">
        <v>0</v>
      </c>
      <c r="S1417" s="26">
        <v>40009200</v>
      </c>
      <c r="T1417" s="26">
        <v>40009200</v>
      </c>
      <c r="U1417" s="25">
        <v>0</v>
      </c>
      <c r="V1417" s="25">
        <v>0</v>
      </c>
      <c r="W1417" s="25" t="s">
        <v>84</v>
      </c>
      <c r="X1417" s="25" t="s">
        <v>29</v>
      </c>
      <c r="Y1417" s="25" t="s">
        <v>1131</v>
      </c>
      <c r="Z1417" s="25">
        <v>3778932</v>
      </c>
      <c r="AA1417" s="25" t="s">
        <v>1132</v>
      </c>
      <c r="AB1417" s="24"/>
      <c r="AC1417" s="24" t="str">
        <f t="shared" si="44"/>
        <v>979-415</v>
      </c>
      <c r="AD1417" s="24" t="str">
        <f t="shared" si="45"/>
        <v>PRESTAR SERVICIOS PROFESIONALES PARA PROYECTAR ACTOS ADMINISTRATIVOS Y DEMÁS ACTUACIONES JURIDICAS RELACIONADAS CON LA CONSERVACIÓN Y PROTECCIÓN DEL RECURSO ARBOREO # 979-415</v>
      </c>
    </row>
    <row r="1418" spans="1:30" x14ac:dyDescent="0.25">
      <c r="A1418" s="25">
        <v>979</v>
      </c>
      <c r="B1418" s="25">
        <v>416</v>
      </c>
      <c r="C1418" s="25" t="s">
        <v>1124</v>
      </c>
      <c r="D1418" s="25" t="s">
        <v>1345</v>
      </c>
      <c r="E1418" s="25" t="s">
        <v>1346</v>
      </c>
      <c r="F1418" s="25" t="s">
        <v>1347</v>
      </c>
      <c r="G1418" s="25" t="s">
        <v>27</v>
      </c>
      <c r="H1418" s="25" t="s">
        <v>31</v>
      </c>
      <c r="I1418" s="25" t="s">
        <v>1136</v>
      </c>
      <c r="J1418" s="25" t="s">
        <v>1249</v>
      </c>
      <c r="K1418" s="25">
        <v>80111600</v>
      </c>
      <c r="L1418" s="25" t="s">
        <v>1364</v>
      </c>
      <c r="M1418" s="25">
        <v>1</v>
      </c>
      <c r="N1418" s="25">
        <v>1</v>
      </c>
      <c r="O1418" s="25">
        <v>11</v>
      </c>
      <c r="P1418" s="25">
        <v>1</v>
      </c>
      <c r="Q1418" s="25" t="s">
        <v>28</v>
      </c>
      <c r="R1418" s="25">
        <v>0</v>
      </c>
      <c r="S1418" s="26">
        <v>40009200</v>
      </c>
      <c r="T1418" s="26">
        <v>40009200</v>
      </c>
      <c r="U1418" s="25">
        <v>0</v>
      </c>
      <c r="V1418" s="25">
        <v>0</v>
      </c>
      <c r="W1418" s="25" t="s">
        <v>84</v>
      </c>
      <c r="X1418" s="25" t="s">
        <v>29</v>
      </c>
      <c r="Y1418" s="25" t="s">
        <v>1131</v>
      </c>
      <c r="Z1418" s="25">
        <v>3778932</v>
      </c>
      <c r="AA1418" s="25" t="s">
        <v>1132</v>
      </c>
      <c r="AB1418" s="24"/>
      <c r="AC1418" s="24" t="str">
        <f t="shared" si="44"/>
        <v>979-416</v>
      </c>
      <c r="AD1418" s="24" t="str">
        <f t="shared" si="45"/>
        <v>PRESTAR SERVICIOS PROFESIONALES PARA PROYECTAR ACTOS ADMINISTRATIVOS Y DEMÁS ACTUACIONES JURIDICAS RELACIONADAS CON LA CONSERVACIÓN Y PROTECCIÓN DEL RECURSO ARBOREO # 979-416</v>
      </c>
    </row>
    <row r="1419" spans="1:30" x14ac:dyDescent="0.25">
      <c r="A1419" s="25">
        <v>979</v>
      </c>
      <c r="B1419" s="25">
        <v>417</v>
      </c>
      <c r="C1419" s="25" t="s">
        <v>1124</v>
      </c>
      <c r="D1419" s="25" t="s">
        <v>1345</v>
      </c>
      <c r="E1419" s="25" t="s">
        <v>1346</v>
      </c>
      <c r="F1419" s="25" t="s">
        <v>1347</v>
      </c>
      <c r="G1419" s="25" t="s">
        <v>27</v>
      </c>
      <c r="H1419" s="25" t="s">
        <v>31</v>
      </c>
      <c r="I1419" s="25" t="s">
        <v>1136</v>
      </c>
      <c r="J1419" s="25" t="s">
        <v>1249</v>
      </c>
      <c r="K1419" s="25">
        <v>80111600</v>
      </c>
      <c r="L1419" s="25" t="s">
        <v>1364</v>
      </c>
      <c r="M1419" s="25">
        <v>1</v>
      </c>
      <c r="N1419" s="25">
        <v>1</v>
      </c>
      <c r="O1419" s="25">
        <v>11</v>
      </c>
      <c r="P1419" s="25">
        <v>1</v>
      </c>
      <c r="Q1419" s="25" t="s">
        <v>28</v>
      </c>
      <c r="R1419" s="25">
        <v>0</v>
      </c>
      <c r="S1419" s="26">
        <v>40009200</v>
      </c>
      <c r="T1419" s="26">
        <v>40009200</v>
      </c>
      <c r="U1419" s="25">
        <v>0</v>
      </c>
      <c r="V1419" s="25">
        <v>0</v>
      </c>
      <c r="W1419" s="25" t="s">
        <v>84</v>
      </c>
      <c r="X1419" s="25" t="s">
        <v>29</v>
      </c>
      <c r="Y1419" s="25" t="s">
        <v>1131</v>
      </c>
      <c r="Z1419" s="25">
        <v>3778932</v>
      </c>
      <c r="AA1419" s="25" t="s">
        <v>1132</v>
      </c>
      <c r="AB1419" s="24"/>
      <c r="AC1419" s="24" t="str">
        <f t="shared" si="44"/>
        <v>979-417</v>
      </c>
      <c r="AD1419" s="24" t="str">
        <f t="shared" si="45"/>
        <v>PRESTAR SERVICIOS PROFESIONALES PARA PROYECTAR ACTOS ADMINISTRATIVOS Y DEMÁS ACTUACIONES JURIDICAS RELACIONADAS CON LA CONSERVACIÓN Y PROTECCIÓN DEL RECURSO ARBOREO # 979-417</v>
      </c>
    </row>
    <row r="1420" spans="1:30" x14ac:dyDescent="0.25">
      <c r="A1420" s="25">
        <v>979</v>
      </c>
      <c r="B1420" s="25">
        <v>418</v>
      </c>
      <c r="C1420" s="25" t="s">
        <v>1124</v>
      </c>
      <c r="D1420" s="25" t="s">
        <v>1345</v>
      </c>
      <c r="E1420" s="25" t="s">
        <v>1346</v>
      </c>
      <c r="F1420" s="25" t="s">
        <v>1347</v>
      </c>
      <c r="G1420" s="25" t="s">
        <v>27</v>
      </c>
      <c r="H1420" s="25" t="s">
        <v>31</v>
      </c>
      <c r="I1420" s="25" t="s">
        <v>1136</v>
      </c>
      <c r="J1420" s="25" t="s">
        <v>1249</v>
      </c>
      <c r="K1420" s="25">
        <v>80111600</v>
      </c>
      <c r="L1420" s="25" t="s">
        <v>1364</v>
      </c>
      <c r="M1420" s="25">
        <v>1</v>
      </c>
      <c r="N1420" s="25">
        <v>1</v>
      </c>
      <c r="O1420" s="25">
        <v>11</v>
      </c>
      <c r="P1420" s="25">
        <v>1</v>
      </c>
      <c r="Q1420" s="25" t="s">
        <v>28</v>
      </c>
      <c r="R1420" s="25">
        <v>0</v>
      </c>
      <c r="S1420" s="26">
        <v>40009200</v>
      </c>
      <c r="T1420" s="26">
        <v>40009200</v>
      </c>
      <c r="U1420" s="25">
        <v>0</v>
      </c>
      <c r="V1420" s="25">
        <v>0</v>
      </c>
      <c r="W1420" s="25" t="s">
        <v>84</v>
      </c>
      <c r="X1420" s="25" t="s">
        <v>29</v>
      </c>
      <c r="Y1420" s="25" t="s">
        <v>1131</v>
      </c>
      <c r="Z1420" s="25">
        <v>3778932</v>
      </c>
      <c r="AA1420" s="25" t="s">
        <v>1132</v>
      </c>
      <c r="AB1420" s="24"/>
      <c r="AC1420" s="24" t="str">
        <f t="shared" si="44"/>
        <v>979-418</v>
      </c>
      <c r="AD1420" s="24" t="str">
        <f t="shared" si="45"/>
        <v>PRESTAR SERVICIOS PROFESIONALES PARA PROYECTAR ACTOS ADMINISTRATIVOS Y DEMÁS ACTUACIONES JURIDICAS RELACIONADAS CON LA CONSERVACIÓN Y PROTECCIÓN DEL RECURSO ARBOREO # 979-418</v>
      </c>
    </row>
    <row r="1421" spans="1:30" s="27" customFormat="1" x14ac:dyDescent="0.25">
      <c r="A1421" s="25">
        <v>979</v>
      </c>
      <c r="B1421" s="25">
        <v>419</v>
      </c>
      <c r="C1421" s="25" t="s">
        <v>1124</v>
      </c>
      <c r="D1421" s="25" t="s">
        <v>1345</v>
      </c>
      <c r="E1421" s="25" t="s">
        <v>1346</v>
      </c>
      <c r="F1421" s="25" t="s">
        <v>1347</v>
      </c>
      <c r="G1421" s="25" t="s">
        <v>27</v>
      </c>
      <c r="H1421" s="25" t="s">
        <v>31</v>
      </c>
      <c r="I1421" s="25" t="s">
        <v>1136</v>
      </c>
      <c r="J1421" s="25" t="s">
        <v>1249</v>
      </c>
      <c r="K1421" s="25">
        <v>80111600</v>
      </c>
      <c r="L1421" s="25" t="s">
        <v>1365</v>
      </c>
      <c r="M1421" s="25">
        <v>1</v>
      </c>
      <c r="N1421" s="25">
        <v>1</v>
      </c>
      <c r="O1421" s="25">
        <v>11</v>
      </c>
      <c r="P1421" s="25">
        <v>1</v>
      </c>
      <c r="Q1421" s="25" t="s">
        <v>28</v>
      </c>
      <c r="R1421" s="25">
        <v>0</v>
      </c>
      <c r="S1421" s="26">
        <v>35851200</v>
      </c>
      <c r="T1421" s="26">
        <v>35851200</v>
      </c>
      <c r="U1421" s="25">
        <v>0</v>
      </c>
      <c r="V1421" s="25">
        <v>0</v>
      </c>
      <c r="W1421" s="25" t="s">
        <v>84</v>
      </c>
      <c r="X1421" s="25" t="s">
        <v>29</v>
      </c>
      <c r="Y1421" s="25" t="s">
        <v>1131</v>
      </c>
      <c r="Z1421" s="25">
        <v>3778932</v>
      </c>
      <c r="AA1421" s="25" t="s">
        <v>1132</v>
      </c>
      <c r="AB1421" s="24"/>
      <c r="AC1421" s="24" t="str">
        <f t="shared" si="44"/>
        <v>979-419</v>
      </c>
      <c r="AD1421" s="24" t="str">
        <f t="shared" si="45"/>
        <v>PRESTAR SERVICIOS PROFESIONALES PARA ANALIZAR,  PROYECTAR Y SUSTANCIAR JURIDICAMENTE LAS ACTUACIONES ADMINISTRATIVAS DERIVADAS DE LA EVALUACIÓN, CONTROL Y SEGUIMIENTO AL MANEJO DEL ARBOLADO URBANO. # 979-419</v>
      </c>
    </row>
    <row r="1422" spans="1:30" s="27" customFormat="1" x14ac:dyDescent="0.25">
      <c r="A1422" s="25">
        <v>979</v>
      </c>
      <c r="B1422" s="25">
        <v>420</v>
      </c>
      <c r="C1422" s="25" t="s">
        <v>1124</v>
      </c>
      <c r="D1422" s="25" t="s">
        <v>1345</v>
      </c>
      <c r="E1422" s="25" t="s">
        <v>1346</v>
      </c>
      <c r="F1422" s="25" t="s">
        <v>1347</v>
      </c>
      <c r="G1422" s="25" t="s">
        <v>27</v>
      </c>
      <c r="H1422" s="25" t="s">
        <v>31</v>
      </c>
      <c r="I1422" s="25" t="s">
        <v>1136</v>
      </c>
      <c r="J1422" s="25" t="s">
        <v>1249</v>
      </c>
      <c r="K1422" s="25">
        <v>80111600</v>
      </c>
      <c r="L1422" s="25" t="s">
        <v>1365</v>
      </c>
      <c r="M1422" s="25">
        <v>1</v>
      </c>
      <c r="N1422" s="25">
        <v>1</v>
      </c>
      <c r="O1422" s="25">
        <v>11</v>
      </c>
      <c r="P1422" s="25">
        <v>1</v>
      </c>
      <c r="Q1422" s="25" t="s">
        <v>28</v>
      </c>
      <c r="R1422" s="25">
        <v>0</v>
      </c>
      <c r="S1422" s="26">
        <v>35851200</v>
      </c>
      <c r="T1422" s="26">
        <v>35851200</v>
      </c>
      <c r="U1422" s="25">
        <v>0</v>
      </c>
      <c r="V1422" s="25">
        <v>0</v>
      </c>
      <c r="W1422" s="25" t="s">
        <v>84</v>
      </c>
      <c r="X1422" s="25" t="s">
        <v>29</v>
      </c>
      <c r="Y1422" s="25" t="s">
        <v>1131</v>
      </c>
      <c r="Z1422" s="25">
        <v>3778932</v>
      </c>
      <c r="AA1422" s="25" t="s">
        <v>1132</v>
      </c>
      <c r="AB1422" s="24"/>
      <c r="AC1422" s="24" t="str">
        <f t="shared" si="44"/>
        <v>979-420</v>
      </c>
      <c r="AD1422" s="24" t="str">
        <f t="shared" si="45"/>
        <v>PRESTAR SERVICIOS PROFESIONALES PARA ANALIZAR,  PROYECTAR Y SUSTANCIAR JURIDICAMENTE LAS ACTUACIONES ADMINISTRATIVAS DERIVADAS DE LA EVALUACIÓN, CONTROL Y SEGUIMIENTO AL MANEJO DEL ARBOLADO URBANO. # 979-420</v>
      </c>
    </row>
    <row r="1423" spans="1:30" s="27" customFormat="1" x14ac:dyDescent="0.25">
      <c r="A1423" s="25">
        <v>979</v>
      </c>
      <c r="B1423" s="25">
        <v>421</v>
      </c>
      <c r="C1423" s="25" t="s">
        <v>1124</v>
      </c>
      <c r="D1423" s="25" t="s">
        <v>1345</v>
      </c>
      <c r="E1423" s="25" t="s">
        <v>1346</v>
      </c>
      <c r="F1423" s="25" t="s">
        <v>1347</v>
      </c>
      <c r="G1423" s="25" t="s">
        <v>27</v>
      </c>
      <c r="H1423" s="25" t="s">
        <v>31</v>
      </c>
      <c r="I1423" s="25" t="s">
        <v>1136</v>
      </c>
      <c r="J1423" s="25" t="s">
        <v>1249</v>
      </c>
      <c r="K1423" s="25">
        <v>80111600</v>
      </c>
      <c r="L1423" s="25" t="s">
        <v>1365</v>
      </c>
      <c r="M1423" s="25">
        <v>1</v>
      </c>
      <c r="N1423" s="25">
        <v>1</v>
      </c>
      <c r="O1423" s="25">
        <v>11</v>
      </c>
      <c r="P1423" s="25">
        <v>1</v>
      </c>
      <c r="Q1423" s="25" t="s">
        <v>28</v>
      </c>
      <c r="R1423" s="25">
        <v>0</v>
      </c>
      <c r="S1423" s="26">
        <v>35851200</v>
      </c>
      <c r="T1423" s="26">
        <v>35851200</v>
      </c>
      <c r="U1423" s="25">
        <v>0</v>
      </c>
      <c r="V1423" s="25">
        <v>0</v>
      </c>
      <c r="W1423" s="25" t="s">
        <v>84</v>
      </c>
      <c r="X1423" s="25" t="s">
        <v>29</v>
      </c>
      <c r="Y1423" s="25" t="s">
        <v>1131</v>
      </c>
      <c r="Z1423" s="25">
        <v>3778932</v>
      </c>
      <c r="AA1423" s="25" t="s">
        <v>1132</v>
      </c>
      <c r="AB1423" s="24"/>
      <c r="AC1423" s="24" t="str">
        <f t="shared" si="44"/>
        <v>979-421</v>
      </c>
      <c r="AD1423" s="24" t="str">
        <f t="shared" si="45"/>
        <v>PRESTAR SERVICIOS PROFESIONALES PARA ANALIZAR,  PROYECTAR Y SUSTANCIAR JURIDICAMENTE LAS ACTUACIONES ADMINISTRATIVAS DERIVADAS DE LA EVALUACIÓN, CONTROL Y SEGUIMIENTO AL MANEJO DEL ARBOLADO URBANO. # 979-421</v>
      </c>
    </row>
    <row r="1424" spans="1:30" s="27" customFormat="1" x14ac:dyDescent="0.25">
      <c r="A1424" s="25">
        <v>979</v>
      </c>
      <c r="B1424" s="25">
        <v>422</v>
      </c>
      <c r="C1424" s="25" t="s">
        <v>1124</v>
      </c>
      <c r="D1424" s="25" t="s">
        <v>1345</v>
      </c>
      <c r="E1424" s="25" t="s">
        <v>1346</v>
      </c>
      <c r="F1424" s="25" t="s">
        <v>1347</v>
      </c>
      <c r="G1424" s="25" t="s">
        <v>27</v>
      </c>
      <c r="H1424" s="25" t="s">
        <v>31</v>
      </c>
      <c r="I1424" s="25" t="s">
        <v>1136</v>
      </c>
      <c r="J1424" s="25" t="s">
        <v>1249</v>
      </c>
      <c r="K1424" s="25">
        <v>80111600</v>
      </c>
      <c r="L1424" s="25" t="s">
        <v>1365</v>
      </c>
      <c r="M1424" s="25">
        <v>1</v>
      </c>
      <c r="N1424" s="25">
        <v>1</v>
      </c>
      <c r="O1424" s="25">
        <v>11</v>
      </c>
      <c r="P1424" s="25">
        <v>1</v>
      </c>
      <c r="Q1424" s="25" t="s">
        <v>28</v>
      </c>
      <c r="R1424" s="25">
        <v>0</v>
      </c>
      <c r="S1424" s="26">
        <v>35851200</v>
      </c>
      <c r="T1424" s="26">
        <v>35851200</v>
      </c>
      <c r="U1424" s="25">
        <v>0</v>
      </c>
      <c r="V1424" s="25">
        <v>0</v>
      </c>
      <c r="W1424" s="25" t="s">
        <v>84</v>
      </c>
      <c r="X1424" s="25" t="s">
        <v>29</v>
      </c>
      <c r="Y1424" s="25" t="s">
        <v>1131</v>
      </c>
      <c r="Z1424" s="25">
        <v>3778932</v>
      </c>
      <c r="AA1424" s="25" t="s">
        <v>1132</v>
      </c>
      <c r="AB1424" s="24"/>
      <c r="AC1424" s="24" t="str">
        <f t="shared" si="44"/>
        <v>979-422</v>
      </c>
      <c r="AD1424" s="24" t="str">
        <f t="shared" si="45"/>
        <v>PRESTAR SERVICIOS PROFESIONALES PARA ANALIZAR,  PROYECTAR Y SUSTANCIAR JURIDICAMENTE LAS ACTUACIONES ADMINISTRATIVAS DERIVADAS DE LA EVALUACIÓN, CONTROL Y SEGUIMIENTO AL MANEJO DEL ARBOLADO URBANO. # 979-422</v>
      </c>
    </row>
    <row r="1425" spans="1:30" s="27" customFormat="1" x14ac:dyDescent="0.25">
      <c r="A1425" s="25">
        <v>979</v>
      </c>
      <c r="B1425" s="25">
        <v>423</v>
      </c>
      <c r="C1425" s="25" t="s">
        <v>1124</v>
      </c>
      <c r="D1425" s="25" t="s">
        <v>1345</v>
      </c>
      <c r="E1425" s="25" t="s">
        <v>1346</v>
      </c>
      <c r="F1425" s="25" t="s">
        <v>1347</v>
      </c>
      <c r="G1425" s="25" t="s">
        <v>27</v>
      </c>
      <c r="H1425" s="25" t="s">
        <v>31</v>
      </c>
      <c r="I1425" s="25" t="s">
        <v>1136</v>
      </c>
      <c r="J1425" s="25" t="s">
        <v>1249</v>
      </c>
      <c r="K1425" s="25">
        <v>80111600</v>
      </c>
      <c r="L1425" s="25" t="s">
        <v>1366</v>
      </c>
      <c r="M1425" s="25">
        <v>1</v>
      </c>
      <c r="N1425" s="25">
        <v>1</v>
      </c>
      <c r="O1425" s="25">
        <v>12</v>
      </c>
      <c r="P1425" s="25">
        <v>1</v>
      </c>
      <c r="Q1425" s="25" t="s">
        <v>28</v>
      </c>
      <c r="R1425" s="25">
        <v>0</v>
      </c>
      <c r="S1425" s="26">
        <v>36048600</v>
      </c>
      <c r="T1425" s="26">
        <v>36048600</v>
      </c>
      <c r="U1425" s="25">
        <v>0</v>
      </c>
      <c r="V1425" s="25">
        <v>0</v>
      </c>
      <c r="W1425" s="25" t="s">
        <v>84</v>
      </c>
      <c r="X1425" s="25" t="s">
        <v>29</v>
      </c>
      <c r="Y1425" s="25" t="s">
        <v>1131</v>
      </c>
      <c r="Z1425" s="25">
        <v>3778932</v>
      </c>
      <c r="AA1425" s="25" t="s">
        <v>1132</v>
      </c>
      <c r="AB1425" s="24"/>
      <c r="AC1425" s="24" t="str">
        <f t="shared" si="44"/>
        <v>979-423</v>
      </c>
      <c r="AD1425" s="24" t="str">
        <f t="shared" si="45"/>
        <v>PRESTAR SERVICIOS PROFESIONALES PARA PROYECTAR LAS ACTUACIONES JURÍDICAS ADMINISTRATIVAS DE IMPULSO A LOS PROCESOS PERMISIVOS Y/O SANCIONATORIOS DEL ORDEN AMBIENTAL.   # 979-423</v>
      </c>
    </row>
    <row r="1426" spans="1:30" s="27" customFormat="1" x14ac:dyDescent="0.25">
      <c r="A1426" s="25">
        <v>979</v>
      </c>
      <c r="B1426" s="25">
        <v>424</v>
      </c>
      <c r="C1426" s="25" t="s">
        <v>1124</v>
      </c>
      <c r="D1426" s="25" t="s">
        <v>1345</v>
      </c>
      <c r="E1426" s="25" t="s">
        <v>1346</v>
      </c>
      <c r="F1426" s="25" t="s">
        <v>1347</v>
      </c>
      <c r="G1426" s="25" t="s">
        <v>27</v>
      </c>
      <c r="H1426" s="25" t="s">
        <v>31</v>
      </c>
      <c r="I1426" s="25" t="s">
        <v>1136</v>
      </c>
      <c r="J1426" s="25" t="s">
        <v>1249</v>
      </c>
      <c r="K1426" s="25">
        <v>80111600</v>
      </c>
      <c r="L1426" s="25" t="s">
        <v>1366</v>
      </c>
      <c r="M1426" s="25">
        <v>1</v>
      </c>
      <c r="N1426" s="25">
        <v>1</v>
      </c>
      <c r="O1426" s="25">
        <v>12</v>
      </c>
      <c r="P1426" s="25">
        <v>1</v>
      </c>
      <c r="Q1426" s="25" t="s">
        <v>28</v>
      </c>
      <c r="R1426" s="25">
        <v>0</v>
      </c>
      <c r="S1426" s="26">
        <v>36048600</v>
      </c>
      <c r="T1426" s="26">
        <v>36048600</v>
      </c>
      <c r="U1426" s="25">
        <v>0</v>
      </c>
      <c r="V1426" s="25">
        <v>0</v>
      </c>
      <c r="W1426" s="25" t="s">
        <v>84</v>
      </c>
      <c r="X1426" s="25" t="s">
        <v>29</v>
      </c>
      <c r="Y1426" s="25" t="s">
        <v>1131</v>
      </c>
      <c r="Z1426" s="25">
        <v>3778932</v>
      </c>
      <c r="AA1426" s="25" t="s">
        <v>1132</v>
      </c>
      <c r="AB1426" s="24"/>
      <c r="AC1426" s="24" t="str">
        <f t="shared" si="44"/>
        <v>979-424</v>
      </c>
      <c r="AD1426" s="24" t="str">
        <f t="shared" si="45"/>
        <v>PRESTAR SERVICIOS PROFESIONALES PARA PROYECTAR LAS ACTUACIONES JURÍDICAS ADMINISTRATIVAS DE IMPULSO A LOS PROCESOS PERMISIVOS Y/O SANCIONATORIOS DEL ORDEN AMBIENTAL.   # 979-424</v>
      </c>
    </row>
    <row r="1427" spans="1:30" s="27" customFormat="1" x14ac:dyDescent="0.25">
      <c r="A1427" s="25">
        <v>979</v>
      </c>
      <c r="B1427" s="25">
        <v>425</v>
      </c>
      <c r="C1427" s="25" t="s">
        <v>1124</v>
      </c>
      <c r="D1427" s="25" t="s">
        <v>1345</v>
      </c>
      <c r="E1427" s="25" t="s">
        <v>1346</v>
      </c>
      <c r="F1427" s="25" t="s">
        <v>1347</v>
      </c>
      <c r="G1427" s="25" t="s">
        <v>27</v>
      </c>
      <c r="H1427" s="25" t="s">
        <v>31</v>
      </c>
      <c r="I1427" s="25" t="s">
        <v>1136</v>
      </c>
      <c r="J1427" s="25" t="s">
        <v>1249</v>
      </c>
      <c r="K1427" s="25">
        <v>80111600</v>
      </c>
      <c r="L1427" s="25" t="s">
        <v>1366</v>
      </c>
      <c r="M1427" s="25">
        <v>1</v>
      </c>
      <c r="N1427" s="25">
        <v>1</v>
      </c>
      <c r="O1427" s="25">
        <v>12</v>
      </c>
      <c r="P1427" s="25">
        <v>1</v>
      </c>
      <c r="Q1427" s="25" t="s">
        <v>28</v>
      </c>
      <c r="R1427" s="25">
        <v>0</v>
      </c>
      <c r="S1427" s="26">
        <v>36048600</v>
      </c>
      <c r="T1427" s="26">
        <v>36048600</v>
      </c>
      <c r="U1427" s="25">
        <v>0</v>
      </c>
      <c r="V1427" s="25">
        <v>0</v>
      </c>
      <c r="W1427" s="25" t="s">
        <v>84</v>
      </c>
      <c r="X1427" s="25" t="s">
        <v>29</v>
      </c>
      <c r="Y1427" s="25" t="s">
        <v>1131</v>
      </c>
      <c r="Z1427" s="25">
        <v>3778932</v>
      </c>
      <c r="AA1427" s="25" t="s">
        <v>1132</v>
      </c>
      <c r="AB1427" s="24"/>
      <c r="AC1427" s="24" t="str">
        <f t="shared" si="44"/>
        <v>979-425</v>
      </c>
      <c r="AD1427" s="24" t="str">
        <f t="shared" si="45"/>
        <v>PRESTAR SERVICIOS PROFESIONALES PARA PROYECTAR LAS ACTUACIONES JURÍDICAS ADMINISTRATIVAS DE IMPULSO A LOS PROCESOS PERMISIVOS Y/O SANCIONATORIOS DEL ORDEN AMBIENTAL.   # 979-425</v>
      </c>
    </row>
    <row r="1428" spans="1:30" s="27" customFormat="1" x14ac:dyDescent="0.25">
      <c r="A1428" s="25">
        <v>979</v>
      </c>
      <c r="B1428" s="25">
        <v>426</v>
      </c>
      <c r="C1428" s="25" t="s">
        <v>1124</v>
      </c>
      <c r="D1428" s="25" t="s">
        <v>1345</v>
      </c>
      <c r="E1428" s="25" t="s">
        <v>1346</v>
      </c>
      <c r="F1428" s="25" t="s">
        <v>1347</v>
      </c>
      <c r="G1428" s="25" t="s">
        <v>27</v>
      </c>
      <c r="H1428" s="25" t="s">
        <v>31</v>
      </c>
      <c r="I1428" s="25" t="s">
        <v>1136</v>
      </c>
      <c r="J1428" s="25" t="s">
        <v>1249</v>
      </c>
      <c r="K1428" s="25">
        <v>80111600</v>
      </c>
      <c r="L1428" s="25" t="s">
        <v>1366</v>
      </c>
      <c r="M1428" s="25">
        <v>1</v>
      </c>
      <c r="N1428" s="25">
        <v>1</v>
      </c>
      <c r="O1428" s="25">
        <v>11</v>
      </c>
      <c r="P1428" s="25">
        <v>1</v>
      </c>
      <c r="Q1428" s="25" t="s">
        <v>28</v>
      </c>
      <c r="R1428" s="25">
        <v>0</v>
      </c>
      <c r="S1428" s="26">
        <v>33044550</v>
      </c>
      <c r="T1428" s="26">
        <v>33044550</v>
      </c>
      <c r="U1428" s="25">
        <v>0</v>
      </c>
      <c r="V1428" s="25">
        <v>0</v>
      </c>
      <c r="W1428" s="25" t="s">
        <v>84</v>
      </c>
      <c r="X1428" s="25" t="s">
        <v>29</v>
      </c>
      <c r="Y1428" s="25" t="s">
        <v>1131</v>
      </c>
      <c r="Z1428" s="25">
        <v>3778932</v>
      </c>
      <c r="AA1428" s="25" t="s">
        <v>1132</v>
      </c>
      <c r="AB1428" s="24"/>
      <c r="AC1428" s="24" t="str">
        <f t="shared" si="44"/>
        <v>979-426</v>
      </c>
      <c r="AD1428" s="24" t="str">
        <f t="shared" si="45"/>
        <v>PRESTAR SERVICIOS PROFESIONALES PARA PROYECTAR LAS ACTUACIONES JURÍDICAS ADMINISTRATIVAS DE IMPULSO A LOS PROCESOS PERMISIVOS Y/O SANCIONATORIOS DEL ORDEN AMBIENTAL.   # 979-426</v>
      </c>
    </row>
    <row r="1429" spans="1:30" s="27" customFormat="1" x14ac:dyDescent="0.25">
      <c r="A1429" s="25">
        <v>979</v>
      </c>
      <c r="B1429" s="25">
        <v>427</v>
      </c>
      <c r="C1429" s="25" t="s">
        <v>1124</v>
      </c>
      <c r="D1429" s="25" t="s">
        <v>1345</v>
      </c>
      <c r="E1429" s="25" t="s">
        <v>1346</v>
      </c>
      <c r="F1429" s="25" t="s">
        <v>1347</v>
      </c>
      <c r="G1429" s="25" t="s">
        <v>27</v>
      </c>
      <c r="H1429" s="25" t="s">
        <v>31</v>
      </c>
      <c r="I1429" s="25" t="s">
        <v>1136</v>
      </c>
      <c r="J1429" s="25" t="s">
        <v>1249</v>
      </c>
      <c r="K1429" s="25">
        <v>80111600</v>
      </c>
      <c r="L1429" s="25" t="s">
        <v>1366</v>
      </c>
      <c r="M1429" s="25">
        <v>1</v>
      </c>
      <c r="N1429" s="25">
        <v>1</v>
      </c>
      <c r="O1429" s="25">
        <v>11</v>
      </c>
      <c r="P1429" s="25">
        <v>1</v>
      </c>
      <c r="Q1429" s="25" t="s">
        <v>28</v>
      </c>
      <c r="R1429" s="25">
        <v>0</v>
      </c>
      <c r="S1429" s="26">
        <v>33044550</v>
      </c>
      <c r="T1429" s="26">
        <v>33044550</v>
      </c>
      <c r="U1429" s="25">
        <v>0</v>
      </c>
      <c r="V1429" s="25">
        <v>0</v>
      </c>
      <c r="W1429" s="25" t="s">
        <v>84</v>
      </c>
      <c r="X1429" s="25" t="s">
        <v>29</v>
      </c>
      <c r="Y1429" s="25" t="s">
        <v>1131</v>
      </c>
      <c r="Z1429" s="25">
        <v>3778932</v>
      </c>
      <c r="AA1429" s="25" t="s">
        <v>1132</v>
      </c>
      <c r="AB1429" s="24"/>
      <c r="AC1429" s="24" t="str">
        <f t="shared" si="44"/>
        <v>979-427</v>
      </c>
      <c r="AD1429" s="24" t="str">
        <f t="shared" si="45"/>
        <v>PRESTAR SERVICIOS PROFESIONALES PARA PROYECTAR LAS ACTUACIONES JURÍDICAS ADMINISTRATIVAS DE IMPULSO A LOS PROCESOS PERMISIVOS Y/O SANCIONATORIOS DEL ORDEN AMBIENTAL.   # 979-427</v>
      </c>
    </row>
    <row r="1430" spans="1:30" s="27" customFormat="1" x14ac:dyDescent="0.25">
      <c r="A1430" s="25">
        <v>979</v>
      </c>
      <c r="B1430" s="25">
        <v>428</v>
      </c>
      <c r="C1430" s="25" t="s">
        <v>1124</v>
      </c>
      <c r="D1430" s="25" t="s">
        <v>1345</v>
      </c>
      <c r="E1430" s="25" t="s">
        <v>1346</v>
      </c>
      <c r="F1430" s="25" t="s">
        <v>1347</v>
      </c>
      <c r="G1430" s="25" t="s">
        <v>27</v>
      </c>
      <c r="H1430" s="25" t="s">
        <v>31</v>
      </c>
      <c r="I1430" s="25" t="s">
        <v>1136</v>
      </c>
      <c r="J1430" s="25" t="s">
        <v>1249</v>
      </c>
      <c r="K1430" s="25">
        <v>80111600</v>
      </c>
      <c r="L1430" s="25" t="s">
        <v>1366</v>
      </c>
      <c r="M1430" s="25">
        <v>1</v>
      </c>
      <c r="N1430" s="25">
        <v>1</v>
      </c>
      <c r="O1430" s="25">
        <v>11</v>
      </c>
      <c r="P1430" s="25">
        <v>1</v>
      </c>
      <c r="Q1430" s="25" t="s">
        <v>28</v>
      </c>
      <c r="R1430" s="25">
        <v>0</v>
      </c>
      <c r="S1430" s="26">
        <v>33044550</v>
      </c>
      <c r="T1430" s="26">
        <v>33044550</v>
      </c>
      <c r="U1430" s="25">
        <v>0</v>
      </c>
      <c r="V1430" s="25">
        <v>0</v>
      </c>
      <c r="W1430" s="25" t="s">
        <v>84</v>
      </c>
      <c r="X1430" s="25" t="s">
        <v>29</v>
      </c>
      <c r="Y1430" s="25" t="s">
        <v>1131</v>
      </c>
      <c r="Z1430" s="25">
        <v>3778932</v>
      </c>
      <c r="AA1430" s="25" t="s">
        <v>1132</v>
      </c>
      <c r="AB1430" s="24"/>
      <c r="AC1430" s="24" t="str">
        <f t="shared" si="44"/>
        <v>979-428</v>
      </c>
      <c r="AD1430" s="24" t="str">
        <f t="shared" si="45"/>
        <v>PRESTAR SERVICIOS PROFESIONALES PARA PROYECTAR LAS ACTUACIONES JURÍDICAS ADMINISTRATIVAS DE IMPULSO A LOS PROCESOS PERMISIVOS Y/O SANCIONATORIOS DEL ORDEN AMBIENTAL.   # 979-428</v>
      </c>
    </row>
    <row r="1431" spans="1:30" s="27" customFormat="1" x14ac:dyDescent="0.25">
      <c r="A1431" s="25">
        <v>979</v>
      </c>
      <c r="B1431" s="25">
        <v>429</v>
      </c>
      <c r="C1431" s="25" t="s">
        <v>1124</v>
      </c>
      <c r="D1431" s="25" t="s">
        <v>1345</v>
      </c>
      <c r="E1431" s="25" t="s">
        <v>1346</v>
      </c>
      <c r="F1431" s="25" t="s">
        <v>1347</v>
      </c>
      <c r="G1431" s="25" t="s">
        <v>27</v>
      </c>
      <c r="H1431" s="25" t="s">
        <v>31</v>
      </c>
      <c r="I1431" s="25" t="s">
        <v>1136</v>
      </c>
      <c r="J1431" s="25" t="s">
        <v>1249</v>
      </c>
      <c r="K1431" s="25">
        <v>80111600</v>
      </c>
      <c r="L1431" s="25" t="s">
        <v>1366</v>
      </c>
      <c r="M1431" s="25">
        <v>1</v>
      </c>
      <c r="N1431" s="25">
        <v>1</v>
      </c>
      <c r="O1431" s="25">
        <v>11</v>
      </c>
      <c r="P1431" s="25">
        <v>1</v>
      </c>
      <c r="Q1431" s="25" t="s">
        <v>28</v>
      </c>
      <c r="R1431" s="25">
        <v>0</v>
      </c>
      <c r="S1431" s="26">
        <v>33044550</v>
      </c>
      <c r="T1431" s="26">
        <v>33044550</v>
      </c>
      <c r="U1431" s="25">
        <v>0</v>
      </c>
      <c r="V1431" s="25">
        <v>0</v>
      </c>
      <c r="W1431" s="25" t="s">
        <v>84</v>
      </c>
      <c r="X1431" s="25" t="s">
        <v>29</v>
      </c>
      <c r="Y1431" s="25" t="s">
        <v>1131</v>
      </c>
      <c r="Z1431" s="25">
        <v>3778932</v>
      </c>
      <c r="AA1431" s="25" t="s">
        <v>1132</v>
      </c>
      <c r="AB1431" s="24"/>
      <c r="AC1431" s="24" t="str">
        <f t="shared" si="44"/>
        <v>979-429</v>
      </c>
      <c r="AD1431" s="24" t="str">
        <f t="shared" si="45"/>
        <v>PRESTAR SERVICIOS PROFESIONALES PARA PROYECTAR LAS ACTUACIONES JURÍDICAS ADMINISTRATIVAS DE IMPULSO A LOS PROCESOS PERMISIVOS Y/O SANCIONATORIOS DEL ORDEN AMBIENTAL.   # 979-429</v>
      </c>
    </row>
    <row r="1432" spans="1:30" s="27" customFormat="1" x14ac:dyDescent="0.25">
      <c r="A1432" s="25">
        <v>979</v>
      </c>
      <c r="B1432" s="25">
        <v>430</v>
      </c>
      <c r="C1432" s="25" t="s">
        <v>1124</v>
      </c>
      <c r="D1432" s="25" t="s">
        <v>1345</v>
      </c>
      <c r="E1432" s="25" t="s">
        <v>1346</v>
      </c>
      <c r="F1432" s="25" t="s">
        <v>1347</v>
      </c>
      <c r="G1432" s="25" t="s">
        <v>27</v>
      </c>
      <c r="H1432" s="25" t="s">
        <v>31</v>
      </c>
      <c r="I1432" s="25" t="s">
        <v>1136</v>
      </c>
      <c r="J1432" s="25" t="s">
        <v>1249</v>
      </c>
      <c r="K1432" s="25">
        <v>80111600</v>
      </c>
      <c r="L1432" s="25" t="s">
        <v>1366</v>
      </c>
      <c r="M1432" s="25">
        <v>1</v>
      </c>
      <c r="N1432" s="25">
        <v>1</v>
      </c>
      <c r="O1432" s="25">
        <v>11</v>
      </c>
      <c r="P1432" s="25">
        <v>1</v>
      </c>
      <c r="Q1432" s="25" t="s">
        <v>28</v>
      </c>
      <c r="R1432" s="25">
        <v>0</v>
      </c>
      <c r="S1432" s="26">
        <v>33044550</v>
      </c>
      <c r="T1432" s="26">
        <v>33044550</v>
      </c>
      <c r="U1432" s="25">
        <v>0</v>
      </c>
      <c r="V1432" s="25">
        <v>0</v>
      </c>
      <c r="W1432" s="25" t="s">
        <v>84</v>
      </c>
      <c r="X1432" s="25" t="s">
        <v>29</v>
      </c>
      <c r="Y1432" s="25" t="s">
        <v>1131</v>
      </c>
      <c r="Z1432" s="25">
        <v>3778932</v>
      </c>
      <c r="AA1432" s="25" t="s">
        <v>1132</v>
      </c>
      <c r="AB1432" s="24"/>
      <c r="AC1432" s="24" t="str">
        <f t="shared" si="44"/>
        <v>979-430</v>
      </c>
      <c r="AD1432" s="24" t="str">
        <f t="shared" si="45"/>
        <v>PRESTAR SERVICIOS PROFESIONALES PARA PROYECTAR LAS ACTUACIONES JURÍDICAS ADMINISTRATIVAS DE IMPULSO A LOS PROCESOS PERMISIVOS Y/O SANCIONATORIOS DEL ORDEN AMBIENTAL.   # 979-430</v>
      </c>
    </row>
    <row r="1433" spans="1:30" s="27" customFormat="1" x14ac:dyDescent="0.25">
      <c r="A1433" s="25">
        <v>979</v>
      </c>
      <c r="B1433" s="25">
        <v>431</v>
      </c>
      <c r="C1433" s="25" t="s">
        <v>1124</v>
      </c>
      <c r="D1433" s="25" t="s">
        <v>1345</v>
      </c>
      <c r="E1433" s="25" t="s">
        <v>1346</v>
      </c>
      <c r="F1433" s="25" t="s">
        <v>1347</v>
      </c>
      <c r="G1433" s="25" t="s">
        <v>27</v>
      </c>
      <c r="H1433" s="25" t="s">
        <v>31</v>
      </c>
      <c r="I1433" s="25" t="s">
        <v>1136</v>
      </c>
      <c r="J1433" s="25" t="s">
        <v>1249</v>
      </c>
      <c r="K1433" s="25">
        <v>80111600</v>
      </c>
      <c r="L1433" s="25" t="s">
        <v>1367</v>
      </c>
      <c r="M1433" s="25">
        <v>1</v>
      </c>
      <c r="N1433" s="25">
        <v>1</v>
      </c>
      <c r="O1433" s="25">
        <v>11</v>
      </c>
      <c r="P1433" s="25">
        <v>1</v>
      </c>
      <c r="Q1433" s="25" t="s">
        <v>28</v>
      </c>
      <c r="R1433" s="25">
        <v>0</v>
      </c>
      <c r="S1433" s="26">
        <v>72383850</v>
      </c>
      <c r="T1433" s="26">
        <v>72383850</v>
      </c>
      <c r="U1433" s="25">
        <v>0</v>
      </c>
      <c r="V1433" s="25">
        <v>0</v>
      </c>
      <c r="W1433" s="25" t="s">
        <v>84</v>
      </c>
      <c r="X1433" s="25" t="s">
        <v>29</v>
      </c>
      <c r="Y1433" s="25" t="s">
        <v>1131</v>
      </c>
      <c r="Z1433" s="25">
        <v>3778932</v>
      </c>
      <c r="AA1433" s="25" t="s">
        <v>1132</v>
      </c>
      <c r="AB1433" s="24"/>
      <c r="AC1433" s="24" t="str">
        <f t="shared" si="44"/>
        <v>979-431</v>
      </c>
      <c r="AD1433" s="24" t="str">
        <f t="shared" si="45"/>
        <v>PRESTAR SERVICIOS PROFESIONALES PARA GENERAR Y LIDERAR  ESTRATEGIAS TÉCNICAS  ORIENTADAS  A LAS ACTUACIONES DE EVALUACIÓN, CONTROL Y SEGUIMIENTO SOBRE EL MANEJO DEL ARBOLADO URBANO # 979-431</v>
      </c>
    </row>
    <row r="1434" spans="1:30" s="27" customFormat="1" x14ac:dyDescent="0.25">
      <c r="A1434" s="25">
        <v>979</v>
      </c>
      <c r="B1434" s="25">
        <v>432</v>
      </c>
      <c r="C1434" s="25" t="s">
        <v>1124</v>
      </c>
      <c r="D1434" s="25" t="s">
        <v>1345</v>
      </c>
      <c r="E1434" s="25" t="s">
        <v>1346</v>
      </c>
      <c r="F1434" s="25" t="s">
        <v>1347</v>
      </c>
      <c r="G1434" s="25" t="s">
        <v>27</v>
      </c>
      <c r="H1434" s="25" t="s">
        <v>31</v>
      </c>
      <c r="I1434" s="25" t="s">
        <v>1136</v>
      </c>
      <c r="J1434" s="25" t="s">
        <v>1249</v>
      </c>
      <c r="K1434" s="25">
        <v>80111600</v>
      </c>
      <c r="L1434" s="25" t="s">
        <v>1369</v>
      </c>
      <c r="M1434" s="25">
        <v>1</v>
      </c>
      <c r="N1434" s="25">
        <v>1</v>
      </c>
      <c r="O1434" s="25">
        <v>11</v>
      </c>
      <c r="P1434" s="25">
        <v>1</v>
      </c>
      <c r="Q1434" s="25" t="s">
        <v>28</v>
      </c>
      <c r="R1434" s="25">
        <v>0</v>
      </c>
      <c r="S1434" s="26">
        <v>72383850</v>
      </c>
      <c r="T1434" s="26">
        <v>72383850</v>
      </c>
      <c r="U1434" s="25">
        <v>0</v>
      </c>
      <c r="V1434" s="25">
        <v>0</v>
      </c>
      <c r="W1434" s="25" t="s">
        <v>84</v>
      </c>
      <c r="X1434" s="25" t="s">
        <v>29</v>
      </c>
      <c r="Y1434" s="25" t="s">
        <v>1131</v>
      </c>
      <c r="Z1434" s="25">
        <v>3778932</v>
      </c>
      <c r="AA1434" s="25" t="s">
        <v>1132</v>
      </c>
      <c r="AB1434" s="24"/>
      <c r="AC1434" s="24" t="str">
        <f t="shared" si="44"/>
        <v>979-432</v>
      </c>
      <c r="AD1434" s="24" t="str">
        <f t="shared" si="45"/>
        <v>PRESTAR SERVICIOS PROFESIONALES PARA REALIZAR LAS ACTIVIDADES DE SEGUIMIENTO A LOS PROCESOS Y PROCEDIMIENTOS ENCAMINADOS A MEJORAR LAS ACTUACIONES DE EVALUACIÓN, CONTROL, SEGUIMIENTO, PREVENCIÓN E INVESTIGACIÓN SOBRE EL MANEJO DEL ARBOLADO URBANO EN EL DISTRITO CAPITAL # 979-432</v>
      </c>
    </row>
    <row r="1435" spans="1:30" s="27" customFormat="1" x14ac:dyDescent="0.25">
      <c r="A1435" s="25">
        <v>979</v>
      </c>
      <c r="B1435" s="25">
        <v>433</v>
      </c>
      <c r="C1435" s="25" t="s">
        <v>1124</v>
      </c>
      <c r="D1435" s="25" t="s">
        <v>1345</v>
      </c>
      <c r="E1435" s="25" t="s">
        <v>1346</v>
      </c>
      <c r="F1435" s="25" t="s">
        <v>1347</v>
      </c>
      <c r="G1435" s="25" t="s">
        <v>27</v>
      </c>
      <c r="H1435" s="25" t="s">
        <v>31</v>
      </c>
      <c r="I1435" s="25" t="s">
        <v>1136</v>
      </c>
      <c r="J1435" s="25" t="s">
        <v>1249</v>
      </c>
      <c r="K1435" s="25">
        <v>80111600</v>
      </c>
      <c r="L1435" s="25" t="s">
        <v>1370</v>
      </c>
      <c r="M1435" s="25">
        <v>1</v>
      </c>
      <c r="N1435" s="25">
        <v>1</v>
      </c>
      <c r="O1435" s="25">
        <v>12</v>
      </c>
      <c r="P1435" s="25">
        <v>1</v>
      </c>
      <c r="Q1435" s="25" t="s">
        <v>28</v>
      </c>
      <c r="R1435" s="25">
        <v>0</v>
      </c>
      <c r="S1435" s="26">
        <v>78964200</v>
      </c>
      <c r="T1435" s="26">
        <v>78964200</v>
      </c>
      <c r="U1435" s="25">
        <v>0</v>
      </c>
      <c r="V1435" s="25">
        <v>0</v>
      </c>
      <c r="W1435" s="25" t="s">
        <v>84</v>
      </c>
      <c r="X1435" s="25" t="s">
        <v>29</v>
      </c>
      <c r="Y1435" s="25" t="s">
        <v>1131</v>
      </c>
      <c r="Z1435" s="25">
        <v>3778932</v>
      </c>
      <c r="AA1435" s="25" t="s">
        <v>1132</v>
      </c>
      <c r="AB1435" s="24"/>
      <c r="AC1435" s="24" t="str">
        <f t="shared" si="44"/>
        <v>979-433</v>
      </c>
      <c r="AD1435" s="24" t="str">
        <f t="shared" si="45"/>
        <v>PRESTAR SERVICIOS PROFESIONALES PARA ADELANTAR JURÍDICAMENTE LOS PROCESOS ADMINISTRATIVOS, Y CONTRACTUALES, RELACIONADOS CON  LAS ACTUACIONES DE EVALUACIÓN, CONTROL, SEGUIMIENTO, PREVENCIÓN E INVESTIGACIÓN SOBRE EL MANEJO DEL ARBOLADO URBANO # 979-433</v>
      </c>
    </row>
    <row r="1436" spans="1:30" s="27" customFormat="1" x14ac:dyDescent="0.25">
      <c r="A1436" s="25">
        <v>979</v>
      </c>
      <c r="B1436" s="25">
        <v>434</v>
      </c>
      <c r="C1436" s="25" t="s">
        <v>1124</v>
      </c>
      <c r="D1436" s="25" t="s">
        <v>1345</v>
      </c>
      <c r="E1436" s="25" t="s">
        <v>1346</v>
      </c>
      <c r="F1436" s="25" t="s">
        <v>1347</v>
      </c>
      <c r="G1436" s="25" t="s">
        <v>27</v>
      </c>
      <c r="H1436" s="25" t="s">
        <v>31</v>
      </c>
      <c r="I1436" s="25" t="s">
        <v>1136</v>
      </c>
      <c r="J1436" s="25" t="s">
        <v>1249</v>
      </c>
      <c r="K1436" s="25">
        <v>80111600</v>
      </c>
      <c r="L1436" s="25" t="s">
        <v>1371</v>
      </c>
      <c r="M1436" s="25">
        <v>1</v>
      </c>
      <c r="N1436" s="25">
        <v>1</v>
      </c>
      <c r="O1436" s="25">
        <v>12</v>
      </c>
      <c r="P1436" s="25">
        <v>1</v>
      </c>
      <c r="Q1436" s="25" t="s">
        <v>28</v>
      </c>
      <c r="R1436" s="25">
        <v>0</v>
      </c>
      <c r="S1436" s="26">
        <v>78964200</v>
      </c>
      <c r="T1436" s="26">
        <v>78964200</v>
      </c>
      <c r="U1436" s="25">
        <v>0</v>
      </c>
      <c r="V1436" s="25">
        <v>0</v>
      </c>
      <c r="W1436" s="25" t="s">
        <v>84</v>
      </c>
      <c r="X1436" s="25" t="s">
        <v>29</v>
      </c>
      <c r="Y1436" s="25" t="s">
        <v>1131</v>
      </c>
      <c r="Z1436" s="25">
        <v>3778932</v>
      </c>
      <c r="AA1436" s="25" t="s">
        <v>1132</v>
      </c>
      <c r="AB1436" s="24"/>
      <c r="AC1436" s="24" t="str">
        <f t="shared" si="44"/>
        <v>979-434</v>
      </c>
      <c r="AD1436" s="24" t="str">
        <f t="shared" si="45"/>
        <v>PRESTAR  SERVICIOS PROFESIONALES PARA MONITOREAR Y REALIZAR EL SEGUIMIENTO FINANCIERO Y ADMINISTRATIVO DE LAS ACTUACIONES DE EVALUACIÓN, CONTROL, SEGUIMIENTO, PREVENCIÓN E INVESTIGACIÓN SOBRE EL MANEJO DEL ARBOLADO URBANO. # 979-434</v>
      </c>
    </row>
    <row r="1437" spans="1:30" s="27" customFormat="1" x14ac:dyDescent="0.25">
      <c r="A1437" s="25">
        <v>979</v>
      </c>
      <c r="B1437" s="25">
        <v>435</v>
      </c>
      <c r="C1437" s="25" t="s">
        <v>1124</v>
      </c>
      <c r="D1437" s="25" t="s">
        <v>1345</v>
      </c>
      <c r="E1437" s="25" t="s">
        <v>1346</v>
      </c>
      <c r="F1437" s="25" t="s">
        <v>1347</v>
      </c>
      <c r="G1437" s="25" t="s">
        <v>27</v>
      </c>
      <c r="H1437" s="25" t="s">
        <v>31</v>
      </c>
      <c r="I1437" s="25" t="s">
        <v>1136</v>
      </c>
      <c r="J1437" s="25" t="s">
        <v>1249</v>
      </c>
      <c r="K1437" s="25">
        <v>80111600</v>
      </c>
      <c r="L1437" s="25" t="s">
        <v>1372</v>
      </c>
      <c r="M1437" s="25">
        <v>1</v>
      </c>
      <c r="N1437" s="25">
        <v>1</v>
      </c>
      <c r="O1437" s="25">
        <v>11</v>
      </c>
      <c r="P1437" s="25">
        <v>1</v>
      </c>
      <c r="Q1437" s="25" t="s">
        <v>28</v>
      </c>
      <c r="R1437" s="25">
        <v>0</v>
      </c>
      <c r="S1437" s="26">
        <v>51917250</v>
      </c>
      <c r="T1437" s="26">
        <v>51917250</v>
      </c>
      <c r="U1437" s="25">
        <v>0</v>
      </c>
      <c r="V1437" s="25">
        <v>0</v>
      </c>
      <c r="W1437" s="25" t="s">
        <v>84</v>
      </c>
      <c r="X1437" s="25" t="s">
        <v>29</v>
      </c>
      <c r="Y1437" s="25" t="s">
        <v>1131</v>
      </c>
      <c r="Z1437" s="25">
        <v>3778932</v>
      </c>
      <c r="AA1437" s="25" t="s">
        <v>1132</v>
      </c>
      <c r="AB1437" s="24"/>
      <c r="AC1437" s="24" t="str">
        <f t="shared" si="44"/>
        <v>979-435</v>
      </c>
      <c r="AD1437" s="24" t="str">
        <f t="shared" si="45"/>
        <v>PRESTAR SERVICIOS PROFESIONALES PARA ATENDER LAS SOLICITUDES RELACIONADAS CON LA AFECTACIÓN A LA ESTRUCTURA DE OBJETOS ARQUITECTÓNICOS Y A LA INFRAESTRUCTURA URBANA DE LA CIUDAD CAUSADAS POR LAS RAICES DEL ARBOLADO URBANO # 979-435</v>
      </c>
    </row>
    <row r="1438" spans="1:30" s="27" customFormat="1" x14ac:dyDescent="0.25">
      <c r="A1438" s="25">
        <v>979</v>
      </c>
      <c r="B1438" s="25">
        <v>436</v>
      </c>
      <c r="C1438" s="25" t="s">
        <v>1124</v>
      </c>
      <c r="D1438" s="25" t="s">
        <v>1345</v>
      </c>
      <c r="E1438" s="25" t="s">
        <v>1346</v>
      </c>
      <c r="F1438" s="25" t="s">
        <v>1347</v>
      </c>
      <c r="G1438" s="25" t="s">
        <v>27</v>
      </c>
      <c r="H1438" s="25" t="s">
        <v>31</v>
      </c>
      <c r="I1438" s="25" t="s">
        <v>1136</v>
      </c>
      <c r="J1438" s="25" t="s">
        <v>1249</v>
      </c>
      <c r="K1438" s="25">
        <v>80111600</v>
      </c>
      <c r="L1438" s="25" t="s">
        <v>1373</v>
      </c>
      <c r="M1438" s="25">
        <v>1</v>
      </c>
      <c r="N1438" s="25">
        <v>1</v>
      </c>
      <c r="O1438" s="25">
        <v>12</v>
      </c>
      <c r="P1438" s="25">
        <v>1</v>
      </c>
      <c r="Q1438" s="25" t="s">
        <v>28</v>
      </c>
      <c r="R1438" s="25">
        <v>0</v>
      </c>
      <c r="S1438" s="26">
        <v>39110400</v>
      </c>
      <c r="T1438" s="26">
        <v>39110400</v>
      </c>
      <c r="U1438" s="25">
        <v>0</v>
      </c>
      <c r="V1438" s="25">
        <v>0</v>
      </c>
      <c r="W1438" s="25" t="s">
        <v>84</v>
      </c>
      <c r="X1438" s="25" t="s">
        <v>29</v>
      </c>
      <c r="Y1438" s="25" t="s">
        <v>1131</v>
      </c>
      <c r="Z1438" s="25">
        <v>3778932</v>
      </c>
      <c r="AA1438" s="25" t="s">
        <v>1132</v>
      </c>
      <c r="AB1438" s="24"/>
      <c r="AC1438" s="24" t="str">
        <f t="shared" si="44"/>
        <v>979-436</v>
      </c>
      <c r="AD1438" s="24" t="str">
        <f t="shared" si="45"/>
        <v>PRESTAR SERVICIOS PROFESIONALES PARA APOYAR EN EL   SEGUIMIENTO A LOS PROCESOS JURIDICOS,  ADMINISTRATIVOS Y FINANCIEROS,  RELACIONADOS CON  LAS ACTUACIONES DE EVALUACIÓN, CONTROL, SEGUIMIENTO, PREVENCIÓN E INVESTIGACIÓN SOBRE EL MANEJO DEL ARBOLADO URBANO.
 # 979-436</v>
      </c>
    </row>
    <row r="1439" spans="1:30" s="27" customFormat="1" x14ac:dyDescent="0.25">
      <c r="A1439" s="25">
        <v>979</v>
      </c>
      <c r="B1439" s="25">
        <v>437</v>
      </c>
      <c r="C1439" s="25" t="s">
        <v>1124</v>
      </c>
      <c r="D1439" s="25" t="s">
        <v>1345</v>
      </c>
      <c r="E1439" s="25" t="s">
        <v>1346</v>
      </c>
      <c r="F1439" s="25" t="s">
        <v>1347</v>
      </c>
      <c r="G1439" s="25" t="s">
        <v>27</v>
      </c>
      <c r="H1439" s="25" t="s">
        <v>31</v>
      </c>
      <c r="I1439" s="25" t="s">
        <v>1136</v>
      </c>
      <c r="J1439" s="25" t="s">
        <v>1249</v>
      </c>
      <c r="K1439" s="25">
        <v>80111600</v>
      </c>
      <c r="L1439" s="25" t="s">
        <v>1374</v>
      </c>
      <c r="M1439" s="25">
        <v>1</v>
      </c>
      <c r="N1439" s="25">
        <v>1</v>
      </c>
      <c r="O1439" s="25">
        <v>11</v>
      </c>
      <c r="P1439" s="25">
        <v>1</v>
      </c>
      <c r="Q1439" s="25" t="s">
        <v>28</v>
      </c>
      <c r="R1439" s="25">
        <v>0</v>
      </c>
      <c r="S1439" s="26">
        <v>33044550</v>
      </c>
      <c r="T1439" s="26">
        <v>33044550</v>
      </c>
      <c r="U1439" s="25">
        <v>0</v>
      </c>
      <c r="V1439" s="25">
        <v>0</v>
      </c>
      <c r="W1439" s="25" t="s">
        <v>84</v>
      </c>
      <c r="X1439" s="25" t="s">
        <v>29</v>
      </c>
      <c r="Y1439" s="25" t="s">
        <v>1131</v>
      </c>
      <c r="Z1439" s="25">
        <v>3778932</v>
      </c>
      <c r="AA1439" s="25" t="s">
        <v>1132</v>
      </c>
      <c r="AB1439" s="24"/>
      <c r="AC1439" s="24" t="str">
        <f t="shared" si="44"/>
        <v>979-437</v>
      </c>
      <c r="AD1439" s="24" t="str">
        <f t="shared" si="45"/>
        <v>PRESTAR SERVICIOS PROFESIONALES PARA PROCESAR Y ANÁLIZAR LA INFORMACIÓN DE LAS ACTUACIONES DE EVALUACIÓN, CONTROL Y SEGUIMIENTO AL MANEJO ADECUADO DEL ARBOLADO URBANO  # 979-437</v>
      </c>
    </row>
    <row r="1440" spans="1:30" s="27" customFormat="1" x14ac:dyDescent="0.25">
      <c r="A1440" s="25">
        <v>979</v>
      </c>
      <c r="B1440" s="25">
        <v>438</v>
      </c>
      <c r="C1440" s="25" t="s">
        <v>1124</v>
      </c>
      <c r="D1440" s="25" t="s">
        <v>1345</v>
      </c>
      <c r="E1440" s="25" t="s">
        <v>1346</v>
      </c>
      <c r="F1440" s="25" t="s">
        <v>1347</v>
      </c>
      <c r="G1440" s="25" t="s">
        <v>27</v>
      </c>
      <c r="H1440" s="25" t="s">
        <v>31</v>
      </c>
      <c r="I1440" s="25" t="s">
        <v>1136</v>
      </c>
      <c r="J1440" s="25" t="s">
        <v>1249</v>
      </c>
      <c r="K1440" s="25">
        <v>80111600</v>
      </c>
      <c r="L1440" s="25" t="s">
        <v>1375</v>
      </c>
      <c r="M1440" s="25">
        <v>1</v>
      </c>
      <c r="N1440" s="25">
        <v>1</v>
      </c>
      <c r="O1440" s="25">
        <v>11</v>
      </c>
      <c r="P1440" s="25">
        <v>1</v>
      </c>
      <c r="Q1440" s="25" t="s">
        <v>28</v>
      </c>
      <c r="R1440" s="25">
        <v>0</v>
      </c>
      <c r="S1440" s="26">
        <v>27234900</v>
      </c>
      <c r="T1440" s="26">
        <v>27234900</v>
      </c>
      <c r="U1440" s="25">
        <v>0</v>
      </c>
      <c r="V1440" s="25">
        <v>0</v>
      </c>
      <c r="W1440" s="25" t="s">
        <v>84</v>
      </c>
      <c r="X1440" s="25" t="s">
        <v>29</v>
      </c>
      <c r="Y1440" s="25" t="s">
        <v>1131</v>
      </c>
      <c r="Z1440" s="25">
        <v>3778932</v>
      </c>
      <c r="AA1440" s="25" t="s">
        <v>1132</v>
      </c>
      <c r="AB1440" s="24"/>
      <c r="AC1440" s="24" t="str">
        <f t="shared" si="44"/>
        <v>979-438</v>
      </c>
      <c r="AD1440" s="24" t="str">
        <f t="shared" si="45"/>
        <v>PRESTAR SERVICIOS DE APOYO A LA GESTION  EN EL PROCESAMIENTO DE INFORMACIÓN DE LAS ACTUACIONES RELACIONADAS CON LA EVALUACIÓN, CONTROL Y SEGUIMIENTO  AL  ADECUADO MANEJO DEL ARBOLADO URBANO EN EL DISTRITO CAPITAL # 979-438</v>
      </c>
    </row>
    <row r="1441" spans="1:30" s="27" customFormat="1" x14ac:dyDescent="0.25">
      <c r="A1441" s="25">
        <v>979</v>
      </c>
      <c r="B1441" s="25">
        <v>439</v>
      </c>
      <c r="C1441" s="25" t="s">
        <v>1124</v>
      </c>
      <c r="D1441" s="25" t="s">
        <v>1345</v>
      </c>
      <c r="E1441" s="25" t="s">
        <v>1346</v>
      </c>
      <c r="F1441" s="25" t="s">
        <v>1347</v>
      </c>
      <c r="G1441" s="25" t="s">
        <v>27</v>
      </c>
      <c r="H1441" s="25" t="s">
        <v>31</v>
      </c>
      <c r="I1441" s="25" t="s">
        <v>1136</v>
      </c>
      <c r="J1441" s="25" t="s">
        <v>1249</v>
      </c>
      <c r="K1441" s="25">
        <v>80111600</v>
      </c>
      <c r="L1441" s="25" t="s">
        <v>1376</v>
      </c>
      <c r="M1441" s="25">
        <v>1</v>
      </c>
      <c r="N1441" s="25">
        <v>1</v>
      </c>
      <c r="O1441" s="25">
        <v>11</v>
      </c>
      <c r="P1441" s="25">
        <v>1</v>
      </c>
      <c r="Q1441" s="25" t="s">
        <v>28</v>
      </c>
      <c r="R1441" s="25">
        <v>0</v>
      </c>
      <c r="S1441" s="26">
        <v>27234900</v>
      </c>
      <c r="T1441" s="26">
        <v>27234900</v>
      </c>
      <c r="U1441" s="25">
        <v>0</v>
      </c>
      <c r="V1441" s="25">
        <v>0</v>
      </c>
      <c r="W1441" s="25" t="s">
        <v>84</v>
      </c>
      <c r="X1441" s="25" t="s">
        <v>29</v>
      </c>
      <c r="Y1441" s="25" t="s">
        <v>1131</v>
      </c>
      <c r="Z1441" s="25">
        <v>3778932</v>
      </c>
      <c r="AA1441" s="25" t="s">
        <v>1132</v>
      </c>
      <c r="AB1441" s="24"/>
      <c r="AC1441" s="24" t="str">
        <f t="shared" si="44"/>
        <v>979-439</v>
      </c>
      <c r="AD1441" s="24" t="str">
        <f t="shared" si="45"/>
        <v>PRESTAR SERVICIOS DE APOYO A LA GESTIÓN PARA APOYAR LA GESTION ADMINISTRATIVA DE LOS PROCESOS DE EVALUACIÓN, CONTROL Y SEGUIMIENTO AL MANEJO ADECUADO DEL ARBOLADO URBANO. # 979-439</v>
      </c>
    </row>
    <row r="1442" spans="1:30" s="27" customFormat="1" x14ac:dyDescent="0.25">
      <c r="A1442" s="25">
        <v>979</v>
      </c>
      <c r="B1442" s="25">
        <v>440</v>
      </c>
      <c r="C1442" s="25" t="s">
        <v>1124</v>
      </c>
      <c r="D1442" s="25" t="s">
        <v>1345</v>
      </c>
      <c r="E1442" s="25" t="s">
        <v>1346</v>
      </c>
      <c r="F1442" s="25" t="s">
        <v>1347</v>
      </c>
      <c r="G1442" s="25" t="s">
        <v>27</v>
      </c>
      <c r="H1442" s="25" t="s">
        <v>31</v>
      </c>
      <c r="I1442" s="25" t="s">
        <v>1136</v>
      </c>
      <c r="J1442" s="25" t="s">
        <v>1249</v>
      </c>
      <c r="K1442" s="25">
        <v>80111600</v>
      </c>
      <c r="L1442" s="25" t="s">
        <v>1377</v>
      </c>
      <c r="M1442" s="25">
        <v>1</v>
      </c>
      <c r="N1442" s="25">
        <v>1</v>
      </c>
      <c r="O1442" s="25">
        <v>11</v>
      </c>
      <c r="P1442" s="25">
        <v>1</v>
      </c>
      <c r="Q1442" s="25" t="s">
        <v>28</v>
      </c>
      <c r="R1442" s="25">
        <v>0</v>
      </c>
      <c r="S1442" s="26">
        <v>22210650</v>
      </c>
      <c r="T1442" s="26">
        <v>22210650</v>
      </c>
      <c r="U1442" s="25">
        <v>0</v>
      </c>
      <c r="V1442" s="25">
        <v>0</v>
      </c>
      <c r="W1442" s="25" t="s">
        <v>84</v>
      </c>
      <c r="X1442" s="25" t="s">
        <v>29</v>
      </c>
      <c r="Y1442" s="25" t="s">
        <v>1131</v>
      </c>
      <c r="Z1442" s="25">
        <v>3778932</v>
      </c>
      <c r="AA1442" s="25" t="s">
        <v>1132</v>
      </c>
      <c r="AB1442" s="24"/>
      <c r="AC1442" s="24" t="str">
        <f t="shared" si="44"/>
        <v>979-440</v>
      </c>
      <c r="AD1442" s="24" t="str">
        <f t="shared" si="45"/>
        <v>PRESTAR SERVICIOS DE APOYO A LA GESTIÓN PARA ADELANTAR EL TRÁMITE DE EXPEDIENTES Y MANEJO DEL ARCHIVO DE GESTIÓN DOCUMENTAL DERIVADOS DE LA EVALUACIÓN, CONTROL, SEGUIMIENTO, PREVENCIÓN E INVESTIGACIÓN SOBRE EL ARBOLADO URBANO # 979-440</v>
      </c>
    </row>
    <row r="1443" spans="1:30" x14ac:dyDescent="0.25">
      <c r="A1443" s="25">
        <v>979</v>
      </c>
      <c r="B1443" s="25">
        <v>441</v>
      </c>
      <c r="C1443" s="25" t="s">
        <v>1124</v>
      </c>
      <c r="D1443" s="25" t="s">
        <v>1345</v>
      </c>
      <c r="E1443" s="25" t="s">
        <v>1346</v>
      </c>
      <c r="F1443" s="25" t="s">
        <v>1347</v>
      </c>
      <c r="G1443" s="25" t="s">
        <v>27</v>
      </c>
      <c r="H1443" s="25" t="s">
        <v>31</v>
      </c>
      <c r="I1443" s="25" t="s">
        <v>1136</v>
      </c>
      <c r="J1443" s="25" t="s">
        <v>1249</v>
      </c>
      <c r="K1443" s="25">
        <v>80111600</v>
      </c>
      <c r="L1443" s="25" t="s">
        <v>1377</v>
      </c>
      <c r="M1443" s="25">
        <v>1</v>
      </c>
      <c r="N1443" s="25">
        <v>1</v>
      </c>
      <c r="O1443" s="25">
        <v>11</v>
      </c>
      <c r="P1443" s="25">
        <v>1</v>
      </c>
      <c r="Q1443" s="25" t="s">
        <v>28</v>
      </c>
      <c r="R1443" s="25">
        <v>0</v>
      </c>
      <c r="S1443" s="26">
        <v>22210650</v>
      </c>
      <c r="T1443" s="26">
        <v>22210650</v>
      </c>
      <c r="U1443" s="25">
        <v>0</v>
      </c>
      <c r="V1443" s="25">
        <v>0</v>
      </c>
      <c r="W1443" s="25" t="s">
        <v>84</v>
      </c>
      <c r="X1443" s="25" t="s">
        <v>29</v>
      </c>
      <c r="Y1443" s="25" t="s">
        <v>1131</v>
      </c>
      <c r="Z1443" s="25">
        <v>3778932</v>
      </c>
      <c r="AA1443" s="25" t="s">
        <v>1132</v>
      </c>
      <c r="AB1443" s="24"/>
      <c r="AC1443" s="24" t="str">
        <f t="shared" si="44"/>
        <v>979-441</v>
      </c>
      <c r="AD1443" s="24" t="str">
        <f t="shared" si="45"/>
        <v>PRESTAR SERVICIOS DE APOYO A LA GESTIÓN PARA ADELANTAR EL TRÁMITE DE EXPEDIENTES Y MANEJO DEL ARCHIVO DE GESTIÓN DOCUMENTAL DERIVADOS DE LA EVALUACIÓN, CONTROL, SEGUIMIENTO, PREVENCIÓN E INVESTIGACIÓN SOBRE EL ARBOLADO URBANO # 979-441</v>
      </c>
    </row>
    <row r="1444" spans="1:30" x14ac:dyDescent="0.25">
      <c r="A1444" s="25">
        <v>979</v>
      </c>
      <c r="B1444" s="25">
        <v>442</v>
      </c>
      <c r="C1444" s="25" t="s">
        <v>1124</v>
      </c>
      <c r="D1444" s="25" t="s">
        <v>1345</v>
      </c>
      <c r="E1444" s="25" t="s">
        <v>1346</v>
      </c>
      <c r="F1444" s="25" t="s">
        <v>1347</v>
      </c>
      <c r="G1444" s="25" t="s">
        <v>27</v>
      </c>
      <c r="H1444" s="25" t="s">
        <v>31</v>
      </c>
      <c r="I1444" s="25" t="s">
        <v>1136</v>
      </c>
      <c r="J1444" s="25" t="s">
        <v>1249</v>
      </c>
      <c r="K1444" s="25">
        <v>80111600</v>
      </c>
      <c r="L1444" s="25" t="s">
        <v>1377</v>
      </c>
      <c r="M1444" s="25">
        <v>1</v>
      </c>
      <c r="N1444" s="25">
        <v>1</v>
      </c>
      <c r="O1444" s="25">
        <v>11</v>
      </c>
      <c r="P1444" s="25">
        <v>1</v>
      </c>
      <c r="Q1444" s="25" t="s">
        <v>28</v>
      </c>
      <c r="R1444" s="25">
        <v>0</v>
      </c>
      <c r="S1444" s="26">
        <v>22210650</v>
      </c>
      <c r="T1444" s="26">
        <v>22210650</v>
      </c>
      <c r="U1444" s="25">
        <v>0</v>
      </c>
      <c r="V1444" s="25">
        <v>0</v>
      </c>
      <c r="W1444" s="25" t="s">
        <v>84</v>
      </c>
      <c r="X1444" s="25" t="s">
        <v>29</v>
      </c>
      <c r="Y1444" s="25" t="s">
        <v>1131</v>
      </c>
      <c r="Z1444" s="25">
        <v>3778932</v>
      </c>
      <c r="AA1444" s="25" t="s">
        <v>1132</v>
      </c>
      <c r="AB1444" s="24"/>
      <c r="AC1444" s="24" t="str">
        <f t="shared" si="44"/>
        <v>979-442</v>
      </c>
      <c r="AD1444" s="24" t="str">
        <f t="shared" si="45"/>
        <v>PRESTAR SERVICIOS DE APOYO A LA GESTIÓN PARA ADELANTAR EL TRÁMITE DE EXPEDIENTES Y MANEJO DEL ARCHIVO DE GESTIÓN DOCUMENTAL DERIVADOS DE LA EVALUACIÓN, CONTROL, SEGUIMIENTO, PREVENCIÓN E INVESTIGACIÓN SOBRE EL ARBOLADO URBANO # 979-442</v>
      </c>
    </row>
    <row r="1445" spans="1:30" x14ac:dyDescent="0.25">
      <c r="A1445" s="25">
        <v>979</v>
      </c>
      <c r="B1445" s="25">
        <v>443</v>
      </c>
      <c r="C1445" s="25" t="s">
        <v>1124</v>
      </c>
      <c r="D1445" s="25" t="s">
        <v>1345</v>
      </c>
      <c r="E1445" s="25" t="s">
        <v>1346</v>
      </c>
      <c r="F1445" s="25" t="s">
        <v>1347</v>
      </c>
      <c r="G1445" s="25" t="s">
        <v>27</v>
      </c>
      <c r="H1445" s="25" t="s">
        <v>31</v>
      </c>
      <c r="I1445" s="25" t="s">
        <v>1136</v>
      </c>
      <c r="J1445" s="25" t="s">
        <v>1249</v>
      </c>
      <c r="K1445" s="25">
        <v>80111600</v>
      </c>
      <c r="L1445" s="25" t="s">
        <v>1377</v>
      </c>
      <c r="M1445" s="25">
        <v>1</v>
      </c>
      <c r="N1445" s="25">
        <v>1</v>
      </c>
      <c r="O1445" s="25">
        <v>11</v>
      </c>
      <c r="P1445" s="25">
        <v>1</v>
      </c>
      <c r="Q1445" s="25" t="s">
        <v>28</v>
      </c>
      <c r="R1445" s="25">
        <v>0</v>
      </c>
      <c r="S1445" s="26">
        <v>22210650</v>
      </c>
      <c r="T1445" s="26">
        <v>22210650</v>
      </c>
      <c r="U1445" s="25">
        <v>0</v>
      </c>
      <c r="V1445" s="25">
        <v>0</v>
      </c>
      <c r="W1445" s="25" t="s">
        <v>84</v>
      </c>
      <c r="X1445" s="25" t="s">
        <v>29</v>
      </c>
      <c r="Y1445" s="25" t="s">
        <v>1131</v>
      </c>
      <c r="Z1445" s="25">
        <v>3778932</v>
      </c>
      <c r="AA1445" s="25" t="s">
        <v>1132</v>
      </c>
      <c r="AB1445" s="24"/>
      <c r="AC1445" s="24" t="str">
        <f t="shared" si="44"/>
        <v>979-443</v>
      </c>
      <c r="AD1445" s="24" t="str">
        <f t="shared" si="45"/>
        <v>PRESTAR SERVICIOS DE APOYO A LA GESTIÓN PARA ADELANTAR EL TRÁMITE DE EXPEDIENTES Y MANEJO DEL ARCHIVO DE GESTIÓN DOCUMENTAL DERIVADOS DE LA EVALUACIÓN, CONTROL, SEGUIMIENTO, PREVENCIÓN E INVESTIGACIÓN SOBRE EL ARBOLADO URBANO # 979-443</v>
      </c>
    </row>
    <row r="1446" spans="1:30" x14ac:dyDescent="0.25">
      <c r="A1446" s="25">
        <v>979</v>
      </c>
      <c r="B1446" s="25">
        <v>444</v>
      </c>
      <c r="C1446" s="25" t="s">
        <v>1124</v>
      </c>
      <c r="D1446" s="25" t="s">
        <v>1345</v>
      </c>
      <c r="E1446" s="25" t="s">
        <v>1346</v>
      </c>
      <c r="F1446" s="25" t="s">
        <v>1347</v>
      </c>
      <c r="G1446" s="25" t="s">
        <v>27</v>
      </c>
      <c r="H1446" s="25" t="s">
        <v>31</v>
      </c>
      <c r="I1446" s="25" t="s">
        <v>1136</v>
      </c>
      <c r="J1446" s="25" t="s">
        <v>1249</v>
      </c>
      <c r="K1446" s="25">
        <v>80111600</v>
      </c>
      <c r="L1446" s="25" t="s">
        <v>1377</v>
      </c>
      <c r="M1446" s="25">
        <v>1</v>
      </c>
      <c r="N1446" s="25">
        <v>1</v>
      </c>
      <c r="O1446" s="25">
        <v>11</v>
      </c>
      <c r="P1446" s="25">
        <v>1</v>
      </c>
      <c r="Q1446" s="25" t="s">
        <v>28</v>
      </c>
      <c r="R1446" s="25">
        <v>0</v>
      </c>
      <c r="S1446" s="26">
        <v>22210650</v>
      </c>
      <c r="T1446" s="26">
        <v>22210650</v>
      </c>
      <c r="U1446" s="25">
        <v>0</v>
      </c>
      <c r="V1446" s="25">
        <v>0</v>
      </c>
      <c r="W1446" s="25" t="s">
        <v>84</v>
      </c>
      <c r="X1446" s="25" t="s">
        <v>29</v>
      </c>
      <c r="Y1446" s="25" t="s">
        <v>1131</v>
      </c>
      <c r="Z1446" s="25">
        <v>3778932</v>
      </c>
      <c r="AA1446" s="25" t="s">
        <v>1132</v>
      </c>
      <c r="AB1446" s="24"/>
      <c r="AC1446" s="24" t="str">
        <f t="shared" si="44"/>
        <v>979-444</v>
      </c>
      <c r="AD1446" s="24" t="str">
        <f t="shared" si="45"/>
        <v>PRESTAR SERVICIOS DE APOYO A LA GESTIÓN PARA ADELANTAR EL TRÁMITE DE EXPEDIENTES Y MANEJO DEL ARCHIVO DE GESTIÓN DOCUMENTAL DERIVADOS DE LA EVALUACIÓN, CONTROL, SEGUIMIENTO, PREVENCIÓN E INVESTIGACIÓN SOBRE EL ARBOLADO URBANO # 979-444</v>
      </c>
    </row>
    <row r="1447" spans="1:30" x14ac:dyDescent="0.25">
      <c r="A1447" s="25">
        <v>979</v>
      </c>
      <c r="B1447" s="25">
        <v>445</v>
      </c>
      <c r="C1447" s="25" t="s">
        <v>1124</v>
      </c>
      <c r="D1447" s="25" t="s">
        <v>1345</v>
      </c>
      <c r="E1447" s="25" t="s">
        <v>1346</v>
      </c>
      <c r="F1447" s="25" t="s">
        <v>1347</v>
      </c>
      <c r="G1447" s="25" t="s">
        <v>27</v>
      </c>
      <c r="H1447" s="25" t="s">
        <v>31</v>
      </c>
      <c r="I1447" s="25" t="s">
        <v>1136</v>
      </c>
      <c r="J1447" s="25" t="s">
        <v>1249</v>
      </c>
      <c r="K1447" s="25">
        <v>80111600</v>
      </c>
      <c r="L1447" s="25" t="s">
        <v>1377</v>
      </c>
      <c r="M1447" s="25">
        <v>1</v>
      </c>
      <c r="N1447" s="25">
        <v>1</v>
      </c>
      <c r="O1447" s="25">
        <v>11</v>
      </c>
      <c r="P1447" s="25">
        <v>1</v>
      </c>
      <c r="Q1447" s="25" t="s">
        <v>28</v>
      </c>
      <c r="R1447" s="25">
        <v>0</v>
      </c>
      <c r="S1447" s="26">
        <v>22210650</v>
      </c>
      <c r="T1447" s="26">
        <v>22210650</v>
      </c>
      <c r="U1447" s="25">
        <v>0</v>
      </c>
      <c r="V1447" s="25">
        <v>0</v>
      </c>
      <c r="W1447" s="25" t="s">
        <v>84</v>
      </c>
      <c r="X1447" s="25" t="s">
        <v>29</v>
      </c>
      <c r="Y1447" s="25" t="s">
        <v>1131</v>
      </c>
      <c r="Z1447" s="25">
        <v>3778932</v>
      </c>
      <c r="AA1447" s="25" t="s">
        <v>1132</v>
      </c>
      <c r="AB1447" s="24"/>
      <c r="AC1447" s="24" t="str">
        <f t="shared" si="44"/>
        <v>979-445</v>
      </c>
      <c r="AD1447" s="24" t="str">
        <f t="shared" si="45"/>
        <v>PRESTAR SERVICIOS DE APOYO A LA GESTIÓN PARA ADELANTAR EL TRÁMITE DE EXPEDIENTES Y MANEJO DEL ARCHIVO DE GESTIÓN DOCUMENTAL DERIVADOS DE LA EVALUACIÓN, CONTROL, SEGUIMIENTO, PREVENCIÓN E INVESTIGACIÓN SOBRE EL ARBOLADO URBANO # 979-445</v>
      </c>
    </row>
    <row r="1448" spans="1:30" x14ac:dyDescent="0.25">
      <c r="A1448" s="25">
        <v>979</v>
      </c>
      <c r="B1448" s="25">
        <v>446</v>
      </c>
      <c r="C1448" s="25" t="s">
        <v>1124</v>
      </c>
      <c r="D1448" s="25" t="s">
        <v>1345</v>
      </c>
      <c r="E1448" s="25" t="s">
        <v>1346</v>
      </c>
      <c r="F1448" s="25" t="s">
        <v>1347</v>
      </c>
      <c r="G1448" s="25" t="s">
        <v>27</v>
      </c>
      <c r="H1448" s="25" t="s">
        <v>31</v>
      </c>
      <c r="I1448" s="25" t="s">
        <v>1136</v>
      </c>
      <c r="J1448" s="25" t="s">
        <v>1249</v>
      </c>
      <c r="K1448" s="25">
        <v>80111600</v>
      </c>
      <c r="L1448" s="25" t="s">
        <v>1377</v>
      </c>
      <c r="M1448" s="25">
        <v>1</v>
      </c>
      <c r="N1448" s="25">
        <v>1</v>
      </c>
      <c r="O1448" s="25">
        <v>11</v>
      </c>
      <c r="P1448" s="25">
        <v>1</v>
      </c>
      <c r="Q1448" s="25" t="s">
        <v>28</v>
      </c>
      <c r="R1448" s="25">
        <v>0</v>
      </c>
      <c r="S1448" s="26">
        <v>22210650</v>
      </c>
      <c r="T1448" s="26">
        <v>22210650</v>
      </c>
      <c r="U1448" s="25">
        <v>0</v>
      </c>
      <c r="V1448" s="25">
        <v>0</v>
      </c>
      <c r="W1448" s="25" t="s">
        <v>84</v>
      </c>
      <c r="X1448" s="25" t="s">
        <v>29</v>
      </c>
      <c r="Y1448" s="25" t="s">
        <v>1131</v>
      </c>
      <c r="Z1448" s="25">
        <v>3778932</v>
      </c>
      <c r="AA1448" s="25" t="s">
        <v>1132</v>
      </c>
      <c r="AB1448" s="24"/>
      <c r="AC1448" s="24" t="str">
        <f t="shared" si="44"/>
        <v>979-446</v>
      </c>
      <c r="AD1448" s="24" t="str">
        <f t="shared" si="45"/>
        <v>PRESTAR SERVICIOS DE APOYO A LA GESTIÓN PARA ADELANTAR EL TRÁMITE DE EXPEDIENTES Y MANEJO DEL ARCHIVO DE GESTIÓN DOCUMENTAL DERIVADOS DE LA EVALUACIÓN, CONTROL, SEGUIMIENTO, PREVENCIÓN E INVESTIGACIÓN SOBRE EL ARBOLADO URBANO # 979-446</v>
      </c>
    </row>
    <row r="1449" spans="1:30" x14ac:dyDescent="0.25">
      <c r="A1449" s="25">
        <v>979</v>
      </c>
      <c r="B1449" s="25">
        <v>447</v>
      </c>
      <c r="C1449" s="25" t="s">
        <v>1124</v>
      </c>
      <c r="D1449" s="25" t="s">
        <v>1345</v>
      </c>
      <c r="E1449" s="25" t="s">
        <v>1346</v>
      </c>
      <c r="F1449" s="25" t="s">
        <v>1347</v>
      </c>
      <c r="G1449" s="25" t="s">
        <v>27</v>
      </c>
      <c r="H1449" s="25" t="s">
        <v>31</v>
      </c>
      <c r="I1449" s="25" t="s">
        <v>1136</v>
      </c>
      <c r="J1449" s="25" t="s">
        <v>1249</v>
      </c>
      <c r="K1449" s="25">
        <v>80111600</v>
      </c>
      <c r="L1449" s="25" t="s">
        <v>1378</v>
      </c>
      <c r="M1449" s="25">
        <v>12</v>
      </c>
      <c r="N1449" s="25">
        <v>12</v>
      </c>
      <c r="O1449" s="25">
        <v>1</v>
      </c>
      <c r="P1449" s="25">
        <v>1</v>
      </c>
      <c r="Q1449" s="25" t="s">
        <v>28</v>
      </c>
      <c r="R1449" s="25">
        <v>0</v>
      </c>
      <c r="S1449" s="26">
        <v>1256700</v>
      </c>
      <c r="T1449" s="26">
        <v>1256700</v>
      </c>
      <c r="U1449" s="25">
        <v>0</v>
      </c>
      <c r="V1449" s="25">
        <v>0</v>
      </c>
      <c r="W1449" s="25" t="s">
        <v>84</v>
      </c>
      <c r="X1449" s="25" t="s">
        <v>29</v>
      </c>
      <c r="Y1449" s="25" t="s">
        <v>1131</v>
      </c>
      <c r="Z1449" s="25">
        <v>3778932</v>
      </c>
      <c r="AA1449" s="25" t="s">
        <v>1132</v>
      </c>
      <c r="AB1449" s="24"/>
      <c r="AC1449" s="24" t="str">
        <f t="shared" si="44"/>
        <v>979-447</v>
      </c>
      <c r="AD1449" s="24" t="str">
        <f t="shared" si="45"/>
        <v>PRESTAR SERVICIOS PROFESIONALES PARA REALIZAR ACTUACIONES JURÍDICAS DE IMPULSO A LOS PROCESOS PERMISIVOS Y/O SANCIONATORIOS DEL ORDEN AMBIENTAL. (SALDO META)   # 979-447</v>
      </c>
    </row>
    <row r="1450" spans="1:30" x14ac:dyDescent="0.25">
      <c r="A1450" s="25">
        <v>979</v>
      </c>
      <c r="B1450" s="25">
        <v>448</v>
      </c>
      <c r="C1450" s="25" t="s">
        <v>1124</v>
      </c>
      <c r="D1450" s="25" t="s">
        <v>1345</v>
      </c>
      <c r="E1450" s="25" t="s">
        <v>1346</v>
      </c>
      <c r="F1450" s="25" t="s">
        <v>1347</v>
      </c>
      <c r="G1450" s="25" t="s">
        <v>27</v>
      </c>
      <c r="H1450" s="25" t="s">
        <v>30</v>
      </c>
      <c r="I1450" s="25" t="s">
        <v>1128</v>
      </c>
      <c r="J1450" s="25" t="s">
        <v>1332</v>
      </c>
      <c r="K1450" s="25">
        <v>46181500</v>
      </c>
      <c r="L1450" s="25" t="s">
        <v>145</v>
      </c>
      <c r="M1450" s="25">
        <v>2</v>
      </c>
      <c r="N1450" s="25">
        <v>2</v>
      </c>
      <c r="O1450" s="25">
        <v>3</v>
      </c>
      <c r="P1450" s="25">
        <v>1</v>
      </c>
      <c r="Q1450" s="25" t="s">
        <v>33</v>
      </c>
      <c r="R1450" s="25">
        <v>0</v>
      </c>
      <c r="S1450" s="26">
        <v>20000000</v>
      </c>
      <c r="T1450" s="26">
        <v>20000000</v>
      </c>
      <c r="U1450" s="25">
        <v>0</v>
      </c>
      <c r="V1450" s="25">
        <v>0</v>
      </c>
      <c r="W1450" s="25" t="s">
        <v>84</v>
      </c>
      <c r="X1450" s="25" t="s">
        <v>29</v>
      </c>
      <c r="Y1450" s="25" t="s">
        <v>1131</v>
      </c>
      <c r="Z1450" s="25">
        <v>3778932</v>
      </c>
      <c r="AA1450" s="25" t="s">
        <v>1132</v>
      </c>
      <c r="AB1450" s="24"/>
      <c r="AC1450" s="24" t="str">
        <f t="shared" si="44"/>
        <v>979-448</v>
      </c>
      <c r="AD1450" s="24" t="str">
        <f t="shared" si="45"/>
        <v>ADQUIRIR ELEMENTOS DE PROTECCIÓN PERSONAL, SEGURIDAD INDUSTRIAL, ERGONÓMICOS DE OFICINA  Y ATENCIÓN DE EMERGENCIAS, PARA EL CUMPLIMIENTO DE LAS ACCIONES DESARROLLADAS POR LA SECRETARIA DISTRITAL DE AMBIENTE # 979-448</v>
      </c>
    </row>
    <row r="1451" spans="1:30" x14ac:dyDescent="0.25">
      <c r="A1451" s="25">
        <v>979</v>
      </c>
      <c r="B1451" s="25">
        <v>449</v>
      </c>
      <c r="C1451" s="25" t="s">
        <v>1124</v>
      </c>
      <c r="D1451" s="25" t="s">
        <v>1345</v>
      </c>
      <c r="E1451" s="25" t="s">
        <v>1346</v>
      </c>
      <c r="F1451" s="25" t="s">
        <v>1347</v>
      </c>
      <c r="G1451" s="25" t="s">
        <v>27</v>
      </c>
      <c r="H1451" s="25" t="s">
        <v>30</v>
      </c>
      <c r="I1451" s="25" t="s">
        <v>1128</v>
      </c>
      <c r="J1451" s="25" t="s">
        <v>1332</v>
      </c>
      <c r="K1451" s="25">
        <v>81111612</v>
      </c>
      <c r="L1451" s="25" t="s">
        <v>714</v>
      </c>
      <c r="M1451" s="25">
        <v>1</v>
      </c>
      <c r="N1451" s="25">
        <v>1</v>
      </c>
      <c r="O1451" s="25">
        <v>11</v>
      </c>
      <c r="P1451" s="25">
        <v>1</v>
      </c>
      <c r="Q1451" s="25" t="s">
        <v>28</v>
      </c>
      <c r="R1451" s="25">
        <v>0</v>
      </c>
      <c r="S1451" s="26">
        <v>15000000</v>
      </c>
      <c r="T1451" s="26">
        <v>15000000</v>
      </c>
      <c r="U1451" s="25">
        <v>0</v>
      </c>
      <c r="V1451" s="25">
        <v>0</v>
      </c>
      <c r="W1451" s="25" t="s">
        <v>84</v>
      </c>
      <c r="X1451" s="25" t="s">
        <v>29</v>
      </c>
      <c r="Y1451" s="25" t="s">
        <v>1131</v>
      </c>
      <c r="Z1451" s="25">
        <v>3778932</v>
      </c>
      <c r="AA1451" s="25" t="s">
        <v>1132</v>
      </c>
      <c r="AB1451" s="24"/>
      <c r="AC1451" s="24" t="str">
        <f t="shared" si="44"/>
        <v>979-449</v>
      </c>
      <c r="AD1451" s="24" t="str">
        <f t="shared" si="45"/>
        <v>PRESTAR LOS SERVICIOS DE SOPORTE TÉCNICO, MANTENIMIENTO Y ACTUALIZACIÓN DEL SISTEMA DE INFORMACIÓN PARA EL RECAUDO DE VISITAS TÉCNICAS ONTRACK. # 979-449</v>
      </c>
    </row>
    <row r="1452" spans="1:30" x14ac:dyDescent="0.25">
      <c r="A1452" s="25">
        <v>979</v>
      </c>
      <c r="B1452" s="25">
        <v>450</v>
      </c>
      <c r="C1452" s="25" t="s">
        <v>1124</v>
      </c>
      <c r="D1452" s="25" t="s">
        <v>1345</v>
      </c>
      <c r="E1452" s="25" t="s">
        <v>1346</v>
      </c>
      <c r="F1452" s="25" t="s">
        <v>1347</v>
      </c>
      <c r="G1452" s="25" t="s">
        <v>27</v>
      </c>
      <c r="H1452" s="25" t="s">
        <v>30</v>
      </c>
      <c r="I1452" s="25" t="s">
        <v>1239</v>
      </c>
      <c r="J1452" s="25" t="s">
        <v>1240</v>
      </c>
      <c r="K1452" s="25" t="s">
        <v>1241</v>
      </c>
      <c r="L1452" s="25" t="s">
        <v>1242</v>
      </c>
      <c r="M1452" s="25">
        <v>3</v>
      </c>
      <c r="N1452" s="25">
        <v>3</v>
      </c>
      <c r="O1452" s="25">
        <v>8</v>
      </c>
      <c r="P1452" s="25">
        <v>1</v>
      </c>
      <c r="Q1452" s="25" t="s">
        <v>40</v>
      </c>
      <c r="R1452" s="25">
        <v>0</v>
      </c>
      <c r="S1452" s="26">
        <v>330000000</v>
      </c>
      <c r="T1452" s="26">
        <v>330000000</v>
      </c>
      <c r="U1452" s="25">
        <v>0</v>
      </c>
      <c r="V1452" s="25">
        <v>0</v>
      </c>
      <c r="W1452" s="25" t="s">
        <v>84</v>
      </c>
      <c r="X1452" s="25" t="s">
        <v>29</v>
      </c>
      <c r="Y1452" s="25" t="s">
        <v>1131</v>
      </c>
      <c r="Z1452" s="25">
        <v>3778932</v>
      </c>
      <c r="AA1452" s="25" t="s">
        <v>1132</v>
      </c>
      <c r="AB1452" s="24"/>
      <c r="AC1452" s="24" t="str">
        <f t="shared" si="44"/>
        <v>979-450</v>
      </c>
      <c r="AD1452" s="24" t="str">
        <f t="shared" si="45"/>
        <v>PRESTAR EL SERVICIO DE TRANSPORTE PÚBLICO TERRESTRE AUTOMOTOR ESPECIAL DE PASAJEROS Y DE CARGA PARA EL DESARROLLO DE LAS ACTIVIDADES MISIONALES Y DE INVERSIÓN QUE ADELANTE LA SECRETARÍA DISTRITAL DE AMBIENTE. # 979-450</v>
      </c>
    </row>
    <row r="1453" spans="1:30" x14ac:dyDescent="0.25">
      <c r="A1453" s="25">
        <v>979</v>
      </c>
      <c r="B1453" s="25">
        <v>451</v>
      </c>
      <c r="C1453" s="25" t="s">
        <v>1124</v>
      </c>
      <c r="D1453" s="25" t="s">
        <v>1345</v>
      </c>
      <c r="E1453" s="25" t="s">
        <v>1346</v>
      </c>
      <c r="F1453" s="25" t="s">
        <v>1347</v>
      </c>
      <c r="G1453" s="25" t="s">
        <v>27</v>
      </c>
      <c r="H1453" s="25" t="s">
        <v>30</v>
      </c>
      <c r="I1453" s="25" t="s">
        <v>1128</v>
      </c>
      <c r="J1453" s="25" t="s">
        <v>1243</v>
      </c>
      <c r="K1453" s="25">
        <v>46181500</v>
      </c>
      <c r="L1453" s="25" t="s">
        <v>346</v>
      </c>
      <c r="M1453" s="25">
        <v>1</v>
      </c>
      <c r="N1453" s="25">
        <v>1</v>
      </c>
      <c r="O1453" s="25">
        <v>12</v>
      </c>
      <c r="P1453" s="25">
        <v>1</v>
      </c>
      <c r="Q1453" s="25" t="s">
        <v>40</v>
      </c>
      <c r="R1453" s="25">
        <v>0</v>
      </c>
      <c r="S1453" s="26">
        <v>11000000</v>
      </c>
      <c r="T1453" s="26">
        <v>11000000</v>
      </c>
      <c r="U1453" s="25">
        <v>0</v>
      </c>
      <c r="V1453" s="25">
        <v>0</v>
      </c>
      <c r="W1453" s="25" t="s">
        <v>84</v>
      </c>
      <c r="X1453" s="25" t="s">
        <v>29</v>
      </c>
      <c r="Y1453" s="25" t="s">
        <v>1131</v>
      </c>
      <c r="Z1453" s="25">
        <v>3778932</v>
      </c>
      <c r="AA1453" s="25" t="s">
        <v>1132</v>
      </c>
      <c r="AB1453" s="24"/>
      <c r="AC1453" s="24" t="str">
        <f t="shared" si="44"/>
        <v>979-451</v>
      </c>
      <c r="AD1453" s="24" t="str">
        <f t="shared" si="45"/>
        <v>PRESTAR EL SERVICIO DE EXAMENES MEDICOS OCUPACIONALES COMPLEMENTARIOS Y APLICACIÓN DE VACUNAS PARA LOS SERVIDORES DE LA SECRETARIA DISTRITAL DE AMBIENTE # 979-451</v>
      </c>
    </row>
    <row r="1454" spans="1:30" x14ac:dyDescent="0.25">
      <c r="A1454" s="25">
        <v>979</v>
      </c>
      <c r="B1454" s="25">
        <v>452</v>
      </c>
      <c r="C1454" s="25" t="s">
        <v>1124</v>
      </c>
      <c r="D1454" s="25" t="s">
        <v>1345</v>
      </c>
      <c r="E1454" s="25" t="s">
        <v>1346</v>
      </c>
      <c r="F1454" s="25" t="s">
        <v>1379</v>
      </c>
      <c r="G1454" s="25" t="s">
        <v>27</v>
      </c>
      <c r="H1454" s="25" t="s">
        <v>31</v>
      </c>
      <c r="I1454" s="25" t="s">
        <v>1136</v>
      </c>
      <c r="J1454" s="25" t="s">
        <v>1249</v>
      </c>
      <c r="K1454" s="25">
        <v>80111600</v>
      </c>
      <c r="L1454" s="25" t="s">
        <v>1359</v>
      </c>
      <c r="M1454" s="25">
        <v>1</v>
      </c>
      <c r="N1454" s="25">
        <v>1</v>
      </c>
      <c r="O1454" s="25">
        <v>12</v>
      </c>
      <c r="P1454" s="25">
        <v>1</v>
      </c>
      <c r="Q1454" s="25" t="s">
        <v>28</v>
      </c>
      <c r="R1454" s="25">
        <v>0</v>
      </c>
      <c r="S1454" s="26">
        <v>39482100</v>
      </c>
      <c r="T1454" s="26">
        <v>39482100</v>
      </c>
      <c r="U1454" s="25">
        <v>0</v>
      </c>
      <c r="V1454" s="25">
        <v>0</v>
      </c>
      <c r="W1454" s="25" t="s">
        <v>84</v>
      </c>
      <c r="X1454" s="25" t="s">
        <v>29</v>
      </c>
      <c r="Y1454" s="25" t="s">
        <v>1131</v>
      </c>
      <c r="Z1454" s="25">
        <v>3778932</v>
      </c>
      <c r="AA1454" s="25" t="s">
        <v>1132</v>
      </c>
      <c r="AB1454" s="24"/>
      <c r="AC1454" s="24" t="str">
        <f t="shared" si="44"/>
        <v>979-452</v>
      </c>
      <c r="AD1454" s="24" t="str">
        <f t="shared" si="45"/>
        <v>PRESTAR SERVICIOS PROFESIONALES PARA BRINDAR  LINEAMIENTOS TÉCNICOS EN ASPECTOS RELACIONADOS CON LOS SISTEMAS DE INFORMACIÓN  GEOGRÁFICA Y GARANTIZAR EL DISEÑO DE DOS INSTRUMENTOS CIENTÍFICOS PARA LA PLANIFICACIÓN Y GESTIÓN DEL ARBOLADO URBANO. # 979-452</v>
      </c>
    </row>
    <row r="1455" spans="1:30" x14ac:dyDescent="0.25">
      <c r="A1455" s="25">
        <v>979</v>
      </c>
      <c r="B1455" s="25">
        <v>453</v>
      </c>
      <c r="C1455" s="25" t="s">
        <v>1124</v>
      </c>
      <c r="D1455" s="25" t="s">
        <v>1345</v>
      </c>
      <c r="E1455" s="25" t="s">
        <v>1346</v>
      </c>
      <c r="F1455" s="25" t="s">
        <v>1379</v>
      </c>
      <c r="G1455" s="25" t="s">
        <v>27</v>
      </c>
      <c r="H1455" s="25" t="s">
        <v>31</v>
      </c>
      <c r="I1455" s="25" t="s">
        <v>1136</v>
      </c>
      <c r="J1455" s="25" t="s">
        <v>1249</v>
      </c>
      <c r="K1455" s="25">
        <v>80111600</v>
      </c>
      <c r="L1455" s="25" t="s">
        <v>1380</v>
      </c>
      <c r="M1455" s="25">
        <v>1</v>
      </c>
      <c r="N1455" s="25">
        <v>1</v>
      </c>
      <c r="O1455" s="25">
        <v>11</v>
      </c>
      <c r="P1455" s="25">
        <v>1</v>
      </c>
      <c r="Q1455" s="25" t="s">
        <v>28</v>
      </c>
      <c r="R1455" s="25">
        <v>0</v>
      </c>
      <c r="S1455" s="26">
        <v>58743300</v>
      </c>
      <c r="T1455" s="26">
        <v>58743300</v>
      </c>
      <c r="U1455" s="25">
        <v>0</v>
      </c>
      <c r="V1455" s="25">
        <v>0</v>
      </c>
      <c r="W1455" s="25" t="s">
        <v>84</v>
      </c>
      <c r="X1455" s="25" t="s">
        <v>29</v>
      </c>
      <c r="Y1455" s="25" t="s">
        <v>1131</v>
      </c>
      <c r="Z1455" s="25">
        <v>3778932</v>
      </c>
      <c r="AA1455" s="25" t="s">
        <v>1132</v>
      </c>
      <c r="AB1455" s="24"/>
      <c r="AC1455" s="24" t="str">
        <f t="shared" si="44"/>
        <v>979-453</v>
      </c>
      <c r="AD1455" s="24" t="str">
        <f t="shared" si="45"/>
        <v>PRESTAR SERVICIOS PROFESIONALES PARA EL PROCESAMIENTO DE INFORMACIÓN ESPACIAL Y ALFANUMÉRICA PARA EL DESARROLLO DE DOS INSTRUMENTOS CIENTIFICOS QUE CONTRIBUYAN A LA PLANIFICACIÓN Y GESTIÓN DEL ARBOLADO URBANO. # 979-453</v>
      </c>
    </row>
    <row r="1456" spans="1:30" x14ac:dyDescent="0.25">
      <c r="A1456" s="25">
        <v>979</v>
      </c>
      <c r="B1456" s="25">
        <v>454</v>
      </c>
      <c r="C1456" s="25" t="s">
        <v>1124</v>
      </c>
      <c r="D1456" s="25" t="s">
        <v>1345</v>
      </c>
      <c r="E1456" s="25" t="s">
        <v>1346</v>
      </c>
      <c r="F1456" s="25" t="s">
        <v>1379</v>
      </c>
      <c r="G1456" s="25" t="s">
        <v>27</v>
      </c>
      <c r="H1456" s="25" t="s">
        <v>31</v>
      </c>
      <c r="I1456" s="25" t="s">
        <v>1136</v>
      </c>
      <c r="J1456" s="25" t="s">
        <v>1249</v>
      </c>
      <c r="K1456" s="25">
        <v>80111600</v>
      </c>
      <c r="L1456" s="25" t="s">
        <v>1381</v>
      </c>
      <c r="M1456" s="25">
        <v>1</v>
      </c>
      <c r="N1456" s="25">
        <v>1</v>
      </c>
      <c r="O1456" s="25">
        <v>11</v>
      </c>
      <c r="P1456" s="25">
        <v>1</v>
      </c>
      <c r="Q1456" s="25" t="s">
        <v>28</v>
      </c>
      <c r="R1456" s="25">
        <v>0</v>
      </c>
      <c r="S1456" s="26">
        <v>58743300</v>
      </c>
      <c r="T1456" s="26">
        <v>58743300</v>
      </c>
      <c r="U1456" s="25">
        <v>0</v>
      </c>
      <c r="V1456" s="25">
        <v>0</v>
      </c>
      <c r="W1456" s="25" t="s">
        <v>84</v>
      </c>
      <c r="X1456" s="25" t="s">
        <v>29</v>
      </c>
      <c r="Y1456" s="25" t="s">
        <v>1131</v>
      </c>
      <c r="Z1456" s="25">
        <v>3778932</v>
      </c>
      <c r="AA1456" s="25" t="s">
        <v>1132</v>
      </c>
      <c r="AB1456" s="24"/>
      <c r="AC1456" s="24" t="str">
        <f t="shared" si="44"/>
        <v>979-454</v>
      </c>
      <c r="AD1456" s="24" t="str">
        <f t="shared" si="45"/>
        <v>PRESTAR SERVICIOS PROFESIONALES PARA LA IDENTIFICACIÓN Y MODELAMIENTO DEL COMPORTAMIENTO DE COBERTURAS VEGETALES QUE CONTRIBUYAN A LA ADAPTACIÓN AL CAMBIO CLIMATICO EN LA ATENUACIÓN DEL EFECTO ISLA DE CALOR Y SU INTERGRACIÓN AL ARBOLADO URBANO DE LA CIUDAD.   # 979-454</v>
      </c>
    </row>
    <row r="1457" spans="1:30" x14ac:dyDescent="0.25">
      <c r="A1457" s="25">
        <v>979</v>
      </c>
      <c r="B1457" s="25">
        <v>455</v>
      </c>
      <c r="C1457" s="25" t="s">
        <v>1124</v>
      </c>
      <c r="D1457" s="25" t="s">
        <v>1345</v>
      </c>
      <c r="E1457" s="25" t="s">
        <v>1346</v>
      </c>
      <c r="F1457" s="25" t="s">
        <v>1379</v>
      </c>
      <c r="G1457" s="25" t="s">
        <v>27</v>
      </c>
      <c r="H1457" s="25" t="s">
        <v>31</v>
      </c>
      <c r="I1457" s="25" t="s">
        <v>1136</v>
      </c>
      <c r="J1457" s="25" t="s">
        <v>1249</v>
      </c>
      <c r="K1457" s="25">
        <v>80111600</v>
      </c>
      <c r="L1457" s="25" t="s">
        <v>1381</v>
      </c>
      <c r="M1457" s="25">
        <v>1</v>
      </c>
      <c r="N1457" s="25">
        <v>1</v>
      </c>
      <c r="O1457" s="25">
        <v>11</v>
      </c>
      <c r="P1457" s="25">
        <v>1</v>
      </c>
      <c r="Q1457" s="25" t="s">
        <v>28</v>
      </c>
      <c r="R1457" s="25">
        <v>0</v>
      </c>
      <c r="S1457" s="26">
        <v>58743300</v>
      </c>
      <c r="T1457" s="26">
        <v>58743300</v>
      </c>
      <c r="U1457" s="25">
        <v>0</v>
      </c>
      <c r="V1457" s="25">
        <v>0</v>
      </c>
      <c r="W1457" s="25" t="s">
        <v>84</v>
      </c>
      <c r="X1457" s="25" t="s">
        <v>29</v>
      </c>
      <c r="Y1457" s="25" t="s">
        <v>1131</v>
      </c>
      <c r="Z1457" s="25">
        <v>3778932</v>
      </c>
      <c r="AA1457" s="25" t="s">
        <v>1132</v>
      </c>
      <c r="AB1457" s="24"/>
      <c r="AC1457" s="24" t="str">
        <f t="shared" si="44"/>
        <v>979-455</v>
      </c>
      <c r="AD1457" s="24" t="str">
        <f t="shared" si="45"/>
        <v>PRESTAR SERVICIOS PROFESIONALES PARA LA IDENTIFICACIÓN Y MODELAMIENTO DEL COMPORTAMIENTO DE COBERTURAS VEGETALES QUE CONTRIBUYAN A LA ADAPTACIÓN AL CAMBIO CLIMATICO EN LA ATENUACIÓN DEL EFECTO ISLA DE CALOR Y SU INTERGRACIÓN AL ARBOLADO URBANO DE LA CIUDAD.   # 979-455</v>
      </c>
    </row>
    <row r="1458" spans="1:30" x14ac:dyDescent="0.25">
      <c r="A1458" s="25">
        <v>979</v>
      </c>
      <c r="B1458" s="25">
        <v>456</v>
      </c>
      <c r="C1458" s="25" t="s">
        <v>1124</v>
      </c>
      <c r="D1458" s="25" t="s">
        <v>1345</v>
      </c>
      <c r="E1458" s="25" t="s">
        <v>1346</v>
      </c>
      <c r="F1458" s="25" t="s">
        <v>1379</v>
      </c>
      <c r="G1458" s="25" t="s">
        <v>27</v>
      </c>
      <c r="H1458" s="25" t="s">
        <v>31</v>
      </c>
      <c r="I1458" s="25" t="s">
        <v>1136</v>
      </c>
      <c r="J1458" s="25" t="s">
        <v>1249</v>
      </c>
      <c r="K1458" s="25">
        <v>80111600</v>
      </c>
      <c r="L1458" s="25" t="s">
        <v>1382</v>
      </c>
      <c r="M1458" s="25">
        <v>1</v>
      </c>
      <c r="N1458" s="25">
        <v>1</v>
      </c>
      <c r="O1458" s="25">
        <v>10</v>
      </c>
      <c r="P1458" s="25">
        <v>1</v>
      </c>
      <c r="Q1458" s="25" t="s">
        <v>28</v>
      </c>
      <c r="R1458" s="25">
        <v>0</v>
      </c>
      <c r="S1458" s="26">
        <v>40992000</v>
      </c>
      <c r="T1458" s="26">
        <v>40992000</v>
      </c>
      <c r="U1458" s="25">
        <v>0</v>
      </c>
      <c r="V1458" s="25">
        <v>0</v>
      </c>
      <c r="W1458" s="25" t="s">
        <v>84</v>
      </c>
      <c r="X1458" s="25" t="s">
        <v>29</v>
      </c>
      <c r="Y1458" s="25" t="s">
        <v>1131</v>
      </c>
      <c r="Z1458" s="25">
        <v>3778932</v>
      </c>
      <c r="AA1458" s="25" t="s">
        <v>1132</v>
      </c>
      <c r="AB1458" s="24"/>
      <c r="AC1458" s="24" t="str">
        <f t="shared" si="44"/>
        <v>979-456</v>
      </c>
      <c r="AD1458" s="24" t="str">
        <f t="shared" si="45"/>
        <v>PRESTAR SERVICIOS PROFESIONALES PARA APOYAR EL PROCESAMIENTO Y ANÁLISIS DE INFORMACIÓN ESPACIAL, GEOGRÁFICA Y ALFANUMÉRICA PARA EL DESARROLLO DE DOS INSTRUMENTOS CIENTIFICOS QUE CONTRIBUYAN A LA PLANIFICACIÓN Y GESTIÓN DEL ARBOLADO URBANO. # 979-456</v>
      </c>
    </row>
    <row r="1459" spans="1:30" x14ac:dyDescent="0.25">
      <c r="A1459" s="25">
        <v>979</v>
      </c>
      <c r="B1459" s="25">
        <v>457</v>
      </c>
      <c r="C1459" s="25" t="s">
        <v>1124</v>
      </c>
      <c r="D1459" s="25" t="s">
        <v>1345</v>
      </c>
      <c r="E1459" s="25" t="s">
        <v>1346</v>
      </c>
      <c r="F1459" s="25" t="s">
        <v>1379</v>
      </c>
      <c r="G1459" s="25" t="s">
        <v>27</v>
      </c>
      <c r="H1459" s="25" t="s">
        <v>31</v>
      </c>
      <c r="I1459" s="25" t="s">
        <v>1136</v>
      </c>
      <c r="J1459" s="25" t="s">
        <v>1249</v>
      </c>
      <c r="K1459" s="25">
        <v>80111600</v>
      </c>
      <c r="L1459" s="25" t="s">
        <v>1383</v>
      </c>
      <c r="M1459" s="25">
        <v>2</v>
      </c>
      <c r="N1459" s="25">
        <v>2</v>
      </c>
      <c r="O1459" s="25">
        <v>8</v>
      </c>
      <c r="P1459" s="25">
        <v>1</v>
      </c>
      <c r="Q1459" s="25" t="s">
        <v>28</v>
      </c>
      <c r="R1459" s="25">
        <v>0</v>
      </c>
      <c r="S1459" s="26">
        <v>26073600</v>
      </c>
      <c r="T1459" s="26">
        <v>26073600</v>
      </c>
      <c r="U1459" s="25">
        <v>0</v>
      </c>
      <c r="V1459" s="25">
        <v>0</v>
      </c>
      <c r="W1459" s="25" t="s">
        <v>84</v>
      </c>
      <c r="X1459" s="25" t="s">
        <v>29</v>
      </c>
      <c r="Y1459" s="25" t="s">
        <v>1131</v>
      </c>
      <c r="Z1459" s="25">
        <v>3778932</v>
      </c>
      <c r="AA1459" s="25" t="s">
        <v>1132</v>
      </c>
      <c r="AB1459" s="24"/>
      <c r="AC1459" s="24" t="str">
        <f t="shared" si="44"/>
        <v>979-457</v>
      </c>
      <c r="AD1459" s="24" t="str">
        <f t="shared" si="45"/>
        <v>PRESTAR SERVICIOS PROFESIONALES PARA EJECUTAR LAS ACTUACIONES TÉCNICAS REQUERIDAS PARA EL DESARROLLO Y/O SEGUIMIENTO DE LOS INSTRUMENTOS TÉCNICOS Y/O CIENTIFICOS QUE CONTRIBUYAN AL MANTENIMIENTO Y GESTIÓN DEL ARBOLADO URBANO.  # 979-457</v>
      </c>
    </row>
    <row r="1460" spans="1:30" x14ac:dyDescent="0.25">
      <c r="A1460" s="25">
        <v>979</v>
      </c>
      <c r="B1460" s="25">
        <v>458</v>
      </c>
      <c r="C1460" s="25" t="s">
        <v>1124</v>
      </c>
      <c r="D1460" s="25" t="s">
        <v>1345</v>
      </c>
      <c r="E1460" s="25" t="s">
        <v>1346</v>
      </c>
      <c r="F1460" s="25" t="s">
        <v>1379</v>
      </c>
      <c r="G1460" s="25" t="s">
        <v>27</v>
      </c>
      <c r="H1460" s="25" t="s">
        <v>31</v>
      </c>
      <c r="I1460" s="25" t="s">
        <v>1136</v>
      </c>
      <c r="J1460" s="25" t="s">
        <v>1249</v>
      </c>
      <c r="K1460" s="25">
        <v>80111600</v>
      </c>
      <c r="L1460" s="25" t="s">
        <v>1384</v>
      </c>
      <c r="M1460" s="25">
        <v>3</v>
      </c>
      <c r="N1460" s="25">
        <v>3</v>
      </c>
      <c r="O1460" s="25">
        <v>4</v>
      </c>
      <c r="P1460" s="25">
        <v>1</v>
      </c>
      <c r="Q1460" s="25" t="s">
        <v>28</v>
      </c>
      <c r="R1460" s="25">
        <v>0</v>
      </c>
      <c r="S1460" s="26">
        <v>12016200</v>
      </c>
      <c r="T1460" s="26">
        <v>12016200</v>
      </c>
      <c r="U1460" s="25">
        <v>0</v>
      </c>
      <c r="V1460" s="25">
        <v>0</v>
      </c>
      <c r="W1460" s="25" t="s">
        <v>84</v>
      </c>
      <c r="X1460" s="25" t="s">
        <v>29</v>
      </c>
      <c r="Y1460" s="25" t="s">
        <v>1131</v>
      </c>
      <c r="Z1460" s="25">
        <v>3778932</v>
      </c>
      <c r="AA1460" s="25" t="s">
        <v>1132</v>
      </c>
      <c r="AB1460" s="24"/>
      <c r="AC1460" s="24" t="str">
        <f t="shared" si="44"/>
        <v>979-458</v>
      </c>
      <c r="AD1460" s="24" t="str">
        <f t="shared" si="45"/>
        <v>PRESTAR SERVICIOS PROFESIONALES PARA ADELANTAR LAS ACTUACIONES TÉCNICAS REQUERIDAS PARA EL DESARROLLO Y/O SEGUIMIENTO DE LOS INSTRUMENTOS CIENTIFICOS Y DE PREVENCIÓN QUE CONTRIBUYAN A LA PROTECCIÓN Y CONSERVACIÓN DEL RECURSO ÁRBOREO. # 979-458</v>
      </c>
    </row>
    <row r="1461" spans="1:30" x14ac:dyDescent="0.25">
      <c r="A1461" s="25">
        <v>979</v>
      </c>
      <c r="B1461" s="25">
        <v>459</v>
      </c>
      <c r="C1461" s="25" t="s">
        <v>1124</v>
      </c>
      <c r="D1461" s="25" t="s">
        <v>1345</v>
      </c>
      <c r="E1461" s="25" t="s">
        <v>1346</v>
      </c>
      <c r="F1461" s="25" t="s">
        <v>1379</v>
      </c>
      <c r="G1461" s="25" t="s">
        <v>27</v>
      </c>
      <c r="H1461" s="25" t="s">
        <v>31</v>
      </c>
      <c r="I1461" s="25" t="s">
        <v>1136</v>
      </c>
      <c r="J1461" s="25" t="s">
        <v>1249</v>
      </c>
      <c r="K1461" s="25">
        <v>80111600</v>
      </c>
      <c r="L1461" s="25" t="s">
        <v>1385</v>
      </c>
      <c r="M1461" s="25">
        <v>12</v>
      </c>
      <c r="N1461" s="25">
        <v>12</v>
      </c>
      <c r="O1461" s="25">
        <v>1</v>
      </c>
      <c r="P1461" s="25">
        <v>1</v>
      </c>
      <c r="Q1461" s="25" t="s">
        <v>28</v>
      </c>
      <c r="R1461" s="25">
        <v>0</v>
      </c>
      <c r="S1461" s="26">
        <v>655200</v>
      </c>
      <c r="T1461" s="26">
        <v>655200</v>
      </c>
      <c r="U1461" s="25">
        <v>0</v>
      </c>
      <c r="V1461" s="25">
        <v>0</v>
      </c>
      <c r="W1461" s="25" t="s">
        <v>84</v>
      </c>
      <c r="X1461" s="25" t="s">
        <v>29</v>
      </c>
      <c r="Y1461" s="25" t="s">
        <v>1131</v>
      </c>
      <c r="Z1461" s="25">
        <v>3778932</v>
      </c>
      <c r="AA1461" s="25" t="s">
        <v>1132</v>
      </c>
      <c r="AB1461" s="24"/>
      <c r="AC1461" s="24" t="str">
        <f t="shared" si="44"/>
        <v>979-459</v>
      </c>
      <c r="AD1461" s="24" t="str">
        <f t="shared" si="45"/>
        <v>PRESTAR SERVICIOS PROFESIONALES PARA EJECUTAR LAS ACTUACIONES TÉCNICAS REQUERIDAS PARA EL DESARROLLO DE DOS INSTRUMENTOS CIENTIFICOS QUE CONTRIBUYAN A LA PLANIFICACIÓN Y GESTIÓN DEL ARBOLADO URBANO (SALDO META) # 979-459</v>
      </c>
    </row>
    <row r="1462" spans="1:30" x14ac:dyDescent="0.25">
      <c r="A1462" s="25">
        <v>979</v>
      </c>
      <c r="B1462" s="25">
        <v>460</v>
      </c>
      <c r="C1462" s="25" t="s">
        <v>1124</v>
      </c>
      <c r="D1462" s="25" t="s">
        <v>1345</v>
      </c>
      <c r="E1462" s="25" t="s">
        <v>1346</v>
      </c>
      <c r="F1462" s="25" t="s">
        <v>1379</v>
      </c>
      <c r="G1462" s="25" t="s">
        <v>27</v>
      </c>
      <c r="H1462" s="25" t="s">
        <v>30</v>
      </c>
      <c r="I1462" s="25" t="s">
        <v>1128</v>
      </c>
      <c r="J1462" s="25" t="s">
        <v>1332</v>
      </c>
      <c r="K1462" s="25">
        <v>72151506</v>
      </c>
      <c r="L1462" s="25" t="s">
        <v>1386</v>
      </c>
      <c r="M1462" s="25">
        <v>2</v>
      </c>
      <c r="N1462" s="25">
        <v>2</v>
      </c>
      <c r="O1462" s="25">
        <v>3</v>
      </c>
      <c r="P1462" s="25">
        <v>1</v>
      </c>
      <c r="Q1462" s="25" t="s">
        <v>69</v>
      </c>
      <c r="R1462" s="25">
        <v>0</v>
      </c>
      <c r="S1462" s="26">
        <v>40000000</v>
      </c>
      <c r="T1462" s="26">
        <v>40000000</v>
      </c>
      <c r="U1462" s="25">
        <v>0</v>
      </c>
      <c r="V1462" s="25">
        <v>0</v>
      </c>
      <c r="W1462" s="25" t="s">
        <v>84</v>
      </c>
      <c r="X1462" s="25" t="s">
        <v>29</v>
      </c>
      <c r="Y1462" s="25" t="s">
        <v>1131</v>
      </c>
      <c r="Z1462" s="25">
        <v>3778932</v>
      </c>
      <c r="AA1462" s="25" t="s">
        <v>1132</v>
      </c>
      <c r="AB1462" s="24"/>
      <c r="AC1462" s="24" t="str">
        <f t="shared" si="44"/>
        <v>979-460</v>
      </c>
      <c r="AD1462" s="24" t="str">
        <f t="shared" si="45"/>
        <v>REALIZAR MANTENIMIENTO DE LOS EQUIPOS DE EVALUACIÓN Y MEDICIÓN ESPECIALIZADA -TOMOGRAFOS Y RESISTOGRAFO - DE LA SECRETARÍA DISTRITAL DE AMBIENTE. # 979-460</v>
      </c>
    </row>
    <row r="1463" spans="1:30" x14ac:dyDescent="0.25">
      <c r="A1463" s="25">
        <v>979</v>
      </c>
      <c r="B1463" s="25">
        <v>461</v>
      </c>
      <c r="C1463" s="25" t="s">
        <v>1124</v>
      </c>
      <c r="D1463" s="25" t="s">
        <v>1345</v>
      </c>
      <c r="E1463" s="25" t="s">
        <v>1346</v>
      </c>
      <c r="F1463" s="25" t="s">
        <v>1379</v>
      </c>
      <c r="G1463" s="25" t="s">
        <v>27</v>
      </c>
      <c r="H1463" s="25" t="s">
        <v>30</v>
      </c>
      <c r="I1463" s="25" t="s">
        <v>1128</v>
      </c>
      <c r="J1463" s="25" t="s">
        <v>1332</v>
      </c>
      <c r="K1463" s="25">
        <v>72151506</v>
      </c>
      <c r="L1463" s="25" t="s">
        <v>1387</v>
      </c>
      <c r="M1463" s="25">
        <v>2</v>
      </c>
      <c r="N1463" s="25">
        <v>2</v>
      </c>
      <c r="O1463" s="25">
        <v>3</v>
      </c>
      <c r="P1463" s="25">
        <v>1</v>
      </c>
      <c r="Q1463" s="25" t="s">
        <v>32</v>
      </c>
      <c r="R1463" s="25">
        <v>0</v>
      </c>
      <c r="S1463" s="26">
        <v>16000000</v>
      </c>
      <c r="T1463" s="26">
        <v>16000000</v>
      </c>
      <c r="U1463" s="25">
        <v>0</v>
      </c>
      <c r="V1463" s="25">
        <v>0</v>
      </c>
      <c r="W1463" s="25" t="s">
        <v>84</v>
      </c>
      <c r="X1463" s="25" t="s">
        <v>29</v>
      </c>
      <c r="Y1463" s="25" t="s">
        <v>1131</v>
      </c>
      <c r="Z1463" s="25">
        <v>3778932</v>
      </c>
      <c r="AA1463" s="25" t="s">
        <v>1132</v>
      </c>
      <c r="AB1463" s="24"/>
      <c r="AC1463" s="24" t="str">
        <f t="shared" si="44"/>
        <v>979-461</v>
      </c>
      <c r="AD1463" s="24" t="str">
        <f t="shared" si="45"/>
        <v>ADQUIRIR INSUMOS CARTOGRAFICOS Y/O IMÁGENES OPTICAS DE ALTA RESOLUCION EN LA JURISDICCIÓN DEL DISTRITO CAPITAL # 979-461</v>
      </c>
    </row>
    <row r="1464" spans="1:30" x14ac:dyDescent="0.25">
      <c r="A1464" s="25">
        <v>979</v>
      </c>
      <c r="B1464" s="25">
        <v>462</v>
      </c>
      <c r="C1464" s="25" t="s">
        <v>1124</v>
      </c>
      <c r="D1464" s="25" t="s">
        <v>1388</v>
      </c>
      <c r="E1464" s="25" t="s">
        <v>1346</v>
      </c>
      <c r="F1464" s="25" t="s">
        <v>1389</v>
      </c>
      <c r="G1464" s="25" t="s">
        <v>27</v>
      </c>
      <c r="H1464" s="25" t="s">
        <v>31</v>
      </c>
      <c r="I1464" s="25" t="s">
        <v>1136</v>
      </c>
      <c r="J1464" s="25" t="s">
        <v>1390</v>
      </c>
      <c r="K1464" s="25">
        <v>80111600</v>
      </c>
      <c r="L1464" s="25" t="s">
        <v>1391</v>
      </c>
      <c r="M1464" s="25">
        <v>1</v>
      </c>
      <c r="N1464" s="25">
        <v>1</v>
      </c>
      <c r="O1464" s="25">
        <v>11</v>
      </c>
      <c r="P1464" s="25">
        <v>1</v>
      </c>
      <c r="Q1464" s="25" t="s">
        <v>28</v>
      </c>
      <c r="R1464" s="25">
        <v>0</v>
      </c>
      <c r="S1464" s="26">
        <v>72383850</v>
      </c>
      <c r="T1464" s="26">
        <v>72383850</v>
      </c>
      <c r="U1464" s="25">
        <v>0</v>
      </c>
      <c r="V1464" s="25">
        <v>0</v>
      </c>
      <c r="W1464" s="25" t="s">
        <v>84</v>
      </c>
      <c r="X1464" s="25" t="s">
        <v>29</v>
      </c>
      <c r="Y1464" s="25" t="s">
        <v>1131</v>
      </c>
      <c r="Z1464" s="25">
        <v>3778932</v>
      </c>
      <c r="AA1464" s="25" t="s">
        <v>1132</v>
      </c>
      <c r="AB1464" s="24"/>
      <c r="AC1464" s="24" t="str">
        <f t="shared" si="44"/>
        <v>979-462</v>
      </c>
      <c r="AD1464" s="24" t="str">
        <f t="shared" si="45"/>
        <v>PRESTAR SERVICIOS PROFESIONALES PARA BRINDAR LOS LINEAMIENTOS TÉCNICOS EN LA ELABORACIÓN Y POSTERIOR REVISION DE LAS ACTUACIONES ADELANTADAS PARA LA EVALUACIÓN, CONTROL, SEGUIMIENTO, PREVENCIÓN E INVESTIGACIÓN SOBRE EL RECURSO  FAUNA SILVESTRE # 979-462</v>
      </c>
    </row>
    <row r="1465" spans="1:30" x14ac:dyDescent="0.25">
      <c r="A1465" s="25">
        <v>979</v>
      </c>
      <c r="B1465" s="25">
        <v>463</v>
      </c>
      <c r="C1465" s="25" t="s">
        <v>1124</v>
      </c>
      <c r="D1465" s="25" t="s">
        <v>1388</v>
      </c>
      <c r="E1465" s="25" t="s">
        <v>1346</v>
      </c>
      <c r="F1465" s="25" t="s">
        <v>1389</v>
      </c>
      <c r="G1465" s="25" t="s">
        <v>27</v>
      </c>
      <c r="H1465" s="25" t="s">
        <v>31</v>
      </c>
      <c r="I1465" s="25" t="s">
        <v>1136</v>
      </c>
      <c r="J1465" s="25" t="s">
        <v>1390</v>
      </c>
      <c r="K1465" s="25">
        <v>80111600</v>
      </c>
      <c r="L1465" s="25" t="s">
        <v>1393</v>
      </c>
      <c r="M1465" s="25">
        <v>1</v>
      </c>
      <c r="N1465" s="25">
        <v>1</v>
      </c>
      <c r="O1465" s="25">
        <v>11</v>
      </c>
      <c r="P1465" s="25">
        <v>1</v>
      </c>
      <c r="Q1465" s="25" t="s">
        <v>28</v>
      </c>
      <c r="R1465" s="25">
        <v>0</v>
      </c>
      <c r="S1465" s="26">
        <v>51917250</v>
      </c>
      <c r="T1465" s="26">
        <v>51917250</v>
      </c>
      <c r="U1465" s="25">
        <v>0</v>
      </c>
      <c r="V1465" s="25">
        <v>0</v>
      </c>
      <c r="W1465" s="25" t="s">
        <v>84</v>
      </c>
      <c r="X1465" s="25" t="s">
        <v>29</v>
      </c>
      <c r="Y1465" s="25" t="s">
        <v>1131</v>
      </c>
      <c r="Z1465" s="25">
        <v>3778932</v>
      </c>
      <c r="AA1465" s="25" t="s">
        <v>1132</v>
      </c>
      <c r="AB1465" s="24"/>
      <c r="AC1465" s="24" t="str">
        <f t="shared" si="44"/>
        <v>979-463</v>
      </c>
      <c r="AD1465" s="24" t="str">
        <f t="shared" si="45"/>
        <v>PRESTAR SERVICIOS PROFESIONALES PARA ORIENTAR, PROYECTAR Y/O REVISAR LAS ACTUACIONES TÉCNICAS RELACIONADAS CON EVALUACIÓN, CONTROL Y SEGUIMIENTO  SOBRE EL RECURSO FAUNA SILVESTRE  # 979-463</v>
      </c>
    </row>
    <row r="1466" spans="1:30" x14ac:dyDescent="0.25">
      <c r="A1466" s="25">
        <v>979</v>
      </c>
      <c r="B1466" s="25">
        <v>464</v>
      </c>
      <c r="C1466" s="25" t="s">
        <v>1124</v>
      </c>
      <c r="D1466" s="25" t="s">
        <v>1388</v>
      </c>
      <c r="E1466" s="25" t="s">
        <v>1346</v>
      </c>
      <c r="F1466" s="25" t="s">
        <v>1389</v>
      </c>
      <c r="G1466" s="25" t="s">
        <v>27</v>
      </c>
      <c r="H1466" s="25" t="s">
        <v>31</v>
      </c>
      <c r="I1466" s="25" t="s">
        <v>1136</v>
      </c>
      <c r="J1466" s="25" t="s">
        <v>1390</v>
      </c>
      <c r="K1466" s="25">
        <v>80111600</v>
      </c>
      <c r="L1466" s="25" t="s">
        <v>1393</v>
      </c>
      <c r="M1466" s="25">
        <v>1</v>
      </c>
      <c r="N1466" s="25">
        <v>1</v>
      </c>
      <c r="O1466" s="25">
        <v>11</v>
      </c>
      <c r="P1466" s="25">
        <v>1</v>
      </c>
      <c r="Q1466" s="25" t="s">
        <v>28</v>
      </c>
      <c r="R1466" s="25">
        <v>0</v>
      </c>
      <c r="S1466" s="26">
        <v>51917250</v>
      </c>
      <c r="T1466" s="26">
        <v>51917250</v>
      </c>
      <c r="U1466" s="25">
        <v>0</v>
      </c>
      <c r="V1466" s="25">
        <v>0</v>
      </c>
      <c r="W1466" s="25" t="s">
        <v>84</v>
      </c>
      <c r="X1466" s="25" t="s">
        <v>29</v>
      </c>
      <c r="Y1466" s="25" t="s">
        <v>1131</v>
      </c>
      <c r="Z1466" s="25">
        <v>3778932</v>
      </c>
      <c r="AA1466" s="25" t="s">
        <v>1132</v>
      </c>
      <c r="AB1466" s="24"/>
      <c r="AC1466" s="24" t="str">
        <f t="shared" si="44"/>
        <v>979-464</v>
      </c>
      <c r="AD1466" s="24" t="str">
        <f t="shared" si="45"/>
        <v>PRESTAR SERVICIOS PROFESIONALES PARA ORIENTAR, PROYECTAR Y/O REVISAR LAS ACTUACIONES TÉCNICAS RELACIONADAS CON EVALUACIÓN, CONTROL Y SEGUIMIENTO  SOBRE EL RECURSO FAUNA SILVESTRE  # 979-464</v>
      </c>
    </row>
    <row r="1467" spans="1:30" x14ac:dyDescent="0.25">
      <c r="A1467" s="25">
        <v>979</v>
      </c>
      <c r="B1467" s="25">
        <v>465</v>
      </c>
      <c r="C1467" s="25" t="s">
        <v>1124</v>
      </c>
      <c r="D1467" s="25" t="s">
        <v>1388</v>
      </c>
      <c r="E1467" s="25" t="s">
        <v>1346</v>
      </c>
      <c r="F1467" s="25" t="s">
        <v>1389</v>
      </c>
      <c r="G1467" s="25" t="s">
        <v>27</v>
      </c>
      <c r="H1467" s="25" t="s">
        <v>31</v>
      </c>
      <c r="I1467" s="25" t="s">
        <v>1136</v>
      </c>
      <c r="J1467" s="25" t="s">
        <v>1390</v>
      </c>
      <c r="K1467" s="25">
        <v>80111600</v>
      </c>
      <c r="L1467" s="25" t="s">
        <v>1394</v>
      </c>
      <c r="M1467" s="25">
        <v>1</v>
      </c>
      <c r="N1467" s="25">
        <v>1</v>
      </c>
      <c r="O1467" s="25">
        <v>11</v>
      </c>
      <c r="P1467" s="25">
        <v>1</v>
      </c>
      <c r="Q1467" s="25" t="s">
        <v>28</v>
      </c>
      <c r="R1467" s="25">
        <v>0</v>
      </c>
      <c r="S1467" s="26">
        <v>51917250</v>
      </c>
      <c r="T1467" s="26">
        <v>51917250</v>
      </c>
      <c r="U1467" s="25">
        <v>0</v>
      </c>
      <c r="V1467" s="25">
        <v>0</v>
      </c>
      <c r="W1467" s="25" t="s">
        <v>84</v>
      </c>
      <c r="X1467" s="25" t="s">
        <v>29</v>
      </c>
      <c r="Y1467" s="25" t="s">
        <v>1131</v>
      </c>
      <c r="Z1467" s="25">
        <v>3778932</v>
      </c>
      <c r="AA1467" s="25" t="s">
        <v>1132</v>
      </c>
      <c r="AB1467" s="24"/>
      <c r="AC1467" s="24" t="str">
        <f t="shared" si="44"/>
        <v>979-465</v>
      </c>
      <c r="AD1467" s="24" t="str">
        <f t="shared" si="45"/>
        <v>PRESTAR SERVICIOS PROFESIONALES PARA DISEÑAR, PROYECTAR Y/O REVISAR LAS ACTUACIONES TÉCNICAS RELACIONADAS CON LA PREVENCIÓN E INVESTIGACIÓN SOBRE EL RECURSO FAUNA SILVESTRE # 979-465</v>
      </c>
    </row>
    <row r="1468" spans="1:30" x14ac:dyDescent="0.25">
      <c r="A1468" s="25">
        <v>979</v>
      </c>
      <c r="B1468" s="25">
        <v>466</v>
      </c>
      <c r="C1468" s="25" t="s">
        <v>1124</v>
      </c>
      <c r="D1468" s="25" t="s">
        <v>1388</v>
      </c>
      <c r="E1468" s="25" t="s">
        <v>1346</v>
      </c>
      <c r="F1468" s="25" t="s">
        <v>1389</v>
      </c>
      <c r="G1468" s="25" t="s">
        <v>27</v>
      </c>
      <c r="H1468" s="25" t="s">
        <v>31</v>
      </c>
      <c r="I1468" s="25" t="s">
        <v>1136</v>
      </c>
      <c r="J1468" s="25" t="s">
        <v>1390</v>
      </c>
      <c r="K1468" s="25">
        <v>80111600</v>
      </c>
      <c r="L1468" s="25" t="s">
        <v>1395</v>
      </c>
      <c r="M1468" s="25">
        <v>1</v>
      </c>
      <c r="N1468" s="25">
        <v>1</v>
      </c>
      <c r="O1468" s="25">
        <v>11</v>
      </c>
      <c r="P1468" s="25">
        <v>1</v>
      </c>
      <c r="Q1468" s="25" t="s">
        <v>28</v>
      </c>
      <c r="R1468" s="25">
        <v>0</v>
      </c>
      <c r="S1468" s="26">
        <v>51917250</v>
      </c>
      <c r="T1468" s="26">
        <v>51917250</v>
      </c>
      <c r="U1468" s="25">
        <v>0</v>
      </c>
      <c r="V1468" s="25">
        <v>0</v>
      </c>
      <c r="W1468" s="25" t="s">
        <v>84</v>
      </c>
      <c r="X1468" s="25" t="s">
        <v>29</v>
      </c>
      <c r="Y1468" s="25" t="s">
        <v>1131</v>
      </c>
      <c r="Z1468" s="25">
        <v>3778932</v>
      </c>
      <c r="AA1468" s="25" t="s">
        <v>1132</v>
      </c>
      <c r="AB1468" s="24"/>
      <c r="AC1468" s="24" t="str">
        <f t="shared" si="44"/>
        <v>979-466</v>
      </c>
      <c r="AD1468" s="24" t="str">
        <f t="shared" si="45"/>
        <v>PRESTAR SERVICIOS PROFESIONALES PARA LIDERAR Y ADELANTAR LOS OPERATIVOS RELACIONADOS CON LA PREVENCIÓN Y CONTROL SOBRE LOS RECURSOS DE FLORA Y FAUNA SILVESTRE. # 979-466</v>
      </c>
    </row>
    <row r="1469" spans="1:30" s="27" customFormat="1" x14ac:dyDescent="0.25">
      <c r="A1469" s="25">
        <v>979</v>
      </c>
      <c r="B1469" s="25">
        <v>467</v>
      </c>
      <c r="C1469" s="25" t="s">
        <v>1124</v>
      </c>
      <c r="D1469" s="25" t="s">
        <v>1388</v>
      </c>
      <c r="E1469" s="25" t="s">
        <v>1346</v>
      </c>
      <c r="F1469" s="25" t="s">
        <v>1389</v>
      </c>
      <c r="G1469" s="25" t="s">
        <v>27</v>
      </c>
      <c r="H1469" s="25" t="s">
        <v>31</v>
      </c>
      <c r="I1469" s="25" t="s">
        <v>1136</v>
      </c>
      <c r="J1469" s="25" t="s">
        <v>1390</v>
      </c>
      <c r="K1469" s="25">
        <v>80111600</v>
      </c>
      <c r="L1469" s="25" t="s">
        <v>1396</v>
      </c>
      <c r="M1469" s="25">
        <v>1</v>
      </c>
      <c r="N1469" s="25">
        <v>1</v>
      </c>
      <c r="O1469" s="25">
        <v>11</v>
      </c>
      <c r="P1469" s="25">
        <v>1</v>
      </c>
      <c r="Q1469" s="25" t="s">
        <v>28</v>
      </c>
      <c r="R1469" s="25">
        <v>0</v>
      </c>
      <c r="S1469" s="26">
        <v>45091200</v>
      </c>
      <c r="T1469" s="26">
        <v>45091200</v>
      </c>
      <c r="U1469" s="25">
        <v>0</v>
      </c>
      <c r="V1469" s="25">
        <v>0</v>
      </c>
      <c r="W1469" s="25" t="s">
        <v>84</v>
      </c>
      <c r="X1469" s="25" t="s">
        <v>29</v>
      </c>
      <c r="Y1469" s="25" t="s">
        <v>1131</v>
      </c>
      <c r="Z1469" s="25">
        <v>3778932</v>
      </c>
      <c r="AA1469" s="25" t="s">
        <v>1132</v>
      </c>
      <c r="AB1469" s="24"/>
      <c r="AC1469" s="24" t="str">
        <f t="shared" si="44"/>
        <v>979-467</v>
      </c>
      <c r="AD1469" s="24" t="str">
        <f t="shared" si="45"/>
        <v>PRESTAR SERVICIOS PROFESIONALES PARA EJECUTAR LAS ACTUACIONES TÉCNICAS REQUERIDAS PRODUCTO DE LA EVALUACIÓN, CONTROL, SEGUIMIENTO Y PREVENCIÓN SOBRE EL RECURSO FAUNA SILVESTRE  # 979-467</v>
      </c>
    </row>
    <row r="1470" spans="1:30" s="27" customFormat="1" x14ac:dyDescent="0.25">
      <c r="A1470" s="25">
        <v>979</v>
      </c>
      <c r="B1470" s="25">
        <v>468</v>
      </c>
      <c r="C1470" s="25" t="s">
        <v>1124</v>
      </c>
      <c r="D1470" s="25" t="s">
        <v>1388</v>
      </c>
      <c r="E1470" s="25" t="s">
        <v>1346</v>
      </c>
      <c r="F1470" s="25" t="s">
        <v>1389</v>
      </c>
      <c r="G1470" s="25" t="s">
        <v>27</v>
      </c>
      <c r="H1470" s="25" t="s">
        <v>31</v>
      </c>
      <c r="I1470" s="25" t="s">
        <v>1136</v>
      </c>
      <c r="J1470" s="25" t="s">
        <v>1390</v>
      </c>
      <c r="K1470" s="25">
        <v>80111600</v>
      </c>
      <c r="L1470" s="25" t="s">
        <v>1396</v>
      </c>
      <c r="M1470" s="25">
        <v>1</v>
      </c>
      <c r="N1470" s="25">
        <v>1</v>
      </c>
      <c r="O1470" s="25">
        <v>11</v>
      </c>
      <c r="P1470" s="25">
        <v>1</v>
      </c>
      <c r="Q1470" s="25" t="s">
        <v>28</v>
      </c>
      <c r="R1470" s="25">
        <v>0</v>
      </c>
      <c r="S1470" s="26">
        <v>45091200</v>
      </c>
      <c r="T1470" s="26">
        <v>45091200</v>
      </c>
      <c r="U1470" s="25">
        <v>0</v>
      </c>
      <c r="V1470" s="25">
        <v>0</v>
      </c>
      <c r="W1470" s="25" t="s">
        <v>84</v>
      </c>
      <c r="X1470" s="25" t="s">
        <v>29</v>
      </c>
      <c r="Y1470" s="25" t="s">
        <v>1131</v>
      </c>
      <c r="Z1470" s="25">
        <v>3778932</v>
      </c>
      <c r="AA1470" s="25" t="s">
        <v>1132</v>
      </c>
      <c r="AB1470" s="24"/>
      <c r="AC1470" s="24" t="str">
        <f t="shared" si="44"/>
        <v>979-468</v>
      </c>
      <c r="AD1470" s="24" t="str">
        <f t="shared" si="45"/>
        <v>PRESTAR SERVICIOS PROFESIONALES PARA EJECUTAR LAS ACTUACIONES TÉCNICAS REQUERIDAS PRODUCTO DE LA EVALUACIÓN, CONTROL, SEGUIMIENTO Y PREVENCIÓN SOBRE EL RECURSO FAUNA SILVESTRE  # 979-468</v>
      </c>
    </row>
    <row r="1471" spans="1:30" s="27" customFormat="1" x14ac:dyDescent="0.25">
      <c r="A1471" s="25">
        <v>979</v>
      </c>
      <c r="B1471" s="25">
        <v>469</v>
      </c>
      <c r="C1471" s="25" t="s">
        <v>1124</v>
      </c>
      <c r="D1471" s="25" t="s">
        <v>1388</v>
      </c>
      <c r="E1471" s="25" t="s">
        <v>1346</v>
      </c>
      <c r="F1471" s="25" t="s">
        <v>1389</v>
      </c>
      <c r="G1471" s="25" t="s">
        <v>27</v>
      </c>
      <c r="H1471" s="25" t="s">
        <v>31</v>
      </c>
      <c r="I1471" s="25" t="s">
        <v>1136</v>
      </c>
      <c r="J1471" s="25" t="s">
        <v>1390</v>
      </c>
      <c r="K1471" s="25">
        <v>80111600</v>
      </c>
      <c r="L1471" s="25" t="s">
        <v>1397</v>
      </c>
      <c r="M1471" s="25">
        <v>1</v>
      </c>
      <c r="N1471" s="25">
        <v>1</v>
      </c>
      <c r="O1471" s="25">
        <v>11</v>
      </c>
      <c r="P1471" s="25">
        <v>1</v>
      </c>
      <c r="Q1471" s="25" t="s">
        <v>28</v>
      </c>
      <c r="R1471" s="25">
        <v>0</v>
      </c>
      <c r="S1471" s="26">
        <v>40009200</v>
      </c>
      <c r="T1471" s="26">
        <v>40009200</v>
      </c>
      <c r="U1471" s="25">
        <v>0</v>
      </c>
      <c r="V1471" s="25">
        <v>0</v>
      </c>
      <c r="W1471" s="25" t="s">
        <v>84</v>
      </c>
      <c r="X1471" s="25" t="s">
        <v>29</v>
      </c>
      <c r="Y1471" s="25" t="s">
        <v>1131</v>
      </c>
      <c r="Z1471" s="25">
        <v>3778932</v>
      </c>
      <c r="AA1471" s="25" t="s">
        <v>1132</v>
      </c>
      <c r="AB1471" s="24"/>
      <c r="AC1471" s="24" t="str">
        <f t="shared" si="44"/>
        <v>979-469</v>
      </c>
      <c r="AD1471" s="24" t="str">
        <f t="shared" si="45"/>
        <v>PRESTAR SERVICIOS PROFESIONALES PARA VERIFICAR TÉCNICAMENTE LAS CONDICIONES ESTABLECIDAS PARA LA FAUNA SILVESTRE PRODUCTO DE LA EVALUACIÓN, CONTROL Y SEGUIMIENTO AL TRÁFICO Y MOVILIZACIÓN ILEGAL DE FAUNA SILVESTRE   # 979-469</v>
      </c>
    </row>
    <row r="1472" spans="1:30" s="27" customFormat="1" x14ac:dyDescent="0.25">
      <c r="A1472" s="25">
        <v>979</v>
      </c>
      <c r="B1472" s="25">
        <v>470</v>
      </c>
      <c r="C1472" s="25" t="s">
        <v>1124</v>
      </c>
      <c r="D1472" s="25" t="s">
        <v>1388</v>
      </c>
      <c r="E1472" s="25" t="s">
        <v>1346</v>
      </c>
      <c r="F1472" s="25" t="s">
        <v>1389</v>
      </c>
      <c r="G1472" s="25" t="s">
        <v>27</v>
      </c>
      <c r="H1472" s="25" t="s">
        <v>31</v>
      </c>
      <c r="I1472" s="25" t="s">
        <v>1136</v>
      </c>
      <c r="J1472" s="25" t="s">
        <v>1390</v>
      </c>
      <c r="K1472" s="25">
        <v>80111600</v>
      </c>
      <c r="L1472" s="25" t="s">
        <v>1397</v>
      </c>
      <c r="M1472" s="25">
        <v>1</v>
      </c>
      <c r="N1472" s="25">
        <v>1</v>
      </c>
      <c r="O1472" s="25">
        <v>11</v>
      </c>
      <c r="P1472" s="25">
        <v>1</v>
      </c>
      <c r="Q1472" s="25" t="s">
        <v>28</v>
      </c>
      <c r="R1472" s="25">
        <v>0</v>
      </c>
      <c r="S1472" s="26">
        <v>40009200</v>
      </c>
      <c r="T1472" s="26">
        <v>40009200</v>
      </c>
      <c r="U1472" s="25">
        <v>0</v>
      </c>
      <c r="V1472" s="25">
        <v>0</v>
      </c>
      <c r="W1472" s="25" t="s">
        <v>84</v>
      </c>
      <c r="X1472" s="25" t="s">
        <v>29</v>
      </c>
      <c r="Y1472" s="25" t="s">
        <v>1131</v>
      </c>
      <c r="Z1472" s="25">
        <v>3778932</v>
      </c>
      <c r="AA1472" s="25" t="s">
        <v>1132</v>
      </c>
      <c r="AB1472" s="24"/>
      <c r="AC1472" s="24" t="str">
        <f t="shared" si="44"/>
        <v>979-470</v>
      </c>
      <c r="AD1472" s="24" t="str">
        <f t="shared" si="45"/>
        <v>PRESTAR SERVICIOS PROFESIONALES PARA VERIFICAR TÉCNICAMENTE LAS CONDICIONES ESTABLECIDAS PARA LA FAUNA SILVESTRE PRODUCTO DE LA EVALUACIÓN, CONTROL Y SEGUIMIENTO AL TRÁFICO Y MOVILIZACIÓN ILEGAL DE FAUNA SILVESTRE   # 979-470</v>
      </c>
    </row>
    <row r="1473" spans="1:30" s="27" customFormat="1" x14ac:dyDescent="0.25">
      <c r="A1473" s="25">
        <v>979</v>
      </c>
      <c r="B1473" s="25">
        <v>471</v>
      </c>
      <c r="C1473" s="25" t="s">
        <v>1124</v>
      </c>
      <c r="D1473" s="25" t="s">
        <v>1388</v>
      </c>
      <c r="E1473" s="25" t="s">
        <v>1346</v>
      </c>
      <c r="F1473" s="25" t="s">
        <v>1389</v>
      </c>
      <c r="G1473" s="25" t="s">
        <v>27</v>
      </c>
      <c r="H1473" s="25" t="s">
        <v>31</v>
      </c>
      <c r="I1473" s="25" t="s">
        <v>1136</v>
      </c>
      <c r="J1473" s="25" t="s">
        <v>1390</v>
      </c>
      <c r="K1473" s="25">
        <v>80111600</v>
      </c>
      <c r="L1473" s="25" t="s">
        <v>1397</v>
      </c>
      <c r="M1473" s="25">
        <v>1</v>
      </c>
      <c r="N1473" s="25">
        <v>1</v>
      </c>
      <c r="O1473" s="25">
        <v>11</v>
      </c>
      <c r="P1473" s="25">
        <v>1</v>
      </c>
      <c r="Q1473" s="25" t="s">
        <v>28</v>
      </c>
      <c r="R1473" s="25">
        <v>0</v>
      </c>
      <c r="S1473" s="26">
        <v>40009200</v>
      </c>
      <c r="T1473" s="26">
        <v>40009200</v>
      </c>
      <c r="U1473" s="25">
        <v>0</v>
      </c>
      <c r="V1473" s="25">
        <v>0</v>
      </c>
      <c r="W1473" s="25" t="s">
        <v>84</v>
      </c>
      <c r="X1473" s="25" t="s">
        <v>29</v>
      </c>
      <c r="Y1473" s="25" t="s">
        <v>1131</v>
      </c>
      <c r="Z1473" s="25">
        <v>3778932</v>
      </c>
      <c r="AA1473" s="25" t="s">
        <v>1132</v>
      </c>
      <c r="AB1473" s="24"/>
      <c r="AC1473" s="24" t="str">
        <f t="shared" si="44"/>
        <v>979-471</v>
      </c>
      <c r="AD1473" s="24" t="str">
        <f t="shared" si="45"/>
        <v>PRESTAR SERVICIOS PROFESIONALES PARA VERIFICAR TÉCNICAMENTE LAS CONDICIONES ESTABLECIDAS PARA LA FAUNA SILVESTRE PRODUCTO DE LA EVALUACIÓN, CONTROL Y SEGUIMIENTO AL TRÁFICO Y MOVILIZACIÓN ILEGAL DE FAUNA SILVESTRE   # 979-471</v>
      </c>
    </row>
    <row r="1474" spans="1:30" s="27" customFormat="1" x14ac:dyDescent="0.25">
      <c r="A1474" s="25">
        <v>979</v>
      </c>
      <c r="B1474" s="25">
        <v>472</v>
      </c>
      <c r="C1474" s="25" t="s">
        <v>1124</v>
      </c>
      <c r="D1474" s="25" t="s">
        <v>1388</v>
      </c>
      <c r="E1474" s="25" t="s">
        <v>1346</v>
      </c>
      <c r="F1474" s="25" t="s">
        <v>1389</v>
      </c>
      <c r="G1474" s="25" t="s">
        <v>27</v>
      </c>
      <c r="H1474" s="25" t="s">
        <v>31</v>
      </c>
      <c r="I1474" s="25" t="s">
        <v>1136</v>
      </c>
      <c r="J1474" s="25" t="s">
        <v>1390</v>
      </c>
      <c r="K1474" s="25">
        <v>80111600</v>
      </c>
      <c r="L1474" s="25" t="s">
        <v>1397</v>
      </c>
      <c r="M1474" s="25">
        <v>1</v>
      </c>
      <c r="N1474" s="25">
        <v>1</v>
      </c>
      <c r="O1474" s="25">
        <v>11</v>
      </c>
      <c r="P1474" s="25">
        <v>1</v>
      </c>
      <c r="Q1474" s="25" t="s">
        <v>28</v>
      </c>
      <c r="R1474" s="25">
        <v>0</v>
      </c>
      <c r="S1474" s="26">
        <v>40009200</v>
      </c>
      <c r="T1474" s="26">
        <v>40009200</v>
      </c>
      <c r="U1474" s="25">
        <v>0</v>
      </c>
      <c r="V1474" s="25">
        <v>0</v>
      </c>
      <c r="W1474" s="25" t="s">
        <v>84</v>
      </c>
      <c r="X1474" s="25" t="s">
        <v>29</v>
      </c>
      <c r="Y1474" s="25" t="s">
        <v>1131</v>
      </c>
      <c r="Z1474" s="25">
        <v>3778932</v>
      </c>
      <c r="AA1474" s="25" t="s">
        <v>1132</v>
      </c>
      <c r="AB1474" s="24"/>
      <c r="AC1474" s="24" t="str">
        <f t="shared" ref="AC1474:AC1537" si="46">+CONCATENATE(A1474,"-",B1474)</f>
        <v>979-472</v>
      </c>
      <c r="AD1474" s="24" t="str">
        <f t="shared" ref="AD1474:AD1537" si="47">+CONCATENATE(L1474," #"," ",AC1474)</f>
        <v>PRESTAR SERVICIOS PROFESIONALES PARA VERIFICAR TÉCNICAMENTE LAS CONDICIONES ESTABLECIDAS PARA LA FAUNA SILVESTRE PRODUCTO DE LA EVALUACIÓN, CONTROL Y SEGUIMIENTO AL TRÁFICO Y MOVILIZACIÓN ILEGAL DE FAUNA SILVESTRE   # 979-472</v>
      </c>
    </row>
    <row r="1475" spans="1:30" x14ac:dyDescent="0.25">
      <c r="A1475" s="25">
        <v>979</v>
      </c>
      <c r="B1475" s="25">
        <v>473</v>
      </c>
      <c r="C1475" s="25" t="s">
        <v>1124</v>
      </c>
      <c r="D1475" s="25" t="s">
        <v>1388</v>
      </c>
      <c r="E1475" s="25" t="s">
        <v>1346</v>
      </c>
      <c r="F1475" s="25" t="s">
        <v>1389</v>
      </c>
      <c r="G1475" s="25" t="s">
        <v>27</v>
      </c>
      <c r="H1475" s="25" t="s">
        <v>31</v>
      </c>
      <c r="I1475" s="25" t="s">
        <v>1136</v>
      </c>
      <c r="J1475" s="25" t="s">
        <v>1390</v>
      </c>
      <c r="K1475" s="25">
        <v>80111600</v>
      </c>
      <c r="L1475" s="25" t="s">
        <v>1397</v>
      </c>
      <c r="M1475" s="25">
        <v>1</v>
      </c>
      <c r="N1475" s="25">
        <v>1</v>
      </c>
      <c r="O1475" s="25">
        <v>11</v>
      </c>
      <c r="P1475" s="25">
        <v>1</v>
      </c>
      <c r="Q1475" s="25" t="s">
        <v>28</v>
      </c>
      <c r="R1475" s="25">
        <v>0</v>
      </c>
      <c r="S1475" s="26">
        <v>40009200</v>
      </c>
      <c r="T1475" s="26">
        <v>40009200</v>
      </c>
      <c r="U1475" s="25">
        <v>0</v>
      </c>
      <c r="V1475" s="25">
        <v>0</v>
      </c>
      <c r="W1475" s="25" t="s">
        <v>84</v>
      </c>
      <c r="X1475" s="25" t="s">
        <v>29</v>
      </c>
      <c r="Y1475" s="25" t="s">
        <v>1131</v>
      </c>
      <c r="Z1475" s="25">
        <v>3778932</v>
      </c>
      <c r="AA1475" s="25" t="s">
        <v>1132</v>
      </c>
      <c r="AB1475" s="24"/>
      <c r="AC1475" s="24" t="str">
        <f t="shared" si="46"/>
        <v>979-473</v>
      </c>
      <c r="AD1475" s="24" t="str">
        <f t="shared" si="47"/>
        <v>PRESTAR SERVICIOS PROFESIONALES PARA VERIFICAR TÉCNICAMENTE LAS CONDICIONES ESTABLECIDAS PARA LA FAUNA SILVESTRE PRODUCTO DE LA EVALUACIÓN, CONTROL Y SEGUIMIENTO AL TRÁFICO Y MOVILIZACIÓN ILEGAL DE FAUNA SILVESTRE   # 979-473</v>
      </c>
    </row>
    <row r="1476" spans="1:30" x14ac:dyDescent="0.25">
      <c r="A1476" s="25">
        <v>979</v>
      </c>
      <c r="B1476" s="25">
        <v>474</v>
      </c>
      <c r="C1476" s="25" t="s">
        <v>1124</v>
      </c>
      <c r="D1476" s="25" t="s">
        <v>1388</v>
      </c>
      <c r="E1476" s="25" t="s">
        <v>1346</v>
      </c>
      <c r="F1476" s="25" t="s">
        <v>1389</v>
      </c>
      <c r="G1476" s="25" t="s">
        <v>27</v>
      </c>
      <c r="H1476" s="25" t="s">
        <v>31</v>
      </c>
      <c r="I1476" s="25" t="s">
        <v>1136</v>
      </c>
      <c r="J1476" s="25" t="s">
        <v>1390</v>
      </c>
      <c r="K1476" s="25">
        <v>80111600</v>
      </c>
      <c r="L1476" s="25" t="s">
        <v>1397</v>
      </c>
      <c r="M1476" s="25">
        <v>1</v>
      </c>
      <c r="N1476" s="25">
        <v>1</v>
      </c>
      <c r="O1476" s="25">
        <v>11</v>
      </c>
      <c r="P1476" s="25">
        <v>1</v>
      </c>
      <c r="Q1476" s="25" t="s">
        <v>28</v>
      </c>
      <c r="R1476" s="25">
        <v>0</v>
      </c>
      <c r="S1476" s="26">
        <v>40009200</v>
      </c>
      <c r="T1476" s="26">
        <v>40009200</v>
      </c>
      <c r="U1476" s="25">
        <v>0</v>
      </c>
      <c r="V1476" s="25">
        <v>0</v>
      </c>
      <c r="W1476" s="25" t="s">
        <v>84</v>
      </c>
      <c r="X1476" s="25" t="s">
        <v>29</v>
      </c>
      <c r="Y1476" s="25" t="s">
        <v>1131</v>
      </c>
      <c r="Z1476" s="25">
        <v>3778932</v>
      </c>
      <c r="AA1476" s="25" t="s">
        <v>1132</v>
      </c>
      <c r="AB1476" s="24"/>
      <c r="AC1476" s="24" t="str">
        <f t="shared" si="46"/>
        <v>979-474</v>
      </c>
      <c r="AD1476" s="24" t="str">
        <f t="shared" si="47"/>
        <v>PRESTAR SERVICIOS PROFESIONALES PARA VERIFICAR TÉCNICAMENTE LAS CONDICIONES ESTABLECIDAS PARA LA FAUNA SILVESTRE PRODUCTO DE LA EVALUACIÓN, CONTROL Y SEGUIMIENTO AL TRÁFICO Y MOVILIZACIÓN ILEGAL DE FAUNA SILVESTRE   # 979-474</v>
      </c>
    </row>
    <row r="1477" spans="1:30" x14ac:dyDescent="0.25">
      <c r="A1477" s="25">
        <v>979</v>
      </c>
      <c r="B1477" s="25">
        <v>475</v>
      </c>
      <c r="C1477" s="25" t="s">
        <v>1124</v>
      </c>
      <c r="D1477" s="25" t="s">
        <v>1388</v>
      </c>
      <c r="E1477" s="25" t="s">
        <v>1346</v>
      </c>
      <c r="F1477" s="25" t="s">
        <v>1389</v>
      </c>
      <c r="G1477" s="25" t="s">
        <v>27</v>
      </c>
      <c r="H1477" s="25" t="s">
        <v>31</v>
      </c>
      <c r="I1477" s="25" t="s">
        <v>1136</v>
      </c>
      <c r="J1477" s="25" t="s">
        <v>1390</v>
      </c>
      <c r="K1477" s="25">
        <v>80111600</v>
      </c>
      <c r="L1477" s="25" t="s">
        <v>1398</v>
      </c>
      <c r="M1477" s="25">
        <v>1</v>
      </c>
      <c r="N1477" s="25">
        <v>1</v>
      </c>
      <c r="O1477" s="25">
        <v>11</v>
      </c>
      <c r="P1477" s="25">
        <v>1</v>
      </c>
      <c r="Q1477" s="25" t="s">
        <v>28</v>
      </c>
      <c r="R1477" s="25">
        <v>0</v>
      </c>
      <c r="S1477" s="26">
        <v>40009200</v>
      </c>
      <c r="T1477" s="26">
        <v>40009200</v>
      </c>
      <c r="U1477" s="25">
        <v>0</v>
      </c>
      <c r="V1477" s="25">
        <v>0</v>
      </c>
      <c r="W1477" s="25" t="s">
        <v>84</v>
      </c>
      <c r="X1477" s="25" t="s">
        <v>29</v>
      </c>
      <c r="Y1477" s="25" t="s">
        <v>1131</v>
      </c>
      <c r="Z1477" s="25">
        <v>3778932</v>
      </c>
      <c r="AA1477" s="25" t="s">
        <v>1132</v>
      </c>
      <c r="AB1477" s="24"/>
      <c r="AC1477" s="24" t="str">
        <f t="shared" si="46"/>
        <v>979-475</v>
      </c>
      <c r="AD1477" s="24" t="str">
        <f t="shared" si="47"/>
        <v>PRESTAR SERVICIOS PROFESIONALES PARA APOYAR LOS OPERATIVOS RELACIONADOS CON LA PREVENCIÓN Y CONTROL SOBRE LOS RECURSOS DE FLORA Y FAUNA SILVESTRE. # 979-475</v>
      </c>
    </row>
    <row r="1478" spans="1:30" x14ac:dyDescent="0.25">
      <c r="A1478" s="25">
        <v>979</v>
      </c>
      <c r="B1478" s="25">
        <v>476</v>
      </c>
      <c r="C1478" s="25" t="s">
        <v>1124</v>
      </c>
      <c r="D1478" s="25" t="s">
        <v>1388</v>
      </c>
      <c r="E1478" s="25" t="s">
        <v>1346</v>
      </c>
      <c r="F1478" s="25" t="s">
        <v>1389</v>
      </c>
      <c r="G1478" s="25" t="s">
        <v>27</v>
      </c>
      <c r="H1478" s="25" t="s">
        <v>31</v>
      </c>
      <c r="I1478" s="25" t="s">
        <v>1136</v>
      </c>
      <c r="J1478" s="25" t="s">
        <v>1390</v>
      </c>
      <c r="K1478" s="25">
        <v>80111600</v>
      </c>
      <c r="L1478" s="25" t="s">
        <v>1399</v>
      </c>
      <c r="M1478" s="25">
        <v>1</v>
      </c>
      <c r="N1478" s="25">
        <v>1</v>
      </c>
      <c r="O1478" s="25">
        <v>12</v>
      </c>
      <c r="P1478" s="25">
        <v>1</v>
      </c>
      <c r="Q1478" s="25" t="s">
        <v>28</v>
      </c>
      <c r="R1478" s="25">
        <v>0</v>
      </c>
      <c r="S1478" s="26">
        <v>39110400</v>
      </c>
      <c r="T1478" s="26">
        <v>39110400</v>
      </c>
      <c r="U1478" s="25">
        <v>0</v>
      </c>
      <c r="V1478" s="25">
        <v>0</v>
      </c>
      <c r="W1478" s="25" t="s">
        <v>84</v>
      </c>
      <c r="X1478" s="25" t="s">
        <v>29</v>
      </c>
      <c r="Y1478" s="25" t="s">
        <v>1131</v>
      </c>
      <c r="Z1478" s="25">
        <v>3778932</v>
      </c>
      <c r="AA1478" s="25" t="s">
        <v>1132</v>
      </c>
      <c r="AB1478" s="24"/>
      <c r="AC1478" s="24" t="str">
        <f t="shared" si="46"/>
        <v>979-476</v>
      </c>
      <c r="AD1478" s="24" t="str">
        <f t="shared" si="47"/>
        <v>PRESTAR SERVICIOS PROFESIONALES PARA APOYAR EL DESARROLLO DE ACTUACIONES TÉCNICAS DE EVALUACIÓN, CONTROL, SEGUIMIENTO Y PREVENCIÓN AL TRÁFICO Y MOVILIZACIÓN DE FAUNA SILVESTRE.  # 979-476</v>
      </c>
    </row>
    <row r="1479" spans="1:30" x14ac:dyDescent="0.25">
      <c r="A1479" s="25">
        <v>979</v>
      </c>
      <c r="B1479" s="25">
        <v>477</v>
      </c>
      <c r="C1479" s="25" t="s">
        <v>1124</v>
      </c>
      <c r="D1479" s="25" t="s">
        <v>1388</v>
      </c>
      <c r="E1479" s="25" t="s">
        <v>1346</v>
      </c>
      <c r="F1479" s="25" t="s">
        <v>1389</v>
      </c>
      <c r="G1479" s="25" t="s">
        <v>27</v>
      </c>
      <c r="H1479" s="25" t="s">
        <v>31</v>
      </c>
      <c r="I1479" s="25" t="s">
        <v>1136</v>
      </c>
      <c r="J1479" s="25" t="s">
        <v>1390</v>
      </c>
      <c r="K1479" s="25">
        <v>80111600</v>
      </c>
      <c r="L1479" s="25" t="s">
        <v>1399</v>
      </c>
      <c r="M1479" s="25">
        <v>1</v>
      </c>
      <c r="N1479" s="25">
        <v>1</v>
      </c>
      <c r="O1479" s="25">
        <v>12</v>
      </c>
      <c r="P1479" s="25">
        <v>1</v>
      </c>
      <c r="Q1479" s="25" t="s">
        <v>28</v>
      </c>
      <c r="R1479" s="25">
        <v>0</v>
      </c>
      <c r="S1479" s="26">
        <v>39110400</v>
      </c>
      <c r="T1479" s="26">
        <v>39110400</v>
      </c>
      <c r="U1479" s="25">
        <v>0</v>
      </c>
      <c r="V1479" s="25">
        <v>0</v>
      </c>
      <c r="W1479" s="25" t="s">
        <v>84</v>
      </c>
      <c r="X1479" s="25" t="s">
        <v>29</v>
      </c>
      <c r="Y1479" s="25" t="s">
        <v>1131</v>
      </c>
      <c r="Z1479" s="25">
        <v>3778932</v>
      </c>
      <c r="AA1479" s="25" t="s">
        <v>1132</v>
      </c>
      <c r="AB1479" s="24"/>
      <c r="AC1479" s="24" t="str">
        <f t="shared" si="46"/>
        <v>979-477</v>
      </c>
      <c r="AD1479" s="24" t="str">
        <f t="shared" si="47"/>
        <v>PRESTAR SERVICIOS PROFESIONALES PARA APOYAR EL DESARROLLO DE ACTUACIONES TÉCNICAS DE EVALUACIÓN, CONTROL, SEGUIMIENTO Y PREVENCIÓN AL TRÁFICO Y MOVILIZACIÓN DE FAUNA SILVESTRE.  # 979-477</v>
      </c>
    </row>
    <row r="1480" spans="1:30" x14ac:dyDescent="0.25">
      <c r="A1480" s="25">
        <v>979</v>
      </c>
      <c r="B1480" s="25">
        <v>478</v>
      </c>
      <c r="C1480" s="25" t="s">
        <v>1124</v>
      </c>
      <c r="D1480" s="25" t="s">
        <v>1388</v>
      </c>
      <c r="E1480" s="25" t="s">
        <v>1346</v>
      </c>
      <c r="F1480" s="25" t="s">
        <v>1389</v>
      </c>
      <c r="G1480" s="25" t="s">
        <v>27</v>
      </c>
      <c r="H1480" s="25" t="s">
        <v>31</v>
      </c>
      <c r="I1480" s="25" t="s">
        <v>1136</v>
      </c>
      <c r="J1480" s="25" t="s">
        <v>1390</v>
      </c>
      <c r="K1480" s="25">
        <v>80111600</v>
      </c>
      <c r="L1480" s="25" t="s">
        <v>1399</v>
      </c>
      <c r="M1480" s="25">
        <v>1</v>
      </c>
      <c r="N1480" s="25">
        <v>1</v>
      </c>
      <c r="O1480" s="25">
        <v>11</v>
      </c>
      <c r="P1480" s="25">
        <v>1</v>
      </c>
      <c r="Q1480" s="25" t="s">
        <v>28</v>
      </c>
      <c r="R1480" s="25">
        <v>0</v>
      </c>
      <c r="S1480" s="26">
        <v>35851200</v>
      </c>
      <c r="T1480" s="26">
        <v>35851200</v>
      </c>
      <c r="U1480" s="25">
        <v>0</v>
      </c>
      <c r="V1480" s="25">
        <v>0</v>
      </c>
      <c r="W1480" s="25" t="s">
        <v>84</v>
      </c>
      <c r="X1480" s="25" t="s">
        <v>29</v>
      </c>
      <c r="Y1480" s="25" t="s">
        <v>1131</v>
      </c>
      <c r="Z1480" s="25">
        <v>3778932</v>
      </c>
      <c r="AA1480" s="25" t="s">
        <v>1132</v>
      </c>
      <c r="AB1480" s="24"/>
      <c r="AC1480" s="24" t="str">
        <f t="shared" si="46"/>
        <v>979-478</v>
      </c>
      <c r="AD1480" s="24" t="str">
        <f t="shared" si="47"/>
        <v>PRESTAR SERVICIOS PROFESIONALES PARA APOYAR EL DESARROLLO DE ACTUACIONES TÉCNICAS DE EVALUACIÓN, CONTROL, SEGUIMIENTO Y PREVENCIÓN AL TRÁFICO Y MOVILIZACIÓN DE FAUNA SILVESTRE.  # 979-478</v>
      </c>
    </row>
    <row r="1481" spans="1:30" x14ac:dyDescent="0.25">
      <c r="A1481" s="25">
        <v>979</v>
      </c>
      <c r="B1481" s="25">
        <v>479</v>
      </c>
      <c r="C1481" s="25" t="s">
        <v>1124</v>
      </c>
      <c r="D1481" s="25" t="s">
        <v>1388</v>
      </c>
      <c r="E1481" s="25" t="s">
        <v>1346</v>
      </c>
      <c r="F1481" s="25" t="s">
        <v>1389</v>
      </c>
      <c r="G1481" s="25" t="s">
        <v>27</v>
      </c>
      <c r="H1481" s="25" t="s">
        <v>31</v>
      </c>
      <c r="I1481" s="25" t="s">
        <v>1136</v>
      </c>
      <c r="J1481" s="25" t="s">
        <v>1390</v>
      </c>
      <c r="K1481" s="25">
        <v>80111600</v>
      </c>
      <c r="L1481" s="25" t="s">
        <v>1399</v>
      </c>
      <c r="M1481" s="25">
        <v>1</v>
      </c>
      <c r="N1481" s="25">
        <v>1</v>
      </c>
      <c r="O1481" s="25">
        <v>11</v>
      </c>
      <c r="P1481" s="25">
        <v>1</v>
      </c>
      <c r="Q1481" s="25" t="s">
        <v>28</v>
      </c>
      <c r="R1481" s="25">
        <v>0</v>
      </c>
      <c r="S1481" s="26">
        <v>35851200</v>
      </c>
      <c r="T1481" s="26">
        <v>35851200</v>
      </c>
      <c r="U1481" s="25">
        <v>0</v>
      </c>
      <c r="V1481" s="25">
        <v>0</v>
      </c>
      <c r="W1481" s="25" t="s">
        <v>84</v>
      </c>
      <c r="X1481" s="25" t="s">
        <v>29</v>
      </c>
      <c r="Y1481" s="25" t="s">
        <v>1131</v>
      </c>
      <c r="Z1481" s="25">
        <v>3778932</v>
      </c>
      <c r="AA1481" s="25" t="s">
        <v>1132</v>
      </c>
      <c r="AB1481" s="24"/>
      <c r="AC1481" s="24" t="str">
        <f t="shared" si="46"/>
        <v>979-479</v>
      </c>
      <c r="AD1481" s="24" t="str">
        <f t="shared" si="47"/>
        <v>PRESTAR SERVICIOS PROFESIONALES PARA APOYAR EL DESARROLLO DE ACTUACIONES TÉCNICAS DE EVALUACIÓN, CONTROL, SEGUIMIENTO Y PREVENCIÓN AL TRÁFICO Y MOVILIZACIÓN DE FAUNA SILVESTRE.  # 979-479</v>
      </c>
    </row>
    <row r="1482" spans="1:30" x14ac:dyDescent="0.25">
      <c r="A1482" s="25">
        <v>979</v>
      </c>
      <c r="B1482" s="25">
        <v>480</v>
      </c>
      <c r="C1482" s="25" t="s">
        <v>1124</v>
      </c>
      <c r="D1482" s="25" t="s">
        <v>1388</v>
      </c>
      <c r="E1482" s="25" t="s">
        <v>1346</v>
      </c>
      <c r="F1482" s="25" t="s">
        <v>1389</v>
      </c>
      <c r="G1482" s="25" t="s">
        <v>27</v>
      </c>
      <c r="H1482" s="25" t="s">
        <v>31</v>
      </c>
      <c r="I1482" s="25" t="s">
        <v>1136</v>
      </c>
      <c r="J1482" s="25" t="s">
        <v>1390</v>
      </c>
      <c r="K1482" s="25">
        <v>80111600</v>
      </c>
      <c r="L1482" s="25" t="s">
        <v>1399</v>
      </c>
      <c r="M1482" s="25">
        <v>1</v>
      </c>
      <c r="N1482" s="25">
        <v>1</v>
      </c>
      <c r="O1482" s="25">
        <v>11</v>
      </c>
      <c r="P1482" s="25">
        <v>1</v>
      </c>
      <c r="Q1482" s="25" t="s">
        <v>28</v>
      </c>
      <c r="R1482" s="25">
        <v>0</v>
      </c>
      <c r="S1482" s="26">
        <v>35851200</v>
      </c>
      <c r="T1482" s="26">
        <v>35851200</v>
      </c>
      <c r="U1482" s="25">
        <v>0</v>
      </c>
      <c r="V1482" s="25">
        <v>0</v>
      </c>
      <c r="W1482" s="25" t="s">
        <v>84</v>
      </c>
      <c r="X1482" s="25" t="s">
        <v>29</v>
      </c>
      <c r="Y1482" s="25" t="s">
        <v>1131</v>
      </c>
      <c r="Z1482" s="25">
        <v>3778932</v>
      </c>
      <c r="AA1482" s="25" t="s">
        <v>1132</v>
      </c>
      <c r="AB1482" s="24"/>
      <c r="AC1482" s="24" t="str">
        <f t="shared" si="46"/>
        <v>979-480</v>
      </c>
      <c r="AD1482" s="24" t="str">
        <f t="shared" si="47"/>
        <v>PRESTAR SERVICIOS PROFESIONALES PARA APOYAR EL DESARROLLO DE ACTUACIONES TÉCNICAS DE EVALUACIÓN, CONTROL, SEGUIMIENTO Y PREVENCIÓN AL TRÁFICO Y MOVILIZACIÓN DE FAUNA SILVESTRE.  # 979-480</v>
      </c>
    </row>
    <row r="1483" spans="1:30" x14ac:dyDescent="0.25">
      <c r="A1483" s="25">
        <v>979</v>
      </c>
      <c r="B1483" s="25">
        <v>481</v>
      </c>
      <c r="C1483" s="25" t="s">
        <v>1124</v>
      </c>
      <c r="D1483" s="25" t="s">
        <v>1388</v>
      </c>
      <c r="E1483" s="25" t="s">
        <v>1346</v>
      </c>
      <c r="F1483" s="25" t="s">
        <v>1389</v>
      </c>
      <c r="G1483" s="25" t="s">
        <v>27</v>
      </c>
      <c r="H1483" s="25" t="s">
        <v>31</v>
      </c>
      <c r="I1483" s="25" t="s">
        <v>1136</v>
      </c>
      <c r="J1483" s="25" t="s">
        <v>1390</v>
      </c>
      <c r="K1483" s="25">
        <v>80111600</v>
      </c>
      <c r="L1483" s="25" t="s">
        <v>1399</v>
      </c>
      <c r="M1483" s="25">
        <v>1</v>
      </c>
      <c r="N1483" s="25">
        <v>1</v>
      </c>
      <c r="O1483" s="25">
        <v>11</v>
      </c>
      <c r="P1483" s="25">
        <v>1</v>
      </c>
      <c r="Q1483" s="25" t="s">
        <v>28</v>
      </c>
      <c r="R1483" s="25">
        <v>0</v>
      </c>
      <c r="S1483" s="26">
        <v>35851200</v>
      </c>
      <c r="T1483" s="26">
        <v>35851200</v>
      </c>
      <c r="U1483" s="25">
        <v>0</v>
      </c>
      <c r="V1483" s="25">
        <v>0</v>
      </c>
      <c r="W1483" s="25" t="s">
        <v>84</v>
      </c>
      <c r="X1483" s="25" t="s">
        <v>29</v>
      </c>
      <c r="Y1483" s="25" t="s">
        <v>1131</v>
      </c>
      <c r="Z1483" s="25">
        <v>3778932</v>
      </c>
      <c r="AA1483" s="25" t="s">
        <v>1132</v>
      </c>
      <c r="AB1483" s="24"/>
      <c r="AC1483" s="24" t="str">
        <f t="shared" si="46"/>
        <v>979-481</v>
      </c>
      <c r="AD1483" s="24" t="str">
        <f t="shared" si="47"/>
        <v>PRESTAR SERVICIOS PROFESIONALES PARA APOYAR EL DESARROLLO DE ACTUACIONES TÉCNICAS DE EVALUACIÓN, CONTROL, SEGUIMIENTO Y PREVENCIÓN AL TRÁFICO Y MOVILIZACIÓN DE FAUNA SILVESTRE.  # 979-481</v>
      </c>
    </row>
    <row r="1484" spans="1:30" x14ac:dyDescent="0.25">
      <c r="A1484" s="25">
        <v>979</v>
      </c>
      <c r="B1484" s="25">
        <v>482</v>
      </c>
      <c r="C1484" s="25" t="s">
        <v>1124</v>
      </c>
      <c r="D1484" s="25" t="s">
        <v>1388</v>
      </c>
      <c r="E1484" s="25" t="s">
        <v>1346</v>
      </c>
      <c r="F1484" s="25" t="s">
        <v>1389</v>
      </c>
      <c r="G1484" s="25" t="s">
        <v>27</v>
      </c>
      <c r="H1484" s="25" t="s">
        <v>31</v>
      </c>
      <c r="I1484" s="25" t="s">
        <v>1136</v>
      </c>
      <c r="J1484" s="25" t="s">
        <v>1390</v>
      </c>
      <c r="K1484" s="25">
        <v>80111600</v>
      </c>
      <c r="L1484" s="25" t="s">
        <v>1399</v>
      </c>
      <c r="M1484" s="25">
        <v>1</v>
      </c>
      <c r="N1484" s="25">
        <v>1</v>
      </c>
      <c r="O1484" s="25">
        <v>11</v>
      </c>
      <c r="P1484" s="25">
        <v>1</v>
      </c>
      <c r="Q1484" s="25" t="s">
        <v>28</v>
      </c>
      <c r="R1484" s="25">
        <v>0</v>
      </c>
      <c r="S1484" s="26">
        <v>35851200</v>
      </c>
      <c r="T1484" s="26">
        <v>35851200</v>
      </c>
      <c r="U1484" s="25">
        <v>0</v>
      </c>
      <c r="V1484" s="25">
        <v>0</v>
      </c>
      <c r="W1484" s="25" t="s">
        <v>84</v>
      </c>
      <c r="X1484" s="25" t="s">
        <v>29</v>
      </c>
      <c r="Y1484" s="25" t="s">
        <v>1131</v>
      </c>
      <c r="Z1484" s="25">
        <v>3778932</v>
      </c>
      <c r="AA1484" s="25" t="s">
        <v>1132</v>
      </c>
      <c r="AB1484" s="24"/>
      <c r="AC1484" s="24" t="str">
        <f t="shared" si="46"/>
        <v>979-482</v>
      </c>
      <c r="AD1484" s="24" t="str">
        <f t="shared" si="47"/>
        <v>PRESTAR SERVICIOS PROFESIONALES PARA APOYAR EL DESARROLLO DE ACTUACIONES TÉCNICAS DE EVALUACIÓN, CONTROL, SEGUIMIENTO Y PREVENCIÓN AL TRÁFICO Y MOVILIZACIÓN DE FAUNA SILVESTRE.  # 979-482</v>
      </c>
    </row>
    <row r="1485" spans="1:30" x14ac:dyDescent="0.25">
      <c r="A1485" s="25">
        <v>979</v>
      </c>
      <c r="B1485" s="25">
        <v>483</v>
      </c>
      <c r="C1485" s="25" t="s">
        <v>1124</v>
      </c>
      <c r="D1485" s="25" t="s">
        <v>1388</v>
      </c>
      <c r="E1485" s="25" t="s">
        <v>1346</v>
      </c>
      <c r="F1485" s="25" t="s">
        <v>1389</v>
      </c>
      <c r="G1485" s="25" t="s">
        <v>27</v>
      </c>
      <c r="H1485" s="25" t="s">
        <v>31</v>
      </c>
      <c r="I1485" s="25" t="s">
        <v>1136</v>
      </c>
      <c r="J1485" s="25" t="s">
        <v>1390</v>
      </c>
      <c r="K1485" s="25">
        <v>80111600</v>
      </c>
      <c r="L1485" s="25" t="s">
        <v>1399</v>
      </c>
      <c r="M1485" s="25">
        <v>1</v>
      </c>
      <c r="N1485" s="25">
        <v>1</v>
      </c>
      <c r="O1485" s="25">
        <v>11</v>
      </c>
      <c r="P1485" s="25">
        <v>1</v>
      </c>
      <c r="Q1485" s="25" t="s">
        <v>28</v>
      </c>
      <c r="R1485" s="25">
        <v>0</v>
      </c>
      <c r="S1485" s="26">
        <v>35851200</v>
      </c>
      <c r="T1485" s="26">
        <v>35851200</v>
      </c>
      <c r="U1485" s="25">
        <v>0</v>
      </c>
      <c r="V1485" s="25">
        <v>0</v>
      </c>
      <c r="W1485" s="25" t="s">
        <v>84</v>
      </c>
      <c r="X1485" s="25" t="s">
        <v>29</v>
      </c>
      <c r="Y1485" s="25" t="s">
        <v>1131</v>
      </c>
      <c r="Z1485" s="25">
        <v>3778932</v>
      </c>
      <c r="AA1485" s="25" t="s">
        <v>1132</v>
      </c>
      <c r="AB1485" s="24"/>
      <c r="AC1485" s="24" t="str">
        <f t="shared" si="46"/>
        <v>979-483</v>
      </c>
      <c r="AD1485" s="24" t="str">
        <f t="shared" si="47"/>
        <v>PRESTAR SERVICIOS PROFESIONALES PARA APOYAR EL DESARROLLO DE ACTUACIONES TÉCNICAS DE EVALUACIÓN, CONTROL, SEGUIMIENTO Y PREVENCIÓN AL TRÁFICO Y MOVILIZACIÓN DE FAUNA SILVESTRE.  # 979-483</v>
      </c>
    </row>
    <row r="1486" spans="1:30" x14ac:dyDescent="0.25">
      <c r="A1486" s="25">
        <v>979</v>
      </c>
      <c r="B1486" s="25">
        <v>484</v>
      </c>
      <c r="C1486" s="25" t="s">
        <v>1124</v>
      </c>
      <c r="D1486" s="25" t="s">
        <v>1388</v>
      </c>
      <c r="E1486" s="25" t="s">
        <v>1346</v>
      </c>
      <c r="F1486" s="25" t="s">
        <v>1389</v>
      </c>
      <c r="G1486" s="25" t="s">
        <v>27</v>
      </c>
      <c r="H1486" s="25" t="s">
        <v>31</v>
      </c>
      <c r="I1486" s="25" t="s">
        <v>1136</v>
      </c>
      <c r="J1486" s="25" t="s">
        <v>1390</v>
      </c>
      <c r="K1486" s="25">
        <v>80111600</v>
      </c>
      <c r="L1486" s="25" t="s">
        <v>1399</v>
      </c>
      <c r="M1486" s="25">
        <v>1</v>
      </c>
      <c r="N1486" s="25">
        <v>1</v>
      </c>
      <c r="O1486" s="25">
        <v>11</v>
      </c>
      <c r="P1486" s="25">
        <v>1</v>
      </c>
      <c r="Q1486" s="25" t="s">
        <v>28</v>
      </c>
      <c r="R1486" s="25">
        <v>0</v>
      </c>
      <c r="S1486" s="26">
        <v>35851200</v>
      </c>
      <c r="T1486" s="26">
        <v>35851200</v>
      </c>
      <c r="U1486" s="25">
        <v>0</v>
      </c>
      <c r="V1486" s="25">
        <v>0</v>
      </c>
      <c r="W1486" s="25" t="s">
        <v>84</v>
      </c>
      <c r="X1486" s="25" t="s">
        <v>29</v>
      </c>
      <c r="Y1486" s="25" t="s">
        <v>1131</v>
      </c>
      <c r="Z1486" s="25">
        <v>3778932</v>
      </c>
      <c r="AA1486" s="25" t="s">
        <v>1132</v>
      </c>
      <c r="AB1486" s="24"/>
      <c r="AC1486" s="24" t="str">
        <f t="shared" si="46"/>
        <v>979-484</v>
      </c>
      <c r="AD1486" s="24" t="str">
        <f t="shared" si="47"/>
        <v>PRESTAR SERVICIOS PROFESIONALES PARA APOYAR EL DESARROLLO DE ACTUACIONES TÉCNICAS DE EVALUACIÓN, CONTROL, SEGUIMIENTO Y PREVENCIÓN AL TRÁFICO Y MOVILIZACIÓN DE FAUNA SILVESTRE.  # 979-484</v>
      </c>
    </row>
    <row r="1487" spans="1:30" x14ac:dyDescent="0.25">
      <c r="A1487" s="25">
        <v>979</v>
      </c>
      <c r="B1487" s="25">
        <v>485</v>
      </c>
      <c r="C1487" s="25" t="s">
        <v>1124</v>
      </c>
      <c r="D1487" s="25" t="s">
        <v>1388</v>
      </c>
      <c r="E1487" s="25" t="s">
        <v>1346</v>
      </c>
      <c r="F1487" s="25" t="s">
        <v>1389</v>
      </c>
      <c r="G1487" s="25" t="s">
        <v>27</v>
      </c>
      <c r="H1487" s="25" t="s">
        <v>31</v>
      </c>
      <c r="I1487" s="25" t="s">
        <v>1136</v>
      </c>
      <c r="J1487" s="25" t="s">
        <v>1390</v>
      </c>
      <c r="K1487" s="25">
        <v>80111600</v>
      </c>
      <c r="L1487" s="25" t="s">
        <v>1399</v>
      </c>
      <c r="M1487" s="25">
        <v>1</v>
      </c>
      <c r="N1487" s="25">
        <v>1</v>
      </c>
      <c r="O1487" s="25">
        <v>11</v>
      </c>
      <c r="P1487" s="25">
        <v>1</v>
      </c>
      <c r="Q1487" s="25" t="s">
        <v>28</v>
      </c>
      <c r="R1487" s="25">
        <v>0</v>
      </c>
      <c r="S1487" s="26">
        <v>35851200</v>
      </c>
      <c r="T1487" s="26">
        <v>35851200</v>
      </c>
      <c r="U1487" s="25">
        <v>0</v>
      </c>
      <c r="V1487" s="25">
        <v>0</v>
      </c>
      <c r="W1487" s="25" t="s">
        <v>84</v>
      </c>
      <c r="X1487" s="25" t="s">
        <v>29</v>
      </c>
      <c r="Y1487" s="25" t="s">
        <v>1131</v>
      </c>
      <c r="Z1487" s="25">
        <v>3778932</v>
      </c>
      <c r="AA1487" s="25" t="s">
        <v>1132</v>
      </c>
      <c r="AB1487" s="24"/>
      <c r="AC1487" s="24" t="str">
        <f t="shared" si="46"/>
        <v>979-485</v>
      </c>
      <c r="AD1487" s="24" t="str">
        <f t="shared" si="47"/>
        <v>PRESTAR SERVICIOS PROFESIONALES PARA APOYAR EL DESARROLLO DE ACTUACIONES TÉCNICAS DE EVALUACIÓN, CONTROL, SEGUIMIENTO Y PREVENCIÓN AL TRÁFICO Y MOVILIZACIÓN DE FAUNA SILVESTRE.  # 979-485</v>
      </c>
    </row>
    <row r="1488" spans="1:30" x14ac:dyDescent="0.25">
      <c r="A1488" s="25">
        <v>979</v>
      </c>
      <c r="B1488" s="25">
        <v>486</v>
      </c>
      <c r="C1488" s="25" t="s">
        <v>1124</v>
      </c>
      <c r="D1488" s="25" t="s">
        <v>1388</v>
      </c>
      <c r="E1488" s="25" t="s">
        <v>1346</v>
      </c>
      <c r="F1488" s="25" t="s">
        <v>1389</v>
      </c>
      <c r="G1488" s="25" t="s">
        <v>27</v>
      </c>
      <c r="H1488" s="25" t="s">
        <v>31</v>
      </c>
      <c r="I1488" s="25" t="s">
        <v>1136</v>
      </c>
      <c r="J1488" s="25" t="s">
        <v>1390</v>
      </c>
      <c r="K1488" s="25">
        <v>80111600</v>
      </c>
      <c r="L1488" s="25" t="s">
        <v>1399</v>
      </c>
      <c r="M1488" s="25">
        <v>1</v>
      </c>
      <c r="N1488" s="25">
        <v>1</v>
      </c>
      <c r="O1488" s="25">
        <v>11</v>
      </c>
      <c r="P1488" s="25">
        <v>1</v>
      </c>
      <c r="Q1488" s="25" t="s">
        <v>28</v>
      </c>
      <c r="R1488" s="25">
        <v>0</v>
      </c>
      <c r="S1488" s="26">
        <v>35851200</v>
      </c>
      <c r="T1488" s="26">
        <v>35851200</v>
      </c>
      <c r="U1488" s="25">
        <v>0</v>
      </c>
      <c r="V1488" s="25">
        <v>0</v>
      </c>
      <c r="W1488" s="25" t="s">
        <v>84</v>
      </c>
      <c r="X1488" s="25" t="s">
        <v>29</v>
      </c>
      <c r="Y1488" s="25" t="s">
        <v>1131</v>
      </c>
      <c r="Z1488" s="25">
        <v>3778932</v>
      </c>
      <c r="AA1488" s="25" t="s">
        <v>1132</v>
      </c>
      <c r="AB1488" s="24"/>
      <c r="AC1488" s="24" t="str">
        <f t="shared" si="46"/>
        <v>979-486</v>
      </c>
      <c r="AD1488" s="24" t="str">
        <f t="shared" si="47"/>
        <v>PRESTAR SERVICIOS PROFESIONALES PARA APOYAR EL DESARROLLO DE ACTUACIONES TÉCNICAS DE EVALUACIÓN, CONTROL, SEGUIMIENTO Y PREVENCIÓN AL TRÁFICO Y MOVILIZACIÓN DE FAUNA SILVESTRE.  # 979-486</v>
      </c>
    </row>
    <row r="1489" spans="1:30" x14ac:dyDescent="0.25">
      <c r="A1489" s="25">
        <v>979</v>
      </c>
      <c r="B1489" s="25">
        <v>487</v>
      </c>
      <c r="C1489" s="25" t="s">
        <v>1124</v>
      </c>
      <c r="D1489" s="25" t="s">
        <v>1388</v>
      </c>
      <c r="E1489" s="25" t="s">
        <v>1346</v>
      </c>
      <c r="F1489" s="25" t="s">
        <v>1389</v>
      </c>
      <c r="G1489" s="25" t="s">
        <v>27</v>
      </c>
      <c r="H1489" s="25" t="s">
        <v>31</v>
      </c>
      <c r="I1489" s="25" t="s">
        <v>1136</v>
      </c>
      <c r="J1489" s="25" t="s">
        <v>1390</v>
      </c>
      <c r="K1489" s="25">
        <v>80111600</v>
      </c>
      <c r="L1489" s="25" t="s">
        <v>1399</v>
      </c>
      <c r="M1489" s="25">
        <v>1</v>
      </c>
      <c r="N1489" s="25">
        <v>1</v>
      </c>
      <c r="O1489" s="25">
        <v>11</v>
      </c>
      <c r="P1489" s="25">
        <v>1</v>
      </c>
      <c r="Q1489" s="25" t="s">
        <v>28</v>
      </c>
      <c r="R1489" s="25">
        <v>0</v>
      </c>
      <c r="S1489" s="26">
        <v>35851200</v>
      </c>
      <c r="T1489" s="26">
        <v>35851200</v>
      </c>
      <c r="U1489" s="25">
        <v>0</v>
      </c>
      <c r="V1489" s="25">
        <v>0</v>
      </c>
      <c r="W1489" s="25" t="s">
        <v>84</v>
      </c>
      <c r="X1489" s="25" t="s">
        <v>29</v>
      </c>
      <c r="Y1489" s="25" t="s">
        <v>1131</v>
      </c>
      <c r="Z1489" s="25">
        <v>3778932</v>
      </c>
      <c r="AA1489" s="25" t="s">
        <v>1132</v>
      </c>
      <c r="AB1489" s="24"/>
      <c r="AC1489" s="24" t="str">
        <f t="shared" si="46"/>
        <v>979-487</v>
      </c>
      <c r="AD1489" s="24" t="str">
        <f t="shared" si="47"/>
        <v>PRESTAR SERVICIOS PROFESIONALES PARA APOYAR EL DESARROLLO DE ACTUACIONES TÉCNICAS DE EVALUACIÓN, CONTROL, SEGUIMIENTO Y PREVENCIÓN AL TRÁFICO Y MOVILIZACIÓN DE FAUNA SILVESTRE.  # 979-487</v>
      </c>
    </row>
    <row r="1490" spans="1:30" x14ac:dyDescent="0.25">
      <c r="A1490" s="25">
        <v>979</v>
      </c>
      <c r="B1490" s="25">
        <v>488</v>
      </c>
      <c r="C1490" s="25" t="s">
        <v>1124</v>
      </c>
      <c r="D1490" s="25" t="s">
        <v>1388</v>
      </c>
      <c r="E1490" s="25" t="s">
        <v>1346</v>
      </c>
      <c r="F1490" s="25" t="s">
        <v>1389</v>
      </c>
      <c r="G1490" s="25" t="s">
        <v>27</v>
      </c>
      <c r="H1490" s="25" t="s">
        <v>31</v>
      </c>
      <c r="I1490" s="25" t="s">
        <v>1136</v>
      </c>
      <c r="J1490" s="25" t="s">
        <v>1390</v>
      </c>
      <c r="K1490" s="25">
        <v>80111600</v>
      </c>
      <c r="L1490" s="25" t="s">
        <v>1399</v>
      </c>
      <c r="M1490" s="25">
        <v>1</v>
      </c>
      <c r="N1490" s="25">
        <v>1</v>
      </c>
      <c r="O1490" s="25">
        <v>11</v>
      </c>
      <c r="P1490" s="25">
        <v>1</v>
      </c>
      <c r="Q1490" s="25" t="s">
        <v>28</v>
      </c>
      <c r="R1490" s="25">
        <v>0</v>
      </c>
      <c r="S1490" s="26">
        <v>35851200</v>
      </c>
      <c r="T1490" s="26">
        <v>35851200</v>
      </c>
      <c r="U1490" s="25">
        <v>0</v>
      </c>
      <c r="V1490" s="25">
        <v>0</v>
      </c>
      <c r="W1490" s="25" t="s">
        <v>84</v>
      </c>
      <c r="X1490" s="25" t="s">
        <v>29</v>
      </c>
      <c r="Y1490" s="25" t="s">
        <v>1131</v>
      </c>
      <c r="Z1490" s="25">
        <v>3778932</v>
      </c>
      <c r="AA1490" s="25" t="s">
        <v>1132</v>
      </c>
      <c r="AB1490" s="24"/>
      <c r="AC1490" s="24" t="str">
        <f t="shared" si="46"/>
        <v>979-488</v>
      </c>
      <c r="AD1490" s="24" t="str">
        <f t="shared" si="47"/>
        <v>PRESTAR SERVICIOS PROFESIONALES PARA APOYAR EL DESARROLLO DE ACTUACIONES TÉCNICAS DE EVALUACIÓN, CONTROL, SEGUIMIENTO Y PREVENCIÓN AL TRÁFICO Y MOVILIZACIÓN DE FAUNA SILVESTRE.  # 979-488</v>
      </c>
    </row>
    <row r="1491" spans="1:30" x14ac:dyDescent="0.25">
      <c r="A1491" s="25">
        <v>979</v>
      </c>
      <c r="B1491" s="25">
        <v>489</v>
      </c>
      <c r="C1491" s="25" t="s">
        <v>1124</v>
      </c>
      <c r="D1491" s="25" t="s">
        <v>1388</v>
      </c>
      <c r="E1491" s="25" t="s">
        <v>1346</v>
      </c>
      <c r="F1491" s="25" t="s">
        <v>1389</v>
      </c>
      <c r="G1491" s="25" t="s">
        <v>27</v>
      </c>
      <c r="H1491" s="25" t="s">
        <v>31</v>
      </c>
      <c r="I1491" s="25" t="s">
        <v>1136</v>
      </c>
      <c r="J1491" s="25" t="s">
        <v>1390</v>
      </c>
      <c r="K1491" s="25">
        <v>80111600</v>
      </c>
      <c r="L1491" s="25" t="s">
        <v>1399</v>
      </c>
      <c r="M1491" s="25">
        <v>1</v>
      </c>
      <c r="N1491" s="25">
        <v>1</v>
      </c>
      <c r="O1491" s="25">
        <v>11</v>
      </c>
      <c r="P1491" s="25">
        <v>1</v>
      </c>
      <c r="Q1491" s="25" t="s">
        <v>28</v>
      </c>
      <c r="R1491" s="25">
        <v>0</v>
      </c>
      <c r="S1491" s="26">
        <v>35851200</v>
      </c>
      <c r="T1491" s="26">
        <v>35851200</v>
      </c>
      <c r="U1491" s="25">
        <v>0</v>
      </c>
      <c r="V1491" s="25">
        <v>0</v>
      </c>
      <c r="W1491" s="25" t="s">
        <v>84</v>
      </c>
      <c r="X1491" s="25" t="s">
        <v>29</v>
      </c>
      <c r="Y1491" s="25" t="s">
        <v>1131</v>
      </c>
      <c r="Z1491" s="25">
        <v>3778932</v>
      </c>
      <c r="AA1491" s="25" t="s">
        <v>1132</v>
      </c>
      <c r="AB1491" s="24"/>
      <c r="AC1491" s="24" t="str">
        <f t="shared" si="46"/>
        <v>979-489</v>
      </c>
      <c r="AD1491" s="24" t="str">
        <f t="shared" si="47"/>
        <v>PRESTAR SERVICIOS PROFESIONALES PARA APOYAR EL DESARROLLO DE ACTUACIONES TÉCNICAS DE EVALUACIÓN, CONTROL, SEGUIMIENTO Y PREVENCIÓN AL TRÁFICO Y MOVILIZACIÓN DE FAUNA SILVESTRE.  # 979-489</v>
      </c>
    </row>
    <row r="1492" spans="1:30" x14ac:dyDescent="0.25">
      <c r="A1492" s="25">
        <v>979</v>
      </c>
      <c r="B1492" s="25">
        <v>490</v>
      </c>
      <c r="C1492" s="25" t="s">
        <v>1124</v>
      </c>
      <c r="D1492" s="25" t="s">
        <v>1388</v>
      </c>
      <c r="E1492" s="25" t="s">
        <v>1346</v>
      </c>
      <c r="F1492" s="25" t="s">
        <v>1389</v>
      </c>
      <c r="G1492" s="25" t="s">
        <v>27</v>
      </c>
      <c r="H1492" s="25" t="s">
        <v>31</v>
      </c>
      <c r="I1492" s="25" t="s">
        <v>1136</v>
      </c>
      <c r="J1492" s="25" t="s">
        <v>1390</v>
      </c>
      <c r="K1492" s="25">
        <v>80111600</v>
      </c>
      <c r="L1492" s="25" t="s">
        <v>1399</v>
      </c>
      <c r="M1492" s="25">
        <v>1</v>
      </c>
      <c r="N1492" s="25">
        <v>1</v>
      </c>
      <c r="O1492" s="25">
        <v>11</v>
      </c>
      <c r="P1492" s="25">
        <v>1</v>
      </c>
      <c r="Q1492" s="25" t="s">
        <v>28</v>
      </c>
      <c r="R1492" s="25">
        <v>0</v>
      </c>
      <c r="S1492" s="26">
        <v>35851200</v>
      </c>
      <c r="T1492" s="26">
        <v>35851200</v>
      </c>
      <c r="U1492" s="25">
        <v>0</v>
      </c>
      <c r="V1492" s="25">
        <v>0</v>
      </c>
      <c r="W1492" s="25" t="s">
        <v>84</v>
      </c>
      <c r="X1492" s="25" t="s">
        <v>29</v>
      </c>
      <c r="Y1492" s="25" t="s">
        <v>1131</v>
      </c>
      <c r="Z1492" s="25">
        <v>3778932</v>
      </c>
      <c r="AA1492" s="25" t="s">
        <v>1132</v>
      </c>
      <c r="AB1492" s="24"/>
      <c r="AC1492" s="24" t="str">
        <f t="shared" si="46"/>
        <v>979-490</v>
      </c>
      <c r="AD1492" s="24" t="str">
        <f t="shared" si="47"/>
        <v>PRESTAR SERVICIOS PROFESIONALES PARA APOYAR EL DESARROLLO DE ACTUACIONES TÉCNICAS DE EVALUACIÓN, CONTROL, SEGUIMIENTO Y PREVENCIÓN AL TRÁFICO Y MOVILIZACIÓN DE FAUNA SILVESTRE.  # 979-490</v>
      </c>
    </row>
    <row r="1493" spans="1:30" x14ac:dyDescent="0.25">
      <c r="A1493" s="25">
        <v>979</v>
      </c>
      <c r="B1493" s="25">
        <v>491</v>
      </c>
      <c r="C1493" s="25" t="s">
        <v>1124</v>
      </c>
      <c r="D1493" s="25" t="s">
        <v>1388</v>
      </c>
      <c r="E1493" s="25" t="s">
        <v>1346</v>
      </c>
      <c r="F1493" s="25" t="s">
        <v>1389</v>
      </c>
      <c r="G1493" s="25" t="s">
        <v>27</v>
      </c>
      <c r="H1493" s="25" t="s">
        <v>31</v>
      </c>
      <c r="I1493" s="25" t="s">
        <v>1136</v>
      </c>
      <c r="J1493" s="25" t="s">
        <v>1390</v>
      </c>
      <c r="K1493" s="25">
        <v>80111600</v>
      </c>
      <c r="L1493" s="25" t="s">
        <v>1399</v>
      </c>
      <c r="M1493" s="25">
        <v>1</v>
      </c>
      <c r="N1493" s="25">
        <v>1</v>
      </c>
      <c r="O1493" s="25">
        <v>11</v>
      </c>
      <c r="P1493" s="25">
        <v>1</v>
      </c>
      <c r="Q1493" s="25" t="s">
        <v>28</v>
      </c>
      <c r="R1493" s="25">
        <v>0</v>
      </c>
      <c r="S1493" s="26">
        <v>35851200</v>
      </c>
      <c r="T1493" s="26">
        <v>35851200</v>
      </c>
      <c r="U1493" s="25">
        <v>0</v>
      </c>
      <c r="V1493" s="25">
        <v>0</v>
      </c>
      <c r="W1493" s="25" t="s">
        <v>84</v>
      </c>
      <c r="X1493" s="25" t="s">
        <v>29</v>
      </c>
      <c r="Y1493" s="25" t="s">
        <v>1131</v>
      </c>
      <c r="Z1493" s="25">
        <v>3778932</v>
      </c>
      <c r="AA1493" s="25" t="s">
        <v>1132</v>
      </c>
      <c r="AB1493" s="24"/>
      <c r="AC1493" s="24" t="str">
        <f t="shared" si="46"/>
        <v>979-491</v>
      </c>
      <c r="AD1493" s="24" t="str">
        <f t="shared" si="47"/>
        <v>PRESTAR SERVICIOS PROFESIONALES PARA APOYAR EL DESARROLLO DE ACTUACIONES TÉCNICAS DE EVALUACIÓN, CONTROL, SEGUIMIENTO Y PREVENCIÓN AL TRÁFICO Y MOVILIZACIÓN DE FAUNA SILVESTRE.  # 979-491</v>
      </c>
    </row>
    <row r="1494" spans="1:30" x14ac:dyDescent="0.25">
      <c r="A1494" s="25">
        <v>979</v>
      </c>
      <c r="B1494" s="25">
        <v>492</v>
      </c>
      <c r="C1494" s="25" t="s">
        <v>1124</v>
      </c>
      <c r="D1494" s="25" t="s">
        <v>1388</v>
      </c>
      <c r="E1494" s="25" t="s">
        <v>1346</v>
      </c>
      <c r="F1494" s="25" t="s">
        <v>1389</v>
      </c>
      <c r="G1494" s="25" t="s">
        <v>27</v>
      </c>
      <c r="H1494" s="25" t="s">
        <v>31</v>
      </c>
      <c r="I1494" s="25" t="s">
        <v>1136</v>
      </c>
      <c r="J1494" s="25" t="s">
        <v>1390</v>
      </c>
      <c r="K1494" s="25">
        <v>80111600</v>
      </c>
      <c r="L1494" s="25" t="s">
        <v>1399</v>
      </c>
      <c r="M1494" s="25">
        <v>1</v>
      </c>
      <c r="N1494" s="25">
        <v>1</v>
      </c>
      <c r="O1494" s="25">
        <v>11</v>
      </c>
      <c r="P1494" s="25">
        <v>1</v>
      </c>
      <c r="Q1494" s="25" t="s">
        <v>28</v>
      </c>
      <c r="R1494" s="25">
        <v>0</v>
      </c>
      <c r="S1494" s="26">
        <v>35851200</v>
      </c>
      <c r="T1494" s="26">
        <v>35851200</v>
      </c>
      <c r="U1494" s="25">
        <v>0</v>
      </c>
      <c r="V1494" s="25">
        <v>0</v>
      </c>
      <c r="W1494" s="25" t="s">
        <v>84</v>
      </c>
      <c r="X1494" s="25" t="s">
        <v>29</v>
      </c>
      <c r="Y1494" s="25" t="s">
        <v>1131</v>
      </c>
      <c r="Z1494" s="25">
        <v>3778932</v>
      </c>
      <c r="AA1494" s="25" t="s">
        <v>1132</v>
      </c>
      <c r="AB1494" s="24"/>
      <c r="AC1494" s="24" t="str">
        <f t="shared" si="46"/>
        <v>979-492</v>
      </c>
      <c r="AD1494" s="24" t="str">
        <f t="shared" si="47"/>
        <v>PRESTAR SERVICIOS PROFESIONALES PARA APOYAR EL DESARROLLO DE ACTUACIONES TÉCNICAS DE EVALUACIÓN, CONTROL, SEGUIMIENTO Y PREVENCIÓN AL TRÁFICO Y MOVILIZACIÓN DE FAUNA SILVESTRE.  # 979-492</v>
      </c>
    </row>
    <row r="1495" spans="1:30" x14ac:dyDescent="0.25">
      <c r="A1495" s="25">
        <v>979</v>
      </c>
      <c r="B1495" s="25">
        <v>493</v>
      </c>
      <c r="C1495" s="25" t="s">
        <v>1124</v>
      </c>
      <c r="D1495" s="25" t="s">
        <v>1388</v>
      </c>
      <c r="E1495" s="25" t="s">
        <v>1346</v>
      </c>
      <c r="F1495" s="25" t="s">
        <v>1389</v>
      </c>
      <c r="G1495" s="25" t="s">
        <v>27</v>
      </c>
      <c r="H1495" s="25" t="s">
        <v>31</v>
      </c>
      <c r="I1495" s="25" t="s">
        <v>1136</v>
      </c>
      <c r="J1495" s="25" t="s">
        <v>1390</v>
      </c>
      <c r="K1495" s="25">
        <v>80111600</v>
      </c>
      <c r="L1495" s="25" t="s">
        <v>1399</v>
      </c>
      <c r="M1495" s="25">
        <v>1</v>
      </c>
      <c r="N1495" s="25">
        <v>1</v>
      </c>
      <c r="O1495" s="25">
        <v>11</v>
      </c>
      <c r="P1495" s="25">
        <v>1</v>
      </c>
      <c r="Q1495" s="25" t="s">
        <v>28</v>
      </c>
      <c r="R1495" s="25">
        <v>0</v>
      </c>
      <c r="S1495" s="26">
        <v>35851200</v>
      </c>
      <c r="T1495" s="26">
        <v>35851200</v>
      </c>
      <c r="U1495" s="25">
        <v>0</v>
      </c>
      <c r="V1495" s="25">
        <v>0</v>
      </c>
      <c r="W1495" s="25" t="s">
        <v>84</v>
      </c>
      <c r="X1495" s="25" t="s">
        <v>29</v>
      </c>
      <c r="Y1495" s="25" t="s">
        <v>1131</v>
      </c>
      <c r="Z1495" s="25">
        <v>3778932</v>
      </c>
      <c r="AA1495" s="25" t="s">
        <v>1132</v>
      </c>
      <c r="AB1495" s="24"/>
      <c r="AC1495" s="24" t="str">
        <f t="shared" si="46"/>
        <v>979-493</v>
      </c>
      <c r="AD1495" s="24" t="str">
        <f t="shared" si="47"/>
        <v>PRESTAR SERVICIOS PROFESIONALES PARA APOYAR EL DESARROLLO DE ACTUACIONES TÉCNICAS DE EVALUACIÓN, CONTROL, SEGUIMIENTO Y PREVENCIÓN AL TRÁFICO Y MOVILIZACIÓN DE FAUNA SILVESTRE.  # 979-493</v>
      </c>
    </row>
    <row r="1496" spans="1:30" x14ac:dyDescent="0.25">
      <c r="A1496" s="25">
        <v>979</v>
      </c>
      <c r="B1496" s="25">
        <v>494</v>
      </c>
      <c r="C1496" s="25" t="s">
        <v>1124</v>
      </c>
      <c r="D1496" s="25" t="s">
        <v>1388</v>
      </c>
      <c r="E1496" s="25" t="s">
        <v>1346</v>
      </c>
      <c r="F1496" s="25" t="s">
        <v>1389</v>
      </c>
      <c r="G1496" s="25" t="s">
        <v>27</v>
      </c>
      <c r="H1496" s="25" t="s">
        <v>31</v>
      </c>
      <c r="I1496" s="25" t="s">
        <v>1136</v>
      </c>
      <c r="J1496" s="25" t="s">
        <v>1390</v>
      </c>
      <c r="K1496" s="25">
        <v>80111600</v>
      </c>
      <c r="L1496" s="25" t="s">
        <v>1399</v>
      </c>
      <c r="M1496" s="25">
        <v>1</v>
      </c>
      <c r="N1496" s="25">
        <v>1</v>
      </c>
      <c r="O1496" s="25">
        <v>11</v>
      </c>
      <c r="P1496" s="25">
        <v>1</v>
      </c>
      <c r="Q1496" s="25" t="s">
        <v>28</v>
      </c>
      <c r="R1496" s="25">
        <v>0</v>
      </c>
      <c r="S1496" s="26">
        <v>35851200</v>
      </c>
      <c r="T1496" s="26">
        <v>35851200</v>
      </c>
      <c r="U1496" s="25">
        <v>0</v>
      </c>
      <c r="V1496" s="25">
        <v>0</v>
      </c>
      <c r="W1496" s="25" t="s">
        <v>84</v>
      </c>
      <c r="X1496" s="25" t="s">
        <v>29</v>
      </c>
      <c r="Y1496" s="25" t="s">
        <v>1131</v>
      </c>
      <c r="Z1496" s="25">
        <v>3778932</v>
      </c>
      <c r="AA1496" s="25" t="s">
        <v>1132</v>
      </c>
      <c r="AB1496" s="24"/>
      <c r="AC1496" s="24" t="str">
        <f t="shared" si="46"/>
        <v>979-494</v>
      </c>
      <c r="AD1496" s="24" t="str">
        <f t="shared" si="47"/>
        <v>PRESTAR SERVICIOS PROFESIONALES PARA APOYAR EL DESARROLLO DE ACTUACIONES TÉCNICAS DE EVALUACIÓN, CONTROL, SEGUIMIENTO Y PREVENCIÓN AL TRÁFICO Y MOVILIZACIÓN DE FAUNA SILVESTRE.  # 979-494</v>
      </c>
    </row>
    <row r="1497" spans="1:30" x14ac:dyDescent="0.25">
      <c r="A1497" s="25">
        <v>979</v>
      </c>
      <c r="B1497" s="25">
        <v>495</v>
      </c>
      <c r="C1497" s="25" t="s">
        <v>1124</v>
      </c>
      <c r="D1497" s="25" t="s">
        <v>1388</v>
      </c>
      <c r="E1497" s="25" t="s">
        <v>1346</v>
      </c>
      <c r="F1497" s="25" t="s">
        <v>1389</v>
      </c>
      <c r="G1497" s="25" t="s">
        <v>27</v>
      </c>
      <c r="H1497" s="25" t="s">
        <v>31</v>
      </c>
      <c r="I1497" s="25" t="s">
        <v>1136</v>
      </c>
      <c r="J1497" s="25" t="s">
        <v>1390</v>
      </c>
      <c r="K1497" s="25">
        <v>80111600</v>
      </c>
      <c r="L1497" s="25" t="s">
        <v>1399</v>
      </c>
      <c r="M1497" s="25">
        <v>1</v>
      </c>
      <c r="N1497" s="25">
        <v>1</v>
      </c>
      <c r="O1497" s="25">
        <v>11</v>
      </c>
      <c r="P1497" s="25">
        <v>1</v>
      </c>
      <c r="Q1497" s="25" t="s">
        <v>28</v>
      </c>
      <c r="R1497" s="25">
        <v>0</v>
      </c>
      <c r="S1497" s="26">
        <v>35851200</v>
      </c>
      <c r="T1497" s="26">
        <v>35851200</v>
      </c>
      <c r="U1497" s="25">
        <v>0</v>
      </c>
      <c r="V1497" s="25">
        <v>0</v>
      </c>
      <c r="W1497" s="25" t="s">
        <v>84</v>
      </c>
      <c r="X1497" s="25" t="s">
        <v>29</v>
      </c>
      <c r="Y1497" s="25" t="s">
        <v>1131</v>
      </c>
      <c r="Z1497" s="25">
        <v>3778932</v>
      </c>
      <c r="AA1497" s="25" t="s">
        <v>1132</v>
      </c>
      <c r="AB1497" s="24"/>
      <c r="AC1497" s="24" t="str">
        <f t="shared" si="46"/>
        <v>979-495</v>
      </c>
      <c r="AD1497" s="24" t="str">
        <f t="shared" si="47"/>
        <v>PRESTAR SERVICIOS PROFESIONALES PARA APOYAR EL DESARROLLO DE ACTUACIONES TÉCNICAS DE EVALUACIÓN, CONTROL, SEGUIMIENTO Y PREVENCIÓN AL TRÁFICO Y MOVILIZACIÓN DE FAUNA SILVESTRE.  # 979-495</v>
      </c>
    </row>
    <row r="1498" spans="1:30" x14ac:dyDescent="0.25">
      <c r="A1498" s="25">
        <v>979</v>
      </c>
      <c r="B1498" s="25">
        <v>496</v>
      </c>
      <c r="C1498" s="25" t="s">
        <v>1124</v>
      </c>
      <c r="D1498" s="25" t="s">
        <v>1388</v>
      </c>
      <c r="E1498" s="25" t="s">
        <v>1346</v>
      </c>
      <c r="F1498" s="25" t="s">
        <v>1389</v>
      </c>
      <c r="G1498" s="25" t="s">
        <v>27</v>
      </c>
      <c r="H1498" s="25" t="s">
        <v>31</v>
      </c>
      <c r="I1498" s="25" t="s">
        <v>1136</v>
      </c>
      <c r="J1498" s="25" t="s">
        <v>1390</v>
      </c>
      <c r="K1498" s="25">
        <v>80111600</v>
      </c>
      <c r="L1498" s="25" t="s">
        <v>1399</v>
      </c>
      <c r="M1498" s="25">
        <v>1</v>
      </c>
      <c r="N1498" s="25">
        <v>1</v>
      </c>
      <c r="O1498" s="25">
        <v>11</v>
      </c>
      <c r="P1498" s="25">
        <v>1</v>
      </c>
      <c r="Q1498" s="25" t="s">
        <v>28</v>
      </c>
      <c r="R1498" s="25">
        <v>0</v>
      </c>
      <c r="S1498" s="26">
        <v>35851200</v>
      </c>
      <c r="T1498" s="26">
        <v>35851200</v>
      </c>
      <c r="U1498" s="25">
        <v>0</v>
      </c>
      <c r="V1498" s="25">
        <v>0</v>
      </c>
      <c r="W1498" s="25" t="s">
        <v>84</v>
      </c>
      <c r="X1498" s="25" t="s">
        <v>29</v>
      </c>
      <c r="Y1498" s="25" t="s">
        <v>1131</v>
      </c>
      <c r="Z1498" s="25">
        <v>3778932</v>
      </c>
      <c r="AA1498" s="25" t="s">
        <v>1132</v>
      </c>
      <c r="AB1498" s="24"/>
      <c r="AC1498" s="24" t="str">
        <f t="shared" si="46"/>
        <v>979-496</v>
      </c>
      <c r="AD1498" s="24" t="str">
        <f t="shared" si="47"/>
        <v>PRESTAR SERVICIOS PROFESIONALES PARA APOYAR EL DESARROLLO DE ACTUACIONES TÉCNICAS DE EVALUACIÓN, CONTROL, SEGUIMIENTO Y PREVENCIÓN AL TRÁFICO Y MOVILIZACIÓN DE FAUNA SILVESTRE.  # 979-496</v>
      </c>
    </row>
    <row r="1499" spans="1:30" x14ac:dyDescent="0.25">
      <c r="A1499" s="25">
        <v>979</v>
      </c>
      <c r="B1499" s="25">
        <v>497</v>
      </c>
      <c r="C1499" s="25" t="s">
        <v>1124</v>
      </c>
      <c r="D1499" s="25" t="s">
        <v>1388</v>
      </c>
      <c r="E1499" s="25" t="s">
        <v>1346</v>
      </c>
      <c r="F1499" s="25" t="s">
        <v>1389</v>
      </c>
      <c r="G1499" s="25" t="s">
        <v>27</v>
      </c>
      <c r="H1499" s="25" t="s">
        <v>31</v>
      </c>
      <c r="I1499" s="25" t="s">
        <v>1136</v>
      </c>
      <c r="J1499" s="25" t="s">
        <v>1390</v>
      </c>
      <c r="K1499" s="25">
        <v>80111600</v>
      </c>
      <c r="L1499" s="25" t="s">
        <v>1399</v>
      </c>
      <c r="M1499" s="25">
        <v>1</v>
      </c>
      <c r="N1499" s="25">
        <v>1</v>
      </c>
      <c r="O1499" s="25">
        <v>11</v>
      </c>
      <c r="P1499" s="25">
        <v>1</v>
      </c>
      <c r="Q1499" s="25" t="s">
        <v>28</v>
      </c>
      <c r="R1499" s="25">
        <v>0</v>
      </c>
      <c r="S1499" s="26">
        <v>35851200</v>
      </c>
      <c r="T1499" s="26">
        <v>35851200</v>
      </c>
      <c r="U1499" s="25">
        <v>0</v>
      </c>
      <c r="V1499" s="25">
        <v>0</v>
      </c>
      <c r="W1499" s="25" t="s">
        <v>84</v>
      </c>
      <c r="X1499" s="25" t="s">
        <v>29</v>
      </c>
      <c r="Y1499" s="25" t="s">
        <v>1131</v>
      </c>
      <c r="Z1499" s="25">
        <v>3778932</v>
      </c>
      <c r="AA1499" s="25" t="s">
        <v>1132</v>
      </c>
      <c r="AB1499" s="24"/>
      <c r="AC1499" s="24" t="str">
        <f t="shared" si="46"/>
        <v>979-497</v>
      </c>
      <c r="AD1499" s="24" t="str">
        <f t="shared" si="47"/>
        <v>PRESTAR SERVICIOS PROFESIONALES PARA APOYAR EL DESARROLLO DE ACTUACIONES TÉCNICAS DE EVALUACIÓN, CONTROL, SEGUIMIENTO Y PREVENCIÓN AL TRÁFICO Y MOVILIZACIÓN DE FAUNA SILVESTRE.  # 979-497</v>
      </c>
    </row>
    <row r="1500" spans="1:30" x14ac:dyDescent="0.25">
      <c r="A1500" s="25">
        <v>979</v>
      </c>
      <c r="B1500" s="25">
        <v>498</v>
      </c>
      <c r="C1500" s="25" t="s">
        <v>1124</v>
      </c>
      <c r="D1500" s="25" t="s">
        <v>1388</v>
      </c>
      <c r="E1500" s="25" t="s">
        <v>1346</v>
      </c>
      <c r="F1500" s="25" t="s">
        <v>1389</v>
      </c>
      <c r="G1500" s="25" t="s">
        <v>27</v>
      </c>
      <c r="H1500" s="25" t="s">
        <v>31</v>
      </c>
      <c r="I1500" s="25" t="s">
        <v>1136</v>
      </c>
      <c r="J1500" s="25" t="s">
        <v>1390</v>
      </c>
      <c r="K1500" s="25">
        <v>80111600</v>
      </c>
      <c r="L1500" s="25" t="s">
        <v>1399</v>
      </c>
      <c r="M1500" s="25">
        <v>1</v>
      </c>
      <c r="N1500" s="25">
        <v>1</v>
      </c>
      <c r="O1500" s="25">
        <v>11</v>
      </c>
      <c r="P1500" s="25">
        <v>1</v>
      </c>
      <c r="Q1500" s="25" t="s">
        <v>28</v>
      </c>
      <c r="R1500" s="25">
        <v>0</v>
      </c>
      <c r="S1500" s="26">
        <v>35851200</v>
      </c>
      <c r="T1500" s="26">
        <v>35851200</v>
      </c>
      <c r="U1500" s="25">
        <v>0</v>
      </c>
      <c r="V1500" s="25">
        <v>0</v>
      </c>
      <c r="W1500" s="25" t="s">
        <v>84</v>
      </c>
      <c r="X1500" s="25" t="s">
        <v>29</v>
      </c>
      <c r="Y1500" s="25" t="s">
        <v>1131</v>
      </c>
      <c r="Z1500" s="25">
        <v>3778932</v>
      </c>
      <c r="AA1500" s="25" t="s">
        <v>1132</v>
      </c>
      <c r="AB1500" s="24"/>
      <c r="AC1500" s="24" t="str">
        <f t="shared" si="46"/>
        <v>979-498</v>
      </c>
      <c r="AD1500" s="24" t="str">
        <f t="shared" si="47"/>
        <v>PRESTAR SERVICIOS PROFESIONALES PARA APOYAR EL DESARROLLO DE ACTUACIONES TÉCNICAS DE EVALUACIÓN, CONTROL, SEGUIMIENTO Y PREVENCIÓN AL TRÁFICO Y MOVILIZACIÓN DE FAUNA SILVESTRE.  # 979-498</v>
      </c>
    </row>
    <row r="1501" spans="1:30" x14ac:dyDescent="0.25">
      <c r="A1501" s="25">
        <v>979</v>
      </c>
      <c r="B1501" s="25">
        <v>499</v>
      </c>
      <c r="C1501" s="25" t="s">
        <v>1124</v>
      </c>
      <c r="D1501" s="25" t="s">
        <v>1388</v>
      </c>
      <c r="E1501" s="25" t="s">
        <v>1346</v>
      </c>
      <c r="F1501" s="25" t="s">
        <v>1389</v>
      </c>
      <c r="G1501" s="25" t="s">
        <v>27</v>
      </c>
      <c r="H1501" s="25" t="s">
        <v>31</v>
      </c>
      <c r="I1501" s="25" t="s">
        <v>1136</v>
      </c>
      <c r="J1501" s="25" t="s">
        <v>1390</v>
      </c>
      <c r="K1501" s="25">
        <v>80111600</v>
      </c>
      <c r="L1501" s="25" t="s">
        <v>1399</v>
      </c>
      <c r="M1501" s="25">
        <v>1</v>
      </c>
      <c r="N1501" s="25">
        <v>1</v>
      </c>
      <c r="O1501" s="25">
        <v>11</v>
      </c>
      <c r="P1501" s="25">
        <v>1</v>
      </c>
      <c r="Q1501" s="25" t="s">
        <v>28</v>
      </c>
      <c r="R1501" s="25">
        <v>0</v>
      </c>
      <c r="S1501" s="26">
        <v>35851200</v>
      </c>
      <c r="T1501" s="26">
        <v>35851200</v>
      </c>
      <c r="U1501" s="25">
        <v>0</v>
      </c>
      <c r="V1501" s="25">
        <v>0</v>
      </c>
      <c r="W1501" s="25" t="s">
        <v>84</v>
      </c>
      <c r="X1501" s="25" t="s">
        <v>29</v>
      </c>
      <c r="Y1501" s="25" t="s">
        <v>1131</v>
      </c>
      <c r="Z1501" s="25">
        <v>3778932</v>
      </c>
      <c r="AA1501" s="25" t="s">
        <v>1132</v>
      </c>
      <c r="AB1501" s="24"/>
      <c r="AC1501" s="24" t="str">
        <f t="shared" si="46"/>
        <v>979-499</v>
      </c>
      <c r="AD1501" s="24" t="str">
        <f t="shared" si="47"/>
        <v>PRESTAR SERVICIOS PROFESIONALES PARA APOYAR EL DESARROLLO DE ACTUACIONES TÉCNICAS DE EVALUACIÓN, CONTROL, SEGUIMIENTO Y PREVENCIÓN AL TRÁFICO Y MOVILIZACIÓN DE FAUNA SILVESTRE.  # 979-499</v>
      </c>
    </row>
    <row r="1502" spans="1:30" x14ac:dyDescent="0.25">
      <c r="A1502" s="25">
        <v>979</v>
      </c>
      <c r="B1502" s="25">
        <v>500</v>
      </c>
      <c r="C1502" s="25" t="s">
        <v>1124</v>
      </c>
      <c r="D1502" s="25" t="s">
        <v>1388</v>
      </c>
      <c r="E1502" s="25" t="s">
        <v>1346</v>
      </c>
      <c r="F1502" s="25" t="s">
        <v>1389</v>
      </c>
      <c r="G1502" s="25" t="s">
        <v>27</v>
      </c>
      <c r="H1502" s="25" t="s">
        <v>31</v>
      </c>
      <c r="I1502" s="25" t="s">
        <v>1136</v>
      </c>
      <c r="J1502" s="25" t="s">
        <v>1390</v>
      </c>
      <c r="K1502" s="25">
        <v>80111600</v>
      </c>
      <c r="L1502" s="25" t="s">
        <v>1399</v>
      </c>
      <c r="M1502" s="25">
        <v>1</v>
      </c>
      <c r="N1502" s="25">
        <v>1</v>
      </c>
      <c r="O1502" s="25">
        <v>11</v>
      </c>
      <c r="P1502" s="25">
        <v>1</v>
      </c>
      <c r="Q1502" s="25" t="s">
        <v>28</v>
      </c>
      <c r="R1502" s="25">
        <v>0</v>
      </c>
      <c r="S1502" s="26">
        <v>35851200</v>
      </c>
      <c r="T1502" s="26">
        <v>35851200</v>
      </c>
      <c r="U1502" s="25">
        <v>0</v>
      </c>
      <c r="V1502" s="25">
        <v>0</v>
      </c>
      <c r="W1502" s="25" t="s">
        <v>84</v>
      </c>
      <c r="X1502" s="25" t="s">
        <v>29</v>
      </c>
      <c r="Y1502" s="25" t="s">
        <v>1131</v>
      </c>
      <c r="Z1502" s="25">
        <v>3778932</v>
      </c>
      <c r="AA1502" s="25" t="s">
        <v>1132</v>
      </c>
      <c r="AB1502" s="24"/>
      <c r="AC1502" s="24" t="str">
        <f t="shared" si="46"/>
        <v>979-500</v>
      </c>
      <c r="AD1502" s="24" t="str">
        <f t="shared" si="47"/>
        <v>PRESTAR SERVICIOS PROFESIONALES PARA APOYAR EL DESARROLLO DE ACTUACIONES TÉCNICAS DE EVALUACIÓN, CONTROL, SEGUIMIENTO Y PREVENCIÓN AL TRÁFICO Y MOVILIZACIÓN DE FAUNA SILVESTRE.  # 979-500</v>
      </c>
    </row>
    <row r="1503" spans="1:30" x14ac:dyDescent="0.25">
      <c r="A1503" s="25">
        <v>979</v>
      </c>
      <c r="B1503" s="25">
        <v>501</v>
      </c>
      <c r="C1503" s="25" t="s">
        <v>1124</v>
      </c>
      <c r="D1503" s="25" t="s">
        <v>1388</v>
      </c>
      <c r="E1503" s="25" t="s">
        <v>1346</v>
      </c>
      <c r="F1503" s="25" t="s">
        <v>1389</v>
      </c>
      <c r="G1503" s="25" t="s">
        <v>27</v>
      </c>
      <c r="H1503" s="25" t="s">
        <v>31</v>
      </c>
      <c r="I1503" s="25" t="s">
        <v>1136</v>
      </c>
      <c r="J1503" s="25" t="s">
        <v>1390</v>
      </c>
      <c r="K1503" s="25">
        <v>80111600</v>
      </c>
      <c r="L1503" s="25" t="s">
        <v>1400</v>
      </c>
      <c r="M1503" s="25">
        <v>1</v>
      </c>
      <c r="N1503" s="25">
        <v>1</v>
      </c>
      <c r="O1503" s="25">
        <v>11</v>
      </c>
      <c r="P1503" s="25">
        <v>1</v>
      </c>
      <c r="Q1503" s="25" t="s">
        <v>28</v>
      </c>
      <c r="R1503" s="25">
        <v>0</v>
      </c>
      <c r="S1503" s="26">
        <v>35851200</v>
      </c>
      <c r="T1503" s="26">
        <v>35851200</v>
      </c>
      <c r="U1503" s="25">
        <v>0</v>
      </c>
      <c r="V1503" s="25">
        <v>0</v>
      </c>
      <c r="W1503" s="25" t="s">
        <v>84</v>
      </c>
      <c r="X1503" s="25" t="s">
        <v>29</v>
      </c>
      <c r="Y1503" s="25" t="s">
        <v>1131</v>
      </c>
      <c r="Z1503" s="25">
        <v>3778932</v>
      </c>
      <c r="AA1503" s="25" t="s">
        <v>1132</v>
      </c>
      <c r="AB1503" s="24"/>
      <c r="AC1503" s="24" t="str">
        <f t="shared" si="46"/>
        <v>979-501</v>
      </c>
      <c r="AD1503" s="24" t="str">
        <f t="shared" si="47"/>
        <v>PRESTAR SERVICIOS PROFESIONALES PARA APOYAR EL DESARROLLO DE LAS ACTUACIONES TÉCNICAS DE PREVENCIÓN E INVESTIGACIÓN SOBRE LOS RECURSOS FLORA Y  FAUNA SILVESTRE # 979-501</v>
      </c>
    </row>
    <row r="1504" spans="1:30" x14ac:dyDescent="0.25">
      <c r="A1504" s="25">
        <v>979</v>
      </c>
      <c r="B1504" s="25">
        <v>502</v>
      </c>
      <c r="C1504" s="25" t="s">
        <v>1124</v>
      </c>
      <c r="D1504" s="25" t="s">
        <v>1388</v>
      </c>
      <c r="E1504" s="25" t="s">
        <v>1346</v>
      </c>
      <c r="F1504" s="25" t="s">
        <v>1389</v>
      </c>
      <c r="G1504" s="25" t="s">
        <v>27</v>
      </c>
      <c r="H1504" s="25" t="s">
        <v>31</v>
      </c>
      <c r="I1504" s="25" t="s">
        <v>1136</v>
      </c>
      <c r="J1504" s="25" t="s">
        <v>1390</v>
      </c>
      <c r="K1504" s="25">
        <v>80111600</v>
      </c>
      <c r="L1504" s="25" t="s">
        <v>1401</v>
      </c>
      <c r="M1504" s="25">
        <v>1</v>
      </c>
      <c r="N1504" s="25">
        <v>1</v>
      </c>
      <c r="O1504" s="25">
        <v>11</v>
      </c>
      <c r="P1504" s="25">
        <v>1</v>
      </c>
      <c r="Q1504" s="25" t="s">
        <v>28</v>
      </c>
      <c r="R1504" s="25">
        <v>0</v>
      </c>
      <c r="S1504" s="26">
        <v>58743300</v>
      </c>
      <c r="T1504" s="26">
        <v>58743300</v>
      </c>
      <c r="U1504" s="25">
        <v>0</v>
      </c>
      <c r="V1504" s="25">
        <v>0</v>
      </c>
      <c r="W1504" s="25" t="s">
        <v>84</v>
      </c>
      <c r="X1504" s="25" t="s">
        <v>29</v>
      </c>
      <c r="Y1504" s="25" t="s">
        <v>1131</v>
      </c>
      <c r="Z1504" s="25">
        <v>3778932</v>
      </c>
      <c r="AA1504" s="25" t="s">
        <v>1132</v>
      </c>
      <c r="AB1504" s="24"/>
      <c r="AC1504" s="24" t="str">
        <f t="shared" si="46"/>
        <v>979-502</v>
      </c>
      <c r="AD1504" s="24" t="str">
        <f t="shared" si="47"/>
        <v>PRESTAR SERVICIOS PROFESIONALES PARA LIDERAR LA EJECUCIÓN DE LAS ACTUACIONES DE PREVENCIÓN, SEGUIMIENTO Y CONTROL AL TRÁFICO DE FLORA SILVESTRE.  # 979-502</v>
      </c>
    </row>
    <row r="1505" spans="1:30" x14ac:dyDescent="0.25">
      <c r="A1505" s="25">
        <v>979</v>
      </c>
      <c r="B1505" s="25">
        <v>503</v>
      </c>
      <c r="C1505" s="25" t="s">
        <v>1124</v>
      </c>
      <c r="D1505" s="25" t="s">
        <v>1388</v>
      </c>
      <c r="E1505" s="25" t="s">
        <v>1346</v>
      </c>
      <c r="F1505" s="25" t="s">
        <v>1389</v>
      </c>
      <c r="G1505" s="25" t="s">
        <v>27</v>
      </c>
      <c r="H1505" s="25" t="s">
        <v>31</v>
      </c>
      <c r="I1505" s="25" t="s">
        <v>1136</v>
      </c>
      <c r="J1505" s="25" t="s">
        <v>1390</v>
      </c>
      <c r="K1505" s="25">
        <v>80111600</v>
      </c>
      <c r="L1505" s="25" t="s">
        <v>1403</v>
      </c>
      <c r="M1505" s="25">
        <v>1</v>
      </c>
      <c r="N1505" s="25">
        <v>1</v>
      </c>
      <c r="O1505" s="25">
        <v>11</v>
      </c>
      <c r="P1505" s="25">
        <v>1</v>
      </c>
      <c r="Q1505" s="25" t="s">
        <v>28</v>
      </c>
      <c r="R1505" s="25">
        <v>0</v>
      </c>
      <c r="S1505" s="26">
        <v>45091200</v>
      </c>
      <c r="T1505" s="26">
        <v>45091200</v>
      </c>
      <c r="U1505" s="25">
        <v>0</v>
      </c>
      <c r="V1505" s="25">
        <v>0</v>
      </c>
      <c r="W1505" s="25" t="s">
        <v>84</v>
      </c>
      <c r="X1505" s="25" t="s">
        <v>29</v>
      </c>
      <c r="Y1505" s="25" t="s">
        <v>1131</v>
      </c>
      <c r="Z1505" s="25">
        <v>3778932</v>
      </c>
      <c r="AA1505" s="25" t="s">
        <v>1132</v>
      </c>
      <c r="AB1505" s="24"/>
      <c r="AC1505" s="24" t="str">
        <f t="shared" si="46"/>
        <v>979-503</v>
      </c>
      <c r="AD1505" s="24" t="str">
        <f t="shared" si="47"/>
        <v>PRESTAR SERVICIOS PROFESIONALES PARA REALIZAR ACTUACIONES DE VERIFICACIÓN Y CONTROL DE EXPORTACIONES E IMPORTACIONES DE ESPECIMENES PROVENIENTES DE LA FLORA SILVESTRE # 979-503</v>
      </c>
    </row>
    <row r="1506" spans="1:30" x14ac:dyDescent="0.25">
      <c r="A1506" s="25">
        <v>979</v>
      </c>
      <c r="B1506" s="25">
        <v>504</v>
      </c>
      <c r="C1506" s="25" t="s">
        <v>1124</v>
      </c>
      <c r="D1506" s="25" t="s">
        <v>1388</v>
      </c>
      <c r="E1506" s="25" t="s">
        <v>1346</v>
      </c>
      <c r="F1506" s="25" t="s">
        <v>1389</v>
      </c>
      <c r="G1506" s="25" t="s">
        <v>27</v>
      </c>
      <c r="H1506" s="25" t="s">
        <v>31</v>
      </c>
      <c r="I1506" s="25" t="s">
        <v>1136</v>
      </c>
      <c r="J1506" s="25" t="s">
        <v>1390</v>
      </c>
      <c r="K1506" s="25">
        <v>80111600</v>
      </c>
      <c r="L1506" s="25" t="s">
        <v>1404</v>
      </c>
      <c r="M1506" s="25">
        <v>1</v>
      </c>
      <c r="N1506" s="25">
        <v>1</v>
      </c>
      <c r="O1506" s="25">
        <v>11</v>
      </c>
      <c r="P1506" s="25">
        <v>1</v>
      </c>
      <c r="Q1506" s="25" t="s">
        <v>28</v>
      </c>
      <c r="R1506" s="25">
        <v>0</v>
      </c>
      <c r="S1506" s="26">
        <v>40009200</v>
      </c>
      <c r="T1506" s="26">
        <v>40009200</v>
      </c>
      <c r="U1506" s="25">
        <v>0</v>
      </c>
      <c r="V1506" s="25">
        <v>0</v>
      </c>
      <c r="W1506" s="25" t="s">
        <v>84</v>
      </c>
      <c r="X1506" s="25" t="s">
        <v>29</v>
      </c>
      <c r="Y1506" s="25" t="s">
        <v>1131</v>
      </c>
      <c r="Z1506" s="25">
        <v>3778932</v>
      </c>
      <c r="AA1506" s="25" t="s">
        <v>1132</v>
      </c>
      <c r="AB1506" s="24"/>
      <c r="AC1506" s="24" t="str">
        <f t="shared" si="46"/>
        <v>979-504</v>
      </c>
      <c r="AD1506" s="24" t="str">
        <f t="shared" si="47"/>
        <v>PRESTAR SERVICIOS PROFESIONALES PARA VERIFICAR TÉCNICAMENTE LAS CONDICIONES ESTABLECIDAS PARA LA FLORA SILVESTRE PRODUCTO DE LA EVALUACIÓN, CONTROL Y SEGUIMIENTO AL TRÁFICO Y MOVILIZACIÓN ILEGAL DE FLORA SILVESTRE   # 979-504</v>
      </c>
    </row>
    <row r="1507" spans="1:30" x14ac:dyDescent="0.25">
      <c r="A1507" s="25">
        <v>979</v>
      </c>
      <c r="B1507" s="25">
        <v>505</v>
      </c>
      <c r="C1507" s="25" t="s">
        <v>1124</v>
      </c>
      <c r="D1507" s="25" t="s">
        <v>1388</v>
      </c>
      <c r="E1507" s="25" t="s">
        <v>1346</v>
      </c>
      <c r="F1507" s="25" t="s">
        <v>1389</v>
      </c>
      <c r="G1507" s="25" t="s">
        <v>27</v>
      </c>
      <c r="H1507" s="25" t="s">
        <v>31</v>
      </c>
      <c r="I1507" s="25" t="s">
        <v>1136</v>
      </c>
      <c r="J1507" s="25" t="s">
        <v>1390</v>
      </c>
      <c r="K1507" s="25">
        <v>80111600</v>
      </c>
      <c r="L1507" s="25" t="s">
        <v>1405</v>
      </c>
      <c r="M1507" s="25">
        <v>1</v>
      </c>
      <c r="N1507" s="25">
        <v>1</v>
      </c>
      <c r="O1507" s="25">
        <v>11</v>
      </c>
      <c r="P1507" s="25">
        <v>1</v>
      </c>
      <c r="Q1507" s="25" t="s">
        <v>28</v>
      </c>
      <c r="R1507" s="25">
        <v>0</v>
      </c>
      <c r="S1507" s="26">
        <v>40009200</v>
      </c>
      <c r="T1507" s="26">
        <v>40009200</v>
      </c>
      <c r="U1507" s="25">
        <v>0</v>
      </c>
      <c r="V1507" s="25">
        <v>0</v>
      </c>
      <c r="W1507" s="25" t="s">
        <v>84</v>
      </c>
      <c r="X1507" s="25" t="s">
        <v>29</v>
      </c>
      <c r="Y1507" s="25" t="s">
        <v>1131</v>
      </c>
      <c r="Z1507" s="25">
        <v>3778932</v>
      </c>
      <c r="AA1507" s="25" t="s">
        <v>1132</v>
      </c>
      <c r="AC1507" s="24" t="str">
        <f t="shared" si="46"/>
        <v>979-505</v>
      </c>
      <c r="AD1507" s="24" t="str">
        <f t="shared" si="47"/>
        <v>PRESTAR SERVICIOS PROFESIONALES PARA REALIZAR ACTUACIONES TÉCNICAS DE EVALUACIÓN, CONTROL Y SEGUIMIENTO A LA MOVILIZACIÓN, TRANSFORMACIÓN Y COMERCIALIZACIÓN DE PRODUCTOS FORESTALES # 979-505</v>
      </c>
    </row>
    <row r="1508" spans="1:30" x14ac:dyDescent="0.25">
      <c r="A1508" s="25">
        <v>979</v>
      </c>
      <c r="B1508" s="25">
        <v>506</v>
      </c>
      <c r="C1508" s="25" t="s">
        <v>1124</v>
      </c>
      <c r="D1508" s="25" t="s">
        <v>1388</v>
      </c>
      <c r="E1508" s="25" t="s">
        <v>1346</v>
      </c>
      <c r="F1508" s="25" t="s">
        <v>1389</v>
      </c>
      <c r="G1508" s="25" t="s">
        <v>27</v>
      </c>
      <c r="H1508" s="25" t="s">
        <v>31</v>
      </c>
      <c r="I1508" s="25" t="s">
        <v>1136</v>
      </c>
      <c r="J1508" s="25" t="s">
        <v>1390</v>
      </c>
      <c r="K1508" s="25">
        <v>80111600</v>
      </c>
      <c r="L1508" s="25" t="s">
        <v>1406</v>
      </c>
      <c r="M1508" s="25">
        <v>1</v>
      </c>
      <c r="N1508" s="25">
        <v>1</v>
      </c>
      <c r="O1508" s="25">
        <v>11</v>
      </c>
      <c r="P1508" s="25">
        <v>1</v>
      </c>
      <c r="Q1508" s="25" t="s">
        <v>28</v>
      </c>
      <c r="R1508" s="25">
        <v>0</v>
      </c>
      <c r="S1508" s="26">
        <v>40009200</v>
      </c>
      <c r="T1508" s="26">
        <v>40009200</v>
      </c>
      <c r="U1508" s="25">
        <v>0</v>
      </c>
      <c r="V1508" s="25">
        <v>0</v>
      </c>
      <c r="W1508" s="25" t="s">
        <v>84</v>
      </c>
      <c r="X1508" s="25" t="s">
        <v>29</v>
      </c>
      <c r="Y1508" s="25" t="s">
        <v>1131</v>
      </c>
      <c r="Z1508" s="25">
        <v>3778932</v>
      </c>
      <c r="AA1508" s="25" t="s">
        <v>1132</v>
      </c>
      <c r="AC1508" s="24" t="str">
        <f t="shared" si="46"/>
        <v>979-506</v>
      </c>
      <c r="AD1508" s="24" t="str">
        <f t="shared" si="47"/>
        <v>PRESTAR SERVICIOS PROFESIONALES PARA EJECUTAR ACTUACIONES DE EVALUACIÓN,  CONTROL Y SEGUIMIENTO ENCAMINADAS A LA REDUCCIÓN DE DEL TRÁFICO ILEGAL DEL RECURSO FORESTAL EN LA JURISDICCIÓN DE LA SDA # 979-506</v>
      </c>
    </row>
    <row r="1509" spans="1:30" x14ac:dyDescent="0.25">
      <c r="A1509" s="25">
        <v>979</v>
      </c>
      <c r="B1509" s="25">
        <v>507</v>
      </c>
      <c r="C1509" s="25" t="s">
        <v>1124</v>
      </c>
      <c r="D1509" s="25" t="s">
        <v>1388</v>
      </c>
      <c r="E1509" s="25" t="s">
        <v>1346</v>
      </c>
      <c r="F1509" s="25" t="s">
        <v>1389</v>
      </c>
      <c r="G1509" s="25" t="s">
        <v>27</v>
      </c>
      <c r="H1509" s="25" t="s">
        <v>31</v>
      </c>
      <c r="I1509" s="25" t="s">
        <v>1136</v>
      </c>
      <c r="J1509" s="25" t="s">
        <v>1390</v>
      </c>
      <c r="K1509" s="25">
        <v>80111600</v>
      </c>
      <c r="L1509" s="25" t="s">
        <v>1407</v>
      </c>
      <c r="M1509" s="25">
        <v>1</v>
      </c>
      <c r="N1509" s="25">
        <v>1</v>
      </c>
      <c r="O1509" s="25">
        <v>11</v>
      </c>
      <c r="P1509" s="25">
        <v>1</v>
      </c>
      <c r="Q1509" s="25" t="s">
        <v>28</v>
      </c>
      <c r="R1509" s="25">
        <v>0</v>
      </c>
      <c r="S1509" s="26">
        <v>35851200</v>
      </c>
      <c r="T1509" s="26">
        <v>35851200</v>
      </c>
      <c r="U1509" s="25">
        <v>0</v>
      </c>
      <c r="V1509" s="25">
        <v>0</v>
      </c>
      <c r="W1509" s="25" t="s">
        <v>84</v>
      </c>
      <c r="X1509" s="25" t="s">
        <v>29</v>
      </c>
      <c r="Y1509" s="25" t="s">
        <v>1131</v>
      </c>
      <c r="Z1509" s="25">
        <v>3778932</v>
      </c>
      <c r="AA1509" s="25" t="s">
        <v>1132</v>
      </c>
      <c r="AC1509" s="24" t="str">
        <f t="shared" si="46"/>
        <v>979-507</v>
      </c>
      <c r="AD1509" s="24" t="str">
        <f t="shared" si="47"/>
        <v>PRESTAR SERVICIOS PROFESIONALES PARA APOYAR LAS ACTUACIONES TÉCNICAS DE EVALUACIÓN, CONTROL, SEGUIMIENTO Y PREVENCIÓN  AL TRÁFICO Y MOVILIZACIÓN DE FLORA SILVESTRE  # 979-507</v>
      </c>
    </row>
    <row r="1510" spans="1:30" x14ac:dyDescent="0.25">
      <c r="A1510" s="25">
        <v>979</v>
      </c>
      <c r="B1510" s="25">
        <v>508</v>
      </c>
      <c r="C1510" s="25" t="s">
        <v>1124</v>
      </c>
      <c r="D1510" s="25" t="s">
        <v>1388</v>
      </c>
      <c r="E1510" s="25" t="s">
        <v>1346</v>
      </c>
      <c r="F1510" s="25" t="s">
        <v>1389</v>
      </c>
      <c r="G1510" s="25" t="s">
        <v>27</v>
      </c>
      <c r="H1510" s="25" t="s">
        <v>31</v>
      </c>
      <c r="I1510" s="25" t="s">
        <v>1136</v>
      </c>
      <c r="J1510" s="25" t="s">
        <v>1390</v>
      </c>
      <c r="K1510" s="25">
        <v>80111600</v>
      </c>
      <c r="L1510" s="25" t="s">
        <v>1408</v>
      </c>
      <c r="M1510" s="25">
        <v>1</v>
      </c>
      <c r="N1510" s="25">
        <v>1</v>
      </c>
      <c r="O1510" s="25">
        <v>11</v>
      </c>
      <c r="P1510" s="25">
        <v>1</v>
      </c>
      <c r="Q1510" s="25" t="s">
        <v>28</v>
      </c>
      <c r="R1510" s="25">
        <v>0</v>
      </c>
      <c r="S1510" s="26">
        <v>35851200</v>
      </c>
      <c r="T1510" s="26">
        <v>35851200</v>
      </c>
      <c r="U1510" s="25">
        <v>0</v>
      </c>
      <c r="V1510" s="25">
        <v>0</v>
      </c>
      <c r="W1510" s="25" t="s">
        <v>84</v>
      </c>
      <c r="X1510" s="25" t="s">
        <v>29</v>
      </c>
      <c r="Y1510" s="25" t="s">
        <v>1131</v>
      </c>
      <c r="Z1510" s="25">
        <v>3778932</v>
      </c>
      <c r="AA1510" s="25" t="s">
        <v>1132</v>
      </c>
      <c r="AC1510" s="24" t="str">
        <f t="shared" si="46"/>
        <v>979-508</v>
      </c>
      <c r="AD1510" s="24" t="str">
        <f t="shared" si="47"/>
        <v>PRESTAR SERVICIOS PROFESIONALES PARA ADELANTAR LAS ACTIVIDADES TÉCNICAS DE  EVALUACIÓN, CONTROL Y SEGUIMIENTO A LAS ACTIVIDADES DESARROLLADAS POR  LAS EMPRESAS FORESTALES # 979-508</v>
      </c>
    </row>
    <row r="1511" spans="1:30" x14ac:dyDescent="0.25">
      <c r="A1511" s="25">
        <v>979</v>
      </c>
      <c r="B1511" s="25">
        <v>509</v>
      </c>
      <c r="C1511" s="25" t="s">
        <v>1124</v>
      </c>
      <c r="D1511" s="25" t="s">
        <v>1388</v>
      </c>
      <c r="E1511" s="25" t="s">
        <v>1346</v>
      </c>
      <c r="F1511" s="25" t="s">
        <v>1389</v>
      </c>
      <c r="G1511" s="25" t="s">
        <v>27</v>
      </c>
      <c r="H1511" s="25" t="s">
        <v>31</v>
      </c>
      <c r="I1511" s="25" t="s">
        <v>1136</v>
      </c>
      <c r="J1511" s="25" t="s">
        <v>1390</v>
      </c>
      <c r="K1511" s="25">
        <v>80111600</v>
      </c>
      <c r="L1511" s="25" t="s">
        <v>1409</v>
      </c>
      <c r="M1511" s="25">
        <v>1</v>
      </c>
      <c r="N1511" s="25">
        <v>1</v>
      </c>
      <c r="O1511" s="25">
        <v>12</v>
      </c>
      <c r="P1511" s="25">
        <v>1</v>
      </c>
      <c r="Q1511" s="25" t="s">
        <v>28</v>
      </c>
      <c r="R1511" s="25">
        <v>0</v>
      </c>
      <c r="S1511" s="26">
        <v>36048600</v>
      </c>
      <c r="T1511" s="26">
        <v>36048600</v>
      </c>
      <c r="U1511" s="25">
        <v>0</v>
      </c>
      <c r="V1511" s="25">
        <v>0</v>
      </c>
      <c r="W1511" s="25" t="s">
        <v>84</v>
      </c>
      <c r="X1511" s="25" t="s">
        <v>29</v>
      </c>
      <c r="Y1511" s="25" t="s">
        <v>1131</v>
      </c>
      <c r="Z1511" s="25">
        <v>3778932</v>
      </c>
      <c r="AA1511" s="25" t="s">
        <v>1132</v>
      </c>
      <c r="AC1511" s="24" t="str">
        <f t="shared" si="46"/>
        <v>979-509</v>
      </c>
      <c r="AD1511" s="24" t="str">
        <f t="shared" si="47"/>
        <v>PRESTAR SERVICIOS PROFESIONALES PARA APOYAR LAS ACTUACIONES TÉCNICAS RELACIONADAS CON EL SEGUIMIENTO Y CONTROL AL TRAFICO DEL RECURSO FLORA SILVESTRE E INDUSTRIA DE LA MADERA. # 979-509</v>
      </c>
    </row>
    <row r="1512" spans="1:30" x14ac:dyDescent="0.25">
      <c r="A1512" s="25">
        <v>979</v>
      </c>
      <c r="B1512" s="25">
        <v>510</v>
      </c>
      <c r="C1512" s="25" t="s">
        <v>1124</v>
      </c>
      <c r="D1512" s="25" t="s">
        <v>1388</v>
      </c>
      <c r="E1512" s="25" t="s">
        <v>1346</v>
      </c>
      <c r="F1512" s="25" t="s">
        <v>1389</v>
      </c>
      <c r="G1512" s="25" t="s">
        <v>27</v>
      </c>
      <c r="H1512" s="25" t="s">
        <v>31</v>
      </c>
      <c r="I1512" s="25" t="s">
        <v>1136</v>
      </c>
      <c r="J1512" s="25" t="s">
        <v>1390</v>
      </c>
      <c r="K1512" s="25">
        <v>80111600</v>
      </c>
      <c r="L1512" s="25" t="s">
        <v>1409</v>
      </c>
      <c r="M1512" s="25">
        <v>1</v>
      </c>
      <c r="N1512" s="25">
        <v>1</v>
      </c>
      <c r="O1512" s="25">
        <v>11</v>
      </c>
      <c r="P1512" s="25">
        <v>1</v>
      </c>
      <c r="Q1512" s="25" t="s">
        <v>28</v>
      </c>
      <c r="R1512" s="25">
        <v>0</v>
      </c>
      <c r="S1512" s="26">
        <v>33044550</v>
      </c>
      <c r="T1512" s="26">
        <v>33044550</v>
      </c>
      <c r="U1512" s="25">
        <v>0</v>
      </c>
      <c r="V1512" s="25">
        <v>0</v>
      </c>
      <c r="W1512" s="25" t="s">
        <v>84</v>
      </c>
      <c r="X1512" s="25" t="s">
        <v>29</v>
      </c>
      <c r="Y1512" s="25" t="s">
        <v>1131</v>
      </c>
      <c r="Z1512" s="25">
        <v>3778932</v>
      </c>
      <c r="AA1512" s="25" t="s">
        <v>1132</v>
      </c>
      <c r="AC1512" s="24" t="str">
        <f t="shared" si="46"/>
        <v>979-510</v>
      </c>
      <c r="AD1512" s="24" t="str">
        <f t="shared" si="47"/>
        <v>PRESTAR SERVICIOS PROFESIONALES PARA APOYAR LAS ACTUACIONES TÉCNICAS RELACIONADAS CON EL SEGUIMIENTO Y CONTROL AL TRAFICO DEL RECURSO FLORA SILVESTRE E INDUSTRIA DE LA MADERA. # 979-510</v>
      </c>
    </row>
    <row r="1513" spans="1:30" x14ac:dyDescent="0.25">
      <c r="A1513" s="25">
        <v>979</v>
      </c>
      <c r="B1513" s="25">
        <v>511</v>
      </c>
      <c r="C1513" s="25" t="s">
        <v>1124</v>
      </c>
      <c r="D1513" s="25" t="s">
        <v>1388</v>
      </c>
      <c r="E1513" s="25" t="s">
        <v>1346</v>
      </c>
      <c r="F1513" s="25" t="s">
        <v>1389</v>
      </c>
      <c r="G1513" s="25" t="s">
        <v>27</v>
      </c>
      <c r="H1513" s="25" t="s">
        <v>31</v>
      </c>
      <c r="I1513" s="25" t="s">
        <v>1136</v>
      </c>
      <c r="J1513" s="25" t="s">
        <v>1390</v>
      </c>
      <c r="K1513" s="25">
        <v>80111600</v>
      </c>
      <c r="L1513" s="25" t="s">
        <v>1409</v>
      </c>
      <c r="M1513" s="25">
        <v>1</v>
      </c>
      <c r="N1513" s="25">
        <v>1</v>
      </c>
      <c r="O1513" s="25">
        <v>12</v>
      </c>
      <c r="P1513" s="25">
        <v>1</v>
      </c>
      <c r="Q1513" s="25" t="s">
        <v>28</v>
      </c>
      <c r="R1513" s="25">
        <v>0</v>
      </c>
      <c r="S1513" s="26">
        <v>36048600</v>
      </c>
      <c r="T1513" s="26">
        <v>36048600</v>
      </c>
      <c r="U1513" s="25">
        <v>0</v>
      </c>
      <c r="V1513" s="25">
        <v>0</v>
      </c>
      <c r="W1513" s="25" t="s">
        <v>84</v>
      </c>
      <c r="X1513" s="25" t="s">
        <v>29</v>
      </c>
      <c r="Y1513" s="25" t="s">
        <v>1131</v>
      </c>
      <c r="Z1513" s="25">
        <v>3778932</v>
      </c>
      <c r="AA1513" s="25" t="s">
        <v>1132</v>
      </c>
      <c r="AC1513" s="24" t="str">
        <f t="shared" si="46"/>
        <v>979-511</v>
      </c>
      <c r="AD1513" s="24" t="str">
        <f t="shared" si="47"/>
        <v>PRESTAR SERVICIOS PROFESIONALES PARA APOYAR LAS ACTUACIONES TÉCNICAS RELACIONADAS CON EL SEGUIMIENTO Y CONTROL AL TRAFICO DEL RECURSO FLORA SILVESTRE E INDUSTRIA DE LA MADERA. # 979-511</v>
      </c>
    </row>
    <row r="1514" spans="1:30" x14ac:dyDescent="0.25">
      <c r="A1514" s="25">
        <v>979</v>
      </c>
      <c r="B1514" s="25">
        <v>512</v>
      </c>
      <c r="C1514" s="25" t="s">
        <v>1124</v>
      </c>
      <c r="D1514" s="25" t="s">
        <v>1388</v>
      </c>
      <c r="E1514" s="25" t="s">
        <v>1346</v>
      </c>
      <c r="F1514" s="25" t="s">
        <v>1389</v>
      </c>
      <c r="G1514" s="25" t="s">
        <v>27</v>
      </c>
      <c r="H1514" s="25" t="s">
        <v>31</v>
      </c>
      <c r="I1514" s="25" t="s">
        <v>1136</v>
      </c>
      <c r="J1514" s="25" t="s">
        <v>1390</v>
      </c>
      <c r="K1514" s="25">
        <v>80111600</v>
      </c>
      <c r="L1514" s="25" t="s">
        <v>1410</v>
      </c>
      <c r="M1514" s="25">
        <v>1</v>
      </c>
      <c r="N1514" s="25">
        <v>1</v>
      </c>
      <c r="O1514" s="25">
        <v>11</v>
      </c>
      <c r="P1514" s="25">
        <v>1</v>
      </c>
      <c r="Q1514" s="25" t="s">
        <v>28</v>
      </c>
      <c r="R1514" s="25">
        <v>0</v>
      </c>
      <c r="S1514" s="26">
        <v>27234900</v>
      </c>
      <c r="T1514" s="26">
        <v>27234900</v>
      </c>
      <c r="U1514" s="25">
        <v>0</v>
      </c>
      <c r="V1514" s="25">
        <v>0</v>
      </c>
      <c r="W1514" s="25" t="s">
        <v>84</v>
      </c>
      <c r="X1514" s="25" t="s">
        <v>29</v>
      </c>
      <c r="Y1514" s="25" t="s">
        <v>1131</v>
      </c>
      <c r="Z1514" s="25">
        <v>3778932</v>
      </c>
      <c r="AA1514" s="25" t="s">
        <v>1132</v>
      </c>
      <c r="AC1514" s="24" t="str">
        <f t="shared" si="46"/>
        <v>979-512</v>
      </c>
      <c r="AD1514" s="24" t="str">
        <f t="shared" si="47"/>
        <v>PRESTAR SERVICIOS DE APOYO A LA GESTIÓN PARA EL DESARROLLO, INTERVENCIÓN Y TRÁMITE DOCUMENTAL DERIVADOS DE LA EVALUACIÓN, CONTROL, SEGUIMIENTO, PREVENCIÓN E INVESTIGACIÓN SOBRE LOS RECURSOS FLORA Y FAUNA SILVESTRE # 979-512</v>
      </c>
    </row>
    <row r="1515" spans="1:30" x14ac:dyDescent="0.25">
      <c r="A1515" s="25">
        <v>979</v>
      </c>
      <c r="B1515" s="25">
        <v>513</v>
      </c>
      <c r="C1515" s="25" t="s">
        <v>1124</v>
      </c>
      <c r="D1515" s="25" t="s">
        <v>1388</v>
      </c>
      <c r="E1515" s="25" t="s">
        <v>1346</v>
      </c>
      <c r="F1515" s="25" t="s">
        <v>1389</v>
      </c>
      <c r="G1515" s="25" t="s">
        <v>27</v>
      </c>
      <c r="H1515" s="25" t="s">
        <v>31</v>
      </c>
      <c r="I1515" s="25" t="s">
        <v>1136</v>
      </c>
      <c r="J1515" s="25" t="s">
        <v>1390</v>
      </c>
      <c r="K1515" s="25">
        <v>80111600</v>
      </c>
      <c r="L1515" s="25" t="s">
        <v>1411</v>
      </c>
      <c r="M1515" s="25">
        <v>1</v>
      </c>
      <c r="N1515" s="25">
        <v>1</v>
      </c>
      <c r="O1515" s="25">
        <v>11</v>
      </c>
      <c r="P1515" s="25">
        <v>1</v>
      </c>
      <c r="Q1515" s="25" t="s">
        <v>28</v>
      </c>
      <c r="R1515" s="25">
        <v>0</v>
      </c>
      <c r="S1515" s="26">
        <v>22210650</v>
      </c>
      <c r="T1515" s="26">
        <v>22210650</v>
      </c>
      <c r="U1515" s="25">
        <v>0</v>
      </c>
      <c r="V1515" s="25">
        <v>0</v>
      </c>
      <c r="W1515" s="25" t="s">
        <v>84</v>
      </c>
      <c r="X1515" s="25" t="s">
        <v>29</v>
      </c>
      <c r="Y1515" s="25" t="s">
        <v>1131</v>
      </c>
      <c r="Z1515" s="25">
        <v>3778932</v>
      </c>
      <c r="AA1515" s="25" t="s">
        <v>1132</v>
      </c>
      <c r="AC1515" s="24" t="str">
        <f t="shared" si="46"/>
        <v>979-513</v>
      </c>
      <c r="AD1515" s="24" t="str">
        <f t="shared" si="47"/>
        <v>PPRESTAR SERVICIOS DE APOYO A LA GESTIÓN PARA ADELANTAR EL TRÁMITE DE EXPEDIENTES Y MANEJO DEL ARCHIVO DE GESTIÓN DOCUMENTAL DERIVADOS DE LA EVALUACIÓN, CONTROL, SEGUIMIENTO, PREVENCIÓN E INVESTIGACIÓN SOBRE LOS RECURSOS FLORA Y FAUNA SILVESTRE # 979-513</v>
      </c>
    </row>
    <row r="1516" spans="1:30" x14ac:dyDescent="0.25">
      <c r="A1516" s="25">
        <v>979</v>
      </c>
      <c r="B1516" s="25">
        <v>514</v>
      </c>
      <c r="C1516" s="25" t="s">
        <v>1124</v>
      </c>
      <c r="D1516" s="25" t="s">
        <v>1388</v>
      </c>
      <c r="E1516" s="25" t="s">
        <v>1346</v>
      </c>
      <c r="F1516" s="25" t="s">
        <v>1389</v>
      </c>
      <c r="G1516" s="25" t="s">
        <v>27</v>
      </c>
      <c r="H1516" s="25" t="s">
        <v>31</v>
      </c>
      <c r="I1516" s="25" t="s">
        <v>1136</v>
      </c>
      <c r="J1516" s="25" t="s">
        <v>1390</v>
      </c>
      <c r="K1516" s="25">
        <v>80111600</v>
      </c>
      <c r="L1516" s="25" t="s">
        <v>1411</v>
      </c>
      <c r="M1516" s="25">
        <v>1</v>
      </c>
      <c r="N1516" s="25">
        <v>1</v>
      </c>
      <c r="O1516" s="25">
        <v>11</v>
      </c>
      <c r="P1516" s="25">
        <v>1</v>
      </c>
      <c r="Q1516" s="25" t="s">
        <v>28</v>
      </c>
      <c r="R1516" s="25">
        <v>0</v>
      </c>
      <c r="S1516" s="26">
        <v>22210650</v>
      </c>
      <c r="T1516" s="26">
        <v>22210650</v>
      </c>
      <c r="U1516" s="25">
        <v>0</v>
      </c>
      <c r="V1516" s="25">
        <v>0</v>
      </c>
      <c r="W1516" s="25" t="s">
        <v>84</v>
      </c>
      <c r="X1516" s="25" t="s">
        <v>29</v>
      </c>
      <c r="Y1516" s="25" t="s">
        <v>1131</v>
      </c>
      <c r="Z1516" s="25">
        <v>3778932</v>
      </c>
      <c r="AA1516" s="25" t="s">
        <v>1132</v>
      </c>
      <c r="AC1516" s="24" t="str">
        <f t="shared" si="46"/>
        <v>979-514</v>
      </c>
      <c r="AD1516" s="24" t="str">
        <f t="shared" si="47"/>
        <v>PPRESTAR SERVICIOS DE APOYO A LA GESTIÓN PARA ADELANTAR EL TRÁMITE DE EXPEDIENTES Y MANEJO DEL ARCHIVO DE GESTIÓN DOCUMENTAL DERIVADOS DE LA EVALUACIÓN, CONTROL, SEGUIMIENTO, PREVENCIÓN E INVESTIGACIÓN SOBRE LOS RECURSOS FLORA Y FAUNA SILVESTRE # 979-514</v>
      </c>
    </row>
    <row r="1517" spans="1:30" x14ac:dyDescent="0.25">
      <c r="A1517" s="25">
        <v>979</v>
      </c>
      <c r="B1517" s="25">
        <v>515</v>
      </c>
      <c r="C1517" s="25" t="s">
        <v>1124</v>
      </c>
      <c r="D1517" s="25" t="s">
        <v>1388</v>
      </c>
      <c r="E1517" s="25" t="s">
        <v>1346</v>
      </c>
      <c r="F1517" s="25" t="s">
        <v>1389</v>
      </c>
      <c r="G1517" s="25" t="s">
        <v>27</v>
      </c>
      <c r="H1517" s="25" t="s">
        <v>31</v>
      </c>
      <c r="I1517" s="25" t="s">
        <v>1136</v>
      </c>
      <c r="J1517" s="25" t="s">
        <v>1390</v>
      </c>
      <c r="K1517" s="25">
        <v>80111600</v>
      </c>
      <c r="L1517" s="25" t="s">
        <v>1411</v>
      </c>
      <c r="M1517" s="25">
        <v>1</v>
      </c>
      <c r="N1517" s="25">
        <v>1</v>
      </c>
      <c r="O1517" s="25">
        <v>11</v>
      </c>
      <c r="P1517" s="25">
        <v>1</v>
      </c>
      <c r="Q1517" s="25" t="s">
        <v>28</v>
      </c>
      <c r="R1517" s="25">
        <v>0</v>
      </c>
      <c r="S1517" s="26">
        <v>22210650</v>
      </c>
      <c r="T1517" s="26">
        <v>22210650</v>
      </c>
      <c r="U1517" s="25">
        <v>0</v>
      </c>
      <c r="V1517" s="25">
        <v>0</v>
      </c>
      <c r="W1517" s="25" t="s">
        <v>84</v>
      </c>
      <c r="X1517" s="25" t="s">
        <v>29</v>
      </c>
      <c r="Y1517" s="25" t="s">
        <v>1131</v>
      </c>
      <c r="Z1517" s="25">
        <v>3778932</v>
      </c>
      <c r="AA1517" s="25" t="s">
        <v>1132</v>
      </c>
      <c r="AC1517" s="24" t="str">
        <f t="shared" si="46"/>
        <v>979-515</v>
      </c>
      <c r="AD1517" s="24" t="str">
        <f t="shared" si="47"/>
        <v>PPRESTAR SERVICIOS DE APOYO A LA GESTIÓN PARA ADELANTAR EL TRÁMITE DE EXPEDIENTES Y MANEJO DEL ARCHIVO DE GESTIÓN DOCUMENTAL DERIVADOS DE LA EVALUACIÓN, CONTROL, SEGUIMIENTO, PREVENCIÓN E INVESTIGACIÓN SOBRE LOS RECURSOS FLORA Y FAUNA SILVESTRE # 979-515</v>
      </c>
    </row>
    <row r="1518" spans="1:30" x14ac:dyDescent="0.25">
      <c r="A1518" s="25">
        <v>979</v>
      </c>
      <c r="B1518" s="25">
        <v>516</v>
      </c>
      <c r="C1518" s="25" t="s">
        <v>1124</v>
      </c>
      <c r="D1518" s="25" t="s">
        <v>1388</v>
      </c>
      <c r="E1518" s="25" t="s">
        <v>1346</v>
      </c>
      <c r="F1518" s="25" t="s">
        <v>1389</v>
      </c>
      <c r="G1518" s="25" t="s">
        <v>27</v>
      </c>
      <c r="H1518" s="25" t="s">
        <v>31</v>
      </c>
      <c r="I1518" s="25" t="s">
        <v>1136</v>
      </c>
      <c r="J1518" s="25" t="s">
        <v>1390</v>
      </c>
      <c r="K1518" s="25">
        <v>80111600</v>
      </c>
      <c r="L1518" s="25" t="s">
        <v>1412</v>
      </c>
      <c r="M1518" s="25">
        <v>12</v>
      </c>
      <c r="N1518" s="25">
        <v>12</v>
      </c>
      <c r="O1518" s="25">
        <v>1</v>
      </c>
      <c r="P1518" s="25">
        <v>1</v>
      </c>
      <c r="Q1518" s="25" t="s">
        <v>28</v>
      </c>
      <c r="R1518" s="25">
        <v>0</v>
      </c>
      <c r="S1518" s="26">
        <v>218650</v>
      </c>
      <c r="T1518" s="26">
        <v>218650</v>
      </c>
      <c r="U1518" s="25">
        <v>0</v>
      </c>
      <c r="V1518" s="25">
        <v>0</v>
      </c>
      <c r="W1518" s="25" t="s">
        <v>84</v>
      </c>
      <c r="X1518" s="25" t="s">
        <v>29</v>
      </c>
      <c r="Y1518" s="25" t="s">
        <v>1131</v>
      </c>
      <c r="Z1518" s="25">
        <v>3778932</v>
      </c>
      <c r="AA1518" s="25" t="s">
        <v>1132</v>
      </c>
      <c r="AC1518" s="24" t="str">
        <f t="shared" si="46"/>
        <v>979-516</v>
      </c>
      <c r="AD1518" s="24" t="str">
        <f t="shared" si="47"/>
        <v>PPRESTAR SERVICIOS DE APOYO A LA GESTIÓN PARA ORIENTAR Y ADELANTAR EL TRÁMITE DE EXPEDIENTES Y MANEJO DEL ARCHIVO DE GESTIÓN DOCUMENTAL DERIVADOS DE LA EVALUACIÓN, CONTROL, SEGUIMIENTO, PREVENCIÓN E INVESTIGACIÓN SOBRE LOS RECURSOS FLORA Y FAUNA SILVESTRE (SALDO META) # 979-516</v>
      </c>
    </row>
    <row r="1519" spans="1:30" x14ac:dyDescent="0.25">
      <c r="A1519" s="25">
        <v>979</v>
      </c>
      <c r="B1519" s="25">
        <v>517</v>
      </c>
      <c r="C1519" s="25" t="s">
        <v>1124</v>
      </c>
      <c r="D1519" s="25" t="s">
        <v>1388</v>
      </c>
      <c r="E1519" s="25" t="s">
        <v>1346</v>
      </c>
      <c r="F1519" s="25" t="s">
        <v>1389</v>
      </c>
      <c r="G1519" s="25" t="s">
        <v>27</v>
      </c>
      <c r="H1519" s="25" t="s">
        <v>30</v>
      </c>
      <c r="I1519" s="25" t="s">
        <v>1128</v>
      </c>
      <c r="J1519" s="25" t="s">
        <v>1332</v>
      </c>
      <c r="K1519" s="25">
        <v>80131502</v>
      </c>
      <c r="L1519" s="25" t="s">
        <v>1413</v>
      </c>
      <c r="M1519" s="25">
        <v>1</v>
      </c>
      <c r="N1519" s="25">
        <v>1</v>
      </c>
      <c r="O1519" s="25">
        <v>12</v>
      </c>
      <c r="P1519" s="25">
        <v>1</v>
      </c>
      <c r="Q1519" s="25" t="s">
        <v>28</v>
      </c>
      <c r="R1519" s="25">
        <v>0</v>
      </c>
      <c r="S1519" s="26">
        <v>21600000</v>
      </c>
      <c r="T1519" s="26">
        <v>21600000</v>
      </c>
      <c r="U1519" s="25">
        <v>0</v>
      </c>
      <c r="V1519" s="25">
        <v>0</v>
      </c>
      <c r="W1519" s="25" t="s">
        <v>84</v>
      </c>
      <c r="X1519" s="25" t="s">
        <v>29</v>
      </c>
      <c r="Y1519" s="25" t="s">
        <v>1131</v>
      </c>
      <c r="Z1519" s="25">
        <v>3778932</v>
      </c>
      <c r="AA1519" s="25" t="s">
        <v>1132</v>
      </c>
      <c r="AC1519" s="24" t="str">
        <f t="shared" si="46"/>
        <v>979-517</v>
      </c>
      <c r="AD1519" s="24" t="str">
        <f t="shared" si="47"/>
        <v>ARRIENDO DE LA OFICINA DE ENLACE DE LA TERMINAL SATELITE DEL SUR # 979-517</v>
      </c>
    </row>
    <row r="1520" spans="1:30" x14ac:dyDescent="0.25">
      <c r="A1520" s="25">
        <v>979</v>
      </c>
      <c r="B1520" s="25">
        <v>518</v>
      </c>
      <c r="C1520" s="25" t="s">
        <v>1124</v>
      </c>
      <c r="D1520" s="25" t="s">
        <v>1388</v>
      </c>
      <c r="E1520" s="25" t="s">
        <v>1346</v>
      </c>
      <c r="F1520" s="25" t="s">
        <v>1389</v>
      </c>
      <c r="G1520" s="25" t="s">
        <v>27</v>
      </c>
      <c r="H1520" s="25" t="s">
        <v>30</v>
      </c>
      <c r="I1520" s="25" t="s">
        <v>1128</v>
      </c>
      <c r="J1520" s="25" t="s">
        <v>1332</v>
      </c>
      <c r="K1520" s="25">
        <v>80131502</v>
      </c>
      <c r="L1520" s="25" t="s">
        <v>1414</v>
      </c>
      <c r="M1520" s="25">
        <v>1</v>
      </c>
      <c r="N1520" s="25">
        <v>1</v>
      </c>
      <c r="O1520" s="25">
        <v>12</v>
      </c>
      <c r="P1520" s="25">
        <v>1</v>
      </c>
      <c r="Q1520" s="25" t="s">
        <v>28</v>
      </c>
      <c r="R1520" s="25">
        <v>0</v>
      </c>
      <c r="S1520" s="26">
        <v>9000000</v>
      </c>
      <c r="T1520" s="26">
        <v>9000000</v>
      </c>
      <c r="U1520" s="25">
        <v>0</v>
      </c>
      <c r="V1520" s="25">
        <v>0</v>
      </c>
      <c r="W1520" s="25" t="s">
        <v>84</v>
      </c>
      <c r="X1520" s="25" t="s">
        <v>29</v>
      </c>
      <c r="Y1520" s="25" t="s">
        <v>1131</v>
      </c>
      <c r="Z1520" s="25">
        <v>3778932</v>
      </c>
      <c r="AA1520" s="25" t="s">
        <v>1132</v>
      </c>
      <c r="AC1520" s="24" t="str">
        <f t="shared" si="46"/>
        <v>979-518</v>
      </c>
      <c r="AD1520" s="24" t="str">
        <f t="shared" si="47"/>
        <v>PAGO DE GASTOS REEMBOLSABLES DE LOS INMUEBLES QUE ESTAN A CARGO DE LA SECRETARIA BAJO LA FIGURA DE COMODATO- CONTRATO No 50 DEL 23 DE DICIEMBRE DE 2011, SUSCRITO ENTRE OTCA SAS Y LA SECRETARIA DISTRITAL DE AMBIENTE # 979-518</v>
      </c>
    </row>
    <row r="1521" spans="1:30" x14ac:dyDescent="0.25">
      <c r="A1521" s="25">
        <v>979</v>
      </c>
      <c r="B1521" s="25">
        <v>519</v>
      </c>
      <c r="C1521" s="25" t="s">
        <v>1124</v>
      </c>
      <c r="D1521" s="25" t="s">
        <v>1388</v>
      </c>
      <c r="E1521" s="25" t="s">
        <v>1346</v>
      </c>
      <c r="F1521" s="25" t="s">
        <v>1389</v>
      </c>
      <c r="G1521" s="25" t="s">
        <v>27</v>
      </c>
      <c r="H1521" s="25" t="s">
        <v>30</v>
      </c>
      <c r="I1521" s="25" t="s">
        <v>1128</v>
      </c>
      <c r="J1521" s="25" t="s">
        <v>1332</v>
      </c>
      <c r="K1521" s="25">
        <v>81161801</v>
      </c>
      <c r="L1521" s="25" t="s">
        <v>64</v>
      </c>
      <c r="M1521" s="25">
        <v>1</v>
      </c>
      <c r="N1521" s="25">
        <v>1</v>
      </c>
      <c r="O1521" s="25">
        <v>12</v>
      </c>
      <c r="P1521" s="25">
        <v>1</v>
      </c>
      <c r="Q1521" s="25" t="s">
        <v>28</v>
      </c>
      <c r="R1521" s="25">
        <v>0</v>
      </c>
      <c r="S1521" s="26">
        <v>7000000</v>
      </c>
      <c r="T1521" s="26">
        <v>7000000</v>
      </c>
      <c r="U1521" s="25">
        <v>0</v>
      </c>
      <c r="V1521" s="25">
        <v>0</v>
      </c>
      <c r="W1521" s="25" t="s">
        <v>84</v>
      </c>
      <c r="X1521" s="25" t="s">
        <v>29</v>
      </c>
      <c r="Y1521" s="25" t="s">
        <v>1131</v>
      </c>
      <c r="Z1521" s="25">
        <v>3778932</v>
      </c>
      <c r="AA1521" s="25" t="s">
        <v>1132</v>
      </c>
      <c r="AC1521" s="24" t="str">
        <f t="shared" si="46"/>
        <v>979-519</v>
      </c>
      <c r="AD1521" s="24" t="str">
        <f t="shared" si="47"/>
        <v>PAGO SERVICIO PÚBLICO POR TELEFONÍA MÓVIL # 979-519</v>
      </c>
    </row>
    <row r="1522" spans="1:30" x14ac:dyDescent="0.25">
      <c r="A1522" s="25">
        <v>979</v>
      </c>
      <c r="B1522" s="25">
        <v>520</v>
      </c>
      <c r="C1522" s="25" t="s">
        <v>1124</v>
      </c>
      <c r="D1522" s="25" t="s">
        <v>1388</v>
      </c>
      <c r="E1522" s="25" t="s">
        <v>1346</v>
      </c>
      <c r="F1522" s="25" t="s">
        <v>1389</v>
      </c>
      <c r="G1522" s="25" t="s">
        <v>27</v>
      </c>
      <c r="H1522" s="25" t="s">
        <v>30</v>
      </c>
      <c r="I1522" s="25" t="s">
        <v>1128</v>
      </c>
      <c r="J1522" s="25" t="s">
        <v>1332</v>
      </c>
      <c r="K1522" s="25">
        <v>81111612</v>
      </c>
      <c r="L1522" s="25" t="s">
        <v>714</v>
      </c>
      <c r="M1522" s="25">
        <v>1</v>
      </c>
      <c r="N1522" s="25">
        <v>1</v>
      </c>
      <c r="O1522" s="25">
        <v>11</v>
      </c>
      <c r="P1522" s="25">
        <v>1</v>
      </c>
      <c r="Q1522" s="25" t="s">
        <v>28</v>
      </c>
      <c r="R1522" s="25">
        <v>0</v>
      </c>
      <c r="S1522" s="26">
        <v>30000000</v>
      </c>
      <c r="T1522" s="26">
        <v>30000000</v>
      </c>
      <c r="U1522" s="25">
        <v>0</v>
      </c>
      <c r="V1522" s="25">
        <v>0</v>
      </c>
      <c r="W1522" s="25" t="s">
        <v>84</v>
      </c>
      <c r="X1522" s="25" t="s">
        <v>29</v>
      </c>
      <c r="Y1522" s="25" t="s">
        <v>1131</v>
      </c>
      <c r="Z1522" s="25">
        <v>3778932</v>
      </c>
      <c r="AA1522" s="25" t="s">
        <v>1132</v>
      </c>
      <c r="AC1522" s="24" t="str">
        <f t="shared" si="46"/>
        <v>979-520</v>
      </c>
      <c r="AD1522" s="24" t="str">
        <f t="shared" si="47"/>
        <v>PRESTAR LOS SERVICIOS DE SOPORTE TÉCNICO, MANTENIMIENTO Y ACTUALIZACIÓN DEL SISTEMA DE INFORMACIÓN PARA EL RECAUDO DE VISITAS TÉCNICAS ONTRACK. # 979-520</v>
      </c>
    </row>
    <row r="1523" spans="1:30" x14ac:dyDescent="0.25">
      <c r="A1523" s="25">
        <v>979</v>
      </c>
      <c r="B1523" s="25">
        <v>521</v>
      </c>
      <c r="C1523" s="25" t="s">
        <v>1124</v>
      </c>
      <c r="D1523" s="25" t="s">
        <v>1388</v>
      </c>
      <c r="E1523" s="25" t="s">
        <v>1346</v>
      </c>
      <c r="F1523" s="25" t="s">
        <v>1389</v>
      </c>
      <c r="G1523" s="25" t="s">
        <v>27</v>
      </c>
      <c r="H1523" s="25" t="s">
        <v>30</v>
      </c>
      <c r="I1523" s="25" t="s">
        <v>1128</v>
      </c>
      <c r="J1523" s="25" t="s">
        <v>1332</v>
      </c>
      <c r="K1523" s="25" t="s">
        <v>1415</v>
      </c>
      <c r="L1523" s="25" t="s">
        <v>1416</v>
      </c>
      <c r="M1523" s="25">
        <v>2</v>
      </c>
      <c r="N1523" s="25">
        <v>2</v>
      </c>
      <c r="O1523" s="25">
        <v>12</v>
      </c>
      <c r="P1523" s="25">
        <v>1</v>
      </c>
      <c r="Q1523" s="25" t="s">
        <v>32</v>
      </c>
      <c r="R1523" s="25">
        <v>0</v>
      </c>
      <c r="S1523" s="26">
        <v>20000000</v>
      </c>
      <c r="T1523" s="26">
        <v>20000000</v>
      </c>
      <c r="U1523" s="25">
        <v>0</v>
      </c>
      <c r="V1523" s="25">
        <v>0</v>
      </c>
      <c r="W1523" s="25" t="s">
        <v>84</v>
      </c>
      <c r="X1523" s="25" t="s">
        <v>29</v>
      </c>
      <c r="Y1523" s="25" t="s">
        <v>1131</v>
      </c>
      <c r="Z1523" s="25">
        <v>3778932</v>
      </c>
      <c r="AA1523" s="25" t="s">
        <v>1132</v>
      </c>
      <c r="AC1523" s="24" t="str">
        <f t="shared" si="46"/>
        <v>979-521</v>
      </c>
      <c r="AD1523" s="24" t="str">
        <f t="shared" si="47"/>
        <v>SUMINISTRAR LOS EQUIPOS DE TELEMETRIA Y EL SERVICIO DE SEGUIMIENTO A ESPECÍMENES DE LA FAUNA SILVESTRE LIBERADOS EN SUS ÁREAS DE DISTRIBUCIÓN NATURAL # 979-521</v>
      </c>
    </row>
    <row r="1524" spans="1:30" x14ac:dyDescent="0.25">
      <c r="A1524" s="25">
        <v>979</v>
      </c>
      <c r="B1524" s="25">
        <v>522</v>
      </c>
      <c r="C1524" s="25" t="s">
        <v>1124</v>
      </c>
      <c r="D1524" s="25" t="s">
        <v>1388</v>
      </c>
      <c r="E1524" s="25" t="s">
        <v>1346</v>
      </c>
      <c r="F1524" s="25" t="s">
        <v>1389</v>
      </c>
      <c r="G1524" s="25" t="s">
        <v>27</v>
      </c>
      <c r="H1524" s="25" t="s">
        <v>30</v>
      </c>
      <c r="I1524" s="25" t="s">
        <v>1128</v>
      </c>
      <c r="J1524" s="25" t="s">
        <v>1332</v>
      </c>
      <c r="K1524" s="25">
        <v>77111603</v>
      </c>
      <c r="L1524" s="25" t="s">
        <v>1417</v>
      </c>
      <c r="M1524" s="25">
        <v>2</v>
      </c>
      <c r="N1524" s="25">
        <v>2</v>
      </c>
      <c r="O1524" s="25">
        <v>10</v>
      </c>
      <c r="P1524" s="25">
        <v>1</v>
      </c>
      <c r="Q1524" s="25" t="s">
        <v>43</v>
      </c>
      <c r="R1524" s="25">
        <v>0</v>
      </c>
      <c r="S1524" s="26">
        <v>20000000</v>
      </c>
      <c r="T1524" s="26">
        <v>20000000</v>
      </c>
      <c r="U1524" s="25">
        <v>0</v>
      </c>
      <c r="V1524" s="25">
        <v>0</v>
      </c>
      <c r="W1524" s="25" t="s">
        <v>84</v>
      </c>
      <c r="X1524" s="25" t="s">
        <v>29</v>
      </c>
      <c r="Y1524" s="25" t="s">
        <v>1131</v>
      </c>
      <c r="Z1524" s="25">
        <v>3778932</v>
      </c>
      <c r="AA1524" s="25" t="s">
        <v>1132</v>
      </c>
      <c r="AC1524" s="24" t="str">
        <f t="shared" si="46"/>
        <v>979-522</v>
      </c>
      <c r="AD1524" s="24" t="str">
        <f t="shared" si="47"/>
        <v>AUNAR ESFUERZOS TÉCNICOS, ADMINISTRATIVOS, HUMANOS Y FINANCIEROS PARA GARANTIZAR LA DISPOSICIÓN FINAL DE FAUNA SILVESTRE EN SUS ZONAS DE DISTRIBUCIÓN NATURAL # 979-522</v>
      </c>
    </row>
    <row r="1525" spans="1:30" x14ac:dyDescent="0.25">
      <c r="A1525" s="25">
        <v>979</v>
      </c>
      <c r="B1525" s="25">
        <v>523</v>
      </c>
      <c r="C1525" s="25" t="s">
        <v>1124</v>
      </c>
      <c r="D1525" s="25" t="s">
        <v>1388</v>
      </c>
      <c r="E1525" s="25" t="s">
        <v>1346</v>
      </c>
      <c r="F1525" s="25" t="s">
        <v>1389</v>
      </c>
      <c r="G1525" s="25" t="s">
        <v>27</v>
      </c>
      <c r="H1525" s="25" t="s">
        <v>30</v>
      </c>
      <c r="I1525" s="25" t="s">
        <v>1128</v>
      </c>
      <c r="J1525" s="25" t="s">
        <v>1332</v>
      </c>
      <c r="K1525" s="25">
        <v>21101900</v>
      </c>
      <c r="L1525" s="25" t="s">
        <v>1418</v>
      </c>
      <c r="M1525" s="25">
        <v>2</v>
      </c>
      <c r="N1525" s="25">
        <v>2</v>
      </c>
      <c r="O1525" s="25">
        <v>1</v>
      </c>
      <c r="P1525" s="25">
        <v>1</v>
      </c>
      <c r="Q1525" s="25" t="s">
        <v>32</v>
      </c>
      <c r="R1525" s="25">
        <v>0</v>
      </c>
      <c r="S1525" s="26">
        <v>16000000</v>
      </c>
      <c r="T1525" s="26">
        <v>16000000</v>
      </c>
      <c r="U1525" s="25">
        <v>0</v>
      </c>
      <c r="V1525" s="25">
        <v>0</v>
      </c>
      <c r="W1525" s="25" t="s">
        <v>84</v>
      </c>
      <c r="X1525" s="25" t="s">
        <v>29</v>
      </c>
      <c r="Y1525" s="25" t="s">
        <v>1131</v>
      </c>
      <c r="Z1525" s="25">
        <v>3778932</v>
      </c>
      <c r="AA1525" s="25" t="s">
        <v>1132</v>
      </c>
      <c r="AC1525" s="24" t="str">
        <f t="shared" si="46"/>
        <v>979-523</v>
      </c>
      <c r="AD1525" s="24" t="str">
        <f t="shared" si="47"/>
        <v>SUMINISTRAR EL EQUIPAMIENTO TÉCNICO PARA EL MANEJO DE LA FAUNA SILVESTRE DURANTE SU RESCATE, INCAUTACIÓN, TRANSPORTE, CUSTODIA Y DISPOSICIÓN FINAL. # 979-523</v>
      </c>
    </row>
    <row r="1526" spans="1:30" x14ac:dyDescent="0.25">
      <c r="A1526" s="25">
        <v>979</v>
      </c>
      <c r="B1526" s="25">
        <v>524</v>
      </c>
      <c r="C1526" s="25" t="s">
        <v>1124</v>
      </c>
      <c r="D1526" s="25" t="s">
        <v>1388</v>
      </c>
      <c r="E1526" s="25" t="s">
        <v>1346</v>
      </c>
      <c r="F1526" s="25" t="s">
        <v>1389</v>
      </c>
      <c r="G1526" s="25" t="s">
        <v>27</v>
      </c>
      <c r="H1526" s="25" t="s">
        <v>30</v>
      </c>
      <c r="I1526" s="25" t="s">
        <v>1128</v>
      </c>
      <c r="J1526" s="25" t="s">
        <v>1332</v>
      </c>
      <c r="K1526" s="25" t="s">
        <v>1419</v>
      </c>
      <c r="L1526" s="25" t="s">
        <v>1420</v>
      </c>
      <c r="M1526" s="25">
        <v>2</v>
      </c>
      <c r="N1526" s="25">
        <v>2</v>
      </c>
      <c r="O1526" s="25">
        <v>1</v>
      </c>
      <c r="P1526" s="25">
        <v>1</v>
      </c>
      <c r="Q1526" s="25" t="s">
        <v>32</v>
      </c>
      <c r="R1526" s="25">
        <v>0</v>
      </c>
      <c r="S1526" s="26">
        <v>5000000</v>
      </c>
      <c r="T1526" s="26">
        <v>5000000</v>
      </c>
      <c r="U1526" s="25">
        <v>0</v>
      </c>
      <c r="V1526" s="25">
        <v>0</v>
      </c>
      <c r="W1526" s="25" t="s">
        <v>84</v>
      </c>
      <c r="X1526" s="25" t="s">
        <v>29</v>
      </c>
      <c r="Y1526" s="25" t="s">
        <v>1131</v>
      </c>
      <c r="Z1526" s="25">
        <v>3778932</v>
      </c>
      <c r="AA1526" s="25" t="s">
        <v>1132</v>
      </c>
      <c r="AC1526" s="24" t="str">
        <f t="shared" si="46"/>
        <v>979-524</v>
      </c>
      <c r="AD1526" s="24" t="str">
        <f t="shared" si="47"/>
        <v>SUMINISTRAR INSUMOS VETERINARIOS PARA EL MANEJO DE LA FAUNA SILVESTRE DURANTE SU RESCATE, INCAUTACIÓN, TRANSPORTE, CUSTODIA Y DISPOSICIÓN FINAL. # 979-524</v>
      </c>
    </row>
    <row r="1527" spans="1:30" x14ac:dyDescent="0.25">
      <c r="A1527" s="25">
        <v>979</v>
      </c>
      <c r="B1527" s="25">
        <v>525</v>
      </c>
      <c r="C1527" s="25" t="s">
        <v>1124</v>
      </c>
      <c r="D1527" s="25" t="s">
        <v>1388</v>
      </c>
      <c r="E1527" s="25" t="s">
        <v>1346</v>
      </c>
      <c r="F1527" s="25" t="s">
        <v>1389</v>
      </c>
      <c r="G1527" s="25" t="s">
        <v>27</v>
      </c>
      <c r="H1527" s="25" t="s">
        <v>30</v>
      </c>
      <c r="I1527" s="25" t="s">
        <v>1128</v>
      </c>
      <c r="J1527" s="25" t="s">
        <v>1332</v>
      </c>
      <c r="K1527" s="25" t="s">
        <v>1421</v>
      </c>
      <c r="L1527" s="25" t="s">
        <v>1422</v>
      </c>
      <c r="M1527" s="25">
        <v>2</v>
      </c>
      <c r="N1527" s="25">
        <v>2</v>
      </c>
      <c r="O1527" s="25">
        <v>10</v>
      </c>
      <c r="P1527" s="25">
        <v>1</v>
      </c>
      <c r="Q1527" s="25" t="s">
        <v>32</v>
      </c>
      <c r="R1527" s="25">
        <v>0</v>
      </c>
      <c r="S1527" s="26">
        <v>3000000</v>
      </c>
      <c r="T1527" s="26">
        <v>3000000</v>
      </c>
      <c r="U1527" s="25">
        <v>0</v>
      </c>
      <c r="V1527" s="25">
        <v>0</v>
      </c>
      <c r="W1527" s="25" t="s">
        <v>84</v>
      </c>
      <c r="X1527" s="25" t="s">
        <v>29</v>
      </c>
      <c r="Y1527" s="25" t="s">
        <v>1131</v>
      </c>
      <c r="Z1527" s="25">
        <v>3778932</v>
      </c>
      <c r="AA1527" s="25" t="s">
        <v>1132</v>
      </c>
      <c r="AC1527" s="24" t="str">
        <f t="shared" si="46"/>
        <v>979-525</v>
      </c>
      <c r="AD1527" s="24" t="str">
        <f t="shared" si="47"/>
        <v>CONTRATAR EL SUMINISTRO DE INSUMOS PARA LA ALIMENTACIÓN DE ESPECIMENES DE FAUNA SILVESTRE BAJO CUSTODIA DE LA SDA # 979-525</v>
      </c>
    </row>
    <row r="1528" spans="1:30" x14ac:dyDescent="0.25">
      <c r="A1528" s="25">
        <v>979</v>
      </c>
      <c r="B1528" s="25">
        <v>526</v>
      </c>
      <c r="C1528" s="25" t="s">
        <v>1124</v>
      </c>
      <c r="D1528" s="25" t="s">
        <v>1388</v>
      </c>
      <c r="E1528" s="25" t="s">
        <v>1346</v>
      </c>
      <c r="F1528" s="25" t="s">
        <v>1389</v>
      </c>
      <c r="G1528" s="25" t="s">
        <v>27</v>
      </c>
      <c r="H1528" s="25" t="s">
        <v>30</v>
      </c>
      <c r="I1528" s="25" t="s">
        <v>1128</v>
      </c>
      <c r="J1528" s="25" t="s">
        <v>1332</v>
      </c>
      <c r="K1528" s="25" t="s">
        <v>232</v>
      </c>
      <c r="L1528" s="25" t="s">
        <v>1091</v>
      </c>
      <c r="M1528" s="25">
        <v>2</v>
      </c>
      <c r="N1528" s="25">
        <v>2</v>
      </c>
      <c r="O1528" s="25">
        <v>8</v>
      </c>
      <c r="P1528" s="25">
        <v>1</v>
      </c>
      <c r="Q1528" s="25" t="s">
        <v>34</v>
      </c>
      <c r="R1528" s="25">
        <v>0</v>
      </c>
      <c r="S1528" s="26">
        <v>26000000</v>
      </c>
      <c r="T1528" s="26">
        <v>26000000</v>
      </c>
      <c r="U1528" s="25">
        <v>0</v>
      </c>
      <c r="V1528" s="25">
        <v>0</v>
      </c>
      <c r="W1528" s="25" t="s">
        <v>84</v>
      </c>
      <c r="X1528" s="25" t="s">
        <v>29</v>
      </c>
      <c r="Y1528" s="25" t="s">
        <v>1131</v>
      </c>
      <c r="Z1528" s="25">
        <v>3778932</v>
      </c>
      <c r="AA1528" s="25" t="s">
        <v>1132</v>
      </c>
      <c r="AC1528" s="24" t="str">
        <f t="shared" si="46"/>
        <v>979-526</v>
      </c>
      <c r="AD1528" s="24" t="str">
        <f t="shared" si="47"/>
        <v>CONTRATAR LAS ACCIONES COMUNICATIVAS QUE PERMITAN DIVULGAR LOS EVENTOS, CAMPAÑAS Y MENSAJES INSTITUCIONALES DE LA SECRETARÍA DISTRITAL DE AMBIENTE # 979-526</v>
      </c>
    </row>
    <row r="1529" spans="1:30" x14ac:dyDescent="0.25">
      <c r="A1529" s="25">
        <v>979</v>
      </c>
      <c r="B1529" s="25">
        <v>527</v>
      </c>
      <c r="C1529" s="25" t="s">
        <v>1124</v>
      </c>
      <c r="D1529" s="25" t="s">
        <v>1388</v>
      </c>
      <c r="E1529" s="25" t="s">
        <v>1346</v>
      </c>
      <c r="F1529" s="25" t="s">
        <v>1389</v>
      </c>
      <c r="G1529" s="25" t="s">
        <v>27</v>
      </c>
      <c r="H1529" s="25" t="s">
        <v>30</v>
      </c>
      <c r="I1529" s="25" t="s">
        <v>1128</v>
      </c>
      <c r="J1529" s="25" t="s">
        <v>1332</v>
      </c>
      <c r="K1529" s="25">
        <v>76121604</v>
      </c>
      <c r="L1529" s="25" t="s">
        <v>1423</v>
      </c>
      <c r="M1529" s="25">
        <v>2</v>
      </c>
      <c r="N1529" s="25">
        <v>2</v>
      </c>
      <c r="O1529" s="25">
        <v>3</v>
      </c>
      <c r="P1529" s="25">
        <v>1</v>
      </c>
      <c r="Q1529" s="25" t="s">
        <v>32</v>
      </c>
      <c r="R1529" s="25">
        <v>0</v>
      </c>
      <c r="S1529" s="26">
        <v>6000000</v>
      </c>
      <c r="T1529" s="26">
        <v>6000000</v>
      </c>
      <c r="U1529" s="25">
        <v>0</v>
      </c>
      <c r="V1529" s="25">
        <v>0</v>
      </c>
      <c r="W1529" s="25" t="s">
        <v>84</v>
      </c>
      <c r="X1529" s="25" t="s">
        <v>29</v>
      </c>
      <c r="Y1529" s="25" t="s">
        <v>1131</v>
      </c>
      <c r="Z1529" s="25">
        <v>3778932</v>
      </c>
      <c r="AA1529" s="25" t="s">
        <v>1132</v>
      </c>
      <c r="AC1529" s="24" t="str">
        <f t="shared" si="46"/>
        <v>979-527</v>
      </c>
      <c r="AD1529" s="24" t="str">
        <f t="shared" si="47"/>
        <v>REALIZAR LA DISPOSICIÓN FINAL DE ESPECÍMENES NO VIVOS DE FAUNA SILVESTRE RECUPERADOS POR LA SECRETARIA DISTRITAL DE AMBIENTE # 979-527</v>
      </c>
    </row>
    <row r="1530" spans="1:30" x14ac:dyDescent="0.25">
      <c r="A1530" s="25">
        <v>979</v>
      </c>
      <c r="B1530" s="25">
        <v>528</v>
      </c>
      <c r="C1530" s="25" t="s">
        <v>1124</v>
      </c>
      <c r="D1530" s="25" t="s">
        <v>1388</v>
      </c>
      <c r="E1530" s="25" t="s">
        <v>1346</v>
      </c>
      <c r="F1530" s="25" t="s">
        <v>1389</v>
      </c>
      <c r="G1530" s="25" t="s">
        <v>27</v>
      </c>
      <c r="H1530" s="25" t="s">
        <v>30</v>
      </c>
      <c r="I1530" s="25" t="s">
        <v>1128</v>
      </c>
      <c r="J1530" s="25" t="s">
        <v>1332</v>
      </c>
      <c r="K1530" s="25">
        <v>46181500</v>
      </c>
      <c r="L1530" s="25" t="s">
        <v>145</v>
      </c>
      <c r="M1530" s="25">
        <v>2</v>
      </c>
      <c r="N1530" s="25">
        <v>2</v>
      </c>
      <c r="O1530" s="25">
        <v>3</v>
      </c>
      <c r="P1530" s="25">
        <v>1</v>
      </c>
      <c r="Q1530" s="25" t="s">
        <v>33</v>
      </c>
      <c r="R1530" s="25">
        <v>0</v>
      </c>
      <c r="S1530" s="26">
        <v>22000000</v>
      </c>
      <c r="T1530" s="26">
        <v>22000000</v>
      </c>
      <c r="U1530" s="25">
        <v>0</v>
      </c>
      <c r="V1530" s="25">
        <v>0</v>
      </c>
      <c r="W1530" s="25" t="s">
        <v>84</v>
      </c>
      <c r="X1530" s="25" t="s">
        <v>29</v>
      </c>
      <c r="Y1530" s="25" t="s">
        <v>1131</v>
      </c>
      <c r="Z1530" s="25">
        <v>3778932</v>
      </c>
      <c r="AA1530" s="25" t="s">
        <v>1132</v>
      </c>
      <c r="AC1530" s="24" t="str">
        <f t="shared" si="46"/>
        <v>979-528</v>
      </c>
      <c r="AD1530" s="24" t="str">
        <f t="shared" si="47"/>
        <v>ADQUIRIR ELEMENTOS DE PROTECCIÓN PERSONAL, SEGURIDAD INDUSTRIAL, ERGONÓMICOS DE OFICINA  Y ATENCIÓN DE EMERGENCIAS, PARA EL CUMPLIMIENTO DE LAS ACCIONES DESARROLLADAS POR LA SECRETARIA DISTRITAL DE AMBIENTE # 979-528</v>
      </c>
    </row>
    <row r="1531" spans="1:30" x14ac:dyDescent="0.25">
      <c r="A1531" s="25">
        <v>979</v>
      </c>
      <c r="B1531" s="25">
        <v>529</v>
      </c>
      <c r="C1531" s="25" t="s">
        <v>1124</v>
      </c>
      <c r="D1531" s="25" t="s">
        <v>1388</v>
      </c>
      <c r="E1531" s="25" t="s">
        <v>1346</v>
      </c>
      <c r="F1531" s="25" t="s">
        <v>1389</v>
      </c>
      <c r="G1531" s="25" t="s">
        <v>27</v>
      </c>
      <c r="H1531" s="25" t="s">
        <v>30</v>
      </c>
      <c r="I1531" s="25" t="s">
        <v>1239</v>
      </c>
      <c r="J1531" s="25" t="s">
        <v>1240</v>
      </c>
      <c r="K1531" s="25" t="s">
        <v>1241</v>
      </c>
      <c r="L1531" s="25" t="s">
        <v>1242</v>
      </c>
      <c r="M1531" s="25">
        <v>3</v>
      </c>
      <c r="N1531" s="25">
        <v>3</v>
      </c>
      <c r="O1531" s="25">
        <v>8</v>
      </c>
      <c r="P1531" s="25">
        <v>1</v>
      </c>
      <c r="Q1531" s="25" t="s">
        <v>40</v>
      </c>
      <c r="R1531" s="25">
        <v>0</v>
      </c>
      <c r="S1531" s="26">
        <v>330000000</v>
      </c>
      <c r="T1531" s="26">
        <v>330000000</v>
      </c>
      <c r="U1531" s="25">
        <v>0</v>
      </c>
      <c r="V1531" s="25">
        <v>0</v>
      </c>
      <c r="W1531" s="25" t="s">
        <v>84</v>
      </c>
      <c r="X1531" s="25" t="s">
        <v>29</v>
      </c>
      <c r="Y1531" s="25" t="s">
        <v>1131</v>
      </c>
      <c r="Z1531" s="25">
        <v>3778932</v>
      </c>
      <c r="AA1531" s="25" t="s">
        <v>1132</v>
      </c>
      <c r="AC1531" s="24" t="str">
        <f t="shared" si="46"/>
        <v>979-529</v>
      </c>
      <c r="AD1531" s="24" t="str">
        <f t="shared" si="47"/>
        <v>PRESTAR EL SERVICIO DE TRANSPORTE PÚBLICO TERRESTRE AUTOMOTOR ESPECIAL DE PASAJEROS Y DE CARGA PARA EL DESARROLLO DE LAS ACTIVIDADES MISIONALES Y DE INVERSIÓN QUE ADELANTE LA SECRETARÍA DISTRITAL DE AMBIENTE. # 979-529</v>
      </c>
    </row>
    <row r="1532" spans="1:30" x14ac:dyDescent="0.25">
      <c r="A1532" s="25">
        <v>979</v>
      </c>
      <c r="B1532" s="25">
        <v>530</v>
      </c>
      <c r="C1532" s="25" t="s">
        <v>1124</v>
      </c>
      <c r="D1532" s="25" t="s">
        <v>1388</v>
      </c>
      <c r="E1532" s="25" t="s">
        <v>1346</v>
      </c>
      <c r="F1532" s="25" t="s">
        <v>1389</v>
      </c>
      <c r="G1532" s="25" t="s">
        <v>27</v>
      </c>
      <c r="H1532" s="25" t="s">
        <v>30</v>
      </c>
      <c r="I1532" s="25" t="s">
        <v>1128</v>
      </c>
      <c r="J1532" s="25" t="s">
        <v>1243</v>
      </c>
      <c r="K1532" s="25">
        <v>46181500</v>
      </c>
      <c r="L1532" s="25" t="s">
        <v>346</v>
      </c>
      <c r="M1532" s="25">
        <v>1</v>
      </c>
      <c r="N1532" s="25">
        <v>1</v>
      </c>
      <c r="O1532" s="25">
        <v>12</v>
      </c>
      <c r="P1532" s="25">
        <v>1</v>
      </c>
      <c r="Q1532" s="25" t="s">
        <v>40</v>
      </c>
      <c r="R1532" s="25">
        <v>0</v>
      </c>
      <c r="S1532" s="26">
        <v>10300000</v>
      </c>
      <c r="T1532" s="26">
        <v>10300000</v>
      </c>
      <c r="U1532" s="25">
        <v>0</v>
      </c>
      <c r="V1532" s="25">
        <v>0</v>
      </c>
      <c r="W1532" s="25" t="s">
        <v>84</v>
      </c>
      <c r="X1532" s="25" t="s">
        <v>29</v>
      </c>
      <c r="Y1532" s="25" t="s">
        <v>1131</v>
      </c>
      <c r="Z1532" s="25">
        <v>3778932</v>
      </c>
      <c r="AA1532" s="25" t="s">
        <v>1132</v>
      </c>
      <c r="AC1532" s="24" t="str">
        <f t="shared" si="46"/>
        <v>979-530</v>
      </c>
      <c r="AD1532" s="24" t="str">
        <f t="shared" si="47"/>
        <v>PRESTAR EL SERVICIO DE EXAMENES MEDICOS OCUPACIONALES COMPLEMENTARIOS Y APLICACIÓN DE VACUNAS PARA LOS SERVIDORES DE LA SECRETARIA DISTRITAL DE AMBIENTE # 979-530</v>
      </c>
    </row>
    <row r="1533" spans="1:30" x14ac:dyDescent="0.25">
      <c r="A1533" s="25">
        <v>979</v>
      </c>
      <c r="B1533" s="25">
        <v>531</v>
      </c>
      <c r="C1533" s="25" t="s">
        <v>1124</v>
      </c>
      <c r="D1533" s="25" t="s">
        <v>1388</v>
      </c>
      <c r="E1533" s="25" t="s">
        <v>1424</v>
      </c>
      <c r="F1533" s="25" t="s">
        <v>1425</v>
      </c>
      <c r="G1533" s="25" t="s">
        <v>27</v>
      </c>
      <c r="H1533" s="25" t="s">
        <v>30</v>
      </c>
      <c r="I1533" s="25" t="s">
        <v>1239</v>
      </c>
      <c r="J1533" s="25" t="s">
        <v>1240</v>
      </c>
      <c r="K1533" s="25" t="s">
        <v>1241</v>
      </c>
      <c r="L1533" s="25" t="s">
        <v>1242</v>
      </c>
      <c r="M1533" s="25">
        <v>1</v>
      </c>
      <c r="N1533" s="25">
        <v>1</v>
      </c>
      <c r="O1533" s="25">
        <v>11</v>
      </c>
      <c r="P1533" s="25">
        <v>1</v>
      </c>
      <c r="Q1533" s="25" t="s">
        <v>40</v>
      </c>
      <c r="R1533" s="25">
        <v>0</v>
      </c>
      <c r="S1533" s="26">
        <v>165000000</v>
      </c>
      <c r="T1533" s="26">
        <v>165000000</v>
      </c>
      <c r="U1533" s="25">
        <v>0</v>
      </c>
      <c r="V1533" s="25">
        <v>0</v>
      </c>
      <c r="W1533" s="25" t="s">
        <v>84</v>
      </c>
      <c r="X1533" s="25" t="s">
        <v>29</v>
      </c>
      <c r="Y1533" s="25" t="s">
        <v>1131</v>
      </c>
      <c r="Z1533" s="25">
        <v>3778932</v>
      </c>
      <c r="AA1533" s="25" t="s">
        <v>1132</v>
      </c>
      <c r="AC1533" s="24" t="str">
        <f t="shared" si="46"/>
        <v>979-531</v>
      </c>
      <c r="AD1533" s="24" t="str">
        <f t="shared" si="47"/>
        <v>PRESTAR EL SERVICIO DE TRANSPORTE PÚBLICO TERRESTRE AUTOMOTOR ESPECIAL DE PASAJEROS Y DE CARGA PARA EL DESARROLLO DE LAS ACTIVIDADES MISIONALES Y DE INVERSIÓN QUE ADELANTE LA SECRETARÍA DISTRITAL DE AMBIENTE. # 979-531</v>
      </c>
    </row>
    <row r="1534" spans="1:30" x14ac:dyDescent="0.25">
      <c r="A1534" s="25">
        <v>979</v>
      </c>
      <c r="B1534" s="25">
        <v>532</v>
      </c>
      <c r="C1534" s="25" t="s">
        <v>1124</v>
      </c>
      <c r="D1534" s="25" t="s">
        <v>1388</v>
      </c>
      <c r="E1534" s="25" t="s">
        <v>1424</v>
      </c>
      <c r="F1534" s="25" t="s">
        <v>1425</v>
      </c>
      <c r="G1534" s="25" t="s">
        <v>27</v>
      </c>
      <c r="H1534" s="25" t="s">
        <v>30</v>
      </c>
      <c r="I1534" s="25" t="s">
        <v>1128</v>
      </c>
      <c r="J1534" s="25" t="s">
        <v>1243</v>
      </c>
      <c r="K1534" s="25"/>
      <c r="L1534" s="25" t="s">
        <v>346</v>
      </c>
      <c r="M1534" s="25">
        <v>1</v>
      </c>
      <c r="N1534" s="25">
        <v>1</v>
      </c>
      <c r="O1534" s="25">
        <v>12</v>
      </c>
      <c r="P1534" s="25">
        <v>1</v>
      </c>
      <c r="Q1534" s="25" t="s">
        <v>40</v>
      </c>
      <c r="R1534" s="25">
        <v>0</v>
      </c>
      <c r="S1534" s="26">
        <v>2400000</v>
      </c>
      <c r="T1534" s="26">
        <v>2400000</v>
      </c>
      <c r="U1534" s="25">
        <v>0</v>
      </c>
      <c r="V1534" s="25">
        <v>0</v>
      </c>
      <c r="W1534" s="25" t="s">
        <v>84</v>
      </c>
      <c r="X1534" s="25" t="s">
        <v>29</v>
      </c>
      <c r="Y1534" s="25" t="s">
        <v>1131</v>
      </c>
      <c r="Z1534" s="25">
        <v>3778932</v>
      </c>
      <c r="AA1534" s="25" t="s">
        <v>1132</v>
      </c>
      <c r="AC1534" s="24" t="str">
        <f t="shared" si="46"/>
        <v>979-532</v>
      </c>
      <c r="AD1534" s="24" t="str">
        <f t="shared" si="47"/>
        <v>PRESTAR EL SERVICIO DE EXAMENES MEDICOS OCUPACIONALES COMPLEMENTARIOS Y APLICACIÓN DE VACUNAS PARA LOS SERVIDORES DE LA SECRETARIA DISTRITAL DE AMBIENTE # 979-532</v>
      </c>
    </row>
    <row r="1535" spans="1:30" x14ac:dyDescent="0.25">
      <c r="A1535" s="25">
        <v>979</v>
      </c>
      <c r="B1535" s="25">
        <v>533</v>
      </c>
      <c r="C1535" s="25" t="s">
        <v>1124</v>
      </c>
      <c r="D1535" s="25" t="s">
        <v>1388</v>
      </c>
      <c r="E1535" s="25" t="s">
        <v>1424</v>
      </c>
      <c r="F1535" s="25" t="s">
        <v>1426</v>
      </c>
      <c r="G1535" s="25" t="s">
        <v>27</v>
      </c>
      <c r="H1535" s="25" t="s">
        <v>30</v>
      </c>
      <c r="I1535" s="25" t="s">
        <v>1128</v>
      </c>
      <c r="J1535" s="25" t="s">
        <v>1243</v>
      </c>
      <c r="K1535" s="25"/>
      <c r="L1535" s="25" t="s">
        <v>346</v>
      </c>
      <c r="M1535" s="25">
        <v>1</v>
      </c>
      <c r="N1535" s="25">
        <v>1</v>
      </c>
      <c r="O1535" s="25">
        <v>12</v>
      </c>
      <c r="P1535" s="25">
        <v>1</v>
      </c>
      <c r="Q1535" s="25" t="s">
        <v>40</v>
      </c>
      <c r="R1535" s="25">
        <v>0</v>
      </c>
      <c r="S1535" s="26">
        <v>5800000</v>
      </c>
      <c r="T1535" s="26">
        <v>5800000</v>
      </c>
      <c r="U1535" s="25">
        <v>0</v>
      </c>
      <c r="V1535" s="25">
        <v>0</v>
      </c>
      <c r="W1535" s="25" t="s">
        <v>84</v>
      </c>
      <c r="X1535" s="25" t="s">
        <v>29</v>
      </c>
      <c r="Y1535" s="25" t="s">
        <v>1131</v>
      </c>
      <c r="Z1535" s="25">
        <v>3778932</v>
      </c>
      <c r="AA1535" s="25" t="s">
        <v>1132</v>
      </c>
      <c r="AC1535" s="24" t="str">
        <f t="shared" si="46"/>
        <v>979-533</v>
      </c>
      <c r="AD1535" s="24" t="str">
        <f t="shared" si="47"/>
        <v>PRESTAR EL SERVICIO DE EXAMENES MEDICOS OCUPACIONALES COMPLEMENTARIOS Y APLICACIÓN DE VACUNAS PARA LOS SERVIDORES DE LA SECRETARIA DISTRITAL DE AMBIENTE # 979-533</v>
      </c>
    </row>
    <row r="1536" spans="1:30" x14ac:dyDescent="0.25">
      <c r="A1536" s="25">
        <v>979</v>
      </c>
      <c r="B1536" s="25">
        <v>534</v>
      </c>
      <c r="C1536" s="25" t="s">
        <v>1124</v>
      </c>
      <c r="D1536" s="25" t="s">
        <v>1306</v>
      </c>
      <c r="E1536" s="25" t="s">
        <v>1424</v>
      </c>
      <c r="F1536" s="25" t="s">
        <v>1427</v>
      </c>
      <c r="G1536" s="25" t="s">
        <v>27</v>
      </c>
      <c r="H1536" s="25" t="s">
        <v>30</v>
      </c>
      <c r="I1536" s="25" t="s">
        <v>1128</v>
      </c>
      <c r="J1536" s="25" t="s">
        <v>1243</v>
      </c>
      <c r="K1536" s="25"/>
      <c r="L1536" s="25" t="s">
        <v>346</v>
      </c>
      <c r="M1536" s="25">
        <v>1</v>
      </c>
      <c r="N1536" s="25">
        <v>1</v>
      </c>
      <c r="O1536" s="25">
        <v>12</v>
      </c>
      <c r="P1536" s="25">
        <v>1</v>
      </c>
      <c r="Q1536" s="25" t="s">
        <v>40</v>
      </c>
      <c r="R1536" s="25">
        <v>0</v>
      </c>
      <c r="S1536" s="26">
        <v>4000000</v>
      </c>
      <c r="T1536" s="26">
        <v>4000000</v>
      </c>
      <c r="U1536" s="25">
        <v>0</v>
      </c>
      <c r="V1536" s="25">
        <v>0</v>
      </c>
      <c r="W1536" s="25" t="s">
        <v>84</v>
      </c>
      <c r="X1536" s="25" t="s">
        <v>29</v>
      </c>
      <c r="Y1536" s="25" t="s">
        <v>1131</v>
      </c>
      <c r="Z1536" s="25">
        <v>3778932</v>
      </c>
      <c r="AA1536" s="25" t="s">
        <v>1132</v>
      </c>
      <c r="AC1536" s="24" t="str">
        <f t="shared" si="46"/>
        <v>979-534</v>
      </c>
      <c r="AD1536" s="24" t="str">
        <f t="shared" si="47"/>
        <v>PRESTAR EL SERVICIO DE EXAMENES MEDICOS OCUPACIONALES COMPLEMENTARIOS Y APLICACIÓN DE VACUNAS PARA LOS SERVIDORES DE LA SECRETARIA DISTRITAL DE AMBIENTE # 979-534</v>
      </c>
    </row>
    <row r="1537" spans="1:30" x14ac:dyDescent="0.25">
      <c r="A1537" s="25">
        <v>979</v>
      </c>
      <c r="B1537" s="25">
        <v>535</v>
      </c>
      <c r="C1537" s="25" t="s">
        <v>1124</v>
      </c>
      <c r="D1537" s="25" t="s">
        <v>1388</v>
      </c>
      <c r="E1537" s="25" t="s">
        <v>1424</v>
      </c>
      <c r="F1537" s="25" t="s">
        <v>1426</v>
      </c>
      <c r="G1537" s="25" t="s">
        <v>27</v>
      </c>
      <c r="H1537" s="25" t="s">
        <v>30</v>
      </c>
      <c r="I1537" s="25" t="s">
        <v>1239</v>
      </c>
      <c r="J1537" s="25" t="s">
        <v>1240</v>
      </c>
      <c r="K1537" s="25" t="s">
        <v>1241</v>
      </c>
      <c r="L1537" s="25" t="s">
        <v>1242</v>
      </c>
      <c r="M1537" s="25">
        <v>1</v>
      </c>
      <c r="N1537" s="25">
        <v>1</v>
      </c>
      <c r="O1537" s="25">
        <v>11</v>
      </c>
      <c r="P1537" s="25">
        <v>1</v>
      </c>
      <c r="Q1537" s="25" t="s">
        <v>40</v>
      </c>
      <c r="R1537" s="25">
        <v>0</v>
      </c>
      <c r="S1537" s="26">
        <v>330000000</v>
      </c>
      <c r="T1537" s="26">
        <v>330000000</v>
      </c>
      <c r="U1537" s="25">
        <v>0</v>
      </c>
      <c r="V1537" s="25">
        <v>0</v>
      </c>
      <c r="W1537" s="25" t="s">
        <v>84</v>
      </c>
      <c r="X1537" s="25" t="s">
        <v>29</v>
      </c>
      <c r="Y1537" s="25" t="s">
        <v>1131</v>
      </c>
      <c r="Z1537" s="25">
        <v>3778932</v>
      </c>
      <c r="AA1537" s="25" t="s">
        <v>1132</v>
      </c>
      <c r="AC1537" s="24" t="str">
        <f t="shared" si="46"/>
        <v>979-535</v>
      </c>
      <c r="AD1537" s="24" t="str">
        <f t="shared" si="47"/>
        <v>PRESTAR EL SERVICIO DE TRANSPORTE PÚBLICO TERRESTRE AUTOMOTOR ESPECIAL DE PASAJEROS Y DE CARGA PARA EL DESARROLLO DE LAS ACTIVIDADES MISIONALES Y DE INVERSIÓN QUE ADELANTE LA SECRETARÍA DISTRITAL DE AMBIENTE. # 979-535</v>
      </c>
    </row>
    <row r="1538" spans="1:30" x14ac:dyDescent="0.25">
      <c r="A1538" s="25">
        <v>979</v>
      </c>
      <c r="B1538" s="25">
        <v>536</v>
      </c>
      <c r="C1538" s="25" t="s">
        <v>1124</v>
      </c>
      <c r="D1538" s="25" t="s">
        <v>1388</v>
      </c>
      <c r="E1538" s="25" t="s">
        <v>1424</v>
      </c>
      <c r="F1538" s="25" t="s">
        <v>1426</v>
      </c>
      <c r="G1538" s="25" t="s">
        <v>27</v>
      </c>
      <c r="H1538" s="25" t="s">
        <v>31</v>
      </c>
      <c r="I1538" s="25" t="s">
        <v>1136</v>
      </c>
      <c r="J1538" s="25" t="s">
        <v>1137</v>
      </c>
      <c r="K1538" s="25">
        <v>80111600</v>
      </c>
      <c r="L1538" s="25" t="s">
        <v>1428</v>
      </c>
      <c r="M1538" s="25">
        <v>1</v>
      </c>
      <c r="N1538" s="25">
        <v>1</v>
      </c>
      <c r="O1538" s="25">
        <v>10</v>
      </c>
      <c r="P1538" s="25">
        <v>1</v>
      </c>
      <c r="Q1538" s="25" t="s">
        <v>28</v>
      </c>
      <c r="R1538" s="25">
        <v>0</v>
      </c>
      <c r="S1538" s="26">
        <v>75972000</v>
      </c>
      <c r="T1538" s="26">
        <v>75972000</v>
      </c>
      <c r="U1538" s="25">
        <v>0</v>
      </c>
      <c r="V1538" s="25">
        <v>0</v>
      </c>
      <c r="W1538" s="25" t="s">
        <v>84</v>
      </c>
      <c r="X1538" s="25" t="s">
        <v>29</v>
      </c>
      <c r="Y1538" s="25" t="s">
        <v>1131</v>
      </c>
      <c r="Z1538" s="25">
        <v>3778932</v>
      </c>
      <c r="AA1538" s="25" t="s">
        <v>1132</v>
      </c>
      <c r="AC1538" s="24" t="str">
        <f t="shared" ref="AC1538:AC1601" si="48">+CONCATENATE(A1538,"-",B1538)</f>
        <v>979-536</v>
      </c>
      <c r="AD1538" s="24" t="str">
        <f t="shared" ref="AD1538:AD1601" si="49">+CONCATENATE(L1538," #"," ",AC1538)</f>
        <v>PRESTAR LOS SERVICIOS PROFESIONALES PARA EL FORTALECIMIENTO DEL PROCESO DE NOTIFICACIONES # 979-536</v>
      </c>
    </row>
    <row r="1539" spans="1:30" x14ac:dyDescent="0.25">
      <c r="A1539" s="25">
        <v>979</v>
      </c>
      <c r="B1539" s="25">
        <v>537</v>
      </c>
      <c r="C1539" s="25" t="s">
        <v>1124</v>
      </c>
      <c r="D1539" s="25" t="s">
        <v>1388</v>
      </c>
      <c r="E1539" s="25" t="s">
        <v>1424</v>
      </c>
      <c r="F1539" s="25" t="s">
        <v>1426</v>
      </c>
      <c r="G1539" s="25" t="s">
        <v>27</v>
      </c>
      <c r="H1539" s="25" t="s">
        <v>31</v>
      </c>
      <c r="I1539" s="25" t="s">
        <v>1136</v>
      </c>
      <c r="J1539" s="25" t="s">
        <v>1137</v>
      </c>
      <c r="K1539" s="25">
        <v>80111600</v>
      </c>
      <c r="L1539" s="25" t="s">
        <v>1429</v>
      </c>
      <c r="M1539" s="25">
        <v>1</v>
      </c>
      <c r="N1539" s="25">
        <v>1</v>
      </c>
      <c r="O1539" s="25">
        <v>12</v>
      </c>
      <c r="P1539" s="25">
        <v>1</v>
      </c>
      <c r="Q1539" s="25" t="s">
        <v>28</v>
      </c>
      <c r="R1539" s="25">
        <v>0</v>
      </c>
      <c r="S1539" s="26">
        <v>24228000</v>
      </c>
      <c r="T1539" s="26">
        <v>24228000</v>
      </c>
      <c r="U1539" s="25">
        <v>0</v>
      </c>
      <c r="V1539" s="25">
        <v>0</v>
      </c>
      <c r="W1539" s="25" t="s">
        <v>84</v>
      </c>
      <c r="X1539" s="25" t="s">
        <v>29</v>
      </c>
      <c r="Y1539" s="25" t="s">
        <v>1131</v>
      </c>
      <c r="Z1539" s="25">
        <v>3778932</v>
      </c>
      <c r="AA1539" s="25" t="s">
        <v>1132</v>
      </c>
      <c r="AC1539" s="24" t="str">
        <f t="shared" si="48"/>
        <v>979-537</v>
      </c>
      <c r="AD1539" s="24" t="str">
        <f t="shared" si="49"/>
        <v>PRESTAR SERVICIOS DE APOYO A LA GESTIÓN PARA EL DESARROLLO, INTERVENCIÓN Y TRAMITE  DE BASES DE DATOS EN EL PROCESO DE NOTIFICACIÓN, COMUNICACIÓN Y PUBLICACIÓN DE EXPEDIENTES DEL PROCESO SANCIONATORIO. # 979-537</v>
      </c>
    </row>
    <row r="1540" spans="1:30" x14ac:dyDescent="0.25">
      <c r="A1540" s="25">
        <v>979</v>
      </c>
      <c r="B1540" s="25">
        <v>538</v>
      </c>
      <c r="C1540" s="25" t="s">
        <v>1124</v>
      </c>
      <c r="D1540" s="25" t="s">
        <v>1388</v>
      </c>
      <c r="E1540" s="25" t="s">
        <v>1424</v>
      </c>
      <c r="F1540" s="25" t="s">
        <v>1426</v>
      </c>
      <c r="G1540" s="25" t="s">
        <v>27</v>
      </c>
      <c r="H1540" s="25" t="s">
        <v>31</v>
      </c>
      <c r="I1540" s="25" t="s">
        <v>1136</v>
      </c>
      <c r="J1540" s="25" t="s">
        <v>1137</v>
      </c>
      <c r="K1540" s="25">
        <v>80111600</v>
      </c>
      <c r="L1540" s="25" t="s">
        <v>1429</v>
      </c>
      <c r="M1540" s="25">
        <v>1</v>
      </c>
      <c r="N1540" s="25">
        <v>1</v>
      </c>
      <c r="O1540" s="25">
        <v>12</v>
      </c>
      <c r="P1540" s="25">
        <v>1</v>
      </c>
      <c r="Q1540" s="25" t="s">
        <v>28</v>
      </c>
      <c r="R1540" s="25">
        <v>0</v>
      </c>
      <c r="S1540" s="26">
        <v>24228000</v>
      </c>
      <c r="T1540" s="26">
        <v>24228000</v>
      </c>
      <c r="U1540" s="25">
        <v>0</v>
      </c>
      <c r="V1540" s="25">
        <v>0</v>
      </c>
      <c r="W1540" s="25" t="s">
        <v>84</v>
      </c>
      <c r="X1540" s="25" t="s">
        <v>29</v>
      </c>
      <c r="Y1540" s="25" t="s">
        <v>1131</v>
      </c>
      <c r="Z1540" s="25">
        <v>3778932</v>
      </c>
      <c r="AA1540" s="25" t="s">
        <v>1132</v>
      </c>
      <c r="AC1540" s="24" t="str">
        <f t="shared" si="48"/>
        <v>979-538</v>
      </c>
      <c r="AD1540" s="24" t="str">
        <f t="shared" si="49"/>
        <v>PRESTAR SERVICIOS DE APOYO A LA GESTIÓN PARA EL DESARROLLO, INTERVENCIÓN Y TRAMITE  DE BASES DE DATOS EN EL PROCESO DE NOTIFICACIÓN, COMUNICACIÓN Y PUBLICACIÓN DE EXPEDIENTES DEL PROCESO SANCIONATORIO. # 979-538</v>
      </c>
    </row>
    <row r="1541" spans="1:30" x14ac:dyDescent="0.25">
      <c r="A1541" s="25">
        <v>979</v>
      </c>
      <c r="B1541" s="25">
        <v>539</v>
      </c>
      <c r="C1541" s="25" t="s">
        <v>1124</v>
      </c>
      <c r="D1541" s="25" t="s">
        <v>1388</v>
      </c>
      <c r="E1541" s="25" t="s">
        <v>1424</v>
      </c>
      <c r="F1541" s="25" t="s">
        <v>1426</v>
      </c>
      <c r="G1541" s="25" t="s">
        <v>27</v>
      </c>
      <c r="H1541" s="25" t="s">
        <v>31</v>
      </c>
      <c r="I1541" s="25" t="s">
        <v>1136</v>
      </c>
      <c r="J1541" s="25" t="s">
        <v>1137</v>
      </c>
      <c r="K1541" s="25">
        <v>80111600</v>
      </c>
      <c r="L1541" s="25" t="s">
        <v>1429</v>
      </c>
      <c r="M1541" s="25">
        <v>1</v>
      </c>
      <c r="N1541" s="25">
        <v>1</v>
      </c>
      <c r="O1541" s="25">
        <v>12</v>
      </c>
      <c r="P1541" s="25">
        <v>1</v>
      </c>
      <c r="Q1541" s="25" t="s">
        <v>28</v>
      </c>
      <c r="R1541" s="25">
        <v>0</v>
      </c>
      <c r="S1541" s="26">
        <v>24228000</v>
      </c>
      <c r="T1541" s="26">
        <v>24228000</v>
      </c>
      <c r="U1541" s="25">
        <v>0</v>
      </c>
      <c r="V1541" s="25">
        <v>0</v>
      </c>
      <c r="W1541" s="25" t="s">
        <v>84</v>
      </c>
      <c r="X1541" s="25" t="s">
        <v>29</v>
      </c>
      <c r="Y1541" s="25" t="s">
        <v>1131</v>
      </c>
      <c r="Z1541" s="25">
        <v>3778932</v>
      </c>
      <c r="AA1541" s="25" t="s">
        <v>1132</v>
      </c>
      <c r="AC1541" s="24" t="str">
        <f t="shared" si="48"/>
        <v>979-539</v>
      </c>
      <c r="AD1541" s="24" t="str">
        <f t="shared" si="49"/>
        <v>PRESTAR SERVICIOS DE APOYO A LA GESTIÓN PARA EL DESARROLLO, INTERVENCIÓN Y TRAMITE  DE BASES DE DATOS EN EL PROCESO DE NOTIFICACIÓN, COMUNICACIÓN Y PUBLICACIÓN DE EXPEDIENTES DEL PROCESO SANCIONATORIO. # 979-539</v>
      </c>
    </row>
    <row r="1542" spans="1:30" x14ac:dyDescent="0.25">
      <c r="A1542" s="25">
        <v>979</v>
      </c>
      <c r="B1542" s="25">
        <v>540</v>
      </c>
      <c r="C1542" s="25" t="s">
        <v>1124</v>
      </c>
      <c r="D1542" s="25" t="s">
        <v>1388</v>
      </c>
      <c r="E1542" s="25" t="s">
        <v>1424</v>
      </c>
      <c r="F1542" s="25" t="s">
        <v>1426</v>
      </c>
      <c r="G1542" s="25" t="s">
        <v>27</v>
      </c>
      <c r="H1542" s="25" t="s">
        <v>31</v>
      </c>
      <c r="I1542" s="25" t="s">
        <v>1136</v>
      </c>
      <c r="J1542" s="25" t="s">
        <v>1137</v>
      </c>
      <c r="K1542" s="25">
        <v>80111600</v>
      </c>
      <c r="L1542" s="25" t="s">
        <v>1429</v>
      </c>
      <c r="M1542" s="25">
        <v>1</v>
      </c>
      <c r="N1542" s="25">
        <v>1</v>
      </c>
      <c r="O1542" s="25">
        <v>12</v>
      </c>
      <c r="P1542" s="25">
        <v>1</v>
      </c>
      <c r="Q1542" s="25" t="s">
        <v>28</v>
      </c>
      <c r="R1542" s="25">
        <v>0</v>
      </c>
      <c r="S1542" s="26">
        <v>24228000</v>
      </c>
      <c r="T1542" s="26">
        <v>24228000</v>
      </c>
      <c r="U1542" s="25">
        <v>0</v>
      </c>
      <c r="V1542" s="25">
        <v>0</v>
      </c>
      <c r="W1542" s="25" t="s">
        <v>84</v>
      </c>
      <c r="X1542" s="25" t="s">
        <v>29</v>
      </c>
      <c r="Y1542" s="25" t="s">
        <v>1131</v>
      </c>
      <c r="Z1542" s="25">
        <v>3778932</v>
      </c>
      <c r="AA1542" s="25" t="s">
        <v>1132</v>
      </c>
      <c r="AC1542" s="24" t="str">
        <f t="shared" si="48"/>
        <v>979-540</v>
      </c>
      <c r="AD1542" s="24" t="str">
        <f t="shared" si="49"/>
        <v>PRESTAR SERVICIOS DE APOYO A LA GESTIÓN PARA EL DESARROLLO, INTERVENCIÓN Y TRAMITE  DE BASES DE DATOS EN EL PROCESO DE NOTIFICACIÓN, COMUNICACIÓN Y PUBLICACIÓN DE EXPEDIENTES DEL PROCESO SANCIONATORIO. # 979-540</v>
      </c>
    </row>
    <row r="1543" spans="1:30" x14ac:dyDescent="0.25">
      <c r="A1543" s="25">
        <v>979</v>
      </c>
      <c r="B1543" s="25">
        <v>541</v>
      </c>
      <c r="C1543" s="25" t="s">
        <v>1124</v>
      </c>
      <c r="D1543" s="25" t="s">
        <v>1388</v>
      </c>
      <c r="E1543" s="25" t="s">
        <v>1424</v>
      </c>
      <c r="F1543" s="25" t="s">
        <v>1426</v>
      </c>
      <c r="G1543" s="25" t="s">
        <v>27</v>
      </c>
      <c r="H1543" s="25" t="s">
        <v>31</v>
      </c>
      <c r="I1543" s="25" t="s">
        <v>1136</v>
      </c>
      <c r="J1543" s="25" t="s">
        <v>1137</v>
      </c>
      <c r="K1543" s="25">
        <v>80111600</v>
      </c>
      <c r="L1543" s="25" t="s">
        <v>1429</v>
      </c>
      <c r="M1543" s="25">
        <v>1</v>
      </c>
      <c r="N1543" s="25">
        <v>1</v>
      </c>
      <c r="O1543" s="25">
        <v>12</v>
      </c>
      <c r="P1543" s="25">
        <v>1</v>
      </c>
      <c r="Q1543" s="25" t="s">
        <v>28</v>
      </c>
      <c r="R1543" s="25">
        <v>0</v>
      </c>
      <c r="S1543" s="26">
        <v>24228000</v>
      </c>
      <c r="T1543" s="26">
        <v>24228000</v>
      </c>
      <c r="U1543" s="25">
        <v>0</v>
      </c>
      <c r="V1543" s="25">
        <v>0</v>
      </c>
      <c r="W1543" s="25" t="s">
        <v>84</v>
      </c>
      <c r="X1543" s="25" t="s">
        <v>29</v>
      </c>
      <c r="Y1543" s="25" t="s">
        <v>1131</v>
      </c>
      <c r="Z1543" s="25">
        <v>3778932</v>
      </c>
      <c r="AA1543" s="25" t="s">
        <v>1132</v>
      </c>
      <c r="AC1543" s="24" t="str">
        <f t="shared" si="48"/>
        <v>979-541</v>
      </c>
      <c r="AD1543" s="24" t="str">
        <f t="shared" si="49"/>
        <v>PRESTAR SERVICIOS DE APOYO A LA GESTIÓN PARA EL DESARROLLO, INTERVENCIÓN Y TRAMITE  DE BASES DE DATOS EN EL PROCESO DE NOTIFICACIÓN, COMUNICACIÓN Y PUBLICACIÓN DE EXPEDIENTES DEL PROCESO SANCIONATORIO. # 979-541</v>
      </c>
    </row>
    <row r="1544" spans="1:30" x14ac:dyDescent="0.25">
      <c r="A1544" s="25">
        <v>979</v>
      </c>
      <c r="B1544" s="25">
        <v>542</v>
      </c>
      <c r="C1544" s="25" t="s">
        <v>1124</v>
      </c>
      <c r="D1544" s="25" t="s">
        <v>1388</v>
      </c>
      <c r="E1544" s="25" t="s">
        <v>1424</v>
      </c>
      <c r="F1544" s="25" t="s">
        <v>1426</v>
      </c>
      <c r="G1544" s="25" t="s">
        <v>27</v>
      </c>
      <c r="H1544" s="25" t="s">
        <v>31</v>
      </c>
      <c r="I1544" s="25" t="s">
        <v>1136</v>
      </c>
      <c r="J1544" s="25" t="s">
        <v>1137</v>
      </c>
      <c r="K1544" s="25">
        <v>80111600</v>
      </c>
      <c r="L1544" s="25" t="s">
        <v>1429</v>
      </c>
      <c r="M1544" s="25">
        <v>1</v>
      </c>
      <c r="N1544" s="25">
        <v>1</v>
      </c>
      <c r="O1544" s="25">
        <v>12</v>
      </c>
      <c r="P1544" s="25">
        <v>1</v>
      </c>
      <c r="Q1544" s="25" t="s">
        <v>28</v>
      </c>
      <c r="R1544" s="25">
        <v>0</v>
      </c>
      <c r="S1544" s="26">
        <v>24228000</v>
      </c>
      <c r="T1544" s="26">
        <v>24228000</v>
      </c>
      <c r="U1544" s="25">
        <v>0</v>
      </c>
      <c r="V1544" s="25">
        <v>0</v>
      </c>
      <c r="W1544" s="25" t="s">
        <v>84</v>
      </c>
      <c r="X1544" s="25" t="s">
        <v>29</v>
      </c>
      <c r="Y1544" s="25" t="s">
        <v>1131</v>
      </c>
      <c r="Z1544" s="25">
        <v>3778932</v>
      </c>
      <c r="AA1544" s="25" t="s">
        <v>1132</v>
      </c>
      <c r="AC1544" s="24" t="str">
        <f t="shared" si="48"/>
        <v>979-542</v>
      </c>
      <c r="AD1544" s="24" t="str">
        <f t="shared" si="49"/>
        <v>PRESTAR SERVICIOS DE APOYO A LA GESTIÓN PARA EL DESARROLLO, INTERVENCIÓN Y TRAMITE  DE BASES DE DATOS EN EL PROCESO DE NOTIFICACIÓN, COMUNICACIÓN Y PUBLICACIÓN DE EXPEDIENTES DEL PROCESO SANCIONATORIO. # 979-542</v>
      </c>
    </row>
    <row r="1545" spans="1:30" x14ac:dyDescent="0.25">
      <c r="A1545" s="25">
        <v>979</v>
      </c>
      <c r="B1545" s="25">
        <v>543</v>
      </c>
      <c r="C1545" s="25" t="s">
        <v>1124</v>
      </c>
      <c r="D1545" s="25" t="s">
        <v>1388</v>
      </c>
      <c r="E1545" s="25" t="s">
        <v>1424</v>
      </c>
      <c r="F1545" s="25" t="s">
        <v>1426</v>
      </c>
      <c r="G1545" s="25" t="s">
        <v>27</v>
      </c>
      <c r="H1545" s="25" t="s">
        <v>31</v>
      </c>
      <c r="I1545" s="25" t="s">
        <v>1136</v>
      </c>
      <c r="J1545" s="25" t="s">
        <v>1137</v>
      </c>
      <c r="K1545" s="25">
        <v>80111600</v>
      </c>
      <c r="L1545" s="25" t="s">
        <v>1429</v>
      </c>
      <c r="M1545" s="25">
        <v>1</v>
      </c>
      <c r="N1545" s="25">
        <v>1</v>
      </c>
      <c r="O1545" s="25">
        <v>12</v>
      </c>
      <c r="P1545" s="25">
        <v>1</v>
      </c>
      <c r="Q1545" s="25" t="s">
        <v>28</v>
      </c>
      <c r="R1545" s="25">
        <v>0</v>
      </c>
      <c r="S1545" s="26">
        <v>24228000</v>
      </c>
      <c r="T1545" s="26">
        <v>24228000</v>
      </c>
      <c r="U1545" s="25">
        <v>0</v>
      </c>
      <c r="V1545" s="25">
        <v>0</v>
      </c>
      <c r="W1545" s="25" t="s">
        <v>84</v>
      </c>
      <c r="X1545" s="25" t="s">
        <v>29</v>
      </c>
      <c r="Y1545" s="25" t="s">
        <v>1131</v>
      </c>
      <c r="Z1545" s="25">
        <v>3778932</v>
      </c>
      <c r="AA1545" s="25" t="s">
        <v>1132</v>
      </c>
      <c r="AC1545" s="24" t="str">
        <f t="shared" si="48"/>
        <v>979-543</v>
      </c>
      <c r="AD1545" s="24" t="str">
        <f t="shared" si="49"/>
        <v>PRESTAR SERVICIOS DE APOYO A LA GESTIÓN PARA EL DESARROLLO, INTERVENCIÓN Y TRAMITE  DE BASES DE DATOS EN EL PROCESO DE NOTIFICACIÓN, COMUNICACIÓN Y PUBLICACIÓN DE EXPEDIENTES DEL PROCESO SANCIONATORIO. # 979-543</v>
      </c>
    </row>
    <row r="1546" spans="1:30" x14ac:dyDescent="0.25">
      <c r="A1546" s="25">
        <v>979</v>
      </c>
      <c r="B1546" s="25">
        <v>544</v>
      </c>
      <c r="C1546" s="25" t="s">
        <v>1124</v>
      </c>
      <c r="D1546" s="25" t="s">
        <v>1388</v>
      </c>
      <c r="E1546" s="25" t="s">
        <v>1424</v>
      </c>
      <c r="F1546" s="25" t="s">
        <v>1426</v>
      </c>
      <c r="G1546" s="25" t="s">
        <v>27</v>
      </c>
      <c r="H1546" s="25" t="s">
        <v>31</v>
      </c>
      <c r="I1546" s="25" t="s">
        <v>1136</v>
      </c>
      <c r="J1546" s="25" t="s">
        <v>1137</v>
      </c>
      <c r="K1546" s="25">
        <v>80111600</v>
      </c>
      <c r="L1546" s="25" t="s">
        <v>1429</v>
      </c>
      <c r="M1546" s="25">
        <v>1</v>
      </c>
      <c r="N1546" s="25">
        <v>1</v>
      </c>
      <c r="O1546" s="25">
        <v>12</v>
      </c>
      <c r="P1546" s="25">
        <v>1</v>
      </c>
      <c r="Q1546" s="25" t="s">
        <v>28</v>
      </c>
      <c r="R1546" s="25">
        <v>0</v>
      </c>
      <c r="S1546" s="26">
        <v>24228000</v>
      </c>
      <c r="T1546" s="26">
        <v>24228000</v>
      </c>
      <c r="U1546" s="25">
        <v>0</v>
      </c>
      <c r="V1546" s="25">
        <v>0</v>
      </c>
      <c r="W1546" s="25" t="s">
        <v>84</v>
      </c>
      <c r="X1546" s="25" t="s">
        <v>29</v>
      </c>
      <c r="Y1546" s="25" t="s">
        <v>1131</v>
      </c>
      <c r="Z1546" s="25">
        <v>3778932</v>
      </c>
      <c r="AA1546" s="25" t="s">
        <v>1132</v>
      </c>
      <c r="AC1546" s="24" t="str">
        <f t="shared" si="48"/>
        <v>979-544</v>
      </c>
      <c r="AD1546" s="24" t="str">
        <f t="shared" si="49"/>
        <v>PRESTAR SERVICIOS DE APOYO A LA GESTIÓN PARA EL DESARROLLO, INTERVENCIÓN Y TRAMITE  DE BASES DE DATOS EN EL PROCESO DE NOTIFICACIÓN, COMUNICACIÓN Y PUBLICACIÓN DE EXPEDIENTES DEL PROCESO SANCIONATORIO. # 979-544</v>
      </c>
    </row>
    <row r="1547" spans="1:30" x14ac:dyDescent="0.25">
      <c r="A1547" s="25">
        <v>979</v>
      </c>
      <c r="B1547" s="25">
        <v>545</v>
      </c>
      <c r="C1547" s="25" t="s">
        <v>1124</v>
      </c>
      <c r="D1547" s="25" t="s">
        <v>1388</v>
      </c>
      <c r="E1547" s="25" t="s">
        <v>1424</v>
      </c>
      <c r="F1547" s="25" t="s">
        <v>1426</v>
      </c>
      <c r="G1547" s="25" t="s">
        <v>27</v>
      </c>
      <c r="H1547" s="25" t="s">
        <v>31</v>
      </c>
      <c r="I1547" s="25" t="s">
        <v>1136</v>
      </c>
      <c r="J1547" s="25" t="s">
        <v>1137</v>
      </c>
      <c r="K1547" s="25">
        <v>80111600</v>
      </c>
      <c r="L1547" s="25" t="s">
        <v>1429</v>
      </c>
      <c r="M1547" s="25">
        <v>1</v>
      </c>
      <c r="N1547" s="25">
        <v>1</v>
      </c>
      <c r="O1547" s="25">
        <v>12</v>
      </c>
      <c r="P1547" s="25">
        <v>1</v>
      </c>
      <c r="Q1547" s="25" t="s">
        <v>28</v>
      </c>
      <c r="R1547" s="25">
        <v>0</v>
      </c>
      <c r="S1547" s="26">
        <v>24228000</v>
      </c>
      <c r="T1547" s="26">
        <v>24228000</v>
      </c>
      <c r="U1547" s="25">
        <v>0</v>
      </c>
      <c r="V1547" s="25">
        <v>0</v>
      </c>
      <c r="W1547" s="25" t="s">
        <v>84</v>
      </c>
      <c r="X1547" s="25" t="s">
        <v>29</v>
      </c>
      <c r="Y1547" s="25" t="s">
        <v>1131</v>
      </c>
      <c r="Z1547" s="25">
        <v>3778932</v>
      </c>
      <c r="AA1547" s="25" t="s">
        <v>1132</v>
      </c>
      <c r="AC1547" s="24" t="str">
        <f t="shared" si="48"/>
        <v>979-545</v>
      </c>
      <c r="AD1547" s="24" t="str">
        <f t="shared" si="49"/>
        <v>PRESTAR SERVICIOS DE APOYO A LA GESTIÓN PARA EL DESARROLLO, INTERVENCIÓN Y TRAMITE  DE BASES DE DATOS EN EL PROCESO DE NOTIFICACIÓN, COMUNICACIÓN Y PUBLICACIÓN DE EXPEDIENTES DEL PROCESO SANCIONATORIO. # 979-545</v>
      </c>
    </row>
    <row r="1548" spans="1:30" x14ac:dyDescent="0.25">
      <c r="A1548" s="25">
        <v>979</v>
      </c>
      <c r="B1548" s="25">
        <v>546</v>
      </c>
      <c r="C1548" s="25" t="s">
        <v>1124</v>
      </c>
      <c r="D1548" s="25" t="s">
        <v>1388</v>
      </c>
      <c r="E1548" s="25" t="s">
        <v>1424</v>
      </c>
      <c r="F1548" s="25" t="s">
        <v>1426</v>
      </c>
      <c r="G1548" s="25" t="s">
        <v>27</v>
      </c>
      <c r="H1548" s="25" t="s">
        <v>31</v>
      </c>
      <c r="I1548" s="25" t="s">
        <v>1136</v>
      </c>
      <c r="J1548" s="25" t="s">
        <v>1137</v>
      </c>
      <c r="K1548" s="25">
        <v>80111600</v>
      </c>
      <c r="L1548" s="25" t="s">
        <v>1429</v>
      </c>
      <c r="M1548" s="25">
        <v>1</v>
      </c>
      <c r="N1548" s="25">
        <v>1</v>
      </c>
      <c r="O1548" s="25">
        <v>12</v>
      </c>
      <c r="P1548" s="25">
        <v>1</v>
      </c>
      <c r="Q1548" s="25" t="s">
        <v>28</v>
      </c>
      <c r="R1548" s="25">
        <v>0</v>
      </c>
      <c r="S1548" s="26">
        <v>24228000</v>
      </c>
      <c r="T1548" s="26">
        <v>24228000</v>
      </c>
      <c r="U1548" s="25">
        <v>0</v>
      </c>
      <c r="V1548" s="25">
        <v>0</v>
      </c>
      <c r="W1548" s="25" t="s">
        <v>84</v>
      </c>
      <c r="X1548" s="25" t="s">
        <v>29</v>
      </c>
      <c r="Y1548" s="25" t="s">
        <v>1131</v>
      </c>
      <c r="Z1548" s="25">
        <v>3778932</v>
      </c>
      <c r="AA1548" s="25" t="s">
        <v>1132</v>
      </c>
      <c r="AC1548" s="24" t="str">
        <f t="shared" si="48"/>
        <v>979-546</v>
      </c>
      <c r="AD1548" s="24" t="str">
        <f t="shared" si="49"/>
        <v>PRESTAR SERVICIOS DE APOYO A LA GESTIÓN PARA EL DESARROLLO, INTERVENCIÓN Y TRAMITE  DE BASES DE DATOS EN EL PROCESO DE NOTIFICACIÓN, COMUNICACIÓN Y PUBLICACIÓN DE EXPEDIENTES DEL PROCESO SANCIONATORIO. # 979-546</v>
      </c>
    </row>
    <row r="1549" spans="1:30" x14ac:dyDescent="0.25">
      <c r="A1549" s="25">
        <v>979</v>
      </c>
      <c r="B1549" s="25">
        <v>547</v>
      </c>
      <c r="C1549" s="25" t="s">
        <v>1124</v>
      </c>
      <c r="D1549" s="25" t="s">
        <v>1388</v>
      </c>
      <c r="E1549" s="25" t="s">
        <v>1424</v>
      </c>
      <c r="F1549" s="25" t="s">
        <v>1426</v>
      </c>
      <c r="G1549" s="25" t="s">
        <v>27</v>
      </c>
      <c r="H1549" s="25" t="s">
        <v>31</v>
      </c>
      <c r="I1549" s="25" t="s">
        <v>1136</v>
      </c>
      <c r="J1549" s="25" t="s">
        <v>1137</v>
      </c>
      <c r="K1549" s="25">
        <v>80111600</v>
      </c>
      <c r="L1549" s="25" t="s">
        <v>1429</v>
      </c>
      <c r="M1549" s="25">
        <v>1</v>
      </c>
      <c r="N1549" s="25">
        <v>1</v>
      </c>
      <c r="O1549" s="25">
        <v>12</v>
      </c>
      <c r="P1549" s="25">
        <v>1</v>
      </c>
      <c r="Q1549" s="25" t="s">
        <v>28</v>
      </c>
      <c r="R1549" s="25">
        <v>0</v>
      </c>
      <c r="S1549" s="26">
        <v>24228000</v>
      </c>
      <c r="T1549" s="26">
        <v>24228000</v>
      </c>
      <c r="U1549" s="25">
        <v>0</v>
      </c>
      <c r="V1549" s="25">
        <v>0</v>
      </c>
      <c r="W1549" s="25" t="s">
        <v>84</v>
      </c>
      <c r="X1549" s="25" t="s">
        <v>29</v>
      </c>
      <c r="Y1549" s="25" t="s">
        <v>1131</v>
      </c>
      <c r="Z1549" s="25">
        <v>3778932</v>
      </c>
      <c r="AA1549" s="25" t="s">
        <v>1132</v>
      </c>
      <c r="AC1549" s="24" t="str">
        <f t="shared" si="48"/>
        <v>979-547</v>
      </c>
      <c r="AD1549" s="24" t="str">
        <f t="shared" si="49"/>
        <v>PRESTAR SERVICIOS DE APOYO A LA GESTIÓN PARA EL DESARROLLO, INTERVENCIÓN Y TRAMITE  DE BASES DE DATOS EN EL PROCESO DE NOTIFICACIÓN, COMUNICACIÓN Y PUBLICACIÓN DE EXPEDIENTES DEL PROCESO SANCIONATORIO. # 979-547</v>
      </c>
    </row>
    <row r="1550" spans="1:30" x14ac:dyDescent="0.25">
      <c r="A1550" s="25">
        <v>979</v>
      </c>
      <c r="B1550" s="25">
        <v>548</v>
      </c>
      <c r="C1550" s="25" t="s">
        <v>1124</v>
      </c>
      <c r="D1550" s="25" t="s">
        <v>1388</v>
      </c>
      <c r="E1550" s="25" t="s">
        <v>1424</v>
      </c>
      <c r="F1550" s="25" t="s">
        <v>1426</v>
      </c>
      <c r="G1550" s="25" t="s">
        <v>27</v>
      </c>
      <c r="H1550" s="25" t="s">
        <v>31</v>
      </c>
      <c r="I1550" s="25" t="s">
        <v>1136</v>
      </c>
      <c r="J1550" s="25" t="s">
        <v>1137</v>
      </c>
      <c r="K1550" s="25">
        <v>80111600</v>
      </c>
      <c r="L1550" s="25" t="s">
        <v>1429</v>
      </c>
      <c r="M1550" s="25">
        <v>1</v>
      </c>
      <c r="N1550" s="25">
        <v>1</v>
      </c>
      <c r="O1550" s="25">
        <v>12</v>
      </c>
      <c r="P1550" s="25">
        <v>1</v>
      </c>
      <c r="Q1550" s="25" t="s">
        <v>28</v>
      </c>
      <c r="R1550" s="25">
        <v>0</v>
      </c>
      <c r="S1550" s="26">
        <v>24228000</v>
      </c>
      <c r="T1550" s="26">
        <v>24228000</v>
      </c>
      <c r="U1550" s="25">
        <v>0</v>
      </c>
      <c r="V1550" s="25">
        <v>0</v>
      </c>
      <c r="W1550" s="25" t="s">
        <v>84</v>
      </c>
      <c r="X1550" s="25" t="s">
        <v>29</v>
      </c>
      <c r="Y1550" s="25" t="s">
        <v>1131</v>
      </c>
      <c r="Z1550" s="25">
        <v>3778932</v>
      </c>
      <c r="AA1550" s="25" t="s">
        <v>1132</v>
      </c>
      <c r="AC1550" s="24" t="str">
        <f t="shared" si="48"/>
        <v>979-548</v>
      </c>
      <c r="AD1550" s="24" t="str">
        <f t="shared" si="49"/>
        <v>PRESTAR SERVICIOS DE APOYO A LA GESTIÓN PARA EL DESARROLLO, INTERVENCIÓN Y TRAMITE  DE BASES DE DATOS EN EL PROCESO DE NOTIFICACIÓN, COMUNICACIÓN Y PUBLICACIÓN DE EXPEDIENTES DEL PROCESO SANCIONATORIO. # 979-548</v>
      </c>
    </row>
    <row r="1551" spans="1:30" x14ac:dyDescent="0.25">
      <c r="A1551" s="25">
        <v>979</v>
      </c>
      <c r="B1551" s="25">
        <v>549</v>
      </c>
      <c r="C1551" s="25" t="s">
        <v>1124</v>
      </c>
      <c r="D1551" s="25" t="s">
        <v>1388</v>
      </c>
      <c r="E1551" s="25" t="s">
        <v>1424</v>
      </c>
      <c r="F1551" s="25" t="s">
        <v>1426</v>
      </c>
      <c r="G1551" s="25" t="s">
        <v>27</v>
      </c>
      <c r="H1551" s="25" t="s">
        <v>31</v>
      </c>
      <c r="I1551" s="25" t="s">
        <v>1136</v>
      </c>
      <c r="J1551" s="25" t="s">
        <v>1137</v>
      </c>
      <c r="K1551" s="25">
        <v>80111600</v>
      </c>
      <c r="L1551" s="25" t="s">
        <v>1429</v>
      </c>
      <c r="M1551" s="25">
        <v>1</v>
      </c>
      <c r="N1551" s="25">
        <v>1</v>
      </c>
      <c r="O1551" s="25">
        <v>12</v>
      </c>
      <c r="P1551" s="25">
        <v>1</v>
      </c>
      <c r="Q1551" s="25" t="s">
        <v>28</v>
      </c>
      <c r="R1551" s="25">
        <v>0</v>
      </c>
      <c r="S1551" s="26">
        <v>24228000</v>
      </c>
      <c r="T1551" s="26">
        <v>24228000</v>
      </c>
      <c r="U1551" s="25">
        <v>0</v>
      </c>
      <c r="V1551" s="25">
        <v>0</v>
      </c>
      <c r="W1551" s="25" t="s">
        <v>84</v>
      </c>
      <c r="X1551" s="25" t="s">
        <v>29</v>
      </c>
      <c r="Y1551" s="25" t="s">
        <v>1131</v>
      </c>
      <c r="Z1551" s="25">
        <v>3778932</v>
      </c>
      <c r="AA1551" s="25" t="s">
        <v>1132</v>
      </c>
      <c r="AC1551" s="24" t="str">
        <f t="shared" si="48"/>
        <v>979-549</v>
      </c>
      <c r="AD1551" s="24" t="str">
        <f t="shared" si="49"/>
        <v>PRESTAR SERVICIOS DE APOYO A LA GESTIÓN PARA EL DESARROLLO, INTERVENCIÓN Y TRAMITE  DE BASES DE DATOS EN EL PROCESO DE NOTIFICACIÓN, COMUNICACIÓN Y PUBLICACIÓN DE EXPEDIENTES DEL PROCESO SANCIONATORIO. # 979-549</v>
      </c>
    </row>
    <row r="1552" spans="1:30" x14ac:dyDescent="0.25">
      <c r="A1552" s="25">
        <v>979</v>
      </c>
      <c r="B1552" s="25">
        <v>550</v>
      </c>
      <c r="C1552" s="25" t="s">
        <v>1124</v>
      </c>
      <c r="D1552" s="25" t="s">
        <v>1388</v>
      </c>
      <c r="E1552" s="25" t="s">
        <v>1424</v>
      </c>
      <c r="F1552" s="25" t="s">
        <v>1426</v>
      </c>
      <c r="G1552" s="25" t="s">
        <v>27</v>
      </c>
      <c r="H1552" s="25" t="s">
        <v>31</v>
      </c>
      <c r="I1552" s="25" t="s">
        <v>1136</v>
      </c>
      <c r="J1552" s="25" t="s">
        <v>1137</v>
      </c>
      <c r="K1552" s="25">
        <v>80111600</v>
      </c>
      <c r="L1552" s="25" t="s">
        <v>1429</v>
      </c>
      <c r="M1552" s="25">
        <v>1</v>
      </c>
      <c r="N1552" s="25">
        <v>1</v>
      </c>
      <c r="O1552" s="25">
        <v>12</v>
      </c>
      <c r="P1552" s="25">
        <v>1</v>
      </c>
      <c r="Q1552" s="25" t="s">
        <v>28</v>
      </c>
      <c r="R1552" s="25">
        <v>0</v>
      </c>
      <c r="S1552" s="26">
        <v>24228000</v>
      </c>
      <c r="T1552" s="26">
        <v>24228000</v>
      </c>
      <c r="U1552" s="25">
        <v>0</v>
      </c>
      <c r="V1552" s="25">
        <v>0</v>
      </c>
      <c r="W1552" s="25" t="s">
        <v>84</v>
      </c>
      <c r="X1552" s="25" t="s">
        <v>29</v>
      </c>
      <c r="Y1552" s="25" t="s">
        <v>1131</v>
      </c>
      <c r="Z1552" s="25">
        <v>3778932</v>
      </c>
      <c r="AA1552" s="25" t="s">
        <v>1132</v>
      </c>
      <c r="AC1552" s="24" t="str">
        <f t="shared" si="48"/>
        <v>979-550</v>
      </c>
      <c r="AD1552" s="24" t="str">
        <f t="shared" si="49"/>
        <v>PRESTAR SERVICIOS DE APOYO A LA GESTIÓN PARA EL DESARROLLO, INTERVENCIÓN Y TRAMITE  DE BASES DE DATOS EN EL PROCESO DE NOTIFICACIÓN, COMUNICACIÓN Y PUBLICACIÓN DE EXPEDIENTES DEL PROCESO SANCIONATORIO. # 979-550</v>
      </c>
    </row>
    <row r="1553" spans="1:30" x14ac:dyDescent="0.25">
      <c r="A1553" s="25">
        <v>979</v>
      </c>
      <c r="B1553" s="25">
        <v>551</v>
      </c>
      <c r="C1553" s="25" t="s">
        <v>1124</v>
      </c>
      <c r="D1553" s="25" t="s">
        <v>1388</v>
      </c>
      <c r="E1553" s="25" t="s">
        <v>1424</v>
      </c>
      <c r="F1553" s="25" t="s">
        <v>1426</v>
      </c>
      <c r="G1553" s="25" t="s">
        <v>27</v>
      </c>
      <c r="H1553" s="25" t="s">
        <v>31</v>
      </c>
      <c r="I1553" s="25" t="s">
        <v>1136</v>
      </c>
      <c r="J1553" s="25" t="s">
        <v>1137</v>
      </c>
      <c r="K1553" s="25">
        <v>80111600</v>
      </c>
      <c r="L1553" s="25" t="s">
        <v>1429</v>
      </c>
      <c r="M1553" s="25">
        <v>1</v>
      </c>
      <c r="N1553" s="25">
        <v>1</v>
      </c>
      <c r="O1553" s="25">
        <v>12</v>
      </c>
      <c r="P1553" s="25">
        <v>1</v>
      </c>
      <c r="Q1553" s="25" t="s">
        <v>28</v>
      </c>
      <c r="R1553" s="25">
        <v>0</v>
      </c>
      <c r="S1553" s="26">
        <v>24228000</v>
      </c>
      <c r="T1553" s="26">
        <v>24228000</v>
      </c>
      <c r="U1553" s="25">
        <v>0</v>
      </c>
      <c r="V1553" s="25">
        <v>0</v>
      </c>
      <c r="W1553" s="25" t="s">
        <v>84</v>
      </c>
      <c r="X1553" s="25" t="s">
        <v>29</v>
      </c>
      <c r="Y1553" s="25" t="s">
        <v>1131</v>
      </c>
      <c r="Z1553" s="25">
        <v>3778932</v>
      </c>
      <c r="AA1553" s="25" t="s">
        <v>1132</v>
      </c>
      <c r="AC1553" s="24" t="str">
        <f t="shared" si="48"/>
        <v>979-551</v>
      </c>
      <c r="AD1553" s="24" t="str">
        <f t="shared" si="49"/>
        <v>PRESTAR SERVICIOS DE APOYO A LA GESTIÓN PARA EL DESARROLLO, INTERVENCIÓN Y TRAMITE  DE BASES DE DATOS EN EL PROCESO DE NOTIFICACIÓN, COMUNICACIÓN Y PUBLICACIÓN DE EXPEDIENTES DEL PROCESO SANCIONATORIO. # 979-551</v>
      </c>
    </row>
    <row r="1554" spans="1:30" x14ac:dyDescent="0.25">
      <c r="A1554" s="25">
        <v>979</v>
      </c>
      <c r="B1554" s="25">
        <v>552</v>
      </c>
      <c r="C1554" s="25" t="s">
        <v>1124</v>
      </c>
      <c r="D1554" s="25" t="s">
        <v>1388</v>
      </c>
      <c r="E1554" s="25" t="s">
        <v>1424</v>
      </c>
      <c r="F1554" s="25" t="s">
        <v>1426</v>
      </c>
      <c r="G1554" s="25" t="s">
        <v>27</v>
      </c>
      <c r="H1554" s="25" t="s">
        <v>31</v>
      </c>
      <c r="I1554" s="25" t="s">
        <v>1136</v>
      </c>
      <c r="J1554" s="25" t="s">
        <v>1137</v>
      </c>
      <c r="K1554" s="25">
        <v>80111600</v>
      </c>
      <c r="L1554" s="25" t="s">
        <v>1430</v>
      </c>
      <c r="M1554" s="25">
        <v>1</v>
      </c>
      <c r="N1554" s="25">
        <v>1</v>
      </c>
      <c r="O1554" s="25">
        <v>12</v>
      </c>
      <c r="P1554" s="25">
        <v>1</v>
      </c>
      <c r="Q1554" s="25" t="s">
        <v>28</v>
      </c>
      <c r="R1554" s="25">
        <v>0</v>
      </c>
      <c r="S1554" s="26">
        <v>24228000</v>
      </c>
      <c r="T1554" s="26">
        <v>24228000</v>
      </c>
      <c r="U1554" s="25">
        <v>0</v>
      </c>
      <c r="V1554" s="25">
        <v>0</v>
      </c>
      <c r="W1554" s="25" t="s">
        <v>84</v>
      </c>
      <c r="X1554" s="25" t="s">
        <v>29</v>
      </c>
      <c r="Y1554" s="25" t="s">
        <v>1131</v>
      </c>
      <c r="Z1554" s="25">
        <v>3778932</v>
      </c>
      <c r="AA1554" s="25" t="s">
        <v>1132</v>
      </c>
      <c r="AC1554" s="24" t="str">
        <f t="shared" si="48"/>
        <v>979-552</v>
      </c>
      <c r="AD1554" s="24" t="str">
        <f t="shared" si="49"/>
        <v>PRESTAR SERVICIOS DE APOYO A LA GESTIÓN PARA EL DESARROLLO, INTERVENCIÓN Y TRAMITE  DOCUMENTAL RELACIONADOS CON EL PROCESO SANCIONATORIO. # 979-552</v>
      </c>
    </row>
    <row r="1555" spans="1:30" x14ac:dyDescent="0.25">
      <c r="A1555" s="25">
        <v>979</v>
      </c>
      <c r="B1555" s="25">
        <v>553</v>
      </c>
      <c r="C1555" s="25" t="s">
        <v>1124</v>
      </c>
      <c r="D1555" s="25" t="s">
        <v>1388</v>
      </c>
      <c r="E1555" s="25" t="s">
        <v>1424</v>
      </c>
      <c r="F1555" s="25" t="s">
        <v>1426</v>
      </c>
      <c r="G1555" s="25" t="s">
        <v>27</v>
      </c>
      <c r="H1555" s="25" t="s">
        <v>31</v>
      </c>
      <c r="I1555" s="25" t="s">
        <v>1136</v>
      </c>
      <c r="J1555" s="25" t="s">
        <v>1137</v>
      </c>
      <c r="K1555" s="25">
        <v>80111600</v>
      </c>
      <c r="L1555" s="25" t="s">
        <v>1430</v>
      </c>
      <c r="M1555" s="25">
        <v>1</v>
      </c>
      <c r="N1555" s="25">
        <v>1</v>
      </c>
      <c r="O1555" s="25">
        <v>12</v>
      </c>
      <c r="P1555" s="25">
        <v>1</v>
      </c>
      <c r="Q1555" s="25" t="s">
        <v>28</v>
      </c>
      <c r="R1555" s="25">
        <v>0</v>
      </c>
      <c r="S1555" s="26">
        <v>24228000</v>
      </c>
      <c r="T1555" s="26">
        <v>24228000</v>
      </c>
      <c r="U1555" s="25">
        <v>0</v>
      </c>
      <c r="V1555" s="25">
        <v>0</v>
      </c>
      <c r="W1555" s="25" t="s">
        <v>84</v>
      </c>
      <c r="X1555" s="25" t="s">
        <v>29</v>
      </c>
      <c r="Y1555" s="25" t="s">
        <v>1131</v>
      </c>
      <c r="Z1555" s="25">
        <v>3778932</v>
      </c>
      <c r="AA1555" s="25" t="s">
        <v>1132</v>
      </c>
      <c r="AC1555" s="24" t="str">
        <f t="shared" si="48"/>
        <v>979-553</v>
      </c>
      <c r="AD1555" s="24" t="str">
        <f t="shared" si="49"/>
        <v>PRESTAR SERVICIOS DE APOYO A LA GESTIÓN PARA EL DESARROLLO, INTERVENCIÓN Y TRAMITE  DOCUMENTAL RELACIONADOS CON EL PROCESO SANCIONATORIO. # 979-553</v>
      </c>
    </row>
    <row r="1556" spans="1:30" x14ac:dyDescent="0.25">
      <c r="A1556" s="25">
        <v>979</v>
      </c>
      <c r="B1556" s="25">
        <v>554</v>
      </c>
      <c r="C1556" s="25" t="s">
        <v>1124</v>
      </c>
      <c r="D1556" s="25" t="s">
        <v>1388</v>
      </c>
      <c r="E1556" s="25" t="s">
        <v>1424</v>
      </c>
      <c r="F1556" s="25" t="s">
        <v>1426</v>
      </c>
      <c r="G1556" s="25" t="s">
        <v>27</v>
      </c>
      <c r="H1556" s="25" t="s">
        <v>31</v>
      </c>
      <c r="I1556" s="25" t="s">
        <v>1136</v>
      </c>
      <c r="J1556" s="25" t="s">
        <v>1137</v>
      </c>
      <c r="K1556" s="25">
        <v>80111600</v>
      </c>
      <c r="L1556" s="25" t="s">
        <v>1430</v>
      </c>
      <c r="M1556" s="25">
        <v>1</v>
      </c>
      <c r="N1556" s="25">
        <v>1</v>
      </c>
      <c r="O1556" s="25">
        <v>12</v>
      </c>
      <c r="P1556" s="25">
        <v>1</v>
      </c>
      <c r="Q1556" s="25" t="s">
        <v>28</v>
      </c>
      <c r="R1556" s="25">
        <v>0</v>
      </c>
      <c r="S1556" s="26">
        <v>24228000</v>
      </c>
      <c r="T1556" s="26">
        <v>24228000</v>
      </c>
      <c r="U1556" s="25">
        <v>0</v>
      </c>
      <c r="V1556" s="25">
        <v>0</v>
      </c>
      <c r="W1556" s="25" t="s">
        <v>84</v>
      </c>
      <c r="X1556" s="25" t="s">
        <v>29</v>
      </c>
      <c r="Y1556" s="25" t="s">
        <v>1131</v>
      </c>
      <c r="Z1556" s="25">
        <v>3778932</v>
      </c>
      <c r="AA1556" s="25" t="s">
        <v>1132</v>
      </c>
      <c r="AC1556" s="24" t="str">
        <f t="shared" si="48"/>
        <v>979-554</v>
      </c>
      <c r="AD1556" s="24" t="str">
        <f t="shared" si="49"/>
        <v>PRESTAR SERVICIOS DE APOYO A LA GESTIÓN PARA EL DESARROLLO, INTERVENCIÓN Y TRAMITE  DOCUMENTAL RELACIONADOS CON EL PROCESO SANCIONATORIO. # 979-554</v>
      </c>
    </row>
    <row r="1557" spans="1:30" x14ac:dyDescent="0.25">
      <c r="A1557" s="25">
        <v>979</v>
      </c>
      <c r="B1557" s="25">
        <v>555</v>
      </c>
      <c r="C1557" s="25" t="s">
        <v>1124</v>
      </c>
      <c r="D1557" s="25" t="s">
        <v>1388</v>
      </c>
      <c r="E1557" s="25" t="s">
        <v>1424</v>
      </c>
      <c r="F1557" s="25" t="s">
        <v>1426</v>
      </c>
      <c r="G1557" s="25" t="s">
        <v>27</v>
      </c>
      <c r="H1557" s="25" t="s">
        <v>31</v>
      </c>
      <c r="I1557" s="25" t="s">
        <v>1136</v>
      </c>
      <c r="J1557" s="25" t="s">
        <v>1137</v>
      </c>
      <c r="K1557" s="25">
        <v>80111600</v>
      </c>
      <c r="L1557" s="25" t="s">
        <v>1430</v>
      </c>
      <c r="M1557" s="25">
        <v>1</v>
      </c>
      <c r="N1557" s="25">
        <v>1</v>
      </c>
      <c r="O1557" s="25">
        <v>12</v>
      </c>
      <c r="P1557" s="25">
        <v>1</v>
      </c>
      <c r="Q1557" s="25" t="s">
        <v>28</v>
      </c>
      <c r="R1557" s="25">
        <v>0</v>
      </c>
      <c r="S1557" s="26">
        <v>24228000</v>
      </c>
      <c r="T1557" s="26">
        <v>24228000</v>
      </c>
      <c r="U1557" s="25">
        <v>0</v>
      </c>
      <c r="V1557" s="25">
        <v>0</v>
      </c>
      <c r="W1557" s="25" t="s">
        <v>84</v>
      </c>
      <c r="X1557" s="25" t="s">
        <v>29</v>
      </c>
      <c r="Y1557" s="25" t="s">
        <v>1131</v>
      </c>
      <c r="Z1557" s="25">
        <v>3778932</v>
      </c>
      <c r="AA1557" s="25" t="s">
        <v>1132</v>
      </c>
      <c r="AC1557" s="24" t="str">
        <f t="shared" si="48"/>
        <v>979-555</v>
      </c>
      <c r="AD1557" s="24" t="str">
        <f t="shared" si="49"/>
        <v>PRESTAR SERVICIOS DE APOYO A LA GESTIÓN PARA EL DESARROLLO, INTERVENCIÓN Y TRAMITE  DOCUMENTAL RELACIONADOS CON EL PROCESO SANCIONATORIO. # 979-555</v>
      </c>
    </row>
    <row r="1558" spans="1:30" x14ac:dyDescent="0.25">
      <c r="A1558" s="25">
        <v>979</v>
      </c>
      <c r="B1558" s="25">
        <v>556</v>
      </c>
      <c r="C1558" s="25" t="s">
        <v>1124</v>
      </c>
      <c r="D1558" s="25" t="s">
        <v>1388</v>
      </c>
      <c r="E1558" s="25" t="s">
        <v>1424</v>
      </c>
      <c r="F1558" s="25" t="s">
        <v>1426</v>
      </c>
      <c r="G1558" s="25" t="s">
        <v>27</v>
      </c>
      <c r="H1558" s="25" t="s">
        <v>31</v>
      </c>
      <c r="I1558" s="25" t="s">
        <v>1136</v>
      </c>
      <c r="J1558" s="25" t="s">
        <v>1137</v>
      </c>
      <c r="K1558" s="25">
        <v>80111600</v>
      </c>
      <c r="L1558" s="25" t="s">
        <v>1430</v>
      </c>
      <c r="M1558" s="25">
        <v>1</v>
      </c>
      <c r="N1558" s="25">
        <v>1</v>
      </c>
      <c r="O1558" s="25">
        <v>12</v>
      </c>
      <c r="P1558" s="25">
        <v>1</v>
      </c>
      <c r="Q1558" s="25" t="s">
        <v>28</v>
      </c>
      <c r="R1558" s="25">
        <v>0</v>
      </c>
      <c r="S1558" s="26">
        <v>24228000</v>
      </c>
      <c r="T1558" s="26">
        <v>24228000</v>
      </c>
      <c r="U1558" s="25">
        <v>0</v>
      </c>
      <c r="V1558" s="25">
        <v>0</v>
      </c>
      <c r="W1558" s="25" t="s">
        <v>84</v>
      </c>
      <c r="X1558" s="25" t="s">
        <v>29</v>
      </c>
      <c r="Y1558" s="25" t="s">
        <v>1131</v>
      </c>
      <c r="Z1558" s="25">
        <v>3778932</v>
      </c>
      <c r="AA1558" s="25" t="s">
        <v>1132</v>
      </c>
      <c r="AC1558" s="24" t="str">
        <f t="shared" si="48"/>
        <v>979-556</v>
      </c>
      <c r="AD1558" s="24" t="str">
        <f t="shared" si="49"/>
        <v>PRESTAR SERVICIOS DE APOYO A LA GESTIÓN PARA EL DESARROLLO, INTERVENCIÓN Y TRAMITE  DOCUMENTAL RELACIONADOS CON EL PROCESO SANCIONATORIO. # 979-556</v>
      </c>
    </row>
    <row r="1559" spans="1:30" x14ac:dyDescent="0.25">
      <c r="A1559" s="25">
        <v>979</v>
      </c>
      <c r="B1559" s="25">
        <v>557</v>
      </c>
      <c r="C1559" s="25" t="s">
        <v>1124</v>
      </c>
      <c r="D1559" s="25" t="s">
        <v>1388</v>
      </c>
      <c r="E1559" s="25" t="s">
        <v>1424</v>
      </c>
      <c r="F1559" s="25" t="s">
        <v>1426</v>
      </c>
      <c r="G1559" s="25" t="s">
        <v>27</v>
      </c>
      <c r="H1559" s="25" t="s">
        <v>31</v>
      </c>
      <c r="I1559" s="25" t="s">
        <v>1136</v>
      </c>
      <c r="J1559" s="25" t="s">
        <v>1137</v>
      </c>
      <c r="K1559" s="25">
        <v>80111600</v>
      </c>
      <c r="L1559" s="25" t="s">
        <v>1430</v>
      </c>
      <c r="M1559" s="25">
        <v>1</v>
      </c>
      <c r="N1559" s="25">
        <v>1</v>
      </c>
      <c r="O1559" s="25">
        <v>12</v>
      </c>
      <c r="P1559" s="25">
        <v>1</v>
      </c>
      <c r="Q1559" s="25" t="s">
        <v>28</v>
      </c>
      <c r="R1559" s="25">
        <v>0</v>
      </c>
      <c r="S1559" s="26">
        <v>24228000</v>
      </c>
      <c r="T1559" s="26">
        <v>24228000</v>
      </c>
      <c r="U1559" s="25">
        <v>0</v>
      </c>
      <c r="V1559" s="25">
        <v>0</v>
      </c>
      <c r="W1559" s="25" t="s">
        <v>84</v>
      </c>
      <c r="X1559" s="25" t="s">
        <v>29</v>
      </c>
      <c r="Y1559" s="25" t="s">
        <v>1131</v>
      </c>
      <c r="Z1559" s="25">
        <v>3778932</v>
      </c>
      <c r="AA1559" s="25" t="s">
        <v>1132</v>
      </c>
      <c r="AC1559" s="24" t="str">
        <f t="shared" si="48"/>
        <v>979-557</v>
      </c>
      <c r="AD1559" s="24" t="str">
        <f t="shared" si="49"/>
        <v>PRESTAR SERVICIOS DE APOYO A LA GESTIÓN PARA EL DESARROLLO, INTERVENCIÓN Y TRAMITE  DOCUMENTAL RELACIONADOS CON EL PROCESO SANCIONATORIO. # 979-557</v>
      </c>
    </row>
    <row r="1560" spans="1:30" x14ac:dyDescent="0.25">
      <c r="A1560" s="25">
        <v>979</v>
      </c>
      <c r="B1560" s="25">
        <v>558</v>
      </c>
      <c r="C1560" s="25" t="s">
        <v>1124</v>
      </c>
      <c r="D1560" s="25" t="s">
        <v>1388</v>
      </c>
      <c r="E1560" s="25" t="s">
        <v>1424</v>
      </c>
      <c r="F1560" s="25" t="s">
        <v>1426</v>
      </c>
      <c r="G1560" s="25" t="s">
        <v>27</v>
      </c>
      <c r="H1560" s="25" t="s">
        <v>31</v>
      </c>
      <c r="I1560" s="25" t="s">
        <v>1136</v>
      </c>
      <c r="J1560" s="25" t="s">
        <v>1137</v>
      </c>
      <c r="K1560" s="25">
        <v>80111600</v>
      </c>
      <c r="L1560" s="25" t="s">
        <v>1430</v>
      </c>
      <c r="M1560" s="25">
        <v>1</v>
      </c>
      <c r="N1560" s="25">
        <v>1</v>
      </c>
      <c r="O1560" s="25">
        <v>12</v>
      </c>
      <c r="P1560" s="25">
        <v>1</v>
      </c>
      <c r="Q1560" s="25" t="s">
        <v>28</v>
      </c>
      <c r="R1560" s="25">
        <v>0</v>
      </c>
      <c r="S1560" s="26">
        <v>24228000</v>
      </c>
      <c r="T1560" s="26">
        <v>24228000</v>
      </c>
      <c r="U1560" s="25">
        <v>0</v>
      </c>
      <c r="V1560" s="25">
        <v>0</v>
      </c>
      <c r="W1560" s="25" t="s">
        <v>84</v>
      </c>
      <c r="X1560" s="25" t="s">
        <v>29</v>
      </c>
      <c r="Y1560" s="25" t="s">
        <v>1131</v>
      </c>
      <c r="Z1560" s="25">
        <v>3778932</v>
      </c>
      <c r="AA1560" s="25" t="s">
        <v>1132</v>
      </c>
      <c r="AC1560" s="24" t="str">
        <f t="shared" si="48"/>
        <v>979-558</v>
      </c>
      <c r="AD1560" s="24" t="str">
        <f t="shared" si="49"/>
        <v>PRESTAR SERVICIOS DE APOYO A LA GESTIÓN PARA EL DESARROLLO, INTERVENCIÓN Y TRAMITE  DOCUMENTAL RELACIONADOS CON EL PROCESO SANCIONATORIO. # 979-558</v>
      </c>
    </row>
    <row r="1561" spans="1:30" x14ac:dyDescent="0.25">
      <c r="A1561" s="25">
        <v>979</v>
      </c>
      <c r="B1561" s="25">
        <v>559</v>
      </c>
      <c r="C1561" s="25" t="s">
        <v>1124</v>
      </c>
      <c r="D1561" s="25" t="s">
        <v>1388</v>
      </c>
      <c r="E1561" s="25" t="s">
        <v>1424</v>
      </c>
      <c r="F1561" s="25" t="s">
        <v>1426</v>
      </c>
      <c r="G1561" s="25" t="s">
        <v>27</v>
      </c>
      <c r="H1561" s="25" t="s">
        <v>31</v>
      </c>
      <c r="I1561" s="25" t="s">
        <v>1136</v>
      </c>
      <c r="J1561" s="25" t="s">
        <v>1137</v>
      </c>
      <c r="K1561" s="25">
        <v>80111600</v>
      </c>
      <c r="L1561" s="25" t="s">
        <v>1430</v>
      </c>
      <c r="M1561" s="25">
        <v>1</v>
      </c>
      <c r="N1561" s="25">
        <v>1</v>
      </c>
      <c r="O1561" s="25">
        <v>12</v>
      </c>
      <c r="P1561" s="25">
        <v>1</v>
      </c>
      <c r="Q1561" s="25" t="s">
        <v>28</v>
      </c>
      <c r="R1561" s="25">
        <v>0</v>
      </c>
      <c r="S1561" s="26">
        <v>24228000</v>
      </c>
      <c r="T1561" s="26">
        <v>24228000</v>
      </c>
      <c r="U1561" s="25">
        <v>0</v>
      </c>
      <c r="V1561" s="25">
        <v>0</v>
      </c>
      <c r="W1561" s="25" t="s">
        <v>84</v>
      </c>
      <c r="X1561" s="25" t="s">
        <v>29</v>
      </c>
      <c r="Y1561" s="25" t="s">
        <v>1131</v>
      </c>
      <c r="Z1561" s="25">
        <v>3778932</v>
      </c>
      <c r="AA1561" s="25" t="s">
        <v>1132</v>
      </c>
      <c r="AC1561" s="24" t="str">
        <f t="shared" si="48"/>
        <v>979-559</v>
      </c>
      <c r="AD1561" s="24" t="str">
        <f t="shared" si="49"/>
        <v>PRESTAR SERVICIOS DE APOYO A LA GESTIÓN PARA EL DESARROLLO, INTERVENCIÓN Y TRAMITE  DOCUMENTAL RELACIONADOS CON EL PROCESO SANCIONATORIO. # 979-559</v>
      </c>
    </row>
    <row r="1562" spans="1:30" x14ac:dyDescent="0.25">
      <c r="A1562" s="25">
        <v>979</v>
      </c>
      <c r="B1562" s="25">
        <v>560</v>
      </c>
      <c r="C1562" s="25" t="s">
        <v>1124</v>
      </c>
      <c r="D1562" s="25" t="s">
        <v>1388</v>
      </c>
      <c r="E1562" s="25" t="s">
        <v>1424</v>
      </c>
      <c r="F1562" s="25" t="s">
        <v>1426</v>
      </c>
      <c r="G1562" s="25" t="s">
        <v>27</v>
      </c>
      <c r="H1562" s="25" t="s">
        <v>31</v>
      </c>
      <c r="I1562" s="25" t="s">
        <v>1136</v>
      </c>
      <c r="J1562" s="25" t="s">
        <v>1137</v>
      </c>
      <c r="K1562" s="25">
        <v>80111600</v>
      </c>
      <c r="L1562" s="25" t="s">
        <v>1430</v>
      </c>
      <c r="M1562" s="25">
        <v>1</v>
      </c>
      <c r="N1562" s="25">
        <v>1</v>
      </c>
      <c r="O1562" s="25">
        <v>12</v>
      </c>
      <c r="P1562" s="25">
        <v>1</v>
      </c>
      <c r="Q1562" s="25" t="s">
        <v>28</v>
      </c>
      <c r="R1562" s="25">
        <v>0</v>
      </c>
      <c r="S1562" s="26">
        <v>24228000</v>
      </c>
      <c r="T1562" s="26">
        <v>24228000</v>
      </c>
      <c r="U1562" s="25">
        <v>0</v>
      </c>
      <c r="V1562" s="25">
        <v>0</v>
      </c>
      <c r="W1562" s="25" t="s">
        <v>84</v>
      </c>
      <c r="X1562" s="25" t="s">
        <v>29</v>
      </c>
      <c r="Y1562" s="25" t="s">
        <v>1131</v>
      </c>
      <c r="Z1562" s="25">
        <v>3778932</v>
      </c>
      <c r="AA1562" s="25" t="s">
        <v>1132</v>
      </c>
      <c r="AC1562" s="24" t="str">
        <f t="shared" si="48"/>
        <v>979-560</v>
      </c>
      <c r="AD1562" s="24" t="str">
        <f t="shared" si="49"/>
        <v>PRESTAR SERVICIOS DE APOYO A LA GESTIÓN PARA EL DESARROLLO, INTERVENCIÓN Y TRAMITE  DOCUMENTAL RELACIONADOS CON EL PROCESO SANCIONATORIO. # 979-560</v>
      </c>
    </row>
    <row r="1563" spans="1:30" x14ac:dyDescent="0.25">
      <c r="A1563" s="25">
        <v>979</v>
      </c>
      <c r="B1563" s="25">
        <v>561</v>
      </c>
      <c r="C1563" s="25" t="s">
        <v>1124</v>
      </c>
      <c r="D1563" s="25" t="s">
        <v>1388</v>
      </c>
      <c r="E1563" s="25" t="s">
        <v>1424</v>
      </c>
      <c r="F1563" s="25" t="s">
        <v>1426</v>
      </c>
      <c r="G1563" s="25" t="s">
        <v>27</v>
      </c>
      <c r="H1563" s="25" t="s">
        <v>31</v>
      </c>
      <c r="I1563" s="25" t="s">
        <v>1136</v>
      </c>
      <c r="J1563" s="25" t="s">
        <v>1137</v>
      </c>
      <c r="K1563" s="25">
        <v>80111600</v>
      </c>
      <c r="L1563" s="25" t="s">
        <v>1430</v>
      </c>
      <c r="M1563" s="25">
        <v>1</v>
      </c>
      <c r="N1563" s="25">
        <v>1</v>
      </c>
      <c r="O1563" s="25">
        <v>12</v>
      </c>
      <c r="P1563" s="25">
        <v>1</v>
      </c>
      <c r="Q1563" s="25" t="s">
        <v>28</v>
      </c>
      <c r="R1563" s="25">
        <v>0</v>
      </c>
      <c r="S1563" s="26">
        <v>24228000</v>
      </c>
      <c r="T1563" s="26">
        <v>24228000</v>
      </c>
      <c r="U1563" s="25">
        <v>0</v>
      </c>
      <c r="V1563" s="25">
        <v>0</v>
      </c>
      <c r="W1563" s="25" t="s">
        <v>84</v>
      </c>
      <c r="X1563" s="25" t="s">
        <v>29</v>
      </c>
      <c r="Y1563" s="25" t="s">
        <v>1131</v>
      </c>
      <c r="Z1563" s="25">
        <v>3778932</v>
      </c>
      <c r="AA1563" s="25" t="s">
        <v>1132</v>
      </c>
      <c r="AC1563" s="24" t="str">
        <f t="shared" si="48"/>
        <v>979-561</v>
      </c>
      <c r="AD1563" s="24" t="str">
        <f t="shared" si="49"/>
        <v>PRESTAR SERVICIOS DE APOYO A LA GESTIÓN PARA EL DESARROLLO, INTERVENCIÓN Y TRAMITE  DOCUMENTAL RELACIONADOS CON EL PROCESO SANCIONATORIO. # 979-561</v>
      </c>
    </row>
    <row r="1564" spans="1:30" x14ac:dyDescent="0.25">
      <c r="A1564" s="25">
        <v>979</v>
      </c>
      <c r="B1564" s="25">
        <v>562</v>
      </c>
      <c r="C1564" s="25" t="s">
        <v>1124</v>
      </c>
      <c r="D1564" s="25" t="s">
        <v>1388</v>
      </c>
      <c r="E1564" s="25" t="s">
        <v>1424</v>
      </c>
      <c r="F1564" s="25" t="s">
        <v>1426</v>
      </c>
      <c r="G1564" s="25" t="s">
        <v>27</v>
      </c>
      <c r="H1564" s="25" t="s">
        <v>31</v>
      </c>
      <c r="I1564" s="25" t="s">
        <v>1136</v>
      </c>
      <c r="J1564" s="25" t="s">
        <v>1137</v>
      </c>
      <c r="K1564" s="25">
        <v>80111600</v>
      </c>
      <c r="L1564" s="25" t="s">
        <v>1430</v>
      </c>
      <c r="M1564" s="25">
        <v>1</v>
      </c>
      <c r="N1564" s="25">
        <v>1</v>
      </c>
      <c r="O1564" s="25">
        <v>12</v>
      </c>
      <c r="P1564" s="25">
        <v>1</v>
      </c>
      <c r="Q1564" s="25" t="s">
        <v>28</v>
      </c>
      <c r="R1564" s="25">
        <v>0</v>
      </c>
      <c r="S1564" s="26">
        <v>24228000</v>
      </c>
      <c r="T1564" s="26">
        <v>24228000</v>
      </c>
      <c r="U1564" s="25">
        <v>0</v>
      </c>
      <c r="V1564" s="25">
        <v>0</v>
      </c>
      <c r="W1564" s="25" t="s">
        <v>84</v>
      </c>
      <c r="X1564" s="25" t="s">
        <v>29</v>
      </c>
      <c r="Y1564" s="25" t="s">
        <v>1131</v>
      </c>
      <c r="Z1564" s="25">
        <v>3778932</v>
      </c>
      <c r="AA1564" s="25" t="s">
        <v>1132</v>
      </c>
      <c r="AC1564" s="24" t="str">
        <f t="shared" si="48"/>
        <v>979-562</v>
      </c>
      <c r="AD1564" s="24" t="str">
        <f t="shared" si="49"/>
        <v>PRESTAR SERVICIOS DE APOYO A LA GESTIÓN PARA EL DESARROLLO, INTERVENCIÓN Y TRAMITE  DOCUMENTAL RELACIONADOS CON EL PROCESO SANCIONATORIO. # 979-562</v>
      </c>
    </row>
    <row r="1565" spans="1:30" x14ac:dyDescent="0.25">
      <c r="A1565" s="25">
        <v>979</v>
      </c>
      <c r="B1565" s="25">
        <v>563</v>
      </c>
      <c r="C1565" s="25" t="s">
        <v>1124</v>
      </c>
      <c r="D1565" s="25" t="s">
        <v>1388</v>
      </c>
      <c r="E1565" s="25" t="s">
        <v>1424</v>
      </c>
      <c r="F1565" s="25" t="s">
        <v>1426</v>
      </c>
      <c r="G1565" s="25" t="s">
        <v>27</v>
      </c>
      <c r="H1565" s="25" t="s">
        <v>31</v>
      </c>
      <c r="I1565" s="25" t="s">
        <v>1136</v>
      </c>
      <c r="J1565" s="25" t="s">
        <v>1137</v>
      </c>
      <c r="K1565" s="25">
        <v>80111600</v>
      </c>
      <c r="L1565" s="25" t="s">
        <v>1430</v>
      </c>
      <c r="M1565" s="25">
        <v>1</v>
      </c>
      <c r="N1565" s="25">
        <v>1</v>
      </c>
      <c r="O1565" s="25">
        <v>12</v>
      </c>
      <c r="P1565" s="25">
        <v>1</v>
      </c>
      <c r="Q1565" s="25" t="s">
        <v>28</v>
      </c>
      <c r="R1565" s="25">
        <v>0</v>
      </c>
      <c r="S1565" s="26">
        <v>24228000</v>
      </c>
      <c r="T1565" s="26">
        <v>24228000</v>
      </c>
      <c r="U1565" s="25">
        <v>0</v>
      </c>
      <c r="V1565" s="25">
        <v>0</v>
      </c>
      <c r="W1565" s="25" t="s">
        <v>84</v>
      </c>
      <c r="X1565" s="25" t="s">
        <v>29</v>
      </c>
      <c r="Y1565" s="25" t="s">
        <v>1131</v>
      </c>
      <c r="Z1565" s="25">
        <v>3778932</v>
      </c>
      <c r="AA1565" s="25" t="s">
        <v>1132</v>
      </c>
      <c r="AC1565" s="24" t="str">
        <f t="shared" si="48"/>
        <v>979-563</v>
      </c>
      <c r="AD1565" s="24" t="str">
        <f t="shared" si="49"/>
        <v>PRESTAR SERVICIOS DE APOYO A LA GESTIÓN PARA EL DESARROLLO, INTERVENCIÓN Y TRAMITE  DOCUMENTAL RELACIONADOS CON EL PROCESO SANCIONATORIO. # 979-563</v>
      </c>
    </row>
    <row r="1566" spans="1:30" x14ac:dyDescent="0.25">
      <c r="A1566" s="25">
        <v>979</v>
      </c>
      <c r="B1566" s="25">
        <v>564</v>
      </c>
      <c r="C1566" s="25" t="s">
        <v>1124</v>
      </c>
      <c r="D1566" s="25" t="s">
        <v>1388</v>
      </c>
      <c r="E1566" s="25" t="s">
        <v>1424</v>
      </c>
      <c r="F1566" s="25" t="s">
        <v>1426</v>
      </c>
      <c r="G1566" s="25" t="s">
        <v>27</v>
      </c>
      <c r="H1566" s="25" t="s">
        <v>31</v>
      </c>
      <c r="I1566" s="25" t="s">
        <v>1136</v>
      </c>
      <c r="J1566" s="25" t="s">
        <v>1137</v>
      </c>
      <c r="K1566" s="25">
        <v>80111600</v>
      </c>
      <c r="L1566" s="25" t="s">
        <v>1430</v>
      </c>
      <c r="M1566" s="25">
        <v>1</v>
      </c>
      <c r="N1566" s="25">
        <v>1</v>
      </c>
      <c r="O1566" s="25">
        <v>12</v>
      </c>
      <c r="P1566" s="25">
        <v>1</v>
      </c>
      <c r="Q1566" s="25" t="s">
        <v>28</v>
      </c>
      <c r="R1566" s="25">
        <v>0</v>
      </c>
      <c r="S1566" s="26">
        <v>24228000</v>
      </c>
      <c r="T1566" s="26">
        <v>24228000</v>
      </c>
      <c r="U1566" s="25">
        <v>0</v>
      </c>
      <c r="V1566" s="25">
        <v>0</v>
      </c>
      <c r="W1566" s="25" t="s">
        <v>84</v>
      </c>
      <c r="X1566" s="25" t="s">
        <v>29</v>
      </c>
      <c r="Y1566" s="25" t="s">
        <v>1131</v>
      </c>
      <c r="Z1566" s="25">
        <v>3778932</v>
      </c>
      <c r="AA1566" s="25" t="s">
        <v>1132</v>
      </c>
      <c r="AC1566" s="24" t="str">
        <f t="shared" si="48"/>
        <v>979-564</v>
      </c>
      <c r="AD1566" s="24" t="str">
        <f t="shared" si="49"/>
        <v>PRESTAR SERVICIOS DE APOYO A LA GESTIÓN PARA EL DESARROLLO, INTERVENCIÓN Y TRAMITE  DOCUMENTAL RELACIONADOS CON EL PROCESO SANCIONATORIO. # 979-564</v>
      </c>
    </row>
    <row r="1567" spans="1:30" x14ac:dyDescent="0.25">
      <c r="A1567" s="25">
        <v>979</v>
      </c>
      <c r="B1567" s="25">
        <v>565</v>
      </c>
      <c r="C1567" s="25" t="s">
        <v>1124</v>
      </c>
      <c r="D1567" s="25" t="s">
        <v>1388</v>
      </c>
      <c r="E1567" s="25" t="s">
        <v>1424</v>
      </c>
      <c r="F1567" s="25" t="s">
        <v>1426</v>
      </c>
      <c r="G1567" s="25" t="s">
        <v>27</v>
      </c>
      <c r="H1567" s="25" t="s">
        <v>31</v>
      </c>
      <c r="I1567" s="25" t="s">
        <v>1136</v>
      </c>
      <c r="J1567" s="25" t="s">
        <v>1137</v>
      </c>
      <c r="K1567" s="25">
        <v>80111600</v>
      </c>
      <c r="L1567" s="25" t="s">
        <v>1430</v>
      </c>
      <c r="M1567" s="25">
        <v>1</v>
      </c>
      <c r="N1567" s="25">
        <v>1</v>
      </c>
      <c r="O1567" s="25">
        <v>12</v>
      </c>
      <c r="P1567" s="25">
        <v>1</v>
      </c>
      <c r="Q1567" s="25" t="s">
        <v>28</v>
      </c>
      <c r="R1567" s="25">
        <v>0</v>
      </c>
      <c r="S1567" s="26">
        <v>24228000</v>
      </c>
      <c r="T1567" s="26">
        <v>24228000</v>
      </c>
      <c r="U1567" s="25">
        <v>0</v>
      </c>
      <c r="V1567" s="25">
        <v>0</v>
      </c>
      <c r="W1567" s="25" t="s">
        <v>84</v>
      </c>
      <c r="X1567" s="25" t="s">
        <v>29</v>
      </c>
      <c r="Y1567" s="25" t="s">
        <v>1131</v>
      </c>
      <c r="Z1567" s="25">
        <v>3778932</v>
      </c>
      <c r="AA1567" s="25" t="s">
        <v>1132</v>
      </c>
      <c r="AC1567" s="24" t="str">
        <f t="shared" si="48"/>
        <v>979-565</v>
      </c>
      <c r="AD1567" s="24" t="str">
        <f t="shared" si="49"/>
        <v>PRESTAR SERVICIOS DE APOYO A LA GESTIÓN PARA EL DESARROLLO, INTERVENCIÓN Y TRAMITE  DOCUMENTAL RELACIONADOS CON EL PROCESO SANCIONATORIO. # 979-565</v>
      </c>
    </row>
    <row r="1568" spans="1:30" x14ac:dyDescent="0.25">
      <c r="A1568" s="25">
        <v>979</v>
      </c>
      <c r="B1568" s="25">
        <v>566</v>
      </c>
      <c r="C1568" s="25" t="s">
        <v>1124</v>
      </c>
      <c r="D1568" s="25" t="s">
        <v>1388</v>
      </c>
      <c r="E1568" s="25" t="s">
        <v>1424</v>
      </c>
      <c r="F1568" s="25" t="s">
        <v>1426</v>
      </c>
      <c r="G1568" s="25" t="s">
        <v>27</v>
      </c>
      <c r="H1568" s="25" t="s">
        <v>31</v>
      </c>
      <c r="I1568" s="25" t="s">
        <v>1136</v>
      </c>
      <c r="J1568" s="25" t="s">
        <v>1137</v>
      </c>
      <c r="K1568" s="25">
        <v>80111600</v>
      </c>
      <c r="L1568" s="25" t="s">
        <v>1429</v>
      </c>
      <c r="M1568" s="25">
        <v>1</v>
      </c>
      <c r="N1568" s="25">
        <v>1</v>
      </c>
      <c r="O1568" s="25">
        <v>12</v>
      </c>
      <c r="P1568" s="25">
        <v>1</v>
      </c>
      <c r="Q1568" s="25" t="s">
        <v>28</v>
      </c>
      <c r="R1568" s="25">
        <v>0</v>
      </c>
      <c r="S1568" s="26">
        <v>24228000</v>
      </c>
      <c r="T1568" s="26">
        <v>24228000</v>
      </c>
      <c r="U1568" s="25">
        <v>0</v>
      </c>
      <c r="V1568" s="25">
        <v>0</v>
      </c>
      <c r="W1568" s="25" t="s">
        <v>84</v>
      </c>
      <c r="X1568" s="25" t="s">
        <v>29</v>
      </c>
      <c r="Y1568" s="25" t="s">
        <v>1131</v>
      </c>
      <c r="Z1568" s="25">
        <v>3778932</v>
      </c>
      <c r="AA1568" s="25" t="s">
        <v>1132</v>
      </c>
      <c r="AC1568" s="24" t="str">
        <f t="shared" si="48"/>
        <v>979-566</v>
      </c>
      <c r="AD1568" s="24" t="str">
        <f t="shared" si="49"/>
        <v>PRESTAR SERVICIOS DE APOYO A LA GESTIÓN PARA EL DESARROLLO, INTERVENCIÓN Y TRAMITE  DE BASES DE DATOS EN EL PROCESO DE NOTIFICACIÓN, COMUNICACIÓN Y PUBLICACIÓN DE EXPEDIENTES DEL PROCESO SANCIONATORIO. # 979-566</v>
      </c>
    </row>
    <row r="1569" spans="1:30" x14ac:dyDescent="0.25">
      <c r="A1569" s="25">
        <v>979</v>
      </c>
      <c r="B1569" s="25">
        <v>567</v>
      </c>
      <c r="C1569" s="25" t="s">
        <v>1124</v>
      </c>
      <c r="D1569" s="25" t="s">
        <v>1388</v>
      </c>
      <c r="E1569" s="25" t="s">
        <v>1424</v>
      </c>
      <c r="F1569" s="25" t="s">
        <v>1426</v>
      </c>
      <c r="G1569" s="25" t="s">
        <v>27</v>
      </c>
      <c r="H1569" s="25" t="s">
        <v>31</v>
      </c>
      <c r="I1569" s="25" t="s">
        <v>1136</v>
      </c>
      <c r="J1569" s="25" t="s">
        <v>1137</v>
      </c>
      <c r="K1569" s="25">
        <v>80111600</v>
      </c>
      <c r="L1569" s="25" t="s">
        <v>1429</v>
      </c>
      <c r="M1569" s="25">
        <v>1</v>
      </c>
      <c r="N1569" s="25">
        <v>1</v>
      </c>
      <c r="O1569" s="25">
        <v>12</v>
      </c>
      <c r="P1569" s="25">
        <v>1</v>
      </c>
      <c r="Q1569" s="25" t="s">
        <v>28</v>
      </c>
      <c r="R1569" s="25">
        <v>0</v>
      </c>
      <c r="S1569" s="26">
        <v>24228000</v>
      </c>
      <c r="T1569" s="26">
        <v>24228000</v>
      </c>
      <c r="U1569" s="25">
        <v>0</v>
      </c>
      <c r="V1569" s="25">
        <v>0</v>
      </c>
      <c r="W1569" s="25" t="s">
        <v>84</v>
      </c>
      <c r="X1569" s="25" t="s">
        <v>29</v>
      </c>
      <c r="Y1569" s="25" t="s">
        <v>1131</v>
      </c>
      <c r="Z1569" s="25">
        <v>3778932</v>
      </c>
      <c r="AA1569" s="25" t="s">
        <v>1132</v>
      </c>
      <c r="AC1569" s="24" t="str">
        <f t="shared" si="48"/>
        <v>979-567</v>
      </c>
      <c r="AD1569" s="24" t="str">
        <f t="shared" si="49"/>
        <v>PRESTAR SERVICIOS DE APOYO A LA GESTIÓN PARA EL DESARROLLO, INTERVENCIÓN Y TRAMITE  DE BASES DE DATOS EN EL PROCESO DE NOTIFICACIÓN, COMUNICACIÓN Y PUBLICACIÓN DE EXPEDIENTES DEL PROCESO SANCIONATORIO. # 979-567</v>
      </c>
    </row>
    <row r="1570" spans="1:30" x14ac:dyDescent="0.25">
      <c r="A1570" s="25">
        <v>979</v>
      </c>
      <c r="B1570" s="25">
        <v>568</v>
      </c>
      <c r="C1570" s="25" t="s">
        <v>1124</v>
      </c>
      <c r="D1570" s="25" t="s">
        <v>1388</v>
      </c>
      <c r="E1570" s="25" t="s">
        <v>1424</v>
      </c>
      <c r="F1570" s="25" t="s">
        <v>1426</v>
      </c>
      <c r="G1570" s="25" t="s">
        <v>27</v>
      </c>
      <c r="H1570" s="25" t="s">
        <v>31</v>
      </c>
      <c r="I1570" s="25" t="s">
        <v>1136</v>
      </c>
      <c r="J1570" s="25" t="s">
        <v>1137</v>
      </c>
      <c r="K1570" s="25">
        <v>80111600</v>
      </c>
      <c r="L1570" s="25" t="s">
        <v>1429</v>
      </c>
      <c r="M1570" s="25">
        <v>1</v>
      </c>
      <c r="N1570" s="25">
        <v>1</v>
      </c>
      <c r="O1570" s="25">
        <v>12</v>
      </c>
      <c r="P1570" s="25">
        <v>1</v>
      </c>
      <c r="Q1570" s="25" t="s">
        <v>28</v>
      </c>
      <c r="R1570" s="25">
        <v>0</v>
      </c>
      <c r="S1570" s="26">
        <v>24228000</v>
      </c>
      <c r="T1570" s="26">
        <v>24228000</v>
      </c>
      <c r="U1570" s="25">
        <v>0</v>
      </c>
      <c r="V1570" s="25">
        <v>0</v>
      </c>
      <c r="W1570" s="25" t="s">
        <v>84</v>
      </c>
      <c r="X1570" s="25" t="s">
        <v>29</v>
      </c>
      <c r="Y1570" s="25" t="s">
        <v>1131</v>
      </c>
      <c r="Z1570" s="25">
        <v>3778932</v>
      </c>
      <c r="AA1570" s="25" t="s">
        <v>1132</v>
      </c>
      <c r="AC1570" s="24" t="str">
        <f t="shared" si="48"/>
        <v>979-568</v>
      </c>
      <c r="AD1570" s="24" t="str">
        <f t="shared" si="49"/>
        <v>PRESTAR SERVICIOS DE APOYO A LA GESTIÓN PARA EL DESARROLLO, INTERVENCIÓN Y TRAMITE  DE BASES DE DATOS EN EL PROCESO DE NOTIFICACIÓN, COMUNICACIÓN Y PUBLICACIÓN DE EXPEDIENTES DEL PROCESO SANCIONATORIO. # 979-568</v>
      </c>
    </row>
    <row r="1571" spans="1:30" x14ac:dyDescent="0.25">
      <c r="A1571" s="25">
        <v>979</v>
      </c>
      <c r="B1571" s="25">
        <v>569</v>
      </c>
      <c r="C1571" s="25" t="s">
        <v>1124</v>
      </c>
      <c r="D1571" s="25" t="s">
        <v>1388</v>
      </c>
      <c r="E1571" s="25" t="s">
        <v>1424</v>
      </c>
      <c r="F1571" s="25" t="s">
        <v>1426</v>
      </c>
      <c r="G1571" s="25" t="s">
        <v>27</v>
      </c>
      <c r="H1571" s="25" t="s">
        <v>31</v>
      </c>
      <c r="I1571" s="25" t="s">
        <v>1136</v>
      </c>
      <c r="J1571" s="25" t="s">
        <v>1137</v>
      </c>
      <c r="K1571" s="25">
        <v>80111600</v>
      </c>
      <c r="L1571" s="25" t="s">
        <v>1430</v>
      </c>
      <c r="M1571" s="25">
        <v>1</v>
      </c>
      <c r="N1571" s="25">
        <v>1</v>
      </c>
      <c r="O1571" s="25">
        <v>12</v>
      </c>
      <c r="P1571" s="25">
        <v>1</v>
      </c>
      <c r="Q1571" s="25" t="s">
        <v>28</v>
      </c>
      <c r="R1571" s="25">
        <v>0</v>
      </c>
      <c r="S1571" s="26">
        <v>24228000</v>
      </c>
      <c r="T1571" s="26">
        <v>24228000</v>
      </c>
      <c r="U1571" s="25">
        <v>0</v>
      </c>
      <c r="V1571" s="25">
        <v>0</v>
      </c>
      <c r="W1571" s="25" t="s">
        <v>84</v>
      </c>
      <c r="X1571" s="25" t="s">
        <v>29</v>
      </c>
      <c r="Y1571" s="25" t="s">
        <v>1131</v>
      </c>
      <c r="Z1571" s="25">
        <v>3778932</v>
      </c>
      <c r="AA1571" s="25" t="s">
        <v>1132</v>
      </c>
      <c r="AC1571" s="24" t="str">
        <f t="shared" si="48"/>
        <v>979-569</v>
      </c>
      <c r="AD1571" s="24" t="str">
        <f t="shared" si="49"/>
        <v>PRESTAR SERVICIOS DE APOYO A LA GESTIÓN PARA EL DESARROLLO, INTERVENCIÓN Y TRAMITE  DOCUMENTAL RELACIONADOS CON EL PROCESO SANCIONATORIO. # 979-569</v>
      </c>
    </row>
    <row r="1572" spans="1:30" x14ac:dyDescent="0.25">
      <c r="A1572" s="25">
        <v>979</v>
      </c>
      <c r="B1572" s="25">
        <v>570</v>
      </c>
      <c r="C1572" s="25" t="s">
        <v>1124</v>
      </c>
      <c r="D1572" s="25" t="s">
        <v>1388</v>
      </c>
      <c r="E1572" s="25" t="s">
        <v>1424</v>
      </c>
      <c r="F1572" s="25" t="s">
        <v>1426</v>
      </c>
      <c r="G1572" s="25" t="s">
        <v>27</v>
      </c>
      <c r="H1572" s="25" t="s">
        <v>31</v>
      </c>
      <c r="I1572" s="25" t="s">
        <v>1136</v>
      </c>
      <c r="J1572" s="25" t="s">
        <v>1137</v>
      </c>
      <c r="K1572" s="25">
        <v>80111600</v>
      </c>
      <c r="L1572" s="25" t="s">
        <v>1430</v>
      </c>
      <c r="M1572" s="25">
        <v>1</v>
      </c>
      <c r="N1572" s="25">
        <v>1</v>
      </c>
      <c r="O1572" s="25">
        <v>12</v>
      </c>
      <c r="P1572" s="25">
        <v>1</v>
      </c>
      <c r="Q1572" s="25" t="s">
        <v>28</v>
      </c>
      <c r="R1572" s="25">
        <v>0</v>
      </c>
      <c r="S1572" s="26">
        <v>24228000</v>
      </c>
      <c r="T1572" s="26">
        <v>24228000</v>
      </c>
      <c r="U1572" s="25">
        <v>0</v>
      </c>
      <c r="V1572" s="25">
        <v>0</v>
      </c>
      <c r="W1572" s="25" t="s">
        <v>84</v>
      </c>
      <c r="X1572" s="25" t="s">
        <v>29</v>
      </c>
      <c r="Y1572" s="25" t="s">
        <v>1131</v>
      </c>
      <c r="Z1572" s="25">
        <v>3778932</v>
      </c>
      <c r="AA1572" s="25" t="s">
        <v>1132</v>
      </c>
      <c r="AC1572" s="24" t="str">
        <f t="shared" si="48"/>
        <v>979-570</v>
      </c>
      <c r="AD1572" s="24" t="str">
        <f t="shared" si="49"/>
        <v>PRESTAR SERVICIOS DE APOYO A LA GESTIÓN PARA EL DESARROLLO, INTERVENCIÓN Y TRAMITE  DOCUMENTAL RELACIONADOS CON EL PROCESO SANCIONATORIO. # 979-570</v>
      </c>
    </row>
    <row r="1573" spans="1:30" x14ac:dyDescent="0.25">
      <c r="A1573" s="25">
        <v>979</v>
      </c>
      <c r="B1573" s="25">
        <v>571</v>
      </c>
      <c r="C1573" s="25" t="s">
        <v>1124</v>
      </c>
      <c r="D1573" s="25" t="s">
        <v>1388</v>
      </c>
      <c r="E1573" s="25" t="s">
        <v>1424</v>
      </c>
      <c r="F1573" s="25" t="s">
        <v>1426</v>
      </c>
      <c r="G1573" s="25" t="s">
        <v>27</v>
      </c>
      <c r="H1573" s="25" t="s">
        <v>31</v>
      </c>
      <c r="I1573" s="25" t="s">
        <v>1136</v>
      </c>
      <c r="J1573" s="25" t="s">
        <v>1137</v>
      </c>
      <c r="K1573" s="25">
        <v>80111600</v>
      </c>
      <c r="L1573" s="25" t="s">
        <v>1431</v>
      </c>
      <c r="M1573" s="25">
        <v>1</v>
      </c>
      <c r="N1573" s="25">
        <v>1</v>
      </c>
      <c r="O1573" s="25">
        <v>12</v>
      </c>
      <c r="P1573" s="25">
        <v>1</v>
      </c>
      <c r="Q1573" s="25" t="s">
        <v>28</v>
      </c>
      <c r="R1573" s="25">
        <v>0</v>
      </c>
      <c r="S1573" s="26">
        <v>22476000</v>
      </c>
      <c r="T1573" s="26">
        <v>22476000</v>
      </c>
      <c r="U1573" s="25">
        <v>0</v>
      </c>
      <c r="V1573" s="25">
        <v>0</v>
      </c>
      <c r="W1573" s="25" t="s">
        <v>84</v>
      </c>
      <c r="X1573" s="25" t="s">
        <v>29</v>
      </c>
      <c r="Y1573" s="25" t="s">
        <v>1131</v>
      </c>
      <c r="Z1573" s="25">
        <v>3778932</v>
      </c>
      <c r="AA1573" s="25" t="s">
        <v>1132</v>
      </c>
      <c r="AC1573" s="24" t="str">
        <f t="shared" si="48"/>
        <v>979-571</v>
      </c>
      <c r="AD1573" s="24" t="str">
        <f t="shared" si="49"/>
        <v>PRESTAR SERVICIOS DE APOYO A LA GESTIÓN PARA ADELANTAR EL TRAMITE DOCUMENTAL DE LAS ACTUACIONES ADMINISTRATIVAS RELACIONADAS CON EL PROCESO SANCIONATORIO. # 979-571</v>
      </c>
    </row>
    <row r="1574" spans="1:30" x14ac:dyDescent="0.25">
      <c r="A1574" s="25">
        <v>979</v>
      </c>
      <c r="B1574" s="25">
        <v>572</v>
      </c>
      <c r="C1574" s="25" t="s">
        <v>1124</v>
      </c>
      <c r="D1574" s="25" t="s">
        <v>1388</v>
      </c>
      <c r="E1574" s="25" t="s">
        <v>1424</v>
      </c>
      <c r="F1574" s="25" t="s">
        <v>1426</v>
      </c>
      <c r="G1574" s="25" t="s">
        <v>27</v>
      </c>
      <c r="H1574" s="25" t="s">
        <v>31</v>
      </c>
      <c r="I1574" s="25" t="s">
        <v>1136</v>
      </c>
      <c r="J1574" s="25" t="s">
        <v>1137</v>
      </c>
      <c r="K1574" s="25">
        <v>80111600</v>
      </c>
      <c r="L1574" s="25" t="s">
        <v>1431</v>
      </c>
      <c r="M1574" s="25">
        <v>1</v>
      </c>
      <c r="N1574" s="25">
        <v>1</v>
      </c>
      <c r="O1574" s="25">
        <v>12</v>
      </c>
      <c r="P1574" s="25">
        <v>1</v>
      </c>
      <c r="Q1574" s="25" t="s">
        <v>28</v>
      </c>
      <c r="R1574" s="25">
        <v>0</v>
      </c>
      <c r="S1574" s="26">
        <v>22476000</v>
      </c>
      <c r="T1574" s="26">
        <v>22476000</v>
      </c>
      <c r="U1574" s="25">
        <v>0</v>
      </c>
      <c r="V1574" s="25">
        <v>0</v>
      </c>
      <c r="W1574" s="25" t="s">
        <v>84</v>
      </c>
      <c r="X1574" s="25" t="s">
        <v>29</v>
      </c>
      <c r="Y1574" s="25" t="s">
        <v>1131</v>
      </c>
      <c r="Z1574" s="25">
        <v>3778932</v>
      </c>
      <c r="AA1574" s="25" t="s">
        <v>1132</v>
      </c>
      <c r="AC1574" s="24" t="str">
        <f t="shared" si="48"/>
        <v>979-572</v>
      </c>
      <c r="AD1574" s="24" t="str">
        <f t="shared" si="49"/>
        <v>PRESTAR SERVICIOS DE APOYO A LA GESTIÓN PARA ADELANTAR EL TRAMITE DOCUMENTAL DE LAS ACTUACIONES ADMINISTRATIVAS RELACIONADAS CON EL PROCESO SANCIONATORIO. # 979-572</v>
      </c>
    </row>
    <row r="1575" spans="1:30" x14ac:dyDescent="0.25">
      <c r="A1575" s="25">
        <v>979</v>
      </c>
      <c r="B1575" s="25">
        <v>573</v>
      </c>
      <c r="C1575" s="25" t="s">
        <v>1124</v>
      </c>
      <c r="D1575" s="25" t="s">
        <v>1388</v>
      </c>
      <c r="E1575" s="25" t="s">
        <v>1424</v>
      </c>
      <c r="F1575" s="25" t="s">
        <v>1426</v>
      </c>
      <c r="G1575" s="25" t="s">
        <v>27</v>
      </c>
      <c r="H1575" s="25" t="s">
        <v>31</v>
      </c>
      <c r="I1575" s="25" t="s">
        <v>1136</v>
      </c>
      <c r="J1575" s="25" t="s">
        <v>1137</v>
      </c>
      <c r="K1575" s="25">
        <v>80111600</v>
      </c>
      <c r="L1575" s="25" t="s">
        <v>1431</v>
      </c>
      <c r="M1575" s="25">
        <v>1</v>
      </c>
      <c r="N1575" s="25">
        <v>1</v>
      </c>
      <c r="O1575" s="25">
        <v>12</v>
      </c>
      <c r="P1575" s="25">
        <v>1</v>
      </c>
      <c r="Q1575" s="25" t="s">
        <v>28</v>
      </c>
      <c r="R1575" s="25">
        <v>0</v>
      </c>
      <c r="S1575" s="26">
        <v>22476000</v>
      </c>
      <c r="T1575" s="26">
        <v>22476000</v>
      </c>
      <c r="U1575" s="25">
        <v>0</v>
      </c>
      <c r="V1575" s="25">
        <v>0</v>
      </c>
      <c r="W1575" s="25" t="s">
        <v>84</v>
      </c>
      <c r="X1575" s="25" t="s">
        <v>29</v>
      </c>
      <c r="Y1575" s="25" t="s">
        <v>1131</v>
      </c>
      <c r="Z1575" s="25">
        <v>3778932</v>
      </c>
      <c r="AA1575" s="25" t="s">
        <v>1132</v>
      </c>
      <c r="AC1575" s="24" t="str">
        <f t="shared" si="48"/>
        <v>979-573</v>
      </c>
      <c r="AD1575" s="24" t="str">
        <f t="shared" si="49"/>
        <v>PRESTAR SERVICIOS DE APOYO A LA GESTIÓN PARA ADELANTAR EL TRAMITE DOCUMENTAL DE LAS ACTUACIONES ADMINISTRATIVAS RELACIONADAS CON EL PROCESO SANCIONATORIO. # 979-573</v>
      </c>
    </row>
    <row r="1576" spans="1:30" x14ac:dyDescent="0.25">
      <c r="A1576" s="25">
        <v>979</v>
      </c>
      <c r="B1576" s="25">
        <v>574</v>
      </c>
      <c r="C1576" s="25" t="s">
        <v>1124</v>
      </c>
      <c r="D1576" s="25" t="s">
        <v>1388</v>
      </c>
      <c r="E1576" s="25" t="s">
        <v>1424</v>
      </c>
      <c r="F1576" s="25" t="s">
        <v>1426</v>
      </c>
      <c r="G1576" s="25" t="s">
        <v>27</v>
      </c>
      <c r="H1576" s="25" t="s">
        <v>31</v>
      </c>
      <c r="I1576" s="25" t="s">
        <v>1136</v>
      </c>
      <c r="J1576" s="25" t="s">
        <v>1137</v>
      </c>
      <c r="K1576" s="25">
        <v>80111600</v>
      </c>
      <c r="L1576" s="25" t="s">
        <v>1431</v>
      </c>
      <c r="M1576" s="25">
        <v>1</v>
      </c>
      <c r="N1576" s="25">
        <v>1</v>
      </c>
      <c r="O1576" s="25">
        <v>12</v>
      </c>
      <c r="P1576" s="25">
        <v>1</v>
      </c>
      <c r="Q1576" s="25" t="s">
        <v>28</v>
      </c>
      <c r="R1576" s="25">
        <v>0</v>
      </c>
      <c r="S1576" s="26">
        <v>22476000</v>
      </c>
      <c r="T1576" s="26">
        <v>22476000</v>
      </c>
      <c r="U1576" s="25">
        <v>0</v>
      </c>
      <c r="V1576" s="25">
        <v>0</v>
      </c>
      <c r="W1576" s="25" t="s">
        <v>84</v>
      </c>
      <c r="X1576" s="25" t="s">
        <v>29</v>
      </c>
      <c r="Y1576" s="25" t="s">
        <v>1131</v>
      </c>
      <c r="Z1576" s="25">
        <v>3778932</v>
      </c>
      <c r="AA1576" s="25" t="s">
        <v>1132</v>
      </c>
      <c r="AC1576" s="24" t="str">
        <f t="shared" si="48"/>
        <v>979-574</v>
      </c>
      <c r="AD1576" s="24" t="str">
        <f t="shared" si="49"/>
        <v>PRESTAR SERVICIOS DE APOYO A LA GESTIÓN PARA ADELANTAR EL TRAMITE DOCUMENTAL DE LAS ACTUACIONES ADMINISTRATIVAS RELACIONADAS CON EL PROCESO SANCIONATORIO. # 979-574</v>
      </c>
    </row>
    <row r="1577" spans="1:30" x14ac:dyDescent="0.25">
      <c r="A1577" s="25">
        <v>979</v>
      </c>
      <c r="B1577" s="25">
        <v>575</v>
      </c>
      <c r="C1577" s="25" t="s">
        <v>1124</v>
      </c>
      <c r="D1577" s="25" t="s">
        <v>1388</v>
      </c>
      <c r="E1577" s="25" t="s">
        <v>1424</v>
      </c>
      <c r="F1577" s="25" t="s">
        <v>1426</v>
      </c>
      <c r="G1577" s="25" t="s">
        <v>27</v>
      </c>
      <c r="H1577" s="25" t="s">
        <v>31</v>
      </c>
      <c r="I1577" s="25" t="s">
        <v>1136</v>
      </c>
      <c r="J1577" s="25" t="s">
        <v>1137</v>
      </c>
      <c r="K1577" s="25">
        <v>80111600</v>
      </c>
      <c r="L1577" s="25" t="s">
        <v>1431</v>
      </c>
      <c r="M1577" s="25">
        <v>1</v>
      </c>
      <c r="N1577" s="25">
        <v>1</v>
      </c>
      <c r="O1577" s="25">
        <v>12</v>
      </c>
      <c r="P1577" s="25">
        <v>1</v>
      </c>
      <c r="Q1577" s="25" t="s">
        <v>28</v>
      </c>
      <c r="R1577" s="25">
        <v>0</v>
      </c>
      <c r="S1577" s="26">
        <v>22476000</v>
      </c>
      <c r="T1577" s="26">
        <v>22476000</v>
      </c>
      <c r="U1577" s="25">
        <v>0</v>
      </c>
      <c r="V1577" s="25">
        <v>0</v>
      </c>
      <c r="W1577" s="25" t="s">
        <v>84</v>
      </c>
      <c r="X1577" s="25" t="s">
        <v>29</v>
      </c>
      <c r="Y1577" s="25" t="s">
        <v>1131</v>
      </c>
      <c r="Z1577" s="25">
        <v>3778932</v>
      </c>
      <c r="AA1577" s="25" t="s">
        <v>1132</v>
      </c>
      <c r="AC1577" s="24" t="str">
        <f t="shared" si="48"/>
        <v>979-575</v>
      </c>
      <c r="AD1577" s="24" t="str">
        <f t="shared" si="49"/>
        <v>PRESTAR SERVICIOS DE APOYO A LA GESTIÓN PARA ADELANTAR EL TRAMITE DOCUMENTAL DE LAS ACTUACIONES ADMINISTRATIVAS RELACIONADAS CON EL PROCESO SANCIONATORIO. # 979-575</v>
      </c>
    </row>
    <row r="1578" spans="1:30" x14ac:dyDescent="0.25">
      <c r="A1578" s="25">
        <v>979</v>
      </c>
      <c r="B1578" s="25">
        <v>576</v>
      </c>
      <c r="C1578" s="25" t="s">
        <v>1124</v>
      </c>
      <c r="D1578" s="25" t="s">
        <v>1388</v>
      </c>
      <c r="E1578" s="25" t="s">
        <v>1424</v>
      </c>
      <c r="F1578" s="25" t="s">
        <v>1426</v>
      </c>
      <c r="G1578" s="25" t="s">
        <v>27</v>
      </c>
      <c r="H1578" s="25" t="s">
        <v>30</v>
      </c>
      <c r="I1578" s="25" t="s">
        <v>1128</v>
      </c>
      <c r="J1578" s="25" t="s">
        <v>1236</v>
      </c>
      <c r="K1578" s="25">
        <v>80111600</v>
      </c>
      <c r="L1578" s="25" t="s">
        <v>1432</v>
      </c>
      <c r="M1578" s="25">
        <v>1</v>
      </c>
      <c r="N1578" s="25">
        <v>1</v>
      </c>
      <c r="O1578" s="25">
        <v>10</v>
      </c>
      <c r="P1578" s="25">
        <v>1</v>
      </c>
      <c r="Q1578" s="25" t="s">
        <v>28</v>
      </c>
      <c r="R1578" s="25">
        <v>0</v>
      </c>
      <c r="S1578" s="26">
        <v>100000000</v>
      </c>
      <c r="T1578" s="26">
        <v>100000000</v>
      </c>
      <c r="U1578" s="25">
        <v>0</v>
      </c>
      <c r="V1578" s="25">
        <v>0</v>
      </c>
      <c r="W1578" s="25" t="s">
        <v>84</v>
      </c>
      <c r="X1578" s="25" t="s">
        <v>29</v>
      </c>
      <c r="Y1578" s="25" t="s">
        <v>1131</v>
      </c>
      <c r="Z1578" s="25">
        <v>3778932</v>
      </c>
      <c r="AA1578" s="25" t="s">
        <v>1132</v>
      </c>
      <c r="AC1578" s="24" t="str">
        <f t="shared" si="48"/>
        <v>979-576</v>
      </c>
      <c r="AD1578" s="24" t="str">
        <f t="shared" si="49"/>
        <v>PRESTAR LOS  SERVICIOS DE SOPORTE TÉCNICO, MANTENIMIENTO Y ACTUALIZACIÓN, DE LOS SISTEMAS DE INFORMACIÓN SIA, PROCESOS Y DOCUMENTOS FOREST©  Y STORM, ASI COMO PARA EL FORTALECIMIENTO DE LOS PROCEDIMIENTOS AUTOMATIZADOS INVOLUCRADOS EN EL PROCESO DE GESTIÓN DOCUMENTAL, EXPEDIENTES Y ADMINISTRACIÓN DE ARCHIVO"      # 979-576</v>
      </c>
    </row>
    <row r="1579" spans="1:30" x14ac:dyDescent="0.25">
      <c r="A1579" s="25">
        <v>979</v>
      </c>
      <c r="B1579" s="25">
        <v>577</v>
      </c>
      <c r="C1579" s="25" t="s">
        <v>1124</v>
      </c>
      <c r="D1579" s="25" t="s">
        <v>1388</v>
      </c>
      <c r="E1579" s="25" t="s">
        <v>1424</v>
      </c>
      <c r="F1579" s="25" t="s">
        <v>1425</v>
      </c>
      <c r="G1579" s="25" t="s">
        <v>27</v>
      </c>
      <c r="H1579" s="25" t="s">
        <v>31</v>
      </c>
      <c r="I1579" s="25" t="s">
        <v>1136</v>
      </c>
      <c r="J1579" s="25" t="s">
        <v>1137</v>
      </c>
      <c r="K1579" s="25">
        <v>80111600</v>
      </c>
      <c r="L1579" s="25" t="s">
        <v>1433</v>
      </c>
      <c r="M1579" s="25">
        <v>1</v>
      </c>
      <c r="N1579" s="25">
        <v>1</v>
      </c>
      <c r="O1579" s="25">
        <v>12</v>
      </c>
      <c r="P1579" s="25">
        <v>1</v>
      </c>
      <c r="Q1579" s="25" t="s">
        <v>28</v>
      </c>
      <c r="R1579" s="25">
        <v>0</v>
      </c>
      <c r="S1579" s="26">
        <v>125532000</v>
      </c>
      <c r="T1579" s="26">
        <v>125532000</v>
      </c>
      <c r="U1579" s="25">
        <v>0</v>
      </c>
      <c r="V1579" s="25">
        <v>0</v>
      </c>
      <c r="W1579" s="25" t="s">
        <v>84</v>
      </c>
      <c r="X1579" s="25" t="s">
        <v>29</v>
      </c>
      <c r="Y1579" s="25" t="s">
        <v>1131</v>
      </c>
      <c r="Z1579" s="25">
        <v>3778932</v>
      </c>
      <c r="AA1579" s="25" t="s">
        <v>1132</v>
      </c>
      <c r="AC1579" s="24" t="str">
        <f t="shared" si="48"/>
        <v>979-577</v>
      </c>
      <c r="AD1579" s="24" t="str">
        <f t="shared" si="49"/>
        <v>PRESTAR SERVICIOS PROFESIONALES PARA LIDERAR, COORDINAR, PLANEAR, REVISAR Y APROBAR JURIDICAMENTE LOS TRAMITES ADMINISTRATIVOS RELACIONADOS CON EL PROCESO SANCIONATORIO. # 979-577</v>
      </c>
    </row>
    <row r="1580" spans="1:30" x14ac:dyDescent="0.25">
      <c r="A1580" s="25">
        <v>979</v>
      </c>
      <c r="B1580" s="25">
        <v>578</v>
      </c>
      <c r="C1580" s="25" t="s">
        <v>1124</v>
      </c>
      <c r="D1580" s="25" t="s">
        <v>1388</v>
      </c>
      <c r="E1580" s="25" t="s">
        <v>1424</v>
      </c>
      <c r="F1580" s="25" t="s">
        <v>1425</v>
      </c>
      <c r="G1580" s="25" t="s">
        <v>27</v>
      </c>
      <c r="H1580" s="25" t="s">
        <v>31</v>
      </c>
      <c r="I1580" s="25" t="s">
        <v>1136</v>
      </c>
      <c r="J1580" s="25" t="s">
        <v>1137</v>
      </c>
      <c r="K1580" s="25">
        <v>80111600</v>
      </c>
      <c r="L1580" s="25" t="s">
        <v>1434</v>
      </c>
      <c r="M1580" s="25">
        <v>1</v>
      </c>
      <c r="N1580" s="25">
        <v>1</v>
      </c>
      <c r="O1580" s="25">
        <v>12</v>
      </c>
      <c r="P1580" s="25">
        <v>1</v>
      </c>
      <c r="Q1580" s="25" t="s">
        <v>28</v>
      </c>
      <c r="R1580" s="25">
        <v>0</v>
      </c>
      <c r="S1580" s="26">
        <v>84672000</v>
      </c>
      <c r="T1580" s="26">
        <v>84672000</v>
      </c>
      <c r="U1580" s="25">
        <v>0</v>
      </c>
      <c r="V1580" s="25">
        <v>0</v>
      </c>
      <c r="W1580" s="25" t="s">
        <v>84</v>
      </c>
      <c r="X1580" s="25" t="s">
        <v>29</v>
      </c>
      <c r="Y1580" s="25" t="s">
        <v>1131</v>
      </c>
      <c r="Z1580" s="25">
        <v>3778932</v>
      </c>
      <c r="AA1580" s="25" t="s">
        <v>1132</v>
      </c>
      <c r="AC1580" s="24" t="str">
        <f t="shared" si="48"/>
        <v>979-578</v>
      </c>
      <c r="AD1580" s="24" t="str">
        <f t="shared" si="49"/>
        <v>PRESTAR SUS SERVICIOS PROFESIONALES PARA ORIENTAR, REVISAR y VIABILIZAR JURIDICAMENTE LAS ACTUACIONES Y LOS TRAMITES ADMINISTRATIVOS QUE DEDICEN DE FONDO LOS PROCESOS SANCIONATORIOS. # 979-578</v>
      </c>
    </row>
    <row r="1581" spans="1:30" x14ac:dyDescent="0.25">
      <c r="A1581" s="25">
        <v>979</v>
      </c>
      <c r="B1581" s="25">
        <v>579</v>
      </c>
      <c r="C1581" s="25" t="s">
        <v>1124</v>
      </c>
      <c r="D1581" s="25" t="s">
        <v>1388</v>
      </c>
      <c r="E1581" s="25" t="s">
        <v>1424</v>
      </c>
      <c r="F1581" s="25" t="s">
        <v>1425</v>
      </c>
      <c r="G1581" s="25" t="s">
        <v>27</v>
      </c>
      <c r="H1581" s="25" t="s">
        <v>31</v>
      </c>
      <c r="I1581" s="25" t="s">
        <v>1136</v>
      </c>
      <c r="J1581" s="25" t="s">
        <v>1137</v>
      </c>
      <c r="K1581" s="25">
        <v>80111600</v>
      </c>
      <c r="L1581" s="25" t="s">
        <v>1434</v>
      </c>
      <c r="M1581" s="25">
        <v>1</v>
      </c>
      <c r="N1581" s="25">
        <v>1</v>
      </c>
      <c r="O1581" s="25">
        <v>12</v>
      </c>
      <c r="P1581" s="25">
        <v>1</v>
      </c>
      <c r="Q1581" s="25" t="s">
        <v>28</v>
      </c>
      <c r="R1581" s="25">
        <v>0</v>
      </c>
      <c r="S1581" s="26">
        <v>84672000</v>
      </c>
      <c r="T1581" s="26">
        <v>84672000</v>
      </c>
      <c r="U1581" s="25">
        <v>0</v>
      </c>
      <c r="V1581" s="25">
        <v>0</v>
      </c>
      <c r="W1581" s="25" t="s">
        <v>84</v>
      </c>
      <c r="X1581" s="25" t="s">
        <v>29</v>
      </c>
      <c r="Y1581" s="25" t="s">
        <v>1131</v>
      </c>
      <c r="Z1581" s="25">
        <v>3778932</v>
      </c>
      <c r="AA1581" s="25" t="s">
        <v>1132</v>
      </c>
      <c r="AC1581" s="24" t="str">
        <f t="shared" si="48"/>
        <v>979-579</v>
      </c>
      <c r="AD1581" s="24" t="str">
        <f t="shared" si="49"/>
        <v>PRESTAR SUS SERVICIOS PROFESIONALES PARA ORIENTAR, REVISAR y VIABILIZAR JURIDICAMENTE LAS ACTUACIONES Y LOS TRAMITES ADMINISTRATIVOS QUE DEDICEN DE FONDO LOS PROCESOS SANCIONATORIOS. # 979-579</v>
      </c>
    </row>
    <row r="1582" spans="1:30" x14ac:dyDescent="0.25">
      <c r="A1582" s="25">
        <v>979</v>
      </c>
      <c r="B1582" s="25">
        <v>580</v>
      </c>
      <c r="C1582" s="25" t="s">
        <v>1124</v>
      </c>
      <c r="D1582" s="25" t="s">
        <v>1388</v>
      </c>
      <c r="E1582" s="25" t="s">
        <v>1424</v>
      </c>
      <c r="F1582" s="25" t="s">
        <v>1425</v>
      </c>
      <c r="G1582" s="25" t="s">
        <v>27</v>
      </c>
      <c r="H1582" s="25" t="s">
        <v>31</v>
      </c>
      <c r="I1582" s="25" t="s">
        <v>1136</v>
      </c>
      <c r="J1582" s="25" t="s">
        <v>1137</v>
      </c>
      <c r="K1582" s="25">
        <v>80111600</v>
      </c>
      <c r="L1582" s="25" t="s">
        <v>1434</v>
      </c>
      <c r="M1582" s="25">
        <v>1</v>
      </c>
      <c r="N1582" s="25">
        <v>1</v>
      </c>
      <c r="O1582" s="25">
        <v>12</v>
      </c>
      <c r="P1582" s="25">
        <v>1</v>
      </c>
      <c r="Q1582" s="25" t="s">
        <v>28</v>
      </c>
      <c r="R1582" s="25">
        <v>0</v>
      </c>
      <c r="S1582" s="26">
        <v>84672000</v>
      </c>
      <c r="T1582" s="26">
        <v>84672000</v>
      </c>
      <c r="U1582" s="25">
        <v>0</v>
      </c>
      <c r="V1582" s="25">
        <v>0</v>
      </c>
      <c r="W1582" s="25" t="s">
        <v>84</v>
      </c>
      <c r="X1582" s="25" t="s">
        <v>29</v>
      </c>
      <c r="Y1582" s="25" t="s">
        <v>1131</v>
      </c>
      <c r="Z1582" s="25">
        <v>3778932</v>
      </c>
      <c r="AA1582" s="25" t="s">
        <v>1132</v>
      </c>
      <c r="AC1582" s="24" t="str">
        <f t="shared" si="48"/>
        <v>979-580</v>
      </c>
      <c r="AD1582" s="24" t="str">
        <f t="shared" si="49"/>
        <v>PRESTAR SUS SERVICIOS PROFESIONALES PARA ORIENTAR, REVISAR y VIABILIZAR JURIDICAMENTE LAS ACTUACIONES Y LOS TRAMITES ADMINISTRATIVOS QUE DEDICEN DE FONDO LOS PROCESOS SANCIONATORIOS. # 979-580</v>
      </c>
    </row>
    <row r="1583" spans="1:30" x14ac:dyDescent="0.25">
      <c r="A1583" s="25">
        <v>979</v>
      </c>
      <c r="B1583" s="25">
        <v>581</v>
      </c>
      <c r="C1583" s="25" t="s">
        <v>1124</v>
      </c>
      <c r="D1583" s="25" t="s">
        <v>1388</v>
      </c>
      <c r="E1583" s="25" t="s">
        <v>1424</v>
      </c>
      <c r="F1583" s="25" t="s">
        <v>1425</v>
      </c>
      <c r="G1583" s="25" t="s">
        <v>27</v>
      </c>
      <c r="H1583" s="25" t="s">
        <v>31</v>
      </c>
      <c r="I1583" s="25" t="s">
        <v>1136</v>
      </c>
      <c r="J1583" s="25" t="s">
        <v>1137</v>
      </c>
      <c r="K1583" s="25">
        <v>80111600</v>
      </c>
      <c r="L1583" s="25" t="s">
        <v>1434</v>
      </c>
      <c r="M1583" s="25">
        <v>1</v>
      </c>
      <c r="N1583" s="25">
        <v>1</v>
      </c>
      <c r="O1583" s="25">
        <v>12</v>
      </c>
      <c r="P1583" s="25">
        <v>1</v>
      </c>
      <c r="Q1583" s="25" t="s">
        <v>28</v>
      </c>
      <c r="R1583" s="25">
        <v>0</v>
      </c>
      <c r="S1583" s="26">
        <v>84672000</v>
      </c>
      <c r="T1583" s="26">
        <v>84672000</v>
      </c>
      <c r="U1583" s="25">
        <v>0</v>
      </c>
      <c r="V1583" s="25">
        <v>0</v>
      </c>
      <c r="W1583" s="25" t="s">
        <v>84</v>
      </c>
      <c r="X1583" s="25" t="s">
        <v>29</v>
      </c>
      <c r="Y1583" s="25" t="s">
        <v>1131</v>
      </c>
      <c r="Z1583" s="25">
        <v>3778932</v>
      </c>
      <c r="AA1583" s="25" t="s">
        <v>1132</v>
      </c>
      <c r="AC1583" s="24" t="str">
        <f t="shared" si="48"/>
        <v>979-581</v>
      </c>
      <c r="AD1583" s="24" t="str">
        <f t="shared" si="49"/>
        <v>PRESTAR SUS SERVICIOS PROFESIONALES PARA ORIENTAR, REVISAR y VIABILIZAR JURIDICAMENTE LAS ACTUACIONES Y LOS TRAMITES ADMINISTRATIVOS QUE DEDICEN DE FONDO LOS PROCESOS SANCIONATORIOS. # 979-581</v>
      </c>
    </row>
    <row r="1584" spans="1:30" x14ac:dyDescent="0.25">
      <c r="A1584" s="25">
        <v>979</v>
      </c>
      <c r="B1584" s="25">
        <v>582</v>
      </c>
      <c r="C1584" s="25" t="s">
        <v>1124</v>
      </c>
      <c r="D1584" s="25" t="s">
        <v>1388</v>
      </c>
      <c r="E1584" s="25" t="s">
        <v>1424</v>
      </c>
      <c r="F1584" s="25" t="s">
        <v>1425</v>
      </c>
      <c r="G1584" s="25" t="s">
        <v>27</v>
      </c>
      <c r="H1584" s="25" t="s">
        <v>31</v>
      </c>
      <c r="I1584" s="25" t="s">
        <v>1136</v>
      </c>
      <c r="J1584" s="25" t="s">
        <v>1137</v>
      </c>
      <c r="K1584" s="25">
        <v>80111600</v>
      </c>
      <c r="L1584" s="25" t="s">
        <v>1434</v>
      </c>
      <c r="M1584" s="25">
        <v>1</v>
      </c>
      <c r="N1584" s="25">
        <v>1</v>
      </c>
      <c r="O1584" s="25">
        <v>12</v>
      </c>
      <c r="P1584" s="25">
        <v>1</v>
      </c>
      <c r="Q1584" s="25" t="s">
        <v>28</v>
      </c>
      <c r="R1584" s="25">
        <v>0</v>
      </c>
      <c r="S1584" s="26">
        <v>84672000</v>
      </c>
      <c r="T1584" s="26">
        <v>84672000</v>
      </c>
      <c r="U1584" s="25">
        <v>0</v>
      </c>
      <c r="V1584" s="25">
        <v>0</v>
      </c>
      <c r="W1584" s="25" t="s">
        <v>84</v>
      </c>
      <c r="X1584" s="25" t="s">
        <v>29</v>
      </c>
      <c r="Y1584" s="25" t="s">
        <v>1131</v>
      </c>
      <c r="Z1584" s="25">
        <v>3778932</v>
      </c>
      <c r="AA1584" s="25" t="s">
        <v>1132</v>
      </c>
      <c r="AC1584" s="24" t="str">
        <f t="shared" si="48"/>
        <v>979-582</v>
      </c>
      <c r="AD1584" s="24" t="str">
        <f t="shared" si="49"/>
        <v>PRESTAR SUS SERVICIOS PROFESIONALES PARA ORIENTAR, REVISAR y VIABILIZAR JURIDICAMENTE LAS ACTUACIONES Y LOS TRAMITES ADMINISTRATIVOS QUE DEDICEN DE FONDO LOS PROCESOS SANCIONATORIOS. # 979-582</v>
      </c>
    </row>
    <row r="1585" spans="1:30" x14ac:dyDescent="0.25">
      <c r="A1585" s="25">
        <v>979</v>
      </c>
      <c r="B1585" s="25">
        <v>583</v>
      </c>
      <c r="C1585" s="25" t="s">
        <v>1124</v>
      </c>
      <c r="D1585" s="25" t="s">
        <v>1388</v>
      </c>
      <c r="E1585" s="25" t="s">
        <v>1424</v>
      </c>
      <c r="F1585" s="25" t="s">
        <v>1425</v>
      </c>
      <c r="G1585" s="25" t="s">
        <v>27</v>
      </c>
      <c r="H1585" s="25" t="s">
        <v>31</v>
      </c>
      <c r="I1585" s="25" t="s">
        <v>1136</v>
      </c>
      <c r="J1585" s="25" t="s">
        <v>1137</v>
      </c>
      <c r="K1585" s="25">
        <v>80111600</v>
      </c>
      <c r="L1585" s="25" t="s">
        <v>1434</v>
      </c>
      <c r="M1585" s="25">
        <v>1</v>
      </c>
      <c r="N1585" s="25">
        <v>1</v>
      </c>
      <c r="O1585" s="25">
        <v>12</v>
      </c>
      <c r="P1585" s="25">
        <v>1</v>
      </c>
      <c r="Q1585" s="25" t="s">
        <v>28</v>
      </c>
      <c r="R1585" s="25">
        <v>0</v>
      </c>
      <c r="S1585" s="26">
        <v>84672000</v>
      </c>
      <c r="T1585" s="26">
        <v>84672000</v>
      </c>
      <c r="U1585" s="25">
        <v>0</v>
      </c>
      <c r="V1585" s="25">
        <v>0</v>
      </c>
      <c r="W1585" s="25" t="s">
        <v>84</v>
      </c>
      <c r="X1585" s="25" t="s">
        <v>29</v>
      </c>
      <c r="Y1585" s="25" t="s">
        <v>1131</v>
      </c>
      <c r="Z1585" s="25">
        <v>3778932</v>
      </c>
      <c r="AA1585" s="25" t="s">
        <v>1132</v>
      </c>
      <c r="AC1585" s="24" t="str">
        <f t="shared" si="48"/>
        <v>979-583</v>
      </c>
      <c r="AD1585" s="24" t="str">
        <f t="shared" si="49"/>
        <v>PRESTAR SUS SERVICIOS PROFESIONALES PARA ORIENTAR, REVISAR y VIABILIZAR JURIDICAMENTE LAS ACTUACIONES Y LOS TRAMITES ADMINISTRATIVOS QUE DEDICEN DE FONDO LOS PROCESOS SANCIONATORIOS. # 979-583</v>
      </c>
    </row>
    <row r="1586" spans="1:30" x14ac:dyDescent="0.25">
      <c r="A1586" s="25">
        <v>979</v>
      </c>
      <c r="B1586" s="25">
        <v>584</v>
      </c>
      <c r="C1586" s="25" t="s">
        <v>1124</v>
      </c>
      <c r="D1586" s="25" t="s">
        <v>1388</v>
      </c>
      <c r="E1586" s="25" t="s">
        <v>1424</v>
      </c>
      <c r="F1586" s="25" t="s">
        <v>1425</v>
      </c>
      <c r="G1586" s="25" t="s">
        <v>27</v>
      </c>
      <c r="H1586" s="25" t="s">
        <v>31</v>
      </c>
      <c r="I1586" s="25" t="s">
        <v>1136</v>
      </c>
      <c r="J1586" s="25" t="s">
        <v>1137</v>
      </c>
      <c r="K1586" s="25">
        <v>80111600</v>
      </c>
      <c r="L1586" s="25" t="s">
        <v>1434</v>
      </c>
      <c r="M1586" s="25">
        <v>1</v>
      </c>
      <c r="N1586" s="25">
        <v>1</v>
      </c>
      <c r="O1586" s="25">
        <v>12</v>
      </c>
      <c r="P1586" s="25">
        <v>1</v>
      </c>
      <c r="Q1586" s="25" t="s">
        <v>28</v>
      </c>
      <c r="R1586" s="25">
        <v>0</v>
      </c>
      <c r="S1586" s="26">
        <v>84672000</v>
      </c>
      <c r="T1586" s="26">
        <v>84672000</v>
      </c>
      <c r="U1586" s="25">
        <v>0</v>
      </c>
      <c r="V1586" s="25">
        <v>0</v>
      </c>
      <c r="W1586" s="25" t="s">
        <v>84</v>
      </c>
      <c r="X1586" s="25" t="s">
        <v>29</v>
      </c>
      <c r="Y1586" s="25" t="s">
        <v>1131</v>
      </c>
      <c r="Z1586" s="25">
        <v>3778932</v>
      </c>
      <c r="AA1586" s="25" t="s">
        <v>1132</v>
      </c>
      <c r="AC1586" s="24" t="str">
        <f t="shared" si="48"/>
        <v>979-584</v>
      </c>
      <c r="AD1586" s="24" t="str">
        <f t="shared" si="49"/>
        <v>PRESTAR SUS SERVICIOS PROFESIONALES PARA ORIENTAR, REVISAR y VIABILIZAR JURIDICAMENTE LAS ACTUACIONES Y LOS TRAMITES ADMINISTRATIVOS QUE DEDICEN DE FONDO LOS PROCESOS SANCIONATORIOS. # 979-584</v>
      </c>
    </row>
    <row r="1587" spans="1:30" x14ac:dyDescent="0.25">
      <c r="A1587" s="25">
        <v>979</v>
      </c>
      <c r="B1587" s="25">
        <v>585</v>
      </c>
      <c r="C1587" s="25" t="s">
        <v>1124</v>
      </c>
      <c r="D1587" s="25" t="s">
        <v>1388</v>
      </c>
      <c r="E1587" s="25" t="s">
        <v>1424</v>
      </c>
      <c r="F1587" s="25" t="s">
        <v>1425</v>
      </c>
      <c r="G1587" s="25" t="s">
        <v>27</v>
      </c>
      <c r="H1587" s="25" t="s">
        <v>31</v>
      </c>
      <c r="I1587" s="25" t="s">
        <v>1136</v>
      </c>
      <c r="J1587" s="25" t="s">
        <v>1137</v>
      </c>
      <c r="K1587" s="25">
        <v>80111600</v>
      </c>
      <c r="L1587" s="25" t="s">
        <v>1434</v>
      </c>
      <c r="M1587" s="25">
        <v>1</v>
      </c>
      <c r="N1587" s="25">
        <v>1</v>
      </c>
      <c r="O1587" s="25">
        <v>12</v>
      </c>
      <c r="P1587" s="25">
        <v>1</v>
      </c>
      <c r="Q1587" s="25" t="s">
        <v>28</v>
      </c>
      <c r="R1587" s="25">
        <v>0</v>
      </c>
      <c r="S1587" s="26">
        <v>84672000</v>
      </c>
      <c r="T1587" s="26">
        <v>84672000</v>
      </c>
      <c r="U1587" s="25">
        <v>0</v>
      </c>
      <c r="V1587" s="25">
        <v>0</v>
      </c>
      <c r="W1587" s="25" t="s">
        <v>84</v>
      </c>
      <c r="X1587" s="25" t="s">
        <v>29</v>
      </c>
      <c r="Y1587" s="25" t="s">
        <v>1131</v>
      </c>
      <c r="Z1587" s="25">
        <v>3778932</v>
      </c>
      <c r="AA1587" s="25" t="s">
        <v>1132</v>
      </c>
      <c r="AC1587" s="24" t="str">
        <f t="shared" si="48"/>
        <v>979-585</v>
      </c>
      <c r="AD1587" s="24" t="str">
        <f t="shared" si="49"/>
        <v>PRESTAR SUS SERVICIOS PROFESIONALES PARA ORIENTAR, REVISAR y VIABILIZAR JURIDICAMENTE LAS ACTUACIONES Y LOS TRAMITES ADMINISTRATIVOS QUE DEDICEN DE FONDO LOS PROCESOS SANCIONATORIOS. # 979-585</v>
      </c>
    </row>
    <row r="1588" spans="1:30" x14ac:dyDescent="0.25">
      <c r="A1588" s="25">
        <v>979</v>
      </c>
      <c r="B1588" s="25">
        <v>586</v>
      </c>
      <c r="C1588" s="25" t="s">
        <v>1124</v>
      </c>
      <c r="D1588" s="25" t="s">
        <v>1388</v>
      </c>
      <c r="E1588" s="25" t="s">
        <v>1424</v>
      </c>
      <c r="F1588" s="25" t="s">
        <v>1425</v>
      </c>
      <c r="G1588" s="25" t="s">
        <v>27</v>
      </c>
      <c r="H1588" s="25" t="s">
        <v>31</v>
      </c>
      <c r="I1588" s="25" t="s">
        <v>1136</v>
      </c>
      <c r="J1588" s="25" t="s">
        <v>1137</v>
      </c>
      <c r="K1588" s="25">
        <v>80111600</v>
      </c>
      <c r="L1588" s="25" t="s">
        <v>1434</v>
      </c>
      <c r="M1588" s="25">
        <v>1</v>
      </c>
      <c r="N1588" s="25">
        <v>1</v>
      </c>
      <c r="O1588" s="25">
        <v>12</v>
      </c>
      <c r="P1588" s="25">
        <v>1</v>
      </c>
      <c r="Q1588" s="25" t="s">
        <v>28</v>
      </c>
      <c r="R1588" s="25">
        <v>0</v>
      </c>
      <c r="S1588" s="26">
        <v>84672000</v>
      </c>
      <c r="T1588" s="26">
        <v>84672000</v>
      </c>
      <c r="U1588" s="25">
        <v>0</v>
      </c>
      <c r="V1588" s="25">
        <v>0</v>
      </c>
      <c r="W1588" s="25" t="s">
        <v>84</v>
      </c>
      <c r="X1588" s="25" t="s">
        <v>29</v>
      </c>
      <c r="Y1588" s="25" t="s">
        <v>1131</v>
      </c>
      <c r="Z1588" s="25">
        <v>3778932</v>
      </c>
      <c r="AA1588" s="25" t="s">
        <v>1132</v>
      </c>
      <c r="AC1588" s="24" t="str">
        <f t="shared" si="48"/>
        <v>979-586</v>
      </c>
      <c r="AD1588" s="24" t="str">
        <f t="shared" si="49"/>
        <v>PRESTAR SUS SERVICIOS PROFESIONALES PARA ORIENTAR, REVISAR y VIABILIZAR JURIDICAMENTE LAS ACTUACIONES Y LOS TRAMITES ADMINISTRATIVOS QUE DEDICEN DE FONDO LOS PROCESOS SANCIONATORIOS. # 979-586</v>
      </c>
    </row>
    <row r="1589" spans="1:30" x14ac:dyDescent="0.25">
      <c r="A1589" s="25">
        <v>979</v>
      </c>
      <c r="B1589" s="25">
        <v>587</v>
      </c>
      <c r="C1589" s="25" t="s">
        <v>1124</v>
      </c>
      <c r="D1589" s="25" t="s">
        <v>1388</v>
      </c>
      <c r="E1589" s="25" t="s">
        <v>1424</v>
      </c>
      <c r="F1589" s="25" t="s">
        <v>1425</v>
      </c>
      <c r="G1589" s="25" t="s">
        <v>27</v>
      </c>
      <c r="H1589" s="25" t="s">
        <v>31</v>
      </c>
      <c r="I1589" s="25" t="s">
        <v>1136</v>
      </c>
      <c r="J1589" s="25" t="s">
        <v>1137</v>
      </c>
      <c r="K1589" s="25">
        <v>80111600</v>
      </c>
      <c r="L1589" s="25" t="s">
        <v>1435</v>
      </c>
      <c r="M1589" s="25">
        <v>1</v>
      </c>
      <c r="N1589" s="25">
        <v>1</v>
      </c>
      <c r="O1589" s="25">
        <v>12</v>
      </c>
      <c r="P1589" s="25">
        <v>1</v>
      </c>
      <c r="Q1589" s="25" t="s">
        <v>28</v>
      </c>
      <c r="R1589" s="25">
        <v>0</v>
      </c>
      <c r="S1589" s="26">
        <v>56640000</v>
      </c>
      <c r="T1589" s="26">
        <v>56640000</v>
      </c>
      <c r="U1589" s="25">
        <v>0</v>
      </c>
      <c r="V1589" s="25">
        <v>0</v>
      </c>
      <c r="W1589" s="25" t="s">
        <v>84</v>
      </c>
      <c r="X1589" s="25" t="s">
        <v>29</v>
      </c>
      <c r="Y1589" s="25" t="s">
        <v>1131</v>
      </c>
      <c r="Z1589" s="25">
        <v>3778932</v>
      </c>
      <c r="AA1589" s="25" t="s">
        <v>1132</v>
      </c>
      <c r="AC1589" s="24" t="str">
        <f t="shared" si="48"/>
        <v>979-587</v>
      </c>
      <c r="AD1589" s="24" t="str">
        <f t="shared" si="49"/>
        <v>PRESTAR SUS SERVICIOS PROFESIONALES PARA APOYAR LA REVISIÓN, ANALISIS Y PROYECCIÓN TÉCNICA DE LAS TASACIONES DE MULTAS DE LOS PROCESOS REQUERIDOS QUE EN MATERIA DE CONTROL AMBIENTAL SEAN APLICABLES PARA EL DISTRITO CAPITAL  # 979-587</v>
      </c>
    </row>
    <row r="1590" spans="1:30" x14ac:dyDescent="0.25">
      <c r="A1590" s="25">
        <v>979</v>
      </c>
      <c r="B1590" s="25">
        <v>588</v>
      </c>
      <c r="C1590" s="25" t="s">
        <v>1124</v>
      </c>
      <c r="D1590" s="25" t="s">
        <v>1388</v>
      </c>
      <c r="E1590" s="25" t="s">
        <v>1424</v>
      </c>
      <c r="F1590" s="25" t="s">
        <v>1425</v>
      </c>
      <c r="G1590" s="25" t="s">
        <v>27</v>
      </c>
      <c r="H1590" s="25" t="s">
        <v>31</v>
      </c>
      <c r="I1590" s="25" t="s">
        <v>1136</v>
      </c>
      <c r="J1590" s="25" t="s">
        <v>1137</v>
      </c>
      <c r="K1590" s="25">
        <v>80111600</v>
      </c>
      <c r="L1590" s="25" t="s">
        <v>1436</v>
      </c>
      <c r="M1590" s="25">
        <v>1</v>
      </c>
      <c r="N1590" s="25">
        <v>1</v>
      </c>
      <c r="O1590" s="25">
        <v>12</v>
      </c>
      <c r="P1590" s="25">
        <v>1</v>
      </c>
      <c r="Q1590" s="25" t="s">
        <v>28</v>
      </c>
      <c r="R1590" s="25">
        <v>0</v>
      </c>
      <c r="S1590" s="26">
        <v>71520000</v>
      </c>
      <c r="T1590" s="26">
        <v>71520000</v>
      </c>
      <c r="U1590" s="25">
        <v>0</v>
      </c>
      <c r="V1590" s="25">
        <v>0</v>
      </c>
      <c r="W1590" s="25" t="s">
        <v>84</v>
      </c>
      <c r="X1590" s="25" t="s">
        <v>29</v>
      </c>
      <c r="Y1590" s="25" t="s">
        <v>1131</v>
      </c>
      <c r="Z1590" s="25">
        <v>3778932</v>
      </c>
      <c r="AA1590" s="25" t="s">
        <v>1132</v>
      </c>
      <c r="AC1590" s="24" t="str">
        <f t="shared" si="48"/>
        <v>979-588</v>
      </c>
      <c r="AD1590" s="24" t="str">
        <f t="shared" si="49"/>
        <v>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 # 979-588</v>
      </c>
    </row>
    <row r="1591" spans="1:30" x14ac:dyDescent="0.25">
      <c r="A1591" s="25">
        <v>979</v>
      </c>
      <c r="B1591" s="25">
        <v>589</v>
      </c>
      <c r="C1591" s="25" t="s">
        <v>1124</v>
      </c>
      <c r="D1591" s="25" t="s">
        <v>1306</v>
      </c>
      <c r="E1591" s="25" t="s">
        <v>1424</v>
      </c>
      <c r="F1591" s="25" t="s">
        <v>1427</v>
      </c>
      <c r="G1591" s="25" t="s">
        <v>27</v>
      </c>
      <c r="H1591" s="25" t="s">
        <v>31</v>
      </c>
      <c r="I1591" s="25" t="s">
        <v>1136</v>
      </c>
      <c r="J1591" s="25" t="s">
        <v>1137</v>
      </c>
      <c r="K1591" s="25">
        <v>80111600</v>
      </c>
      <c r="L1591" s="25" t="s">
        <v>1437</v>
      </c>
      <c r="M1591" s="25">
        <v>1</v>
      </c>
      <c r="N1591" s="25">
        <v>1</v>
      </c>
      <c r="O1591" s="25">
        <v>12</v>
      </c>
      <c r="P1591" s="25">
        <v>1</v>
      </c>
      <c r="Q1591" s="25" t="s">
        <v>28</v>
      </c>
      <c r="R1591" s="25">
        <v>0</v>
      </c>
      <c r="S1591" s="26">
        <v>99264000</v>
      </c>
      <c r="T1591" s="26">
        <v>99264000</v>
      </c>
      <c r="U1591" s="25">
        <v>0</v>
      </c>
      <c r="V1591" s="25">
        <v>0</v>
      </c>
      <c r="W1591" s="25" t="s">
        <v>84</v>
      </c>
      <c r="X1591" s="25" t="s">
        <v>29</v>
      </c>
      <c r="Y1591" s="25" t="s">
        <v>1131</v>
      </c>
      <c r="Z1591" s="25">
        <v>3778932</v>
      </c>
      <c r="AA1591" s="25" t="s">
        <v>1132</v>
      </c>
      <c r="AC1591" s="24" t="str">
        <f t="shared" si="48"/>
        <v>979-589</v>
      </c>
      <c r="AD1591" s="24" t="str">
        <f t="shared" si="49"/>
        <v>PRESTAR SERVICIOS PROFESIONALES PARA LIDERAR, ORIENTAR Y REALIZAR LA GESTION CONTRACTUAL DE  PERSONAL, BIENES Y SERVICIOS QUE PERMITAN ADELANTAR LOS TRAMITES RELACIONADOS CON EL PROCESO SANCIONATORIO.
 # 979-589</v>
      </c>
    </row>
    <row r="1592" spans="1:30" x14ac:dyDescent="0.25">
      <c r="A1592" s="25">
        <v>979</v>
      </c>
      <c r="B1592" s="25">
        <v>590</v>
      </c>
      <c r="C1592" s="25" t="s">
        <v>1124</v>
      </c>
      <c r="D1592" s="25" t="s">
        <v>1306</v>
      </c>
      <c r="E1592" s="25" t="s">
        <v>1424</v>
      </c>
      <c r="F1592" s="25" t="s">
        <v>1427</v>
      </c>
      <c r="G1592" s="25" t="s">
        <v>27</v>
      </c>
      <c r="H1592" s="25" t="s">
        <v>31</v>
      </c>
      <c r="I1592" s="25" t="s">
        <v>1136</v>
      </c>
      <c r="J1592" s="25" t="s">
        <v>1137</v>
      </c>
      <c r="K1592" s="25">
        <v>80111600</v>
      </c>
      <c r="L1592" s="25" t="s">
        <v>1438</v>
      </c>
      <c r="M1592" s="25">
        <v>1</v>
      </c>
      <c r="N1592" s="25">
        <v>1</v>
      </c>
      <c r="O1592" s="25">
        <v>12</v>
      </c>
      <c r="P1592" s="25">
        <v>1</v>
      </c>
      <c r="Q1592" s="25" t="s">
        <v>28</v>
      </c>
      <c r="R1592" s="25">
        <v>0</v>
      </c>
      <c r="S1592" s="26">
        <v>49188000</v>
      </c>
      <c r="T1592" s="26">
        <v>49188000</v>
      </c>
      <c r="U1592" s="25">
        <v>0</v>
      </c>
      <c r="V1592" s="25">
        <v>0</v>
      </c>
      <c r="W1592" s="25" t="s">
        <v>84</v>
      </c>
      <c r="X1592" s="25" t="s">
        <v>29</v>
      </c>
      <c r="Y1592" s="25" t="s">
        <v>1131</v>
      </c>
      <c r="Z1592" s="25">
        <v>3778932</v>
      </c>
      <c r="AA1592" s="25" t="s">
        <v>1132</v>
      </c>
      <c r="AC1592" s="24" t="str">
        <f t="shared" si="48"/>
        <v>979-590</v>
      </c>
      <c r="AD1592" s="24" t="str">
        <f t="shared" si="49"/>
        <v>PRESTAR  SERVICIOS PROFESIONALES PARA ANALIZAR Y PROYECTAR JURIDICAMENTE LOS ACTOS ADMINISTRATIVOS DE IMPULSO DEL PROCESO SANCIONATORIO. # 979-590</v>
      </c>
    </row>
    <row r="1593" spans="1:30" x14ac:dyDescent="0.25">
      <c r="A1593" s="25">
        <v>979</v>
      </c>
      <c r="B1593" s="25">
        <v>591</v>
      </c>
      <c r="C1593" s="25" t="s">
        <v>1124</v>
      </c>
      <c r="D1593" s="25" t="s">
        <v>1306</v>
      </c>
      <c r="E1593" s="25" t="s">
        <v>1424</v>
      </c>
      <c r="F1593" s="25" t="s">
        <v>1427</v>
      </c>
      <c r="G1593" s="25" t="s">
        <v>27</v>
      </c>
      <c r="H1593" s="25" t="s">
        <v>31</v>
      </c>
      <c r="I1593" s="25" t="s">
        <v>1136</v>
      </c>
      <c r="J1593" s="25" t="s">
        <v>1137</v>
      </c>
      <c r="K1593" s="25">
        <v>80111600</v>
      </c>
      <c r="L1593" s="25" t="s">
        <v>1438</v>
      </c>
      <c r="M1593" s="25">
        <v>1</v>
      </c>
      <c r="N1593" s="25">
        <v>1</v>
      </c>
      <c r="O1593" s="25">
        <v>12</v>
      </c>
      <c r="P1593" s="25">
        <v>1</v>
      </c>
      <c r="Q1593" s="25" t="s">
        <v>28</v>
      </c>
      <c r="R1593" s="25">
        <v>0</v>
      </c>
      <c r="S1593" s="26">
        <v>49188000</v>
      </c>
      <c r="T1593" s="26">
        <v>49188000</v>
      </c>
      <c r="U1593" s="25">
        <v>0</v>
      </c>
      <c r="V1593" s="25">
        <v>0</v>
      </c>
      <c r="W1593" s="25" t="s">
        <v>84</v>
      </c>
      <c r="X1593" s="25" t="s">
        <v>29</v>
      </c>
      <c r="Y1593" s="25" t="s">
        <v>1131</v>
      </c>
      <c r="Z1593" s="25">
        <v>3778932</v>
      </c>
      <c r="AA1593" s="25" t="s">
        <v>1132</v>
      </c>
      <c r="AC1593" s="24" t="str">
        <f t="shared" si="48"/>
        <v>979-591</v>
      </c>
      <c r="AD1593" s="24" t="str">
        <f t="shared" si="49"/>
        <v>PRESTAR  SERVICIOS PROFESIONALES PARA ANALIZAR Y PROYECTAR JURIDICAMENTE LOS ACTOS ADMINISTRATIVOS DE IMPULSO DEL PROCESO SANCIONATORIO. # 979-591</v>
      </c>
    </row>
    <row r="1594" spans="1:30" x14ac:dyDescent="0.25">
      <c r="A1594" s="25">
        <v>979</v>
      </c>
      <c r="B1594" s="25">
        <v>592</v>
      </c>
      <c r="C1594" s="25" t="s">
        <v>1124</v>
      </c>
      <c r="D1594" s="25" t="s">
        <v>1306</v>
      </c>
      <c r="E1594" s="25" t="s">
        <v>1424</v>
      </c>
      <c r="F1594" s="25" t="s">
        <v>1427</v>
      </c>
      <c r="G1594" s="25" t="s">
        <v>27</v>
      </c>
      <c r="H1594" s="25" t="s">
        <v>31</v>
      </c>
      <c r="I1594" s="25" t="s">
        <v>1136</v>
      </c>
      <c r="J1594" s="25" t="s">
        <v>1137</v>
      </c>
      <c r="K1594" s="25">
        <v>80111600</v>
      </c>
      <c r="L1594" s="25" t="s">
        <v>1438</v>
      </c>
      <c r="M1594" s="25">
        <v>1</v>
      </c>
      <c r="N1594" s="25">
        <v>1</v>
      </c>
      <c r="O1594" s="25">
        <v>12</v>
      </c>
      <c r="P1594" s="25">
        <v>1</v>
      </c>
      <c r="Q1594" s="25" t="s">
        <v>28</v>
      </c>
      <c r="R1594" s="25">
        <v>0</v>
      </c>
      <c r="S1594" s="26">
        <v>49188000</v>
      </c>
      <c r="T1594" s="26">
        <v>49188000</v>
      </c>
      <c r="U1594" s="25">
        <v>0</v>
      </c>
      <c r="V1594" s="25">
        <v>0</v>
      </c>
      <c r="W1594" s="25" t="s">
        <v>84</v>
      </c>
      <c r="X1594" s="25" t="s">
        <v>29</v>
      </c>
      <c r="Y1594" s="25" t="s">
        <v>1131</v>
      </c>
      <c r="Z1594" s="25">
        <v>3778932</v>
      </c>
      <c r="AA1594" s="25" t="s">
        <v>1132</v>
      </c>
      <c r="AC1594" s="24" t="str">
        <f t="shared" si="48"/>
        <v>979-592</v>
      </c>
      <c r="AD1594" s="24" t="str">
        <f t="shared" si="49"/>
        <v>PRESTAR  SERVICIOS PROFESIONALES PARA ANALIZAR Y PROYECTAR JURIDICAMENTE LOS ACTOS ADMINISTRATIVOS DE IMPULSO DEL PROCESO SANCIONATORIO. # 979-592</v>
      </c>
    </row>
    <row r="1595" spans="1:30" x14ac:dyDescent="0.25">
      <c r="A1595" s="25">
        <v>979</v>
      </c>
      <c r="B1595" s="25">
        <v>593</v>
      </c>
      <c r="C1595" s="25" t="s">
        <v>1124</v>
      </c>
      <c r="D1595" s="25" t="s">
        <v>1306</v>
      </c>
      <c r="E1595" s="25" t="s">
        <v>1424</v>
      </c>
      <c r="F1595" s="25" t="s">
        <v>1427</v>
      </c>
      <c r="G1595" s="25" t="s">
        <v>27</v>
      </c>
      <c r="H1595" s="25" t="s">
        <v>31</v>
      </c>
      <c r="I1595" s="25" t="s">
        <v>1136</v>
      </c>
      <c r="J1595" s="25" t="s">
        <v>1137</v>
      </c>
      <c r="K1595" s="25">
        <v>80111600</v>
      </c>
      <c r="L1595" s="25" t="s">
        <v>1438</v>
      </c>
      <c r="M1595" s="25">
        <v>1</v>
      </c>
      <c r="N1595" s="25">
        <v>1</v>
      </c>
      <c r="O1595" s="25">
        <v>12</v>
      </c>
      <c r="P1595" s="25">
        <v>1</v>
      </c>
      <c r="Q1595" s="25" t="s">
        <v>28</v>
      </c>
      <c r="R1595" s="25">
        <v>0</v>
      </c>
      <c r="S1595" s="26">
        <v>49188000</v>
      </c>
      <c r="T1595" s="26">
        <v>49188000</v>
      </c>
      <c r="U1595" s="25">
        <v>0</v>
      </c>
      <c r="V1595" s="25">
        <v>0</v>
      </c>
      <c r="W1595" s="25" t="s">
        <v>84</v>
      </c>
      <c r="X1595" s="25" t="s">
        <v>29</v>
      </c>
      <c r="Y1595" s="25" t="s">
        <v>1131</v>
      </c>
      <c r="Z1595" s="25">
        <v>3778932</v>
      </c>
      <c r="AA1595" s="25" t="s">
        <v>1132</v>
      </c>
      <c r="AC1595" s="24" t="str">
        <f t="shared" si="48"/>
        <v>979-593</v>
      </c>
      <c r="AD1595" s="24" t="str">
        <f t="shared" si="49"/>
        <v>PRESTAR  SERVICIOS PROFESIONALES PARA ANALIZAR Y PROYECTAR JURIDICAMENTE LOS ACTOS ADMINISTRATIVOS DE IMPULSO DEL PROCESO SANCIONATORIO. # 979-593</v>
      </c>
    </row>
    <row r="1596" spans="1:30" x14ac:dyDescent="0.25">
      <c r="A1596" s="25">
        <v>979</v>
      </c>
      <c r="B1596" s="25">
        <v>594</v>
      </c>
      <c r="C1596" s="25" t="s">
        <v>1124</v>
      </c>
      <c r="D1596" s="25" t="s">
        <v>1306</v>
      </c>
      <c r="E1596" s="25" t="s">
        <v>1424</v>
      </c>
      <c r="F1596" s="25" t="s">
        <v>1427</v>
      </c>
      <c r="G1596" s="25" t="s">
        <v>27</v>
      </c>
      <c r="H1596" s="25" t="s">
        <v>31</v>
      </c>
      <c r="I1596" s="25" t="s">
        <v>1136</v>
      </c>
      <c r="J1596" s="25" t="s">
        <v>1137</v>
      </c>
      <c r="K1596" s="25">
        <v>80111600</v>
      </c>
      <c r="L1596" s="25" t="s">
        <v>1438</v>
      </c>
      <c r="M1596" s="25">
        <v>1</v>
      </c>
      <c r="N1596" s="25">
        <v>1</v>
      </c>
      <c r="O1596" s="25">
        <v>12</v>
      </c>
      <c r="P1596" s="25">
        <v>1</v>
      </c>
      <c r="Q1596" s="25" t="s">
        <v>28</v>
      </c>
      <c r="R1596" s="25">
        <v>0</v>
      </c>
      <c r="S1596" s="26">
        <v>49188000</v>
      </c>
      <c r="T1596" s="26">
        <v>49188000</v>
      </c>
      <c r="U1596" s="25">
        <v>0</v>
      </c>
      <c r="V1596" s="25">
        <v>0</v>
      </c>
      <c r="W1596" s="25" t="s">
        <v>84</v>
      </c>
      <c r="X1596" s="25" t="s">
        <v>29</v>
      </c>
      <c r="Y1596" s="25" t="s">
        <v>1131</v>
      </c>
      <c r="Z1596" s="25">
        <v>3778932</v>
      </c>
      <c r="AA1596" s="25" t="s">
        <v>1132</v>
      </c>
      <c r="AC1596" s="24" t="str">
        <f t="shared" si="48"/>
        <v>979-594</v>
      </c>
      <c r="AD1596" s="24" t="str">
        <f t="shared" si="49"/>
        <v>PRESTAR  SERVICIOS PROFESIONALES PARA ANALIZAR Y PROYECTAR JURIDICAMENTE LOS ACTOS ADMINISTRATIVOS DE IMPULSO DEL PROCESO SANCIONATORIO. # 979-594</v>
      </c>
    </row>
    <row r="1597" spans="1:30" x14ac:dyDescent="0.25">
      <c r="A1597" s="25">
        <v>979</v>
      </c>
      <c r="B1597" s="25">
        <v>595</v>
      </c>
      <c r="C1597" s="25" t="s">
        <v>1124</v>
      </c>
      <c r="D1597" s="25" t="s">
        <v>1306</v>
      </c>
      <c r="E1597" s="25" t="s">
        <v>1424</v>
      </c>
      <c r="F1597" s="25" t="s">
        <v>1427</v>
      </c>
      <c r="G1597" s="25" t="s">
        <v>27</v>
      </c>
      <c r="H1597" s="25" t="s">
        <v>31</v>
      </c>
      <c r="I1597" s="25" t="s">
        <v>1136</v>
      </c>
      <c r="J1597" s="25" t="s">
        <v>1137</v>
      </c>
      <c r="K1597" s="25">
        <v>80111600</v>
      </c>
      <c r="L1597" s="25" t="s">
        <v>1438</v>
      </c>
      <c r="M1597" s="25">
        <v>1</v>
      </c>
      <c r="N1597" s="25">
        <v>1</v>
      </c>
      <c r="O1597" s="25">
        <v>12</v>
      </c>
      <c r="P1597" s="25">
        <v>1</v>
      </c>
      <c r="Q1597" s="25" t="s">
        <v>28</v>
      </c>
      <c r="R1597" s="25">
        <v>0</v>
      </c>
      <c r="S1597" s="26">
        <v>49188000</v>
      </c>
      <c r="T1597" s="26">
        <v>49188000</v>
      </c>
      <c r="U1597" s="25">
        <v>0</v>
      </c>
      <c r="V1597" s="25">
        <v>0</v>
      </c>
      <c r="W1597" s="25" t="s">
        <v>84</v>
      </c>
      <c r="X1597" s="25" t="s">
        <v>29</v>
      </c>
      <c r="Y1597" s="25" t="s">
        <v>1131</v>
      </c>
      <c r="Z1597" s="25">
        <v>3778932</v>
      </c>
      <c r="AA1597" s="25" t="s">
        <v>1132</v>
      </c>
      <c r="AC1597" s="24" t="str">
        <f t="shared" si="48"/>
        <v>979-595</v>
      </c>
      <c r="AD1597" s="24" t="str">
        <f t="shared" si="49"/>
        <v>PRESTAR  SERVICIOS PROFESIONALES PARA ANALIZAR Y PROYECTAR JURIDICAMENTE LOS ACTOS ADMINISTRATIVOS DE IMPULSO DEL PROCESO SANCIONATORIO. # 979-595</v>
      </c>
    </row>
    <row r="1598" spans="1:30" x14ac:dyDescent="0.25">
      <c r="A1598" s="25">
        <v>979</v>
      </c>
      <c r="B1598" s="25">
        <v>596</v>
      </c>
      <c r="C1598" s="25" t="s">
        <v>1124</v>
      </c>
      <c r="D1598" s="25" t="s">
        <v>1306</v>
      </c>
      <c r="E1598" s="25" t="s">
        <v>1424</v>
      </c>
      <c r="F1598" s="25" t="s">
        <v>1427</v>
      </c>
      <c r="G1598" s="25" t="s">
        <v>27</v>
      </c>
      <c r="H1598" s="25" t="s">
        <v>31</v>
      </c>
      <c r="I1598" s="25" t="s">
        <v>1136</v>
      </c>
      <c r="J1598" s="25" t="s">
        <v>1137</v>
      </c>
      <c r="K1598" s="25">
        <v>80111600</v>
      </c>
      <c r="L1598" s="25" t="s">
        <v>1438</v>
      </c>
      <c r="M1598" s="25">
        <v>1</v>
      </c>
      <c r="N1598" s="25">
        <v>1</v>
      </c>
      <c r="O1598" s="25">
        <v>12</v>
      </c>
      <c r="P1598" s="25">
        <v>1</v>
      </c>
      <c r="Q1598" s="25" t="s">
        <v>28</v>
      </c>
      <c r="R1598" s="25">
        <v>0</v>
      </c>
      <c r="S1598" s="26">
        <v>49188000</v>
      </c>
      <c r="T1598" s="26">
        <v>49188000</v>
      </c>
      <c r="U1598" s="25">
        <v>0</v>
      </c>
      <c r="V1598" s="25">
        <v>0</v>
      </c>
      <c r="W1598" s="25" t="s">
        <v>84</v>
      </c>
      <c r="X1598" s="25" t="s">
        <v>29</v>
      </c>
      <c r="Y1598" s="25" t="s">
        <v>1131</v>
      </c>
      <c r="Z1598" s="25">
        <v>3778932</v>
      </c>
      <c r="AA1598" s="25" t="s">
        <v>1132</v>
      </c>
      <c r="AC1598" s="24" t="str">
        <f t="shared" si="48"/>
        <v>979-596</v>
      </c>
      <c r="AD1598" s="24" t="str">
        <f t="shared" si="49"/>
        <v>PRESTAR  SERVICIOS PROFESIONALES PARA ANALIZAR Y PROYECTAR JURIDICAMENTE LOS ACTOS ADMINISTRATIVOS DE IMPULSO DEL PROCESO SANCIONATORIO. # 979-596</v>
      </c>
    </row>
    <row r="1599" spans="1:30" x14ac:dyDescent="0.25">
      <c r="A1599" s="25">
        <v>979</v>
      </c>
      <c r="B1599" s="25">
        <v>597</v>
      </c>
      <c r="C1599" s="25" t="s">
        <v>1124</v>
      </c>
      <c r="D1599" s="25" t="s">
        <v>1306</v>
      </c>
      <c r="E1599" s="25" t="s">
        <v>1424</v>
      </c>
      <c r="F1599" s="25" t="s">
        <v>1427</v>
      </c>
      <c r="G1599" s="25" t="s">
        <v>27</v>
      </c>
      <c r="H1599" s="25" t="s">
        <v>31</v>
      </c>
      <c r="I1599" s="25" t="s">
        <v>1136</v>
      </c>
      <c r="J1599" s="25" t="s">
        <v>1137</v>
      </c>
      <c r="K1599" s="25">
        <v>80111600</v>
      </c>
      <c r="L1599" s="25" t="s">
        <v>1438</v>
      </c>
      <c r="M1599" s="25">
        <v>1</v>
      </c>
      <c r="N1599" s="25">
        <v>1</v>
      </c>
      <c r="O1599" s="25">
        <v>12</v>
      </c>
      <c r="P1599" s="25">
        <v>1</v>
      </c>
      <c r="Q1599" s="25" t="s">
        <v>28</v>
      </c>
      <c r="R1599" s="25">
        <v>0</v>
      </c>
      <c r="S1599" s="26">
        <v>49188000</v>
      </c>
      <c r="T1599" s="26">
        <v>49188000</v>
      </c>
      <c r="U1599" s="25">
        <v>0</v>
      </c>
      <c r="V1599" s="25">
        <v>0</v>
      </c>
      <c r="W1599" s="25" t="s">
        <v>84</v>
      </c>
      <c r="X1599" s="25" t="s">
        <v>29</v>
      </c>
      <c r="Y1599" s="25" t="s">
        <v>1131</v>
      </c>
      <c r="Z1599" s="25">
        <v>3778932</v>
      </c>
      <c r="AA1599" s="25" t="s">
        <v>1132</v>
      </c>
      <c r="AC1599" s="24" t="str">
        <f t="shared" si="48"/>
        <v>979-597</v>
      </c>
      <c r="AD1599" s="24" t="str">
        <f t="shared" si="49"/>
        <v>PRESTAR  SERVICIOS PROFESIONALES PARA ANALIZAR Y PROYECTAR JURIDICAMENTE LOS ACTOS ADMINISTRATIVOS DE IMPULSO DEL PROCESO SANCIONATORIO. # 979-597</v>
      </c>
    </row>
    <row r="1600" spans="1:30" x14ac:dyDescent="0.25">
      <c r="A1600" s="25">
        <v>979</v>
      </c>
      <c r="B1600" s="25">
        <v>598</v>
      </c>
      <c r="C1600" s="25" t="s">
        <v>1124</v>
      </c>
      <c r="D1600" s="25" t="s">
        <v>1306</v>
      </c>
      <c r="E1600" s="25" t="s">
        <v>1424</v>
      </c>
      <c r="F1600" s="25" t="s">
        <v>1427</v>
      </c>
      <c r="G1600" s="25" t="s">
        <v>27</v>
      </c>
      <c r="H1600" s="25" t="s">
        <v>31</v>
      </c>
      <c r="I1600" s="25" t="s">
        <v>1136</v>
      </c>
      <c r="J1600" s="25" t="s">
        <v>1137</v>
      </c>
      <c r="K1600" s="25">
        <v>80111600</v>
      </c>
      <c r="L1600" s="25" t="s">
        <v>1438</v>
      </c>
      <c r="M1600" s="25">
        <v>1</v>
      </c>
      <c r="N1600" s="25">
        <v>1</v>
      </c>
      <c r="O1600" s="25">
        <v>12</v>
      </c>
      <c r="P1600" s="25">
        <v>1</v>
      </c>
      <c r="Q1600" s="25" t="s">
        <v>28</v>
      </c>
      <c r="R1600" s="25">
        <v>0</v>
      </c>
      <c r="S1600" s="26">
        <v>49188000</v>
      </c>
      <c r="T1600" s="26">
        <v>49188000</v>
      </c>
      <c r="U1600" s="25">
        <v>0</v>
      </c>
      <c r="V1600" s="25">
        <v>0</v>
      </c>
      <c r="W1600" s="25" t="s">
        <v>84</v>
      </c>
      <c r="X1600" s="25" t="s">
        <v>29</v>
      </c>
      <c r="Y1600" s="25" t="s">
        <v>1131</v>
      </c>
      <c r="Z1600" s="25">
        <v>3778932</v>
      </c>
      <c r="AA1600" s="25" t="s">
        <v>1132</v>
      </c>
      <c r="AC1600" s="24" t="str">
        <f t="shared" si="48"/>
        <v>979-598</v>
      </c>
      <c r="AD1600" s="24" t="str">
        <f t="shared" si="49"/>
        <v>PRESTAR  SERVICIOS PROFESIONALES PARA ANALIZAR Y PROYECTAR JURIDICAMENTE LOS ACTOS ADMINISTRATIVOS DE IMPULSO DEL PROCESO SANCIONATORIO. # 979-598</v>
      </c>
    </row>
    <row r="1601" spans="1:30" x14ac:dyDescent="0.25">
      <c r="A1601" s="25">
        <v>979</v>
      </c>
      <c r="B1601" s="25">
        <v>599</v>
      </c>
      <c r="C1601" s="25" t="s">
        <v>1124</v>
      </c>
      <c r="D1601" s="25" t="s">
        <v>1306</v>
      </c>
      <c r="E1601" s="25" t="s">
        <v>1424</v>
      </c>
      <c r="F1601" s="25" t="s">
        <v>1427</v>
      </c>
      <c r="G1601" s="25" t="s">
        <v>27</v>
      </c>
      <c r="H1601" s="25" t="s">
        <v>31</v>
      </c>
      <c r="I1601" s="25" t="s">
        <v>1136</v>
      </c>
      <c r="J1601" s="25" t="s">
        <v>1137</v>
      </c>
      <c r="K1601" s="25">
        <v>80111600</v>
      </c>
      <c r="L1601" s="25" t="s">
        <v>1439</v>
      </c>
      <c r="M1601" s="25">
        <v>1</v>
      </c>
      <c r="N1601" s="25">
        <v>1</v>
      </c>
      <c r="O1601" s="25">
        <v>12</v>
      </c>
      <c r="P1601" s="25">
        <v>1</v>
      </c>
      <c r="Q1601" s="25" t="s">
        <v>28</v>
      </c>
      <c r="R1601" s="25">
        <v>0</v>
      </c>
      <c r="S1601" s="26">
        <v>39108000</v>
      </c>
      <c r="T1601" s="26">
        <v>39108000</v>
      </c>
      <c r="U1601" s="25">
        <v>0</v>
      </c>
      <c r="V1601" s="25">
        <v>0</v>
      </c>
      <c r="W1601" s="25" t="s">
        <v>84</v>
      </c>
      <c r="X1601" s="25" t="s">
        <v>29</v>
      </c>
      <c r="Y1601" s="25" t="s">
        <v>1131</v>
      </c>
      <c r="Z1601" s="25">
        <v>3778932</v>
      </c>
      <c r="AA1601" s="25" t="s">
        <v>1132</v>
      </c>
      <c r="AC1601" s="24" t="str">
        <f t="shared" si="48"/>
        <v>979-599</v>
      </c>
      <c r="AD1601" s="24" t="str">
        <f t="shared" si="49"/>
        <v>PRESTAR SERVICIOS PROFESIONALES PARA PROYECTAR JURIDICAMENTE E INICIAR EL PROCESO DE IMPULSO A LOS ACTOS ADMINISTRATIVOS DEL PROCESO SANCIONATORIO. # 979-599</v>
      </c>
    </row>
    <row r="1602" spans="1:30" x14ac:dyDescent="0.25">
      <c r="A1602" s="25">
        <v>979</v>
      </c>
      <c r="B1602" s="25">
        <v>600</v>
      </c>
      <c r="C1602" s="25" t="s">
        <v>1124</v>
      </c>
      <c r="D1602" s="25" t="s">
        <v>1306</v>
      </c>
      <c r="E1602" s="25" t="s">
        <v>1424</v>
      </c>
      <c r="F1602" s="25" t="s">
        <v>1427</v>
      </c>
      <c r="G1602" s="25" t="s">
        <v>27</v>
      </c>
      <c r="H1602" s="25" t="s">
        <v>31</v>
      </c>
      <c r="I1602" s="25" t="s">
        <v>1136</v>
      </c>
      <c r="J1602" s="25" t="s">
        <v>1137</v>
      </c>
      <c r="K1602" s="25">
        <v>80111600</v>
      </c>
      <c r="L1602" s="25" t="s">
        <v>1439</v>
      </c>
      <c r="M1602" s="25">
        <v>1</v>
      </c>
      <c r="N1602" s="25">
        <v>1</v>
      </c>
      <c r="O1602" s="25">
        <v>12</v>
      </c>
      <c r="P1602" s="25">
        <v>1</v>
      </c>
      <c r="Q1602" s="25" t="s">
        <v>28</v>
      </c>
      <c r="R1602" s="25">
        <v>0</v>
      </c>
      <c r="S1602" s="26">
        <v>39108000</v>
      </c>
      <c r="T1602" s="26">
        <v>39108000</v>
      </c>
      <c r="U1602" s="25">
        <v>0</v>
      </c>
      <c r="V1602" s="25">
        <v>0</v>
      </c>
      <c r="W1602" s="25" t="s">
        <v>84</v>
      </c>
      <c r="X1602" s="25" t="s">
        <v>29</v>
      </c>
      <c r="Y1602" s="25" t="s">
        <v>1131</v>
      </c>
      <c r="Z1602" s="25">
        <v>3778932</v>
      </c>
      <c r="AA1602" s="25" t="s">
        <v>1132</v>
      </c>
      <c r="AC1602" s="24" t="str">
        <f t="shared" ref="AC1602:AC1665" si="50">+CONCATENATE(A1602,"-",B1602)</f>
        <v>979-600</v>
      </c>
      <c r="AD1602" s="24" t="str">
        <f t="shared" ref="AD1602:AD1665" si="51">+CONCATENATE(L1602," #"," ",AC1602)</f>
        <v>PRESTAR SERVICIOS PROFESIONALES PARA PROYECTAR JURIDICAMENTE E INICIAR EL PROCESO DE IMPULSO A LOS ACTOS ADMINISTRATIVOS DEL PROCESO SANCIONATORIO. # 979-600</v>
      </c>
    </row>
    <row r="1603" spans="1:30" x14ac:dyDescent="0.25">
      <c r="A1603" s="25">
        <v>979</v>
      </c>
      <c r="B1603" s="25">
        <v>601</v>
      </c>
      <c r="C1603" s="25" t="s">
        <v>1124</v>
      </c>
      <c r="D1603" s="25" t="s">
        <v>1306</v>
      </c>
      <c r="E1603" s="25" t="s">
        <v>1424</v>
      </c>
      <c r="F1603" s="25" t="s">
        <v>1427</v>
      </c>
      <c r="G1603" s="25" t="s">
        <v>27</v>
      </c>
      <c r="H1603" s="25" t="s">
        <v>31</v>
      </c>
      <c r="I1603" s="25" t="s">
        <v>1136</v>
      </c>
      <c r="J1603" s="25" t="s">
        <v>1137</v>
      </c>
      <c r="K1603" s="25">
        <v>80111600</v>
      </c>
      <c r="L1603" s="25" t="s">
        <v>1439</v>
      </c>
      <c r="M1603" s="25">
        <v>1</v>
      </c>
      <c r="N1603" s="25">
        <v>1</v>
      </c>
      <c r="O1603" s="25">
        <v>12</v>
      </c>
      <c r="P1603" s="25">
        <v>1</v>
      </c>
      <c r="Q1603" s="25" t="s">
        <v>28</v>
      </c>
      <c r="R1603" s="25">
        <v>0</v>
      </c>
      <c r="S1603" s="26">
        <v>39108000</v>
      </c>
      <c r="T1603" s="26">
        <v>39108000</v>
      </c>
      <c r="U1603" s="25">
        <v>0</v>
      </c>
      <c r="V1603" s="25">
        <v>0</v>
      </c>
      <c r="W1603" s="25" t="s">
        <v>84</v>
      </c>
      <c r="X1603" s="25" t="s">
        <v>29</v>
      </c>
      <c r="Y1603" s="25" t="s">
        <v>1131</v>
      </c>
      <c r="Z1603" s="25">
        <v>3778932</v>
      </c>
      <c r="AA1603" s="25" t="s">
        <v>1132</v>
      </c>
      <c r="AC1603" s="24" t="str">
        <f t="shared" si="50"/>
        <v>979-601</v>
      </c>
      <c r="AD1603" s="24" t="str">
        <f t="shared" si="51"/>
        <v>PRESTAR SERVICIOS PROFESIONALES PARA PROYECTAR JURIDICAMENTE E INICIAR EL PROCESO DE IMPULSO A LOS ACTOS ADMINISTRATIVOS DEL PROCESO SANCIONATORIO. # 979-601</v>
      </c>
    </row>
    <row r="1604" spans="1:30" x14ac:dyDescent="0.25">
      <c r="A1604" s="25">
        <v>979</v>
      </c>
      <c r="B1604" s="25">
        <v>602</v>
      </c>
      <c r="C1604" s="25" t="s">
        <v>1124</v>
      </c>
      <c r="D1604" s="25" t="s">
        <v>1306</v>
      </c>
      <c r="E1604" s="25" t="s">
        <v>1424</v>
      </c>
      <c r="F1604" s="25" t="s">
        <v>1427</v>
      </c>
      <c r="G1604" s="25" t="s">
        <v>27</v>
      </c>
      <c r="H1604" s="25" t="s">
        <v>31</v>
      </c>
      <c r="I1604" s="25" t="s">
        <v>1136</v>
      </c>
      <c r="J1604" s="25" t="s">
        <v>1137</v>
      </c>
      <c r="K1604" s="25">
        <v>80111600</v>
      </c>
      <c r="L1604" s="25" t="s">
        <v>1439</v>
      </c>
      <c r="M1604" s="25">
        <v>1</v>
      </c>
      <c r="N1604" s="25">
        <v>1</v>
      </c>
      <c r="O1604" s="25">
        <v>12</v>
      </c>
      <c r="P1604" s="25">
        <v>1</v>
      </c>
      <c r="Q1604" s="25" t="s">
        <v>28</v>
      </c>
      <c r="R1604" s="25">
        <v>0</v>
      </c>
      <c r="S1604" s="26">
        <v>39108000</v>
      </c>
      <c r="T1604" s="26">
        <v>39108000</v>
      </c>
      <c r="U1604" s="25">
        <v>0</v>
      </c>
      <c r="V1604" s="25">
        <v>0</v>
      </c>
      <c r="W1604" s="25" t="s">
        <v>84</v>
      </c>
      <c r="X1604" s="25" t="s">
        <v>29</v>
      </c>
      <c r="Y1604" s="25" t="s">
        <v>1131</v>
      </c>
      <c r="Z1604" s="25">
        <v>3778932</v>
      </c>
      <c r="AA1604" s="25" t="s">
        <v>1132</v>
      </c>
      <c r="AC1604" s="24" t="str">
        <f t="shared" si="50"/>
        <v>979-602</v>
      </c>
      <c r="AD1604" s="24" t="str">
        <f t="shared" si="51"/>
        <v>PRESTAR SERVICIOS PROFESIONALES PARA PROYECTAR JURIDICAMENTE E INICIAR EL PROCESO DE IMPULSO A LOS ACTOS ADMINISTRATIVOS DEL PROCESO SANCIONATORIO. # 979-602</v>
      </c>
    </row>
    <row r="1605" spans="1:30" x14ac:dyDescent="0.25">
      <c r="A1605" s="25">
        <v>979</v>
      </c>
      <c r="B1605" s="25">
        <v>603</v>
      </c>
      <c r="C1605" s="25" t="s">
        <v>1124</v>
      </c>
      <c r="D1605" s="25" t="s">
        <v>1306</v>
      </c>
      <c r="E1605" s="25" t="s">
        <v>1424</v>
      </c>
      <c r="F1605" s="25" t="s">
        <v>1427</v>
      </c>
      <c r="G1605" s="25" t="s">
        <v>27</v>
      </c>
      <c r="H1605" s="25" t="s">
        <v>31</v>
      </c>
      <c r="I1605" s="25" t="s">
        <v>1136</v>
      </c>
      <c r="J1605" s="25" t="s">
        <v>1137</v>
      </c>
      <c r="K1605" s="25">
        <v>80111600</v>
      </c>
      <c r="L1605" s="25" t="s">
        <v>1439</v>
      </c>
      <c r="M1605" s="25">
        <v>1</v>
      </c>
      <c r="N1605" s="25">
        <v>1</v>
      </c>
      <c r="O1605" s="25">
        <v>12</v>
      </c>
      <c r="P1605" s="25">
        <v>1</v>
      </c>
      <c r="Q1605" s="25" t="s">
        <v>28</v>
      </c>
      <c r="R1605" s="25">
        <v>0</v>
      </c>
      <c r="S1605" s="26">
        <v>39108000</v>
      </c>
      <c r="T1605" s="26">
        <v>39108000</v>
      </c>
      <c r="U1605" s="25">
        <v>0</v>
      </c>
      <c r="V1605" s="25">
        <v>0</v>
      </c>
      <c r="W1605" s="25" t="s">
        <v>84</v>
      </c>
      <c r="X1605" s="25" t="s">
        <v>29</v>
      </c>
      <c r="Y1605" s="25" t="s">
        <v>1131</v>
      </c>
      <c r="Z1605" s="25">
        <v>3778932</v>
      </c>
      <c r="AA1605" s="25" t="s">
        <v>1132</v>
      </c>
      <c r="AC1605" s="24" t="str">
        <f t="shared" si="50"/>
        <v>979-603</v>
      </c>
      <c r="AD1605" s="24" t="str">
        <f t="shared" si="51"/>
        <v>PRESTAR SERVICIOS PROFESIONALES PARA PROYECTAR JURIDICAMENTE E INICIAR EL PROCESO DE IMPULSO A LOS ACTOS ADMINISTRATIVOS DEL PROCESO SANCIONATORIO. # 979-603</v>
      </c>
    </row>
    <row r="1606" spans="1:30" x14ac:dyDescent="0.25">
      <c r="A1606" s="25">
        <v>979</v>
      </c>
      <c r="B1606" s="25">
        <v>604</v>
      </c>
      <c r="C1606" s="25" t="s">
        <v>1124</v>
      </c>
      <c r="D1606" s="25" t="s">
        <v>1306</v>
      </c>
      <c r="E1606" s="25" t="s">
        <v>1424</v>
      </c>
      <c r="F1606" s="25" t="s">
        <v>1427</v>
      </c>
      <c r="G1606" s="25" t="s">
        <v>27</v>
      </c>
      <c r="H1606" s="25" t="s">
        <v>31</v>
      </c>
      <c r="I1606" s="25" t="s">
        <v>1136</v>
      </c>
      <c r="J1606" s="25" t="s">
        <v>1137</v>
      </c>
      <c r="K1606" s="25">
        <v>80111600</v>
      </c>
      <c r="L1606" s="25" t="s">
        <v>1439</v>
      </c>
      <c r="M1606" s="25">
        <v>1</v>
      </c>
      <c r="N1606" s="25">
        <v>1</v>
      </c>
      <c r="O1606" s="25">
        <v>12</v>
      </c>
      <c r="P1606" s="25">
        <v>1</v>
      </c>
      <c r="Q1606" s="25" t="s">
        <v>28</v>
      </c>
      <c r="R1606" s="25">
        <v>0</v>
      </c>
      <c r="S1606" s="26">
        <v>39108000</v>
      </c>
      <c r="T1606" s="26">
        <v>39108000</v>
      </c>
      <c r="U1606" s="25">
        <v>0</v>
      </c>
      <c r="V1606" s="25">
        <v>0</v>
      </c>
      <c r="W1606" s="25" t="s">
        <v>84</v>
      </c>
      <c r="X1606" s="25" t="s">
        <v>29</v>
      </c>
      <c r="Y1606" s="25" t="s">
        <v>1131</v>
      </c>
      <c r="Z1606" s="25">
        <v>3778932</v>
      </c>
      <c r="AA1606" s="25" t="s">
        <v>1132</v>
      </c>
      <c r="AC1606" s="24" t="str">
        <f t="shared" si="50"/>
        <v>979-604</v>
      </c>
      <c r="AD1606" s="24" t="str">
        <f t="shared" si="51"/>
        <v>PRESTAR SERVICIOS PROFESIONALES PARA PROYECTAR JURIDICAMENTE E INICIAR EL PROCESO DE IMPULSO A LOS ACTOS ADMINISTRATIVOS DEL PROCESO SANCIONATORIO. # 979-604</v>
      </c>
    </row>
    <row r="1607" spans="1:30" x14ac:dyDescent="0.25">
      <c r="A1607" s="25">
        <v>979</v>
      </c>
      <c r="B1607" s="25">
        <v>605</v>
      </c>
      <c r="C1607" s="25" t="s">
        <v>1124</v>
      </c>
      <c r="D1607" s="25" t="s">
        <v>1306</v>
      </c>
      <c r="E1607" s="25" t="s">
        <v>1424</v>
      </c>
      <c r="F1607" s="25" t="s">
        <v>1427</v>
      </c>
      <c r="G1607" s="25" t="s">
        <v>27</v>
      </c>
      <c r="H1607" s="25" t="s">
        <v>31</v>
      </c>
      <c r="I1607" s="25" t="s">
        <v>1136</v>
      </c>
      <c r="J1607" s="25" t="s">
        <v>1137</v>
      </c>
      <c r="K1607" s="25">
        <v>80111600</v>
      </c>
      <c r="L1607" s="25" t="s">
        <v>1439</v>
      </c>
      <c r="M1607" s="25">
        <v>1</v>
      </c>
      <c r="N1607" s="25">
        <v>1</v>
      </c>
      <c r="O1607" s="25">
        <v>12</v>
      </c>
      <c r="P1607" s="25">
        <v>1</v>
      </c>
      <c r="Q1607" s="25" t="s">
        <v>28</v>
      </c>
      <c r="R1607" s="25">
        <v>0</v>
      </c>
      <c r="S1607" s="26">
        <v>39108000</v>
      </c>
      <c r="T1607" s="26">
        <v>39108000</v>
      </c>
      <c r="U1607" s="25">
        <v>0</v>
      </c>
      <c r="V1607" s="25">
        <v>0</v>
      </c>
      <c r="W1607" s="25" t="s">
        <v>84</v>
      </c>
      <c r="X1607" s="25" t="s">
        <v>29</v>
      </c>
      <c r="Y1607" s="25" t="s">
        <v>1131</v>
      </c>
      <c r="Z1607" s="25">
        <v>3778932</v>
      </c>
      <c r="AA1607" s="25" t="s">
        <v>1132</v>
      </c>
      <c r="AC1607" s="24" t="str">
        <f t="shared" si="50"/>
        <v>979-605</v>
      </c>
      <c r="AD1607" s="24" t="str">
        <f t="shared" si="51"/>
        <v>PRESTAR SERVICIOS PROFESIONALES PARA PROYECTAR JURIDICAMENTE E INICIAR EL PROCESO DE IMPULSO A LOS ACTOS ADMINISTRATIVOS DEL PROCESO SANCIONATORIO. # 979-605</v>
      </c>
    </row>
    <row r="1608" spans="1:30" x14ac:dyDescent="0.25">
      <c r="A1608" s="25">
        <v>979</v>
      </c>
      <c r="B1608" s="25">
        <v>606</v>
      </c>
      <c r="C1608" s="25" t="s">
        <v>1124</v>
      </c>
      <c r="D1608" s="25" t="s">
        <v>1306</v>
      </c>
      <c r="E1608" s="25" t="s">
        <v>1424</v>
      </c>
      <c r="F1608" s="25" t="s">
        <v>1427</v>
      </c>
      <c r="G1608" s="25" t="s">
        <v>27</v>
      </c>
      <c r="H1608" s="25" t="s">
        <v>31</v>
      </c>
      <c r="I1608" s="25" t="s">
        <v>1136</v>
      </c>
      <c r="J1608" s="25" t="s">
        <v>1137</v>
      </c>
      <c r="K1608" s="25">
        <v>80111600</v>
      </c>
      <c r="L1608" s="25" t="s">
        <v>1439</v>
      </c>
      <c r="M1608" s="25">
        <v>1</v>
      </c>
      <c r="N1608" s="25">
        <v>1</v>
      </c>
      <c r="O1608" s="25">
        <v>12</v>
      </c>
      <c r="P1608" s="25">
        <v>1</v>
      </c>
      <c r="Q1608" s="25" t="s">
        <v>28</v>
      </c>
      <c r="R1608" s="25">
        <v>0</v>
      </c>
      <c r="S1608" s="26">
        <v>39108000</v>
      </c>
      <c r="T1608" s="26">
        <v>39108000</v>
      </c>
      <c r="U1608" s="25">
        <v>0</v>
      </c>
      <c r="V1608" s="25">
        <v>0</v>
      </c>
      <c r="W1608" s="25" t="s">
        <v>84</v>
      </c>
      <c r="X1608" s="25" t="s">
        <v>29</v>
      </c>
      <c r="Y1608" s="25" t="s">
        <v>1131</v>
      </c>
      <c r="Z1608" s="25">
        <v>3778932</v>
      </c>
      <c r="AA1608" s="25" t="s">
        <v>1132</v>
      </c>
      <c r="AC1608" s="24" t="str">
        <f t="shared" si="50"/>
        <v>979-606</v>
      </c>
      <c r="AD1608" s="24" t="str">
        <f t="shared" si="51"/>
        <v>PRESTAR SERVICIOS PROFESIONALES PARA PROYECTAR JURIDICAMENTE E INICIAR EL PROCESO DE IMPULSO A LOS ACTOS ADMINISTRATIVOS DEL PROCESO SANCIONATORIO. # 979-606</v>
      </c>
    </row>
    <row r="1609" spans="1:30" x14ac:dyDescent="0.25">
      <c r="A1609" s="25">
        <v>979</v>
      </c>
      <c r="B1609" s="25">
        <v>607</v>
      </c>
      <c r="C1609" s="25" t="s">
        <v>1124</v>
      </c>
      <c r="D1609" s="25" t="s">
        <v>1306</v>
      </c>
      <c r="E1609" s="25" t="s">
        <v>1424</v>
      </c>
      <c r="F1609" s="25" t="s">
        <v>1427</v>
      </c>
      <c r="G1609" s="25" t="s">
        <v>27</v>
      </c>
      <c r="H1609" s="25" t="s">
        <v>31</v>
      </c>
      <c r="I1609" s="25" t="s">
        <v>1136</v>
      </c>
      <c r="J1609" s="25" t="s">
        <v>1137</v>
      </c>
      <c r="K1609" s="25">
        <v>80111600</v>
      </c>
      <c r="L1609" s="25" t="s">
        <v>1439</v>
      </c>
      <c r="M1609" s="25">
        <v>1</v>
      </c>
      <c r="N1609" s="25">
        <v>1</v>
      </c>
      <c r="O1609" s="25">
        <v>12</v>
      </c>
      <c r="P1609" s="25">
        <v>1</v>
      </c>
      <c r="Q1609" s="25" t="s">
        <v>28</v>
      </c>
      <c r="R1609" s="25">
        <v>0</v>
      </c>
      <c r="S1609" s="26">
        <v>39108000</v>
      </c>
      <c r="T1609" s="26">
        <v>39108000</v>
      </c>
      <c r="U1609" s="25">
        <v>0</v>
      </c>
      <c r="V1609" s="25">
        <v>0</v>
      </c>
      <c r="W1609" s="25" t="s">
        <v>84</v>
      </c>
      <c r="X1609" s="25" t="s">
        <v>29</v>
      </c>
      <c r="Y1609" s="25" t="s">
        <v>1131</v>
      </c>
      <c r="Z1609" s="25">
        <v>3778932</v>
      </c>
      <c r="AA1609" s="25" t="s">
        <v>1132</v>
      </c>
      <c r="AC1609" s="24" t="str">
        <f t="shared" si="50"/>
        <v>979-607</v>
      </c>
      <c r="AD1609" s="24" t="str">
        <f t="shared" si="51"/>
        <v>PRESTAR SERVICIOS PROFESIONALES PARA PROYECTAR JURIDICAMENTE E INICIAR EL PROCESO DE IMPULSO A LOS ACTOS ADMINISTRATIVOS DEL PROCESO SANCIONATORIO. # 979-607</v>
      </c>
    </row>
    <row r="1610" spans="1:30" x14ac:dyDescent="0.25">
      <c r="A1610" s="25">
        <v>979</v>
      </c>
      <c r="B1610" s="25">
        <v>608</v>
      </c>
      <c r="C1610" s="25" t="s">
        <v>1124</v>
      </c>
      <c r="D1610" s="25" t="s">
        <v>1306</v>
      </c>
      <c r="E1610" s="25" t="s">
        <v>1424</v>
      </c>
      <c r="F1610" s="25" t="s">
        <v>1427</v>
      </c>
      <c r="G1610" s="25" t="s">
        <v>27</v>
      </c>
      <c r="H1610" s="25" t="s">
        <v>31</v>
      </c>
      <c r="I1610" s="25" t="s">
        <v>1136</v>
      </c>
      <c r="J1610" s="25" t="s">
        <v>1137</v>
      </c>
      <c r="K1610" s="25">
        <v>80111600</v>
      </c>
      <c r="L1610" s="25" t="s">
        <v>1439</v>
      </c>
      <c r="M1610" s="25">
        <v>1</v>
      </c>
      <c r="N1610" s="25">
        <v>1</v>
      </c>
      <c r="O1610" s="25">
        <v>12</v>
      </c>
      <c r="P1610" s="25">
        <v>1</v>
      </c>
      <c r="Q1610" s="25" t="s">
        <v>28</v>
      </c>
      <c r="R1610" s="25">
        <v>0</v>
      </c>
      <c r="S1610" s="26">
        <v>39108000</v>
      </c>
      <c r="T1610" s="26">
        <v>39108000</v>
      </c>
      <c r="U1610" s="25">
        <v>0</v>
      </c>
      <c r="V1610" s="25">
        <v>0</v>
      </c>
      <c r="W1610" s="25" t="s">
        <v>84</v>
      </c>
      <c r="X1610" s="25" t="s">
        <v>29</v>
      </c>
      <c r="Y1610" s="25" t="s">
        <v>1131</v>
      </c>
      <c r="Z1610" s="25">
        <v>3778932</v>
      </c>
      <c r="AA1610" s="25" t="s">
        <v>1132</v>
      </c>
      <c r="AC1610" s="24" t="str">
        <f t="shared" si="50"/>
        <v>979-608</v>
      </c>
      <c r="AD1610" s="24" t="str">
        <f t="shared" si="51"/>
        <v>PRESTAR SERVICIOS PROFESIONALES PARA PROYECTAR JURIDICAMENTE E INICIAR EL PROCESO DE IMPULSO A LOS ACTOS ADMINISTRATIVOS DEL PROCESO SANCIONATORIO. # 979-608</v>
      </c>
    </row>
    <row r="1611" spans="1:30" x14ac:dyDescent="0.25">
      <c r="A1611" s="25">
        <v>979</v>
      </c>
      <c r="B1611" s="25">
        <v>609</v>
      </c>
      <c r="C1611" s="25" t="s">
        <v>1124</v>
      </c>
      <c r="D1611" s="25" t="s">
        <v>1306</v>
      </c>
      <c r="E1611" s="25" t="s">
        <v>1424</v>
      </c>
      <c r="F1611" s="25" t="s">
        <v>1427</v>
      </c>
      <c r="G1611" s="25" t="s">
        <v>27</v>
      </c>
      <c r="H1611" s="25" t="s">
        <v>31</v>
      </c>
      <c r="I1611" s="25" t="s">
        <v>1136</v>
      </c>
      <c r="J1611" s="25" t="s">
        <v>1137</v>
      </c>
      <c r="K1611" s="25">
        <v>80111600</v>
      </c>
      <c r="L1611" s="25" t="s">
        <v>1439</v>
      </c>
      <c r="M1611" s="25">
        <v>1</v>
      </c>
      <c r="N1611" s="25">
        <v>1</v>
      </c>
      <c r="O1611" s="25">
        <v>12</v>
      </c>
      <c r="P1611" s="25">
        <v>1</v>
      </c>
      <c r="Q1611" s="25" t="s">
        <v>28</v>
      </c>
      <c r="R1611" s="25">
        <v>0</v>
      </c>
      <c r="S1611" s="26">
        <v>39108000</v>
      </c>
      <c r="T1611" s="26">
        <v>39108000</v>
      </c>
      <c r="U1611" s="25">
        <v>0</v>
      </c>
      <c r="V1611" s="25">
        <v>0</v>
      </c>
      <c r="W1611" s="25" t="s">
        <v>84</v>
      </c>
      <c r="X1611" s="25" t="s">
        <v>29</v>
      </c>
      <c r="Y1611" s="25" t="s">
        <v>1131</v>
      </c>
      <c r="Z1611" s="25">
        <v>3778932</v>
      </c>
      <c r="AA1611" s="25" t="s">
        <v>1132</v>
      </c>
      <c r="AC1611" s="24" t="str">
        <f t="shared" si="50"/>
        <v>979-609</v>
      </c>
      <c r="AD1611" s="24" t="str">
        <f t="shared" si="51"/>
        <v>PRESTAR SERVICIOS PROFESIONALES PARA PROYECTAR JURIDICAMENTE E INICIAR EL PROCESO DE IMPULSO A LOS ACTOS ADMINISTRATIVOS DEL PROCESO SANCIONATORIO. # 979-609</v>
      </c>
    </row>
    <row r="1612" spans="1:30" x14ac:dyDescent="0.25">
      <c r="A1612" s="25">
        <v>979</v>
      </c>
      <c r="B1612" s="25">
        <v>610</v>
      </c>
      <c r="C1612" s="25" t="s">
        <v>1124</v>
      </c>
      <c r="D1612" s="25" t="s">
        <v>1306</v>
      </c>
      <c r="E1612" s="25" t="s">
        <v>1424</v>
      </c>
      <c r="F1612" s="25" t="s">
        <v>1427</v>
      </c>
      <c r="G1612" s="25" t="s">
        <v>27</v>
      </c>
      <c r="H1612" s="25" t="s">
        <v>31</v>
      </c>
      <c r="I1612" s="25" t="s">
        <v>1136</v>
      </c>
      <c r="J1612" s="25" t="s">
        <v>1137</v>
      </c>
      <c r="K1612" s="25">
        <v>80111600</v>
      </c>
      <c r="L1612" s="25" t="s">
        <v>1439</v>
      </c>
      <c r="M1612" s="25">
        <v>1</v>
      </c>
      <c r="N1612" s="25">
        <v>1</v>
      </c>
      <c r="O1612" s="25">
        <v>12</v>
      </c>
      <c r="P1612" s="25">
        <v>1</v>
      </c>
      <c r="Q1612" s="25" t="s">
        <v>28</v>
      </c>
      <c r="R1612" s="25">
        <v>0</v>
      </c>
      <c r="S1612" s="26">
        <v>39108000</v>
      </c>
      <c r="T1612" s="26">
        <v>39108000</v>
      </c>
      <c r="U1612" s="25">
        <v>0</v>
      </c>
      <c r="V1612" s="25">
        <v>0</v>
      </c>
      <c r="W1612" s="25" t="s">
        <v>84</v>
      </c>
      <c r="X1612" s="25" t="s">
        <v>29</v>
      </c>
      <c r="Y1612" s="25" t="s">
        <v>1131</v>
      </c>
      <c r="Z1612" s="25">
        <v>3778932</v>
      </c>
      <c r="AA1612" s="25" t="s">
        <v>1132</v>
      </c>
      <c r="AC1612" s="24" t="str">
        <f t="shared" si="50"/>
        <v>979-610</v>
      </c>
      <c r="AD1612" s="24" t="str">
        <f t="shared" si="51"/>
        <v>PRESTAR SERVICIOS PROFESIONALES PARA PROYECTAR JURIDICAMENTE E INICIAR EL PROCESO DE IMPULSO A LOS ACTOS ADMINISTRATIVOS DEL PROCESO SANCIONATORIO. # 979-610</v>
      </c>
    </row>
    <row r="1613" spans="1:30" x14ac:dyDescent="0.25">
      <c r="A1613" s="25">
        <v>979</v>
      </c>
      <c r="B1613" s="25">
        <v>611</v>
      </c>
      <c r="C1613" s="25" t="s">
        <v>1124</v>
      </c>
      <c r="D1613" s="25" t="s">
        <v>1306</v>
      </c>
      <c r="E1613" s="25" t="s">
        <v>1424</v>
      </c>
      <c r="F1613" s="25" t="s">
        <v>1427</v>
      </c>
      <c r="G1613" s="25" t="s">
        <v>27</v>
      </c>
      <c r="H1613" s="25" t="s">
        <v>31</v>
      </c>
      <c r="I1613" s="25" t="s">
        <v>1136</v>
      </c>
      <c r="J1613" s="25" t="s">
        <v>1137</v>
      </c>
      <c r="K1613" s="25">
        <v>80111600</v>
      </c>
      <c r="L1613" s="25" t="s">
        <v>1439</v>
      </c>
      <c r="M1613" s="25">
        <v>1</v>
      </c>
      <c r="N1613" s="25">
        <v>1</v>
      </c>
      <c r="O1613" s="25">
        <v>12</v>
      </c>
      <c r="P1613" s="25">
        <v>1</v>
      </c>
      <c r="Q1613" s="25" t="s">
        <v>28</v>
      </c>
      <c r="R1613" s="25">
        <v>0</v>
      </c>
      <c r="S1613" s="26">
        <v>39108000</v>
      </c>
      <c r="T1613" s="26">
        <v>39108000</v>
      </c>
      <c r="U1613" s="25">
        <v>0</v>
      </c>
      <c r="V1613" s="25">
        <v>0</v>
      </c>
      <c r="W1613" s="25" t="s">
        <v>84</v>
      </c>
      <c r="X1613" s="25" t="s">
        <v>29</v>
      </c>
      <c r="Y1613" s="25" t="s">
        <v>1131</v>
      </c>
      <c r="Z1613" s="25">
        <v>3778932</v>
      </c>
      <c r="AA1613" s="25" t="s">
        <v>1132</v>
      </c>
      <c r="AC1613" s="24" t="str">
        <f t="shared" si="50"/>
        <v>979-611</v>
      </c>
      <c r="AD1613" s="24" t="str">
        <f t="shared" si="51"/>
        <v>PRESTAR SERVICIOS PROFESIONALES PARA PROYECTAR JURIDICAMENTE E INICIAR EL PROCESO DE IMPULSO A LOS ACTOS ADMINISTRATIVOS DEL PROCESO SANCIONATORIO. # 979-611</v>
      </c>
    </row>
    <row r="1614" spans="1:30" x14ac:dyDescent="0.25">
      <c r="A1614" s="25">
        <v>979</v>
      </c>
      <c r="B1614" s="25">
        <v>612</v>
      </c>
      <c r="C1614" s="25" t="s">
        <v>1124</v>
      </c>
      <c r="D1614" s="25" t="s">
        <v>1306</v>
      </c>
      <c r="E1614" s="25" t="s">
        <v>1424</v>
      </c>
      <c r="F1614" s="25" t="s">
        <v>1427</v>
      </c>
      <c r="G1614" s="25" t="s">
        <v>27</v>
      </c>
      <c r="H1614" s="25" t="s">
        <v>31</v>
      </c>
      <c r="I1614" s="25" t="s">
        <v>1136</v>
      </c>
      <c r="J1614" s="25" t="s">
        <v>1137</v>
      </c>
      <c r="K1614" s="25">
        <v>80111600</v>
      </c>
      <c r="L1614" s="25" t="s">
        <v>1439</v>
      </c>
      <c r="M1614" s="25">
        <v>1</v>
      </c>
      <c r="N1614" s="25">
        <v>1</v>
      </c>
      <c r="O1614" s="25">
        <v>12</v>
      </c>
      <c r="P1614" s="25">
        <v>1</v>
      </c>
      <c r="Q1614" s="25" t="s">
        <v>28</v>
      </c>
      <c r="R1614" s="25">
        <v>0</v>
      </c>
      <c r="S1614" s="26">
        <v>39108000</v>
      </c>
      <c r="T1614" s="26">
        <v>39108000</v>
      </c>
      <c r="U1614" s="25">
        <v>0</v>
      </c>
      <c r="V1614" s="25">
        <v>0</v>
      </c>
      <c r="W1614" s="25" t="s">
        <v>84</v>
      </c>
      <c r="X1614" s="25" t="s">
        <v>29</v>
      </c>
      <c r="Y1614" s="25" t="s">
        <v>1131</v>
      </c>
      <c r="Z1614" s="25">
        <v>3778932</v>
      </c>
      <c r="AA1614" s="25" t="s">
        <v>1132</v>
      </c>
      <c r="AC1614" s="24" t="str">
        <f t="shared" si="50"/>
        <v>979-612</v>
      </c>
      <c r="AD1614" s="24" t="str">
        <f t="shared" si="51"/>
        <v>PRESTAR SERVICIOS PROFESIONALES PARA PROYECTAR JURIDICAMENTE E INICIAR EL PROCESO DE IMPULSO A LOS ACTOS ADMINISTRATIVOS DEL PROCESO SANCIONATORIO. # 979-612</v>
      </c>
    </row>
    <row r="1615" spans="1:30" x14ac:dyDescent="0.25">
      <c r="A1615" s="25">
        <v>979</v>
      </c>
      <c r="B1615" s="25">
        <v>613</v>
      </c>
      <c r="C1615" s="25" t="s">
        <v>1124</v>
      </c>
      <c r="D1615" s="25" t="s">
        <v>1306</v>
      </c>
      <c r="E1615" s="25" t="s">
        <v>1424</v>
      </c>
      <c r="F1615" s="25" t="s">
        <v>1427</v>
      </c>
      <c r="G1615" s="25" t="s">
        <v>27</v>
      </c>
      <c r="H1615" s="25" t="s">
        <v>31</v>
      </c>
      <c r="I1615" s="25" t="s">
        <v>1136</v>
      </c>
      <c r="J1615" s="25" t="s">
        <v>1137</v>
      </c>
      <c r="K1615" s="25">
        <v>80111600</v>
      </c>
      <c r="L1615" s="25" t="s">
        <v>1439</v>
      </c>
      <c r="M1615" s="25">
        <v>1</v>
      </c>
      <c r="N1615" s="25">
        <v>1</v>
      </c>
      <c r="O1615" s="25">
        <v>12</v>
      </c>
      <c r="P1615" s="25">
        <v>1</v>
      </c>
      <c r="Q1615" s="25" t="s">
        <v>28</v>
      </c>
      <c r="R1615" s="25">
        <v>0</v>
      </c>
      <c r="S1615" s="26">
        <v>39108000</v>
      </c>
      <c r="T1615" s="26">
        <v>39108000</v>
      </c>
      <c r="U1615" s="25">
        <v>0</v>
      </c>
      <c r="V1615" s="25">
        <v>0</v>
      </c>
      <c r="W1615" s="25" t="s">
        <v>84</v>
      </c>
      <c r="X1615" s="25" t="s">
        <v>29</v>
      </c>
      <c r="Y1615" s="25" t="s">
        <v>1131</v>
      </c>
      <c r="Z1615" s="25">
        <v>3778932</v>
      </c>
      <c r="AA1615" s="25" t="s">
        <v>1132</v>
      </c>
      <c r="AC1615" s="24" t="str">
        <f t="shared" si="50"/>
        <v>979-613</v>
      </c>
      <c r="AD1615" s="24" t="str">
        <f t="shared" si="51"/>
        <v>PRESTAR SERVICIOS PROFESIONALES PARA PROYECTAR JURIDICAMENTE E INICIAR EL PROCESO DE IMPULSO A LOS ACTOS ADMINISTRATIVOS DEL PROCESO SANCIONATORIO. # 979-613</v>
      </c>
    </row>
    <row r="1616" spans="1:30" x14ac:dyDescent="0.25">
      <c r="A1616" s="25">
        <v>979</v>
      </c>
      <c r="B1616" s="25">
        <v>614</v>
      </c>
      <c r="C1616" s="25" t="s">
        <v>1124</v>
      </c>
      <c r="D1616" s="25" t="s">
        <v>1306</v>
      </c>
      <c r="E1616" s="25" t="s">
        <v>1424</v>
      </c>
      <c r="F1616" s="25" t="s">
        <v>1427</v>
      </c>
      <c r="G1616" s="25" t="s">
        <v>27</v>
      </c>
      <c r="H1616" s="25" t="s">
        <v>31</v>
      </c>
      <c r="I1616" s="25" t="s">
        <v>1136</v>
      </c>
      <c r="J1616" s="25" t="s">
        <v>1137</v>
      </c>
      <c r="K1616" s="25">
        <v>80111600</v>
      </c>
      <c r="L1616" s="25" t="s">
        <v>1439</v>
      </c>
      <c r="M1616" s="25">
        <v>1</v>
      </c>
      <c r="N1616" s="25">
        <v>1</v>
      </c>
      <c r="O1616" s="25">
        <v>12</v>
      </c>
      <c r="P1616" s="25">
        <v>1</v>
      </c>
      <c r="Q1616" s="25" t="s">
        <v>28</v>
      </c>
      <c r="R1616" s="25">
        <v>0</v>
      </c>
      <c r="S1616" s="26">
        <v>39108000</v>
      </c>
      <c r="T1616" s="26">
        <v>39108000</v>
      </c>
      <c r="U1616" s="25">
        <v>0</v>
      </c>
      <c r="V1616" s="25">
        <v>0</v>
      </c>
      <c r="W1616" s="25" t="s">
        <v>84</v>
      </c>
      <c r="X1616" s="25" t="s">
        <v>29</v>
      </c>
      <c r="Y1616" s="25" t="s">
        <v>1131</v>
      </c>
      <c r="Z1616" s="25">
        <v>3778932</v>
      </c>
      <c r="AA1616" s="25" t="s">
        <v>1132</v>
      </c>
      <c r="AC1616" s="24" t="str">
        <f t="shared" si="50"/>
        <v>979-614</v>
      </c>
      <c r="AD1616" s="24" t="str">
        <f t="shared" si="51"/>
        <v>PRESTAR SERVICIOS PROFESIONALES PARA PROYECTAR JURIDICAMENTE E INICIAR EL PROCESO DE IMPULSO A LOS ACTOS ADMINISTRATIVOS DEL PROCESO SANCIONATORIO. # 979-614</v>
      </c>
    </row>
    <row r="1617" spans="1:30" x14ac:dyDescent="0.25">
      <c r="A1617" s="25">
        <v>979</v>
      </c>
      <c r="B1617" s="25">
        <v>615</v>
      </c>
      <c r="C1617" s="25" t="s">
        <v>1124</v>
      </c>
      <c r="D1617" s="25" t="s">
        <v>1306</v>
      </c>
      <c r="E1617" s="25" t="s">
        <v>1424</v>
      </c>
      <c r="F1617" s="25" t="s">
        <v>1427</v>
      </c>
      <c r="G1617" s="25" t="s">
        <v>27</v>
      </c>
      <c r="H1617" s="25" t="s">
        <v>31</v>
      </c>
      <c r="I1617" s="25" t="s">
        <v>1136</v>
      </c>
      <c r="J1617" s="25" t="s">
        <v>1137</v>
      </c>
      <c r="K1617" s="25">
        <v>80111600</v>
      </c>
      <c r="L1617" s="25" t="s">
        <v>1440</v>
      </c>
      <c r="M1617" s="25">
        <v>1</v>
      </c>
      <c r="N1617" s="25">
        <v>1</v>
      </c>
      <c r="O1617" s="25">
        <v>12</v>
      </c>
      <c r="P1617" s="25">
        <v>1</v>
      </c>
      <c r="Q1617" s="25" t="s">
        <v>28</v>
      </c>
      <c r="R1617" s="25">
        <v>0</v>
      </c>
      <c r="S1617" s="26">
        <v>75252000</v>
      </c>
      <c r="T1617" s="26">
        <v>75252000</v>
      </c>
      <c r="U1617" s="25">
        <v>0</v>
      </c>
      <c r="V1617" s="25">
        <v>0</v>
      </c>
      <c r="W1617" s="25" t="s">
        <v>84</v>
      </c>
      <c r="X1617" s="25" t="s">
        <v>29</v>
      </c>
      <c r="Y1617" s="25" t="s">
        <v>1131</v>
      </c>
      <c r="Z1617" s="25">
        <v>3778932</v>
      </c>
      <c r="AA1617" s="25" t="s">
        <v>1132</v>
      </c>
      <c r="AC1617" s="24" t="str">
        <f t="shared" si="50"/>
        <v>979-615</v>
      </c>
      <c r="AD1617" s="24" t="str">
        <f t="shared" si="51"/>
        <v>PRESTAR SUS SERVICIOS PROFESIONALES PARA  REALIZAR EL SEGUIMIENTO FINANCIERO, PRESUPUESTAL Y LA CONSOLIDACION Y REPORTE DE LOS PROCESOS DE PLANEACIÓN, ASÍ COMO LAS ACTUACIONES ADMINISTRATIVAS DERIVADAS DE LOS TRÁMITES DE CARÁCTER SANCIONATORIO.  # 979-615</v>
      </c>
    </row>
    <row r="1618" spans="1:30" x14ac:dyDescent="0.25">
      <c r="A1618" s="25">
        <v>979</v>
      </c>
      <c r="B1618" s="25">
        <v>616</v>
      </c>
      <c r="C1618" s="25" t="s">
        <v>1124</v>
      </c>
      <c r="D1618" s="25" t="s">
        <v>1306</v>
      </c>
      <c r="E1618" s="25" t="s">
        <v>1424</v>
      </c>
      <c r="F1618" s="25" t="s">
        <v>1427</v>
      </c>
      <c r="G1618" s="25" t="s">
        <v>27</v>
      </c>
      <c r="H1618" s="25" t="s">
        <v>31</v>
      </c>
      <c r="I1618" s="25" t="s">
        <v>1136</v>
      </c>
      <c r="J1618" s="25" t="s">
        <v>1137</v>
      </c>
      <c r="K1618" s="25">
        <v>80111600</v>
      </c>
      <c r="L1618" s="25" t="s">
        <v>1439</v>
      </c>
      <c r="M1618" s="25">
        <v>1</v>
      </c>
      <c r="N1618" s="25">
        <v>1</v>
      </c>
      <c r="O1618" s="25">
        <v>12</v>
      </c>
      <c r="P1618" s="25">
        <v>1</v>
      </c>
      <c r="Q1618" s="25" t="s">
        <v>28</v>
      </c>
      <c r="R1618" s="25">
        <v>0</v>
      </c>
      <c r="S1618" s="26">
        <v>39108000</v>
      </c>
      <c r="T1618" s="26">
        <v>39108000</v>
      </c>
      <c r="U1618" s="25">
        <v>0</v>
      </c>
      <c r="V1618" s="25">
        <v>0</v>
      </c>
      <c r="W1618" s="25" t="s">
        <v>84</v>
      </c>
      <c r="X1618" s="25" t="s">
        <v>29</v>
      </c>
      <c r="Y1618" s="25" t="s">
        <v>1131</v>
      </c>
      <c r="Z1618" s="25">
        <v>3778932</v>
      </c>
      <c r="AA1618" s="25" t="s">
        <v>1132</v>
      </c>
      <c r="AC1618" s="24" t="str">
        <f t="shared" si="50"/>
        <v>979-616</v>
      </c>
      <c r="AD1618" s="24" t="str">
        <f t="shared" si="51"/>
        <v>PRESTAR SERVICIOS PROFESIONALES PARA PROYECTAR JURIDICAMENTE E INICIAR EL PROCESO DE IMPULSO A LOS ACTOS ADMINISTRATIVOS DEL PROCESO SANCIONATORIO. # 979-616</v>
      </c>
    </row>
    <row r="1619" spans="1:30" x14ac:dyDescent="0.25">
      <c r="A1619" s="25">
        <v>979</v>
      </c>
      <c r="B1619" s="25">
        <v>617</v>
      </c>
      <c r="C1619" s="25" t="s">
        <v>1124</v>
      </c>
      <c r="D1619" s="25" t="s">
        <v>1306</v>
      </c>
      <c r="E1619" s="25" t="s">
        <v>1424</v>
      </c>
      <c r="F1619" s="25" t="s">
        <v>1427</v>
      </c>
      <c r="G1619" s="25" t="s">
        <v>27</v>
      </c>
      <c r="H1619" s="25" t="s">
        <v>31</v>
      </c>
      <c r="I1619" s="25" t="s">
        <v>1136</v>
      </c>
      <c r="J1619" s="25" t="s">
        <v>1137</v>
      </c>
      <c r="K1619" s="25">
        <v>80111600</v>
      </c>
      <c r="L1619" s="25" t="s">
        <v>1439</v>
      </c>
      <c r="M1619" s="25">
        <v>1</v>
      </c>
      <c r="N1619" s="25">
        <v>1</v>
      </c>
      <c r="O1619" s="25">
        <v>12</v>
      </c>
      <c r="P1619" s="25">
        <v>1</v>
      </c>
      <c r="Q1619" s="25" t="s">
        <v>28</v>
      </c>
      <c r="R1619" s="25">
        <v>0</v>
      </c>
      <c r="S1619" s="26">
        <v>39108000</v>
      </c>
      <c r="T1619" s="26">
        <v>39108000</v>
      </c>
      <c r="U1619" s="25">
        <v>0</v>
      </c>
      <c r="V1619" s="25">
        <v>0</v>
      </c>
      <c r="W1619" s="25" t="s">
        <v>84</v>
      </c>
      <c r="X1619" s="25" t="s">
        <v>29</v>
      </c>
      <c r="Y1619" s="25" t="s">
        <v>1131</v>
      </c>
      <c r="Z1619" s="25">
        <v>3778932</v>
      </c>
      <c r="AA1619" s="25" t="s">
        <v>1132</v>
      </c>
      <c r="AC1619" s="24" t="str">
        <f t="shared" si="50"/>
        <v>979-617</v>
      </c>
      <c r="AD1619" s="24" t="str">
        <f t="shared" si="51"/>
        <v>PRESTAR SERVICIOS PROFESIONALES PARA PROYECTAR JURIDICAMENTE E INICIAR EL PROCESO DE IMPULSO A LOS ACTOS ADMINISTRATIVOS DEL PROCESO SANCIONATORIO. # 979-617</v>
      </c>
    </row>
    <row r="1620" spans="1:30" x14ac:dyDescent="0.25">
      <c r="A1620" s="25">
        <v>979</v>
      </c>
      <c r="B1620" s="25">
        <v>618</v>
      </c>
      <c r="C1620" s="25" t="s">
        <v>1124</v>
      </c>
      <c r="D1620" s="25" t="s">
        <v>1388</v>
      </c>
      <c r="E1620" s="25" t="s">
        <v>1424</v>
      </c>
      <c r="F1620" s="25" t="s">
        <v>1425</v>
      </c>
      <c r="G1620" s="25" t="s">
        <v>27</v>
      </c>
      <c r="H1620" s="25" t="s">
        <v>31</v>
      </c>
      <c r="I1620" s="25" t="s">
        <v>1136</v>
      </c>
      <c r="J1620" s="25" t="s">
        <v>1137</v>
      </c>
      <c r="K1620" s="25">
        <v>80111600</v>
      </c>
      <c r="L1620" s="25" t="s">
        <v>1441</v>
      </c>
      <c r="M1620" s="25">
        <v>1</v>
      </c>
      <c r="N1620" s="25">
        <v>1</v>
      </c>
      <c r="O1620" s="25">
        <v>12</v>
      </c>
      <c r="P1620" s="25">
        <v>1</v>
      </c>
      <c r="Q1620" s="25" t="s">
        <v>28</v>
      </c>
      <c r="R1620" s="25">
        <v>0</v>
      </c>
      <c r="S1620" s="26">
        <v>64080000</v>
      </c>
      <c r="T1620" s="26">
        <v>64080000</v>
      </c>
      <c r="U1620" s="25">
        <v>0</v>
      </c>
      <c r="V1620" s="25">
        <v>0</v>
      </c>
      <c r="W1620" s="25" t="s">
        <v>84</v>
      </c>
      <c r="X1620" s="25" t="s">
        <v>29</v>
      </c>
      <c r="Y1620" s="25" t="s">
        <v>1131</v>
      </c>
      <c r="Z1620" s="25">
        <v>3778932</v>
      </c>
      <c r="AA1620" s="25" t="s">
        <v>1132</v>
      </c>
      <c r="AC1620" s="24" t="str">
        <f t="shared" si="50"/>
        <v>979-618</v>
      </c>
      <c r="AD1620" s="24" t="str">
        <f t="shared" si="51"/>
        <v>PRESTAR SUS SERVICIOS PROFESIONALES PARA EL ANÁLISIS, PROYECCIÓN Y REVISION  TECNICA DE LICENCIAS AMBIENTALES, PLANES DE MANEJO Y PLANES DE RECUPERACION Y RESTAURACION AMBIENTAL. # 979-618</v>
      </c>
    </row>
    <row r="1621" spans="1:30" x14ac:dyDescent="0.25">
      <c r="A1621" s="25">
        <v>979</v>
      </c>
      <c r="B1621" s="25">
        <v>619</v>
      </c>
      <c r="C1621" s="25" t="s">
        <v>1124</v>
      </c>
      <c r="D1621" s="25" t="s">
        <v>1388</v>
      </c>
      <c r="E1621" s="25" t="s">
        <v>1424</v>
      </c>
      <c r="F1621" s="25" t="s">
        <v>1425</v>
      </c>
      <c r="G1621" s="25" t="s">
        <v>27</v>
      </c>
      <c r="H1621" s="25" t="s">
        <v>31</v>
      </c>
      <c r="I1621" s="25" t="s">
        <v>1136</v>
      </c>
      <c r="J1621" s="25" t="s">
        <v>1137</v>
      </c>
      <c r="K1621" s="25">
        <v>80111600</v>
      </c>
      <c r="L1621" s="25" t="s">
        <v>1442</v>
      </c>
      <c r="M1621" s="25">
        <v>1</v>
      </c>
      <c r="N1621" s="25">
        <v>1</v>
      </c>
      <c r="O1621" s="25">
        <v>12</v>
      </c>
      <c r="P1621" s="25">
        <v>1</v>
      </c>
      <c r="Q1621" s="25" t="s">
        <v>28</v>
      </c>
      <c r="R1621" s="25">
        <v>0</v>
      </c>
      <c r="S1621" s="26">
        <v>49188000</v>
      </c>
      <c r="T1621" s="26">
        <v>49188000</v>
      </c>
      <c r="U1621" s="25">
        <v>0</v>
      </c>
      <c r="V1621" s="25">
        <v>0</v>
      </c>
      <c r="W1621" s="25" t="s">
        <v>84</v>
      </c>
      <c r="X1621" s="25" t="s">
        <v>29</v>
      </c>
      <c r="Y1621" s="25" t="s">
        <v>1131</v>
      </c>
      <c r="Z1621" s="25">
        <v>3778932</v>
      </c>
      <c r="AA1621" s="25" t="s">
        <v>1132</v>
      </c>
      <c r="AC1621" s="24" t="str">
        <f t="shared" si="50"/>
        <v>979-619</v>
      </c>
      <c r="AD1621" s="24" t="str">
        <f t="shared" si="51"/>
        <v>PRESTAR SERVICIOS PROFESIONALES PARA LA PROYECCIÓN TECNICA DE LAS LICENCIAS Y LA TASACION DE MULTAS DE LOS TRAMITES DE CARÁCTER SANCIONATORIO. # 979-619</v>
      </c>
    </row>
    <row r="1622" spans="1:30" x14ac:dyDescent="0.25">
      <c r="A1622" s="25">
        <v>979</v>
      </c>
      <c r="B1622" s="25">
        <v>620</v>
      </c>
      <c r="C1622" s="25" t="s">
        <v>1124</v>
      </c>
      <c r="D1622" s="25" t="s">
        <v>1388</v>
      </c>
      <c r="E1622" s="25" t="s">
        <v>1424</v>
      </c>
      <c r="F1622" s="25" t="s">
        <v>1425</v>
      </c>
      <c r="G1622" s="25" t="s">
        <v>27</v>
      </c>
      <c r="H1622" s="25" t="s">
        <v>31</v>
      </c>
      <c r="I1622" s="25" t="s">
        <v>1136</v>
      </c>
      <c r="J1622" s="25" t="s">
        <v>1137</v>
      </c>
      <c r="K1622" s="25">
        <v>80111600</v>
      </c>
      <c r="L1622" s="25" t="s">
        <v>1442</v>
      </c>
      <c r="M1622" s="25">
        <v>1</v>
      </c>
      <c r="N1622" s="25">
        <v>1</v>
      </c>
      <c r="O1622" s="25">
        <v>12</v>
      </c>
      <c r="P1622" s="25">
        <v>1</v>
      </c>
      <c r="Q1622" s="25" t="s">
        <v>28</v>
      </c>
      <c r="R1622" s="25">
        <v>0</v>
      </c>
      <c r="S1622" s="26">
        <v>49188000</v>
      </c>
      <c r="T1622" s="26">
        <v>49188000</v>
      </c>
      <c r="U1622" s="25">
        <v>0</v>
      </c>
      <c r="V1622" s="25">
        <v>0</v>
      </c>
      <c r="W1622" s="25" t="s">
        <v>84</v>
      </c>
      <c r="X1622" s="25" t="s">
        <v>29</v>
      </c>
      <c r="Y1622" s="25" t="s">
        <v>1131</v>
      </c>
      <c r="Z1622" s="25">
        <v>3778932</v>
      </c>
      <c r="AA1622" s="25" t="s">
        <v>1132</v>
      </c>
      <c r="AC1622" s="24" t="str">
        <f t="shared" si="50"/>
        <v>979-620</v>
      </c>
      <c r="AD1622" s="24" t="str">
        <f t="shared" si="51"/>
        <v>PRESTAR SERVICIOS PROFESIONALES PARA LA PROYECCIÓN TECNICA DE LAS LICENCIAS Y LA TASACION DE MULTAS DE LOS TRAMITES DE CARÁCTER SANCIONATORIO. # 979-620</v>
      </c>
    </row>
    <row r="1623" spans="1:30" x14ac:dyDescent="0.25">
      <c r="A1623" s="25">
        <v>979</v>
      </c>
      <c r="B1623" s="25">
        <v>621</v>
      </c>
      <c r="C1623" s="25" t="s">
        <v>1124</v>
      </c>
      <c r="D1623" s="25" t="s">
        <v>1388</v>
      </c>
      <c r="E1623" s="25" t="s">
        <v>1424</v>
      </c>
      <c r="F1623" s="25" t="s">
        <v>1425</v>
      </c>
      <c r="G1623" s="25" t="s">
        <v>27</v>
      </c>
      <c r="H1623" s="25" t="s">
        <v>31</v>
      </c>
      <c r="I1623" s="25" t="s">
        <v>1136</v>
      </c>
      <c r="J1623" s="25" t="s">
        <v>1137</v>
      </c>
      <c r="K1623" s="25">
        <v>80111600</v>
      </c>
      <c r="L1623" s="25" t="s">
        <v>1443</v>
      </c>
      <c r="M1623" s="25">
        <v>1</v>
      </c>
      <c r="N1623" s="25">
        <v>1</v>
      </c>
      <c r="O1623" s="25">
        <v>12</v>
      </c>
      <c r="P1623" s="25">
        <v>1</v>
      </c>
      <c r="Q1623" s="25" t="s">
        <v>28</v>
      </c>
      <c r="R1623" s="25">
        <v>0</v>
      </c>
      <c r="S1623" s="26">
        <v>49188000</v>
      </c>
      <c r="T1623" s="26">
        <v>49188000</v>
      </c>
      <c r="U1623" s="25">
        <v>0</v>
      </c>
      <c r="V1623" s="25">
        <v>0</v>
      </c>
      <c r="W1623" s="25" t="s">
        <v>84</v>
      </c>
      <c r="X1623" s="25" t="s">
        <v>29</v>
      </c>
      <c r="Y1623" s="25" t="s">
        <v>1131</v>
      </c>
      <c r="Z1623" s="25">
        <v>3778932</v>
      </c>
      <c r="AA1623" s="25" t="s">
        <v>1132</v>
      </c>
      <c r="AC1623" s="24" t="str">
        <f t="shared" si="50"/>
        <v>979-621</v>
      </c>
      <c r="AD1623" s="24" t="str">
        <f t="shared" si="51"/>
        <v>PRESTAR SUS SERVICIOS PROFESIONALES PARA APOYAR EL ANÁLISIS Y PROYECCIÓN DE LICENCIAS AMBIENTALES Y EL SEGUIMIENTO AL TRAMITE DE LAS MISMAS # 979-621</v>
      </c>
    </row>
    <row r="1624" spans="1:30" x14ac:dyDescent="0.25">
      <c r="A1624" s="25">
        <v>979</v>
      </c>
      <c r="B1624" s="25">
        <v>622</v>
      </c>
      <c r="C1624" s="25" t="s">
        <v>1124</v>
      </c>
      <c r="D1624" s="25" t="s">
        <v>1388</v>
      </c>
      <c r="E1624" s="25" t="s">
        <v>1424</v>
      </c>
      <c r="F1624" s="25" t="s">
        <v>1425</v>
      </c>
      <c r="G1624" s="25" t="s">
        <v>27</v>
      </c>
      <c r="H1624" s="25" t="s">
        <v>31</v>
      </c>
      <c r="I1624" s="25" t="s">
        <v>1136</v>
      </c>
      <c r="J1624" s="25" t="s">
        <v>1137</v>
      </c>
      <c r="K1624" s="25">
        <v>80111600</v>
      </c>
      <c r="L1624" s="25" t="s">
        <v>1444</v>
      </c>
      <c r="M1624" s="25">
        <v>1</v>
      </c>
      <c r="N1624" s="25">
        <v>1</v>
      </c>
      <c r="O1624" s="25">
        <v>12</v>
      </c>
      <c r="P1624" s="25">
        <v>1</v>
      </c>
      <c r="Q1624" s="25" t="s">
        <v>28</v>
      </c>
      <c r="R1624" s="25">
        <v>0</v>
      </c>
      <c r="S1624" s="26">
        <v>39108000</v>
      </c>
      <c r="T1624" s="26">
        <v>39108000</v>
      </c>
      <c r="U1624" s="25">
        <v>0</v>
      </c>
      <c r="V1624" s="25">
        <v>0</v>
      </c>
      <c r="W1624" s="25" t="s">
        <v>84</v>
      </c>
      <c r="X1624" s="25" t="s">
        <v>29</v>
      </c>
      <c r="Y1624" s="25" t="s">
        <v>1131</v>
      </c>
      <c r="Z1624" s="25">
        <v>3778932</v>
      </c>
      <c r="AA1624" s="25" t="s">
        <v>1132</v>
      </c>
      <c r="AC1624" s="24" t="str">
        <f t="shared" si="50"/>
        <v>979-622</v>
      </c>
      <c r="AD1624" s="24" t="str">
        <f t="shared" si="51"/>
        <v>PRESTAR SERVICIOS PROFESIONALES PARA LA TASACION DE MULTAS DE LOS TRAMITES DE CARÁCTER SANCIONATORIO  # 979-622</v>
      </c>
    </row>
    <row r="1625" spans="1:30" x14ac:dyDescent="0.25">
      <c r="A1625" s="25">
        <v>979</v>
      </c>
      <c r="B1625" s="25">
        <v>623</v>
      </c>
      <c r="C1625" s="25" t="s">
        <v>1124</v>
      </c>
      <c r="D1625" s="25" t="s">
        <v>1388</v>
      </c>
      <c r="E1625" s="25" t="s">
        <v>1424</v>
      </c>
      <c r="F1625" s="25" t="s">
        <v>1425</v>
      </c>
      <c r="G1625" s="25" t="s">
        <v>27</v>
      </c>
      <c r="H1625" s="25" t="s">
        <v>31</v>
      </c>
      <c r="I1625" s="25" t="s">
        <v>1136</v>
      </c>
      <c r="J1625" s="25" t="s">
        <v>1137</v>
      </c>
      <c r="K1625" s="25">
        <v>80111600</v>
      </c>
      <c r="L1625" s="25" t="s">
        <v>1444</v>
      </c>
      <c r="M1625" s="25">
        <v>1</v>
      </c>
      <c r="N1625" s="25">
        <v>1</v>
      </c>
      <c r="O1625" s="25">
        <v>12</v>
      </c>
      <c r="P1625" s="25">
        <v>1</v>
      </c>
      <c r="Q1625" s="25" t="s">
        <v>28</v>
      </c>
      <c r="R1625" s="25">
        <v>0</v>
      </c>
      <c r="S1625" s="26">
        <v>39108000</v>
      </c>
      <c r="T1625" s="26">
        <v>39108000</v>
      </c>
      <c r="U1625" s="25">
        <v>0</v>
      </c>
      <c r="V1625" s="25">
        <v>0</v>
      </c>
      <c r="W1625" s="25" t="s">
        <v>84</v>
      </c>
      <c r="X1625" s="25" t="s">
        <v>29</v>
      </c>
      <c r="Y1625" s="25" t="s">
        <v>1131</v>
      </c>
      <c r="Z1625" s="25">
        <v>3778932</v>
      </c>
      <c r="AA1625" s="25" t="s">
        <v>1132</v>
      </c>
      <c r="AC1625" s="24" t="str">
        <f t="shared" si="50"/>
        <v>979-623</v>
      </c>
      <c r="AD1625" s="24" t="str">
        <f t="shared" si="51"/>
        <v>PRESTAR SERVICIOS PROFESIONALES PARA LA TASACION DE MULTAS DE LOS TRAMITES DE CARÁCTER SANCIONATORIO  # 979-623</v>
      </c>
    </row>
    <row r="1626" spans="1:30" x14ac:dyDescent="0.25">
      <c r="A1626" s="25">
        <v>979</v>
      </c>
      <c r="B1626" s="25">
        <v>624</v>
      </c>
      <c r="C1626" s="25" t="s">
        <v>1124</v>
      </c>
      <c r="D1626" s="25" t="s">
        <v>1306</v>
      </c>
      <c r="E1626" s="25" t="s">
        <v>1424</v>
      </c>
      <c r="F1626" s="25" t="s">
        <v>1427</v>
      </c>
      <c r="G1626" s="25" t="s">
        <v>27</v>
      </c>
      <c r="H1626" s="25" t="s">
        <v>31</v>
      </c>
      <c r="I1626" s="25" t="s">
        <v>1136</v>
      </c>
      <c r="J1626" s="25" t="s">
        <v>1137</v>
      </c>
      <c r="K1626" s="25">
        <v>80111600</v>
      </c>
      <c r="L1626" s="25" t="s">
        <v>1445</v>
      </c>
      <c r="M1626" s="25">
        <v>1</v>
      </c>
      <c r="N1626" s="25">
        <v>1</v>
      </c>
      <c r="O1626" s="25">
        <v>12</v>
      </c>
      <c r="P1626" s="25">
        <v>1</v>
      </c>
      <c r="Q1626" s="25" t="s">
        <v>28</v>
      </c>
      <c r="R1626" s="25">
        <v>0</v>
      </c>
      <c r="S1626" s="26">
        <v>99264000</v>
      </c>
      <c r="T1626" s="26">
        <v>99264000</v>
      </c>
      <c r="U1626" s="25">
        <v>0</v>
      </c>
      <c r="V1626" s="25">
        <v>0</v>
      </c>
      <c r="W1626" s="25" t="s">
        <v>84</v>
      </c>
      <c r="X1626" s="25" t="s">
        <v>29</v>
      </c>
      <c r="Y1626" s="25" t="s">
        <v>1131</v>
      </c>
      <c r="Z1626" s="25">
        <v>3778932</v>
      </c>
      <c r="AA1626" s="25" t="s">
        <v>1132</v>
      </c>
      <c r="AC1626" s="24" t="str">
        <f t="shared" si="50"/>
        <v>979-624</v>
      </c>
      <c r="AD1626" s="24" t="str">
        <f t="shared" si="51"/>
        <v>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
 # 979-624</v>
      </c>
    </row>
    <row r="1627" spans="1:30" x14ac:dyDescent="0.25">
      <c r="A1627" s="25">
        <v>979</v>
      </c>
      <c r="B1627" s="25">
        <v>625</v>
      </c>
      <c r="C1627" s="25" t="s">
        <v>1124</v>
      </c>
      <c r="D1627" s="25" t="s">
        <v>1306</v>
      </c>
      <c r="E1627" s="25" t="s">
        <v>1424</v>
      </c>
      <c r="F1627" s="25" t="s">
        <v>1427</v>
      </c>
      <c r="G1627" s="25" t="s">
        <v>27</v>
      </c>
      <c r="H1627" s="25" t="s">
        <v>31</v>
      </c>
      <c r="I1627" s="25" t="s">
        <v>1136</v>
      </c>
      <c r="J1627" s="25" t="s">
        <v>1137</v>
      </c>
      <c r="K1627" s="25">
        <v>80111600</v>
      </c>
      <c r="L1627" s="25" t="s">
        <v>1446</v>
      </c>
      <c r="M1627" s="25">
        <v>1</v>
      </c>
      <c r="N1627" s="25">
        <v>1</v>
      </c>
      <c r="O1627" s="25">
        <v>12</v>
      </c>
      <c r="P1627" s="25">
        <v>1</v>
      </c>
      <c r="Q1627" s="25" t="s">
        <v>28</v>
      </c>
      <c r="R1627" s="25">
        <v>0</v>
      </c>
      <c r="S1627" s="26">
        <v>78960000</v>
      </c>
      <c r="T1627" s="26">
        <v>78960000</v>
      </c>
      <c r="U1627" s="25">
        <v>0</v>
      </c>
      <c r="V1627" s="25">
        <v>0</v>
      </c>
      <c r="W1627" s="25" t="s">
        <v>84</v>
      </c>
      <c r="X1627" s="25" t="s">
        <v>29</v>
      </c>
      <c r="Y1627" s="25" t="s">
        <v>1131</v>
      </c>
      <c r="Z1627" s="25">
        <v>3778932</v>
      </c>
      <c r="AA1627" s="25" t="s">
        <v>1132</v>
      </c>
      <c r="AC1627" s="24" t="str">
        <f t="shared" si="50"/>
        <v>979-625</v>
      </c>
      <c r="AD1627" s="24" t="str">
        <f t="shared" si="51"/>
        <v>PRESTAR SUS SERVICIOS PROFESIONALES COMO ABOGADO PARA PROYECTAR Y DAR SEGUIMIENTO A LOS TRÁMITES DE CARÁCTER SANCIONATORIO, ASÍ COMO LAS ACTUACIONES ADMINISTRATIVAS DE LA DIRECCIÓN DE CONTROL AMBIENTAL EN EL MARCO DEL PLAN DE MEJORAMIENTO. # 979-625</v>
      </c>
    </row>
    <row r="1628" spans="1:30" x14ac:dyDescent="0.25">
      <c r="A1628" s="25">
        <v>979</v>
      </c>
      <c r="B1628" s="25">
        <v>626</v>
      </c>
      <c r="C1628" s="25" t="s">
        <v>1124</v>
      </c>
      <c r="D1628" s="25" t="s">
        <v>1306</v>
      </c>
      <c r="E1628" s="25" t="s">
        <v>1424</v>
      </c>
      <c r="F1628" s="25" t="s">
        <v>1427</v>
      </c>
      <c r="G1628" s="25" t="s">
        <v>27</v>
      </c>
      <c r="H1628" s="25" t="s">
        <v>31</v>
      </c>
      <c r="I1628" s="25" t="s">
        <v>1136</v>
      </c>
      <c r="J1628" s="25" t="s">
        <v>1137</v>
      </c>
      <c r="K1628" s="25">
        <v>80111600</v>
      </c>
      <c r="L1628" s="25" t="s">
        <v>1447</v>
      </c>
      <c r="M1628" s="25">
        <v>1</v>
      </c>
      <c r="N1628" s="25">
        <v>1</v>
      </c>
      <c r="O1628" s="25">
        <v>12</v>
      </c>
      <c r="P1628" s="25">
        <v>1</v>
      </c>
      <c r="Q1628" s="25" t="s">
        <v>28</v>
      </c>
      <c r="R1628" s="25">
        <v>0</v>
      </c>
      <c r="S1628" s="26">
        <v>43644000</v>
      </c>
      <c r="T1628" s="26">
        <v>43644000</v>
      </c>
      <c r="U1628" s="25">
        <v>0</v>
      </c>
      <c r="V1628" s="25">
        <v>0</v>
      </c>
      <c r="W1628" s="25" t="s">
        <v>84</v>
      </c>
      <c r="X1628" s="25" t="s">
        <v>29</v>
      </c>
      <c r="Y1628" s="25" t="s">
        <v>1131</v>
      </c>
      <c r="Z1628" s="25">
        <v>3778932</v>
      </c>
      <c r="AA1628" s="25" t="s">
        <v>1132</v>
      </c>
      <c r="AC1628" s="24" t="str">
        <f t="shared" si="50"/>
        <v>979-626</v>
      </c>
      <c r="AD1628" s="24" t="str">
        <f t="shared" si="51"/>
        <v>PRESTAR SUS SERVICIOS PROFESIONALES PARA APOYAR LOS PROCESOS ADMINISTRATIVOS  QUE PERMITAN LA EJECUCIÓN DE LOS TRAMITES DE CARACTER SANCIONATORIO, ASI COMO LAS ACTUACIONES ADMINISTRATIVAS RELACIONADAS CON LA FUNCION DE EVALUACION, CONTROL Y SEGUIMIENTO AMBIENTAL # 979-626</v>
      </c>
    </row>
    <row r="1629" spans="1:30" x14ac:dyDescent="0.25">
      <c r="A1629" s="25">
        <v>979</v>
      </c>
      <c r="B1629" s="25">
        <v>627</v>
      </c>
      <c r="C1629" s="25" t="s">
        <v>1124</v>
      </c>
      <c r="D1629" s="25" t="s">
        <v>1306</v>
      </c>
      <c r="E1629" s="25" t="s">
        <v>1424</v>
      </c>
      <c r="F1629" s="25" t="s">
        <v>1427</v>
      </c>
      <c r="G1629" s="25" t="s">
        <v>27</v>
      </c>
      <c r="H1629" s="25" t="s">
        <v>31</v>
      </c>
      <c r="I1629" s="25" t="s">
        <v>1136</v>
      </c>
      <c r="J1629" s="25" t="s">
        <v>1137</v>
      </c>
      <c r="K1629" s="25">
        <v>80111600</v>
      </c>
      <c r="L1629" s="25" t="s">
        <v>1448</v>
      </c>
      <c r="M1629" s="25">
        <v>1</v>
      </c>
      <c r="N1629" s="25">
        <v>1</v>
      </c>
      <c r="O1629" s="25">
        <v>12</v>
      </c>
      <c r="P1629" s="25">
        <v>1</v>
      </c>
      <c r="Q1629" s="25" t="s">
        <v>28</v>
      </c>
      <c r="R1629" s="25">
        <v>0</v>
      </c>
      <c r="S1629" s="26">
        <v>84672000</v>
      </c>
      <c r="T1629" s="26">
        <v>84672000</v>
      </c>
      <c r="U1629" s="25">
        <v>0</v>
      </c>
      <c r="V1629" s="25">
        <v>0</v>
      </c>
      <c r="W1629" s="25" t="s">
        <v>84</v>
      </c>
      <c r="X1629" s="25" t="s">
        <v>29</v>
      </c>
      <c r="Y1629" s="25" t="s">
        <v>1131</v>
      </c>
      <c r="Z1629" s="25">
        <v>3778932</v>
      </c>
      <c r="AA1629" s="25" t="s">
        <v>1132</v>
      </c>
      <c r="AC1629" s="24" t="str">
        <f t="shared" si="50"/>
        <v>979-627</v>
      </c>
      <c r="AD1629" s="24" t="str">
        <f t="shared" si="51"/>
        <v>PRESTAR SERVICIOS PROFESIONALES PARA EL ACOMPAÑAMIENTO AL SISTEMA INTEGRADO DE GESTIÓN PRODUCTO DE LOS TRÁMITES ADMINISTRATIVOS DE IMPULSO EN EL PROCESO SANCIONATORIO. # 979-627</v>
      </c>
    </row>
    <row r="1630" spans="1:30" x14ac:dyDescent="0.25">
      <c r="A1630" s="25">
        <v>979</v>
      </c>
      <c r="B1630" s="25">
        <v>628</v>
      </c>
      <c r="C1630" s="25" t="s">
        <v>1124</v>
      </c>
      <c r="D1630" s="25" t="s">
        <v>1449</v>
      </c>
      <c r="E1630" s="25" t="s">
        <v>1424</v>
      </c>
      <c r="F1630" s="25" t="s">
        <v>1427</v>
      </c>
      <c r="G1630" s="25" t="s">
        <v>27</v>
      </c>
      <c r="H1630" s="25" t="s">
        <v>31</v>
      </c>
      <c r="I1630" s="25" t="s">
        <v>1136</v>
      </c>
      <c r="J1630" s="25" t="s">
        <v>1137</v>
      </c>
      <c r="K1630" s="25">
        <v>80111600</v>
      </c>
      <c r="L1630" s="25" t="s">
        <v>1450</v>
      </c>
      <c r="M1630" s="25">
        <v>1</v>
      </c>
      <c r="N1630" s="25">
        <v>1</v>
      </c>
      <c r="O1630" s="25">
        <v>12</v>
      </c>
      <c r="P1630" s="25">
        <v>1</v>
      </c>
      <c r="Q1630" s="25" t="s">
        <v>28</v>
      </c>
      <c r="R1630" s="25">
        <v>0</v>
      </c>
      <c r="S1630" s="26">
        <v>49188000</v>
      </c>
      <c r="T1630" s="26">
        <v>49188000</v>
      </c>
      <c r="U1630" s="25">
        <v>0</v>
      </c>
      <c r="V1630" s="25">
        <v>0</v>
      </c>
      <c r="W1630" s="25" t="s">
        <v>84</v>
      </c>
      <c r="X1630" s="25" t="s">
        <v>29</v>
      </c>
      <c r="Y1630" s="25" t="s">
        <v>1131</v>
      </c>
      <c r="Z1630" s="25">
        <v>3778932</v>
      </c>
      <c r="AA1630" s="25" t="s">
        <v>1132</v>
      </c>
      <c r="AC1630" s="24" t="str">
        <f t="shared" si="50"/>
        <v>979-628</v>
      </c>
      <c r="AD1630" s="24" t="str">
        <f t="shared" si="51"/>
        <v>PRESTAR SUS SERVICIOS PROFESIONALES PARA  REALIZAR EL SEGUIMIENTO TÉCNICO, FINANCIERO Y EL REPORTE DE LOS PROCESOS DE PLANEACIÒN Y SEGUIMIENTO  RELACIONADOS CON LAS ACTUACIONES ADMINISTRATIVAS DERIVADO DE LOS TRÁMITES DE CARÁCTER SANCIONATORIO.  # 979-628</v>
      </c>
    </row>
    <row r="1631" spans="1:30" x14ac:dyDescent="0.25">
      <c r="A1631" s="25">
        <v>979</v>
      </c>
      <c r="B1631" s="25">
        <v>629</v>
      </c>
      <c r="C1631" s="25" t="s">
        <v>1124</v>
      </c>
      <c r="D1631" s="25" t="s">
        <v>1306</v>
      </c>
      <c r="E1631" s="25" t="s">
        <v>1424</v>
      </c>
      <c r="F1631" s="25" t="s">
        <v>1427</v>
      </c>
      <c r="G1631" s="25" t="s">
        <v>27</v>
      </c>
      <c r="H1631" s="25" t="s">
        <v>31</v>
      </c>
      <c r="I1631" s="25" t="s">
        <v>1136</v>
      </c>
      <c r="J1631" s="25" t="s">
        <v>1137</v>
      </c>
      <c r="K1631" s="25">
        <v>80111600</v>
      </c>
      <c r="L1631" s="25" t="s">
        <v>1451</v>
      </c>
      <c r="M1631" s="25">
        <v>1</v>
      </c>
      <c r="N1631" s="25">
        <v>1</v>
      </c>
      <c r="O1631" s="25">
        <v>12</v>
      </c>
      <c r="P1631" s="25">
        <v>1</v>
      </c>
      <c r="Q1631" s="25" t="s">
        <v>28</v>
      </c>
      <c r="R1631" s="25">
        <v>0</v>
      </c>
      <c r="S1631" s="26">
        <v>30792000</v>
      </c>
      <c r="T1631" s="26">
        <v>30792000</v>
      </c>
      <c r="U1631" s="25">
        <v>0</v>
      </c>
      <c r="V1631" s="25">
        <v>0</v>
      </c>
      <c r="W1631" s="25" t="s">
        <v>84</v>
      </c>
      <c r="X1631" s="25" t="s">
        <v>29</v>
      </c>
      <c r="Y1631" s="25" t="s">
        <v>1131</v>
      </c>
      <c r="Z1631" s="25">
        <v>3778932</v>
      </c>
      <c r="AA1631" s="25" t="s">
        <v>1132</v>
      </c>
      <c r="AC1631" s="24" t="str">
        <f t="shared" si="50"/>
        <v>979-629</v>
      </c>
      <c r="AD1631" s="24" t="str">
        <f t="shared" si="51"/>
        <v>PRESTAR SUS SERVICIOS DE APOYO PARA LA GESTIÓN A LOS PROCESOS ADMINISTRATIVOS DERIVADOS DE LOS TRÁMITES DE CARÁCTER SANCIONATORIO, ASÍ COMO LAS ACTUACIONES ADMINISTRATIVAS RELACIONADAS CON LA FUNCIÓN DE EVALUACIÓN, CONTROL Y SEGUIMIENTO AMBIENTAL # 979-629</v>
      </c>
    </row>
    <row r="1632" spans="1:30" x14ac:dyDescent="0.25">
      <c r="A1632" s="25">
        <v>979</v>
      </c>
      <c r="B1632" s="25">
        <v>630</v>
      </c>
      <c r="C1632" s="25" t="s">
        <v>1124</v>
      </c>
      <c r="D1632" s="25" t="s">
        <v>1388</v>
      </c>
      <c r="E1632" s="25" t="s">
        <v>1424</v>
      </c>
      <c r="F1632" s="25" t="s">
        <v>1425</v>
      </c>
      <c r="G1632" s="25" t="s">
        <v>27</v>
      </c>
      <c r="H1632" s="25" t="s">
        <v>31</v>
      </c>
      <c r="I1632" s="25" t="s">
        <v>1136</v>
      </c>
      <c r="J1632" s="25" t="s">
        <v>1137</v>
      </c>
      <c r="K1632" s="25">
        <v>80111600</v>
      </c>
      <c r="L1632" s="25" t="s">
        <v>1444</v>
      </c>
      <c r="M1632" s="25">
        <v>1</v>
      </c>
      <c r="N1632" s="25">
        <v>1</v>
      </c>
      <c r="O1632" s="25">
        <v>10</v>
      </c>
      <c r="P1632" s="25">
        <v>1</v>
      </c>
      <c r="Q1632" s="25" t="s">
        <v>28</v>
      </c>
      <c r="R1632" s="25">
        <v>0</v>
      </c>
      <c r="S1632" s="26">
        <v>21575000</v>
      </c>
      <c r="T1632" s="26">
        <v>21575000</v>
      </c>
      <c r="U1632" s="25">
        <v>0</v>
      </c>
      <c r="V1632" s="25">
        <v>0</v>
      </c>
      <c r="W1632" s="25" t="s">
        <v>84</v>
      </c>
      <c r="X1632" s="25" t="s">
        <v>29</v>
      </c>
      <c r="Y1632" s="25" t="s">
        <v>1131</v>
      </c>
      <c r="Z1632" s="25">
        <v>3778932</v>
      </c>
      <c r="AA1632" s="25" t="s">
        <v>1132</v>
      </c>
      <c r="AC1632" s="24" t="str">
        <f t="shared" si="50"/>
        <v>979-630</v>
      </c>
      <c r="AD1632" s="24" t="str">
        <f t="shared" si="51"/>
        <v>PRESTAR SERVICIOS PROFESIONALES PARA LA TASACION DE MULTAS DE LOS TRAMITES DE CARÁCTER SANCIONATORIO  # 979-630</v>
      </c>
    </row>
    <row r="1633" spans="1:30" x14ac:dyDescent="0.25">
      <c r="A1633" s="25">
        <v>979</v>
      </c>
      <c r="B1633" s="25">
        <v>631</v>
      </c>
      <c r="C1633" s="25" t="s">
        <v>1124</v>
      </c>
      <c r="D1633" s="25" t="s">
        <v>1388</v>
      </c>
      <c r="E1633" s="25" t="s">
        <v>1424</v>
      </c>
      <c r="F1633" s="25" t="s">
        <v>1426</v>
      </c>
      <c r="G1633" s="25" t="s">
        <v>27</v>
      </c>
      <c r="H1633" s="25" t="s">
        <v>31</v>
      </c>
      <c r="I1633" s="25" t="s">
        <v>1136</v>
      </c>
      <c r="J1633" s="25" t="s">
        <v>1137</v>
      </c>
      <c r="K1633" s="25">
        <v>80111600</v>
      </c>
      <c r="L1633" s="25" t="s">
        <v>1431</v>
      </c>
      <c r="M1633" s="25">
        <v>1</v>
      </c>
      <c r="N1633" s="25">
        <v>1</v>
      </c>
      <c r="O1633" s="25">
        <v>12</v>
      </c>
      <c r="P1633" s="25">
        <v>1</v>
      </c>
      <c r="Q1633" s="25" t="s">
        <v>28</v>
      </c>
      <c r="R1633" s="25">
        <v>0</v>
      </c>
      <c r="S1633" s="26">
        <v>22476000</v>
      </c>
      <c r="T1633" s="26">
        <v>22476000</v>
      </c>
      <c r="U1633" s="25">
        <v>0</v>
      </c>
      <c r="V1633" s="25">
        <v>0</v>
      </c>
      <c r="W1633" s="25" t="s">
        <v>84</v>
      </c>
      <c r="X1633" s="25" t="s">
        <v>29</v>
      </c>
      <c r="Y1633" s="25" t="s">
        <v>1131</v>
      </c>
      <c r="Z1633" s="25">
        <v>3778932</v>
      </c>
      <c r="AA1633" s="25" t="s">
        <v>1132</v>
      </c>
      <c r="AC1633" s="24" t="str">
        <f t="shared" si="50"/>
        <v>979-631</v>
      </c>
      <c r="AD1633" s="24" t="str">
        <f t="shared" si="51"/>
        <v>PRESTAR SERVICIOS DE APOYO A LA GESTIÓN PARA ADELANTAR EL TRAMITE DOCUMENTAL DE LAS ACTUACIONES ADMINISTRATIVAS RELACIONADAS CON EL PROCESO SANCIONATORIO. # 979-631</v>
      </c>
    </row>
    <row r="1634" spans="1:30" x14ac:dyDescent="0.25">
      <c r="A1634" s="25">
        <v>979</v>
      </c>
      <c r="B1634" s="25">
        <v>632</v>
      </c>
      <c r="C1634" s="25" t="s">
        <v>1124</v>
      </c>
      <c r="D1634" s="25" t="s">
        <v>1388</v>
      </c>
      <c r="E1634" s="25" t="s">
        <v>1424</v>
      </c>
      <c r="F1634" s="25" t="s">
        <v>1426</v>
      </c>
      <c r="G1634" s="25" t="s">
        <v>27</v>
      </c>
      <c r="H1634" s="25" t="s">
        <v>31</v>
      </c>
      <c r="I1634" s="25" t="s">
        <v>1136</v>
      </c>
      <c r="J1634" s="25" t="s">
        <v>1137</v>
      </c>
      <c r="K1634" s="25">
        <v>80111600</v>
      </c>
      <c r="L1634" s="25" t="s">
        <v>1431</v>
      </c>
      <c r="M1634" s="25">
        <v>1</v>
      </c>
      <c r="N1634" s="25">
        <v>1</v>
      </c>
      <c r="O1634" s="25">
        <v>12</v>
      </c>
      <c r="P1634" s="25">
        <v>1</v>
      </c>
      <c r="Q1634" s="25" t="s">
        <v>28</v>
      </c>
      <c r="R1634" s="25">
        <v>0</v>
      </c>
      <c r="S1634" s="26">
        <v>22476000</v>
      </c>
      <c r="T1634" s="26">
        <v>22476000</v>
      </c>
      <c r="U1634" s="25">
        <v>0</v>
      </c>
      <c r="V1634" s="25">
        <v>0</v>
      </c>
      <c r="W1634" s="25" t="s">
        <v>84</v>
      </c>
      <c r="X1634" s="25" t="s">
        <v>29</v>
      </c>
      <c r="Y1634" s="25" t="s">
        <v>1131</v>
      </c>
      <c r="Z1634" s="25">
        <v>3778932</v>
      </c>
      <c r="AA1634" s="25" t="s">
        <v>1132</v>
      </c>
      <c r="AC1634" s="24" t="str">
        <f t="shared" si="50"/>
        <v>979-632</v>
      </c>
      <c r="AD1634" s="24" t="str">
        <f t="shared" si="51"/>
        <v>PRESTAR SERVICIOS DE APOYO A LA GESTIÓN PARA ADELANTAR EL TRAMITE DOCUMENTAL DE LAS ACTUACIONES ADMINISTRATIVAS RELACIONADAS CON EL PROCESO SANCIONATORIO. # 979-632</v>
      </c>
    </row>
    <row r="1635" spans="1:30" x14ac:dyDescent="0.25">
      <c r="A1635" s="25">
        <v>979</v>
      </c>
      <c r="B1635" s="25">
        <v>633</v>
      </c>
      <c r="C1635" s="25" t="s">
        <v>1124</v>
      </c>
      <c r="D1635" s="25" t="s">
        <v>1388</v>
      </c>
      <c r="E1635" s="25" t="s">
        <v>1424</v>
      </c>
      <c r="F1635" s="25" t="s">
        <v>1426</v>
      </c>
      <c r="G1635" s="25" t="s">
        <v>27</v>
      </c>
      <c r="H1635" s="25" t="s">
        <v>31</v>
      </c>
      <c r="I1635" s="25" t="s">
        <v>1136</v>
      </c>
      <c r="J1635" s="25" t="s">
        <v>1137</v>
      </c>
      <c r="K1635" s="25">
        <v>80111600</v>
      </c>
      <c r="L1635" s="25" t="s">
        <v>1431</v>
      </c>
      <c r="M1635" s="25">
        <v>1</v>
      </c>
      <c r="N1635" s="25">
        <v>1</v>
      </c>
      <c r="O1635" s="25">
        <v>12</v>
      </c>
      <c r="P1635" s="25">
        <v>1</v>
      </c>
      <c r="Q1635" s="25" t="s">
        <v>28</v>
      </c>
      <c r="R1635" s="25">
        <v>0</v>
      </c>
      <c r="S1635" s="26">
        <v>22476000</v>
      </c>
      <c r="T1635" s="26">
        <v>22476000</v>
      </c>
      <c r="U1635" s="25">
        <v>0</v>
      </c>
      <c r="V1635" s="25">
        <v>0</v>
      </c>
      <c r="W1635" s="25" t="s">
        <v>84</v>
      </c>
      <c r="X1635" s="25" t="s">
        <v>29</v>
      </c>
      <c r="Y1635" s="25" t="s">
        <v>1131</v>
      </c>
      <c r="Z1635" s="25">
        <v>3778932</v>
      </c>
      <c r="AA1635" s="25" t="s">
        <v>1132</v>
      </c>
      <c r="AC1635" s="24" t="str">
        <f t="shared" si="50"/>
        <v>979-633</v>
      </c>
      <c r="AD1635" s="24" t="str">
        <f t="shared" si="51"/>
        <v>PRESTAR SERVICIOS DE APOYO A LA GESTIÓN PARA ADELANTAR EL TRAMITE DOCUMENTAL DE LAS ACTUACIONES ADMINISTRATIVAS RELACIONADAS CON EL PROCESO SANCIONATORIO. # 979-633</v>
      </c>
    </row>
    <row r="1636" spans="1:30" x14ac:dyDescent="0.25">
      <c r="A1636" s="25">
        <v>979</v>
      </c>
      <c r="B1636" s="25">
        <v>634</v>
      </c>
      <c r="C1636" s="25" t="s">
        <v>1124</v>
      </c>
      <c r="D1636" s="25" t="s">
        <v>1388</v>
      </c>
      <c r="E1636" s="25" t="s">
        <v>1424</v>
      </c>
      <c r="F1636" s="25" t="s">
        <v>1426</v>
      </c>
      <c r="G1636" s="25" t="s">
        <v>27</v>
      </c>
      <c r="H1636" s="25" t="s">
        <v>31</v>
      </c>
      <c r="I1636" s="25" t="s">
        <v>1136</v>
      </c>
      <c r="J1636" s="25" t="s">
        <v>1137</v>
      </c>
      <c r="K1636" s="25">
        <v>80111600</v>
      </c>
      <c r="L1636" s="25" t="s">
        <v>1431</v>
      </c>
      <c r="M1636" s="25">
        <v>1</v>
      </c>
      <c r="N1636" s="25">
        <v>1</v>
      </c>
      <c r="O1636" s="25">
        <v>12</v>
      </c>
      <c r="P1636" s="25">
        <v>1</v>
      </c>
      <c r="Q1636" s="25" t="s">
        <v>28</v>
      </c>
      <c r="R1636" s="25">
        <v>0</v>
      </c>
      <c r="S1636" s="26">
        <v>22476000</v>
      </c>
      <c r="T1636" s="26">
        <v>22476000</v>
      </c>
      <c r="U1636" s="25">
        <v>0</v>
      </c>
      <c r="V1636" s="25">
        <v>0</v>
      </c>
      <c r="W1636" s="25" t="s">
        <v>84</v>
      </c>
      <c r="X1636" s="25" t="s">
        <v>29</v>
      </c>
      <c r="Y1636" s="25" t="s">
        <v>1131</v>
      </c>
      <c r="Z1636" s="25">
        <v>3778932</v>
      </c>
      <c r="AA1636" s="25" t="s">
        <v>1132</v>
      </c>
      <c r="AC1636" s="24" t="str">
        <f t="shared" si="50"/>
        <v>979-634</v>
      </c>
      <c r="AD1636" s="24" t="str">
        <f t="shared" si="51"/>
        <v>PRESTAR SERVICIOS DE APOYO A LA GESTIÓN PARA ADELANTAR EL TRAMITE DOCUMENTAL DE LAS ACTUACIONES ADMINISTRATIVAS RELACIONADAS CON EL PROCESO SANCIONATORIO. # 979-634</v>
      </c>
    </row>
    <row r="1637" spans="1:30" x14ac:dyDescent="0.25">
      <c r="A1637" s="25">
        <v>979</v>
      </c>
      <c r="B1637" s="25">
        <v>635</v>
      </c>
      <c r="C1637" s="25" t="s">
        <v>1124</v>
      </c>
      <c r="D1637" s="25" t="s">
        <v>1388</v>
      </c>
      <c r="E1637" s="25" t="s">
        <v>1424</v>
      </c>
      <c r="F1637" s="25" t="s">
        <v>1426</v>
      </c>
      <c r="G1637" s="25" t="s">
        <v>27</v>
      </c>
      <c r="H1637" s="25" t="s">
        <v>31</v>
      </c>
      <c r="I1637" s="25" t="s">
        <v>1136</v>
      </c>
      <c r="J1637" s="25" t="s">
        <v>1137</v>
      </c>
      <c r="K1637" s="25">
        <v>80111600</v>
      </c>
      <c r="L1637" s="25" t="s">
        <v>1452</v>
      </c>
      <c r="M1637" s="25">
        <v>1</v>
      </c>
      <c r="N1637" s="25">
        <v>1</v>
      </c>
      <c r="O1637" s="25">
        <v>12</v>
      </c>
      <c r="P1637" s="25">
        <v>1</v>
      </c>
      <c r="Q1637" s="25" t="s">
        <v>28</v>
      </c>
      <c r="R1637" s="25">
        <v>0</v>
      </c>
      <c r="S1637" s="26">
        <v>39108000</v>
      </c>
      <c r="T1637" s="26">
        <v>39108000</v>
      </c>
      <c r="U1637" s="25">
        <v>0</v>
      </c>
      <c r="V1637" s="25">
        <v>0</v>
      </c>
      <c r="W1637" s="25" t="s">
        <v>84</v>
      </c>
      <c r="X1637" s="25" t="s">
        <v>29</v>
      </c>
      <c r="Y1637" s="25" t="s">
        <v>1131</v>
      </c>
      <c r="Z1637" s="25">
        <v>3778932</v>
      </c>
      <c r="AA1637" s="25" t="s">
        <v>1132</v>
      </c>
      <c r="AC1637" s="24" t="str">
        <f t="shared" si="50"/>
        <v>979-635</v>
      </c>
      <c r="AD1637" s="24" t="str">
        <f t="shared" si="51"/>
        <v>PRESTAR LOS SERVICIOS PROFESIONALES PARA IMPULSAR Y VERIFICAR LA LEGALIDAD DE LOS TRÁMITES DE NOTIFICACIONES, COMUNICACIONES O PUBLICACIONES DE LOS ACTOS ADMINISTRATIVOS DERIVADOS DE LAS  FUNCIONES ADMINISTRATIVAS Y SANCIONATORIAS COMPETENCIA DE LA DIRECCION DE CONTROL AMBIENTAL  # 979-635</v>
      </c>
    </row>
    <row r="1638" spans="1:30" x14ac:dyDescent="0.25">
      <c r="A1638" s="25">
        <v>979</v>
      </c>
      <c r="B1638" s="25">
        <v>636</v>
      </c>
      <c r="C1638" s="25" t="s">
        <v>1124</v>
      </c>
      <c r="D1638" s="25" t="s">
        <v>1388</v>
      </c>
      <c r="E1638" s="25" t="s">
        <v>1424</v>
      </c>
      <c r="F1638" s="25" t="s">
        <v>1426</v>
      </c>
      <c r="G1638" s="25" t="s">
        <v>27</v>
      </c>
      <c r="H1638" s="25" t="s">
        <v>31</v>
      </c>
      <c r="I1638" s="25" t="s">
        <v>1136</v>
      </c>
      <c r="J1638" s="25" t="s">
        <v>1137</v>
      </c>
      <c r="K1638" s="25">
        <v>80111600</v>
      </c>
      <c r="L1638" s="25" t="s">
        <v>1452</v>
      </c>
      <c r="M1638" s="25">
        <v>1</v>
      </c>
      <c r="N1638" s="25">
        <v>1</v>
      </c>
      <c r="O1638" s="25">
        <v>12</v>
      </c>
      <c r="P1638" s="25">
        <v>1</v>
      </c>
      <c r="Q1638" s="25" t="s">
        <v>28</v>
      </c>
      <c r="R1638" s="25">
        <v>0</v>
      </c>
      <c r="S1638" s="26">
        <v>39108000</v>
      </c>
      <c r="T1638" s="26">
        <v>39108000</v>
      </c>
      <c r="U1638" s="25">
        <v>0</v>
      </c>
      <c r="V1638" s="25">
        <v>0</v>
      </c>
      <c r="W1638" s="25" t="s">
        <v>84</v>
      </c>
      <c r="X1638" s="25" t="s">
        <v>29</v>
      </c>
      <c r="Y1638" s="25" t="s">
        <v>1131</v>
      </c>
      <c r="Z1638" s="25">
        <v>3778932</v>
      </c>
      <c r="AA1638" s="25" t="s">
        <v>1132</v>
      </c>
      <c r="AC1638" s="24" t="str">
        <f t="shared" si="50"/>
        <v>979-636</v>
      </c>
      <c r="AD1638" s="24" t="str">
        <f t="shared" si="51"/>
        <v>PRESTAR LOS SERVICIOS PROFESIONALES PARA IMPULSAR Y VERIFICAR LA LEGALIDAD DE LOS TRÁMITES DE NOTIFICACIONES, COMUNICACIONES O PUBLICACIONES DE LOS ACTOS ADMINISTRATIVOS DERIVADOS DE LAS  FUNCIONES ADMINISTRATIVAS Y SANCIONATORIAS COMPETENCIA DE LA DIRECCION DE CONTROL AMBIENTAL  # 979-636</v>
      </c>
    </row>
    <row r="1639" spans="1:30" x14ac:dyDescent="0.25">
      <c r="A1639" s="25">
        <v>979</v>
      </c>
      <c r="B1639" s="25">
        <v>637</v>
      </c>
      <c r="C1639" s="25" t="s">
        <v>1124</v>
      </c>
      <c r="D1639" s="25" t="s">
        <v>1388</v>
      </c>
      <c r="E1639" s="25" t="s">
        <v>1424</v>
      </c>
      <c r="F1639" s="25" t="s">
        <v>1425</v>
      </c>
      <c r="G1639" s="25" t="s">
        <v>27</v>
      </c>
      <c r="H1639" s="25" t="s">
        <v>31</v>
      </c>
      <c r="I1639" s="25" t="s">
        <v>1136</v>
      </c>
      <c r="J1639" s="25" t="s">
        <v>1137</v>
      </c>
      <c r="K1639" s="25">
        <v>80111600</v>
      </c>
      <c r="L1639" s="25" t="s">
        <v>1453</v>
      </c>
      <c r="M1639" s="25">
        <v>1</v>
      </c>
      <c r="N1639" s="25">
        <v>1</v>
      </c>
      <c r="O1639" s="25">
        <v>12</v>
      </c>
      <c r="P1639" s="25">
        <v>1</v>
      </c>
      <c r="Q1639" s="25" t="s">
        <v>28</v>
      </c>
      <c r="R1639" s="25">
        <v>0</v>
      </c>
      <c r="S1639" s="26">
        <v>106560000</v>
      </c>
      <c r="T1639" s="26">
        <v>106560000</v>
      </c>
      <c r="U1639" s="25">
        <v>0</v>
      </c>
      <c r="V1639" s="25">
        <v>0</v>
      </c>
      <c r="W1639" s="25" t="s">
        <v>84</v>
      </c>
      <c r="X1639" s="25" t="s">
        <v>29</v>
      </c>
      <c r="Y1639" s="25" t="s">
        <v>1131</v>
      </c>
      <c r="Z1639" s="25">
        <v>3778932</v>
      </c>
      <c r="AA1639" s="25" t="s">
        <v>1132</v>
      </c>
      <c r="AC1639" s="24" t="str">
        <f t="shared" si="50"/>
        <v>979-637</v>
      </c>
      <c r="AD1639" s="24" t="str">
        <f t="shared" si="51"/>
        <v>PRESTAR SUS SERVICIOS PROFESIONALES PARA ORIENTAR, REVISAR Y RENDIR CONCEPTOS JURÍDICOS RELACIONADOS CON LA EVALUACIÓN, CONTROL Y SEGUIMIENTO AL RECURSO HÍDRICO Y EL SUELO Y SU INCIDENCIA SANCIONATORIA. # 979-637</v>
      </c>
    </row>
    <row r="1640" spans="1:30" x14ac:dyDescent="0.25">
      <c r="A1640" s="25">
        <v>979</v>
      </c>
      <c r="B1640" s="25">
        <v>638</v>
      </c>
      <c r="C1640" s="25" t="s">
        <v>1124</v>
      </c>
      <c r="D1640" s="25" t="s">
        <v>1388</v>
      </c>
      <c r="E1640" s="25" t="s">
        <v>1424</v>
      </c>
      <c r="F1640" s="25" t="s">
        <v>1425</v>
      </c>
      <c r="G1640" s="25" t="s">
        <v>27</v>
      </c>
      <c r="H1640" s="25" t="s">
        <v>31</v>
      </c>
      <c r="I1640" s="25" t="s">
        <v>1136</v>
      </c>
      <c r="J1640" s="25" t="s">
        <v>1137</v>
      </c>
      <c r="K1640" s="25">
        <v>80111600</v>
      </c>
      <c r="L1640" s="25" t="s">
        <v>1454</v>
      </c>
      <c r="M1640" s="25">
        <v>1</v>
      </c>
      <c r="N1640" s="25">
        <v>1</v>
      </c>
      <c r="O1640" s="25">
        <v>12</v>
      </c>
      <c r="P1640" s="25">
        <v>1</v>
      </c>
      <c r="Q1640" s="25" t="s">
        <v>28</v>
      </c>
      <c r="R1640" s="25">
        <v>0</v>
      </c>
      <c r="S1640" s="26">
        <v>84672000</v>
      </c>
      <c r="T1640" s="26">
        <v>84672000</v>
      </c>
      <c r="U1640" s="25">
        <v>0</v>
      </c>
      <c r="V1640" s="25">
        <v>0</v>
      </c>
      <c r="W1640" s="25" t="s">
        <v>84</v>
      </c>
      <c r="X1640" s="25" t="s">
        <v>29</v>
      </c>
      <c r="Y1640" s="25" t="s">
        <v>1131</v>
      </c>
      <c r="Z1640" s="25">
        <v>3778932</v>
      </c>
      <c r="AA1640" s="25" t="s">
        <v>1132</v>
      </c>
      <c r="AC1640" s="24" t="str">
        <f t="shared" si="50"/>
        <v>979-638</v>
      </c>
      <c r="AD1640" s="24" t="str">
        <f t="shared" si="51"/>
        <v>PRESTAR SUS SERVICIOS PROFESIONALES PARA LIDERAR LA REVISIÓN, ANALISIS Y PROYECCIÓN TÉCNICA DE LAS TASACIONES DE MULTAS DE LOS PROCESOS REQUERIDOS QUE EN MATERIA DE CONTROL AMBIENTAL SEAN APLICABLES PARA EL DISTRITO CAPITAL  # 979-638</v>
      </c>
    </row>
    <row r="1641" spans="1:30" x14ac:dyDescent="0.25">
      <c r="A1641" s="25">
        <v>979</v>
      </c>
      <c r="B1641" s="25">
        <v>639</v>
      </c>
      <c r="C1641" s="25" t="s">
        <v>1124</v>
      </c>
      <c r="D1641" s="25" t="s">
        <v>1388</v>
      </c>
      <c r="E1641" s="25" t="s">
        <v>1424</v>
      </c>
      <c r="F1641" s="25" t="s">
        <v>1426</v>
      </c>
      <c r="G1641" s="25" t="s">
        <v>27</v>
      </c>
      <c r="H1641" s="25" t="s">
        <v>31</v>
      </c>
      <c r="I1641" s="25" t="s">
        <v>1136</v>
      </c>
      <c r="J1641" s="25" t="s">
        <v>1137</v>
      </c>
      <c r="K1641" s="25">
        <v>80111600</v>
      </c>
      <c r="L1641" s="25" t="s">
        <v>1429</v>
      </c>
      <c r="M1641" s="25">
        <v>1</v>
      </c>
      <c r="N1641" s="25">
        <v>1</v>
      </c>
      <c r="O1641" s="25">
        <v>12</v>
      </c>
      <c r="P1641" s="25">
        <v>1</v>
      </c>
      <c r="Q1641" s="25" t="s">
        <v>28</v>
      </c>
      <c r="R1641" s="25">
        <v>0</v>
      </c>
      <c r="S1641" s="26">
        <v>24228000</v>
      </c>
      <c r="T1641" s="26">
        <v>24228000</v>
      </c>
      <c r="U1641" s="25">
        <v>0</v>
      </c>
      <c r="V1641" s="25">
        <v>0</v>
      </c>
      <c r="W1641" s="25" t="s">
        <v>84</v>
      </c>
      <c r="X1641" s="25" t="s">
        <v>29</v>
      </c>
      <c r="Y1641" s="25" t="s">
        <v>1131</v>
      </c>
      <c r="Z1641" s="25">
        <v>3778932</v>
      </c>
      <c r="AA1641" s="25" t="s">
        <v>1132</v>
      </c>
      <c r="AC1641" s="24" t="str">
        <f t="shared" si="50"/>
        <v>979-639</v>
      </c>
      <c r="AD1641" s="24" t="str">
        <f t="shared" si="51"/>
        <v>PRESTAR SERVICIOS DE APOYO A LA GESTIÓN PARA EL DESARROLLO, INTERVENCIÓN Y TRAMITE  DE BASES DE DATOS EN EL PROCESO DE NOTIFICACIÓN, COMUNICACIÓN Y PUBLICACIÓN DE EXPEDIENTES DEL PROCESO SANCIONATORIO. # 979-639</v>
      </c>
    </row>
    <row r="1642" spans="1:30" x14ac:dyDescent="0.25">
      <c r="A1642" s="25">
        <v>979</v>
      </c>
      <c r="B1642" s="25">
        <v>640</v>
      </c>
      <c r="C1642" s="25" t="s">
        <v>1124</v>
      </c>
      <c r="D1642" s="25" t="s">
        <v>1388</v>
      </c>
      <c r="E1642" s="25" t="s">
        <v>1424</v>
      </c>
      <c r="F1642" s="25" t="s">
        <v>1426</v>
      </c>
      <c r="G1642" s="25" t="s">
        <v>27</v>
      </c>
      <c r="H1642" s="25" t="s">
        <v>31</v>
      </c>
      <c r="I1642" s="25" t="s">
        <v>1136</v>
      </c>
      <c r="J1642" s="25" t="s">
        <v>1137</v>
      </c>
      <c r="K1642" s="25">
        <v>80111600</v>
      </c>
      <c r="L1642" s="25" t="s">
        <v>1429</v>
      </c>
      <c r="M1642" s="25">
        <v>1</v>
      </c>
      <c r="N1642" s="25">
        <v>1</v>
      </c>
      <c r="O1642" s="25">
        <v>12</v>
      </c>
      <c r="P1642" s="25">
        <v>1</v>
      </c>
      <c r="Q1642" s="25" t="s">
        <v>28</v>
      </c>
      <c r="R1642" s="25">
        <v>0</v>
      </c>
      <c r="S1642" s="26">
        <v>24228000</v>
      </c>
      <c r="T1642" s="26">
        <v>24228000</v>
      </c>
      <c r="U1642" s="25">
        <v>0</v>
      </c>
      <c r="V1642" s="25">
        <v>0</v>
      </c>
      <c r="W1642" s="25" t="s">
        <v>84</v>
      </c>
      <c r="X1642" s="25" t="s">
        <v>29</v>
      </c>
      <c r="Y1642" s="25" t="s">
        <v>1131</v>
      </c>
      <c r="Z1642" s="25">
        <v>3778932</v>
      </c>
      <c r="AA1642" s="25" t="s">
        <v>1132</v>
      </c>
      <c r="AC1642" s="24" t="str">
        <f t="shared" si="50"/>
        <v>979-640</v>
      </c>
      <c r="AD1642" s="24" t="str">
        <f t="shared" si="51"/>
        <v>PRESTAR SERVICIOS DE APOYO A LA GESTIÓN PARA EL DESARROLLO, INTERVENCIÓN Y TRAMITE  DE BASES DE DATOS EN EL PROCESO DE NOTIFICACIÓN, COMUNICACIÓN Y PUBLICACIÓN DE EXPEDIENTES DEL PROCESO SANCIONATORIO. # 979-640</v>
      </c>
    </row>
    <row r="1643" spans="1:30" x14ac:dyDescent="0.25">
      <c r="A1643" s="25">
        <v>979</v>
      </c>
      <c r="B1643" s="25">
        <v>641</v>
      </c>
      <c r="C1643" s="25" t="s">
        <v>1124</v>
      </c>
      <c r="D1643" s="25" t="s">
        <v>1388</v>
      </c>
      <c r="E1643" s="25" t="s">
        <v>1424</v>
      </c>
      <c r="F1643" s="25" t="s">
        <v>1426</v>
      </c>
      <c r="G1643" s="25" t="s">
        <v>27</v>
      </c>
      <c r="H1643" s="25" t="s">
        <v>31</v>
      </c>
      <c r="I1643" s="25" t="s">
        <v>1136</v>
      </c>
      <c r="J1643" s="25" t="s">
        <v>1137</v>
      </c>
      <c r="K1643" s="25">
        <v>80111600</v>
      </c>
      <c r="L1643" s="25" t="s">
        <v>1431</v>
      </c>
      <c r="M1643" s="25">
        <v>1</v>
      </c>
      <c r="N1643" s="25">
        <v>1</v>
      </c>
      <c r="O1643" s="25">
        <v>12</v>
      </c>
      <c r="P1643" s="25">
        <v>1</v>
      </c>
      <c r="Q1643" s="25" t="s">
        <v>28</v>
      </c>
      <c r="R1643" s="25">
        <v>0</v>
      </c>
      <c r="S1643" s="26">
        <v>22476000</v>
      </c>
      <c r="T1643" s="26">
        <v>22476000</v>
      </c>
      <c r="U1643" s="25">
        <v>0</v>
      </c>
      <c r="V1643" s="25">
        <v>0</v>
      </c>
      <c r="W1643" s="25" t="s">
        <v>84</v>
      </c>
      <c r="X1643" s="25" t="s">
        <v>29</v>
      </c>
      <c r="Y1643" s="25" t="s">
        <v>1131</v>
      </c>
      <c r="Z1643" s="25">
        <v>3778932</v>
      </c>
      <c r="AA1643" s="25" t="s">
        <v>1132</v>
      </c>
      <c r="AC1643" s="24" t="str">
        <f t="shared" si="50"/>
        <v>979-641</v>
      </c>
      <c r="AD1643" s="24" t="str">
        <f t="shared" si="51"/>
        <v>PRESTAR SERVICIOS DE APOYO A LA GESTIÓN PARA ADELANTAR EL TRAMITE DOCUMENTAL DE LAS ACTUACIONES ADMINISTRATIVAS RELACIONADAS CON EL PROCESO SANCIONATORIO. # 979-641</v>
      </c>
    </row>
    <row r="1644" spans="1:30" x14ac:dyDescent="0.25">
      <c r="A1644" s="25">
        <v>979</v>
      </c>
      <c r="B1644" s="25">
        <v>642</v>
      </c>
      <c r="C1644" s="25" t="s">
        <v>1124</v>
      </c>
      <c r="D1644" s="25" t="s">
        <v>1388</v>
      </c>
      <c r="E1644" s="25" t="s">
        <v>1424</v>
      </c>
      <c r="F1644" s="25" t="s">
        <v>1426</v>
      </c>
      <c r="G1644" s="25" t="s">
        <v>27</v>
      </c>
      <c r="H1644" s="25" t="s">
        <v>31</v>
      </c>
      <c r="I1644" s="25" t="s">
        <v>1136</v>
      </c>
      <c r="J1644" s="25" t="s">
        <v>1137</v>
      </c>
      <c r="K1644" s="25">
        <v>80111600</v>
      </c>
      <c r="L1644" s="25" t="s">
        <v>1455</v>
      </c>
      <c r="M1644" s="25">
        <v>1</v>
      </c>
      <c r="N1644" s="25">
        <v>1</v>
      </c>
      <c r="O1644" s="25">
        <v>12</v>
      </c>
      <c r="P1644" s="25">
        <v>1</v>
      </c>
      <c r="Q1644" s="25" t="s">
        <v>28</v>
      </c>
      <c r="R1644" s="25">
        <v>0</v>
      </c>
      <c r="S1644" s="26">
        <v>30792000</v>
      </c>
      <c r="T1644" s="26">
        <v>30792000</v>
      </c>
      <c r="U1644" s="25">
        <v>0</v>
      </c>
      <c r="V1644" s="25">
        <v>0</v>
      </c>
      <c r="W1644" s="25" t="s">
        <v>84</v>
      </c>
      <c r="X1644" s="25" t="s">
        <v>29</v>
      </c>
      <c r="Y1644" s="25" t="s">
        <v>1131</v>
      </c>
      <c r="Z1644" s="25">
        <v>3778932</v>
      </c>
      <c r="AA1644" s="25" t="s">
        <v>1132</v>
      </c>
      <c r="AC1644" s="24" t="str">
        <f t="shared" si="50"/>
        <v>979-642</v>
      </c>
      <c r="AD1644" s="24" t="str">
        <f t="shared" si="51"/>
        <v>PRESTAR SUS SERVICIOS DE APOYO A LA GESTIÓN PARA EL MANEJO, REVISIÓN Y SEGUIMIENTO A LA GESTIÓN DOCUMENTAL ORIGINADA Y/O EXISTENTE EN LOS PROCESOS SANCIONATORIOS. # 979-642</v>
      </c>
    </row>
    <row r="1645" spans="1:30" x14ac:dyDescent="0.25">
      <c r="A1645" s="25">
        <v>979</v>
      </c>
      <c r="B1645" s="25">
        <v>643</v>
      </c>
      <c r="C1645" s="25" t="s">
        <v>1124</v>
      </c>
      <c r="D1645" s="25" t="s">
        <v>1306</v>
      </c>
      <c r="E1645" s="25" t="s">
        <v>1424</v>
      </c>
      <c r="F1645" s="25" t="s">
        <v>1427</v>
      </c>
      <c r="G1645" s="25" t="s">
        <v>27</v>
      </c>
      <c r="H1645" s="25" t="s">
        <v>31</v>
      </c>
      <c r="I1645" s="25" t="s">
        <v>1136</v>
      </c>
      <c r="J1645" s="25" t="s">
        <v>1137</v>
      </c>
      <c r="K1645" s="25">
        <v>80111600</v>
      </c>
      <c r="L1645" s="25" t="s">
        <v>1438</v>
      </c>
      <c r="M1645" s="25">
        <v>1</v>
      </c>
      <c r="N1645" s="25">
        <v>1</v>
      </c>
      <c r="O1645" s="25">
        <v>12</v>
      </c>
      <c r="P1645" s="25">
        <v>1</v>
      </c>
      <c r="Q1645" s="25" t="s">
        <v>28</v>
      </c>
      <c r="R1645" s="25">
        <v>0</v>
      </c>
      <c r="S1645" s="26">
        <v>48617000</v>
      </c>
      <c r="T1645" s="26">
        <v>48617000</v>
      </c>
      <c r="U1645" s="25">
        <v>0</v>
      </c>
      <c r="V1645" s="25">
        <v>0</v>
      </c>
      <c r="W1645" s="25" t="s">
        <v>84</v>
      </c>
      <c r="X1645" s="25" t="s">
        <v>29</v>
      </c>
      <c r="Y1645" s="25" t="s">
        <v>1131</v>
      </c>
      <c r="Z1645" s="25">
        <v>3778932</v>
      </c>
      <c r="AA1645" s="25" t="s">
        <v>1132</v>
      </c>
      <c r="AC1645" s="24" t="str">
        <f t="shared" si="50"/>
        <v>979-643</v>
      </c>
      <c r="AD1645" s="24" t="str">
        <f t="shared" si="51"/>
        <v>PRESTAR  SERVICIOS PROFESIONALES PARA ANALIZAR Y PROYECTAR JURIDICAMENTE LOS ACTOS ADMINISTRATIVOS DE IMPULSO DEL PROCESO SANCIONATORIO. # 979-643</v>
      </c>
    </row>
    <row r="1646" spans="1:30" x14ac:dyDescent="0.25">
      <c r="A1646" s="25">
        <v>979</v>
      </c>
      <c r="B1646" s="25">
        <v>644</v>
      </c>
      <c r="C1646" s="25" t="s">
        <v>1124</v>
      </c>
      <c r="D1646" s="25" t="s">
        <v>1306</v>
      </c>
      <c r="E1646" s="25" t="s">
        <v>1424</v>
      </c>
      <c r="F1646" s="25" t="s">
        <v>1427</v>
      </c>
      <c r="G1646" s="25" t="s">
        <v>27</v>
      </c>
      <c r="H1646" s="25" t="s">
        <v>31</v>
      </c>
      <c r="I1646" s="25" t="s">
        <v>1136</v>
      </c>
      <c r="J1646" s="25" t="s">
        <v>1137</v>
      </c>
      <c r="K1646" s="25">
        <v>80111600</v>
      </c>
      <c r="L1646" s="25" t="s">
        <v>1456</v>
      </c>
      <c r="M1646" s="25">
        <v>1</v>
      </c>
      <c r="N1646" s="25">
        <v>1</v>
      </c>
      <c r="O1646" s="25">
        <v>12</v>
      </c>
      <c r="P1646" s="25">
        <v>1</v>
      </c>
      <c r="Q1646" s="25" t="s">
        <v>28</v>
      </c>
      <c r="R1646" s="25">
        <v>0</v>
      </c>
      <c r="S1646" s="26">
        <v>39108000</v>
      </c>
      <c r="T1646" s="26">
        <v>39108000</v>
      </c>
      <c r="U1646" s="25">
        <v>0</v>
      </c>
      <c r="V1646" s="25">
        <v>0</v>
      </c>
      <c r="W1646" s="25" t="s">
        <v>84</v>
      </c>
      <c r="X1646" s="25" t="s">
        <v>29</v>
      </c>
      <c r="Y1646" s="25" t="s">
        <v>1131</v>
      </c>
      <c r="Z1646" s="25">
        <v>3778932</v>
      </c>
      <c r="AA1646" s="25" t="s">
        <v>1132</v>
      </c>
      <c r="AC1646" s="24" t="str">
        <f t="shared" si="50"/>
        <v>979-644</v>
      </c>
      <c r="AD1646" s="24" t="str">
        <f t="shared" si="51"/>
        <v>PRESTAR SUS SERVICIOS PROFESIONAL PARA APOYAR LAS ACCIONES Y EL SEGUIMIENTO AL PLAN DE MEJORAMIENTO EN EL MARCO DE LOS COMPROMISOS ADQUIRIDOS ANTE LA CONTRALORÍA DE BOGOTÁ PARA EL PERFECCIONAMIENTO DE LOS PROCESOS SANCIONATORIOS. # 979-644</v>
      </c>
    </row>
    <row r="1647" spans="1:30" x14ac:dyDescent="0.25">
      <c r="A1647" s="25">
        <v>979</v>
      </c>
      <c r="B1647" s="25">
        <v>645</v>
      </c>
      <c r="C1647" s="25" t="s">
        <v>1124</v>
      </c>
      <c r="D1647" s="25" t="s">
        <v>1306</v>
      </c>
      <c r="E1647" s="25" t="s">
        <v>1424</v>
      </c>
      <c r="F1647" s="25" t="s">
        <v>1427</v>
      </c>
      <c r="G1647" s="25" t="s">
        <v>27</v>
      </c>
      <c r="H1647" s="25" t="s">
        <v>31</v>
      </c>
      <c r="I1647" s="25" t="s">
        <v>1136</v>
      </c>
      <c r="J1647" s="25" t="s">
        <v>1137</v>
      </c>
      <c r="K1647" s="25">
        <v>80111600</v>
      </c>
      <c r="L1647" s="25" t="s">
        <v>1457</v>
      </c>
      <c r="M1647" s="25">
        <v>1</v>
      </c>
      <c r="N1647" s="25">
        <v>1</v>
      </c>
      <c r="O1647" s="25">
        <v>12</v>
      </c>
      <c r="P1647" s="25">
        <v>1</v>
      </c>
      <c r="Q1647" s="25" t="s">
        <v>28</v>
      </c>
      <c r="R1647" s="25">
        <v>0</v>
      </c>
      <c r="S1647" s="26">
        <v>39108000</v>
      </c>
      <c r="T1647" s="26">
        <v>39108000</v>
      </c>
      <c r="U1647" s="25">
        <v>0</v>
      </c>
      <c r="V1647" s="25">
        <v>0</v>
      </c>
      <c r="W1647" s="25" t="s">
        <v>84</v>
      </c>
      <c r="X1647" s="25" t="s">
        <v>29</v>
      </c>
      <c r="Y1647" s="25" t="s">
        <v>1131</v>
      </c>
      <c r="Z1647" s="25">
        <v>3778932</v>
      </c>
      <c r="AA1647" s="25" t="s">
        <v>1132</v>
      </c>
      <c r="AC1647" s="24" t="str">
        <f t="shared" si="50"/>
        <v>979-645</v>
      </c>
      <c r="AD1647" s="24" t="str">
        <f t="shared" si="51"/>
        <v>PRESTAR SERVICIOS PROFESIONALES PARA APOYAR LA GESTIÓN ADMINISTRATIVA Y CONTRACTUAL DE  PERSONAL, BIENES Y SERVICIOS QUE PERMITAN ADELANTAR LOS TRAMITES RELACIONADOS CON EL PROCESO SANCIONATORIO. # 979-645</v>
      </c>
    </row>
    <row r="1648" spans="1:30" x14ac:dyDescent="0.25">
      <c r="A1648" s="25">
        <v>979</v>
      </c>
      <c r="B1648" s="25">
        <v>646</v>
      </c>
      <c r="C1648" s="25" t="s">
        <v>1124</v>
      </c>
      <c r="D1648" s="25" t="s">
        <v>1388</v>
      </c>
      <c r="E1648" s="25" t="s">
        <v>1424</v>
      </c>
      <c r="F1648" s="25" t="s">
        <v>1426</v>
      </c>
      <c r="G1648" s="25" t="s">
        <v>27</v>
      </c>
      <c r="H1648" s="25" t="s">
        <v>31</v>
      </c>
      <c r="I1648" s="25" t="s">
        <v>1136</v>
      </c>
      <c r="J1648" s="25" t="s">
        <v>1137</v>
      </c>
      <c r="K1648" s="25">
        <v>80111600</v>
      </c>
      <c r="L1648" s="25" t="s">
        <v>1455</v>
      </c>
      <c r="M1648" s="25">
        <v>1</v>
      </c>
      <c r="N1648" s="25">
        <v>1</v>
      </c>
      <c r="O1648" s="25">
        <v>12</v>
      </c>
      <c r="P1648" s="25">
        <v>1</v>
      </c>
      <c r="Q1648" s="25" t="s">
        <v>28</v>
      </c>
      <c r="R1648" s="25">
        <v>0</v>
      </c>
      <c r="S1648" s="26">
        <v>30792000</v>
      </c>
      <c r="T1648" s="26">
        <v>30792000</v>
      </c>
      <c r="U1648" s="25">
        <v>0</v>
      </c>
      <c r="V1648" s="25">
        <v>0</v>
      </c>
      <c r="W1648" s="25" t="s">
        <v>84</v>
      </c>
      <c r="X1648" s="25" t="s">
        <v>29</v>
      </c>
      <c r="Y1648" s="25" t="s">
        <v>1131</v>
      </c>
      <c r="Z1648" s="25">
        <v>3778932</v>
      </c>
      <c r="AA1648" s="25" t="s">
        <v>1132</v>
      </c>
      <c r="AC1648" s="24" t="str">
        <f t="shared" si="50"/>
        <v>979-646</v>
      </c>
      <c r="AD1648" s="24" t="str">
        <f t="shared" si="51"/>
        <v>PRESTAR SUS SERVICIOS DE APOYO A LA GESTIÓN PARA EL MANEJO, REVISIÓN Y SEGUIMIENTO A LA GESTIÓN DOCUMENTAL ORIGINADA Y/O EXISTENTE EN LOS PROCESOS SANCIONATORIOS. # 979-646</v>
      </c>
    </row>
    <row r="1649" spans="1:30" x14ac:dyDescent="0.25">
      <c r="A1649" s="25">
        <v>979</v>
      </c>
      <c r="B1649" s="25">
        <v>647</v>
      </c>
      <c r="C1649" s="25" t="s">
        <v>1124</v>
      </c>
      <c r="D1649" s="25" t="s">
        <v>1306</v>
      </c>
      <c r="E1649" s="25" t="s">
        <v>1424</v>
      </c>
      <c r="F1649" s="25" t="s">
        <v>1427</v>
      </c>
      <c r="G1649" s="25" t="s">
        <v>27</v>
      </c>
      <c r="H1649" s="25" t="s">
        <v>31</v>
      </c>
      <c r="I1649" s="25" t="s">
        <v>1136</v>
      </c>
      <c r="J1649" s="25" t="s">
        <v>1137</v>
      </c>
      <c r="K1649" s="25">
        <v>80111600</v>
      </c>
      <c r="L1649" s="25" t="s">
        <v>1458</v>
      </c>
      <c r="M1649" s="25">
        <v>1</v>
      </c>
      <c r="N1649" s="25">
        <v>1</v>
      </c>
      <c r="O1649" s="25">
        <v>12</v>
      </c>
      <c r="P1649" s="25">
        <v>1</v>
      </c>
      <c r="Q1649" s="25" t="s">
        <v>28</v>
      </c>
      <c r="R1649" s="25">
        <v>0</v>
      </c>
      <c r="S1649" s="26">
        <v>28620000</v>
      </c>
      <c r="T1649" s="26">
        <v>28620000</v>
      </c>
      <c r="U1649" s="25">
        <v>0</v>
      </c>
      <c r="V1649" s="25">
        <v>0</v>
      </c>
      <c r="W1649" s="25" t="s">
        <v>84</v>
      </c>
      <c r="X1649" s="25" t="s">
        <v>29</v>
      </c>
      <c r="Y1649" s="25" t="s">
        <v>1131</v>
      </c>
      <c r="Z1649" s="25">
        <v>3778932</v>
      </c>
      <c r="AA1649" s="25" t="s">
        <v>1132</v>
      </c>
      <c r="AC1649" s="24" t="str">
        <f t="shared" si="50"/>
        <v>979-647</v>
      </c>
      <c r="AD1649" s="24" t="str">
        <f t="shared" si="51"/>
        <v>PRESTAR SUS SERVICIOS DE APOYO PARA LA GESTIÓN A LOS PROCESOS ADMINISTRATIVOS DERIVADOS DE LOS TRÁMITES DE CARÁCTER SANCIONATORIO, ASÍ COMO EL MANEJO DE LAS BASES DE DATOS DE LOS PROCESOS EN EL MARCO DE LA FUNCIÓN DE EVALUACIÓN, CONTROL Y SEGUIMIENTO AMBIENTAL # 979-647</v>
      </c>
    </row>
    <row r="1650" spans="1:30" x14ac:dyDescent="0.25">
      <c r="A1650" s="25">
        <v>979</v>
      </c>
      <c r="B1650" s="25">
        <v>648</v>
      </c>
      <c r="C1650" s="25" t="s">
        <v>1124</v>
      </c>
      <c r="D1650" s="25" t="s">
        <v>1263</v>
      </c>
      <c r="E1650" s="25" t="s">
        <v>1264</v>
      </c>
      <c r="F1650" s="25" t="s">
        <v>1459</v>
      </c>
      <c r="G1650" s="25" t="s">
        <v>1460</v>
      </c>
      <c r="H1650" s="25" t="s">
        <v>31</v>
      </c>
      <c r="I1650" s="25" t="s">
        <v>1136</v>
      </c>
      <c r="J1650" s="25" t="s">
        <v>1137</v>
      </c>
      <c r="K1650" s="25">
        <v>80111600</v>
      </c>
      <c r="L1650" s="25" t="s">
        <v>1461</v>
      </c>
      <c r="M1650" s="25">
        <v>2</v>
      </c>
      <c r="N1650" s="25">
        <v>2</v>
      </c>
      <c r="O1650" s="25">
        <v>1</v>
      </c>
      <c r="P1650" s="25">
        <v>1</v>
      </c>
      <c r="Q1650" s="25" t="s">
        <v>28</v>
      </c>
      <c r="R1650" s="25">
        <v>0</v>
      </c>
      <c r="S1650" s="26">
        <v>105143000</v>
      </c>
      <c r="T1650" s="26">
        <v>105143000</v>
      </c>
      <c r="U1650" s="25">
        <v>0</v>
      </c>
      <c r="V1650" s="25">
        <v>0</v>
      </c>
      <c r="W1650" s="25" t="s">
        <v>84</v>
      </c>
      <c r="X1650" s="25" t="s">
        <v>29</v>
      </c>
      <c r="Y1650" s="25" t="s">
        <v>1131</v>
      </c>
      <c r="Z1650" s="25">
        <v>3778932</v>
      </c>
      <c r="AA1650" s="25" t="s">
        <v>1132</v>
      </c>
      <c r="AC1650" s="24" t="str">
        <f t="shared" si="50"/>
        <v>979-648</v>
      </c>
      <c r="AD1650" s="24" t="str">
        <f t="shared" si="51"/>
        <v>PAGO PASIVO EXIGIBLE # 979-648</v>
      </c>
    </row>
    <row r="1651" spans="1:30" x14ac:dyDescent="0.25">
      <c r="A1651" s="25">
        <v>979</v>
      </c>
      <c r="B1651" s="25">
        <v>649</v>
      </c>
      <c r="C1651" s="25" t="s">
        <v>1124</v>
      </c>
      <c r="D1651" s="25" t="s">
        <v>1263</v>
      </c>
      <c r="E1651" s="25" t="s">
        <v>1264</v>
      </c>
      <c r="F1651" s="25" t="s">
        <v>1459</v>
      </c>
      <c r="G1651" s="25" t="s">
        <v>1462</v>
      </c>
      <c r="H1651" s="25" t="s">
        <v>31</v>
      </c>
      <c r="I1651" s="25" t="s">
        <v>1136</v>
      </c>
      <c r="J1651" s="25" t="s">
        <v>1137</v>
      </c>
      <c r="K1651" s="25">
        <v>80111600</v>
      </c>
      <c r="L1651" s="25" t="s">
        <v>1461</v>
      </c>
      <c r="M1651" s="25">
        <v>2</v>
      </c>
      <c r="N1651" s="25">
        <v>2</v>
      </c>
      <c r="O1651" s="25">
        <v>1</v>
      </c>
      <c r="P1651" s="25">
        <v>1</v>
      </c>
      <c r="Q1651" s="25" t="s">
        <v>28</v>
      </c>
      <c r="R1651" s="25">
        <v>0</v>
      </c>
      <c r="S1651" s="26">
        <v>21022000</v>
      </c>
      <c r="T1651" s="26">
        <v>21022000</v>
      </c>
      <c r="U1651" s="25">
        <v>0</v>
      </c>
      <c r="V1651" s="25">
        <v>0</v>
      </c>
      <c r="W1651" s="25" t="s">
        <v>84</v>
      </c>
      <c r="X1651" s="25" t="s">
        <v>29</v>
      </c>
      <c r="Y1651" s="25" t="s">
        <v>1131</v>
      </c>
      <c r="Z1651" s="25">
        <v>3778932</v>
      </c>
      <c r="AA1651" s="25" t="s">
        <v>1132</v>
      </c>
      <c r="AC1651" s="24" t="str">
        <f t="shared" si="50"/>
        <v>979-649</v>
      </c>
      <c r="AD1651" s="24" t="str">
        <f t="shared" si="51"/>
        <v>PAGO PASIVO EXIGIBLE # 979-649</v>
      </c>
    </row>
    <row r="1652" spans="1:30" x14ac:dyDescent="0.25">
      <c r="A1652" s="25">
        <v>1149</v>
      </c>
      <c r="B1652" s="25">
        <v>1</v>
      </c>
      <c r="C1652" s="25" t="s">
        <v>1464</v>
      </c>
      <c r="D1652" s="25" t="s">
        <v>1465</v>
      </c>
      <c r="E1652" s="25" t="s">
        <v>1466</v>
      </c>
      <c r="F1652" s="25" t="s">
        <v>1465</v>
      </c>
      <c r="G1652" s="25" t="s">
        <v>27</v>
      </c>
      <c r="H1652" s="25" t="s">
        <v>31</v>
      </c>
      <c r="I1652" s="25" t="s">
        <v>1467</v>
      </c>
      <c r="J1652" s="25" t="s">
        <v>1468</v>
      </c>
      <c r="K1652" s="25">
        <v>80111600</v>
      </c>
      <c r="L1652" s="25" t="s">
        <v>1469</v>
      </c>
      <c r="M1652" s="25">
        <v>2</v>
      </c>
      <c r="N1652" s="25">
        <v>2</v>
      </c>
      <c r="O1652" s="25">
        <v>11</v>
      </c>
      <c r="P1652" s="25">
        <v>1</v>
      </c>
      <c r="Q1652" s="25" t="s">
        <v>28</v>
      </c>
      <c r="R1652" s="25">
        <v>0</v>
      </c>
      <c r="S1652" s="26">
        <v>49631400</v>
      </c>
      <c r="T1652" s="26">
        <v>49631400</v>
      </c>
      <c r="U1652" s="25">
        <v>0</v>
      </c>
      <c r="V1652" s="25">
        <v>0</v>
      </c>
      <c r="W1652" s="25" t="s">
        <v>84</v>
      </c>
      <c r="X1652" s="25" t="s">
        <v>29</v>
      </c>
      <c r="Y1652" s="25" t="s">
        <v>1470</v>
      </c>
      <c r="Z1652" s="25">
        <v>3778800</v>
      </c>
      <c r="AA1652" s="25" t="s">
        <v>85</v>
      </c>
      <c r="AC1652" s="24" t="str">
        <f t="shared" si="50"/>
        <v>1149-1</v>
      </c>
      <c r="AD1652" s="24" t="str">
        <f t="shared" si="51"/>
        <v>PRESTAR LOS SERVICIOS PROFESIONALES PARA GARANTIZAR EL CUMPLIMIENTO DE LOS ASPECTOS ARQUITECTONICOS Y REALIZAR LOS TRAMITES REQUERIDOS PARA LA EJECUCION DE LAS CONSTRUCCIONES QUE ADELANTA LA SDA. # 1149-1</v>
      </c>
    </row>
    <row r="1653" spans="1:30" x14ac:dyDescent="0.25">
      <c r="A1653" s="25">
        <v>1149</v>
      </c>
      <c r="B1653" s="25">
        <v>2</v>
      </c>
      <c r="C1653" s="25" t="s">
        <v>1464</v>
      </c>
      <c r="D1653" s="25" t="s">
        <v>1465</v>
      </c>
      <c r="E1653" s="25" t="s">
        <v>1466</v>
      </c>
      <c r="F1653" s="25" t="s">
        <v>1465</v>
      </c>
      <c r="G1653" s="25" t="s">
        <v>27</v>
      </c>
      <c r="H1653" s="25" t="s">
        <v>31</v>
      </c>
      <c r="I1653" s="25" t="s">
        <v>1467</v>
      </c>
      <c r="J1653" s="25" t="s">
        <v>1468</v>
      </c>
      <c r="K1653" s="25">
        <v>80111600</v>
      </c>
      <c r="L1653" s="25" t="s">
        <v>1471</v>
      </c>
      <c r="M1653" s="25">
        <v>2</v>
      </c>
      <c r="N1653" s="25">
        <v>2</v>
      </c>
      <c r="O1653" s="25">
        <v>11</v>
      </c>
      <c r="P1653" s="25">
        <v>1</v>
      </c>
      <c r="Q1653" s="25" t="s">
        <v>28</v>
      </c>
      <c r="R1653" s="25">
        <v>0</v>
      </c>
      <c r="S1653" s="26">
        <v>49631400</v>
      </c>
      <c r="T1653" s="26">
        <v>49631400</v>
      </c>
      <c r="U1653" s="25">
        <v>0</v>
      </c>
      <c r="V1653" s="25">
        <v>0</v>
      </c>
      <c r="W1653" s="25" t="s">
        <v>84</v>
      </c>
      <c r="X1653" s="25" t="s">
        <v>29</v>
      </c>
      <c r="Y1653" s="25" t="s">
        <v>1470</v>
      </c>
      <c r="Z1653" s="25">
        <v>3778800</v>
      </c>
      <c r="AA1653" s="25" t="s">
        <v>85</v>
      </c>
      <c r="AC1653" s="24" t="str">
        <f t="shared" si="50"/>
        <v>1149-2</v>
      </c>
      <c r="AD1653" s="24" t="str">
        <f t="shared" si="51"/>
        <v>PRESTAR LOS SERVICIOS PROFESIONALES PARA REALIZAR EL ACOMPAÑAMIENTO TECNICO Y EL SEGUIMIENTO A LAS CONSTRUCCIONES DEL CEA Y CRRFFS DE LA SDA. # 1149-2</v>
      </c>
    </row>
    <row r="1654" spans="1:30" x14ac:dyDescent="0.25">
      <c r="A1654" s="25">
        <v>1149</v>
      </c>
      <c r="B1654" s="25">
        <v>3</v>
      </c>
      <c r="C1654" s="25" t="s">
        <v>1464</v>
      </c>
      <c r="D1654" s="25" t="s">
        <v>1465</v>
      </c>
      <c r="E1654" s="25" t="s">
        <v>1466</v>
      </c>
      <c r="F1654" s="25" t="s">
        <v>1465</v>
      </c>
      <c r="G1654" s="25" t="s">
        <v>27</v>
      </c>
      <c r="H1654" s="25" t="s">
        <v>31</v>
      </c>
      <c r="I1654" s="25" t="s">
        <v>1467</v>
      </c>
      <c r="J1654" s="25" t="s">
        <v>1468</v>
      </c>
      <c r="K1654" s="25">
        <v>80111600</v>
      </c>
      <c r="L1654" s="25" t="s">
        <v>586</v>
      </c>
      <c r="M1654" s="25">
        <v>2</v>
      </c>
      <c r="N1654" s="25">
        <v>2</v>
      </c>
      <c r="O1654" s="25">
        <v>11</v>
      </c>
      <c r="P1654" s="25">
        <v>1</v>
      </c>
      <c r="Q1654" s="25" t="s">
        <v>28</v>
      </c>
      <c r="R1654" s="25">
        <v>0</v>
      </c>
      <c r="S1654" s="26">
        <v>25031159.999999996</v>
      </c>
      <c r="T1654" s="26">
        <v>25031159.999999996</v>
      </c>
      <c r="U1654" s="25">
        <v>0</v>
      </c>
      <c r="V1654" s="25">
        <v>0</v>
      </c>
      <c r="W1654" s="25" t="s">
        <v>84</v>
      </c>
      <c r="X1654" s="25" t="s">
        <v>29</v>
      </c>
      <c r="Y1654" s="25" t="s">
        <v>1470</v>
      </c>
      <c r="Z1654" s="25">
        <v>3778800</v>
      </c>
      <c r="AA1654" s="25" t="s">
        <v>85</v>
      </c>
      <c r="AC1654" s="24" t="str">
        <f t="shared" si="50"/>
        <v>1149-3</v>
      </c>
      <c r="AD1654" s="24" t="str">
        <f t="shared" si="51"/>
        <v>REALIZAR EL SEGUIMIENTO Y REPORTE DEL AVANCE FISICO Y PRESUPUESTAL EN EL MARCO DEL DESARROLLO DE LAS ACCIONES DE FORTALECIMIENTO INSTITUCIONAL Y PROTECCION Y BIENESTAR ANIMAL # 1149-3</v>
      </c>
    </row>
    <row r="1655" spans="1:30" x14ac:dyDescent="0.25">
      <c r="A1655" s="25">
        <v>1149</v>
      </c>
      <c r="B1655" s="25">
        <v>4</v>
      </c>
      <c r="C1655" s="25" t="s">
        <v>1464</v>
      </c>
      <c r="D1655" s="25" t="s">
        <v>1465</v>
      </c>
      <c r="E1655" s="25" t="s">
        <v>1466</v>
      </c>
      <c r="F1655" s="25" t="s">
        <v>1465</v>
      </c>
      <c r="G1655" s="25" t="s">
        <v>27</v>
      </c>
      <c r="H1655" s="25" t="s">
        <v>31</v>
      </c>
      <c r="I1655" s="25" t="s">
        <v>1467</v>
      </c>
      <c r="J1655" s="25" t="s">
        <v>1468</v>
      </c>
      <c r="K1655" s="25">
        <v>80111600</v>
      </c>
      <c r="L1655" s="25" t="s">
        <v>1472</v>
      </c>
      <c r="M1655" s="25">
        <v>2</v>
      </c>
      <c r="N1655" s="25">
        <v>2</v>
      </c>
      <c r="O1655" s="25">
        <v>11</v>
      </c>
      <c r="P1655" s="25">
        <v>1</v>
      </c>
      <c r="Q1655" s="25" t="s">
        <v>28</v>
      </c>
      <c r="R1655" s="25">
        <v>0</v>
      </c>
      <c r="S1655" s="26">
        <v>35758800</v>
      </c>
      <c r="T1655" s="26">
        <v>35758800</v>
      </c>
      <c r="U1655" s="25">
        <v>0</v>
      </c>
      <c r="V1655" s="25">
        <v>0</v>
      </c>
      <c r="W1655" s="25" t="s">
        <v>84</v>
      </c>
      <c r="X1655" s="25" t="s">
        <v>29</v>
      </c>
      <c r="Y1655" s="25" t="s">
        <v>1470</v>
      </c>
      <c r="Z1655" s="25">
        <v>3778800</v>
      </c>
      <c r="AA1655" s="25" t="s">
        <v>85</v>
      </c>
      <c r="AC1655" s="24" t="str">
        <f t="shared" si="50"/>
        <v>1149-4</v>
      </c>
      <c r="AD1655" s="24" t="str">
        <f t="shared" si="51"/>
        <v>PRESTRAR LOS SERVICIOS PROFESIONALES PARA REALIZAR EL SEGUIMIENTO Y ACOMPAÑAMIENTO AL COMPONENTE ELECTRICO DE LAS CONSTRUCCIONES CEA Y CRRFFS DE LA SDA # 1149-4</v>
      </c>
    </row>
    <row r="1656" spans="1:30" x14ac:dyDescent="0.25">
      <c r="A1656" s="25">
        <v>1149</v>
      </c>
      <c r="B1656" s="25">
        <v>5</v>
      </c>
      <c r="C1656" s="25" t="s">
        <v>1464</v>
      </c>
      <c r="D1656" s="25" t="s">
        <v>1465</v>
      </c>
      <c r="E1656" s="25" t="s">
        <v>1466</v>
      </c>
      <c r="F1656" s="25" t="s">
        <v>1465</v>
      </c>
      <c r="G1656" s="25" t="s">
        <v>27</v>
      </c>
      <c r="H1656" s="25" t="s">
        <v>31</v>
      </c>
      <c r="I1656" s="25" t="s">
        <v>1467</v>
      </c>
      <c r="J1656" s="25" t="s">
        <v>1468</v>
      </c>
      <c r="K1656" s="25">
        <v>80111600</v>
      </c>
      <c r="L1656" s="25" t="s">
        <v>1473</v>
      </c>
      <c r="M1656" s="25">
        <v>2</v>
      </c>
      <c r="N1656" s="25">
        <v>2</v>
      </c>
      <c r="O1656" s="25">
        <v>11</v>
      </c>
      <c r="P1656" s="25">
        <v>1</v>
      </c>
      <c r="Q1656" s="25" t="s">
        <v>28</v>
      </c>
      <c r="R1656" s="25">
        <v>0</v>
      </c>
      <c r="S1656" s="26">
        <v>3604860</v>
      </c>
      <c r="T1656" s="26">
        <v>3604860</v>
      </c>
      <c r="U1656" s="25">
        <v>0</v>
      </c>
      <c r="V1656" s="25">
        <v>0</v>
      </c>
      <c r="W1656" s="25" t="s">
        <v>84</v>
      </c>
      <c r="X1656" s="25" t="s">
        <v>29</v>
      </c>
      <c r="Y1656" s="25" t="s">
        <v>1470</v>
      </c>
      <c r="Z1656" s="25">
        <v>3778800</v>
      </c>
      <c r="AA1656" s="25" t="s">
        <v>85</v>
      </c>
      <c r="AC1656" s="24" t="str">
        <f t="shared" si="50"/>
        <v>1149-5</v>
      </c>
      <c r="AD1656" s="24" t="str">
        <f t="shared" si="51"/>
        <v>PRESTAR LOS SERVICIOS PROFESIONALES PARA EL DESARROLLO DE ACCIONES DE ACOMPAÑMIENTO Y ORIENTACION DEL SUBSISTEMA DE GESTION AMBIENTAL EN LAS SEDES Y CONSTRUCCIONES DE LA SDA # 1149-5</v>
      </c>
    </row>
    <row r="1657" spans="1:30" x14ac:dyDescent="0.25">
      <c r="A1657" s="25">
        <v>1149</v>
      </c>
      <c r="B1657" s="25">
        <v>6</v>
      </c>
      <c r="C1657" s="25" t="s">
        <v>1464</v>
      </c>
      <c r="D1657" s="25" t="s">
        <v>1465</v>
      </c>
      <c r="E1657" s="25" t="s">
        <v>1466</v>
      </c>
      <c r="F1657" s="25" t="s">
        <v>1465</v>
      </c>
      <c r="G1657" s="25" t="s">
        <v>27</v>
      </c>
      <c r="H1657" s="25" t="s">
        <v>31</v>
      </c>
      <c r="I1657" s="25" t="s">
        <v>1467</v>
      </c>
      <c r="J1657" s="25" t="s">
        <v>1468</v>
      </c>
      <c r="K1657" s="25">
        <v>80111600</v>
      </c>
      <c r="L1657" s="25" t="s">
        <v>1474</v>
      </c>
      <c r="M1657" s="25">
        <v>2</v>
      </c>
      <c r="N1657" s="25">
        <v>2</v>
      </c>
      <c r="O1657" s="25">
        <v>11</v>
      </c>
      <c r="P1657" s="25">
        <v>1</v>
      </c>
      <c r="Q1657" s="25" t="s">
        <v>28</v>
      </c>
      <c r="R1657" s="25">
        <v>0</v>
      </c>
      <c r="S1657" s="26">
        <v>6408380</v>
      </c>
      <c r="T1657" s="26">
        <v>6408380</v>
      </c>
      <c r="U1657" s="25">
        <v>0</v>
      </c>
      <c r="V1657" s="25">
        <v>0</v>
      </c>
      <c r="W1657" s="25" t="s">
        <v>84</v>
      </c>
      <c r="X1657" s="25" t="s">
        <v>29</v>
      </c>
      <c r="Y1657" s="25" t="s">
        <v>1470</v>
      </c>
      <c r="Z1657" s="25">
        <v>3778800</v>
      </c>
      <c r="AA1657" s="25" t="s">
        <v>85</v>
      </c>
      <c r="AC1657" s="24" t="str">
        <f t="shared" si="50"/>
        <v>1149-6</v>
      </c>
      <c r="AD1657" s="24" t="str">
        <f t="shared" si="51"/>
        <v>PRESTAR SUS SERVICIOS PROFESIONALES PARA DESARROLLAR LAS ACTIVIDADES RELACIONADAS CON EL SISTEMA DE GESTION DE LA SEGUIRDAD Y SALUD EN EL TRABAJO (SG-SST), EN LAS SEDES Y CONSTRUCCIONES DE LA SDA # 1149-6</v>
      </c>
    </row>
    <row r="1658" spans="1:30" x14ac:dyDescent="0.25">
      <c r="A1658" s="25">
        <v>1149</v>
      </c>
      <c r="B1658" s="25">
        <v>7</v>
      </c>
      <c r="C1658" s="25" t="s">
        <v>1464</v>
      </c>
      <c r="D1658" s="25" t="s">
        <v>1465</v>
      </c>
      <c r="E1658" s="25" t="s">
        <v>1466</v>
      </c>
      <c r="F1658" s="25" t="s">
        <v>1465</v>
      </c>
      <c r="G1658" s="25" t="s">
        <v>27</v>
      </c>
      <c r="H1658" s="25" t="s">
        <v>44</v>
      </c>
      <c r="I1658" s="25" t="s">
        <v>1475</v>
      </c>
      <c r="J1658" s="25" t="s">
        <v>46</v>
      </c>
      <c r="K1658" s="25">
        <v>80111600</v>
      </c>
      <c r="L1658" s="25" t="s">
        <v>1476</v>
      </c>
      <c r="M1658" s="25">
        <v>1</v>
      </c>
      <c r="N1658" s="25">
        <v>1</v>
      </c>
      <c r="O1658" s="25">
        <v>1</v>
      </c>
      <c r="P1658" s="25">
        <v>1</v>
      </c>
      <c r="Q1658" s="25" t="s">
        <v>28</v>
      </c>
      <c r="R1658" s="25">
        <v>0</v>
      </c>
      <c r="S1658" s="26">
        <v>1022992250</v>
      </c>
      <c r="T1658" s="26">
        <v>1022992250</v>
      </c>
      <c r="U1658" s="25">
        <v>0</v>
      </c>
      <c r="V1658" s="25">
        <v>0</v>
      </c>
      <c r="W1658" s="25" t="s">
        <v>84</v>
      </c>
      <c r="X1658" s="25" t="s">
        <v>29</v>
      </c>
      <c r="Y1658" s="25" t="s">
        <v>1470</v>
      </c>
      <c r="Z1658" s="25">
        <v>3778800</v>
      </c>
      <c r="AA1658" s="25" t="s">
        <v>85</v>
      </c>
      <c r="AC1658" s="24" t="str">
        <f t="shared" si="50"/>
        <v>1149-7</v>
      </c>
      <c r="AD1658" s="24" t="str">
        <f t="shared" si="51"/>
        <v>PAGO PASIVO EXIGIBLE CONSTRUCCIÓN E INTERVENTORIA DE LA CASA ECOLOGICA DE LOS ANIMALES # 1149-7</v>
      </c>
    </row>
    <row r="1659" spans="1:30" x14ac:dyDescent="0.25">
      <c r="A1659" s="25">
        <v>1149</v>
      </c>
      <c r="B1659" s="25">
        <v>8</v>
      </c>
      <c r="C1659" s="25" t="s">
        <v>1464</v>
      </c>
      <c r="D1659" s="25" t="s">
        <v>1465</v>
      </c>
      <c r="E1659" s="25" t="s">
        <v>1466</v>
      </c>
      <c r="F1659" s="25" t="s">
        <v>1465</v>
      </c>
      <c r="G1659" s="25" t="s">
        <v>27</v>
      </c>
      <c r="H1659" s="25" t="s">
        <v>44</v>
      </c>
      <c r="I1659" s="25" t="s">
        <v>1475</v>
      </c>
      <c r="J1659" s="25" t="s">
        <v>46</v>
      </c>
      <c r="K1659" s="25">
        <v>80111600</v>
      </c>
      <c r="L1659" s="25" t="s">
        <v>1476</v>
      </c>
      <c r="M1659" s="25">
        <v>2</v>
      </c>
      <c r="N1659" s="25">
        <v>2</v>
      </c>
      <c r="O1659" s="25">
        <v>1</v>
      </c>
      <c r="P1659" s="25">
        <v>1</v>
      </c>
      <c r="Q1659" s="25" t="s">
        <v>28</v>
      </c>
      <c r="R1659" s="25">
        <v>0</v>
      </c>
      <c r="S1659" s="26">
        <v>1022992250</v>
      </c>
      <c r="T1659" s="26">
        <v>1022992250</v>
      </c>
      <c r="U1659" s="25">
        <v>0</v>
      </c>
      <c r="V1659" s="25">
        <v>0</v>
      </c>
      <c r="W1659" s="25" t="s">
        <v>84</v>
      </c>
      <c r="X1659" s="25" t="s">
        <v>29</v>
      </c>
      <c r="Y1659" s="25" t="s">
        <v>1470</v>
      </c>
      <c r="Z1659" s="25">
        <v>3778800</v>
      </c>
      <c r="AA1659" s="25" t="s">
        <v>85</v>
      </c>
      <c r="AC1659" s="24" t="str">
        <f t="shared" si="50"/>
        <v>1149-8</v>
      </c>
      <c r="AD1659" s="24" t="str">
        <f t="shared" si="51"/>
        <v>PAGO PASIVO EXIGIBLE CONSTRUCCIÓN E INTERVENTORIA DE LA CASA ECOLOGICA DE LOS ANIMALES # 1149-8</v>
      </c>
    </row>
    <row r="1660" spans="1:30" x14ac:dyDescent="0.25">
      <c r="A1660" s="25">
        <v>1149</v>
      </c>
      <c r="B1660" s="25">
        <v>9</v>
      </c>
      <c r="C1660" s="25" t="s">
        <v>1464</v>
      </c>
      <c r="D1660" s="25" t="s">
        <v>1465</v>
      </c>
      <c r="E1660" s="25" t="s">
        <v>1466</v>
      </c>
      <c r="F1660" s="25" t="s">
        <v>1465</v>
      </c>
      <c r="G1660" s="25" t="s">
        <v>27</v>
      </c>
      <c r="H1660" s="25" t="s">
        <v>44</v>
      </c>
      <c r="I1660" s="25" t="s">
        <v>1475</v>
      </c>
      <c r="J1660" s="25" t="s">
        <v>46</v>
      </c>
      <c r="K1660" s="25">
        <v>80111600</v>
      </c>
      <c r="L1660" s="25" t="s">
        <v>1476</v>
      </c>
      <c r="M1660" s="25">
        <v>3</v>
      </c>
      <c r="N1660" s="25">
        <v>3</v>
      </c>
      <c r="O1660" s="25">
        <v>1</v>
      </c>
      <c r="P1660" s="25">
        <v>1</v>
      </c>
      <c r="Q1660" s="25" t="s">
        <v>28</v>
      </c>
      <c r="R1660" s="25">
        <v>0</v>
      </c>
      <c r="S1660" s="26">
        <v>1022992250</v>
      </c>
      <c r="T1660" s="26">
        <v>1022992250</v>
      </c>
      <c r="U1660" s="25">
        <v>0</v>
      </c>
      <c r="V1660" s="25">
        <v>0</v>
      </c>
      <c r="W1660" s="25" t="s">
        <v>84</v>
      </c>
      <c r="X1660" s="25" t="s">
        <v>29</v>
      </c>
      <c r="Y1660" s="25" t="s">
        <v>1470</v>
      </c>
      <c r="Z1660" s="25">
        <v>3778800</v>
      </c>
      <c r="AA1660" s="25" t="s">
        <v>85</v>
      </c>
      <c r="AC1660" s="24" t="str">
        <f t="shared" si="50"/>
        <v>1149-9</v>
      </c>
      <c r="AD1660" s="24" t="str">
        <f t="shared" si="51"/>
        <v>PAGO PASIVO EXIGIBLE CONSTRUCCIÓN E INTERVENTORIA DE LA CASA ECOLOGICA DE LOS ANIMALES # 1149-9</v>
      </c>
    </row>
    <row r="1661" spans="1:30" x14ac:dyDescent="0.25">
      <c r="A1661" s="25">
        <v>1149</v>
      </c>
      <c r="B1661" s="25">
        <v>10</v>
      </c>
      <c r="C1661" s="25" t="s">
        <v>1464</v>
      </c>
      <c r="D1661" s="25" t="s">
        <v>1465</v>
      </c>
      <c r="E1661" s="25" t="s">
        <v>1466</v>
      </c>
      <c r="F1661" s="25" t="s">
        <v>1465</v>
      </c>
      <c r="G1661" s="25" t="s">
        <v>27</v>
      </c>
      <c r="H1661" s="25" t="s">
        <v>44</v>
      </c>
      <c r="I1661" s="25" t="s">
        <v>1475</v>
      </c>
      <c r="J1661" s="25" t="s">
        <v>46</v>
      </c>
      <c r="K1661" s="25">
        <v>80111600</v>
      </c>
      <c r="L1661" s="25" t="s">
        <v>1476</v>
      </c>
      <c r="M1661" s="25">
        <v>4</v>
      </c>
      <c r="N1661" s="25">
        <v>4</v>
      </c>
      <c r="O1661" s="25">
        <v>1</v>
      </c>
      <c r="P1661" s="25">
        <v>1</v>
      </c>
      <c r="Q1661" s="25" t="s">
        <v>28</v>
      </c>
      <c r="R1661" s="25">
        <v>0</v>
      </c>
      <c r="S1661" s="26">
        <v>1022992250</v>
      </c>
      <c r="T1661" s="26">
        <v>1022992250</v>
      </c>
      <c r="U1661" s="25">
        <v>0</v>
      </c>
      <c r="V1661" s="25">
        <v>0</v>
      </c>
      <c r="W1661" s="25" t="s">
        <v>84</v>
      </c>
      <c r="X1661" s="25" t="s">
        <v>29</v>
      </c>
      <c r="Y1661" s="25" t="s">
        <v>1470</v>
      </c>
      <c r="Z1661" s="25">
        <v>3778800</v>
      </c>
      <c r="AA1661" s="25" t="s">
        <v>85</v>
      </c>
      <c r="AC1661" s="24" t="str">
        <f t="shared" si="50"/>
        <v>1149-10</v>
      </c>
      <c r="AD1661" s="24" t="str">
        <f t="shared" si="51"/>
        <v>PAGO PASIVO EXIGIBLE CONSTRUCCIÓN E INTERVENTORIA DE LA CASA ECOLOGICA DE LOS ANIMALES # 1149-10</v>
      </c>
    </row>
    <row r="1662" spans="1:30" x14ac:dyDescent="0.25">
      <c r="A1662" s="25">
        <v>1149</v>
      </c>
      <c r="B1662" s="25">
        <v>11</v>
      </c>
      <c r="C1662" s="25" t="s">
        <v>1464</v>
      </c>
      <c r="D1662" s="25" t="s">
        <v>1465</v>
      </c>
      <c r="E1662" s="25" t="s">
        <v>1466</v>
      </c>
      <c r="F1662" s="25" t="s">
        <v>1465</v>
      </c>
      <c r="G1662" s="25" t="s">
        <v>27</v>
      </c>
      <c r="H1662" s="25" t="s">
        <v>44</v>
      </c>
      <c r="I1662" s="25" t="s">
        <v>1475</v>
      </c>
      <c r="J1662" s="25" t="s">
        <v>46</v>
      </c>
      <c r="K1662" s="25">
        <v>80111600</v>
      </c>
      <c r="L1662" s="25" t="s">
        <v>1476</v>
      </c>
      <c r="M1662" s="25">
        <v>5</v>
      </c>
      <c r="N1662" s="25">
        <v>5</v>
      </c>
      <c r="O1662" s="25">
        <v>1</v>
      </c>
      <c r="P1662" s="25">
        <v>1</v>
      </c>
      <c r="Q1662" s="25" t="s">
        <v>28</v>
      </c>
      <c r="R1662" s="25">
        <v>0</v>
      </c>
      <c r="S1662" s="26">
        <v>1022992250</v>
      </c>
      <c r="T1662" s="26">
        <v>1022992250</v>
      </c>
      <c r="U1662" s="25">
        <v>0</v>
      </c>
      <c r="V1662" s="25">
        <v>0</v>
      </c>
      <c r="W1662" s="25" t="s">
        <v>84</v>
      </c>
      <c r="X1662" s="25" t="s">
        <v>29</v>
      </c>
      <c r="Y1662" s="25" t="s">
        <v>1470</v>
      </c>
      <c r="Z1662" s="25">
        <v>3778800</v>
      </c>
      <c r="AA1662" s="25" t="s">
        <v>85</v>
      </c>
      <c r="AC1662" s="24" t="str">
        <f t="shared" si="50"/>
        <v>1149-11</v>
      </c>
      <c r="AD1662" s="24" t="str">
        <f t="shared" si="51"/>
        <v>PAGO PASIVO EXIGIBLE CONSTRUCCIÓN E INTERVENTORIA DE LA CASA ECOLOGICA DE LOS ANIMALES # 1149-11</v>
      </c>
    </row>
    <row r="1663" spans="1:30" x14ac:dyDescent="0.25">
      <c r="A1663" s="25">
        <v>1149</v>
      </c>
      <c r="B1663" s="25">
        <v>12</v>
      </c>
      <c r="C1663" s="25" t="s">
        <v>1464</v>
      </c>
      <c r="D1663" s="25" t="s">
        <v>1465</v>
      </c>
      <c r="E1663" s="25" t="s">
        <v>1466</v>
      </c>
      <c r="F1663" s="25" t="s">
        <v>1465</v>
      </c>
      <c r="G1663" s="25" t="s">
        <v>27</v>
      </c>
      <c r="H1663" s="25" t="s">
        <v>44</v>
      </c>
      <c r="I1663" s="25" t="s">
        <v>1475</v>
      </c>
      <c r="J1663" s="25" t="s">
        <v>46</v>
      </c>
      <c r="K1663" s="25">
        <v>80111600</v>
      </c>
      <c r="L1663" s="25" t="s">
        <v>1476</v>
      </c>
      <c r="M1663" s="25">
        <v>6</v>
      </c>
      <c r="N1663" s="25">
        <v>6</v>
      </c>
      <c r="O1663" s="25">
        <v>1</v>
      </c>
      <c r="P1663" s="25">
        <v>1</v>
      </c>
      <c r="Q1663" s="25" t="s">
        <v>28</v>
      </c>
      <c r="R1663" s="25">
        <v>0</v>
      </c>
      <c r="S1663" s="26">
        <v>1022992250</v>
      </c>
      <c r="T1663" s="26">
        <v>1022992250</v>
      </c>
      <c r="U1663" s="25">
        <v>0</v>
      </c>
      <c r="V1663" s="25">
        <v>0</v>
      </c>
      <c r="W1663" s="25" t="s">
        <v>84</v>
      </c>
      <c r="X1663" s="25" t="s">
        <v>29</v>
      </c>
      <c r="Y1663" s="25" t="s">
        <v>1470</v>
      </c>
      <c r="Z1663" s="25">
        <v>3778800</v>
      </c>
      <c r="AA1663" s="25" t="s">
        <v>85</v>
      </c>
      <c r="AC1663" s="24" t="str">
        <f t="shared" si="50"/>
        <v>1149-12</v>
      </c>
      <c r="AD1663" s="24" t="str">
        <f t="shared" si="51"/>
        <v>PAGO PASIVO EXIGIBLE CONSTRUCCIÓN E INTERVENTORIA DE LA CASA ECOLOGICA DE LOS ANIMALES # 1149-12</v>
      </c>
    </row>
    <row r="1664" spans="1:30" x14ac:dyDescent="0.25">
      <c r="A1664" s="25">
        <v>1149</v>
      </c>
      <c r="B1664" s="25">
        <v>13</v>
      </c>
      <c r="C1664" s="25" t="s">
        <v>1464</v>
      </c>
      <c r="D1664" s="25" t="s">
        <v>1465</v>
      </c>
      <c r="E1664" s="25" t="s">
        <v>1466</v>
      </c>
      <c r="F1664" s="25" t="s">
        <v>1465</v>
      </c>
      <c r="G1664" s="25" t="s">
        <v>27</v>
      </c>
      <c r="H1664" s="25" t="s">
        <v>44</v>
      </c>
      <c r="I1664" s="25" t="s">
        <v>1475</v>
      </c>
      <c r="J1664" s="25" t="s">
        <v>46</v>
      </c>
      <c r="K1664" s="25">
        <v>80111600</v>
      </c>
      <c r="L1664" s="25" t="s">
        <v>1476</v>
      </c>
      <c r="M1664" s="25">
        <v>7</v>
      </c>
      <c r="N1664" s="25">
        <v>7</v>
      </c>
      <c r="O1664" s="25">
        <v>1</v>
      </c>
      <c r="P1664" s="25">
        <v>1</v>
      </c>
      <c r="Q1664" s="25" t="s">
        <v>28</v>
      </c>
      <c r="R1664" s="25">
        <v>0</v>
      </c>
      <c r="S1664" s="26">
        <v>1022992250</v>
      </c>
      <c r="T1664" s="26">
        <v>1022992250</v>
      </c>
      <c r="U1664" s="25">
        <v>0</v>
      </c>
      <c r="V1664" s="25">
        <v>0</v>
      </c>
      <c r="W1664" s="25" t="s">
        <v>84</v>
      </c>
      <c r="X1664" s="25" t="s">
        <v>29</v>
      </c>
      <c r="Y1664" s="25" t="s">
        <v>1470</v>
      </c>
      <c r="Z1664" s="25">
        <v>3778800</v>
      </c>
      <c r="AA1664" s="25" t="s">
        <v>85</v>
      </c>
      <c r="AC1664" s="24" t="str">
        <f t="shared" si="50"/>
        <v>1149-13</v>
      </c>
      <c r="AD1664" s="24" t="str">
        <f t="shared" si="51"/>
        <v>PAGO PASIVO EXIGIBLE CONSTRUCCIÓN E INTERVENTORIA DE LA CASA ECOLOGICA DE LOS ANIMALES # 1149-13</v>
      </c>
    </row>
    <row r="1665" spans="1:30" x14ac:dyDescent="0.25">
      <c r="A1665" s="25">
        <v>1149</v>
      </c>
      <c r="B1665" s="25">
        <v>14</v>
      </c>
      <c r="C1665" s="25" t="s">
        <v>1464</v>
      </c>
      <c r="D1665" s="25" t="s">
        <v>1465</v>
      </c>
      <c r="E1665" s="25" t="s">
        <v>1466</v>
      </c>
      <c r="F1665" s="25" t="s">
        <v>1465</v>
      </c>
      <c r="G1665" s="25" t="s">
        <v>27</v>
      </c>
      <c r="H1665" s="25" t="s">
        <v>44</v>
      </c>
      <c r="I1665" s="25" t="s">
        <v>1475</v>
      </c>
      <c r="J1665" s="25" t="s">
        <v>46</v>
      </c>
      <c r="K1665" s="25">
        <v>80111600</v>
      </c>
      <c r="L1665" s="25" t="s">
        <v>1476</v>
      </c>
      <c r="M1665" s="25">
        <v>8</v>
      </c>
      <c r="N1665" s="25">
        <v>8</v>
      </c>
      <c r="O1665" s="25">
        <v>1</v>
      </c>
      <c r="P1665" s="25">
        <v>1</v>
      </c>
      <c r="Q1665" s="25" t="s">
        <v>28</v>
      </c>
      <c r="R1665" s="25">
        <v>0</v>
      </c>
      <c r="S1665" s="26">
        <v>1022992250</v>
      </c>
      <c r="T1665" s="26">
        <v>1022992250</v>
      </c>
      <c r="U1665" s="25">
        <v>0</v>
      </c>
      <c r="V1665" s="25">
        <v>0</v>
      </c>
      <c r="W1665" s="25" t="s">
        <v>84</v>
      </c>
      <c r="X1665" s="25" t="s">
        <v>29</v>
      </c>
      <c r="Y1665" s="25" t="s">
        <v>1470</v>
      </c>
      <c r="Z1665" s="25">
        <v>3778800</v>
      </c>
      <c r="AA1665" s="25" t="s">
        <v>85</v>
      </c>
      <c r="AC1665" s="24" t="str">
        <f t="shared" si="50"/>
        <v>1149-14</v>
      </c>
      <c r="AD1665" s="24" t="str">
        <f t="shared" si="51"/>
        <v>PAGO PASIVO EXIGIBLE CONSTRUCCIÓN E INTERVENTORIA DE LA CASA ECOLOGICA DE LOS ANIMALES # 1149-14</v>
      </c>
    </row>
    <row r="1666" spans="1:30" x14ac:dyDescent="0.25">
      <c r="A1666" s="25">
        <v>1149</v>
      </c>
      <c r="B1666" s="25">
        <v>15</v>
      </c>
      <c r="C1666" s="25" t="s">
        <v>1464</v>
      </c>
      <c r="D1666" s="25" t="s">
        <v>1465</v>
      </c>
      <c r="E1666" s="25" t="s">
        <v>1466</v>
      </c>
      <c r="F1666" s="25" t="s">
        <v>1465</v>
      </c>
      <c r="G1666" s="25" t="s">
        <v>27</v>
      </c>
      <c r="H1666" s="25" t="s">
        <v>30</v>
      </c>
      <c r="I1666" s="25" t="s">
        <v>1477</v>
      </c>
      <c r="J1666" s="25" t="s">
        <v>1332</v>
      </c>
      <c r="K1666" s="25">
        <v>72121400</v>
      </c>
      <c r="L1666" s="25" t="s">
        <v>1478</v>
      </c>
      <c r="M1666" s="25">
        <v>4</v>
      </c>
      <c r="N1666" s="25">
        <v>4</v>
      </c>
      <c r="O1666" s="25">
        <v>6</v>
      </c>
      <c r="P1666" s="25">
        <v>1</v>
      </c>
      <c r="Q1666" s="25" t="s">
        <v>33</v>
      </c>
      <c r="R1666" s="25">
        <v>0</v>
      </c>
      <c r="S1666" s="26">
        <v>3028512000</v>
      </c>
      <c r="T1666" s="26">
        <v>3028512000</v>
      </c>
      <c r="U1666" s="25">
        <v>0</v>
      </c>
      <c r="V1666" s="25">
        <v>0</v>
      </c>
      <c r="W1666" s="25" t="s">
        <v>84</v>
      </c>
      <c r="X1666" s="25" t="s">
        <v>29</v>
      </c>
      <c r="Y1666" s="25" t="s">
        <v>1470</v>
      </c>
      <c r="Z1666" s="25">
        <v>3778800</v>
      </c>
      <c r="AA1666" s="25" t="s">
        <v>85</v>
      </c>
      <c r="AC1666" s="24" t="str">
        <f t="shared" ref="AC1666:AC1673" si="52">+CONCATENATE(A1666,"-",B1666)</f>
        <v>1149-15</v>
      </c>
      <c r="AD1666" s="24" t="str">
        <f t="shared" ref="AD1666:AD1673" si="53">+CONCATENATE(L1666," #"," ",AC1666)</f>
        <v>DOTACION  DE LA CASA ECOLOGICA DE LOS ANIMALES # 1149-15</v>
      </c>
    </row>
    <row r="1667" spans="1:30" x14ac:dyDescent="0.25">
      <c r="A1667" s="25">
        <v>1149</v>
      </c>
      <c r="B1667" s="25">
        <v>16</v>
      </c>
      <c r="C1667" s="25" t="s">
        <v>1464</v>
      </c>
      <c r="D1667" s="25" t="s">
        <v>1479</v>
      </c>
      <c r="E1667" s="25" t="s">
        <v>1466</v>
      </c>
      <c r="F1667" s="25" t="s">
        <v>1479</v>
      </c>
      <c r="G1667" s="25" t="s">
        <v>27</v>
      </c>
      <c r="H1667" s="25" t="s">
        <v>31</v>
      </c>
      <c r="I1667" s="25" t="s">
        <v>1467</v>
      </c>
      <c r="J1667" s="25" t="s">
        <v>1468</v>
      </c>
      <c r="K1667" s="25">
        <v>80111600</v>
      </c>
      <c r="L1667" s="25" t="s">
        <v>1471</v>
      </c>
      <c r="M1667" s="25">
        <v>2</v>
      </c>
      <c r="N1667" s="25">
        <v>2</v>
      </c>
      <c r="O1667" s="25">
        <v>11</v>
      </c>
      <c r="P1667" s="25">
        <v>1</v>
      </c>
      <c r="Q1667" s="25" t="s">
        <v>28</v>
      </c>
      <c r="R1667" s="25">
        <v>0</v>
      </c>
      <c r="S1667" s="26">
        <v>49631400</v>
      </c>
      <c r="T1667" s="26">
        <v>49631400</v>
      </c>
      <c r="U1667" s="25">
        <v>0</v>
      </c>
      <c r="V1667" s="25">
        <v>0</v>
      </c>
      <c r="W1667" s="25" t="s">
        <v>84</v>
      </c>
      <c r="X1667" s="25" t="s">
        <v>29</v>
      </c>
      <c r="Y1667" s="25" t="s">
        <v>1470</v>
      </c>
      <c r="Z1667" s="25">
        <v>3778800</v>
      </c>
      <c r="AA1667" s="25" t="s">
        <v>85</v>
      </c>
      <c r="AC1667" s="24" t="str">
        <f t="shared" si="52"/>
        <v>1149-16</v>
      </c>
      <c r="AD1667" s="24" t="str">
        <f t="shared" si="53"/>
        <v>PRESTAR LOS SERVICIOS PROFESIONALES PARA REALIZAR EL ACOMPAÑAMIENTO TECNICO Y EL SEGUIMIENTO A LAS CONSTRUCCIONES DEL CEA Y CRRFFS DE LA SDA. # 1149-16</v>
      </c>
    </row>
    <row r="1668" spans="1:30" x14ac:dyDescent="0.25">
      <c r="A1668" s="25">
        <v>1149</v>
      </c>
      <c r="B1668" s="25">
        <v>17</v>
      </c>
      <c r="C1668" s="25" t="s">
        <v>1464</v>
      </c>
      <c r="D1668" s="25" t="s">
        <v>1479</v>
      </c>
      <c r="E1668" s="25" t="s">
        <v>1466</v>
      </c>
      <c r="F1668" s="25" t="s">
        <v>1479</v>
      </c>
      <c r="G1668" s="25" t="s">
        <v>27</v>
      </c>
      <c r="H1668" s="25" t="s">
        <v>31</v>
      </c>
      <c r="I1668" s="25" t="s">
        <v>1467</v>
      </c>
      <c r="J1668" s="25" t="s">
        <v>1468</v>
      </c>
      <c r="K1668" s="25">
        <v>80111600</v>
      </c>
      <c r="L1668" s="25" t="s">
        <v>1469</v>
      </c>
      <c r="M1668" s="25">
        <v>2</v>
      </c>
      <c r="N1668" s="25">
        <v>2</v>
      </c>
      <c r="O1668" s="25">
        <v>11</v>
      </c>
      <c r="P1668" s="25">
        <v>1</v>
      </c>
      <c r="Q1668" s="25" t="s">
        <v>28</v>
      </c>
      <c r="R1668" s="25">
        <v>0</v>
      </c>
      <c r="S1668" s="26">
        <v>49631400</v>
      </c>
      <c r="T1668" s="26">
        <v>49631400</v>
      </c>
      <c r="U1668" s="25">
        <v>0</v>
      </c>
      <c r="V1668" s="25">
        <v>0</v>
      </c>
      <c r="W1668" s="25" t="s">
        <v>84</v>
      </c>
      <c r="X1668" s="25" t="s">
        <v>29</v>
      </c>
      <c r="Y1668" s="25" t="s">
        <v>1470</v>
      </c>
      <c r="Z1668" s="25">
        <v>3778800</v>
      </c>
      <c r="AA1668" s="25" t="s">
        <v>85</v>
      </c>
      <c r="AC1668" s="24" t="str">
        <f t="shared" si="52"/>
        <v>1149-17</v>
      </c>
      <c r="AD1668" s="24" t="str">
        <f t="shared" si="53"/>
        <v>PRESTAR LOS SERVICIOS PROFESIONALES PARA GARANTIZAR EL CUMPLIMIENTO DE LOS ASPECTOS ARQUITECTONICOS Y REALIZAR LOS TRAMITES REQUERIDOS PARA LA EJECUCION DE LAS CONSTRUCCIONES QUE ADELANTA LA SDA. # 1149-17</v>
      </c>
    </row>
    <row r="1669" spans="1:30" x14ac:dyDescent="0.25">
      <c r="A1669" s="25">
        <v>1149</v>
      </c>
      <c r="B1669" s="25">
        <v>18</v>
      </c>
      <c r="C1669" s="25" t="s">
        <v>1464</v>
      </c>
      <c r="D1669" s="25" t="s">
        <v>1479</v>
      </c>
      <c r="E1669" s="25" t="s">
        <v>1466</v>
      </c>
      <c r="F1669" s="25" t="s">
        <v>1479</v>
      </c>
      <c r="G1669" s="25" t="s">
        <v>27</v>
      </c>
      <c r="H1669" s="25" t="s">
        <v>31</v>
      </c>
      <c r="I1669" s="25" t="s">
        <v>1467</v>
      </c>
      <c r="J1669" s="25" t="s">
        <v>1468</v>
      </c>
      <c r="K1669" s="25">
        <v>80111600</v>
      </c>
      <c r="L1669" s="25" t="s">
        <v>586</v>
      </c>
      <c r="M1669" s="25">
        <v>2</v>
      </c>
      <c r="N1669" s="25">
        <v>2</v>
      </c>
      <c r="O1669" s="25">
        <v>11</v>
      </c>
      <c r="P1669" s="25">
        <v>1</v>
      </c>
      <c r="Q1669" s="25" t="s">
        <v>28</v>
      </c>
      <c r="R1669" s="25">
        <v>0</v>
      </c>
      <c r="S1669" s="26">
        <v>25031159.999999996</v>
      </c>
      <c r="T1669" s="26">
        <v>25031159.999999996</v>
      </c>
      <c r="U1669" s="25">
        <v>0</v>
      </c>
      <c r="V1669" s="25">
        <v>0</v>
      </c>
      <c r="W1669" s="25" t="s">
        <v>84</v>
      </c>
      <c r="X1669" s="25" t="s">
        <v>29</v>
      </c>
      <c r="Y1669" s="25" t="s">
        <v>1470</v>
      </c>
      <c r="Z1669" s="25">
        <v>3778800</v>
      </c>
      <c r="AA1669" s="25" t="s">
        <v>85</v>
      </c>
      <c r="AC1669" s="24" t="str">
        <f t="shared" si="52"/>
        <v>1149-18</v>
      </c>
      <c r="AD1669" s="24" t="str">
        <f t="shared" si="53"/>
        <v>REALIZAR EL SEGUIMIENTO Y REPORTE DEL AVANCE FISICO Y PRESUPUESTAL EN EL MARCO DEL DESARROLLO DE LAS ACCIONES DE FORTALECIMIENTO INSTITUCIONAL Y PROTECCION Y BIENESTAR ANIMAL # 1149-18</v>
      </c>
    </row>
    <row r="1670" spans="1:30" x14ac:dyDescent="0.25">
      <c r="A1670" s="25">
        <v>1149</v>
      </c>
      <c r="B1670" s="25">
        <v>19</v>
      </c>
      <c r="C1670" s="25" t="s">
        <v>1464</v>
      </c>
      <c r="D1670" s="25" t="s">
        <v>1479</v>
      </c>
      <c r="E1670" s="25" t="s">
        <v>1466</v>
      </c>
      <c r="F1670" s="25" t="s">
        <v>1479</v>
      </c>
      <c r="G1670" s="25" t="s">
        <v>27</v>
      </c>
      <c r="H1670" s="25" t="s">
        <v>31</v>
      </c>
      <c r="I1670" s="25" t="s">
        <v>1467</v>
      </c>
      <c r="J1670" s="25" t="s">
        <v>1468</v>
      </c>
      <c r="K1670" s="25">
        <v>80111600</v>
      </c>
      <c r="L1670" s="25" t="s">
        <v>1472</v>
      </c>
      <c r="M1670" s="25">
        <v>2</v>
      </c>
      <c r="N1670" s="25">
        <v>2</v>
      </c>
      <c r="O1670" s="25">
        <v>11</v>
      </c>
      <c r="P1670" s="25">
        <v>1</v>
      </c>
      <c r="Q1670" s="25" t="s">
        <v>28</v>
      </c>
      <c r="R1670" s="25">
        <v>0</v>
      </c>
      <c r="S1670" s="26">
        <v>35758800</v>
      </c>
      <c r="T1670" s="26">
        <v>35758800</v>
      </c>
      <c r="U1670" s="25">
        <v>0</v>
      </c>
      <c r="V1670" s="25">
        <v>0</v>
      </c>
      <c r="W1670" s="25" t="s">
        <v>84</v>
      </c>
      <c r="X1670" s="25" t="s">
        <v>29</v>
      </c>
      <c r="Y1670" s="25" t="s">
        <v>1470</v>
      </c>
      <c r="Z1670" s="25">
        <v>3778800</v>
      </c>
      <c r="AA1670" s="25" t="s">
        <v>85</v>
      </c>
      <c r="AC1670" s="24" t="str">
        <f t="shared" si="52"/>
        <v>1149-19</v>
      </c>
      <c r="AD1670" s="24" t="str">
        <f t="shared" si="53"/>
        <v>PRESTRAR LOS SERVICIOS PROFESIONALES PARA REALIZAR EL SEGUIMIENTO Y ACOMPAÑAMIENTO AL COMPONENTE ELECTRICO DE LAS CONSTRUCCIONES CEA Y CRRFFS DE LA SDA # 1149-19</v>
      </c>
    </row>
    <row r="1671" spans="1:30" x14ac:dyDescent="0.25">
      <c r="A1671" s="25">
        <v>1149</v>
      </c>
      <c r="B1671" s="25">
        <v>20</v>
      </c>
      <c r="C1671" s="25" t="s">
        <v>1464</v>
      </c>
      <c r="D1671" s="25" t="s">
        <v>1479</v>
      </c>
      <c r="E1671" s="25" t="s">
        <v>1466</v>
      </c>
      <c r="F1671" s="25" t="s">
        <v>1479</v>
      </c>
      <c r="G1671" s="25" t="s">
        <v>27</v>
      </c>
      <c r="H1671" s="25" t="s">
        <v>31</v>
      </c>
      <c r="I1671" s="25" t="s">
        <v>1467</v>
      </c>
      <c r="J1671" s="25" t="s">
        <v>1468</v>
      </c>
      <c r="K1671" s="25">
        <v>80111600</v>
      </c>
      <c r="L1671" s="25" t="s">
        <v>1473</v>
      </c>
      <c r="M1671" s="25">
        <v>2</v>
      </c>
      <c r="N1671" s="25">
        <v>2</v>
      </c>
      <c r="O1671" s="25">
        <v>11</v>
      </c>
      <c r="P1671" s="25">
        <v>1</v>
      </c>
      <c r="Q1671" s="25" t="s">
        <v>28</v>
      </c>
      <c r="R1671" s="25">
        <v>0</v>
      </c>
      <c r="S1671" s="26">
        <v>3604860</v>
      </c>
      <c r="T1671" s="26">
        <v>3604860</v>
      </c>
      <c r="U1671" s="25">
        <v>0</v>
      </c>
      <c r="V1671" s="25">
        <v>0</v>
      </c>
      <c r="W1671" s="25" t="s">
        <v>84</v>
      </c>
      <c r="X1671" s="25" t="s">
        <v>29</v>
      </c>
      <c r="Y1671" s="25" t="s">
        <v>1470</v>
      </c>
      <c r="Z1671" s="25">
        <v>3778800</v>
      </c>
      <c r="AA1671" s="25" t="s">
        <v>85</v>
      </c>
      <c r="AC1671" s="24" t="str">
        <f t="shared" si="52"/>
        <v>1149-20</v>
      </c>
      <c r="AD1671" s="24" t="str">
        <f t="shared" si="53"/>
        <v>PRESTAR LOS SERVICIOS PROFESIONALES PARA EL DESARROLLO DE ACCIONES DE ACOMPAÑMIENTO Y ORIENTACION DEL SUBSISTEMA DE GESTION AMBIENTAL EN LAS SEDES Y CONSTRUCCIONES DE LA SDA # 1149-20</v>
      </c>
    </row>
    <row r="1672" spans="1:30" x14ac:dyDescent="0.25">
      <c r="A1672" s="25">
        <v>1149</v>
      </c>
      <c r="B1672" s="25">
        <v>21</v>
      </c>
      <c r="C1672" s="25" t="s">
        <v>1464</v>
      </c>
      <c r="D1672" s="25" t="s">
        <v>1479</v>
      </c>
      <c r="E1672" s="25" t="s">
        <v>1466</v>
      </c>
      <c r="F1672" s="25" t="s">
        <v>1479</v>
      </c>
      <c r="G1672" s="25" t="s">
        <v>27</v>
      </c>
      <c r="H1672" s="25" t="s">
        <v>31</v>
      </c>
      <c r="I1672" s="25" t="s">
        <v>1467</v>
      </c>
      <c r="J1672" s="25" t="s">
        <v>1468</v>
      </c>
      <c r="K1672" s="25">
        <v>80111600</v>
      </c>
      <c r="L1672" s="25" t="s">
        <v>1474</v>
      </c>
      <c r="M1672" s="25">
        <v>2</v>
      </c>
      <c r="N1672" s="25">
        <v>2</v>
      </c>
      <c r="O1672" s="25">
        <v>11</v>
      </c>
      <c r="P1672" s="25">
        <v>1</v>
      </c>
      <c r="Q1672" s="25" t="s">
        <v>28</v>
      </c>
      <c r="R1672" s="25">
        <v>0</v>
      </c>
      <c r="S1672" s="26">
        <v>6408380</v>
      </c>
      <c r="T1672" s="26">
        <v>6408380</v>
      </c>
      <c r="U1672" s="25">
        <v>0</v>
      </c>
      <c r="V1672" s="25">
        <v>0</v>
      </c>
      <c r="W1672" s="25" t="s">
        <v>84</v>
      </c>
      <c r="X1672" s="25" t="s">
        <v>29</v>
      </c>
      <c r="Y1672" s="25" t="s">
        <v>1470</v>
      </c>
      <c r="Z1672" s="25">
        <v>3778800</v>
      </c>
      <c r="AA1672" s="25" t="s">
        <v>85</v>
      </c>
      <c r="AC1672" s="24" t="str">
        <f t="shared" si="52"/>
        <v>1149-21</v>
      </c>
      <c r="AD1672" s="24" t="str">
        <f t="shared" si="53"/>
        <v>PRESTAR SUS SERVICIOS PROFESIONALES PARA DESARROLLAR LAS ACTIVIDADES RELACIONADAS CON EL SISTEMA DE GESTION DE LA SEGUIRDAD Y SALUD EN EL TRABAJO (SG-SST), EN LAS SEDES Y CONSTRUCCIONES DE LA SDA # 1149-21</v>
      </c>
    </row>
    <row r="1673" spans="1:30" x14ac:dyDescent="0.25">
      <c r="A1673" s="25">
        <v>1149</v>
      </c>
      <c r="B1673" s="25">
        <v>22</v>
      </c>
      <c r="C1673" s="25" t="s">
        <v>1464</v>
      </c>
      <c r="D1673" s="25" t="s">
        <v>1479</v>
      </c>
      <c r="E1673" s="25" t="s">
        <v>1466</v>
      </c>
      <c r="F1673" s="25" t="s">
        <v>1479</v>
      </c>
      <c r="G1673" s="25" t="s">
        <v>27</v>
      </c>
      <c r="H1673" s="25" t="s">
        <v>30</v>
      </c>
      <c r="I1673" s="25" t="s">
        <v>1477</v>
      </c>
      <c r="J1673" s="25" t="s">
        <v>1332</v>
      </c>
      <c r="K1673" s="25">
        <v>72121400</v>
      </c>
      <c r="L1673" s="25" t="s">
        <v>1480</v>
      </c>
      <c r="M1673" s="25">
        <v>4</v>
      </c>
      <c r="N1673" s="25">
        <v>4</v>
      </c>
      <c r="O1673" s="25">
        <v>6</v>
      </c>
      <c r="P1673" s="25">
        <v>1</v>
      </c>
      <c r="Q1673" s="25" t="s">
        <v>33</v>
      </c>
      <c r="R1673" s="25">
        <v>0</v>
      </c>
      <c r="S1673" s="26">
        <v>2000000000</v>
      </c>
      <c r="T1673" s="26">
        <v>2000000000</v>
      </c>
      <c r="U1673" s="25">
        <v>0</v>
      </c>
      <c r="V1673" s="25">
        <v>0</v>
      </c>
      <c r="W1673" s="25" t="s">
        <v>84</v>
      </c>
      <c r="X1673" s="25" t="s">
        <v>29</v>
      </c>
      <c r="Y1673" s="25" t="s">
        <v>1470</v>
      </c>
      <c r="Z1673" s="25">
        <v>3778800</v>
      </c>
      <c r="AA1673" s="25" t="s">
        <v>85</v>
      </c>
      <c r="AC1673" s="24" t="str">
        <f t="shared" si="52"/>
        <v>1149-22</v>
      </c>
      <c r="AD1673" s="24" t="str">
        <f t="shared" si="53"/>
        <v>DOTACION  DEL CENTRO DE RECEPCION Y REHABILITACION DE FLORA Y FAUNA SILVESTRE  # 1149-22</v>
      </c>
    </row>
    <row r="1674" spans="1:30" x14ac:dyDescent="0.25">
      <c r="A1674" s="25"/>
      <c r="B1674" s="25"/>
      <c r="C1674" s="25"/>
      <c r="D1674" s="25"/>
      <c r="E1674" s="25"/>
      <c r="F1674" s="25"/>
      <c r="G1674" s="25"/>
      <c r="H1674" s="25"/>
      <c r="I1674" s="25"/>
      <c r="J1674" s="25"/>
      <c r="K1674" s="25"/>
      <c r="L1674" s="25"/>
      <c r="M1674" s="25"/>
      <c r="N1674" s="25"/>
      <c r="O1674" s="25"/>
      <c r="P1674" s="25"/>
      <c r="Q1674" s="25"/>
      <c r="R1674" s="25"/>
      <c r="S1674" s="26"/>
      <c r="T1674" s="371">
        <f>SUM(T2:T1673)</f>
        <v>342692487000</v>
      </c>
      <c r="U1674" s="25"/>
      <c r="V1674" s="25"/>
      <c r="W1674" s="25"/>
      <c r="X1674" s="25"/>
      <c r="Y1674" s="25"/>
      <c r="Z1674" s="25"/>
      <c r="AA1674" s="25"/>
      <c r="AC1674" s="24"/>
      <c r="AD1674" s="24"/>
    </row>
  </sheetData>
  <autoFilter ref="A1:AD1674" xr:uid="{398CDAEB-C747-4A5C-8D4D-9C818BBAA3FE}"/>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3:C16"/>
  <sheetViews>
    <sheetView topLeftCell="A3" workbookViewId="0">
      <selection activeCell="C15" sqref="C15"/>
    </sheetView>
  </sheetViews>
  <sheetFormatPr baseColWidth="10" defaultRowHeight="15" x14ac:dyDescent="0.25"/>
  <cols>
    <col min="1" max="1" width="17.5703125" bestFit="1" customWidth="1"/>
    <col min="2" max="2" width="44.42578125" style="23" bestFit="1" customWidth="1"/>
    <col min="3" max="3" width="19.5703125" style="20" customWidth="1"/>
  </cols>
  <sheetData>
    <row r="3" spans="1:3" x14ac:dyDescent="0.25">
      <c r="A3" s="18" t="s">
        <v>170</v>
      </c>
      <c r="B3" s="23" t="s">
        <v>169</v>
      </c>
    </row>
    <row r="4" spans="1:3" x14ac:dyDescent="0.25">
      <c r="A4" s="19">
        <v>978</v>
      </c>
      <c r="B4" s="26">
        <v>17582589500</v>
      </c>
      <c r="C4" s="29">
        <v>17582589500</v>
      </c>
    </row>
    <row r="5" spans="1:3" x14ac:dyDescent="0.25">
      <c r="A5" s="19">
        <v>979</v>
      </c>
      <c r="B5" s="26">
        <v>25175392000</v>
      </c>
      <c r="C5" s="29">
        <v>25175392000</v>
      </c>
    </row>
    <row r="6" spans="1:3" x14ac:dyDescent="0.25">
      <c r="A6" s="19">
        <v>1033</v>
      </c>
      <c r="B6" s="23">
        <v>5493042659.8000002</v>
      </c>
      <c r="C6" s="29">
        <v>5493042659.8000002</v>
      </c>
    </row>
    <row r="7" spans="1:3" x14ac:dyDescent="0.25">
      <c r="A7" s="19">
        <v>1132</v>
      </c>
      <c r="B7" s="23">
        <v>33252437987</v>
      </c>
      <c r="C7" s="29">
        <v>33252437987</v>
      </c>
    </row>
    <row r="8" spans="1:3" x14ac:dyDescent="0.25">
      <c r="A8" s="19">
        <v>1149</v>
      </c>
      <c r="B8" s="23">
        <v>1892500000</v>
      </c>
      <c r="C8" s="29">
        <v>1892500000</v>
      </c>
    </row>
    <row r="9" spans="1:3" x14ac:dyDescent="0.25">
      <c r="A9" s="19">
        <v>1150</v>
      </c>
      <c r="B9" s="23">
        <v>7468889000</v>
      </c>
      <c r="C9" s="29">
        <v>7468889000</v>
      </c>
    </row>
    <row r="10" spans="1:3" x14ac:dyDescent="0.25">
      <c r="A10" s="19">
        <v>7517</v>
      </c>
      <c r="B10" s="23">
        <v>1763875000</v>
      </c>
      <c r="C10" s="29">
        <v>1763875000</v>
      </c>
    </row>
    <row r="11" spans="1:3" x14ac:dyDescent="0.25">
      <c r="A11" s="19">
        <v>981</v>
      </c>
      <c r="B11" s="23">
        <v>5230933000.0000057</v>
      </c>
      <c r="C11" s="30">
        <v>5230933000.0000057</v>
      </c>
    </row>
    <row r="12" spans="1:3" x14ac:dyDescent="0.25">
      <c r="A12" s="19">
        <v>1100</v>
      </c>
      <c r="B12" s="23">
        <v>2699544053</v>
      </c>
      <c r="C12" s="29">
        <v>2699544053</v>
      </c>
    </row>
    <row r="13" spans="1:3" x14ac:dyDescent="0.25">
      <c r="A13" s="19">
        <v>1030</v>
      </c>
      <c r="B13" s="23">
        <v>3342876200</v>
      </c>
      <c r="C13" s="29">
        <v>3342876200</v>
      </c>
    </row>
    <row r="14" spans="1:3" x14ac:dyDescent="0.25">
      <c r="A14" s="19">
        <v>1029</v>
      </c>
      <c r="B14" s="23">
        <v>2291350000</v>
      </c>
      <c r="C14" s="29">
        <v>2291350000</v>
      </c>
    </row>
    <row r="15" spans="1:3" x14ac:dyDescent="0.25">
      <c r="A15" s="19">
        <v>1141</v>
      </c>
      <c r="B15" s="23">
        <v>8755709000</v>
      </c>
      <c r="C15" s="20">
        <f>+GETPIVOTDATA("19. Valor estimado en la vigencia actual",$A$3,"PROYECTO",1141)</f>
        <v>8755709000</v>
      </c>
    </row>
    <row r="16" spans="1:3" x14ac:dyDescent="0.25">
      <c r="A16" s="19" t="s">
        <v>171</v>
      </c>
      <c r="B16" s="23">
        <v>114949138399.8</v>
      </c>
      <c r="C16" s="20">
        <f>SUM(C4:C15)</f>
        <v>114949138399.8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9B3B3-EC13-437A-8710-2F26435786AD}">
  <dimension ref="A1:AC86"/>
  <sheetViews>
    <sheetView zoomScale="70" zoomScaleNormal="70" workbookViewId="0">
      <pane xSplit="3" ySplit="1" topLeftCell="D2" activePane="bottomRight" state="frozen"/>
      <selection pane="topRight" activeCell="D1" sqref="D1"/>
      <selection pane="bottomLeft" activeCell="A2" sqref="A2"/>
      <selection pane="bottomRight" activeCell="A2" sqref="A2"/>
    </sheetView>
  </sheetViews>
  <sheetFormatPr baseColWidth="10" defaultRowHeight="12.75" x14ac:dyDescent="0.25"/>
  <cols>
    <col min="1" max="1" width="12.140625" style="16" customWidth="1"/>
    <col min="2" max="2" width="20.5703125" style="16" customWidth="1"/>
    <col min="3" max="3" width="36.7109375" style="16" customWidth="1"/>
    <col min="4" max="4" width="20.85546875" style="16" customWidth="1"/>
    <col min="5" max="5" width="25.5703125" style="16" customWidth="1"/>
    <col min="6" max="6" width="11.42578125" style="16" customWidth="1"/>
    <col min="7" max="7" width="22.28515625" style="16" customWidth="1"/>
    <col min="8" max="8" width="40.5703125" style="16" customWidth="1"/>
    <col min="9" max="9" width="40.85546875" style="16" customWidth="1"/>
    <col min="10" max="10" width="11.5703125" style="16" customWidth="1"/>
    <col min="11" max="11" width="72.28515625" style="16" customWidth="1"/>
    <col min="12" max="12" width="13.42578125" style="16" customWidth="1"/>
    <col min="13" max="13" width="14.7109375" style="16" customWidth="1"/>
    <col min="14" max="14" width="15.7109375" style="16" customWidth="1"/>
    <col min="15" max="15" width="14.140625" style="16" customWidth="1"/>
    <col min="16" max="16" width="11.42578125" style="16" customWidth="1"/>
    <col min="17" max="17" width="17.85546875" style="16" bestFit="1" customWidth="1"/>
    <col min="18" max="18" width="18.28515625" style="22" customWidth="1"/>
    <col min="19" max="19" width="21" style="22" customWidth="1"/>
    <col min="20" max="20" width="15.140625" style="16" customWidth="1"/>
    <col min="21" max="21" width="11.42578125" style="16" customWidth="1"/>
    <col min="22" max="22" width="25.140625" style="16" customWidth="1"/>
    <col min="23" max="23" width="11.42578125" style="16" customWidth="1"/>
    <col min="24" max="24" width="30.85546875" style="17" customWidth="1"/>
    <col min="25" max="25" width="11.42578125" style="16" customWidth="1"/>
    <col min="26" max="26" width="21.7109375" style="16" customWidth="1"/>
    <col min="27" max="27" width="13.5703125" style="16" customWidth="1"/>
    <col min="28" max="28" width="17" style="16" customWidth="1"/>
    <col min="29" max="29" width="11.5703125" style="16" customWidth="1"/>
    <col min="30" max="16384" width="11.42578125" style="16"/>
  </cols>
  <sheetData>
    <row r="1" spans="1:29" s="66" customFormat="1" ht="50.1" customHeight="1" x14ac:dyDescent="0.25">
      <c r="A1" s="131" t="s">
        <v>47</v>
      </c>
      <c r="B1" s="131" t="s">
        <v>1</v>
      </c>
      <c r="C1" s="131" t="s">
        <v>2</v>
      </c>
      <c r="D1" s="131" t="s">
        <v>3</v>
      </c>
      <c r="E1" s="131" t="s">
        <v>4</v>
      </c>
      <c r="F1" s="131" t="s">
        <v>5</v>
      </c>
      <c r="G1" s="131" t="s">
        <v>6</v>
      </c>
      <c r="H1" s="131" t="s">
        <v>7</v>
      </c>
      <c r="I1" s="131" t="s">
        <v>8</v>
      </c>
      <c r="J1" s="130" t="s">
        <v>36</v>
      </c>
      <c r="K1" s="130" t="s">
        <v>48</v>
      </c>
      <c r="L1" s="130" t="s">
        <v>49</v>
      </c>
      <c r="M1" s="130" t="s">
        <v>50</v>
      </c>
      <c r="N1" s="133" t="s">
        <v>307</v>
      </c>
      <c r="O1" s="133" t="s">
        <v>12</v>
      </c>
      <c r="P1" s="130" t="s">
        <v>13</v>
      </c>
      <c r="Q1" s="130" t="s">
        <v>14</v>
      </c>
      <c r="R1" s="132" t="s">
        <v>15</v>
      </c>
      <c r="S1" s="132" t="s">
        <v>16</v>
      </c>
      <c r="T1" s="130" t="s">
        <v>17</v>
      </c>
      <c r="U1" s="130" t="s">
        <v>18</v>
      </c>
      <c r="V1" s="130" t="s">
        <v>19</v>
      </c>
      <c r="W1" s="130" t="s">
        <v>38</v>
      </c>
      <c r="X1" s="130" t="s">
        <v>21</v>
      </c>
      <c r="Y1" s="130" t="s">
        <v>22</v>
      </c>
      <c r="Z1" s="130" t="s">
        <v>23</v>
      </c>
      <c r="AA1" s="131" t="s">
        <v>24</v>
      </c>
      <c r="AB1" s="131" t="s">
        <v>25</v>
      </c>
      <c r="AC1" s="131" t="s">
        <v>26</v>
      </c>
    </row>
    <row r="2" spans="1:29" s="66" customFormat="1" ht="50.1" customHeight="1" x14ac:dyDescent="0.25">
      <c r="A2" s="67">
        <v>1</v>
      </c>
      <c r="B2" s="67" t="s">
        <v>51</v>
      </c>
      <c r="C2" s="67" t="s">
        <v>52</v>
      </c>
      <c r="D2" s="67" t="s">
        <v>53</v>
      </c>
      <c r="E2" s="67" t="s">
        <v>54</v>
      </c>
      <c r="F2" s="67" t="s">
        <v>27</v>
      </c>
      <c r="G2" s="67" t="s">
        <v>237</v>
      </c>
      <c r="H2" s="67" t="s">
        <v>55</v>
      </c>
      <c r="I2" s="67" t="s">
        <v>56</v>
      </c>
      <c r="J2" s="67">
        <v>80111600</v>
      </c>
      <c r="K2" s="67" t="s">
        <v>279</v>
      </c>
      <c r="L2" s="67">
        <v>1</v>
      </c>
      <c r="M2" s="67">
        <v>2</v>
      </c>
      <c r="N2" s="67">
        <v>12</v>
      </c>
      <c r="O2" s="67">
        <v>1</v>
      </c>
      <c r="P2" s="68" t="s">
        <v>28</v>
      </c>
      <c r="Q2" s="67">
        <v>0</v>
      </c>
      <c r="R2" s="69">
        <v>39108000</v>
      </c>
      <c r="S2" s="69">
        <v>39108000</v>
      </c>
      <c r="T2" s="70">
        <v>0</v>
      </c>
      <c r="U2" s="70">
        <v>0</v>
      </c>
      <c r="V2" s="67" t="s">
        <v>41</v>
      </c>
      <c r="W2" s="67" t="s">
        <v>29</v>
      </c>
      <c r="X2" s="67" t="s">
        <v>224</v>
      </c>
      <c r="Y2" s="67">
        <v>3778878</v>
      </c>
      <c r="Z2" s="67" t="s">
        <v>223</v>
      </c>
      <c r="AA2" s="67"/>
      <c r="AB2" s="71"/>
      <c r="AC2" s="67"/>
    </row>
    <row r="3" spans="1:29" s="66" customFormat="1" ht="50.1" customHeight="1" x14ac:dyDescent="0.25">
      <c r="A3" s="67">
        <v>2</v>
      </c>
      <c r="B3" s="67" t="s">
        <v>51</v>
      </c>
      <c r="C3" s="67" t="s">
        <v>52</v>
      </c>
      <c r="D3" s="67" t="s">
        <v>53</v>
      </c>
      <c r="E3" s="67" t="s">
        <v>54</v>
      </c>
      <c r="F3" s="67" t="s">
        <v>27</v>
      </c>
      <c r="G3" s="67" t="s">
        <v>237</v>
      </c>
      <c r="H3" s="67" t="s">
        <v>55</v>
      </c>
      <c r="I3" s="67" t="s">
        <v>56</v>
      </c>
      <c r="J3" s="67">
        <v>80111600</v>
      </c>
      <c r="K3" s="67" t="s">
        <v>280</v>
      </c>
      <c r="L3" s="67">
        <v>1</v>
      </c>
      <c r="M3" s="67">
        <v>2</v>
      </c>
      <c r="N3" s="67">
        <v>12</v>
      </c>
      <c r="O3" s="67">
        <v>1</v>
      </c>
      <c r="P3" s="68" t="s">
        <v>28</v>
      </c>
      <c r="Q3" s="67">
        <v>0</v>
      </c>
      <c r="R3" s="69">
        <v>56640000</v>
      </c>
      <c r="S3" s="69">
        <v>56640000</v>
      </c>
      <c r="T3" s="70">
        <v>0</v>
      </c>
      <c r="U3" s="70">
        <v>0</v>
      </c>
      <c r="V3" s="67" t="s">
        <v>41</v>
      </c>
      <c r="W3" s="67" t="s">
        <v>29</v>
      </c>
      <c r="X3" s="67" t="s">
        <v>224</v>
      </c>
      <c r="Y3" s="67">
        <v>3778878</v>
      </c>
      <c r="Z3" s="67" t="s">
        <v>223</v>
      </c>
      <c r="AA3" s="67"/>
      <c r="AB3" s="71"/>
      <c r="AC3" s="67"/>
    </row>
    <row r="4" spans="1:29" s="66" customFormat="1" ht="50.1" customHeight="1" x14ac:dyDescent="0.25">
      <c r="A4" s="67">
        <v>3</v>
      </c>
      <c r="B4" s="67" t="s">
        <v>51</v>
      </c>
      <c r="C4" s="67" t="s">
        <v>52</v>
      </c>
      <c r="D4" s="67" t="s">
        <v>53</v>
      </c>
      <c r="E4" s="67" t="s">
        <v>54</v>
      </c>
      <c r="F4" s="67" t="s">
        <v>27</v>
      </c>
      <c r="G4" s="67" t="s">
        <v>237</v>
      </c>
      <c r="H4" s="67" t="s">
        <v>55</v>
      </c>
      <c r="I4" s="67" t="s">
        <v>56</v>
      </c>
      <c r="J4" s="67">
        <v>80111600</v>
      </c>
      <c r="K4" s="67" t="s">
        <v>280</v>
      </c>
      <c r="L4" s="67">
        <v>1</v>
      </c>
      <c r="M4" s="67">
        <v>2</v>
      </c>
      <c r="N4" s="67">
        <v>12</v>
      </c>
      <c r="O4" s="67">
        <v>1</v>
      </c>
      <c r="P4" s="68" t="s">
        <v>28</v>
      </c>
      <c r="Q4" s="67">
        <v>0</v>
      </c>
      <c r="R4" s="69">
        <v>56640000</v>
      </c>
      <c r="S4" s="69">
        <v>56640000</v>
      </c>
      <c r="T4" s="70">
        <v>0</v>
      </c>
      <c r="U4" s="70">
        <v>0</v>
      </c>
      <c r="V4" s="67" t="s">
        <v>41</v>
      </c>
      <c r="W4" s="67" t="s">
        <v>29</v>
      </c>
      <c r="X4" s="67" t="s">
        <v>224</v>
      </c>
      <c r="Y4" s="67">
        <v>3778878</v>
      </c>
      <c r="Z4" s="67" t="s">
        <v>223</v>
      </c>
      <c r="AA4" s="67"/>
      <c r="AB4" s="71"/>
      <c r="AC4" s="67"/>
    </row>
    <row r="5" spans="1:29" s="66" customFormat="1" ht="50.1" customHeight="1" x14ac:dyDescent="0.25">
      <c r="A5" s="67">
        <v>4</v>
      </c>
      <c r="B5" s="67" t="s">
        <v>51</v>
      </c>
      <c r="C5" s="67" t="s">
        <v>52</v>
      </c>
      <c r="D5" s="67" t="s">
        <v>53</v>
      </c>
      <c r="E5" s="67" t="s">
        <v>54</v>
      </c>
      <c r="F5" s="67" t="s">
        <v>27</v>
      </c>
      <c r="G5" s="67" t="s">
        <v>237</v>
      </c>
      <c r="H5" s="67" t="s">
        <v>55</v>
      </c>
      <c r="I5" s="67" t="s">
        <v>56</v>
      </c>
      <c r="J5" s="67">
        <v>80111600</v>
      </c>
      <c r="K5" s="67" t="s">
        <v>280</v>
      </c>
      <c r="L5" s="67">
        <v>1</v>
      </c>
      <c r="M5" s="67">
        <v>2</v>
      </c>
      <c r="N5" s="67">
        <v>12</v>
      </c>
      <c r="O5" s="67">
        <v>1</v>
      </c>
      <c r="P5" s="68" t="s">
        <v>28</v>
      </c>
      <c r="Q5" s="67">
        <v>0</v>
      </c>
      <c r="R5" s="69">
        <v>56640000</v>
      </c>
      <c r="S5" s="69">
        <v>56640000</v>
      </c>
      <c r="T5" s="70">
        <v>0</v>
      </c>
      <c r="U5" s="70">
        <v>0</v>
      </c>
      <c r="V5" s="67" t="s">
        <v>41</v>
      </c>
      <c r="W5" s="67" t="s">
        <v>29</v>
      </c>
      <c r="X5" s="67" t="s">
        <v>224</v>
      </c>
      <c r="Y5" s="67">
        <v>3778878</v>
      </c>
      <c r="Z5" s="67" t="s">
        <v>223</v>
      </c>
      <c r="AA5" s="67"/>
      <c r="AB5" s="71"/>
      <c r="AC5" s="67"/>
    </row>
    <row r="6" spans="1:29" s="66" customFormat="1" ht="50.1" customHeight="1" x14ac:dyDescent="0.25">
      <c r="A6" s="67">
        <v>5</v>
      </c>
      <c r="B6" s="67" t="s">
        <v>51</v>
      </c>
      <c r="C6" s="67" t="s">
        <v>52</v>
      </c>
      <c r="D6" s="67" t="s">
        <v>53</v>
      </c>
      <c r="E6" s="67" t="s">
        <v>54</v>
      </c>
      <c r="F6" s="67" t="s">
        <v>27</v>
      </c>
      <c r="G6" s="67" t="s">
        <v>237</v>
      </c>
      <c r="H6" s="67" t="s">
        <v>55</v>
      </c>
      <c r="I6" s="67" t="s">
        <v>56</v>
      </c>
      <c r="J6" s="67">
        <v>80111600</v>
      </c>
      <c r="K6" s="67" t="s">
        <v>281</v>
      </c>
      <c r="L6" s="67">
        <v>1</v>
      </c>
      <c r="M6" s="67">
        <v>2</v>
      </c>
      <c r="N6" s="67">
        <v>12</v>
      </c>
      <c r="O6" s="67">
        <v>1</v>
      </c>
      <c r="P6" s="68" t="s">
        <v>28</v>
      </c>
      <c r="Q6" s="67">
        <v>0</v>
      </c>
      <c r="R6" s="69">
        <v>78960000</v>
      </c>
      <c r="S6" s="69">
        <v>78960000</v>
      </c>
      <c r="T6" s="70">
        <v>0</v>
      </c>
      <c r="U6" s="70">
        <v>0</v>
      </c>
      <c r="V6" s="67" t="s">
        <v>41</v>
      </c>
      <c r="W6" s="67" t="s">
        <v>29</v>
      </c>
      <c r="X6" s="67" t="s">
        <v>224</v>
      </c>
      <c r="Y6" s="67">
        <v>3778878</v>
      </c>
      <c r="Z6" s="67" t="s">
        <v>223</v>
      </c>
      <c r="AA6" s="67"/>
      <c r="AB6" s="71"/>
      <c r="AC6" s="67"/>
    </row>
    <row r="7" spans="1:29" s="66" customFormat="1" ht="50.1" customHeight="1" x14ac:dyDescent="0.25">
      <c r="A7" s="67">
        <v>6</v>
      </c>
      <c r="B7" s="67" t="s">
        <v>51</v>
      </c>
      <c r="C7" s="67" t="s">
        <v>52</v>
      </c>
      <c r="D7" s="67" t="s">
        <v>53</v>
      </c>
      <c r="E7" s="67" t="s">
        <v>54</v>
      </c>
      <c r="F7" s="67" t="s">
        <v>27</v>
      </c>
      <c r="G7" s="67" t="s">
        <v>30</v>
      </c>
      <c r="H7" s="67" t="s">
        <v>62</v>
      </c>
      <c r="I7" s="67" t="s">
        <v>282</v>
      </c>
      <c r="J7" s="67" t="s">
        <v>283</v>
      </c>
      <c r="K7" s="67" t="s">
        <v>284</v>
      </c>
      <c r="L7" s="67">
        <v>1</v>
      </c>
      <c r="M7" s="67">
        <v>2</v>
      </c>
      <c r="N7" s="67">
        <v>12</v>
      </c>
      <c r="O7" s="67">
        <v>1</v>
      </c>
      <c r="P7" s="68" t="s">
        <v>40</v>
      </c>
      <c r="Q7" s="67">
        <v>0</v>
      </c>
      <c r="R7" s="69">
        <v>250000</v>
      </c>
      <c r="S7" s="69">
        <v>250000</v>
      </c>
      <c r="T7" s="70">
        <v>0</v>
      </c>
      <c r="U7" s="70">
        <v>0</v>
      </c>
      <c r="V7" s="67" t="s">
        <v>41</v>
      </c>
      <c r="W7" s="67" t="s">
        <v>29</v>
      </c>
      <c r="X7" s="67" t="s">
        <v>224</v>
      </c>
      <c r="Y7" s="67">
        <v>3778878</v>
      </c>
      <c r="Z7" s="67" t="s">
        <v>223</v>
      </c>
      <c r="AA7" s="67"/>
      <c r="AB7" s="71"/>
      <c r="AC7" s="67"/>
    </row>
    <row r="8" spans="1:29" s="66" customFormat="1" ht="50.1" customHeight="1" x14ac:dyDescent="0.25">
      <c r="A8" s="67">
        <v>7</v>
      </c>
      <c r="B8" s="67" t="s">
        <v>51</v>
      </c>
      <c r="C8" s="67" t="s">
        <v>52</v>
      </c>
      <c r="D8" s="67" t="s">
        <v>53</v>
      </c>
      <c r="E8" s="67" t="s">
        <v>57</v>
      </c>
      <c r="F8" s="67" t="s">
        <v>27</v>
      </c>
      <c r="G8" s="67" t="s">
        <v>237</v>
      </c>
      <c r="H8" s="67" t="s">
        <v>55</v>
      </c>
      <c r="I8" s="67" t="s">
        <v>56</v>
      </c>
      <c r="J8" s="67">
        <v>80111600</v>
      </c>
      <c r="K8" s="67" t="s">
        <v>285</v>
      </c>
      <c r="L8" s="67">
        <v>1</v>
      </c>
      <c r="M8" s="67">
        <v>2</v>
      </c>
      <c r="N8" s="67">
        <v>12</v>
      </c>
      <c r="O8" s="67">
        <v>1</v>
      </c>
      <c r="P8" s="68" t="s">
        <v>28</v>
      </c>
      <c r="Q8" s="67">
        <v>0</v>
      </c>
      <c r="R8" s="69">
        <v>75252000</v>
      </c>
      <c r="S8" s="69">
        <v>75252000</v>
      </c>
      <c r="T8" s="70">
        <v>0</v>
      </c>
      <c r="U8" s="70">
        <v>0</v>
      </c>
      <c r="V8" s="67" t="s">
        <v>41</v>
      </c>
      <c r="W8" s="67" t="s">
        <v>29</v>
      </c>
      <c r="X8" s="67" t="s">
        <v>224</v>
      </c>
      <c r="Y8" s="67">
        <v>3778878</v>
      </c>
      <c r="Z8" s="67" t="s">
        <v>223</v>
      </c>
      <c r="AA8" s="67"/>
      <c r="AB8" s="71"/>
      <c r="AC8" s="67"/>
    </row>
    <row r="9" spans="1:29" s="66" customFormat="1" ht="50.1" customHeight="1" x14ac:dyDescent="0.25">
      <c r="A9" s="67">
        <v>8</v>
      </c>
      <c r="B9" s="67" t="s">
        <v>51</v>
      </c>
      <c r="C9" s="67" t="s">
        <v>52</v>
      </c>
      <c r="D9" s="67" t="s">
        <v>53</v>
      </c>
      <c r="E9" s="67" t="s">
        <v>57</v>
      </c>
      <c r="F9" s="67" t="s">
        <v>27</v>
      </c>
      <c r="G9" s="67" t="s">
        <v>237</v>
      </c>
      <c r="H9" s="67" t="s">
        <v>55</v>
      </c>
      <c r="I9" s="67" t="s">
        <v>56</v>
      </c>
      <c r="J9" s="67">
        <v>80111600</v>
      </c>
      <c r="K9" s="67" t="s">
        <v>286</v>
      </c>
      <c r="L9" s="67">
        <v>1</v>
      </c>
      <c r="M9" s="67">
        <v>2</v>
      </c>
      <c r="N9" s="67">
        <v>12</v>
      </c>
      <c r="O9" s="67">
        <v>1</v>
      </c>
      <c r="P9" s="68" t="s">
        <v>28</v>
      </c>
      <c r="Q9" s="67">
        <v>0</v>
      </c>
      <c r="R9" s="69">
        <v>49188000</v>
      </c>
      <c r="S9" s="69">
        <v>49188000</v>
      </c>
      <c r="T9" s="70">
        <v>0</v>
      </c>
      <c r="U9" s="70">
        <v>0</v>
      </c>
      <c r="V9" s="67" t="s">
        <v>41</v>
      </c>
      <c r="W9" s="67" t="s">
        <v>29</v>
      </c>
      <c r="X9" s="67" t="s">
        <v>224</v>
      </c>
      <c r="Y9" s="67">
        <v>3778878</v>
      </c>
      <c r="Z9" s="67" t="s">
        <v>223</v>
      </c>
      <c r="AA9" s="67"/>
      <c r="AB9" s="71"/>
      <c r="AC9" s="67"/>
    </row>
    <row r="10" spans="1:29" s="66" customFormat="1" ht="50.1" customHeight="1" x14ac:dyDescent="0.25">
      <c r="A10" s="67">
        <v>9</v>
      </c>
      <c r="B10" s="67" t="s">
        <v>51</v>
      </c>
      <c r="C10" s="67" t="s">
        <v>52</v>
      </c>
      <c r="D10" s="67" t="s">
        <v>53</v>
      </c>
      <c r="E10" s="67" t="s">
        <v>57</v>
      </c>
      <c r="F10" s="67" t="s">
        <v>27</v>
      </c>
      <c r="G10" s="67" t="s">
        <v>237</v>
      </c>
      <c r="H10" s="67" t="s">
        <v>55</v>
      </c>
      <c r="I10" s="67" t="s">
        <v>56</v>
      </c>
      <c r="J10" s="67">
        <v>80111600</v>
      </c>
      <c r="K10" s="67" t="s">
        <v>287</v>
      </c>
      <c r="L10" s="67">
        <v>1</v>
      </c>
      <c r="M10" s="67">
        <v>2</v>
      </c>
      <c r="N10" s="67">
        <v>12</v>
      </c>
      <c r="O10" s="67">
        <v>1</v>
      </c>
      <c r="P10" s="68" t="s">
        <v>28</v>
      </c>
      <c r="Q10" s="67">
        <v>0</v>
      </c>
      <c r="R10" s="69">
        <v>39108000</v>
      </c>
      <c r="S10" s="69">
        <v>39108000</v>
      </c>
      <c r="T10" s="70">
        <v>0</v>
      </c>
      <c r="U10" s="70">
        <v>0</v>
      </c>
      <c r="V10" s="67" t="s">
        <v>41</v>
      </c>
      <c r="W10" s="67" t="s">
        <v>29</v>
      </c>
      <c r="X10" s="67" t="s">
        <v>224</v>
      </c>
      <c r="Y10" s="67">
        <v>3778878</v>
      </c>
      <c r="Z10" s="67" t="s">
        <v>223</v>
      </c>
      <c r="AA10" s="67"/>
      <c r="AB10" s="71"/>
      <c r="AC10" s="67"/>
    </row>
    <row r="11" spans="1:29" s="66" customFormat="1" ht="50.1" customHeight="1" x14ac:dyDescent="0.25">
      <c r="A11" s="67">
        <v>10</v>
      </c>
      <c r="B11" s="67" t="s">
        <v>51</v>
      </c>
      <c r="C11" s="67" t="s">
        <v>52</v>
      </c>
      <c r="D11" s="67" t="s">
        <v>53</v>
      </c>
      <c r="E11" s="67" t="s">
        <v>57</v>
      </c>
      <c r="F11" s="67" t="s">
        <v>27</v>
      </c>
      <c r="G11" s="67" t="s">
        <v>237</v>
      </c>
      <c r="H11" s="67" t="s">
        <v>55</v>
      </c>
      <c r="I11" s="67" t="s">
        <v>56</v>
      </c>
      <c r="J11" s="67">
        <v>80111600</v>
      </c>
      <c r="K11" s="67" t="s">
        <v>58</v>
      </c>
      <c r="L11" s="67">
        <v>1</v>
      </c>
      <c r="M11" s="67">
        <v>2</v>
      </c>
      <c r="N11" s="67">
        <v>12</v>
      </c>
      <c r="O11" s="67">
        <v>1</v>
      </c>
      <c r="P11" s="68" t="s">
        <v>28</v>
      </c>
      <c r="Q11" s="67">
        <v>0</v>
      </c>
      <c r="R11" s="69">
        <v>33432000</v>
      </c>
      <c r="S11" s="69">
        <v>33432000</v>
      </c>
      <c r="T11" s="70">
        <v>0</v>
      </c>
      <c r="U11" s="70">
        <v>0</v>
      </c>
      <c r="V11" s="67" t="s">
        <v>41</v>
      </c>
      <c r="W11" s="67" t="s">
        <v>29</v>
      </c>
      <c r="X11" s="67" t="s">
        <v>224</v>
      </c>
      <c r="Y11" s="67">
        <v>3778878</v>
      </c>
      <c r="Z11" s="67" t="s">
        <v>223</v>
      </c>
      <c r="AA11" s="67"/>
      <c r="AB11" s="71"/>
      <c r="AC11" s="67"/>
    </row>
    <row r="12" spans="1:29" s="66" customFormat="1" ht="50.1" customHeight="1" x14ac:dyDescent="0.25">
      <c r="A12" s="67">
        <v>11</v>
      </c>
      <c r="B12" s="67" t="s">
        <v>51</v>
      </c>
      <c r="C12" s="67" t="s">
        <v>52</v>
      </c>
      <c r="D12" s="67" t="s">
        <v>53</v>
      </c>
      <c r="E12" s="67" t="s">
        <v>57</v>
      </c>
      <c r="F12" s="67" t="s">
        <v>27</v>
      </c>
      <c r="G12" s="67" t="s">
        <v>237</v>
      </c>
      <c r="H12" s="67" t="s">
        <v>55</v>
      </c>
      <c r="I12" s="67" t="s">
        <v>56</v>
      </c>
      <c r="J12" s="67">
        <v>80111600</v>
      </c>
      <c r="K12" s="67" t="s">
        <v>59</v>
      </c>
      <c r="L12" s="67">
        <v>1</v>
      </c>
      <c r="M12" s="67">
        <v>2</v>
      </c>
      <c r="N12" s="67">
        <v>12</v>
      </c>
      <c r="O12" s="67">
        <v>1</v>
      </c>
      <c r="P12" s="68" t="s">
        <v>28</v>
      </c>
      <c r="Q12" s="67">
        <v>0</v>
      </c>
      <c r="R12" s="69">
        <v>33432000</v>
      </c>
      <c r="S12" s="69">
        <v>33432000</v>
      </c>
      <c r="T12" s="70">
        <v>0</v>
      </c>
      <c r="U12" s="70">
        <v>0</v>
      </c>
      <c r="V12" s="67" t="s">
        <v>41</v>
      </c>
      <c r="W12" s="67" t="s">
        <v>29</v>
      </c>
      <c r="X12" s="67" t="s">
        <v>224</v>
      </c>
      <c r="Y12" s="67">
        <v>3778878</v>
      </c>
      <c r="Z12" s="67" t="s">
        <v>223</v>
      </c>
      <c r="AA12" s="67"/>
      <c r="AB12" s="71"/>
      <c r="AC12" s="67"/>
    </row>
    <row r="13" spans="1:29" s="66" customFormat="1" ht="50.1" customHeight="1" x14ac:dyDescent="0.25">
      <c r="A13" s="67">
        <v>12</v>
      </c>
      <c r="B13" s="67" t="s">
        <v>51</v>
      </c>
      <c r="C13" s="67" t="s">
        <v>52</v>
      </c>
      <c r="D13" s="67" t="s">
        <v>53</v>
      </c>
      <c r="E13" s="67" t="s">
        <v>57</v>
      </c>
      <c r="F13" s="67" t="s">
        <v>27</v>
      </c>
      <c r="G13" s="67" t="s">
        <v>237</v>
      </c>
      <c r="H13" s="67" t="s">
        <v>55</v>
      </c>
      <c r="I13" s="67" t="s">
        <v>56</v>
      </c>
      <c r="J13" s="67">
        <v>80111600</v>
      </c>
      <c r="K13" s="67" t="s">
        <v>59</v>
      </c>
      <c r="L13" s="67">
        <v>1</v>
      </c>
      <c r="M13" s="67">
        <v>2</v>
      </c>
      <c r="N13" s="67">
        <v>12</v>
      </c>
      <c r="O13" s="67">
        <v>1</v>
      </c>
      <c r="P13" s="68" t="s">
        <v>28</v>
      </c>
      <c r="Q13" s="67">
        <v>0</v>
      </c>
      <c r="R13" s="69">
        <v>33432000</v>
      </c>
      <c r="S13" s="69">
        <v>33432000</v>
      </c>
      <c r="T13" s="70">
        <v>0</v>
      </c>
      <c r="U13" s="70">
        <v>0</v>
      </c>
      <c r="V13" s="67" t="s">
        <v>41</v>
      </c>
      <c r="W13" s="67" t="s">
        <v>29</v>
      </c>
      <c r="X13" s="67" t="s">
        <v>224</v>
      </c>
      <c r="Y13" s="67">
        <v>3778878</v>
      </c>
      <c r="Z13" s="67" t="s">
        <v>223</v>
      </c>
      <c r="AA13" s="67"/>
      <c r="AB13" s="71"/>
      <c r="AC13" s="67"/>
    </row>
    <row r="14" spans="1:29" s="66" customFormat="1" ht="50.1" customHeight="1" x14ac:dyDescent="0.25">
      <c r="A14" s="67">
        <v>13</v>
      </c>
      <c r="B14" s="67" t="s">
        <v>51</v>
      </c>
      <c r="C14" s="67" t="s">
        <v>52</v>
      </c>
      <c r="D14" s="67" t="s">
        <v>53</v>
      </c>
      <c r="E14" s="67" t="s">
        <v>57</v>
      </c>
      <c r="F14" s="67" t="s">
        <v>27</v>
      </c>
      <c r="G14" s="67" t="s">
        <v>237</v>
      </c>
      <c r="H14" s="67" t="s">
        <v>55</v>
      </c>
      <c r="I14" s="67" t="s">
        <v>56</v>
      </c>
      <c r="J14" s="67">
        <v>80111600</v>
      </c>
      <c r="K14" s="67" t="s">
        <v>59</v>
      </c>
      <c r="L14" s="67">
        <v>1</v>
      </c>
      <c r="M14" s="67">
        <v>2</v>
      </c>
      <c r="N14" s="67">
        <v>12</v>
      </c>
      <c r="O14" s="67">
        <v>1</v>
      </c>
      <c r="P14" s="68" t="s">
        <v>28</v>
      </c>
      <c r="Q14" s="67">
        <v>0</v>
      </c>
      <c r="R14" s="69">
        <v>33432000</v>
      </c>
      <c r="S14" s="69">
        <v>33432000</v>
      </c>
      <c r="T14" s="70">
        <v>0</v>
      </c>
      <c r="U14" s="70">
        <v>0</v>
      </c>
      <c r="V14" s="67" t="s">
        <v>41</v>
      </c>
      <c r="W14" s="67" t="s">
        <v>29</v>
      </c>
      <c r="X14" s="67" t="s">
        <v>224</v>
      </c>
      <c r="Y14" s="67">
        <v>3778878</v>
      </c>
      <c r="Z14" s="67" t="s">
        <v>223</v>
      </c>
      <c r="AA14" s="67"/>
      <c r="AB14" s="71"/>
      <c r="AC14" s="67"/>
    </row>
    <row r="15" spans="1:29" s="66" customFormat="1" ht="50.1" customHeight="1" x14ac:dyDescent="0.25">
      <c r="A15" s="67">
        <v>14</v>
      </c>
      <c r="B15" s="67" t="s">
        <v>51</v>
      </c>
      <c r="C15" s="67" t="s">
        <v>52</v>
      </c>
      <c r="D15" s="67" t="s">
        <v>53</v>
      </c>
      <c r="E15" s="67" t="s">
        <v>57</v>
      </c>
      <c r="F15" s="67" t="s">
        <v>27</v>
      </c>
      <c r="G15" s="67" t="s">
        <v>237</v>
      </c>
      <c r="H15" s="67" t="s">
        <v>55</v>
      </c>
      <c r="I15" s="67" t="s">
        <v>56</v>
      </c>
      <c r="J15" s="67">
        <v>80111600</v>
      </c>
      <c r="K15" s="67" t="s">
        <v>59</v>
      </c>
      <c r="L15" s="67">
        <v>1</v>
      </c>
      <c r="M15" s="67">
        <v>2</v>
      </c>
      <c r="N15" s="67">
        <v>12</v>
      </c>
      <c r="O15" s="67">
        <v>1</v>
      </c>
      <c r="P15" s="68" t="s">
        <v>28</v>
      </c>
      <c r="Q15" s="67">
        <v>0</v>
      </c>
      <c r="R15" s="69">
        <v>33432000</v>
      </c>
      <c r="S15" s="69">
        <v>33432000</v>
      </c>
      <c r="T15" s="70">
        <v>0</v>
      </c>
      <c r="U15" s="70">
        <v>0</v>
      </c>
      <c r="V15" s="67" t="s">
        <v>41</v>
      </c>
      <c r="W15" s="67" t="s">
        <v>29</v>
      </c>
      <c r="X15" s="67" t="s">
        <v>224</v>
      </c>
      <c r="Y15" s="67">
        <v>3778878</v>
      </c>
      <c r="Z15" s="67" t="s">
        <v>223</v>
      </c>
      <c r="AA15" s="67"/>
      <c r="AB15" s="71"/>
      <c r="AC15" s="67"/>
    </row>
    <row r="16" spans="1:29" s="66" customFormat="1" ht="50.1" customHeight="1" x14ac:dyDescent="0.25">
      <c r="A16" s="67">
        <v>15</v>
      </c>
      <c r="B16" s="67" t="s">
        <v>51</v>
      </c>
      <c r="C16" s="67" t="s">
        <v>52</v>
      </c>
      <c r="D16" s="67" t="s">
        <v>53</v>
      </c>
      <c r="E16" s="67" t="s">
        <v>57</v>
      </c>
      <c r="F16" s="67" t="s">
        <v>27</v>
      </c>
      <c r="G16" s="67" t="s">
        <v>237</v>
      </c>
      <c r="H16" s="67" t="s">
        <v>55</v>
      </c>
      <c r="I16" s="67" t="s">
        <v>56</v>
      </c>
      <c r="J16" s="67">
        <v>80111600</v>
      </c>
      <c r="K16" s="67" t="s">
        <v>59</v>
      </c>
      <c r="L16" s="67">
        <v>1</v>
      </c>
      <c r="M16" s="67">
        <v>2</v>
      </c>
      <c r="N16" s="67">
        <v>12</v>
      </c>
      <c r="O16" s="67">
        <v>1</v>
      </c>
      <c r="P16" s="68" t="s">
        <v>28</v>
      </c>
      <c r="Q16" s="67">
        <v>0</v>
      </c>
      <c r="R16" s="69">
        <v>33432000</v>
      </c>
      <c r="S16" s="69">
        <v>33432000</v>
      </c>
      <c r="T16" s="70">
        <v>0</v>
      </c>
      <c r="U16" s="70">
        <v>0</v>
      </c>
      <c r="V16" s="67" t="s">
        <v>41</v>
      </c>
      <c r="W16" s="67" t="s">
        <v>29</v>
      </c>
      <c r="X16" s="67" t="s">
        <v>224</v>
      </c>
      <c r="Y16" s="67">
        <v>3778878</v>
      </c>
      <c r="Z16" s="67" t="s">
        <v>223</v>
      </c>
      <c r="AA16" s="67"/>
      <c r="AB16" s="71"/>
      <c r="AC16" s="67"/>
    </row>
    <row r="17" spans="1:29" s="66" customFormat="1" ht="50.1" customHeight="1" x14ac:dyDescent="0.25">
      <c r="A17" s="67">
        <v>16</v>
      </c>
      <c r="B17" s="67" t="s">
        <v>51</v>
      </c>
      <c r="C17" s="67" t="s">
        <v>52</v>
      </c>
      <c r="D17" s="67" t="s">
        <v>53</v>
      </c>
      <c r="E17" s="67" t="s">
        <v>57</v>
      </c>
      <c r="F17" s="67" t="s">
        <v>27</v>
      </c>
      <c r="G17" s="67" t="s">
        <v>237</v>
      </c>
      <c r="H17" s="67" t="s">
        <v>55</v>
      </c>
      <c r="I17" s="67" t="s">
        <v>56</v>
      </c>
      <c r="J17" s="67">
        <v>80111600</v>
      </c>
      <c r="K17" s="67" t="s">
        <v>59</v>
      </c>
      <c r="L17" s="67">
        <v>1</v>
      </c>
      <c r="M17" s="67">
        <v>2</v>
      </c>
      <c r="N17" s="67">
        <v>12</v>
      </c>
      <c r="O17" s="67">
        <v>1</v>
      </c>
      <c r="P17" s="68" t="s">
        <v>28</v>
      </c>
      <c r="Q17" s="67">
        <v>0</v>
      </c>
      <c r="R17" s="69">
        <v>33432000</v>
      </c>
      <c r="S17" s="69">
        <v>33432000</v>
      </c>
      <c r="T17" s="70">
        <v>0</v>
      </c>
      <c r="U17" s="70">
        <v>0</v>
      </c>
      <c r="V17" s="67" t="s">
        <v>41</v>
      </c>
      <c r="W17" s="67" t="s">
        <v>29</v>
      </c>
      <c r="X17" s="67" t="s">
        <v>224</v>
      </c>
      <c r="Y17" s="67">
        <v>3778878</v>
      </c>
      <c r="Z17" s="67" t="s">
        <v>223</v>
      </c>
      <c r="AA17" s="67"/>
      <c r="AB17" s="71"/>
      <c r="AC17" s="67"/>
    </row>
    <row r="18" spans="1:29" s="66" customFormat="1" ht="50.1" customHeight="1" x14ac:dyDescent="0.25">
      <c r="A18" s="67">
        <v>17</v>
      </c>
      <c r="B18" s="67" t="s">
        <v>51</v>
      </c>
      <c r="C18" s="67" t="s">
        <v>52</v>
      </c>
      <c r="D18" s="67" t="s">
        <v>53</v>
      </c>
      <c r="E18" s="67" t="s">
        <v>57</v>
      </c>
      <c r="F18" s="67" t="s">
        <v>27</v>
      </c>
      <c r="G18" s="67" t="s">
        <v>237</v>
      </c>
      <c r="H18" s="67" t="s">
        <v>55</v>
      </c>
      <c r="I18" s="67" t="s">
        <v>56</v>
      </c>
      <c r="J18" s="67">
        <v>80111600</v>
      </c>
      <c r="K18" s="67" t="s">
        <v>59</v>
      </c>
      <c r="L18" s="67">
        <v>1</v>
      </c>
      <c r="M18" s="67">
        <v>2</v>
      </c>
      <c r="N18" s="67">
        <v>12</v>
      </c>
      <c r="O18" s="67">
        <v>1</v>
      </c>
      <c r="P18" s="68" t="s">
        <v>28</v>
      </c>
      <c r="Q18" s="67">
        <v>0</v>
      </c>
      <c r="R18" s="69">
        <v>33432000</v>
      </c>
      <c r="S18" s="69">
        <v>33432000</v>
      </c>
      <c r="T18" s="70">
        <v>0</v>
      </c>
      <c r="U18" s="70">
        <v>0</v>
      </c>
      <c r="V18" s="67" t="s">
        <v>41</v>
      </c>
      <c r="W18" s="67" t="s">
        <v>29</v>
      </c>
      <c r="X18" s="67" t="s">
        <v>224</v>
      </c>
      <c r="Y18" s="67">
        <v>3778878</v>
      </c>
      <c r="Z18" s="67" t="s">
        <v>223</v>
      </c>
      <c r="AA18" s="67"/>
      <c r="AB18" s="71"/>
      <c r="AC18" s="67"/>
    </row>
    <row r="19" spans="1:29" s="66" customFormat="1" ht="50.1" customHeight="1" x14ac:dyDescent="0.25">
      <c r="A19" s="67">
        <v>18</v>
      </c>
      <c r="B19" s="67" t="s">
        <v>51</v>
      </c>
      <c r="C19" s="67" t="s">
        <v>52</v>
      </c>
      <c r="D19" s="67" t="s">
        <v>53</v>
      </c>
      <c r="E19" s="67" t="s">
        <v>57</v>
      </c>
      <c r="F19" s="67" t="s">
        <v>27</v>
      </c>
      <c r="G19" s="67" t="s">
        <v>237</v>
      </c>
      <c r="H19" s="67" t="s">
        <v>55</v>
      </c>
      <c r="I19" s="67" t="s">
        <v>56</v>
      </c>
      <c r="J19" s="67">
        <v>80111600</v>
      </c>
      <c r="K19" s="67" t="s">
        <v>59</v>
      </c>
      <c r="L19" s="67">
        <v>1</v>
      </c>
      <c r="M19" s="67">
        <v>2</v>
      </c>
      <c r="N19" s="67">
        <v>12</v>
      </c>
      <c r="O19" s="67">
        <v>1</v>
      </c>
      <c r="P19" s="68" t="s">
        <v>28</v>
      </c>
      <c r="Q19" s="67">
        <v>0</v>
      </c>
      <c r="R19" s="69">
        <v>33432000</v>
      </c>
      <c r="S19" s="69">
        <v>33432000</v>
      </c>
      <c r="T19" s="70">
        <v>0</v>
      </c>
      <c r="U19" s="70">
        <v>0</v>
      </c>
      <c r="V19" s="67" t="s">
        <v>41</v>
      </c>
      <c r="W19" s="67" t="s">
        <v>29</v>
      </c>
      <c r="X19" s="67" t="s">
        <v>224</v>
      </c>
      <c r="Y19" s="67">
        <v>3778878</v>
      </c>
      <c r="Z19" s="67" t="s">
        <v>223</v>
      </c>
      <c r="AA19" s="67"/>
      <c r="AB19" s="71"/>
      <c r="AC19" s="67"/>
    </row>
    <row r="20" spans="1:29" s="66" customFormat="1" ht="50.1" customHeight="1" x14ac:dyDescent="0.25">
      <c r="A20" s="67">
        <v>19</v>
      </c>
      <c r="B20" s="67" t="s">
        <v>51</v>
      </c>
      <c r="C20" s="67" t="s">
        <v>52</v>
      </c>
      <c r="D20" s="67" t="s">
        <v>53</v>
      </c>
      <c r="E20" s="67" t="s">
        <v>57</v>
      </c>
      <c r="F20" s="67" t="s">
        <v>27</v>
      </c>
      <c r="G20" s="67" t="s">
        <v>237</v>
      </c>
      <c r="H20" s="67" t="s">
        <v>55</v>
      </c>
      <c r="I20" s="67" t="s">
        <v>56</v>
      </c>
      <c r="J20" s="67">
        <v>80111600</v>
      </c>
      <c r="K20" s="67" t="s">
        <v>59</v>
      </c>
      <c r="L20" s="67">
        <v>1</v>
      </c>
      <c r="M20" s="67">
        <v>2</v>
      </c>
      <c r="N20" s="67">
        <v>12</v>
      </c>
      <c r="O20" s="67">
        <v>1</v>
      </c>
      <c r="P20" s="68" t="s">
        <v>28</v>
      </c>
      <c r="Q20" s="67">
        <v>0</v>
      </c>
      <c r="R20" s="69">
        <v>33432000</v>
      </c>
      <c r="S20" s="69">
        <v>33432000</v>
      </c>
      <c r="T20" s="70">
        <v>0</v>
      </c>
      <c r="U20" s="70">
        <v>0</v>
      </c>
      <c r="V20" s="67" t="s">
        <v>41</v>
      </c>
      <c r="W20" s="67" t="s">
        <v>29</v>
      </c>
      <c r="X20" s="67" t="s">
        <v>224</v>
      </c>
      <c r="Y20" s="67">
        <v>3778878</v>
      </c>
      <c r="Z20" s="67" t="s">
        <v>223</v>
      </c>
      <c r="AA20" s="67"/>
      <c r="AB20" s="71"/>
      <c r="AC20" s="67"/>
    </row>
    <row r="21" spans="1:29" s="66" customFormat="1" ht="50.1" customHeight="1" x14ac:dyDescent="0.25">
      <c r="A21" s="67">
        <v>20</v>
      </c>
      <c r="B21" s="67" t="s">
        <v>51</v>
      </c>
      <c r="C21" s="67" t="s">
        <v>52</v>
      </c>
      <c r="D21" s="67" t="s">
        <v>53</v>
      </c>
      <c r="E21" s="67" t="s">
        <v>57</v>
      </c>
      <c r="F21" s="67" t="s">
        <v>27</v>
      </c>
      <c r="G21" s="67" t="s">
        <v>237</v>
      </c>
      <c r="H21" s="67" t="s">
        <v>55</v>
      </c>
      <c r="I21" s="67" t="s">
        <v>56</v>
      </c>
      <c r="J21" s="67">
        <v>80111600</v>
      </c>
      <c r="K21" s="67" t="s">
        <v>59</v>
      </c>
      <c r="L21" s="67">
        <v>1</v>
      </c>
      <c r="M21" s="67">
        <v>2</v>
      </c>
      <c r="N21" s="67">
        <v>12</v>
      </c>
      <c r="O21" s="67">
        <v>1</v>
      </c>
      <c r="P21" s="68" t="s">
        <v>28</v>
      </c>
      <c r="Q21" s="67">
        <v>0</v>
      </c>
      <c r="R21" s="69">
        <v>33432000</v>
      </c>
      <c r="S21" s="69">
        <v>33432000</v>
      </c>
      <c r="T21" s="70">
        <v>0</v>
      </c>
      <c r="U21" s="70">
        <v>0</v>
      </c>
      <c r="V21" s="67" t="s">
        <v>41</v>
      </c>
      <c r="W21" s="67" t="s">
        <v>29</v>
      </c>
      <c r="X21" s="67" t="s">
        <v>224</v>
      </c>
      <c r="Y21" s="67">
        <v>3778878</v>
      </c>
      <c r="Z21" s="67" t="s">
        <v>223</v>
      </c>
      <c r="AA21" s="67"/>
      <c r="AB21" s="71"/>
      <c r="AC21" s="67"/>
    </row>
    <row r="22" spans="1:29" s="66" customFormat="1" ht="50.1" customHeight="1" x14ac:dyDescent="0.25">
      <c r="A22" s="67">
        <v>21</v>
      </c>
      <c r="B22" s="67" t="s">
        <v>51</v>
      </c>
      <c r="C22" s="67" t="s">
        <v>52</v>
      </c>
      <c r="D22" s="67" t="s">
        <v>53</v>
      </c>
      <c r="E22" s="67" t="s">
        <v>57</v>
      </c>
      <c r="F22" s="67" t="s">
        <v>27</v>
      </c>
      <c r="G22" s="67" t="s">
        <v>237</v>
      </c>
      <c r="H22" s="67" t="s">
        <v>55</v>
      </c>
      <c r="I22" s="67" t="s">
        <v>56</v>
      </c>
      <c r="J22" s="67">
        <v>80111600</v>
      </c>
      <c r="K22" s="67" t="s">
        <v>59</v>
      </c>
      <c r="L22" s="67">
        <v>1</v>
      </c>
      <c r="M22" s="67">
        <v>2</v>
      </c>
      <c r="N22" s="67">
        <v>12</v>
      </c>
      <c r="O22" s="67">
        <v>1</v>
      </c>
      <c r="P22" s="68" t="s">
        <v>28</v>
      </c>
      <c r="Q22" s="67">
        <v>0</v>
      </c>
      <c r="R22" s="69">
        <v>33432000</v>
      </c>
      <c r="S22" s="69">
        <v>33432000</v>
      </c>
      <c r="T22" s="70">
        <v>0</v>
      </c>
      <c r="U22" s="70">
        <v>0</v>
      </c>
      <c r="V22" s="67" t="s">
        <v>41</v>
      </c>
      <c r="W22" s="67" t="s">
        <v>29</v>
      </c>
      <c r="X22" s="67" t="s">
        <v>224</v>
      </c>
      <c r="Y22" s="67">
        <v>3778878</v>
      </c>
      <c r="Z22" s="67" t="s">
        <v>223</v>
      </c>
      <c r="AA22" s="67"/>
      <c r="AB22" s="71"/>
      <c r="AC22" s="67"/>
    </row>
    <row r="23" spans="1:29" s="66" customFormat="1" ht="50.1" customHeight="1" x14ac:dyDescent="0.25">
      <c r="A23" s="67">
        <v>22</v>
      </c>
      <c r="B23" s="67" t="s">
        <v>51</v>
      </c>
      <c r="C23" s="67" t="s">
        <v>52</v>
      </c>
      <c r="D23" s="67" t="s">
        <v>53</v>
      </c>
      <c r="E23" s="67" t="s">
        <v>57</v>
      </c>
      <c r="F23" s="67" t="s">
        <v>27</v>
      </c>
      <c r="G23" s="67" t="s">
        <v>237</v>
      </c>
      <c r="H23" s="67" t="s">
        <v>55</v>
      </c>
      <c r="I23" s="67" t="s">
        <v>56</v>
      </c>
      <c r="J23" s="67">
        <v>80111600</v>
      </c>
      <c r="K23" s="67" t="s">
        <v>60</v>
      </c>
      <c r="L23" s="67">
        <v>1</v>
      </c>
      <c r="M23" s="67">
        <v>2</v>
      </c>
      <c r="N23" s="67">
        <v>12</v>
      </c>
      <c r="O23" s="67">
        <v>1</v>
      </c>
      <c r="P23" s="68" t="s">
        <v>28</v>
      </c>
      <c r="Q23" s="67">
        <v>0</v>
      </c>
      <c r="R23" s="69">
        <v>30792000</v>
      </c>
      <c r="S23" s="69">
        <v>30792000</v>
      </c>
      <c r="T23" s="70">
        <v>0</v>
      </c>
      <c r="U23" s="70">
        <v>0</v>
      </c>
      <c r="V23" s="67" t="s">
        <v>41</v>
      </c>
      <c r="W23" s="67" t="s">
        <v>29</v>
      </c>
      <c r="X23" s="67" t="s">
        <v>224</v>
      </c>
      <c r="Y23" s="67">
        <v>3778878</v>
      </c>
      <c r="Z23" s="67" t="s">
        <v>223</v>
      </c>
      <c r="AA23" s="67"/>
      <c r="AB23" s="71"/>
      <c r="AC23" s="67"/>
    </row>
    <row r="24" spans="1:29" s="66" customFormat="1" ht="50.1" customHeight="1" x14ac:dyDescent="0.25">
      <c r="A24" s="67">
        <v>23</v>
      </c>
      <c r="B24" s="67" t="s">
        <v>51</v>
      </c>
      <c r="C24" s="67" t="s">
        <v>52</v>
      </c>
      <c r="D24" s="67" t="s">
        <v>53</v>
      </c>
      <c r="E24" s="67" t="s">
        <v>57</v>
      </c>
      <c r="F24" s="67" t="s">
        <v>27</v>
      </c>
      <c r="G24" s="67" t="s">
        <v>237</v>
      </c>
      <c r="H24" s="67" t="s">
        <v>55</v>
      </c>
      <c r="I24" s="67" t="s">
        <v>56</v>
      </c>
      <c r="J24" s="67">
        <v>80111600</v>
      </c>
      <c r="K24" s="67" t="s">
        <v>288</v>
      </c>
      <c r="L24" s="67">
        <v>1</v>
      </c>
      <c r="M24" s="67">
        <v>2</v>
      </c>
      <c r="N24" s="67">
        <v>12</v>
      </c>
      <c r="O24" s="67">
        <v>1</v>
      </c>
      <c r="P24" s="68" t="s">
        <v>28</v>
      </c>
      <c r="Q24" s="67">
        <v>0</v>
      </c>
      <c r="R24" s="69">
        <v>28620000</v>
      </c>
      <c r="S24" s="69">
        <v>28620000</v>
      </c>
      <c r="T24" s="70">
        <v>0</v>
      </c>
      <c r="U24" s="70">
        <v>0</v>
      </c>
      <c r="V24" s="67" t="s">
        <v>41</v>
      </c>
      <c r="W24" s="67" t="s">
        <v>29</v>
      </c>
      <c r="X24" s="67" t="s">
        <v>224</v>
      </c>
      <c r="Y24" s="67">
        <v>3778878</v>
      </c>
      <c r="Z24" s="67" t="s">
        <v>223</v>
      </c>
      <c r="AA24" s="67"/>
      <c r="AB24" s="71"/>
      <c r="AC24" s="67"/>
    </row>
    <row r="25" spans="1:29" s="66" customFormat="1" ht="50.1" customHeight="1" x14ac:dyDescent="0.25">
      <c r="A25" s="67">
        <v>24</v>
      </c>
      <c r="B25" s="67" t="s">
        <v>51</v>
      </c>
      <c r="C25" s="67" t="s">
        <v>52</v>
      </c>
      <c r="D25" s="67" t="s">
        <v>53</v>
      </c>
      <c r="E25" s="67" t="s">
        <v>57</v>
      </c>
      <c r="F25" s="67" t="s">
        <v>27</v>
      </c>
      <c r="G25" s="67" t="s">
        <v>237</v>
      </c>
      <c r="H25" s="67" t="s">
        <v>55</v>
      </c>
      <c r="I25" s="67" t="s">
        <v>56</v>
      </c>
      <c r="J25" s="67">
        <v>80111600</v>
      </c>
      <c r="K25" s="67" t="s">
        <v>288</v>
      </c>
      <c r="L25" s="67">
        <v>1</v>
      </c>
      <c r="M25" s="67">
        <v>2</v>
      </c>
      <c r="N25" s="67">
        <v>12</v>
      </c>
      <c r="O25" s="67">
        <v>1</v>
      </c>
      <c r="P25" s="68" t="s">
        <v>28</v>
      </c>
      <c r="Q25" s="67">
        <v>0</v>
      </c>
      <c r="R25" s="69">
        <v>28620000</v>
      </c>
      <c r="S25" s="69">
        <v>28620000</v>
      </c>
      <c r="T25" s="70">
        <v>0</v>
      </c>
      <c r="U25" s="70">
        <v>0</v>
      </c>
      <c r="V25" s="67" t="s">
        <v>41</v>
      </c>
      <c r="W25" s="67" t="s">
        <v>29</v>
      </c>
      <c r="X25" s="67" t="s">
        <v>224</v>
      </c>
      <c r="Y25" s="67">
        <v>3778878</v>
      </c>
      <c r="Z25" s="67" t="s">
        <v>223</v>
      </c>
      <c r="AA25" s="67"/>
      <c r="AB25" s="71"/>
      <c r="AC25" s="67"/>
    </row>
    <row r="26" spans="1:29" s="66" customFormat="1" ht="50.1" customHeight="1" x14ac:dyDescent="0.25">
      <c r="A26" s="67">
        <v>25</v>
      </c>
      <c r="B26" s="67" t="s">
        <v>51</v>
      </c>
      <c r="C26" s="67" t="s">
        <v>52</v>
      </c>
      <c r="D26" s="67" t="s">
        <v>53</v>
      </c>
      <c r="E26" s="67" t="s">
        <v>57</v>
      </c>
      <c r="F26" s="67" t="s">
        <v>27</v>
      </c>
      <c r="G26" s="67" t="s">
        <v>237</v>
      </c>
      <c r="H26" s="67" t="s">
        <v>55</v>
      </c>
      <c r="I26" s="67" t="s">
        <v>56</v>
      </c>
      <c r="J26" s="67">
        <v>80111600</v>
      </c>
      <c r="K26" s="67" t="s">
        <v>288</v>
      </c>
      <c r="L26" s="67">
        <v>1</v>
      </c>
      <c r="M26" s="67">
        <v>2</v>
      </c>
      <c r="N26" s="67">
        <v>12</v>
      </c>
      <c r="O26" s="67">
        <v>1</v>
      </c>
      <c r="P26" s="68" t="s">
        <v>28</v>
      </c>
      <c r="Q26" s="67">
        <v>0</v>
      </c>
      <c r="R26" s="69">
        <v>28620000</v>
      </c>
      <c r="S26" s="69">
        <v>28620000</v>
      </c>
      <c r="T26" s="70">
        <v>0</v>
      </c>
      <c r="U26" s="70">
        <v>0</v>
      </c>
      <c r="V26" s="67" t="s">
        <v>41</v>
      </c>
      <c r="W26" s="67" t="s">
        <v>29</v>
      </c>
      <c r="X26" s="67" t="s">
        <v>224</v>
      </c>
      <c r="Y26" s="67">
        <v>3778878</v>
      </c>
      <c r="Z26" s="67" t="s">
        <v>223</v>
      </c>
      <c r="AA26" s="67"/>
      <c r="AB26" s="71"/>
      <c r="AC26" s="67"/>
    </row>
    <row r="27" spans="1:29" s="66" customFormat="1" ht="50.1" customHeight="1" x14ac:dyDescent="0.25">
      <c r="A27" s="67">
        <v>26</v>
      </c>
      <c r="B27" s="67" t="s">
        <v>51</v>
      </c>
      <c r="C27" s="67" t="s">
        <v>52</v>
      </c>
      <c r="D27" s="67" t="s">
        <v>53</v>
      </c>
      <c r="E27" s="67" t="s">
        <v>57</v>
      </c>
      <c r="F27" s="67" t="s">
        <v>27</v>
      </c>
      <c r="G27" s="67" t="s">
        <v>237</v>
      </c>
      <c r="H27" s="67" t="s">
        <v>55</v>
      </c>
      <c r="I27" s="67" t="s">
        <v>56</v>
      </c>
      <c r="J27" s="67">
        <v>80111600</v>
      </c>
      <c r="K27" s="67" t="s">
        <v>288</v>
      </c>
      <c r="L27" s="67">
        <v>1</v>
      </c>
      <c r="M27" s="67">
        <v>2</v>
      </c>
      <c r="N27" s="67">
        <v>12</v>
      </c>
      <c r="O27" s="67">
        <v>1</v>
      </c>
      <c r="P27" s="68" t="s">
        <v>28</v>
      </c>
      <c r="Q27" s="67">
        <v>0</v>
      </c>
      <c r="R27" s="69">
        <v>28620000</v>
      </c>
      <c r="S27" s="69">
        <v>28620000</v>
      </c>
      <c r="T27" s="70">
        <v>0</v>
      </c>
      <c r="U27" s="70">
        <v>0</v>
      </c>
      <c r="V27" s="67" t="s">
        <v>41</v>
      </c>
      <c r="W27" s="67" t="s">
        <v>29</v>
      </c>
      <c r="X27" s="67" t="s">
        <v>224</v>
      </c>
      <c r="Y27" s="67">
        <v>3778878</v>
      </c>
      <c r="Z27" s="67" t="s">
        <v>223</v>
      </c>
      <c r="AA27" s="67"/>
      <c r="AB27" s="71"/>
      <c r="AC27" s="67"/>
    </row>
    <row r="28" spans="1:29" s="66" customFormat="1" ht="50.1" customHeight="1" x14ac:dyDescent="0.25">
      <c r="A28" s="67">
        <v>27</v>
      </c>
      <c r="B28" s="67" t="s">
        <v>51</v>
      </c>
      <c r="C28" s="67" t="s">
        <v>52</v>
      </c>
      <c r="D28" s="67" t="s">
        <v>53</v>
      </c>
      <c r="E28" s="67" t="s">
        <v>57</v>
      </c>
      <c r="F28" s="67" t="s">
        <v>27</v>
      </c>
      <c r="G28" s="67" t="s">
        <v>237</v>
      </c>
      <c r="H28" s="67" t="s">
        <v>55</v>
      </c>
      <c r="I28" s="67" t="s">
        <v>56</v>
      </c>
      <c r="J28" s="67">
        <v>80111600</v>
      </c>
      <c r="K28" s="67" t="s">
        <v>288</v>
      </c>
      <c r="L28" s="67">
        <v>1</v>
      </c>
      <c r="M28" s="67">
        <v>2</v>
      </c>
      <c r="N28" s="67">
        <v>12</v>
      </c>
      <c r="O28" s="67">
        <v>1</v>
      </c>
      <c r="P28" s="68" t="s">
        <v>28</v>
      </c>
      <c r="Q28" s="67">
        <v>0</v>
      </c>
      <c r="R28" s="69">
        <v>28620000</v>
      </c>
      <c r="S28" s="69">
        <v>28620000</v>
      </c>
      <c r="T28" s="70">
        <v>0</v>
      </c>
      <c r="U28" s="70">
        <v>0</v>
      </c>
      <c r="V28" s="67" t="s">
        <v>41</v>
      </c>
      <c r="W28" s="67" t="s">
        <v>29</v>
      </c>
      <c r="X28" s="67" t="s">
        <v>224</v>
      </c>
      <c r="Y28" s="67">
        <v>3778878</v>
      </c>
      <c r="Z28" s="67" t="s">
        <v>223</v>
      </c>
      <c r="AA28" s="67"/>
      <c r="AB28" s="71"/>
      <c r="AC28" s="67"/>
    </row>
    <row r="29" spans="1:29" s="66" customFormat="1" ht="50.1" customHeight="1" x14ac:dyDescent="0.25">
      <c r="A29" s="67">
        <v>28</v>
      </c>
      <c r="B29" s="67" t="s">
        <v>51</v>
      </c>
      <c r="C29" s="67" t="s">
        <v>52</v>
      </c>
      <c r="D29" s="67" t="s">
        <v>53</v>
      </c>
      <c r="E29" s="67" t="s">
        <v>57</v>
      </c>
      <c r="F29" s="67" t="s">
        <v>27</v>
      </c>
      <c r="G29" s="67" t="s">
        <v>237</v>
      </c>
      <c r="H29" s="67" t="s">
        <v>55</v>
      </c>
      <c r="I29" s="67" t="s">
        <v>56</v>
      </c>
      <c r="J29" s="67">
        <v>80111600</v>
      </c>
      <c r="K29" s="67" t="s">
        <v>288</v>
      </c>
      <c r="L29" s="67">
        <v>1</v>
      </c>
      <c r="M29" s="67">
        <v>2</v>
      </c>
      <c r="N29" s="67">
        <v>12</v>
      </c>
      <c r="O29" s="67">
        <v>1</v>
      </c>
      <c r="P29" s="68" t="s">
        <v>28</v>
      </c>
      <c r="Q29" s="67">
        <v>0</v>
      </c>
      <c r="R29" s="69">
        <v>28620000</v>
      </c>
      <c r="S29" s="69">
        <v>28620000</v>
      </c>
      <c r="T29" s="70">
        <v>0</v>
      </c>
      <c r="U29" s="70">
        <v>0</v>
      </c>
      <c r="V29" s="67" t="s">
        <v>41</v>
      </c>
      <c r="W29" s="67" t="s">
        <v>29</v>
      </c>
      <c r="X29" s="67" t="s">
        <v>224</v>
      </c>
      <c r="Y29" s="67">
        <v>3778878</v>
      </c>
      <c r="Z29" s="67" t="s">
        <v>223</v>
      </c>
      <c r="AA29" s="67"/>
      <c r="AB29" s="71"/>
      <c r="AC29" s="67"/>
    </row>
    <row r="30" spans="1:29" s="66" customFormat="1" ht="50.1" customHeight="1" x14ac:dyDescent="0.25">
      <c r="A30" s="67">
        <v>29</v>
      </c>
      <c r="B30" s="67" t="s">
        <v>51</v>
      </c>
      <c r="C30" s="67" t="s">
        <v>52</v>
      </c>
      <c r="D30" s="67" t="s">
        <v>53</v>
      </c>
      <c r="E30" s="67" t="s">
        <v>57</v>
      </c>
      <c r="F30" s="67" t="s">
        <v>27</v>
      </c>
      <c r="G30" s="67" t="s">
        <v>237</v>
      </c>
      <c r="H30" s="67" t="s">
        <v>55</v>
      </c>
      <c r="I30" s="67" t="s">
        <v>56</v>
      </c>
      <c r="J30" s="67">
        <v>80111600</v>
      </c>
      <c r="K30" s="67" t="s">
        <v>288</v>
      </c>
      <c r="L30" s="67">
        <v>1</v>
      </c>
      <c r="M30" s="67">
        <v>2</v>
      </c>
      <c r="N30" s="67">
        <v>12</v>
      </c>
      <c r="O30" s="67">
        <v>1</v>
      </c>
      <c r="P30" s="68" t="s">
        <v>28</v>
      </c>
      <c r="Q30" s="67">
        <v>0</v>
      </c>
      <c r="R30" s="69">
        <v>28620000</v>
      </c>
      <c r="S30" s="69">
        <v>28620000</v>
      </c>
      <c r="T30" s="70">
        <v>0</v>
      </c>
      <c r="U30" s="70">
        <v>0</v>
      </c>
      <c r="V30" s="67" t="s">
        <v>41</v>
      </c>
      <c r="W30" s="67" t="s">
        <v>29</v>
      </c>
      <c r="X30" s="67" t="s">
        <v>224</v>
      </c>
      <c r="Y30" s="67">
        <v>3778878</v>
      </c>
      <c r="Z30" s="67" t="s">
        <v>223</v>
      </c>
      <c r="AA30" s="67"/>
      <c r="AB30" s="71"/>
      <c r="AC30" s="67"/>
    </row>
    <row r="31" spans="1:29" s="66" customFormat="1" ht="50.1" customHeight="1" x14ac:dyDescent="0.25">
      <c r="A31" s="67">
        <v>30</v>
      </c>
      <c r="B31" s="67" t="s">
        <v>51</v>
      </c>
      <c r="C31" s="67" t="s">
        <v>52</v>
      </c>
      <c r="D31" s="67" t="s">
        <v>53</v>
      </c>
      <c r="E31" s="67" t="s">
        <v>57</v>
      </c>
      <c r="F31" s="67" t="s">
        <v>27</v>
      </c>
      <c r="G31" s="67" t="s">
        <v>237</v>
      </c>
      <c r="H31" s="67" t="s">
        <v>55</v>
      </c>
      <c r="I31" s="67" t="s">
        <v>56</v>
      </c>
      <c r="J31" s="67">
        <v>80111600</v>
      </c>
      <c r="K31" s="67" t="s">
        <v>288</v>
      </c>
      <c r="L31" s="67">
        <v>1</v>
      </c>
      <c r="M31" s="67">
        <v>2</v>
      </c>
      <c r="N31" s="67">
        <v>12</v>
      </c>
      <c r="O31" s="67">
        <v>1</v>
      </c>
      <c r="P31" s="68" t="s">
        <v>28</v>
      </c>
      <c r="Q31" s="67">
        <v>0</v>
      </c>
      <c r="R31" s="69">
        <v>28620000</v>
      </c>
      <c r="S31" s="69">
        <v>28620000</v>
      </c>
      <c r="T31" s="70">
        <v>0</v>
      </c>
      <c r="U31" s="70">
        <v>0</v>
      </c>
      <c r="V31" s="67" t="s">
        <v>41</v>
      </c>
      <c r="W31" s="67" t="s">
        <v>29</v>
      </c>
      <c r="X31" s="67" t="s">
        <v>224</v>
      </c>
      <c r="Y31" s="67">
        <v>3778878</v>
      </c>
      <c r="Z31" s="67" t="s">
        <v>223</v>
      </c>
      <c r="AA31" s="67"/>
      <c r="AB31" s="71"/>
      <c r="AC31" s="67"/>
    </row>
    <row r="32" spans="1:29" s="66" customFormat="1" ht="50.1" customHeight="1" x14ac:dyDescent="0.25">
      <c r="A32" s="67">
        <v>31</v>
      </c>
      <c r="B32" s="67" t="s">
        <v>51</v>
      </c>
      <c r="C32" s="67" t="s">
        <v>52</v>
      </c>
      <c r="D32" s="67" t="s">
        <v>53</v>
      </c>
      <c r="E32" s="67" t="s">
        <v>57</v>
      </c>
      <c r="F32" s="67" t="s">
        <v>27</v>
      </c>
      <c r="G32" s="67" t="s">
        <v>237</v>
      </c>
      <c r="H32" s="67" t="s">
        <v>55</v>
      </c>
      <c r="I32" s="67" t="s">
        <v>56</v>
      </c>
      <c r="J32" s="67">
        <v>80111600</v>
      </c>
      <c r="K32" s="67" t="s">
        <v>288</v>
      </c>
      <c r="L32" s="67">
        <v>1</v>
      </c>
      <c r="M32" s="67">
        <v>2</v>
      </c>
      <c r="N32" s="67">
        <v>12</v>
      </c>
      <c r="O32" s="67">
        <v>1</v>
      </c>
      <c r="P32" s="68" t="s">
        <v>28</v>
      </c>
      <c r="Q32" s="67">
        <v>0</v>
      </c>
      <c r="R32" s="69">
        <v>28620000</v>
      </c>
      <c r="S32" s="69">
        <v>28620000</v>
      </c>
      <c r="T32" s="70">
        <v>0</v>
      </c>
      <c r="U32" s="70">
        <v>0</v>
      </c>
      <c r="V32" s="67" t="s">
        <v>41</v>
      </c>
      <c r="W32" s="67" t="s">
        <v>29</v>
      </c>
      <c r="X32" s="67" t="s">
        <v>224</v>
      </c>
      <c r="Y32" s="67">
        <v>3778878</v>
      </c>
      <c r="Z32" s="67" t="s">
        <v>223</v>
      </c>
      <c r="AA32" s="67"/>
      <c r="AB32" s="71"/>
      <c r="AC32" s="67"/>
    </row>
    <row r="33" spans="1:29" s="66" customFormat="1" ht="50.1" customHeight="1" x14ac:dyDescent="0.25">
      <c r="A33" s="67">
        <v>32</v>
      </c>
      <c r="B33" s="67" t="s">
        <v>51</v>
      </c>
      <c r="C33" s="67" t="s">
        <v>52</v>
      </c>
      <c r="D33" s="67" t="s">
        <v>53</v>
      </c>
      <c r="E33" s="67" t="s">
        <v>57</v>
      </c>
      <c r="F33" s="67" t="s">
        <v>27</v>
      </c>
      <c r="G33" s="67" t="s">
        <v>237</v>
      </c>
      <c r="H33" s="67" t="s">
        <v>55</v>
      </c>
      <c r="I33" s="67" t="s">
        <v>56</v>
      </c>
      <c r="J33" s="67">
        <v>80111600</v>
      </c>
      <c r="K33" s="67" t="s">
        <v>288</v>
      </c>
      <c r="L33" s="67">
        <v>1</v>
      </c>
      <c r="M33" s="67">
        <v>2</v>
      </c>
      <c r="N33" s="67">
        <v>12</v>
      </c>
      <c r="O33" s="67">
        <v>1</v>
      </c>
      <c r="P33" s="68" t="s">
        <v>28</v>
      </c>
      <c r="Q33" s="67">
        <v>0</v>
      </c>
      <c r="R33" s="69">
        <v>28620000</v>
      </c>
      <c r="S33" s="69">
        <v>28620000</v>
      </c>
      <c r="T33" s="70">
        <v>0</v>
      </c>
      <c r="U33" s="70">
        <v>0</v>
      </c>
      <c r="V33" s="67" t="s">
        <v>41</v>
      </c>
      <c r="W33" s="67" t="s">
        <v>29</v>
      </c>
      <c r="X33" s="67" t="s">
        <v>224</v>
      </c>
      <c r="Y33" s="67">
        <v>3778878</v>
      </c>
      <c r="Z33" s="67" t="s">
        <v>223</v>
      </c>
      <c r="AA33" s="67"/>
      <c r="AB33" s="71"/>
      <c r="AC33" s="67"/>
    </row>
    <row r="34" spans="1:29" s="66" customFormat="1" ht="50.1" customHeight="1" x14ac:dyDescent="0.25">
      <c r="A34" s="67">
        <v>33</v>
      </c>
      <c r="B34" s="67" t="s">
        <v>51</v>
      </c>
      <c r="C34" s="67" t="s">
        <v>52</v>
      </c>
      <c r="D34" s="67" t="s">
        <v>53</v>
      </c>
      <c r="E34" s="67" t="s">
        <v>57</v>
      </c>
      <c r="F34" s="67" t="s">
        <v>27</v>
      </c>
      <c r="G34" s="67" t="s">
        <v>237</v>
      </c>
      <c r="H34" s="67" t="s">
        <v>55</v>
      </c>
      <c r="I34" s="67" t="s">
        <v>56</v>
      </c>
      <c r="J34" s="67">
        <v>80111600</v>
      </c>
      <c r="K34" s="67" t="s">
        <v>61</v>
      </c>
      <c r="L34" s="67">
        <v>1</v>
      </c>
      <c r="M34" s="67">
        <v>2</v>
      </c>
      <c r="N34" s="67">
        <v>12</v>
      </c>
      <c r="O34" s="67">
        <v>1</v>
      </c>
      <c r="P34" s="68" t="s">
        <v>28</v>
      </c>
      <c r="Q34" s="67">
        <v>0</v>
      </c>
      <c r="R34" s="69">
        <v>22476000</v>
      </c>
      <c r="S34" s="69">
        <v>22476000</v>
      </c>
      <c r="T34" s="70">
        <v>0</v>
      </c>
      <c r="U34" s="70">
        <v>0</v>
      </c>
      <c r="V34" s="67" t="s">
        <v>41</v>
      </c>
      <c r="W34" s="67" t="s">
        <v>29</v>
      </c>
      <c r="X34" s="67" t="s">
        <v>224</v>
      </c>
      <c r="Y34" s="67">
        <v>3778878</v>
      </c>
      <c r="Z34" s="67" t="s">
        <v>223</v>
      </c>
      <c r="AA34" s="67"/>
      <c r="AB34" s="71"/>
      <c r="AC34" s="67"/>
    </row>
    <row r="35" spans="1:29" s="66" customFormat="1" ht="50.1" customHeight="1" x14ac:dyDescent="0.25">
      <c r="A35" s="67">
        <v>34</v>
      </c>
      <c r="B35" s="67" t="s">
        <v>51</v>
      </c>
      <c r="C35" s="67" t="s">
        <v>52</v>
      </c>
      <c r="D35" s="67" t="s">
        <v>53</v>
      </c>
      <c r="E35" s="67" t="s">
        <v>57</v>
      </c>
      <c r="F35" s="67" t="s">
        <v>27</v>
      </c>
      <c r="G35" s="67" t="s">
        <v>237</v>
      </c>
      <c r="H35" s="67" t="s">
        <v>55</v>
      </c>
      <c r="I35" s="67" t="s">
        <v>56</v>
      </c>
      <c r="J35" s="67">
        <v>80111600</v>
      </c>
      <c r="K35" s="67" t="s">
        <v>61</v>
      </c>
      <c r="L35" s="67">
        <v>1</v>
      </c>
      <c r="M35" s="67">
        <v>2</v>
      </c>
      <c r="N35" s="67">
        <v>12</v>
      </c>
      <c r="O35" s="67">
        <v>1</v>
      </c>
      <c r="P35" s="68" t="s">
        <v>28</v>
      </c>
      <c r="Q35" s="67">
        <v>0</v>
      </c>
      <c r="R35" s="69">
        <v>22476000</v>
      </c>
      <c r="S35" s="69">
        <v>22476000</v>
      </c>
      <c r="T35" s="70">
        <v>0</v>
      </c>
      <c r="U35" s="70">
        <v>0</v>
      </c>
      <c r="V35" s="67" t="s">
        <v>41</v>
      </c>
      <c r="W35" s="67" t="s">
        <v>29</v>
      </c>
      <c r="X35" s="67" t="s">
        <v>224</v>
      </c>
      <c r="Y35" s="67">
        <v>3778878</v>
      </c>
      <c r="Z35" s="67" t="s">
        <v>223</v>
      </c>
      <c r="AA35" s="67"/>
      <c r="AB35" s="71"/>
      <c r="AC35" s="67"/>
    </row>
    <row r="36" spans="1:29" s="66" customFormat="1" ht="50.1" customHeight="1" x14ac:dyDescent="0.25">
      <c r="A36" s="67">
        <v>35</v>
      </c>
      <c r="B36" s="67" t="s">
        <v>51</v>
      </c>
      <c r="C36" s="67" t="s">
        <v>52</v>
      </c>
      <c r="D36" s="67" t="s">
        <v>53</v>
      </c>
      <c r="E36" s="67" t="s">
        <v>57</v>
      </c>
      <c r="F36" s="67" t="s">
        <v>27</v>
      </c>
      <c r="G36" s="67" t="s">
        <v>237</v>
      </c>
      <c r="H36" s="67" t="s">
        <v>55</v>
      </c>
      <c r="I36" s="67" t="s">
        <v>56</v>
      </c>
      <c r="J36" s="67">
        <v>80111600</v>
      </c>
      <c r="K36" s="67" t="s">
        <v>61</v>
      </c>
      <c r="L36" s="67">
        <v>1</v>
      </c>
      <c r="M36" s="67">
        <v>2</v>
      </c>
      <c r="N36" s="67">
        <v>12</v>
      </c>
      <c r="O36" s="67">
        <v>1</v>
      </c>
      <c r="P36" s="68" t="s">
        <v>28</v>
      </c>
      <c r="Q36" s="67">
        <v>0</v>
      </c>
      <c r="R36" s="69">
        <v>22476000</v>
      </c>
      <c r="S36" s="69">
        <v>22476000</v>
      </c>
      <c r="T36" s="70">
        <v>0</v>
      </c>
      <c r="U36" s="70">
        <v>0</v>
      </c>
      <c r="V36" s="67" t="s">
        <v>41</v>
      </c>
      <c r="W36" s="67" t="s">
        <v>29</v>
      </c>
      <c r="X36" s="67" t="s">
        <v>224</v>
      </c>
      <c r="Y36" s="67">
        <v>3778878</v>
      </c>
      <c r="Z36" s="67" t="s">
        <v>223</v>
      </c>
      <c r="AA36" s="67"/>
      <c r="AB36" s="71"/>
      <c r="AC36" s="67"/>
    </row>
    <row r="37" spans="1:29" s="66" customFormat="1" ht="50.1" customHeight="1" x14ac:dyDescent="0.25">
      <c r="A37" s="67">
        <v>36</v>
      </c>
      <c r="B37" s="67" t="s">
        <v>51</v>
      </c>
      <c r="C37" s="67" t="s">
        <v>52</v>
      </c>
      <c r="D37" s="67" t="s">
        <v>53</v>
      </c>
      <c r="E37" s="67" t="s">
        <v>57</v>
      </c>
      <c r="F37" s="67" t="s">
        <v>27</v>
      </c>
      <c r="G37" s="67" t="s">
        <v>237</v>
      </c>
      <c r="H37" s="67" t="s">
        <v>55</v>
      </c>
      <c r="I37" s="67" t="s">
        <v>56</v>
      </c>
      <c r="J37" s="67">
        <v>80111600</v>
      </c>
      <c r="K37" s="67" t="s">
        <v>61</v>
      </c>
      <c r="L37" s="67">
        <v>1</v>
      </c>
      <c r="M37" s="67">
        <v>2</v>
      </c>
      <c r="N37" s="67">
        <v>12</v>
      </c>
      <c r="O37" s="67">
        <v>1</v>
      </c>
      <c r="P37" s="68" t="s">
        <v>28</v>
      </c>
      <c r="Q37" s="67">
        <v>0</v>
      </c>
      <c r="R37" s="69">
        <v>22476000</v>
      </c>
      <c r="S37" s="69">
        <v>22476000</v>
      </c>
      <c r="T37" s="70">
        <v>0</v>
      </c>
      <c r="U37" s="70">
        <v>0</v>
      </c>
      <c r="V37" s="67" t="s">
        <v>41</v>
      </c>
      <c r="W37" s="67" t="s">
        <v>29</v>
      </c>
      <c r="X37" s="67" t="s">
        <v>224</v>
      </c>
      <c r="Y37" s="67">
        <v>3778878</v>
      </c>
      <c r="Z37" s="67" t="s">
        <v>223</v>
      </c>
      <c r="AA37" s="67"/>
      <c r="AB37" s="71"/>
      <c r="AC37" s="67"/>
    </row>
    <row r="38" spans="1:29" s="66" customFormat="1" ht="50.1" customHeight="1" x14ac:dyDescent="0.25">
      <c r="A38" s="67">
        <v>37</v>
      </c>
      <c r="B38" s="67" t="s">
        <v>51</v>
      </c>
      <c r="C38" s="67" t="s">
        <v>52</v>
      </c>
      <c r="D38" s="67" t="s">
        <v>53</v>
      </c>
      <c r="E38" s="67" t="s">
        <v>57</v>
      </c>
      <c r="F38" s="67" t="s">
        <v>27</v>
      </c>
      <c r="G38" s="67" t="s">
        <v>237</v>
      </c>
      <c r="H38" s="67" t="s">
        <v>55</v>
      </c>
      <c r="I38" s="67" t="s">
        <v>56</v>
      </c>
      <c r="J38" s="67">
        <v>80111600</v>
      </c>
      <c r="K38" s="67" t="s">
        <v>61</v>
      </c>
      <c r="L38" s="67">
        <v>1</v>
      </c>
      <c r="M38" s="67">
        <v>2</v>
      </c>
      <c r="N38" s="67">
        <v>12</v>
      </c>
      <c r="O38" s="67">
        <v>1</v>
      </c>
      <c r="P38" s="68" t="s">
        <v>28</v>
      </c>
      <c r="Q38" s="67">
        <v>0</v>
      </c>
      <c r="R38" s="69">
        <v>22476000</v>
      </c>
      <c r="S38" s="69">
        <v>22476000</v>
      </c>
      <c r="T38" s="70">
        <v>0</v>
      </c>
      <c r="U38" s="70">
        <v>0</v>
      </c>
      <c r="V38" s="67" t="s">
        <v>41</v>
      </c>
      <c r="W38" s="67" t="s">
        <v>29</v>
      </c>
      <c r="X38" s="67" t="s">
        <v>224</v>
      </c>
      <c r="Y38" s="67">
        <v>3778878</v>
      </c>
      <c r="Z38" s="67" t="s">
        <v>223</v>
      </c>
      <c r="AA38" s="67"/>
      <c r="AB38" s="71"/>
      <c r="AC38" s="67"/>
    </row>
    <row r="39" spans="1:29" s="66" customFormat="1" ht="50.1" customHeight="1" x14ac:dyDescent="0.25">
      <c r="A39" s="67">
        <v>38</v>
      </c>
      <c r="B39" s="67" t="s">
        <v>51</v>
      </c>
      <c r="C39" s="67" t="s">
        <v>52</v>
      </c>
      <c r="D39" s="67" t="s">
        <v>53</v>
      </c>
      <c r="E39" s="67" t="s">
        <v>57</v>
      </c>
      <c r="F39" s="67" t="s">
        <v>27</v>
      </c>
      <c r="G39" s="67" t="s">
        <v>237</v>
      </c>
      <c r="H39" s="67" t="s">
        <v>55</v>
      </c>
      <c r="I39" s="67" t="s">
        <v>56</v>
      </c>
      <c r="J39" s="67">
        <v>80111600</v>
      </c>
      <c r="K39" s="67" t="s">
        <v>61</v>
      </c>
      <c r="L39" s="67">
        <v>1</v>
      </c>
      <c r="M39" s="67">
        <v>2</v>
      </c>
      <c r="N39" s="67">
        <v>12</v>
      </c>
      <c r="O39" s="67">
        <v>1</v>
      </c>
      <c r="P39" s="68" t="s">
        <v>28</v>
      </c>
      <c r="Q39" s="67">
        <v>0</v>
      </c>
      <c r="R39" s="69">
        <v>22476000</v>
      </c>
      <c r="S39" s="69">
        <v>22476000</v>
      </c>
      <c r="T39" s="70">
        <v>0</v>
      </c>
      <c r="U39" s="70">
        <v>0</v>
      </c>
      <c r="V39" s="67" t="s">
        <v>41</v>
      </c>
      <c r="W39" s="67" t="s">
        <v>29</v>
      </c>
      <c r="X39" s="67" t="s">
        <v>224</v>
      </c>
      <c r="Y39" s="67">
        <v>3778878</v>
      </c>
      <c r="Z39" s="67" t="s">
        <v>223</v>
      </c>
      <c r="AA39" s="67"/>
      <c r="AB39" s="71"/>
      <c r="AC39" s="67"/>
    </row>
    <row r="40" spans="1:29" s="66" customFormat="1" ht="50.1" customHeight="1" x14ac:dyDescent="0.25">
      <c r="A40" s="67">
        <v>39</v>
      </c>
      <c r="B40" s="67" t="s">
        <v>51</v>
      </c>
      <c r="C40" s="67" t="s">
        <v>52</v>
      </c>
      <c r="D40" s="67" t="s">
        <v>53</v>
      </c>
      <c r="E40" s="67" t="s">
        <v>57</v>
      </c>
      <c r="F40" s="67" t="s">
        <v>27</v>
      </c>
      <c r="G40" s="67" t="s">
        <v>30</v>
      </c>
      <c r="H40" s="67" t="s">
        <v>62</v>
      </c>
      <c r="I40" s="67" t="s">
        <v>282</v>
      </c>
      <c r="J40" s="67" t="s">
        <v>283</v>
      </c>
      <c r="K40" s="67" t="s">
        <v>284</v>
      </c>
      <c r="L40" s="67">
        <v>1</v>
      </c>
      <c r="M40" s="67">
        <v>2</v>
      </c>
      <c r="N40" s="67">
        <v>12</v>
      </c>
      <c r="O40" s="67">
        <v>1</v>
      </c>
      <c r="P40" s="68" t="s">
        <v>40</v>
      </c>
      <c r="Q40" s="67">
        <v>0</v>
      </c>
      <c r="R40" s="69">
        <v>1650000</v>
      </c>
      <c r="S40" s="69">
        <v>1650000</v>
      </c>
      <c r="T40" s="70">
        <v>0</v>
      </c>
      <c r="U40" s="70">
        <v>0</v>
      </c>
      <c r="V40" s="67" t="s">
        <v>41</v>
      </c>
      <c r="W40" s="67" t="s">
        <v>29</v>
      </c>
      <c r="X40" s="67" t="s">
        <v>224</v>
      </c>
      <c r="Y40" s="67">
        <v>3778878</v>
      </c>
      <c r="Z40" s="67" t="s">
        <v>223</v>
      </c>
      <c r="AA40" s="67"/>
      <c r="AB40" s="71"/>
      <c r="AC40" s="67"/>
    </row>
    <row r="41" spans="1:29" s="66" customFormat="1" ht="50.1" customHeight="1" x14ac:dyDescent="0.25">
      <c r="A41" s="67">
        <v>40</v>
      </c>
      <c r="B41" s="67" t="s">
        <v>51</v>
      </c>
      <c r="C41" s="67" t="s">
        <v>52</v>
      </c>
      <c r="D41" s="67" t="s">
        <v>53</v>
      </c>
      <c r="E41" s="67" t="s">
        <v>57</v>
      </c>
      <c r="F41" s="67" t="s">
        <v>27</v>
      </c>
      <c r="G41" s="67" t="s">
        <v>30</v>
      </c>
      <c r="H41" s="67" t="s">
        <v>62</v>
      </c>
      <c r="I41" s="67" t="s">
        <v>88</v>
      </c>
      <c r="J41" s="67">
        <v>81111500</v>
      </c>
      <c r="K41" s="67" t="s">
        <v>289</v>
      </c>
      <c r="L41" s="67">
        <v>3</v>
      </c>
      <c r="M41" s="67">
        <v>4</v>
      </c>
      <c r="N41" s="67">
        <v>12</v>
      </c>
      <c r="O41" s="67">
        <v>1</v>
      </c>
      <c r="P41" s="68" t="s">
        <v>32</v>
      </c>
      <c r="Q41" s="67">
        <v>0</v>
      </c>
      <c r="R41" s="69">
        <v>25000000</v>
      </c>
      <c r="S41" s="69">
        <v>25000000</v>
      </c>
      <c r="T41" s="70">
        <v>0</v>
      </c>
      <c r="U41" s="70">
        <v>0</v>
      </c>
      <c r="V41" s="67" t="s">
        <v>41</v>
      </c>
      <c r="W41" s="67" t="s">
        <v>29</v>
      </c>
      <c r="X41" s="67" t="s">
        <v>224</v>
      </c>
      <c r="Y41" s="67">
        <v>3778878</v>
      </c>
      <c r="Z41" s="67" t="s">
        <v>223</v>
      </c>
      <c r="AA41" s="67"/>
      <c r="AB41" s="71"/>
      <c r="AC41" s="67"/>
    </row>
    <row r="42" spans="1:29" s="66" customFormat="1" ht="50.1" customHeight="1" x14ac:dyDescent="0.25">
      <c r="A42" s="67">
        <v>41</v>
      </c>
      <c r="B42" s="67" t="s">
        <v>51</v>
      </c>
      <c r="C42" s="67" t="s">
        <v>52</v>
      </c>
      <c r="D42" s="67" t="s">
        <v>53</v>
      </c>
      <c r="E42" s="67" t="s">
        <v>57</v>
      </c>
      <c r="F42" s="67" t="s">
        <v>27</v>
      </c>
      <c r="G42" s="67" t="s">
        <v>290</v>
      </c>
      <c r="H42" s="67" t="s">
        <v>291</v>
      </c>
      <c r="I42" s="67" t="s">
        <v>88</v>
      </c>
      <c r="J42" s="67">
        <v>92121700</v>
      </c>
      <c r="K42" s="67" t="s">
        <v>292</v>
      </c>
      <c r="L42" s="67">
        <v>6</v>
      </c>
      <c r="M42" s="67">
        <v>7</v>
      </c>
      <c r="N42" s="67">
        <v>2</v>
      </c>
      <c r="O42" s="67">
        <v>1</v>
      </c>
      <c r="P42" s="68" t="s">
        <v>32</v>
      </c>
      <c r="Q42" s="67">
        <v>0</v>
      </c>
      <c r="R42" s="69">
        <v>5000000</v>
      </c>
      <c r="S42" s="69">
        <v>5000000</v>
      </c>
      <c r="T42" s="70">
        <v>0</v>
      </c>
      <c r="U42" s="70">
        <v>0</v>
      </c>
      <c r="V42" s="67" t="s">
        <v>41</v>
      </c>
      <c r="W42" s="67" t="s">
        <v>29</v>
      </c>
      <c r="X42" s="67" t="s">
        <v>224</v>
      </c>
      <c r="Y42" s="67">
        <v>3778878</v>
      </c>
      <c r="Z42" s="67" t="s">
        <v>223</v>
      </c>
      <c r="AA42" s="67"/>
      <c r="AB42" s="71"/>
      <c r="AC42" s="67"/>
    </row>
    <row r="43" spans="1:29" s="66" customFormat="1" ht="50.1" customHeight="1" x14ac:dyDescent="0.25">
      <c r="A43" s="67">
        <v>42</v>
      </c>
      <c r="B43" s="67" t="s">
        <v>51</v>
      </c>
      <c r="C43" s="67" t="s">
        <v>52</v>
      </c>
      <c r="D43" s="67" t="s">
        <v>53</v>
      </c>
      <c r="E43" s="67" t="s">
        <v>57</v>
      </c>
      <c r="F43" s="67" t="s">
        <v>27</v>
      </c>
      <c r="G43" s="67" t="s">
        <v>290</v>
      </c>
      <c r="H43" s="67" t="s">
        <v>291</v>
      </c>
      <c r="I43" s="67" t="s">
        <v>88</v>
      </c>
      <c r="J43" s="67">
        <v>81111500</v>
      </c>
      <c r="K43" s="67" t="s">
        <v>225</v>
      </c>
      <c r="L43" s="67">
        <v>3</v>
      </c>
      <c r="M43" s="67">
        <v>4</v>
      </c>
      <c r="N43" s="67">
        <v>4</v>
      </c>
      <c r="O43" s="67">
        <v>1</v>
      </c>
      <c r="P43" s="68" t="s">
        <v>32</v>
      </c>
      <c r="Q43" s="67">
        <v>0</v>
      </c>
      <c r="R43" s="69">
        <v>25000000</v>
      </c>
      <c r="S43" s="69">
        <v>25000000</v>
      </c>
      <c r="T43" s="70">
        <v>0</v>
      </c>
      <c r="U43" s="70">
        <v>0</v>
      </c>
      <c r="V43" s="67" t="s">
        <v>41</v>
      </c>
      <c r="W43" s="67" t="s">
        <v>29</v>
      </c>
      <c r="X43" s="67" t="s">
        <v>224</v>
      </c>
      <c r="Y43" s="67">
        <v>3778878</v>
      </c>
      <c r="Z43" s="67" t="s">
        <v>223</v>
      </c>
      <c r="AA43" s="67"/>
      <c r="AB43" s="71"/>
      <c r="AC43" s="67"/>
    </row>
    <row r="44" spans="1:29" s="66" customFormat="1" ht="50.1" customHeight="1" x14ac:dyDescent="0.25">
      <c r="A44" s="67">
        <v>43</v>
      </c>
      <c r="B44" s="67" t="s">
        <v>51</v>
      </c>
      <c r="C44" s="67" t="s">
        <v>52</v>
      </c>
      <c r="D44" s="67" t="s">
        <v>53</v>
      </c>
      <c r="E44" s="67" t="s">
        <v>57</v>
      </c>
      <c r="F44" s="67" t="s">
        <v>27</v>
      </c>
      <c r="G44" s="67" t="s">
        <v>30</v>
      </c>
      <c r="H44" s="67" t="s">
        <v>62</v>
      </c>
      <c r="I44" s="67" t="s">
        <v>88</v>
      </c>
      <c r="J44" s="67">
        <v>81111500</v>
      </c>
      <c r="K44" s="67" t="s">
        <v>293</v>
      </c>
      <c r="L44" s="67">
        <v>3</v>
      </c>
      <c r="M44" s="67">
        <v>4</v>
      </c>
      <c r="N44" s="67">
        <v>10</v>
      </c>
      <c r="O44" s="67">
        <v>1</v>
      </c>
      <c r="P44" s="68" t="s">
        <v>69</v>
      </c>
      <c r="Q44" s="67">
        <v>0</v>
      </c>
      <c r="R44" s="69">
        <v>45000000</v>
      </c>
      <c r="S44" s="69">
        <v>45000000</v>
      </c>
      <c r="T44" s="70">
        <v>0</v>
      </c>
      <c r="U44" s="70">
        <v>0</v>
      </c>
      <c r="V44" s="67" t="s">
        <v>41</v>
      </c>
      <c r="W44" s="67" t="s">
        <v>29</v>
      </c>
      <c r="X44" s="67" t="s">
        <v>224</v>
      </c>
      <c r="Y44" s="67">
        <v>3778878</v>
      </c>
      <c r="Z44" s="67" t="s">
        <v>223</v>
      </c>
      <c r="AA44" s="67"/>
      <c r="AB44" s="71"/>
      <c r="AC44" s="67"/>
    </row>
    <row r="45" spans="1:29" s="66" customFormat="1" ht="50.1" customHeight="1" x14ac:dyDescent="0.25">
      <c r="A45" s="67">
        <v>44</v>
      </c>
      <c r="B45" s="67" t="s">
        <v>51</v>
      </c>
      <c r="C45" s="67" t="s">
        <v>52</v>
      </c>
      <c r="D45" s="67" t="s">
        <v>53</v>
      </c>
      <c r="E45" s="67" t="s">
        <v>57</v>
      </c>
      <c r="F45" s="67" t="s">
        <v>27</v>
      </c>
      <c r="G45" s="67" t="s">
        <v>30</v>
      </c>
      <c r="H45" s="67" t="s">
        <v>62</v>
      </c>
      <c r="I45" s="67" t="s">
        <v>63</v>
      </c>
      <c r="J45" s="67">
        <v>78102200</v>
      </c>
      <c r="K45" s="67" t="s">
        <v>294</v>
      </c>
      <c r="L45" s="67">
        <v>1</v>
      </c>
      <c r="M45" s="67">
        <v>1</v>
      </c>
      <c r="N45" s="67">
        <v>12</v>
      </c>
      <c r="O45" s="67">
        <v>1</v>
      </c>
      <c r="P45" s="68" t="s">
        <v>28</v>
      </c>
      <c r="Q45" s="67">
        <v>0</v>
      </c>
      <c r="R45" s="69">
        <v>65000000</v>
      </c>
      <c r="S45" s="69">
        <v>65000000</v>
      </c>
      <c r="T45" s="70">
        <v>0</v>
      </c>
      <c r="U45" s="70">
        <v>0</v>
      </c>
      <c r="V45" s="67" t="s">
        <v>41</v>
      </c>
      <c r="W45" s="67" t="s">
        <v>29</v>
      </c>
      <c r="X45" s="67" t="s">
        <v>224</v>
      </c>
      <c r="Y45" s="67">
        <v>3778878</v>
      </c>
      <c r="Z45" s="67" t="s">
        <v>223</v>
      </c>
      <c r="AA45" s="67"/>
      <c r="AB45" s="71"/>
      <c r="AC45" s="67"/>
    </row>
    <row r="46" spans="1:29" s="66" customFormat="1" ht="50.1" customHeight="1" x14ac:dyDescent="0.25">
      <c r="A46" s="67">
        <v>45</v>
      </c>
      <c r="B46" s="67" t="s">
        <v>51</v>
      </c>
      <c r="C46" s="67" t="s">
        <v>52</v>
      </c>
      <c r="D46" s="67" t="s">
        <v>53</v>
      </c>
      <c r="E46" s="67" t="s">
        <v>57</v>
      </c>
      <c r="F46" s="67" t="s">
        <v>27</v>
      </c>
      <c r="G46" s="67" t="s">
        <v>30</v>
      </c>
      <c r="H46" s="67" t="s">
        <v>62</v>
      </c>
      <c r="I46" s="67" t="s">
        <v>63</v>
      </c>
      <c r="J46" s="67">
        <v>83111603</v>
      </c>
      <c r="K46" s="67" t="s">
        <v>64</v>
      </c>
      <c r="L46" s="67">
        <v>1</v>
      </c>
      <c r="M46" s="67">
        <v>2</v>
      </c>
      <c r="N46" s="67">
        <v>12</v>
      </c>
      <c r="O46" s="67">
        <v>1</v>
      </c>
      <c r="P46" s="68" t="s">
        <v>28</v>
      </c>
      <c r="Q46" s="67">
        <v>0</v>
      </c>
      <c r="R46" s="69">
        <v>10000000</v>
      </c>
      <c r="S46" s="69">
        <v>10000000</v>
      </c>
      <c r="T46" s="70">
        <v>0</v>
      </c>
      <c r="U46" s="70">
        <v>0</v>
      </c>
      <c r="V46" s="67" t="s">
        <v>41</v>
      </c>
      <c r="W46" s="67" t="s">
        <v>29</v>
      </c>
      <c r="X46" s="67" t="s">
        <v>224</v>
      </c>
      <c r="Y46" s="67">
        <v>3778878</v>
      </c>
      <c r="Z46" s="67" t="s">
        <v>223</v>
      </c>
      <c r="AA46" s="67"/>
      <c r="AB46" s="71"/>
      <c r="AC46" s="67"/>
    </row>
    <row r="47" spans="1:29" s="66" customFormat="1" ht="50.1" customHeight="1" x14ac:dyDescent="0.25">
      <c r="A47" s="67">
        <v>46</v>
      </c>
      <c r="B47" s="67" t="s">
        <v>51</v>
      </c>
      <c r="C47" s="67" t="s">
        <v>52</v>
      </c>
      <c r="D47" s="67" t="s">
        <v>53</v>
      </c>
      <c r="E47" s="67" t="s">
        <v>57</v>
      </c>
      <c r="F47" s="67" t="s">
        <v>27</v>
      </c>
      <c r="G47" s="67" t="s">
        <v>30</v>
      </c>
      <c r="H47" s="67" t="s">
        <v>62</v>
      </c>
      <c r="I47" s="67" t="s">
        <v>63</v>
      </c>
      <c r="J47" s="67" t="s">
        <v>71</v>
      </c>
      <c r="K47" s="67" t="s">
        <v>295</v>
      </c>
      <c r="L47" s="67">
        <v>1</v>
      </c>
      <c r="M47" s="67">
        <v>2</v>
      </c>
      <c r="N47" s="67">
        <v>12</v>
      </c>
      <c r="O47" s="67">
        <v>1</v>
      </c>
      <c r="P47" s="68" t="s">
        <v>28</v>
      </c>
      <c r="Q47" s="67">
        <v>0</v>
      </c>
      <c r="R47" s="69">
        <v>17300000</v>
      </c>
      <c r="S47" s="69">
        <v>17300000</v>
      </c>
      <c r="T47" s="70">
        <v>0</v>
      </c>
      <c r="U47" s="70">
        <v>0</v>
      </c>
      <c r="V47" s="67" t="s">
        <v>41</v>
      </c>
      <c r="W47" s="67" t="s">
        <v>29</v>
      </c>
      <c r="X47" s="67" t="s">
        <v>224</v>
      </c>
      <c r="Y47" s="67">
        <v>3778878</v>
      </c>
      <c r="Z47" s="67" t="s">
        <v>223</v>
      </c>
      <c r="AA47" s="67"/>
      <c r="AB47" s="71"/>
      <c r="AC47" s="67"/>
    </row>
    <row r="48" spans="1:29" s="66" customFormat="1" ht="50.1" customHeight="1" x14ac:dyDescent="0.25">
      <c r="A48" s="67">
        <v>47</v>
      </c>
      <c r="B48" s="67" t="s">
        <v>51</v>
      </c>
      <c r="C48" s="67" t="s">
        <v>52</v>
      </c>
      <c r="D48" s="67" t="s">
        <v>53</v>
      </c>
      <c r="E48" s="67" t="s">
        <v>65</v>
      </c>
      <c r="F48" s="67" t="s">
        <v>27</v>
      </c>
      <c r="G48" s="67" t="s">
        <v>237</v>
      </c>
      <c r="H48" s="67" t="s">
        <v>55</v>
      </c>
      <c r="I48" s="67" t="s">
        <v>56</v>
      </c>
      <c r="J48" s="67">
        <v>80111600</v>
      </c>
      <c r="K48" s="67" t="s">
        <v>296</v>
      </c>
      <c r="L48" s="67">
        <v>1</v>
      </c>
      <c r="M48" s="67">
        <v>2</v>
      </c>
      <c r="N48" s="67">
        <v>12</v>
      </c>
      <c r="O48" s="67">
        <v>1</v>
      </c>
      <c r="P48" s="68" t="s">
        <v>28</v>
      </c>
      <c r="Q48" s="67">
        <v>0</v>
      </c>
      <c r="R48" s="69">
        <v>39108000</v>
      </c>
      <c r="S48" s="69">
        <v>39108000</v>
      </c>
      <c r="T48" s="70">
        <v>0</v>
      </c>
      <c r="U48" s="70">
        <v>0</v>
      </c>
      <c r="V48" s="67" t="s">
        <v>41</v>
      </c>
      <c r="W48" s="67" t="s">
        <v>29</v>
      </c>
      <c r="X48" s="67" t="s">
        <v>224</v>
      </c>
      <c r="Y48" s="67">
        <v>3778878</v>
      </c>
      <c r="Z48" s="67" t="s">
        <v>223</v>
      </c>
      <c r="AA48" s="67"/>
      <c r="AB48" s="71"/>
      <c r="AC48" s="67"/>
    </row>
    <row r="49" spans="1:29" s="66" customFormat="1" ht="50.1" customHeight="1" x14ac:dyDescent="0.25">
      <c r="A49" s="67">
        <v>48</v>
      </c>
      <c r="B49" s="67" t="s">
        <v>51</v>
      </c>
      <c r="C49" s="67" t="s">
        <v>52</v>
      </c>
      <c r="D49" s="67" t="s">
        <v>53</v>
      </c>
      <c r="E49" s="67" t="s">
        <v>65</v>
      </c>
      <c r="F49" s="67" t="s">
        <v>27</v>
      </c>
      <c r="G49" s="67" t="s">
        <v>237</v>
      </c>
      <c r="H49" s="67" t="s">
        <v>55</v>
      </c>
      <c r="I49" s="67" t="s">
        <v>56</v>
      </c>
      <c r="J49" s="67">
        <v>80111600</v>
      </c>
      <c r="K49" s="67" t="s">
        <v>66</v>
      </c>
      <c r="L49" s="67">
        <v>1</v>
      </c>
      <c r="M49" s="67">
        <v>2</v>
      </c>
      <c r="N49" s="67">
        <v>12</v>
      </c>
      <c r="O49" s="67">
        <v>1</v>
      </c>
      <c r="P49" s="68" t="s">
        <v>28</v>
      </c>
      <c r="Q49" s="67">
        <v>0</v>
      </c>
      <c r="R49" s="69">
        <v>33432000</v>
      </c>
      <c r="S49" s="69">
        <v>33432000</v>
      </c>
      <c r="T49" s="70">
        <v>0</v>
      </c>
      <c r="U49" s="70">
        <v>0</v>
      </c>
      <c r="V49" s="67" t="s">
        <v>41</v>
      </c>
      <c r="W49" s="67" t="s">
        <v>29</v>
      </c>
      <c r="X49" s="67" t="s">
        <v>224</v>
      </c>
      <c r="Y49" s="67">
        <v>3778878</v>
      </c>
      <c r="Z49" s="67" t="s">
        <v>223</v>
      </c>
      <c r="AA49" s="67"/>
      <c r="AB49" s="71"/>
      <c r="AC49" s="67"/>
    </row>
    <row r="50" spans="1:29" s="66" customFormat="1" ht="50.1" customHeight="1" x14ac:dyDescent="0.25">
      <c r="A50" s="67">
        <v>49</v>
      </c>
      <c r="B50" s="67" t="s">
        <v>51</v>
      </c>
      <c r="C50" s="67" t="s">
        <v>52</v>
      </c>
      <c r="D50" s="67" t="s">
        <v>53</v>
      </c>
      <c r="E50" s="67" t="s">
        <v>65</v>
      </c>
      <c r="F50" s="67" t="s">
        <v>27</v>
      </c>
      <c r="G50" s="67" t="s">
        <v>237</v>
      </c>
      <c r="H50" s="67" t="s">
        <v>55</v>
      </c>
      <c r="I50" s="67" t="s">
        <v>56</v>
      </c>
      <c r="J50" s="67">
        <v>80111600</v>
      </c>
      <c r="K50" s="67" t="s">
        <v>66</v>
      </c>
      <c r="L50" s="67">
        <v>1</v>
      </c>
      <c r="M50" s="67">
        <v>2</v>
      </c>
      <c r="N50" s="67">
        <v>12</v>
      </c>
      <c r="O50" s="67">
        <v>1</v>
      </c>
      <c r="P50" s="68" t="s">
        <v>28</v>
      </c>
      <c r="Q50" s="67">
        <v>0</v>
      </c>
      <c r="R50" s="69">
        <v>33432000</v>
      </c>
      <c r="S50" s="69">
        <v>33432000</v>
      </c>
      <c r="T50" s="70">
        <v>0</v>
      </c>
      <c r="U50" s="70">
        <v>0</v>
      </c>
      <c r="V50" s="67" t="s">
        <v>41</v>
      </c>
      <c r="W50" s="67" t="s">
        <v>29</v>
      </c>
      <c r="X50" s="67" t="s">
        <v>224</v>
      </c>
      <c r="Y50" s="67">
        <v>3778878</v>
      </c>
      <c r="Z50" s="67" t="s">
        <v>223</v>
      </c>
      <c r="AA50" s="67"/>
      <c r="AB50" s="71"/>
      <c r="AC50" s="67"/>
    </row>
    <row r="51" spans="1:29" s="66" customFormat="1" ht="50.1" customHeight="1" x14ac:dyDescent="0.25">
      <c r="A51" s="67">
        <v>50</v>
      </c>
      <c r="B51" s="67" t="s">
        <v>51</v>
      </c>
      <c r="C51" s="67" t="s">
        <v>52</v>
      </c>
      <c r="D51" s="67" t="s">
        <v>53</v>
      </c>
      <c r="E51" s="67" t="s">
        <v>65</v>
      </c>
      <c r="F51" s="67" t="s">
        <v>27</v>
      </c>
      <c r="G51" s="67" t="s">
        <v>237</v>
      </c>
      <c r="H51" s="67" t="s">
        <v>55</v>
      </c>
      <c r="I51" s="67" t="s">
        <v>56</v>
      </c>
      <c r="J51" s="67">
        <v>80111600</v>
      </c>
      <c r="K51" s="67" t="s">
        <v>66</v>
      </c>
      <c r="L51" s="67">
        <v>1</v>
      </c>
      <c r="M51" s="67">
        <v>2</v>
      </c>
      <c r="N51" s="67">
        <v>12</v>
      </c>
      <c r="O51" s="67">
        <v>1</v>
      </c>
      <c r="P51" s="68" t="s">
        <v>28</v>
      </c>
      <c r="Q51" s="67">
        <v>0</v>
      </c>
      <c r="R51" s="69">
        <v>33432000</v>
      </c>
      <c r="S51" s="69">
        <v>33432000</v>
      </c>
      <c r="T51" s="70">
        <v>0</v>
      </c>
      <c r="U51" s="70">
        <v>0</v>
      </c>
      <c r="V51" s="67" t="s">
        <v>41</v>
      </c>
      <c r="W51" s="67" t="s">
        <v>29</v>
      </c>
      <c r="X51" s="67" t="s">
        <v>224</v>
      </c>
      <c r="Y51" s="67">
        <v>3778878</v>
      </c>
      <c r="Z51" s="67" t="s">
        <v>223</v>
      </c>
      <c r="AA51" s="67"/>
      <c r="AB51" s="71"/>
      <c r="AC51" s="67"/>
    </row>
    <row r="52" spans="1:29" s="66" customFormat="1" ht="50.1" customHeight="1" x14ac:dyDescent="0.25">
      <c r="A52" s="67">
        <v>51</v>
      </c>
      <c r="B52" s="67" t="s">
        <v>51</v>
      </c>
      <c r="C52" s="67" t="s">
        <v>52</v>
      </c>
      <c r="D52" s="67" t="s">
        <v>53</v>
      </c>
      <c r="E52" s="67" t="s">
        <v>65</v>
      </c>
      <c r="F52" s="67" t="s">
        <v>27</v>
      </c>
      <c r="G52" s="67" t="s">
        <v>30</v>
      </c>
      <c r="H52" s="67" t="s">
        <v>62</v>
      </c>
      <c r="I52" s="67" t="s">
        <v>282</v>
      </c>
      <c r="J52" s="67" t="s">
        <v>283</v>
      </c>
      <c r="K52" s="67" t="s">
        <v>284</v>
      </c>
      <c r="L52" s="67">
        <v>1</v>
      </c>
      <c r="M52" s="67">
        <v>2</v>
      </c>
      <c r="N52" s="67">
        <v>12</v>
      </c>
      <c r="O52" s="67">
        <v>1</v>
      </c>
      <c r="P52" s="68" t="s">
        <v>40</v>
      </c>
      <c r="Q52" s="67">
        <v>0</v>
      </c>
      <c r="R52" s="69">
        <v>200000</v>
      </c>
      <c r="S52" s="69">
        <v>200000</v>
      </c>
      <c r="T52" s="70">
        <v>0</v>
      </c>
      <c r="U52" s="70">
        <v>0</v>
      </c>
      <c r="V52" s="67" t="s">
        <v>41</v>
      </c>
      <c r="W52" s="67" t="s">
        <v>29</v>
      </c>
      <c r="X52" s="67" t="s">
        <v>224</v>
      </c>
      <c r="Y52" s="67">
        <v>3778878</v>
      </c>
      <c r="Z52" s="67" t="s">
        <v>223</v>
      </c>
      <c r="AA52" s="67"/>
      <c r="AB52" s="71"/>
      <c r="AC52" s="67"/>
    </row>
    <row r="53" spans="1:29" s="66" customFormat="1" ht="50.1" customHeight="1" x14ac:dyDescent="0.25">
      <c r="A53" s="67">
        <v>52</v>
      </c>
      <c r="B53" s="67" t="s">
        <v>51</v>
      </c>
      <c r="C53" s="67" t="s">
        <v>52</v>
      </c>
      <c r="D53" s="67" t="s">
        <v>53</v>
      </c>
      <c r="E53" s="67" t="s">
        <v>67</v>
      </c>
      <c r="F53" s="67" t="s">
        <v>27</v>
      </c>
      <c r="G53" s="67" t="s">
        <v>237</v>
      </c>
      <c r="H53" s="67" t="s">
        <v>55</v>
      </c>
      <c r="I53" s="67" t="s">
        <v>56</v>
      </c>
      <c r="J53" s="67">
        <v>80111600</v>
      </c>
      <c r="K53" s="67" t="s">
        <v>68</v>
      </c>
      <c r="L53" s="67">
        <v>1</v>
      </c>
      <c r="M53" s="67">
        <v>2</v>
      </c>
      <c r="N53" s="67">
        <v>12</v>
      </c>
      <c r="O53" s="67">
        <v>1</v>
      </c>
      <c r="P53" s="68" t="s">
        <v>28</v>
      </c>
      <c r="Q53" s="67">
        <v>0</v>
      </c>
      <c r="R53" s="69">
        <v>84660000</v>
      </c>
      <c r="S53" s="69">
        <v>84660000</v>
      </c>
      <c r="T53" s="70">
        <v>0</v>
      </c>
      <c r="U53" s="70">
        <v>0</v>
      </c>
      <c r="V53" s="67" t="s">
        <v>41</v>
      </c>
      <c r="W53" s="67" t="s">
        <v>29</v>
      </c>
      <c r="X53" s="67" t="s">
        <v>224</v>
      </c>
      <c r="Y53" s="67">
        <v>3778878</v>
      </c>
      <c r="Z53" s="67" t="s">
        <v>223</v>
      </c>
      <c r="AA53" s="67"/>
      <c r="AB53" s="71"/>
      <c r="AC53" s="67"/>
    </row>
    <row r="54" spans="1:29" s="66" customFormat="1" ht="50.1" customHeight="1" x14ac:dyDescent="0.25">
      <c r="A54" s="67">
        <v>53</v>
      </c>
      <c r="B54" s="67" t="s">
        <v>51</v>
      </c>
      <c r="C54" s="67" t="s">
        <v>52</v>
      </c>
      <c r="D54" s="67" t="s">
        <v>53</v>
      </c>
      <c r="E54" s="67" t="s">
        <v>67</v>
      </c>
      <c r="F54" s="67" t="s">
        <v>27</v>
      </c>
      <c r="G54" s="67" t="s">
        <v>237</v>
      </c>
      <c r="H54" s="67" t="s">
        <v>55</v>
      </c>
      <c r="I54" s="67" t="s">
        <v>56</v>
      </c>
      <c r="J54" s="67">
        <v>80111600</v>
      </c>
      <c r="K54" s="67" t="s">
        <v>168</v>
      </c>
      <c r="L54" s="67">
        <v>1</v>
      </c>
      <c r="M54" s="67">
        <v>2</v>
      </c>
      <c r="N54" s="67">
        <v>12</v>
      </c>
      <c r="O54" s="67">
        <v>1</v>
      </c>
      <c r="P54" s="68" t="s">
        <v>28</v>
      </c>
      <c r="Q54" s="67">
        <v>0</v>
      </c>
      <c r="R54" s="69">
        <v>43644000</v>
      </c>
      <c r="S54" s="69">
        <v>43644000</v>
      </c>
      <c r="T54" s="70">
        <v>0</v>
      </c>
      <c r="U54" s="70">
        <v>0</v>
      </c>
      <c r="V54" s="67" t="s">
        <v>41</v>
      </c>
      <c r="W54" s="67" t="s">
        <v>29</v>
      </c>
      <c r="X54" s="67" t="s">
        <v>224</v>
      </c>
      <c r="Y54" s="67">
        <v>3778878</v>
      </c>
      <c r="Z54" s="67" t="s">
        <v>223</v>
      </c>
      <c r="AA54" s="67"/>
      <c r="AB54" s="71"/>
      <c r="AC54" s="67"/>
    </row>
    <row r="55" spans="1:29" s="66" customFormat="1" ht="50.1" customHeight="1" x14ac:dyDescent="0.25">
      <c r="A55" s="67">
        <v>54</v>
      </c>
      <c r="B55" s="67" t="s">
        <v>51</v>
      </c>
      <c r="C55" s="67" t="s">
        <v>52</v>
      </c>
      <c r="D55" s="67" t="s">
        <v>53</v>
      </c>
      <c r="E55" s="67" t="s">
        <v>67</v>
      </c>
      <c r="F55" s="67" t="s">
        <v>27</v>
      </c>
      <c r="G55" s="67" t="s">
        <v>237</v>
      </c>
      <c r="H55" s="67" t="s">
        <v>55</v>
      </c>
      <c r="I55" s="67" t="s">
        <v>56</v>
      </c>
      <c r="J55" s="67">
        <v>80111600</v>
      </c>
      <c r="K55" s="67" t="s">
        <v>70</v>
      </c>
      <c r="L55" s="67">
        <v>1</v>
      </c>
      <c r="M55" s="67">
        <v>2</v>
      </c>
      <c r="N55" s="67">
        <v>12</v>
      </c>
      <c r="O55" s="67">
        <v>1</v>
      </c>
      <c r="P55" s="68" t="s">
        <v>28</v>
      </c>
      <c r="Q55" s="67">
        <v>0</v>
      </c>
      <c r="R55" s="69">
        <v>43644000</v>
      </c>
      <c r="S55" s="69">
        <v>43644000</v>
      </c>
      <c r="T55" s="70">
        <v>0</v>
      </c>
      <c r="U55" s="70">
        <v>0</v>
      </c>
      <c r="V55" s="67" t="s">
        <v>41</v>
      </c>
      <c r="W55" s="67" t="s">
        <v>29</v>
      </c>
      <c r="X55" s="67" t="s">
        <v>224</v>
      </c>
      <c r="Y55" s="67">
        <v>3778878</v>
      </c>
      <c r="Z55" s="67" t="s">
        <v>223</v>
      </c>
      <c r="AA55" s="67"/>
      <c r="AB55" s="71"/>
      <c r="AC55" s="67"/>
    </row>
    <row r="56" spans="1:29" s="66" customFormat="1" ht="50.1" customHeight="1" x14ac:dyDescent="0.25">
      <c r="A56" s="67">
        <v>55</v>
      </c>
      <c r="B56" s="67" t="s">
        <v>51</v>
      </c>
      <c r="C56" s="67" t="s">
        <v>52</v>
      </c>
      <c r="D56" s="67" t="s">
        <v>53</v>
      </c>
      <c r="E56" s="67" t="s">
        <v>67</v>
      </c>
      <c r="F56" s="67" t="s">
        <v>27</v>
      </c>
      <c r="G56" s="67" t="s">
        <v>237</v>
      </c>
      <c r="H56" s="67" t="s">
        <v>55</v>
      </c>
      <c r="I56" s="67" t="s">
        <v>56</v>
      </c>
      <c r="J56" s="67">
        <v>80111600</v>
      </c>
      <c r="K56" s="67" t="s">
        <v>70</v>
      </c>
      <c r="L56" s="67">
        <v>1</v>
      </c>
      <c r="M56" s="67">
        <v>2</v>
      </c>
      <c r="N56" s="67">
        <v>12</v>
      </c>
      <c r="O56" s="67">
        <v>1</v>
      </c>
      <c r="P56" s="68" t="s">
        <v>28</v>
      </c>
      <c r="Q56" s="67">
        <v>0</v>
      </c>
      <c r="R56" s="69">
        <v>43644000</v>
      </c>
      <c r="S56" s="69">
        <v>43644000</v>
      </c>
      <c r="T56" s="70">
        <v>0</v>
      </c>
      <c r="U56" s="70">
        <v>0</v>
      </c>
      <c r="V56" s="67" t="s">
        <v>41</v>
      </c>
      <c r="W56" s="67" t="s">
        <v>29</v>
      </c>
      <c r="X56" s="67" t="s">
        <v>224</v>
      </c>
      <c r="Y56" s="67">
        <v>3778878</v>
      </c>
      <c r="Z56" s="67" t="s">
        <v>223</v>
      </c>
      <c r="AA56" s="67"/>
      <c r="AB56" s="71"/>
      <c r="AC56" s="67"/>
    </row>
    <row r="57" spans="1:29" s="66" customFormat="1" ht="50.1" customHeight="1" x14ac:dyDescent="0.25">
      <c r="A57" s="67">
        <v>56</v>
      </c>
      <c r="B57" s="67" t="s">
        <v>51</v>
      </c>
      <c r="C57" s="67" t="s">
        <v>52</v>
      </c>
      <c r="D57" s="67" t="s">
        <v>53</v>
      </c>
      <c r="E57" s="67" t="s">
        <v>67</v>
      </c>
      <c r="F57" s="67" t="s">
        <v>27</v>
      </c>
      <c r="G57" s="67" t="s">
        <v>237</v>
      </c>
      <c r="H57" s="67" t="s">
        <v>55</v>
      </c>
      <c r="I57" s="67" t="s">
        <v>56</v>
      </c>
      <c r="J57" s="67">
        <v>80111600</v>
      </c>
      <c r="K57" s="67" t="s">
        <v>70</v>
      </c>
      <c r="L57" s="67">
        <v>1</v>
      </c>
      <c r="M57" s="67">
        <v>2</v>
      </c>
      <c r="N57" s="67">
        <v>12</v>
      </c>
      <c r="O57" s="67">
        <v>1</v>
      </c>
      <c r="P57" s="68" t="s">
        <v>28</v>
      </c>
      <c r="Q57" s="67">
        <v>0</v>
      </c>
      <c r="R57" s="69">
        <v>43644000</v>
      </c>
      <c r="S57" s="69">
        <v>43644000</v>
      </c>
      <c r="T57" s="70">
        <v>0</v>
      </c>
      <c r="U57" s="70">
        <v>0</v>
      </c>
      <c r="V57" s="67" t="s">
        <v>41</v>
      </c>
      <c r="W57" s="67" t="s">
        <v>29</v>
      </c>
      <c r="X57" s="67" t="s">
        <v>224</v>
      </c>
      <c r="Y57" s="67">
        <v>3778878</v>
      </c>
      <c r="Z57" s="67" t="s">
        <v>223</v>
      </c>
      <c r="AA57" s="67"/>
      <c r="AB57" s="71"/>
      <c r="AC57" s="67"/>
    </row>
    <row r="58" spans="1:29" s="66" customFormat="1" ht="50.1" customHeight="1" x14ac:dyDescent="0.25">
      <c r="A58" s="67">
        <v>57</v>
      </c>
      <c r="B58" s="67" t="s">
        <v>51</v>
      </c>
      <c r="C58" s="67" t="s">
        <v>52</v>
      </c>
      <c r="D58" s="67" t="s">
        <v>53</v>
      </c>
      <c r="E58" s="67" t="s">
        <v>67</v>
      </c>
      <c r="F58" s="67" t="s">
        <v>27</v>
      </c>
      <c r="G58" s="67" t="s">
        <v>30</v>
      </c>
      <c r="H58" s="67" t="s">
        <v>62</v>
      </c>
      <c r="I58" s="67" t="s">
        <v>282</v>
      </c>
      <c r="J58" s="67" t="s">
        <v>283</v>
      </c>
      <c r="K58" s="67" t="s">
        <v>284</v>
      </c>
      <c r="L58" s="67">
        <v>1</v>
      </c>
      <c r="M58" s="67">
        <v>2</v>
      </c>
      <c r="N58" s="67">
        <v>12</v>
      </c>
      <c r="O58" s="67">
        <v>1</v>
      </c>
      <c r="P58" s="68" t="s">
        <v>40</v>
      </c>
      <c r="Q58" s="67">
        <v>0</v>
      </c>
      <c r="R58" s="69">
        <v>250000</v>
      </c>
      <c r="S58" s="69">
        <v>250000</v>
      </c>
      <c r="T58" s="70">
        <v>0</v>
      </c>
      <c r="U58" s="70">
        <v>0</v>
      </c>
      <c r="V58" s="67" t="s">
        <v>41</v>
      </c>
      <c r="W58" s="67" t="s">
        <v>29</v>
      </c>
      <c r="X58" s="67" t="s">
        <v>224</v>
      </c>
      <c r="Y58" s="67">
        <v>3778878</v>
      </c>
      <c r="Z58" s="67" t="s">
        <v>223</v>
      </c>
      <c r="AA58" s="67"/>
      <c r="AB58" s="71"/>
      <c r="AC58" s="67"/>
    </row>
    <row r="59" spans="1:29" s="66" customFormat="1" ht="50.1" customHeight="1" x14ac:dyDescent="0.25">
      <c r="A59" s="67">
        <v>58</v>
      </c>
      <c r="B59" s="67" t="s">
        <v>51</v>
      </c>
      <c r="C59" s="67" t="s">
        <v>52</v>
      </c>
      <c r="D59" s="67" t="s">
        <v>53</v>
      </c>
      <c r="E59" s="67" t="s">
        <v>67</v>
      </c>
      <c r="F59" s="67" t="s">
        <v>27</v>
      </c>
      <c r="G59" s="67" t="s">
        <v>30</v>
      </c>
      <c r="H59" s="67" t="s">
        <v>62</v>
      </c>
      <c r="I59" s="67" t="s">
        <v>63</v>
      </c>
      <c r="J59" s="67">
        <v>84111600</v>
      </c>
      <c r="K59" s="67" t="s">
        <v>297</v>
      </c>
      <c r="L59" s="67">
        <v>1</v>
      </c>
      <c r="M59" s="67">
        <v>2</v>
      </c>
      <c r="N59" s="67">
        <v>1</v>
      </c>
      <c r="O59" s="67">
        <v>1</v>
      </c>
      <c r="P59" s="68" t="s">
        <v>28</v>
      </c>
      <c r="Q59" s="67">
        <v>0</v>
      </c>
      <c r="R59" s="69">
        <v>9000000</v>
      </c>
      <c r="S59" s="69">
        <v>9000000</v>
      </c>
      <c r="T59" s="70">
        <v>0</v>
      </c>
      <c r="U59" s="70">
        <v>0</v>
      </c>
      <c r="V59" s="67" t="s">
        <v>41</v>
      </c>
      <c r="W59" s="67" t="s">
        <v>29</v>
      </c>
      <c r="X59" s="67" t="s">
        <v>224</v>
      </c>
      <c r="Y59" s="67">
        <v>3778878</v>
      </c>
      <c r="Z59" s="67" t="s">
        <v>223</v>
      </c>
      <c r="AA59" s="67"/>
      <c r="AB59" s="71"/>
      <c r="AC59" s="67"/>
    </row>
    <row r="60" spans="1:29" s="66" customFormat="1" ht="50.1" customHeight="1" x14ac:dyDescent="0.25">
      <c r="A60" s="67">
        <v>59</v>
      </c>
      <c r="B60" s="67" t="s">
        <v>51</v>
      </c>
      <c r="C60" s="67" t="s">
        <v>52</v>
      </c>
      <c r="D60" s="67" t="s">
        <v>53</v>
      </c>
      <c r="E60" s="67" t="s">
        <v>67</v>
      </c>
      <c r="F60" s="67" t="s">
        <v>27</v>
      </c>
      <c r="G60" s="67" t="s">
        <v>30</v>
      </c>
      <c r="H60" s="67" t="s">
        <v>62</v>
      </c>
      <c r="I60" s="67" t="s">
        <v>63</v>
      </c>
      <c r="J60" s="67">
        <v>77101800</v>
      </c>
      <c r="K60" s="67" t="s">
        <v>298</v>
      </c>
      <c r="L60" s="67">
        <v>1</v>
      </c>
      <c r="M60" s="67">
        <v>2</v>
      </c>
      <c r="N60" s="67">
        <v>1</v>
      </c>
      <c r="O60" s="67">
        <v>1</v>
      </c>
      <c r="P60" s="68" t="s">
        <v>28</v>
      </c>
      <c r="Q60" s="67">
        <v>0</v>
      </c>
      <c r="R60" s="69">
        <v>9000000</v>
      </c>
      <c r="S60" s="69">
        <v>9000000</v>
      </c>
      <c r="T60" s="70">
        <v>0</v>
      </c>
      <c r="U60" s="70">
        <v>0</v>
      </c>
      <c r="V60" s="67" t="s">
        <v>41</v>
      </c>
      <c r="W60" s="67" t="s">
        <v>29</v>
      </c>
      <c r="X60" s="67" t="s">
        <v>224</v>
      </c>
      <c r="Y60" s="67">
        <v>3778878</v>
      </c>
      <c r="Z60" s="67" t="s">
        <v>223</v>
      </c>
      <c r="AA60" s="67"/>
      <c r="AB60" s="71"/>
      <c r="AC60" s="67"/>
    </row>
    <row r="61" spans="1:29" s="66" customFormat="1" ht="50.1" customHeight="1" x14ac:dyDescent="0.25">
      <c r="A61" s="67">
        <v>60</v>
      </c>
      <c r="B61" s="67" t="s">
        <v>51</v>
      </c>
      <c r="C61" s="67" t="s">
        <v>52</v>
      </c>
      <c r="D61" s="67" t="s">
        <v>53</v>
      </c>
      <c r="E61" s="67" t="s">
        <v>67</v>
      </c>
      <c r="F61" s="67" t="s">
        <v>27</v>
      </c>
      <c r="G61" s="67" t="s">
        <v>30</v>
      </c>
      <c r="H61" s="67" t="s">
        <v>62</v>
      </c>
      <c r="I61" s="67" t="s">
        <v>63</v>
      </c>
      <c r="J61" s="67">
        <v>84111600</v>
      </c>
      <c r="K61" s="67" t="s">
        <v>299</v>
      </c>
      <c r="L61" s="67">
        <v>1</v>
      </c>
      <c r="M61" s="67">
        <v>2</v>
      </c>
      <c r="N61" s="67">
        <v>1</v>
      </c>
      <c r="O61" s="67">
        <v>1</v>
      </c>
      <c r="P61" s="68" t="s">
        <v>28</v>
      </c>
      <c r="Q61" s="67">
        <v>0</v>
      </c>
      <c r="R61" s="69">
        <v>9000000</v>
      </c>
      <c r="S61" s="69">
        <v>9000000</v>
      </c>
      <c r="T61" s="70">
        <v>0</v>
      </c>
      <c r="U61" s="70">
        <v>0</v>
      </c>
      <c r="V61" s="67" t="s">
        <v>41</v>
      </c>
      <c r="W61" s="67" t="s">
        <v>29</v>
      </c>
      <c r="X61" s="67" t="s">
        <v>224</v>
      </c>
      <c r="Y61" s="67">
        <v>3778878</v>
      </c>
      <c r="Z61" s="67" t="s">
        <v>223</v>
      </c>
      <c r="AA61" s="67"/>
      <c r="AB61" s="71"/>
      <c r="AC61" s="67"/>
    </row>
    <row r="62" spans="1:29" s="66" customFormat="1" ht="50.1" customHeight="1" x14ac:dyDescent="0.25">
      <c r="A62" s="67">
        <v>61</v>
      </c>
      <c r="B62" s="67" t="s">
        <v>51</v>
      </c>
      <c r="C62" s="67" t="s">
        <v>52</v>
      </c>
      <c r="D62" s="67" t="s">
        <v>53</v>
      </c>
      <c r="E62" s="67" t="s">
        <v>67</v>
      </c>
      <c r="F62" s="67" t="s">
        <v>27</v>
      </c>
      <c r="G62" s="67" t="s">
        <v>30</v>
      </c>
      <c r="H62" s="67" t="s">
        <v>62</v>
      </c>
      <c r="I62" s="67" t="s">
        <v>63</v>
      </c>
      <c r="J62" s="67">
        <v>84111600</v>
      </c>
      <c r="K62" s="67" t="s">
        <v>300</v>
      </c>
      <c r="L62" s="67">
        <v>1</v>
      </c>
      <c r="M62" s="67">
        <v>2</v>
      </c>
      <c r="N62" s="67">
        <v>4.5</v>
      </c>
      <c r="O62" s="67">
        <v>1</v>
      </c>
      <c r="P62" s="68" t="s">
        <v>28</v>
      </c>
      <c r="Q62" s="67">
        <v>0</v>
      </c>
      <c r="R62" s="69">
        <v>9000000</v>
      </c>
      <c r="S62" s="69">
        <v>9000000</v>
      </c>
      <c r="T62" s="70">
        <v>0</v>
      </c>
      <c r="U62" s="70">
        <v>0</v>
      </c>
      <c r="V62" s="67" t="s">
        <v>41</v>
      </c>
      <c r="W62" s="67" t="s">
        <v>29</v>
      </c>
      <c r="X62" s="67" t="s">
        <v>224</v>
      </c>
      <c r="Y62" s="67">
        <v>3778878</v>
      </c>
      <c r="Z62" s="67" t="s">
        <v>223</v>
      </c>
      <c r="AA62" s="67"/>
      <c r="AB62" s="71"/>
      <c r="AC62" s="67"/>
    </row>
    <row r="63" spans="1:29" s="66" customFormat="1" ht="50.1" customHeight="1" x14ac:dyDescent="0.25">
      <c r="A63" s="67">
        <v>62</v>
      </c>
      <c r="B63" s="67" t="s">
        <v>51</v>
      </c>
      <c r="C63" s="67" t="s">
        <v>52</v>
      </c>
      <c r="D63" s="67" t="s">
        <v>53</v>
      </c>
      <c r="E63" s="67" t="s">
        <v>67</v>
      </c>
      <c r="F63" s="67" t="s">
        <v>27</v>
      </c>
      <c r="G63" s="67" t="s">
        <v>30</v>
      </c>
      <c r="H63" s="67" t="s">
        <v>62</v>
      </c>
      <c r="I63" s="67" t="s">
        <v>63</v>
      </c>
      <c r="J63" s="67">
        <v>84111600</v>
      </c>
      <c r="K63" s="67" t="s">
        <v>301</v>
      </c>
      <c r="L63" s="67">
        <v>1</v>
      </c>
      <c r="M63" s="67">
        <v>2</v>
      </c>
      <c r="N63" s="67">
        <v>6</v>
      </c>
      <c r="O63" s="67">
        <v>1</v>
      </c>
      <c r="P63" s="68" t="s">
        <v>32</v>
      </c>
      <c r="Q63" s="67">
        <v>0</v>
      </c>
      <c r="R63" s="69">
        <v>20000000</v>
      </c>
      <c r="S63" s="69">
        <v>20000000</v>
      </c>
      <c r="T63" s="70">
        <v>0</v>
      </c>
      <c r="U63" s="70">
        <v>0</v>
      </c>
      <c r="V63" s="67" t="s">
        <v>41</v>
      </c>
      <c r="W63" s="67" t="s">
        <v>29</v>
      </c>
      <c r="X63" s="67" t="s">
        <v>224</v>
      </c>
      <c r="Y63" s="67">
        <v>3778878</v>
      </c>
      <c r="Z63" s="67" t="s">
        <v>223</v>
      </c>
      <c r="AA63" s="67"/>
      <c r="AB63" s="71"/>
      <c r="AC63" s="67"/>
    </row>
    <row r="64" spans="1:29" s="66" customFormat="1" ht="50.1" customHeight="1" x14ac:dyDescent="0.25">
      <c r="A64" s="67">
        <v>63</v>
      </c>
      <c r="B64" s="67" t="s">
        <v>51</v>
      </c>
      <c r="C64" s="67" t="s">
        <v>52</v>
      </c>
      <c r="D64" s="67" t="s">
        <v>53</v>
      </c>
      <c r="E64" s="67" t="s">
        <v>67</v>
      </c>
      <c r="F64" s="67" t="s">
        <v>27</v>
      </c>
      <c r="G64" s="67" t="s">
        <v>30</v>
      </c>
      <c r="H64" s="67" t="s">
        <v>62</v>
      </c>
      <c r="I64" s="67" t="s">
        <v>63</v>
      </c>
      <c r="J64" s="67" t="s">
        <v>302</v>
      </c>
      <c r="K64" s="67" t="s">
        <v>72</v>
      </c>
      <c r="L64" s="67">
        <v>1</v>
      </c>
      <c r="M64" s="67">
        <v>2</v>
      </c>
      <c r="N64" s="67">
        <v>9</v>
      </c>
      <c r="O64" s="67">
        <v>1</v>
      </c>
      <c r="P64" s="68" t="s">
        <v>28</v>
      </c>
      <c r="Q64" s="67">
        <v>0</v>
      </c>
      <c r="R64" s="69">
        <v>20638000</v>
      </c>
      <c r="S64" s="69">
        <v>20638000</v>
      </c>
      <c r="T64" s="70">
        <v>0</v>
      </c>
      <c r="U64" s="70">
        <v>0</v>
      </c>
      <c r="V64" s="67" t="s">
        <v>41</v>
      </c>
      <c r="W64" s="67" t="s">
        <v>29</v>
      </c>
      <c r="X64" s="67" t="s">
        <v>224</v>
      </c>
      <c r="Y64" s="67">
        <v>3778878</v>
      </c>
      <c r="Z64" s="67" t="s">
        <v>223</v>
      </c>
      <c r="AA64" s="67"/>
      <c r="AB64" s="71"/>
      <c r="AC64" s="67"/>
    </row>
    <row r="65" spans="1:29" s="66" customFormat="1" ht="50.1" customHeight="1" x14ac:dyDescent="0.25">
      <c r="A65" s="67">
        <v>64</v>
      </c>
      <c r="B65" s="67" t="s">
        <v>51</v>
      </c>
      <c r="C65" s="67" t="s">
        <v>52</v>
      </c>
      <c r="D65" s="67" t="s">
        <v>53</v>
      </c>
      <c r="E65" s="67" t="s">
        <v>67</v>
      </c>
      <c r="F65" s="67" t="s">
        <v>27</v>
      </c>
      <c r="G65" s="67" t="s">
        <v>303</v>
      </c>
      <c r="H65" s="67" t="s">
        <v>42</v>
      </c>
      <c r="I65" s="67" t="s">
        <v>93</v>
      </c>
      <c r="J65" s="67">
        <v>80101500</v>
      </c>
      <c r="K65" s="67" t="s">
        <v>304</v>
      </c>
      <c r="L65" s="67">
        <v>1</v>
      </c>
      <c r="M65" s="67">
        <v>2</v>
      </c>
      <c r="N65" s="67">
        <v>12</v>
      </c>
      <c r="O65" s="67">
        <v>1</v>
      </c>
      <c r="P65" s="68" t="s">
        <v>33</v>
      </c>
      <c r="Q65" s="67">
        <v>0</v>
      </c>
      <c r="R65" s="69">
        <v>991634000</v>
      </c>
      <c r="S65" s="72">
        <v>991634000</v>
      </c>
      <c r="T65" s="70">
        <v>0</v>
      </c>
      <c r="U65" s="70">
        <v>0</v>
      </c>
      <c r="V65" s="67" t="s">
        <v>41</v>
      </c>
      <c r="W65" s="67" t="s">
        <v>29</v>
      </c>
      <c r="X65" s="67" t="s">
        <v>224</v>
      </c>
      <c r="Y65" s="67">
        <v>3778878</v>
      </c>
      <c r="Z65" s="67" t="s">
        <v>223</v>
      </c>
      <c r="AA65" s="67"/>
      <c r="AB65" s="71"/>
      <c r="AC65" s="67"/>
    </row>
    <row r="66" spans="1:29" s="66" customFormat="1" ht="50.1" customHeight="1" x14ac:dyDescent="0.25">
      <c r="A66" s="67">
        <v>65</v>
      </c>
      <c r="B66" s="67" t="s">
        <v>51</v>
      </c>
      <c r="C66" s="67" t="s">
        <v>52</v>
      </c>
      <c r="D66" s="67" t="s">
        <v>53</v>
      </c>
      <c r="E66" s="67" t="s">
        <v>73</v>
      </c>
      <c r="F66" s="67" t="s">
        <v>27</v>
      </c>
      <c r="G66" s="67" t="s">
        <v>237</v>
      </c>
      <c r="H66" s="67" t="s">
        <v>55</v>
      </c>
      <c r="I66" s="67" t="s">
        <v>56</v>
      </c>
      <c r="J66" s="67">
        <v>80111600</v>
      </c>
      <c r="K66" s="67" t="s">
        <v>74</v>
      </c>
      <c r="L66" s="67">
        <v>1</v>
      </c>
      <c r="M66" s="67">
        <v>2</v>
      </c>
      <c r="N66" s="67">
        <v>12</v>
      </c>
      <c r="O66" s="67">
        <v>1</v>
      </c>
      <c r="P66" s="68" t="s">
        <v>28</v>
      </c>
      <c r="Q66" s="67">
        <v>0</v>
      </c>
      <c r="R66" s="69">
        <v>28620000</v>
      </c>
      <c r="S66" s="69">
        <v>28620000</v>
      </c>
      <c r="T66" s="70">
        <v>0</v>
      </c>
      <c r="U66" s="70">
        <v>0</v>
      </c>
      <c r="V66" s="67" t="s">
        <v>41</v>
      </c>
      <c r="W66" s="67" t="s">
        <v>29</v>
      </c>
      <c r="X66" s="67" t="s">
        <v>224</v>
      </c>
      <c r="Y66" s="67">
        <v>3778878</v>
      </c>
      <c r="Z66" s="67" t="s">
        <v>223</v>
      </c>
      <c r="AA66" s="67"/>
      <c r="AB66" s="71"/>
      <c r="AC66" s="67"/>
    </row>
    <row r="67" spans="1:29" s="66" customFormat="1" ht="50.1" customHeight="1" x14ac:dyDescent="0.25">
      <c r="A67" s="67">
        <v>66</v>
      </c>
      <c r="B67" s="67" t="s">
        <v>51</v>
      </c>
      <c r="C67" s="67" t="s">
        <v>52</v>
      </c>
      <c r="D67" s="67" t="s">
        <v>53</v>
      </c>
      <c r="E67" s="67" t="s">
        <v>73</v>
      </c>
      <c r="F67" s="67" t="s">
        <v>27</v>
      </c>
      <c r="G67" s="67" t="s">
        <v>237</v>
      </c>
      <c r="H67" s="67" t="s">
        <v>55</v>
      </c>
      <c r="I67" s="67" t="s">
        <v>56</v>
      </c>
      <c r="J67" s="67">
        <v>80111600</v>
      </c>
      <c r="K67" s="67" t="s">
        <v>75</v>
      </c>
      <c r="L67" s="67">
        <v>1</v>
      </c>
      <c r="M67" s="67">
        <v>2</v>
      </c>
      <c r="N67" s="67">
        <v>12</v>
      </c>
      <c r="O67" s="67">
        <v>1</v>
      </c>
      <c r="P67" s="68" t="s">
        <v>28</v>
      </c>
      <c r="Q67" s="67">
        <v>0</v>
      </c>
      <c r="R67" s="69">
        <v>84660000</v>
      </c>
      <c r="S67" s="69">
        <v>84660000</v>
      </c>
      <c r="T67" s="70">
        <v>0</v>
      </c>
      <c r="U67" s="70">
        <v>0</v>
      </c>
      <c r="V67" s="67" t="s">
        <v>41</v>
      </c>
      <c r="W67" s="67" t="s">
        <v>29</v>
      </c>
      <c r="X67" s="67" t="s">
        <v>224</v>
      </c>
      <c r="Y67" s="67">
        <v>3778878</v>
      </c>
      <c r="Z67" s="67" t="s">
        <v>223</v>
      </c>
      <c r="AA67" s="67"/>
      <c r="AB67" s="71"/>
      <c r="AC67" s="67"/>
    </row>
    <row r="68" spans="1:29" s="66" customFormat="1" ht="50.1" customHeight="1" x14ac:dyDescent="0.25">
      <c r="A68" s="67">
        <v>67</v>
      </c>
      <c r="B68" s="67" t="s">
        <v>51</v>
      </c>
      <c r="C68" s="67" t="s">
        <v>52</v>
      </c>
      <c r="D68" s="67" t="s">
        <v>53</v>
      </c>
      <c r="E68" s="67" t="s">
        <v>73</v>
      </c>
      <c r="F68" s="67" t="s">
        <v>27</v>
      </c>
      <c r="G68" s="67" t="s">
        <v>237</v>
      </c>
      <c r="H68" s="67" t="s">
        <v>55</v>
      </c>
      <c r="I68" s="67" t="s">
        <v>56</v>
      </c>
      <c r="J68" s="67">
        <v>80111600</v>
      </c>
      <c r="K68" s="67" t="s">
        <v>75</v>
      </c>
      <c r="L68" s="67">
        <v>1</v>
      </c>
      <c r="M68" s="67">
        <v>2</v>
      </c>
      <c r="N68" s="67">
        <v>12</v>
      </c>
      <c r="O68" s="67">
        <v>1</v>
      </c>
      <c r="P68" s="68" t="s">
        <v>28</v>
      </c>
      <c r="Q68" s="67">
        <v>0</v>
      </c>
      <c r="R68" s="69">
        <v>84660000</v>
      </c>
      <c r="S68" s="69">
        <v>84660000</v>
      </c>
      <c r="T68" s="70">
        <v>0</v>
      </c>
      <c r="U68" s="70">
        <v>0</v>
      </c>
      <c r="V68" s="67" t="s">
        <v>41</v>
      </c>
      <c r="W68" s="67" t="s">
        <v>29</v>
      </c>
      <c r="X68" s="67" t="s">
        <v>224</v>
      </c>
      <c r="Y68" s="67">
        <v>3778878</v>
      </c>
      <c r="Z68" s="67" t="s">
        <v>223</v>
      </c>
      <c r="AA68" s="67"/>
      <c r="AB68" s="71"/>
      <c r="AC68" s="67"/>
    </row>
    <row r="69" spans="1:29" s="66" customFormat="1" ht="50.1" customHeight="1" x14ac:dyDescent="0.25">
      <c r="A69" s="67">
        <v>68</v>
      </c>
      <c r="B69" s="67" t="s">
        <v>51</v>
      </c>
      <c r="C69" s="67" t="s">
        <v>52</v>
      </c>
      <c r="D69" s="67" t="s">
        <v>53</v>
      </c>
      <c r="E69" s="67" t="s">
        <v>73</v>
      </c>
      <c r="F69" s="67" t="s">
        <v>27</v>
      </c>
      <c r="G69" s="67" t="s">
        <v>237</v>
      </c>
      <c r="H69" s="67" t="s">
        <v>55</v>
      </c>
      <c r="I69" s="67" t="s">
        <v>56</v>
      </c>
      <c r="J69" s="67">
        <v>80111600</v>
      </c>
      <c r="K69" s="67" t="s">
        <v>217</v>
      </c>
      <c r="L69" s="67">
        <v>1</v>
      </c>
      <c r="M69" s="67">
        <v>2</v>
      </c>
      <c r="N69" s="67">
        <v>12</v>
      </c>
      <c r="O69" s="67">
        <v>1</v>
      </c>
      <c r="P69" s="68" t="s">
        <v>28</v>
      </c>
      <c r="Q69" s="67">
        <v>0</v>
      </c>
      <c r="R69" s="69">
        <v>24228000</v>
      </c>
      <c r="S69" s="69">
        <v>24228000</v>
      </c>
      <c r="T69" s="70">
        <v>0</v>
      </c>
      <c r="U69" s="70">
        <v>0</v>
      </c>
      <c r="V69" s="67" t="s">
        <v>41</v>
      </c>
      <c r="W69" s="67" t="s">
        <v>29</v>
      </c>
      <c r="X69" s="67" t="s">
        <v>224</v>
      </c>
      <c r="Y69" s="67">
        <v>3778878</v>
      </c>
      <c r="Z69" s="67" t="s">
        <v>223</v>
      </c>
      <c r="AA69" s="67"/>
      <c r="AB69" s="71"/>
      <c r="AC69" s="67"/>
    </row>
    <row r="70" spans="1:29" s="66" customFormat="1" ht="50.1" customHeight="1" x14ac:dyDescent="0.25">
      <c r="A70" s="67">
        <v>69</v>
      </c>
      <c r="B70" s="67" t="s">
        <v>51</v>
      </c>
      <c r="C70" s="67" t="s">
        <v>52</v>
      </c>
      <c r="D70" s="67" t="s">
        <v>53</v>
      </c>
      <c r="E70" s="67" t="s">
        <v>73</v>
      </c>
      <c r="F70" s="67" t="s">
        <v>27</v>
      </c>
      <c r="G70" s="67" t="s">
        <v>237</v>
      </c>
      <c r="H70" s="67" t="s">
        <v>55</v>
      </c>
      <c r="I70" s="67" t="s">
        <v>56</v>
      </c>
      <c r="J70" s="67">
        <v>80111600</v>
      </c>
      <c r="K70" s="67" t="s">
        <v>218</v>
      </c>
      <c r="L70" s="67">
        <v>1</v>
      </c>
      <c r="M70" s="67">
        <v>2</v>
      </c>
      <c r="N70" s="67">
        <v>12</v>
      </c>
      <c r="O70" s="67">
        <v>1</v>
      </c>
      <c r="P70" s="68" t="s">
        <v>28</v>
      </c>
      <c r="Q70" s="67">
        <v>0</v>
      </c>
      <c r="R70" s="69">
        <v>56640000</v>
      </c>
      <c r="S70" s="69">
        <v>56640000</v>
      </c>
      <c r="T70" s="70">
        <v>0</v>
      </c>
      <c r="U70" s="70">
        <v>0</v>
      </c>
      <c r="V70" s="67" t="s">
        <v>41</v>
      </c>
      <c r="W70" s="67" t="s">
        <v>29</v>
      </c>
      <c r="X70" s="67" t="s">
        <v>224</v>
      </c>
      <c r="Y70" s="67">
        <v>3778878</v>
      </c>
      <c r="Z70" s="67" t="s">
        <v>223</v>
      </c>
      <c r="AA70" s="67"/>
      <c r="AB70" s="71"/>
      <c r="AC70" s="67"/>
    </row>
    <row r="71" spans="1:29" s="66" customFormat="1" ht="50.1" customHeight="1" x14ac:dyDescent="0.25">
      <c r="A71" s="67">
        <v>70</v>
      </c>
      <c r="B71" s="67" t="s">
        <v>51</v>
      </c>
      <c r="C71" s="67" t="s">
        <v>52</v>
      </c>
      <c r="D71" s="67" t="s">
        <v>53</v>
      </c>
      <c r="E71" s="67" t="s">
        <v>73</v>
      </c>
      <c r="F71" s="67" t="s">
        <v>27</v>
      </c>
      <c r="G71" s="67" t="s">
        <v>237</v>
      </c>
      <c r="H71" s="67" t="s">
        <v>55</v>
      </c>
      <c r="I71" s="67" t="s">
        <v>56</v>
      </c>
      <c r="J71" s="67">
        <v>80111600</v>
      </c>
      <c r="K71" s="67" t="s">
        <v>76</v>
      </c>
      <c r="L71" s="67">
        <v>1</v>
      </c>
      <c r="M71" s="67">
        <v>2</v>
      </c>
      <c r="N71" s="67">
        <v>12</v>
      </c>
      <c r="O71" s="67">
        <v>1</v>
      </c>
      <c r="P71" s="68" t="s">
        <v>28</v>
      </c>
      <c r="Q71" s="67">
        <v>0</v>
      </c>
      <c r="R71" s="69">
        <v>71520000</v>
      </c>
      <c r="S71" s="69">
        <v>71520000</v>
      </c>
      <c r="T71" s="70">
        <v>0</v>
      </c>
      <c r="U71" s="70">
        <v>0</v>
      </c>
      <c r="V71" s="67" t="s">
        <v>41</v>
      </c>
      <c r="W71" s="67" t="s">
        <v>29</v>
      </c>
      <c r="X71" s="67" t="s">
        <v>224</v>
      </c>
      <c r="Y71" s="67">
        <v>3778878</v>
      </c>
      <c r="Z71" s="67" t="s">
        <v>223</v>
      </c>
      <c r="AA71" s="67"/>
      <c r="AB71" s="71"/>
      <c r="AC71" s="67"/>
    </row>
    <row r="72" spans="1:29" s="66" customFormat="1" ht="50.1" customHeight="1" x14ac:dyDescent="0.25">
      <c r="A72" s="67">
        <v>71</v>
      </c>
      <c r="B72" s="67" t="s">
        <v>51</v>
      </c>
      <c r="C72" s="67" t="s">
        <v>52</v>
      </c>
      <c r="D72" s="67" t="s">
        <v>53</v>
      </c>
      <c r="E72" s="67" t="s">
        <v>73</v>
      </c>
      <c r="F72" s="67" t="s">
        <v>27</v>
      </c>
      <c r="G72" s="67" t="s">
        <v>237</v>
      </c>
      <c r="H72" s="67" t="s">
        <v>55</v>
      </c>
      <c r="I72" s="67" t="s">
        <v>56</v>
      </c>
      <c r="J72" s="67">
        <v>80111600</v>
      </c>
      <c r="K72" s="67" t="s">
        <v>221</v>
      </c>
      <c r="L72" s="67">
        <v>1</v>
      </c>
      <c r="M72" s="67">
        <v>2</v>
      </c>
      <c r="N72" s="67">
        <v>12</v>
      </c>
      <c r="O72" s="67">
        <v>1</v>
      </c>
      <c r="P72" s="68" t="s">
        <v>28</v>
      </c>
      <c r="Q72" s="67">
        <v>0</v>
      </c>
      <c r="R72" s="69">
        <v>84660000</v>
      </c>
      <c r="S72" s="69">
        <v>84660000</v>
      </c>
      <c r="T72" s="70">
        <v>0</v>
      </c>
      <c r="U72" s="70">
        <v>0</v>
      </c>
      <c r="V72" s="67" t="s">
        <v>41</v>
      </c>
      <c r="W72" s="67" t="s">
        <v>29</v>
      </c>
      <c r="X72" s="67" t="s">
        <v>224</v>
      </c>
      <c r="Y72" s="67">
        <v>3778878</v>
      </c>
      <c r="Z72" s="67" t="s">
        <v>223</v>
      </c>
      <c r="AA72" s="67"/>
      <c r="AB72" s="71"/>
      <c r="AC72" s="67"/>
    </row>
    <row r="73" spans="1:29" s="66" customFormat="1" ht="50.1" customHeight="1" x14ac:dyDescent="0.25">
      <c r="A73" s="67">
        <v>72</v>
      </c>
      <c r="B73" s="67" t="s">
        <v>51</v>
      </c>
      <c r="C73" s="67" t="s">
        <v>52</v>
      </c>
      <c r="D73" s="67" t="s">
        <v>53</v>
      </c>
      <c r="E73" s="67" t="s">
        <v>73</v>
      </c>
      <c r="F73" s="67" t="s">
        <v>27</v>
      </c>
      <c r="G73" s="67" t="s">
        <v>237</v>
      </c>
      <c r="H73" s="67" t="s">
        <v>55</v>
      </c>
      <c r="I73" s="67" t="s">
        <v>56</v>
      </c>
      <c r="J73" s="67">
        <v>80111600</v>
      </c>
      <c r="K73" s="67" t="s">
        <v>77</v>
      </c>
      <c r="L73" s="67">
        <v>1</v>
      </c>
      <c r="M73" s="67">
        <v>2</v>
      </c>
      <c r="N73" s="67">
        <v>12</v>
      </c>
      <c r="O73" s="67">
        <v>1</v>
      </c>
      <c r="P73" s="68" t="s">
        <v>28</v>
      </c>
      <c r="Q73" s="67">
        <v>0</v>
      </c>
      <c r="R73" s="69">
        <v>22476000</v>
      </c>
      <c r="S73" s="69">
        <v>22476000</v>
      </c>
      <c r="T73" s="70">
        <v>0</v>
      </c>
      <c r="U73" s="70">
        <v>0</v>
      </c>
      <c r="V73" s="67" t="s">
        <v>41</v>
      </c>
      <c r="W73" s="67" t="s">
        <v>29</v>
      </c>
      <c r="X73" s="67" t="s">
        <v>224</v>
      </c>
      <c r="Y73" s="67">
        <v>3778878</v>
      </c>
      <c r="Z73" s="67" t="s">
        <v>223</v>
      </c>
      <c r="AA73" s="67"/>
      <c r="AB73" s="71"/>
      <c r="AC73" s="67"/>
    </row>
    <row r="74" spans="1:29" s="66" customFormat="1" ht="50.1" customHeight="1" x14ac:dyDescent="0.25">
      <c r="A74" s="67">
        <v>73</v>
      </c>
      <c r="B74" s="67" t="s">
        <v>51</v>
      </c>
      <c r="C74" s="67" t="s">
        <v>52</v>
      </c>
      <c r="D74" s="67" t="s">
        <v>53</v>
      </c>
      <c r="E74" s="67" t="s">
        <v>73</v>
      </c>
      <c r="F74" s="67" t="s">
        <v>27</v>
      </c>
      <c r="G74" s="67" t="s">
        <v>237</v>
      </c>
      <c r="H74" s="67" t="s">
        <v>55</v>
      </c>
      <c r="I74" s="67" t="s">
        <v>56</v>
      </c>
      <c r="J74" s="67">
        <v>80111600</v>
      </c>
      <c r="K74" s="67" t="s">
        <v>78</v>
      </c>
      <c r="L74" s="67">
        <v>1</v>
      </c>
      <c r="M74" s="67">
        <v>2</v>
      </c>
      <c r="N74" s="67">
        <v>12</v>
      </c>
      <c r="O74" s="67">
        <v>1</v>
      </c>
      <c r="P74" s="68" t="s">
        <v>28</v>
      </c>
      <c r="Q74" s="67">
        <v>0</v>
      </c>
      <c r="R74" s="69">
        <v>22476000</v>
      </c>
      <c r="S74" s="69">
        <v>22476000</v>
      </c>
      <c r="T74" s="70">
        <v>0</v>
      </c>
      <c r="U74" s="70">
        <v>0</v>
      </c>
      <c r="V74" s="67" t="s">
        <v>41</v>
      </c>
      <c r="W74" s="67" t="s">
        <v>29</v>
      </c>
      <c r="X74" s="67" t="s">
        <v>224</v>
      </c>
      <c r="Y74" s="67">
        <v>3778878</v>
      </c>
      <c r="Z74" s="67" t="s">
        <v>223</v>
      </c>
      <c r="AA74" s="67"/>
      <c r="AB74" s="71"/>
      <c r="AC74" s="67"/>
    </row>
    <row r="75" spans="1:29" s="66" customFormat="1" ht="50.1" customHeight="1" x14ac:dyDescent="0.25">
      <c r="A75" s="67">
        <v>74</v>
      </c>
      <c r="B75" s="67" t="s">
        <v>51</v>
      </c>
      <c r="C75" s="67" t="s">
        <v>52</v>
      </c>
      <c r="D75" s="67" t="s">
        <v>53</v>
      </c>
      <c r="E75" s="67" t="s">
        <v>73</v>
      </c>
      <c r="F75" s="67" t="s">
        <v>27</v>
      </c>
      <c r="G75" s="67" t="s">
        <v>237</v>
      </c>
      <c r="H75" s="67" t="s">
        <v>55</v>
      </c>
      <c r="I75" s="67" t="s">
        <v>56</v>
      </c>
      <c r="J75" s="67">
        <v>80111600</v>
      </c>
      <c r="K75" s="67" t="s">
        <v>220</v>
      </c>
      <c r="L75" s="67">
        <v>1</v>
      </c>
      <c r="M75" s="67">
        <v>2</v>
      </c>
      <c r="N75" s="67">
        <v>12</v>
      </c>
      <c r="O75" s="67">
        <v>1</v>
      </c>
      <c r="P75" s="68" t="s">
        <v>28</v>
      </c>
      <c r="Q75" s="67">
        <v>0</v>
      </c>
      <c r="R75" s="69">
        <v>43644000</v>
      </c>
      <c r="S75" s="69">
        <v>43644000</v>
      </c>
      <c r="T75" s="70">
        <v>0</v>
      </c>
      <c r="U75" s="70">
        <v>0</v>
      </c>
      <c r="V75" s="67" t="s">
        <v>41</v>
      </c>
      <c r="W75" s="67" t="s">
        <v>29</v>
      </c>
      <c r="X75" s="67" t="s">
        <v>224</v>
      </c>
      <c r="Y75" s="67">
        <v>3778878</v>
      </c>
      <c r="Z75" s="67" t="s">
        <v>223</v>
      </c>
      <c r="AA75" s="67"/>
      <c r="AB75" s="71"/>
      <c r="AC75" s="67"/>
    </row>
    <row r="76" spans="1:29" s="66" customFormat="1" ht="50.1" customHeight="1" x14ac:dyDescent="0.25">
      <c r="A76" s="67">
        <v>75</v>
      </c>
      <c r="B76" s="67" t="s">
        <v>51</v>
      </c>
      <c r="C76" s="67" t="s">
        <v>52</v>
      </c>
      <c r="D76" s="67" t="s">
        <v>53</v>
      </c>
      <c r="E76" s="67" t="s">
        <v>73</v>
      </c>
      <c r="F76" s="67" t="s">
        <v>27</v>
      </c>
      <c r="G76" s="67" t="s">
        <v>237</v>
      </c>
      <c r="H76" s="67" t="s">
        <v>55</v>
      </c>
      <c r="I76" s="67" t="s">
        <v>56</v>
      </c>
      <c r="J76" s="67">
        <v>80111600</v>
      </c>
      <c r="K76" s="67" t="s">
        <v>233</v>
      </c>
      <c r="L76" s="67">
        <v>1</v>
      </c>
      <c r="M76" s="67">
        <v>2</v>
      </c>
      <c r="N76" s="67">
        <v>12</v>
      </c>
      <c r="O76" s="67">
        <v>1</v>
      </c>
      <c r="P76" s="68" t="s">
        <v>28</v>
      </c>
      <c r="Q76" s="67">
        <v>0</v>
      </c>
      <c r="R76" s="69">
        <v>39108000</v>
      </c>
      <c r="S76" s="69">
        <v>39108000</v>
      </c>
      <c r="T76" s="70">
        <v>0</v>
      </c>
      <c r="U76" s="70">
        <v>0</v>
      </c>
      <c r="V76" s="67" t="s">
        <v>41</v>
      </c>
      <c r="W76" s="67" t="s">
        <v>29</v>
      </c>
      <c r="X76" s="67" t="s">
        <v>224</v>
      </c>
      <c r="Y76" s="67">
        <v>3778878</v>
      </c>
      <c r="Z76" s="67" t="s">
        <v>223</v>
      </c>
      <c r="AA76" s="67"/>
      <c r="AB76" s="71"/>
      <c r="AC76" s="67"/>
    </row>
    <row r="77" spans="1:29" s="66" customFormat="1" ht="50.1" customHeight="1" x14ac:dyDescent="0.25">
      <c r="A77" s="67">
        <v>76</v>
      </c>
      <c r="B77" s="67" t="s">
        <v>51</v>
      </c>
      <c r="C77" s="67" t="s">
        <v>52</v>
      </c>
      <c r="D77" s="67" t="s">
        <v>53</v>
      </c>
      <c r="E77" s="67" t="s">
        <v>73</v>
      </c>
      <c r="F77" s="67" t="s">
        <v>27</v>
      </c>
      <c r="G77" s="67" t="s">
        <v>237</v>
      </c>
      <c r="H77" s="67" t="s">
        <v>55</v>
      </c>
      <c r="I77" s="67" t="s">
        <v>56</v>
      </c>
      <c r="J77" s="67">
        <v>80111600</v>
      </c>
      <c r="K77" s="67" t="s">
        <v>219</v>
      </c>
      <c r="L77" s="67">
        <v>1</v>
      </c>
      <c r="M77" s="67">
        <v>2</v>
      </c>
      <c r="N77" s="67">
        <v>12</v>
      </c>
      <c r="O77" s="67">
        <v>1</v>
      </c>
      <c r="P77" s="68" t="s">
        <v>28</v>
      </c>
      <c r="Q77" s="67">
        <v>0</v>
      </c>
      <c r="R77" s="69">
        <v>56640000</v>
      </c>
      <c r="S77" s="69">
        <v>56640000</v>
      </c>
      <c r="T77" s="70">
        <v>0</v>
      </c>
      <c r="U77" s="70">
        <v>0</v>
      </c>
      <c r="V77" s="67" t="s">
        <v>41</v>
      </c>
      <c r="W77" s="67" t="s">
        <v>29</v>
      </c>
      <c r="X77" s="67" t="s">
        <v>224</v>
      </c>
      <c r="Y77" s="67">
        <v>3778878</v>
      </c>
      <c r="Z77" s="67" t="s">
        <v>223</v>
      </c>
      <c r="AA77" s="67"/>
      <c r="AB77" s="71"/>
      <c r="AC77" s="67"/>
    </row>
    <row r="78" spans="1:29" s="66" customFormat="1" ht="50.1" customHeight="1" x14ac:dyDescent="0.25">
      <c r="A78" s="67">
        <v>77</v>
      </c>
      <c r="B78" s="67" t="s">
        <v>51</v>
      </c>
      <c r="C78" s="67" t="s">
        <v>52</v>
      </c>
      <c r="D78" s="67" t="s">
        <v>53</v>
      </c>
      <c r="E78" s="67" t="s">
        <v>73</v>
      </c>
      <c r="F78" s="67" t="s">
        <v>27</v>
      </c>
      <c r="G78" s="67" t="s">
        <v>237</v>
      </c>
      <c r="H78" s="67" t="s">
        <v>55</v>
      </c>
      <c r="I78" s="67" t="s">
        <v>56</v>
      </c>
      <c r="J78" s="67">
        <v>80111600</v>
      </c>
      <c r="K78" s="67" t="s">
        <v>222</v>
      </c>
      <c r="L78" s="67">
        <v>1</v>
      </c>
      <c r="M78" s="67">
        <v>2</v>
      </c>
      <c r="N78" s="67">
        <v>12</v>
      </c>
      <c r="O78" s="67">
        <v>1</v>
      </c>
      <c r="P78" s="68" t="s">
        <v>28</v>
      </c>
      <c r="Q78" s="67">
        <v>0</v>
      </c>
      <c r="R78" s="69">
        <v>91968000</v>
      </c>
      <c r="S78" s="69">
        <v>91968000</v>
      </c>
      <c r="T78" s="70">
        <v>0</v>
      </c>
      <c r="U78" s="70">
        <v>0</v>
      </c>
      <c r="V78" s="67" t="s">
        <v>41</v>
      </c>
      <c r="W78" s="67" t="s">
        <v>29</v>
      </c>
      <c r="X78" s="67" t="s">
        <v>224</v>
      </c>
      <c r="Y78" s="67">
        <v>3778878</v>
      </c>
      <c r="Z78" s="67" t="s">
        <v>223</v>
      </c>
      <c r="AA78" s="67"/>
      <c r="AB78" s="71"/>
      <c r="AC78" s="67"/>
    </row>
    <row r="79" spans="1:29" s="66" customFormat="1" ht="50.1" customHeight="1" x14ac:dyDescent="0.25">
      <c r="A79" s="67">
        <v>78</v>
      </c>
      <c r="B79" s="67" t="s">
        <v>51</v>
      </c>
      <c r="C79" s="67" t="s">
        <v>52</v>
      </c>
      <c r="D79" s="67" t="s">
        <v>53</v>
      </c>
      <c r="E79" s="67" t="s">
        <v>73</v>
      </c>
      <c r="F79" s="67" t="s">
        <v>27</v>
      </c>
      <c r="G79" s="67" t="s">
        <v>237</v>
      </c>
      <c r="H79" s="67" t="s">
        <v>55</v>
      </c>
      <c r="I79" s="67" t="s">
        <v>56</v>
      </c>
      <c r="J79" s="67">
        <v>80111600</v>
      </c>
      <c r="K79" s="67" t="s">
        <v>79</v>
      </c>
      <c r="L79" s="67">
        <v>1</v>
      </c>
      <c r="M79" s="67">
        <v>2</v>
      </c>
      <c r="N79" s="67">
        <v>12</v>
      </c>
      <c r="O79" s="67">
        <v>1</v>
      </c>
      <c r="P79" s="68" t="s">
        <v>28</v>
      </c>
      <c r="Q79" s="67">
        <v>0</v>
      </c>
      <c r="R79" s="69">
        <v>84660000</v>
      </c>
      <c r="S79" s="69">
        <v>84660000</v>
      </c>
      <c r="T79" s="70">
        <v>0</v>
      </c>
      <c r="U79" s="70">
        <v>0</v>
      </c>
      <c r="V79" s="67" t="s">
        <v>41</v>
      </c>
      <c r="W79" s="67" t="s">
        <v>29</v>
      </c>
      <c r="X79" s="67" t="s">
        <v>224</v>
      </c>
      <c r="Y79" s="67">
        <v>3778878</v>
      </c>
      <c r="Z79" s="67" t="s">
        <v>223</v>
      </c>
      <c r="AA79" s="67"/>
      <c r="AB79" s="71"/>
      <c r="AC79" s="67"/>
    </row>
    <row r="80" spans="1:29" s="66" customFormat="1" ht="50.1" customHeight="1" x14ac:dyDescent="0.25">
      <c r="A80" s="67">
        <v>79</v>
      </c>
      <c r="B80" s="67" t="s">
        <v>51</v>
      </c>
      <c r="C80" s="67" t="s">
        <v>52</v>
      </c>
      <c r="D80" s="67" t="s">
        <v>53</v>
      </c>
      <c r="E80" s="67" t="s">
        <v>73</v>
      </c>
      <c r="F80" s="67" t="s">
        <v>27</v>
      </c>
      <c r="G80" s="67" t="s">
        <v>237</v>
      </c>
      <c r="H80" s="67" t="s">
        <v>55</v>
      </c>
      <c r="I80" s="67" t="s">
        <v>56</v>
      </c>
      <c r="J80" s="67">
        <v>80111600</v>
      </c>
      <c r="K80" s="67" t="s">
        <v>80</v>
      </c>
      <c r="L80" s="67">
        <v>1</v>
      </c>
      <c r="M80" s="67">
        <v>2</v>
      </c>
      <c r="N80" s="67">
        <v>12</v>
      </c>
      <c r="O80" s="67">
        <v>1</v>
      </c>
      <c r="P80" s="68" t="s">
        <v>28</v>
      </c>
      <c r="Q80" s="67">
        <v>0</v>
      </c>
      <c r="R80" s="69">
        <v>135756000</v>
      </c>
      <c r="S80" s="69">
        <v>135756000</v>
      </c>
      <c r="T80" s="70">
        <v>0</v>
      </c>
      <c r="U80" s="70">
        <v>0</v>
      </c>
      <c r="V80" s="67" t="s">
        <v>41</v>
      </c>
      <c r="W80" s="67" t="s">
        <v>29</v>
      </c>
      <c r="X80" s="67" t="s">
        <v>224</v>
      </c>
      <c r="Y80" s="67">
        <v>3778878</v>
      </c>
      <c r="Z80" s="67" t="s">
        <v>223</v>
      </c>
      <c r="AA80" s="67"/>
      <c r="AB80" s="71"/>
      <c r="AC80" s="67"/>
    </row>
    <row r="81" spans="1:29" s="66" customFormat="1" ht="50.1" customHeight="1" x14ac:dyDescent="0.25">
      <c r="A81" s="67">
        <v>80</v>
      </c>
      <c r="B81" s="67" t="s">
        <v>51</v>
      </c>
      <c r="C81" s="67" t="s">
        <v>52</v>
      </c>
      <c r="D81" s="67" t="s">
        <v>53</v>
      </c>
      <c r="E81" s="67" t="s">
        <v>73</v>
      </c>
      <c r="F81" s="67" t="s">
        <v>27</v>
      </c>
      <c r="G81" s="67" t="s">
        <v>237</v>
      </c>
      <c r="H81" s="67" t="s">
        <v>55</v>
      </c>
      <c r="I81" s="67" t="s">
        <v>56</v>
      </c>
      <c r="J81" s="67">
        <v>80111600</v>
      </c>
      <c r="K81" s="67" t="s">
        <v>305</v>
      </c>
      <c r="L81" s="67">
        <v>1</v>
      </c>
      <c r="M81" s="67">
        <v>2</v>
      </c>
      <c r="N81" s="67">
        <v>12</v>
      </c>
      <c r="O81" s="67">
        <v>1</v>
      </c>
      <c r="P81" s="68" t="s">
        <v>28</v>
      </c>
      <c r="Q81" s="67">
        <v>0</v>
      </c>
      <c r="R81" s="69">
        <v>135756000</v>
      </c>
      <c r="S81" s="69">
        <v>135756000</v>
      </c>
      <c r="T81" s="70">
        <v>0</v>
      </c>
      <c r="U81" s="70">
        <v>0</v>
      </c>
      <c r="V81" s="67" t="s">
        <v>41</v>
      </c>
      <c r="W81" s="67" t="s">
        <v>29</v>
      </c>
      <c r="X81" s="67" t="s">
        <v>224</v>
      </c>
      <c r="Y81" s="67">
        <v>3778878</v>
      </c>
      <c r="Z81" s="67" t="s">
        <v>223</v>
      </c>
      <c r="AA81" s="67"/>
      <c r="AB81" s="71"/>
      <c r="AC81" s="67"/>
    </row>
    <row r="82" spans="1:29" s="66" customFormat="1" ht="50.1" customHeight="1" x14ac:dyDescent="0.25">
      <c r="A82" s="67">
        <v>81</v>
      </c>
      <c r="B82" s="67" t="s">
        <v>51</v>
      </c>
      <c r="C82" s="67" t="s">
        <v>52</v>
      </c>
      <c r="D82" s="67" t="s">
        <v>53</v>
      </c>
      <c r="E82" s="67" t="s">
        <v>73</v>
      </c>
      <c r="F82" s="67" t="s">
        <v>27</v>
      </c>
      <c r="G82" s="67" t="s">
        <v>237</v>
      </c>
      <c r="H82" s="67" t="s">
        <v>55</v>
      </c>
      <c r="I82" s="67" t="s">
        <v>56</v>
      </c>
      <c r="J82" s="67">
        <v>80111600</v>
      </c>
      <c r="K82" s="67"/>
      <c r="L82" s="67">
        <v>12</v>
      </c>
      <c r="M82" s="67">
        <v>12</v>
      </c>
      <c r="N82" s="67">
        <v>1</v>
      </c>
      <c r="O82" s="67">
        <v>1</v>
      </c>
      <c r="P82" s="68" t="s">
        <v>28</v>
      </c>
      <c r="Q82" s="67">
        <v>0</v>
      </c>
      <c r="R82" s="69">
        <v>2772000</v>
      </c>
      <c r="S82" s="69">
        <v>2772000</v>
      </c>
      <c r="T82" s="70">
        <v>0</v>
      </c>
      <c r="U82" s="70">
        <v>0</v>
      </c>
      <c r="V82" s="67" t="s">
        <v>41</v>
      </c>
      <c r="W82" s="67" t="s">
        <v>29</v>
      </c>
      <c r="X82" s="67" t="s">
        <v>224</v>
      </c>
      <c r="Y82" s="67">
        <v>3778878</v>
      </c>
      <c r="Z82" s="67" t="s">
        <v>223</v>
      </c>
      <c r="AA82" s="67"/>
      <c r="AB82" s="71"/>
      <c r="AC82" s="67"/>
    </row>
    <row r="83" spans="1:29" s="66" customFormat="1" ht="50.1" customHeight="1" x14ac:dyDescent="0.25">
      <c r="A83" s="67">
        <v>82</v>
      </c>
      <c r="B83" s="67" t="s">
        <v>51</v>
      </c>
      <c r="C83" s="67" t="s">
        <v>52</v>
      </c>
      <c r="D83" s="67" t="s">
        <v>53</v>
      </c>
      <c r="E83" s="67" t="s">
        <v>73</v>
      </c>
      <c r="F83" s="67" t="s">
        <v>27</v>
      </c>
      <c r="G83" s="67" t="s">
        <v>30</v>
      </c>
      <c r="H83" s="67" t="s">
        <v>62</v>
      </c>
      <c r="I83" s="67" t="s">
        <v>282</v>
      </c>
      <c r="J83" s="67" t="s">
        <v>283</v>
      </c>
      <c r="K83" s="67" t="s">
        <v>284</v>
      </c>
      <c r="L83" s="67">
        <v>1</v>
      </c>
      <c r="M83" s="67">
        <v>2</v>
      </c>
      <c r="N83" s="67">
        <v>12</v>
      </c>
      <c r="O83" s="67">
        <v>1</v>
      </c>
      <c r="P83" s="68" t="s">
        <v>40</v>
      </c>
      <c r="Q83" s="67">
        <v>0</v>
      </c>
      <c r="R83" s="69">
        <v>800000</v>
      </c>
      <c r="S83" s="69">
        <v>800000</v>
      </c>
      <c r="T83" s="70">
        <v>0</v>
      </c>
      <c r="U83" s="70">
        <v>0</v>
      </c>
      <c r="V83" s="67" t="s">
        <v>41</v>
      </c>
      <c r="W83" s="67" t="s">
        <v>29</v>
      </c>
      <c r="X83" s="67" t="s">
        <v>224</v>
      </c>
      <c r="Y83" s="67">
        <v>3778878</v>
      </c>
      <c r="Z83" s="67" t="s">
        <v>223</v>
      </c>
      <c r="AA83" s="67"/>
      <c r="AB83" s="71"/>
      <c r="AC83" s="67"/>
    </row>
    <row r="84" spans="1:29" s="66" customFormat="1" ht="50.1" customHeight="1" x14ac:dyDescent="0.25">
      <c r="A84" s="67">
        <v>83</v>
      </c>
      <c r="B84" s="67" t="s">
        <v>51</v>
      </c>
      <c r="C84" s="67" t="s">
        <v>81</v>
      </c>
      <c r="D84" s="67" t="s">
        <v>53</v>
      </c>
      <c r="E84" s="67" t="s">
        <v>82</v>
      </c>
      <c r="F84" s="67" t="s">
        <v>27</v>
      </c>
      <c r="G84" s="67" t="s">
        <v>237</v>
      </c>
      <c r="H84" s="67" t="s">
        <v>55</v>
      </c>
      <c r="I84" s="67" t="s">
        <v>56</v>
      </c>
      <c r="J84" s="67">
        <v>80111600</v>
      </c>
      <c r="K84" s="67" t="s">
        <v>83</v>
      </c>
      <c r="L84" s="67">
        <v>1</v>
      </c>
      <c r="M84" s="67">
        <v>2</v>
      </c>
      <c r="N84" s="67">
        <v>12</v>
      </c>
      <c r="O84" s="67">
        <v>1</v>
      </c>
      <c r="P84" s="68" t="s">
        <v>28</v>
      </c>
      <c r="Q84" s="67">
        <v>0</v>
      </c>
      <c r="R84" s="69">
        <v>78960000</v>
      </c>
      <c r="S84" s="69">
        <v>78960000</v>
      </c>
      <c r="T84" s="70">
        <v>0</v>
      </c>
      <c r="U84" s="70">
        <v>0</v>
      </c>
      <c r="V84" s="67" t="s">
        <v>41</v>
      </c>
      <c r="W84" s="67" t="s">
        <v>29</v>
      </c>
      <c r="X84" s="67" t="s">
        <v>224</v>
      </c>
      <c r="Y84" s="67">
        <v>3778878</v>
      </c>
      <c r="Z84" s="67" t="s">
        <v>223</v>
      </c>
      <c r="AA84" s="67"/>
      <c r="AB84" s="71"/>
      <c r="AC84" s="67"/>
    </row>
    <row r="85" spans="1:29" s="66" customFormat="1" ht="50.1" customHeight="1" x14ac:dyDescent="0.25">
      <c r="A85" s="67">
        <v>84</v>
      </c>
      <c r="B85" s="67" t="s">
        <v>51</v>
      </c>
      <c r="C85" s="67" t="s">
        <v>81</v>
      </c>
      <c r="D85" s="67" t="s">
        <v>53</v>
      </c>
      <c r="E85" s="67" t="s">
        <v>82</v>
      </c>
      <c r="F85" s="67" t="s">
        <v>27</v>
      </c>
      <c r="G85" s="67" t="s">
        <v>30</v>
      </c>
      <c r="H85" s="67" t="s">
        <v>62</v>
      </c>
      <c r="I85" s="67" t="s">
        <v>282</v>
      </c>
      <c r="J85" s="67" t="s">
        <v>283</v>
      </c>
      <c r="K85" s="67" t="s">
        <v>284</v>
      </c>
      <c r="L85" s="67">
        <v>1</v>
      </c>
      <c r="M85" s="67">
        <v>2</v>
      </c>
      <c r="N85" s="67">
        <v>12</v>
      </c>
      <c r="O85" s="67">
        <v>1</v>
      </c>
      <c r="P85" s="68" t="s">
        <v>40</v>
      </c>
      <c r="Q85" s="67">
        <v>0</v>
      </c>
      <c r="R85" s="69">
        <v>50000</v>
      </c>
      <c r="S85" s="69">
        <v>50000</v>
      </c>
      <c r="T85" s="70">
        <v>0</v>
      </c>
      <c r="U85" s="70">
        <v>0</v>
      </c>
      <c r="V85" s="67" t="s">
        <v>41</v>
      </c>
      <c r="W85" s="67" t="s">
        <v>29</v>
      </c>
      <c r="X85" s="67" t="s">
        <v>224</v>
      </c>
      <c r="Y85" s="67">
        <v>3778878</v>
      </c>
      <c r="Z85" s="67" t="s">
        <v>223</v>
      </c>
      <c r="AA85" s="67"/>
      <c r="AB85" s="71"/>
      <c r="AC85" s="67"/>
    </row>
    <row r="86" spans="1:29" s="73" customFormat="1" ht="50.1" customHeight="1" x14ac:dyDescent="0.25">
      <c r="A86" s="67">
        <v>85</v>
      </c>
      <c r="B86" s="67" t="s">
        <v>51</v>
      </c>
      <c r="C86" s="67" t="s">
        <v>81</v>
      </c>
      <c r="D86" s="67" t="s">
        <v>53</v>
      </c>
      <c r="E86" s="67" t="s">
        <v>82</v>
      </c>
      <c r="F86" s="67" t="s">
        <v>27</v>
      </c>
      <c r="G86" s="67" t="s">
        <v>30</v>
      </c>
      <c r="H86" s="67" t="s">
        <v>62</v>
      </c>
      <c r="I86" s="67" t="s">
        <v>63</v>
      </c>
      <c r="J86" s="67" t="s">
        <v>232</v>
      </c>
      <c r="K86" s="67" t="s">
        <v>306</v>
      </c>
      <c r="L86" s="67">
        <v>1</v>
      </c>
      <c r="M86" s="67">
        <v>2</v>
      </c>
      <c r="N86" s="67">
        <v>9</v>
      </c>
      <c r="O86" s="67">
        <v>1</v>
      </c>
      <c r="P86" s="68" t="s">
        <v>34</v>
      </c>
      <c r="Q86" s="67">
        <v>0</v>
      </c>
      <c r="R86" s="69">
        <v>100000000</v>
      </c>
      <c r="S86" s="69">
        <v>100000000</v>
      </c>
      <c r="T86" s="70">
        <v>0</v>
      </c>
      <c r="U86" s="70">
        <v>0</v>
      </c>
      <c r="V86" s="67" t="s">
        <v>41</v>
      </c>
      <c r="W86" s="67" t="s">
        <v>29</v>
      </c>
      <c r="X86" s="67" t="s">
        <v>224</v>
      </c>
      <c r="Y86" s="67">
        <v>3778878</v>
      </c>
      <c r="Z86" s="67" t="s">
        <v>223</v>
      </c>
      <c r="AA86" s="67"/>
      <c r="AB86" s="71"/>
      <c r="AC86" s="67"/>
    </row>
  </sheetData>
  <autoFilter ref="A1:AC86" xr:uid="{00000000-0009-0000-0000-000000000000}"/>
  <dataValidations count="1">
    <dataValidation type="whole" operator="equal" allowBlank="1" showInputMessage="1" showErrorMessage="1" sqref="Q2:Q86" xr:uid="{80328610-4AD7-4418-876B-F8E9A4015E1C}">
      <formula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3B7FF23F-AB92-4D0B-8690-8A5523A8F6E1}">
          <x14:formula1>
            <xm:f>'C:\Users\jubbeny.moreno\Downloads\[FORMATO SECOP II.xlsx]archivo de datos'!#REF!</xm:f>
          </x14:formula1>
          <xm:sqref>T4:T86</xm:sqref>
        </x14:dataValidation>
        <x14:dataValidation type="list" allowBlank="1" showInputMessage="1" showErrorMessage="1" xr:uid="{62201589-8BA0-4616-BA16-1C8D63AF31F8}">
          <x14:formula1>
            <xm:f>'C:\Users\camilo.gutierrez\Desktop\CONTRATO 281_2017\Agosto\Modificación PAA\V15 SECOP ll\1100\[Plan Anual de Adquisiciones 03-08-2017 SECOPII.xlsx]Hoja3'!#REF!</xm:f>
          </x14:formula1>
          <xm:sqref>Z2:Z86 AA2:AB85</xm:sqref>
        </x14:dataValidation>
        <x14:dataValidation type="list" allowBlank="1" showInputMessage="1" showErrorMessage="1" xr:uid="{48F86207-DE70-4FC3-85D4-9764FA4B32DC}">
          <x14:formula1>
            <xm:f>'C:\Users\camilo.gutierrez\Desktop\CONTRATO 281_2017\Agosto\Modificación PAA\V15 SECOP ll\1100\[Plan Anual de Adquisiciones 03-08-2017 SECOPII.xlsx]archivo de datos'!#REF!</xm:f>
          </x14:formula1>
          <xm:sqref>W2:W3 T2:T3 U2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F52D5-8E27-4655-A982-F494C674F1DB}">
  <sheetPr>
    <pageSetUpPr fitToPage="1"/>
  </sheetPr>
  <dimension ref="A1:AC42"/>
  <sheetViews>
    <sheetView zoomScale="50" zoomScaleNormal="50" workbookViewId="0">
      <pane xSplit="3" ySplit="1" topLeftCell="M31" activePane="bottomRight" state="frozen"/>
      <selection pane="topRight" activeCell="D1" sqref="D1"/>
      <selection pane="bottomLeft" activeCell="A2" sqref="A2"/>
      <selection pane="bottomRight" activeCell="A2" sqref="A2:Z41"/>
    </sheetView>
  </sheetViews>
  <sheetFormatPr baseColWidth="10" defaultColWidth="11.42578125" defaultRowHeight="12.75" x14ac:dyDescent="0.2"/>
  <cols>
    <col min="1" max="1" width="11.42578125" style="135"/>
    <col min="2" max="2" width="16.140625" style="135" customWidth="1"/>
    <col min="3" max="3" width="58.140625" style="135" customWidth="1"/>
    <col min="4" max="4" width="23.28515625" style="135" customWidth="1"/>
    <col min="5" max="5" width="50.7109375" style="135" customWidth="1"/>
    <col min="6" max="6" width="11.42578125" style="135" customWidth="1"/>
    <col min="7" max="7" width="21.85546875" style="135" customWidth="1"/>
    <col min="8" max="8" width="40.85546875" style="135" customWidth="1"/>
    <col min="9" max="9" width="52.42578125" style="135" customWidth="1"/>
    <col min="10" max="10" width="14.140625" style="135" customWidth="1"/>
    <col min="11" max="11" width="73.28515625" style="135" customWidth="1"/>
    <col min="12" max="12" width="13.7109375" style="135" customWidth="1"/>
    <col min="13" max="13" width="12.28515625" style="135" customWidth="1"/>
    <col min="14" max="14" width="14.5703125" style="135" customWidth="1"/>
    <col min="15" max="15" width="12" style="137" customWidth="1"/>
    <col min="16" max="16" width="15.7109375" style="135" customWidth="1"/>
    <col min="17" max="17" width="11" style="135" customWidth="1"/>
    <col min="18" max="18" width="19.85546875" style="138" customWidth="1"/>
    <col min="19" max="19" width="26.7109375" style="138" customWidth="1"/>
    <col min="20" max="21" width="11.42578125" style="135" customWidth="1"/>
    <col min="22" max="22" width="20.140625" style="135" customWidth="1"/>
    <col min="23" max="23" width="11.42578125" style="135" customWidth="1"/>
    <col min="24" max="24" width="41" style="135" customWidth="1"/>
    <col min="25" max="25" width="11.5703125" style="135" customWidth="1"/>
    <col min="26" max="26" width="25" style="135" customWidth="1"/>
    <col min="27" max="16384" width="11.42578125" style="135"/>
  </cols>
  <sheetData>
    <row r="1" spans="1:29" s="139" customFormat="1" ht="50.1" customHeight="1" x14ac:dyDescent="0.25">
      <c r="A1" s="131" t="s">
        <v>0</v>
      </c>
      <c r="B1" s="131" t="s">
        <v>1</v>
      </c>
      <c r="C1" s="131" t="s">
        <v>2</v>
      </c>
      <c r="D1" s="131" t="s">
        <v>3</v>
      </c>
      <c r="E1" s="131" t="s">
        <v>4</v>
      </c>
      <c r="F1" s="131" t="s">
        <v>5</v>
      </c>
      <c r="G1" s="131" t="s">
        <v>6</v>
      </c>
      <c r="H1" s="131" t="s">
        <v>7</v>
      </c>
      <c r="I1" s="131" t="s">
        <v>8</v>
      </c>
      <c r="J1" s="130" t="s">
        <v>36</v>
      </c>
      <c r="K1" s="130" t="s">
        <v>9</v>
      </c>
      <c r="L1" s="130" t="s">
        <v>35</v>
      </c>
      <c r="M1" s="130" t="s">
        <v>10</v>
      </c>
      <c r="N1" s="133" t="s">
        <v>11</v>
      </c>
      <c r="O1" s="133" t="s">
        <v>12</v>
      </c>
      <c r="P1" s="130" t="s">
        <v>13</v>
      </c>
      <c r="Q1" s="130" t="s">
        <v>14</v>
      </c>
      <c r="R1" s="132" t="s">
        <v>15</v>
      </c>
      <c r="S1" s="132" t="s">
        <v>16</v>
      </c>
      <c r="T1" s="130" t="s">
        <v>17</v>
      </c>
      <c r="U1" s="130" t="s">
        <v>18</v>
      </c>
      <c r="V1" s="130" t="s">
        <v>19</v>
      </c>
      <c r="W1" s="130" t="s">
        <v>20</v>
      </c>
      <c r="X1" s="130" t="s">
        <v>21</v>
      </c>
      <c r="Y1" s="130" t="s">
        <v>22</v>
      </c>
      <c r="Z1" s="130" t="s">
        <v>23</v>
      </c>
      <c r="AA1" s="131" t="s">
        <v>24</v>
      </c>
      <c r="AB1" s="131" t="s">
        <v>25</v>
      </c>
      <c r="AC1" s="131" t="s">
        <v>26</v>
      </c>
    </row>
    <row r="2" spans="1:29" s="139" customFormat="1" ht="50.1" customHeight="1" x14ac:dyDescent="0.25">
      <c r="A2" s="140">
        <v>1</v>
      </c>
      <c r="B2" s="67" t="s">
        <v>551</v>
      </c>
      <c r="C2" s="67" t="s">
        <v>552</v>
      </c>
      <c r="D2" s="67" t="s">
        <v>553</v>
      </c>
      <c r="E2" s="67" t="s">
        <v>554</v>
      </c>
      <c r="F2" s="67" t="s">
        <v>555</v>
      </c>
      <c r="G2" s="67" t="s">
        <v>556</v>
      </c>
      <c r="H2" s="67" t="s">
        <v>557</v>
      </c>
      <c r="I2" s="67" t="s">
        <v>56</v>
      </c>
      <c r="J2" s="67">
        <v>80111600</v>
      </c>
      <c r="K2" s="67" t="s">
        <v>558</v>
      </c>
      <c r="L2" s="67">
        <v>1</v>
      </c>
      <c r="M2" s="67">
        <v>1</v>
      </c>
      <c r="N2" s="67">
        <v>11</v>
      </c>
      <c r="O2" s="141">
        <v>1</v>
      </c>
      <c r="P2" s="141" t="s">
        <v>28</v>
      </c>
      <c r="Q2" s="141">
        <v>0</v>
      </c>
      <c r="R2" s="142">
        <v>106558200</v>
      </c>
      <c r="S2" s="142">
        <v>106558200</v>
      </c>
      <c r="T2" s="143">
        <v>0</v>
      </c>
      <c r="U2" s="143">
        <v>0</v>
      </c>
      <c r="V2" s="67" t="s">
        <v>84</v>
      </c>
      <c r="W2" s="140" t="s">
        <v>29</v>
      </c>
      <c r="X2" s="140" t="s">
        <v>559</v>
      </c>
      <c r="Y2" s="140">
        <v>3778934</v>
      </c>
      <c r="Z2" s="140" t="s">
        <v>85</v>
      </c>
      <c r="AA2" s="144"/>
      <c r="AB2" s="144"/>
      <c r="AC2" s="144"/>
    </row>
    <row r="3" spans="1:29" s="139" customFormat="1" ht="50.1" customHeight="1" x14ac:dyDescent="0.25">
      <c r="A3" s="140">
        <v>2</v>
      </c>
      <c r="B3" s="67" t="s">
        <v>551</v>
      </c>
      <c r="C3" s="67" t="s">
        <v>552</v>
      </c>
      <c r="D3" s="67" t="s">
        <v>553</v>
      </c>
      <c r="E3" s="67" t="s">
        <v>554</v>
      </c>
      <c r="F3" s="67" t="s">
        <v>555</v>
      </c>
      <c r="G3" s="67" t="s">
        <v>556</v>
      </c>
      <c r="H3" s="67" t="s">
        <v>557</v>
      </c>
      <c r="I3" s="67" t="s">
        <v>56</v>
      </c>
      <c r="J3" s="67">
        <v>80111600</v>
      </c>
      <c r="K3" s="67" t="s">
        <v>560</v>
      </c>
      <c r="L3" s="67">
        <v>1</v>
      </c>
      <c r="M3" s="67">
        <v>1</v>
      </c>
      <c r="N3" s="67">
        <v>11</v>
      </c>
      <c r="O3" s="141">
        <v>1</v>
      </c>
      <c r="P3" s="141" t="s">
        <v>28</v>
      </c>
      <c r="Q3" s="141">
        <v>0</v>
      </c>
      <c r="R3" s="142">
        <v>33427800</v>
      </c>
      <c r="S3" s="142">
        <v>33427800</v>
      </c>
      <c r="T3" s="143">
        <v>0</v>
      </c>
      <c r="U3" s="143">
        <v>0</v>
      </c>
      <c r="V3" s="67" t="s">
        <v>84</v>
      </c>
      <c r="W3" s="140" t="s">
        <v>29</v>
      </c>
      <c r="X3" s="140" t="s">
        <v>559</v>
      </c>
      <c r="Y3" s="140">
        <v>3778934</v>
      </c>
      <c r="Z3" s="140" t="s">
        <v>85</v>
      </c>
      <c r="AA3" s="144"/>
      <c r="AB3" s="144"/>
      <c r="AC3" s="144"/>
    </row>
    <row r="4" spans="1:29" s="139" customFormat="1" ht="50.1" customHeight="1" x14ac:dyDescent="0.25">
      <c r="A4" s="140">
        <v>3</v>
      </c>
      <c r="B4" s="67" t="s">
        <v>551</v>
      </c>
      <c r="C4" s="67" t="s">
        <v>552</v>
      </c>
      <c r="D4" s="67" t="s">
        <v>553</v>
      </c>
      <c r="E4" s="67" t="s">
        <v>554</v>
      </c>
      <c r="F4" s="67" t="s">
        <v>555</v>
      </c>
      <c r="G4" s="67" t="s">
        <v>556</v>
      </c>
      <c r="H4" s="67" t="s">
        <v>557</v>
      </c>
      <c r="I4" s="67" t="s">
        <v>56</v>
      </c>
      <c r="J4" s="67">
        <v>80111600</v>
      </c>
      <c r="K4" s="67" t="s">
        <v>560</v>
      </c>
      <c r="L4" s="67">
        <v>1</v>
      </c>
      <c r="M4" s="67">
        <v>1</v>
      </c>
      <c r="N4" s="67">
        <v>11</v>
      </c>
      <c r="O4" s="141">
        <v>1</v>
      </c>
      <c r="P4" s="141" t="s">
        <v>28</v>
      </c>
      <c r="Q4" s="141">
        <v>0</v>
      </c>
      <c r="R4" s="142">
        <v>33427800</v>
      </c>
      <c r="S4" s="142">
        <v>33427800</v>
      </c>
      <c r="T4" s="143">
        <v>0</v>
      </c>
      <c r="U4" s="143">
        <v>0</v>
      </c>
      <c r="V4" s="67" t="s">
        <v>84</v>
      </c>
      <c r="W4" s="140" t="s">
        <v>29</v>
      </c>
      <c r="X4" s="140" t="s">
        <v>559</v>
      </c>
      <c r="Y4" s="140">
        <v>3778934</v>
      </c>
      <c r="Z4" s="140" t="s">
        <v>85</v>
      </c>
      <c r="AA4" s="144"/>
      <c r="AB4" s="144"/>
      <c r="AC4" s="144"/>
    </row>
    <row r="5" spans="1:29" s="139" customFormat="1" ht="50.1" customHeight="1" x14ac:dyDescent="0.25">
      <c r="A5" s="140">
        <v>4</v>
      </c>
      <c r="B5" s="67" t="s">
        <v>551</v>
      </c>
      <c r="C5" s="67" t="s">
        <v>552</v>
      </c>
      <c r="D5" s="67" t="s">
        <v>553</v>
      </c>
      <c r="E5" s="67" t="s">
        <v>554</v>
      </c>
      <c r="F5" s="67" t="s">
        <v>555</v>
      </c>
      <c r="G5" s="67" t="s">
        <v>556</v>
      </c>
      <c r="H5" s="67" t="s">
        <v>557</v>
      </c>
      <c r="I5" s="67" t="s">
        <v>56</v>
      </c>
      <c r="J5" s="67">
        <v>80111600</v>
      </c>
      <c r="K5" s="67" t="s">
        <v>561</v>
      </c>
      <c r="L5" s="67">
        <v>1</v>
      </c>
      <c r="M5" s="67">
        <v>1</v>
      </c>
      <c r="N5" s="67">
        <v>11</v>
      </c>
      <c r="O5" s="141">
        <v>1</v>
      </c>
      <c r="P5" s="141" t="s">
        <v>28</v>
      </c>
      <c r="Q5" s="141">
        <v>0</v>
      </c>
      <c r="R5" s="142">
        <v>106558200</v>
      </c>
      <c r="S5" s="142">
        <v>106558200</v>
      </c>
      <c r="T5" s="143">
        <v>0</v>
      </c>
      <c r="U5" s="143">
        <v>0</v>
      </c>
      <c r="V5" s="67" t="s">
        <v>84</v>
      </c>
      <c r="W5" s="140" t="s">
        <v>29</v>
      </c>
      <c r="X5" s="140" t="s">
        <v>559</v>
      </c>
      <c r="Y5" s="140">
        <v>3778934</v>
      </c>
      <c r="Z5" s="140" t="s">
        <v>85</v>
      </c>
      <c r="AA5" s="144"/>
      <c r="AB5" s="144"/>
      <c r="AC5" s="144"/>
    </row>
    <row r="6" spans="1:29" s="139" customFormat="1" ht="50.1" customHeight="1" x14ac:dyDescent="0.25">
      <c r="A6" s="140">
        <v>5</v>
      </c>
      <c r="B6" s="67" t="s">
        <v>551</v>
      </c>
      <c r="C6" s="67" t="s">
        <v>552</v>
      </c>
      <c r="D6" s="67" t="s">
        <v>553</v>
      </c>
      <c r="E6" s="67" t="s">
        <v>554</v>
      </c>
      <c r="F6" s="67" t="s">
        <v>555</v>
      </c>
      <c r="G6" s="67" t="s">
        <v>556</v>
      </c>
      <c r="H6" s="67" t="s">
        <v>557</v>
      </c>
      <c r="I6" s="67" t="s">
        <v>56</v>
      </c>
      <c r="J6" s="67">
        <v>80111600</v>
      </c>
      <c r="K6" s="67" t="s">
        <v>562</v>
      </c>
      <c r="L6" s="67">
        <v>1</v>
      </c>
      <c r="M6" s="67">
        <v>1</v>
      </c>
      <c r="N6" s="67">
        <v>11</v>
      </c>
      <c r="O6" s="141">
        <v>1</v>
      </c>
      <c r="P6" s="141" t="s">
        <v>28</v>
      </c>
      <c r="Q6" s="141">
        <v>0</v>
      </c>
      <c r="R6" s="142">
        <v>36048540</v>
      </c>
      <c r="S6" s="142">
        <f>+R6</f>
        <v>36048540</v>
      </c>
      <c r="T6" s="143">
        <v>0</v>
      </c>
      <c r="U6" s="143">
        <v>0</v>
      </c>
      <c r="V6" s="67" t="s">
        <v>84</v>
      </c>
      <c r="W6" s="140" t="s">
        <v>29</v>
      </c>
      <c r="X6" s="140" t="s">
        <v>559</v>
      </c>
      <c r="Y6" s="140">
        <v>3778934</v>
      </c>
      <c r="Z6" s="140" t="s">
        <v>85</v>
      </c>
      <c r="AA6" s="144"/>
      <c r="AB6" s="144"/>
      <c r="AC6" s="144"/>
    </row>
    <row r="7" spans="1:29" s="139" customFormat="1" ht="50.1" customHeight="1" x14ac:dyDescent="0.25">
      <c r="A7" s="140">
        <v>6</v>
      </c>
      <c r="B7" s="67" t="s">
        <v>551</v>
      </c>
      <c r="C7" s="67" t="s">
        <v>552</v>
      </c>
      <c r="D7" s="67" t="s">
        <v>553</v>
      </c>
      <c r="E7" s="67" t="s">
        <v>554</v>
      </c>
      <c r="F7" s="67" t="s">
        <v>555</v>
      </c>
      <c r="G7" s="67" t="s">
        <v>556</v>
      </c>
      <c r="H7" s="67" t="s">
        <v>557</v>
      </c>
      <c r="I7" s="67" t="s">
        <v>56</v>
      </c>
      <c r="J7" s="67">
        <v>80111600</v>
      </c>
      <c r="K7" s="67" t="s">
        <v>563</v>
      </c>
      <c r="L7" s="67">
        <v>1</v>
      </c>
      <c r="M7" s="67">
        <v>1</v>
      </c>
      <c r="N7" s="67">
        <v>11</v>
      </c>
      <c r="O7" s="141">
        <v>1</v>
      </c>
      <c r="P7" s="141" t="s">
        <v>28</v>
      </c>
      <c r="Q7" s="141">
        <v>0</v>
      </c>
      <c r="R7" s="142">
        <v>43646400</v>
      </c>
      <c r="S7" s="142">
        <v>43646400</v>
      </c>
      <c r="T7" s="143">
        <v>0</v>
      </c>
      <c r="U7" s="143">
        <v>0</v>
      </c>
      <c r="V7" s="67" t="s">
        <v>84</v>
      </c>
      <c r="W7" s="140" t="s">
        <v>29</v>
      </c>
      <c r="X7" s="140" t="s">
        <v>559</v>
      </c>
      <c r="Y7" s="140">
        <v>3778934</v>
      </c>
      <c r="Z7" s="140" t="s">
        <v>85</v>
      </c>
      <c r="AA7" s="144"/>
      <c r="AB7" s="144"/>
      <c r="AC7" s="144"/>
    </row>
    <row r="8" spans="1:29" s="139" customFormat="1" ht="50.1" customHeight="1" x14ac:dyDescent="0.25">
      <c r="A8" s="140">
        <v>7</v>
      </c>
      <c r="B8" s="67" t="s">
        <v>551</v>
      </c>
      <c r="C8" s="67" t="s">
        <v>552</v>
      </c>
      <c r="D8" s="67" t="s">
        <v>553</v>
      </c>
      <c r="E8" s="67" t="s">
        <v>554</v>
      </c>
      <c r="F8" s="67" t="s">
        <v>555</v>
      </c>
      <c r="G8" s="67" t="s">
        <v>556</v>
      </c>
      <c r="H8" s="67" t="s">
        <v>557</v>
      </c>
      <c r="I8" s="67" t="s">
        <v>56</v>
      </c>
      <c r="J8" s="67">
        <v>80111600</v>
      </c>
      <c r="K8" s="67" t="s">
        <v>564</v>
      </c>
      <c r="L8" s="67">
        <v>1</v>
      </c>
      <c r="M8" s="67">
        <v>1</v>
      </c>
      <c r="N8" s="67">
        <v>11</v>
      </c>
      <c r="O8" s="141">
        <v>1</v>
      </c>
      <c r="P8" s="141" t="s">
        <v>28</v>
      </c>
      <c r="Q8" s="141">
        <v>0</v>
      </c>
      <c r="R8" s="142">
        <v>43646400</v>
      </c>
      <c r="S8" s="142">
        <v>43646400</v>
      </c>
      <c r="T8" s="143">
        <v>0</v>
      </c>
      <c r="U8" s="143">
        <v>0</v>
      </c>
      <c r="V8" s="67" t="s">
        <v>84</v>
      </c>
      <c r="W8" s="140" t="s">
        <v>29</v>
      </c>
      <c r="X8" s="140" t="s">
        <v>559</v>
      </c>
      <c r="Y8" s="140">
        <v>3778934</v>
      </c>
      <c r="Z8" s="140" t="s">
        <v>85</v>
      </c>
      <c r="AA8" s="144"/>
      <c r="AB8" s="144"/>
      <c r="AC8" s="144"/>
    </row>
    <row r="9" spans="1:29" s="139" customFormat="1" ht="50.1" customHeight="1" x14ac:dyDescent="0.25">
      <c r="A9" s="140">
        <v>8</v>
      </c>
      <c r="B9" s="67" t="s">
        <v>551</v>
      </c>
      <c r="C9" s="67" t="s">
        <v>552</v>
      </c>
      <c r="D9" s="67" t="s">
        <v>553</v>
      </c>
      <c r="E9" s="67" t="s">
        <v>554</v>
      </c>
      <c r="F9" s="67" t="s">
        <v>555</v>
      </c>
      <c r="G9" s="67" t="s">
        <v>556</v>
      </c>
      <c r="H9" s="67" t="s">
        <v>557</v>
      </c>
      <c r="I9" s="67" t="s">
        <v>56</v>
      </c>
      <c r="J9" s="67">
        <v>80111600</v>
      </c>
      <c r="K9" s="67" t="s">
        <v>565</v>
      </c>
      <c r="L9" s="67">
        <v>1</v>
      </c>
      <c r="M9" s="67">
        <v>1</v>
      </c>
      <c r="N9" s="67">
        <v>11</v>
      </c>
      <c r="O9" s="141">
        <v>1</v>
      </c>
      <c r="P9" s="141" t="s">
        <v>28</v>
      </c>
      <c r="Q9" s="141">
        <v>0</v>
      </c>
      <c r="R9" s="142">
        <v>43646400</v>
      </c>
      <c r="S9" s="142">
        <v>43646400</v>
      </c>
      <c r="T9" s="143">
        <v>0</v>
      </c>
      <c r="U9" s="143">
        <v>0</v>
      </c>
      <c r="V9" s="67" t="s">
        <v>84</v>
      </c>
      <c r="W9" s="140" t="s">
        <v>29</v>
      </c>
      <c r="X9" s="140" t="s">
        <v>559</v>
      </c>
      <c r="Y9" s="140">
        <v>3778934</v>
      </c>
      <c r="Z9" s="140" t="s">
        <v>85</v>
      </c>
      <c r="AA9" s="144"/>
      <c r="AB9" s="144"/>
      <c r="AC9" s="144"/>
    </row>
    <row r="10" spans="1:29" s="139" customFormat="1" ht="50.1" customHeight="1" x14ac:dyDescent="0.25">
      <c r="A10" s="140">
        <v>9</v>
      </c>
      <c r="B10" s="67" t="s">
        <v>551</v>
      </c>
      <c r="C10" s="67" t="s">
        <v>552</v>
      </c>
      <c r="D10" s="67" t="s">
        <v>553</v>
      </c>
      <c r="E10" s="67" t="s">
        <v>554</v>
      </c>
      <c r="F10" s="67" t="s">
        <v>555</v>
      </c>
      <c r="G10" s="67" t="s">
        <v>556</v>
      </c>
      <c r="H10" s="67" t="s">
        <v>557</v>
      </c>
      <c r="I10" s="67" t="s">
        <v>56</v>
      </c>
      <c r="J10" s="67">
        <v>80111600</v>
      </c>
      <c r="K10" s="67" t="s">
        <v>566</v>
      </c>
      <c r="L10" s="67">
        <v>1</v>
      </c>
      <c r="M10" s="67">
        <v>1</v>
      </c>
      <c r="N10" s="67">
        <v>11</v>
      </c>
      <c r="O10" s="141">
        <v>1</v>
      </c>
      <c r="P10" s="141" t="s">
        <v>28</v>
      </c>
      <c r="Q10" s="141">
        <v>0</v>
      </c>
      <c r="R10" s="142">
        <v>84659400</v>
      </c>
      <c r="S10" s="142">
        <v>84659400</v>
      </c>
      <c r="T10" s="143">
        <v>0</v>
      </c>
      <c r="U10" s="143">
        <v>0</v>
      </c>
      <c r="V10" s="67" t="s">
        <v>84</v>
      </c>
      <c r="W10" s="140" t="s">
        <v>29</v>
      </c>
      <c r="X10" s="140" t="s">
        <v>559</v>
      </c>
      <c r="Y10" s="140">
        <v>3778934</v>
      </c>
      <c r="Z10" s="140" t="s">
        <v>85</v>
      </c>
      <c r="AA10" s="144"/>
      <c r="AB10" s="144"/>
      <c r="AC10" s="144"/>
    </row>
    <row r="11" spans="1:29" s="139" customFormat="1" ht="50.1" customHeight="1" x14ac:dyDescent="0.25">
      <c r="A11" s="140">
        <v>10</v>
      </c>
      <c r="B11" s="67" t="s">
        <v>551</v>
      </c>
      <c r="C11" s="67" t="s">
        <v>552</v>
      </c>
      <c r="D11" s="67" t="s">
        <v>553</v>
      </c>
      <c r="E11" s="67" t="s">
        <v>554</v>
      </c>
      <c r="F11" s="67" t="s">
        <v>555</v>
      </c>
      <c r="G11" s="67" t="s">
        <v>556</v>
      </c>
      <c r="H11" s="67" t="s">
        <v>557</v>
      </c>
      <c r="I11" s="67" t="s">
        <v>56</v>
      </c>
      <c r="J11" s="67">
        <v>80111600</v>
      </c>
      <c r="K11" s="67" t="s">
        <v>567</v>
      </c>
      <c r="L11" s="67">
        <v>1</v>
      </c>
      <c r="M11" s="67">
        <v>1</v>
      </c>
      <c r="N11" s="67">
        <v>11</v>
      </c>
      <c r="O11" s="141">
        <v>1</v>
      </c>
      <c r="P11" s="141" t="s">
        <v>28</v>
      </c>
      <c r="Q11" s="141">
        <v>0</v>
      </c>
      <c r="R11" s="142">
        <v>39110400</v>
      </c>
      <c r="S11" s="142">
        <v>39110400</v>
      </c>
      <c r="T11" s="143">
        <v>0</v>
      </c>
      <c r="U11" s="143">
        <v>0</v>
      </c>
      <c r="V11" s="67" t="s">
        <v>84</v>
      </c>
      <c r="W11" s="140" t="s">
        <v>29</v>
      </c>
      <c r="X11" s="140" t="s">
        <v>559</v>
      </c>
      <c r="Y11" s="140">
        <v>3778934</v>
      </c>
      <c r="Z11" s="140" t="s">
        <v>85</v>
      </c>
      <c r="AA11" s="144"/>
      <c r="AB11" s="144"/>
      <c r="AC11" s="144"/>
    </row>
    <row r="12" spans="1:29" s="139" customFormat="1" ht="50.1" customHeight="1" x14ac:dyDescent="0.25">
      <c r="A12" s="140">
        <v>11</v>
      </c>
      <c r="B12" s="67" t="s">
        <v>551</v>
      </c>
      <c r="C12" s="67" t="s">
        <v>552</v>
      </c>
      <c r="D12" s="67" t="s">
        <v>553</v>
      </c>
      <c r="E12" s="67" t="s">
        <v>554</v>
      </c>
      <c r="F12" s="67" t="s">
        <v>555</v>
      </c>
      <c r="G12" s="67" t="s">
        <v>556</v>
      </c>
      <c r="H12" s="67" t="s">
        <v>557</v>
      </c>
      <c r="I12" s="67" t="s">
        <v>56</v>
      </c>
      <c r="J12" s="67">
        <v>80111600</v>
      </c>
      <c r="K12" s="67" t="s">
        <v>568</v>
      </c>
      <c r="L12" s="67">
        <v>1</v>
      </c>
      <c r="M12" s="67">
        <v>1</v>
      </c>
      <c r="N12" s="67">
        <v>11</v>
      </c>
      <c r="O12" s="141">
        <v>1</v>
      </c>
      <c r="P12" s="141" t="s">
        <v>28</v>
      </c>
      <c r="Q12" s="141">
        <v>0</v>
      </c>
      <c r="R12" s="142">
        <v>33427800</v>
      </c>
      <c r="S12" s="142">
        <v>33427800</v>
      </c>
      <c r="T12" s="143">
        <v>0</v>
      </c>
      <c r="U12" s="143">
        <v>0</v>
      </c>
      <c r="V12" s="67" t="s">
        <v>84</v>
      </c>
      <c r="W12" s="140" t="s">
        <v>29</v>
      </c>
      <c r="X12" s="140" t="s">
        <v>559</v>
      </c>
      <c r="Y12" s="140">
        <v>3778934</v>
      </c>
      <c r="Z12" s="140" t="s">
        <v>85</v>
      </c>
      <c r="AA12" s="144"/>
      <c r="AB12" s="144"/>
      <c r="AC12" s="144"/>
    </row>
    <row r="13" spans="1:29" s="139" customFormat="1" ht="50.1" customHeight="1" x14ac:dyDescent="0.25">
      <c r="A13" s="140">
        <v>12</v>
      </c>
      <c r="B13" s="67" t="s">
        <v>551</v>
      </c>
      <c r="C13" s="67" t="s">
        <v>552</v>
      </c>
      <c r="D13" s="67" t="s">
        <v>569</v>
      </c>
      <c r="E13" s="67" t="s">
        <v>570</v>
      </c>
      <c r="F13" s="67" t="s">
        <v>555</v>
      </c>
      <c r="G13" s="67" t="s">
        <v>556</v>
      </c>
      <c r="H13" s="67" t="s">
        <v>557</v>
      </c>
      <c r="I13" s="67" t="s">
        <v>56</v>
      </c>
      <c r="J13" s="67">
        <v>80111600</v>
      </c>
      <c r="K13" s="67" t="s">
        <v>571</v>
      </c>
      <c r="L13" s="67">
        <v>1</v>
      </c>
      <c r="M13" s="67">
        <v>1</v>
      </c>
      <c r="N13" s="67">
        <v>11</v>
      </c>
      <c r="O13" s="141">
        <v>1</v>
      </c>
      <c r="P13" s="141" t="s">
        <v>28</v>
      </c>
      <c r="Q13" s="141">
        <v>0</v>
      </c>
      <c r="R13" s="142">
        <v>28838880</v>
      </c>
      <c r="S13" s="142">
        <v>28838880</v>
      </c>
      <c r="T13" s="143">
        <v>0</v>
      </c>
      <c r="U13" s="143">
        <v>0</v>
      </c>
      <c r="V13" s="67" t="s">
        <v>84</v>
      </c>
      <c r="W13" s="140" t="s">
        <v>29</v>
      </c>
      <c r="X13" s="140" t="s">
        <v>559</v>
      </c>
      <c r="Y13" s="140">
        <v>3778934</v>
      </c>
      <c r="Z13" s="140" t="s">
        <v>85</v>
      </c>
      <c r="AA13" s="144"/>
      <c r="AB13" s="144"/>
      <c r="AC13" s="144"/>
    </row>
    <row r="14" spans="1:29" s="139" customFormat="1" ht="50.1" customHeight="1" x14ac:dyDescent="0.25">
      <c r="A14" s="140">
        <v>13</v>
      </c>
      <c r="B14" s="67" t="s">
        <v>551</v>
      </c>
      <c r="C14" s="67" t="s">
        <v>552</v>
      </c>
      <c r="D14" s="67" t="s">
        <v>569</v>
      </c>
      <c r="E14" s="67" t="s">
        <v>570</v>
      </c>
      <c r="F14" s="67" t="s">
        <v>555</v>
      </c>
      <c r="G14" s="67" t="s">
        <v>572</v>
      </c>
      <c r="H14" s="67" t="s">
        <v>531</v>
      </c>
      <c r="I14" s="67" t="s">
        <v>573</v>
      </c>
      <c r="J14" s="67">
        <v>76122300</v>
      </c>
      <c r="K14" s="145" t="s">
        <v>574</v>
      </c>
      <c r="L14" s="67">
        <v>1</v>
      </c>
      <c r="M14" s="67">
        <v>1</v>
      </c>
      <c r="N14" s="67">
        <v>11</v>
      </c>
      <c r="O14" s="146">
        <v>11</v>
      </c>
      <c r="P14" s="146" t="s">
        <v>28</v>
      </c>
      <c r="Q14" s="146">
        <v>0</v>
      </c>
      <c r="R14" s="147">
        <v>1000000</v>
      </c>
      <c r="S14" s="147">
        <f>+R14</f>
        <v>1000000</v>
      </c>
      <c r="T14" s="143">
        <v>0</v>
      </c>
      <c r="U14" s="143">
        <v>0</v>
      </c>
      <c r="V14" s="67" t="s">
        <v>84</v>
      </c>
      <c r="W14" s="140" t="s">
        <v>29</v>
      </c>
      <c r="X14" s="140" t="s">
        <v>559</v>
      </c>
      <c r="Y14" s="140">
        <v>3778934</v>
      </c>
      <c r="Z14" s="140" t="s">
        <v>85</v>
      </c>
      <c r="AA14" s="144"/>
      <c r="AB14" s="144"/>
      <c r="AC14" s="144"/>
    </row>
    <row r="15" spans="1:29" s="139" customFormat="1" ht="50.1" customHeight="1" x14ac:dyDescent="0.25">
      <c r="A15" s="140">
        <v>14</v>
      </c>
      <c r="B15" s="67" t="s">
        <v>551</v>
      </c>
      <c r="C15" s="67" t="s">
        <v>552</v>
      </c>
      <c r="D15" s="67" t="s">
        <v>569</v>
      </c>
      <c r="E15" s="67" t="s">
        <v>570</v>
      </c>
      <c r="F15" s="67" t="s">
        <v>555</v>
      </c>
      <c r="G15" s="67" t="s">
        <v>572</v>
      </c>
      <c r="H15" s="67" t="s">
        <v>531</v>
      </c>
      <c r="I15" s="67" t="s">
        <v>573</v>
      </c>
      <c r="J15" s="67">
        <v>76122300</v>
      </c>
      <c r="K15" s="145" t="s">
        <v>575</v>
      </c>
      <c r="L15" s="67">
        <v>1</v>
      </c>
      <c r="M15" s="67">
        <v>1</v>
      </c>
      <c r="N15" s="67">
        <v>11</v>
      </c>
      <c r="O15" s="146">
        <v>11</v>
      </c>
      <c r="P15" s="146" t="s">
        <v>28</v>
      </c>
      <c r="Q15" s="146">
        <v>0</v>
      </c>
      <c r="R15" s="147">
        <v>38125000</v>
      </c>
      <c r="S15" s="147">
        <f t="shared" ref="S15:S23" si="0">+R15</f>
        <v>38125000</v>
      </c>
      <c r="T15" s="143">
        <v>0</v>
      </c>
      <c r="U15" s="143">
        <v>0</v>
      </c>
      <c r="V15" s="67" t="s">
        <v>84</v>
      </c>
      <c r="W15" s="140" t="s">
        <v>29</v>
      </c>
      <c r="X15" s="140" t="s">
        <v>559</v>
      </c>
      <c r="Y15" s="140">
        <v>3778934</v>
      </c>
      <c r="Z15" s="140" t="s">
        <v>85</v>
      </c>
      <c r="AA15" s="144"/>
      <c r="AB15" s="144"/>
      <c r="AC15" s="144"/>
    </row>
    <row r="16" spans="1:29" s="139" customFormat="1" ht="50.1" customHeight="1" x14ac:dyDescent="0.25">
      <c r="A16" s="140">
        <v>15</v>
      </c>
      <c r="B16" s="67" t="s">
        <v>551</v>
      </c>
      <c r="C16" s="67" t="s">
        <v>552</v>
      </c>
      <c r="D16" s="67" t="s">
        <v>569</v>
      </c>
      <c r="E16" s="67" t="s">
        <v>570</v>
      </c>
      <c r="F16" s="67" t="s">
        <v>555</v>
      </c>
      <c r="G16" s="67" t="s">
        <v>572</v>
      </c>
      <c r="H16" s="67" t="s">
        <v>531</v>
      </c>
      <c r="I16" s="67" t="s">
        <v>573</v>
      </c>
      <c r="J16" s="67">
        <v>41111926</v>
      </c>
      <c r="K16" s="145" t="s">
        <v>576</v>
      </c>
      <c r="L16" s="67">
        <v>1</v>
      </c>
      <c r="M16" s="67">
        <v>1</v>
      </c>
      <c r="N16" s="67">
        <v>11</v>
      </c>
      <c r="O16" s="146">
        <v>11</v>
      </c>
      <c r="P16" s="146" t="s">
        <v>28</v>
      </c>
      <c r="Q16" s="146">
        <v>0</v>
      </c>
      <c r="R16" s="147">
        <v>27125000</v>
      </c>
      <c r="S16" s="147">
        <f t="shared" si="0"/>
        <v>27125000</v>
      </c>
      <c r="T16" s="143">
        <v>0</v>
      </c>
      <c r="U16" s="143">
        <v>0</v>
      </c>
      <c r="V16" s="67" t="s">
        <v>84</v>
      </c>
      <c r="W16" s="140" t="s">
        <v>29</v>
      </c>
      <c r="X16" s="140" t="s">
        <v>559</v>
      </c>
      <c r="Y16" s="140">
        <v>3778934</v>
      </c>
      <c r="Z16" s="140" t="s">
        <v>85</v>
      </c>
      <c r="AA16" s="144"/>
      <c r="AB16" s="144"/>
      <c r="AC16" s="144"/>
    </row>
    <row r="17" spans="1:29" s="139" customFormat="1" ht="50.1" customHeight="1" x14ac:dyDescent="0.25">
      <c r="A17" s="140">
        <v>16</v>
      </c>
      <c r="B17" s="67" t="s">
        <v>551</v>
      </c>
      <c r="C17" s="67" t="s">
        <v>552</v>
      </c>
      <c r="D17" s="67" t="s">
        <v>569</v>
      </c>
      <c r="E17" s="67" t="s">
        <v>570</v>
      </c>
      <c r="F17" s="67" t="s">
        <v>555</v>
      </c>
      <c r="G17" s="67" t="s">
        <v>572</v>
      </c>
      <c r="H17" s="67" t="s">
        <v>531</v>
      </c>
      <c r="I17" s="67" t="s">
        <v>573</v>
      </c>
      <c r="J17" s="67">
        <v>76122300</v>
      </c>
      <c r="K17" s="145" t="s">
        <v>577</v>
      </c>
      <c r="L17" s="67">
        <v>1</v>
      </c>
      <c r="M17" s="67">
        <v>1</v>
      </c>
      <c r="N17" s="67">
        <v>11</v>
      </c>
      <c r="O17" s="146">
        <v>11</v>
      </c>
      <c r="P17" s="146" t="s">
        <v>28</v>
      </c>
      <c r="Q17" s="146">
        <v>0</v>
      </c>
      <c r="R17" s="147">
        <v>8000000</v>
      </c>
      <c r="S17" s="147">
        <f t="shared" si="0"/>
        <v>8000000</v>
      </c>
      <c r="T17" s="143">
        <v>0</v>
      </c>
      <c r="U17" s="143">
        <v>0</v>
      </c>
      <c r="V17" s="67" t="s">
        <v>84</v>
      </c>
      <c r="W17" s="140" t="s">
        <v>29</v>
      </c>
      <c r="X17" s="140" t="s">
        <v>559</v>
      </c>
      <c r="Y17" s="140">
        <v>3778934</v>
      </c>
      <c r="Z17" s="140" t="s">
        <v>85</v>
      </c>
      <c r="AA17" s="144"/>
      <c r="AB17" s="144"/>
      <c r="AC17" s="144"/>
    </row>
    <row r="18" spans="1:29" s="139" customFormat="1" ht="50.1" customHeight="1" x14ac:dyDescent="0.25">
      <c r="A18" s="140">
        <v>17</v>
      </c>
      <c r="B18" s="67" t="s">
        <v>551</v>
      </c>
      <c r="C18" s="67" t="s">
        <v>552</v>
      </c>
      <c r="D18" s="67" t="s">
        <v>569</v>
      </c>
      <c r="E18" s="67" t="s">
        <v>570</v>
      </c>
      <c r="F18" s="67" t="s">
        <v>555</v>
      </c>
      <c r="G18" s="67" t="s">
        <v>572</v>
      </c>
      <c r="H18" s="67" t="s">
        <v>531</v>
      </c>
      <c r="I18" s="67" t="s">
        <v>573</v>
      </c>
      <c r="J18" s="67" t="s">
        <v>578</v>
      </c>
      <c r="K18" s="145" t="s">
        <v>579</v>
      </c>
      <c r="L18" s="67">
        <v>1</v>
      </c>
      <c r="M18" s="67">
        <v>1</v>
      </c>
      <c r="N18" s="67">
        <v>11</v>
      </c>
      <c r="O18" s="146">
        <v>11</v>
      </c>
      <c r="P18" s="146" t="s">
        <v>28</v>
      </c>
      <c r="Q18" s="146">
        <v>0</v>
      </c>
      <c r="R18" s="147">
        <v>17125000</v>
      </c>
      <c r="S18" s="147">
        <f t="shared" si="0"/>
        <v>17125000</v>
      </c>
      <c r="T18" s="143">
        <v>0</v>
      </c>
      <c r="U18" s="143">
        <v>0</v>
      </c>
      <c r="V18" s="67" t="s">
        <v>84</v>
      </c>
      <c r="W18" s="140" t="s">
        <v>29</v>
      </c>
      <c r="X18" s="140" t="s">
        <v>559</v>
      </c>
      <c r="Y18" s="140">
        <v>3778934</v>
      </c>
      <c r="Z18" s="140" t="s">
        <v>85</v>
      </c>
      <c r="AA18" s="144"/>
      <c r="AB18" s="144"/>
      <c r="AC18" s="144"/>
    </row>
    <row r="19" spans="1:29" s="139" customFormat="1" ht="50.1" customHeight="1" x14ac:dyDescent="0.25">
      <c r="A19" s="140">
        <v>18</v>
      </c>
      <c r="B19" s="67" t="s">
        <v>551</v>
      </c>
      <c r="C19" s="67" t="s">
        <v>552</v>
      </c>
      <c r="D19" s="67" t="s">
        <v>569</v>
      </c>
      <c r="E19" s="67" t="s">
        <v>570</v>
      </c>
      <c r="F19" s="67" t="s">
        <v>555</v>
      </c>
      <c r="G19" s="67" t="s">
        <v>572</v>
      </c>
      <c r="H19" s="67" t="s">
        <v>531</v>
      </c>
      <c r="I19" s="67" t="s">
        <v>573</v>
      </c>
      <c r="J19" s="67" t="s">
        <v>578</v>
      </c>
      <c r="K19" s="145" t="s">
        <v>580</v>
      </c>
      <c r="L19" s="67">
        <v>1</v>
      </c>
      <c r="M19" s="67">
        <v>1</v>
      </c>
      <c r="N19" s="67">
        <v>11</v>
      </c>
      <c r="O19" s="146">
        <v>11</v>
      </c>
      <c r="P19" s="146" t="s">
        <v>28</v>
      </c>
      <c r="Q19" s="146">
        <v>0</v>
      </c>
      <c r="R19" s="147">
        <v>7000000</v>
      </c>
      <c r="S19" s="147">
        <f t="shared" si="0"/>
        <v>7000000</v>
      </c>
      <c r="T19" s="143">
        <v>0</v>
      </c>
      <c r="U19" s="143">
        <v>0</v>
      </c>
      <c r="V19" s="67" t="s">
        <v>84</v>
      </c>
      <c r="W19" s="140" t="s">
        <v>29</v>
      </c>
      <c r="X19" s="140" t="s">
        <v>559</v>
      </c>
      <c r="Y19" s="140">
        <v>3778934</v>
      </c>
      <c r="Z19" s="140" t="s">
        <v>85</v>
      </c>
      <c r="AA19" s="144"/>
      <c r="AB19" s="144"/>
      <c r="AC19" s="144"/>
    </row>
    <row r="20" spans="1:29" s="139" customFormat="1" ht="50.1" customHeight="1" x14ac:dyDescent="0.25">
      <c r="A20" s="140">
        <v>19</v>
      </c>
      <c r="B20" s="67" t="s">
        <v>551</v>
      </c>
      <c r="C20" s="67" t="s">
        <v>552</v>
      </c>
      <c r="D20" s="67" t="s">
        <v>569</v>
      </c>
      <c r="E20" s="67" t="s">
        <v>570</v>
      </c>
      <c r="F20" s="67" t="s">
        <v>555</v>
      </c>
      <c r="G20" s="67" t="s">
        <v>572</v>
      </c>
      <c r="H20" s="67" t="s">
        <v>531</v>
      </c>
      <c r="I20" s="67" t="s">
        <v>573</v>
      </c>
      <c r="J20" s="67">
        <v>55121718</v>
      </c>
      <c r="K20" s="145" t="s">
        <v>581</v>
      </c>
      <c r="L20" s="67">
        <v>1</v>
      </c>
      <c r="M20" s="67">
        <v>1</v>
      </c>
      <c r="N20" s="67">
        <v>11</v>
      </c>
      <c r="O20" s="146">
        <v>11</v>
      </c>
      <c r="P20" s="146" t="s">
        <v>28</v>
      </c>
      <c r="Q20" s="146">
        <v>0</v>
      </c>
      <c r="R20" s="147">
        <v>37125000</v>
      </c>
      <c r="S20" s="147">
        <f t="shared" si="0"/>
        <v>37125000</v>
      </c>
      <c r="T20" s="143">
        <v>0</v>
      </c>
      <c r="U20" s="143">
        <v>0</v>
      </c>
      <c r="V20" s="67" t="s">
        <v>84</v>
      </c>
      <c r="W20" s="140" t="s">
        <v>29</v>
      </c>
      <c r="X20" s="140" t="s">
        <v>559</v>
      </c>
      <c r="Y20" s="140">
        <v>3778934</v>
      </c>
      <c r="Z20" s="140" t="s">
        <v>85</v>
      </c>
      <c r="AA20" s="144"/>
      <c r="AB20" s="144"/>
      <c r="AC20" s="144"/>
    </row>
    <row r="21" spans="1:29" s="139" customFormat="1" ht="50.1" customHeight="1" x14ac:dyDescent="0.25">
      <c r="A21" s="140">
        <v>20</v>
      </c>
      <c r="B21" s="67" t="s">
        <v>551</v>
      </c>
      <c r="C21" s="67" t="s">
        <v>552</v>
      </c>
      <c r="D21" s="67" t="s">
        <v>569</v>
      </c>
      <c r="E21" s="67" t="s">
        <v>570</v>
      </c>
      <c r="F21" s="67" t="s">
        <v>555</v>
      </c>
      <c r="G21" s="67" t="s">
        <v>572</v>
      </c>
      <c r="H21" s="67" t="s">
        <v>531</v>
      </c>
      <c r="I21" s="67" t="s">
        <v>573</v>
      </c>
      <c r="J21" s="67">
        <v>32101656</v>
      </c>
      <c r="K21" s="145" t="s">
        <v>582</v>
      </c>
      <c r="L21" s="67">
        <v>1</v>
      </c>
      <c r="M21" s="67">
        <v>1</v>
      </c>
      <c r="N21" s="67">
        <v>11</v>
      </c>
      <c r="O21" s="146">
        <v>11</v>
      </c>
      <c r="P21" s="146" t="s">
        <v>28</v>
      </c>
      <c r="Q21" s="146">
        <v>0</v>
      </c>
      <c r="R21" s="147">
        <v>5000000</v>
      </c>
      <c r="S21" s="147">
        <f t="shared" si="0"/>
        <v>5000000</v>
      </c>
      <c r="T21" s="143">
        <v>0</v>
      </c>
      <c r="U21" s="143">
        <v>0</v>
      </c>
      <c r="V21" s="67" t="s">
        <v>84</v>
      </c>
      <c r="W21" s="140" t="s">
        <v>29</v>
      </c>
      <c r="X21" s="140" t="s">
        <v>559</v>
      </c>
      <c r="Y21" s="140">
        <v>3778934</v>
      </c>
      <c r="Z21" s="140" t="s">
        <v>85</v>
      </c>
      <c r="AA21" s="144"/>
      <c r="AB21" s="144"/>
      <c r="AC21" s="144"/>
    </row>
    <row r="22" spans="1:29" s="139" customFormat="1" ht="50.1" customHeight="1" x14ac:dyDescent="0.25">
      <c r="A22" s="140">
        <v>21</v>
      </c>
      <c r="B22" s="67" t="s">
        <v>551</v>
      </c>
      <c r="C22" s="67" t="s">
        <v>552</v>
      </c>
      <c r="D22" s="67" t="s">
        <v>569</v>
      </c>
      <c r="E22" s="67" t="s">
        <v>570</v>
      </c>
      <c r="F22" s="67" t="s">
        <v>555</v>
      </c>
      <c r="G22" s="67" t="s">
        <v>572</v>
      </c>
      <c r="H22" s="67" t="s">
        <v>531</v>
      </c>
      <c r="I22" s="67" t="s">
        <v>573</v>
      </c>
      <c r="J22" s="67">
        <v>39112102</v>
      </c>
      <c r="K22" s="145" t="s">
        <v>583</v>
      </c>
      <c r="L22" s="67">
        <v>1</v>
      </c>
      <c r="M22" s="67">
        <v>1</v>
      </c>
      <c r="N22" s="67">
        <v>11</v>
      </c>
      <c r="O22" s="146">
        <v>11</v>
      </c>
      <c r="P22" s="146" t="s">
        <v>28</v>
      </c>
      <c r="Q22" s="146">
        <v>0</v>
      </c>
      <c r="R22" s="147">
        <v>10000000</v>
      </c>
      <c r="S22" s="147">
        <f t="shared" si="0"/>
        <v>10000000</v>
      </c>
      <c r="T22" s="143">
        <v>0</v>
      </c>
      <c r="U22" s="143">
        <v>0</v>
      </c>
      <c r="V22" s="67" t="s">
        <v>84</v>
      </c>
      <c r="W22" s="140" t="s">
        <v>29</v>
      </c>
      <c r="X22" s="140" t="s">
        <v>559</v>
      </c>
      <c r="Y22" s="140">
        <v>3778934</v>
      </c>
      <c r="Z22" s="140" t="s">
        <v>85</v>
      </c>
      <c r="AA22" s="144"/>
      <c r="AB22" s="144"/>
      <c r="AC22" s="144"/>
    </row>
    <row r="23" spans="1:29" s="139" customFormat="1" ht="50.1" customHeight="1" x14ac:dyDescent="0.25">
      <c r="A23" s="140">
        <v>22</v>
      </c>
      <c r="B23" s="67" t="s">
        <v>551</v>
      </c>
      <c r="C23" s="67" t="s">
        <v>552</v>
      </c>
      <c r="D23" s="67" t="s">
        <v>569</v>
      </c>
      <c r="E23" s="67" t="s">
        <v>570</v>
      </c>
      <c r="F23" s="67" t="s">
        <v>555</v>
      </c>
      <c r="G23" s="67" t="s">
        <v>572</v>
      </c>
      <c r="H23" s="67" t="s">
        <v>531</v>
      </c>
      <c r="I23" s="67" t="s">
        <v>573</v>
      </c>
      <c r="J23" s="67">
        <v>43232403</v>
      </c>
      <c r="K23" s="145" t="s">
        <v>584</v>
      </c>
      <c r="L23" s="67">
        <v>1</v>
      </c>
      <c r="M23" s="67">
        <v>1</v>
      </c>
      <c r="N23" s="67">
        <v>11</v>
      </c>
      <c r="O23" s="146">
        <v>11</v>
      </c>
      <c r="P23" s="146" t="s">
        <v>28</v>
      </c>
      <c r="Q23" s="146">
        <v>0</v>
      </c>
      <c r="R23" s="147">
        <v>2000000</v>
      </c>
      <c r="S23" s="147">
        <f t="shared" si="0"/>
        <v>2000000</v>
      </c>
      <c r="T23" s="143">
        <v>0</v>
      </c>
      <c r="U23" s="143">
        <v>0</v>
      </c>
      <c r="V23" s="67" t="s">
        <v>84</v>
      </c>
      <c r="W23" s="140" t="s">
        <v>29</v>
      </c>
      <c r="X23" s="140" t="s">
        <v>559</v>
      </c>
      <c r="Y23" s="140">
        <v>3778934</v>
      </c>
      <c r="Z23" s="140" t="s">
        <v>85</v>
      </c>
      <c r="AA23" s="144"/>
      <c r="AB23" s="144"/>
      <c r="AC23" s="144"/>
    </row>
    <row r="24" spans="1:29" s="139" customFormat="1" ht="50.1" customHeight="1" x14ac:dyDescent="0.25">
      <c r="A24" s="140">
        <v>23</v>
      </c>
      <c r="B24" s="67" t="s">
        <v>551</v>
      </c>
      <c r="C24" s="67" t="s">
        <v>552</v>
      </c>
      <c r="D24" s="67" t="s">
        <v>569</v>
      </c>
      <c r="E24" s="67" t="s">
        <v>585</v>
      </c>
      <c r="F24" s="67" t="s">
        <v>555</v>
      </c>
      <c r="G24" s="67" t="s">
        <v>556</v>
      </c>
      <c r="H24" s="67" t="s">
        <v>557</v>
      </c>
      <c r="I24" s="67" t="s">
        <v>56</v>
      </c>
      <c r="J24" s="67">
        <v>80111600</v>
      </c>
      <c r="K24" s="67" t="s">
        <v>586</v>
      </c>
      <c r="L24" s="67">
        <v>1</v>
      </c>
      <c r="M24" s="67">
        <v>1</v>
      </c>
      <c r="N24" s="67">
        <v>11</v>
      </c>
      <c r="O24" s="141">
        <v>1</v>
      </c>
      <c r="P24" s="141" t="s">
        <v>28</v>
      </c>
      <c r="Q24" s="141">
        <v>0</v>
      </c>
      <c r="R24" s="142">
        <v>21455280</v>
      </c>
      <c r="S24" s="142">
        <v>21455280</v>
      </c>
      <c r="T24" s="143">
        <v>0</v>
      </c>
      <c r="U24" s="143">
        <v>0</v>
      </c>
      <c r="V24" s="67" t="s">
        <v>84</v>
      </c>
      <c r="W24" s="140" t="s">
        <v>29</v>
      </c>
      <c r="X24" s="140" t="s">
        <v>559</v>
      </c>
      <c r="Y24" s="140">
        <v>3778934</v>
      </c>
      <c r="Z24" s="140" t="s">
        <v>85</v>
      </c>
      <c r="AA24" s="144"/>
      <c r="AB24" s="144"/>
      <c r="AC24" s="144"/>
    </row>
    <row r="25" spans="1:29" s="139" customFormat="1" ht="50.1" customHeight="1" x14ac:dyDescent="0.25">
      <c r="A25" s="140">
        <v>24</v>
      </c>
      <c r="B25" s="67" t="s">
        <v>551</v>
      </c>
      <c r="C25" s="67" t="s">
        <v>552</v>
      </c>
      <c r="D25" s="67" t="s">
        <v>569</v>
      </c>
      <c r="E25" s="67" t="s">
        <v>585</v>
      </c>
      <c r="F25" s="67" t="s">
        <v>555</v>
      </c>
      <c r="G25" s="67" t="s">
        <v>587</v>
      </c>
      <c r="H25" s="67" t="s">
        <v>475</v>
      </c>
      <c r="I25" s="67" t="s">
        <v>588</v>
      </c>
      <c r="J25" s="67">
        <v>72121400</v>
      </c>
      <c r="K25" s="67" t="s">
        <v>589</v>
      </c>
      <c r="L25" s="67">
        <v>1</v>
      </c>
      <c r="M25" s="67">
        <v>1</v>
      </c>
      <c r="N25" s="67">
        <v>12</v>
      </c>
      <c r="O25" s="141">
        <v>1</v>
      </c>
      <c r="P25" s="141" t="s">
        <v>33</v>
      </c>
      <c r="Q25" s="141">
        <v>0</v>
      </c>
      <c r="R25" s="142">
        <v>360000000</v>
      </c>
      <c r="S25" s="142">
        <v>360000000</v>
      </c>
      <c r="T25" s="143">
        <v>0</v>
      </c>
      <c r="U25" s="143">
        <v>0</v>
      </c>
      <c r="V25" s="67" t="s">
        <v>84</v>
      </c>
      <c r="W25" s="140" t="s">
        <v>29</v>
      </c>
      <c r="X25" s="140" t="s">
        <v>559</v>
      </c>
      <c r="Y25" s="140">
        <v>3778934</v>
      </c>
      <c r="Z25" s="140" t="s">
        <v>85</v>
      </c>
      <c r="AA25" s="144"/>
      <c r="AB25" s="144"/>
      <c r="AC25" s="144"/>
    </row>
    <row r="26" spans="1:29" s="139" customFormat="1" ht="50.1" customHeight="1" x14ac:dyDescent="0.25">
      <c r="A26" s="140">
        <v>25</v>
      </c>
      <c r="B26" s="67" t="s">
        <v>551</v>
      </c>
      <c r="C26" s="67" t="s">
        <v>552</v>
      </c>
      <c r="D26" s="67" t="s">
        <v>569</v>
      </c>
      <c r="E26" s="67" t="s">
        <v>585</v>
      </c>
      <c r="F26" s="67" t="s">
        <v>555</v>
      </c>
      <c r="G26" s="67" t="s">
        <v>572</v>
      </c>
      <c r="H26" s="67" t="s">
        <v>531</v>
      </c>
      <c r="I26" s="67" t="s">
        <v>573</v>
      </c>
      <c r="J26" s="67">
        <v>72121400</v>
      </c>
      <c r="K26" s="67" t="s">
        <v>590</v>
      </c>
      <c r="L26" s="67">
        <v>1</v>
      </c>
      <c r="M26" s="67">
        <v>1</v>
      </c>
      <c r="N26" s="67">
        <v>11</v>
      </c>
      <c r="O26" s="141">
        <v>1</v>
      </c>
      <c r="P26" s="141" t="s">
        <v>28</v>
      </c>
      <c r="Q26" s="141">
        <v>0</v>
      </c>
      <c r="R26" s="142">
        <v>65974000</v>
      </c>
      <c r="S26" s="142">
        <f>+R26</f>
        <v>65974000</v>
      </c>
      <c r="T26" s="143">
        <v>0</v>
      </c>
      <c r="U26" s="143">
        <v>0</v>
      </c>
      <c r="V26" s="67" t="s">
        <v>84</v>
      </c>
      <c r="W26" s="140" t="s">
        <v>29</v>
      </c>
      <c r="X26" s="140" t="s">
        <v>559</v>
      </c>
      <c r="Y26" s="140">
        <v>3778934</v>
      </c>
      <c r="Z26" s="140" t="s">
        <v>85</v>
      </c>
      <c r="AA26" s="144"/>
      <c r="AB26" s="144"/>
      <c r="AC26" s="144"/>
    </row>
    <row r="27" spans="1:29" s="139" customFormat="1" ht="50.1" customHeight="1" x14ac:dyDescent="0.25">
      <c r="A27" s="140">
        <v>24</v>
      </c>
      <c r="B27" s="67" t="s">
        <v>551</v>
      </c>
      <c r="C27" s="67" t="s">
        <v>552</v>
      </c>
      <c r="D27" s="67" t="s">
        <v>591</v>
      </c>
      <c r="E27" s="67" t="s">
        <v>592</v>
      </c>
      <c r="F27" s="67" t="s">
        <v>555</v>
      </c>
      <c r="G27" s="67" t="s">
        <v>556</v>
      </c>
      <c r="H27" s="67" t="s">
        <v>557</v>
      </c>
      <c r="I27" s="67" t="s">
        <v>56</v>
      </c>
      <c r="J27" s="67">
        <v>80111600</v>
      </c>
      <c r="K27" s="67" t="s">
        <v>593</v>
      </c>
      <c r="L27" s="67">
        <v>1</v>
      </c>
      <c r="M27" s="67">
        <v>1</v>
      </c>
      <c r="N27" s="67">
        <v>11</v>
      </c>
      <c r="O27" s="141">
        <v>1</v>
      </c>
      <c r="P27" s="141" t="s">
        <v>28</v>
      </c>
      <c r="Q27" s="141">
        <v>0</v>
      </c>
      <c r="R27" s="142">
        <v>28614600</v>
      </c>
      <c r="S27" s="142">
        <v>28614600</v>
      </c>
      <c r="T27" s="143">
        <v>0</v>
      </c>
      <c r="U27" s="143">
        <v>0</v>
      </c>
      <c r="V27" s="67" t="s">
        <v>84</v>
      </c>
      <c r="W27" s="140" t="s">
        <v>29</v>
      </c>
      <c r="X27" s="140" t="s">
        <v>559</v>
      </c>
      <c r="Y27" s="140">
        <v>3778934</v>
      </c>
      <c r="Z27" s="140" t="s">
        <v>85</v>
      </c>
      <c r="AA27" s="144"/>
      <c r="AB27" s="144"/>
      <c r="AC27" s="144"/>
    </row>
    <row r="28" spans="1:29" s="139" customFormat="1" ht="50.1" customHeight="1" x14ac:dyDescent="0.25">
      <c r="A28" s="140">
        <v>25</v>
      </c>
      <c r="B28" s="67" t="s">
        <v>551</v>
      </c>
      <c r="C28" s="67" t="s">
        <v>552</v>
      </c>
      <c r="D28" s="67" t="s">
        <v>591</v>
      </c>
      <c r="E28" s="67" t="s">
        <v>592</v>
      </c>
      <c r="F28" s="67" t="s">
        <v>555</v>
      </c>
      <c r="G28" s="67" t="s">
        <v>556</v>
      </c>
      <c r="H28" s="67" t="s">
        <v>557</v>
      </c>
      <c r="I28" s="67" t="s">
        <v>56</v>
      </c>
      <c r="J28" s="67">
        <v>80111600</v>
      </c>
      <c r="K28" s="67" t="s">
        <v>593</v>
      </c>
      <c r="L28" s="67">
        <v>1</v>
      </c>
      <c r="M28" s="67">
        <v>1</v>
      </c>
      <c r="N28" s="67">
        <v>11</v>
      </c>
      <c r="O28" s="141">
        <v>1</v>
      </c>
      <c r="P28" s="141" t="s">
        <v>28</v>
      </c>
      <c r="Q28" s="141">
        <v>0</v>
      </c>
      <c r="R28" s="142">
        <v>28614600</v>
      </c>
      <c r="S28" s="142">
        <v>28614600</v>
      </c>
      <c r="T28" s="143">
        <v>0</v>
      </c>
      <c r="U28" s="143">
        <v>0</v>
      </c>
      <c r="V28" s="67" t="s">
        <v>84</v>
      </c>
      <c r="W28" s="140" t="s">
        <v>29</v>
      </c>
      <c r="X28" s="140" t="s">
        <v>559</v>
      </c>
      <c r="Y28" s="140">
        <v>3778934</v>
      </c>
      <c r="Z28" s="140" t="s">
        <v>85</v>
      </c>
      <c r="AA28" s="144"/>
      <c r="AB28" s="144"/>
      <c r="AC28" s="144"/>
    </row>
    <row r="29" spans="1:29" s="139" customFormat="1" ht="50.1" customHeight="1" x14ac:dyDescent="0.25">
      <c r="A29" s="140">
        <v>26</v>
      </c>
      <c r="B29" s="67" t="s">
        <v>551</v>
      </c>
      <c r="C29" s="67" t="s">
        <v>552</v>
      </c>
      <c r="D29" s="67" t="s">
        <v>591</v>
      </c>
      <c r="E29" s="67" t="s">
        <v>592</v>
      </c>
      <c r="F29" s="67" t="s">
        <v>555</v>
      </c>
      <c r="G29" s="67" t="s">
        <v>556</v>
      </c>
      <c r="H29" s="67" t="s">
        <v>557</v>
      </c>
      <c r="I29" s="67" t="s">
        <v>56</v>
      </c>
      <c r="J29" s="67">
        <v>80111600</v>
      </c>
      <c r="K29" s="67" t="s">
        <v>593</v>
      </c>
      <c r="L29" s="67">
        <v>1</v>
      </c>
      <c r="M29" s="67">
        <v>1</v>
      </c>
      <c r="N29" s="67">
        <v>11</v>
      </c>
      <c r="O29" s="141">
        <v>1</v>
      </c>
      <c r="P29" s="141" t="s">
        <v>28</v>
      </c>
      <c r="Q29" s="141">
        <v>0</v>
      </c>
      <c r="R29" s="142">
        <v>71725500</v>
      </c>
      <c r="S29" s="142">
        <v>71725500</v>
      </c>
      <c r="T29" s="143">
        <v>0</v>
      </c>
      <c r="U29" s="143">
        <v>0</v>
      </c>
      <c r="V29" s="67" t="s">
        <v>84</v>
      </c>
      <c r="W29" s="140" t="s">
        <v>29</v>
      </c>
      <c r="X29" s="140" t="s">
        <v>559</v>
      </c>
      <c r="Y29" s="140">
        <v>3778934</v>
      </c>
      <c r="Z29" s="140" t="s">
        <v>85</v>
      </c>
      <c r="AA29" s="144"/>
      <c r="AB29" s="144"/>
      <c r="AC29" s="144"/>
    </row>
    <row r="30" spans="1:29" s="139" customFormat="1" ht="50.1" customHeight="1" x14ac:dyDescent="0.25">
      <c r="A30" s="140">
        <v>27</v>
      </c>
      <c r="B30" s="67" t="s">
        <v>551</v>
      </c>
      <c r="C30" s="67" t="s">
        <v>552</v>
      </c>
      <c r="D30" s="67" t="s">
        <v>591</v>
      </c>
      <c r="E30" s="67" t="s">
        <v>592</v>
      </c>
      <c r="F30" s="67" t="s">
        <v>555</v>
      </c>
      <c r="G30" s="67" t="s">
        <v>556</v>
      </c>
      <c r="H30" s="67" t="s">
        <v>557</v>
      </c>
      <c r="I30" s="67" t="s">
        <v>56</v>
      </c>
      <c r="J30" s="67">
        <v>80111600</v>
      </c>
      <c r="K30" s="67" t="s">
        <v>593</v>
      </c>
      <c r="L30" s="67">
        <v>1</v>
      </c>
      <c r="M30" s="67">
        <v>1</v>
      </c>
      <c r="N30" s="67">
        <v>11</v>
      </c>
      <c r="O30" s="141">
        <v>1</v>
      </c>
      <c r="P30" s="141" t="s">
        <v>28</v>
      </c>
      <c r="Q30" s="141">
        <v>0</v>
      </c>
      <c r="R30" s="142">
        <v>28614600</v>
      </c>
      <c r="S30" s="142">
        <v>28614600</v>
      </c>
      <c r="T30" s="143">
        <v>0</v>
      </c>
      <c r="U30" s="143">
        <v>0</v>
      </c>
      <c r="V30" s="67" t="s">
        <v>84</v>
      </c>
      <c r="W30" s="140" t="s">
        <v>29</v>
      </c>
      <c r="X30" s="140" t="s">
        <v>559</v>
      </c>
      <c r="Y30" s="140">
        <v>3778934</v>
      </c>
      <c r="Z30" s="140" t="s">
        <v>85</v>
      </c>
      <c r="AA30" s="144"/>
      <c r="AB30" s="144"/>
      <c r="AC30" s="144"/>
    </row>
    <row r="31" spans="1:29" s="139" customFormat="1" ht="50.1" customHeight="1" x14ac:dyDescent="0.25">
      <c r="A31" s="140">
        <v>28</v>
      </c>
      <c r="B31" s="67" t="s">
        <v>551</v>
      </c>
      <c r="C31" s="67" t="s">
        <v>552</v>
      </c>
      <c r="D31" s="67" t="s">
        <v>591</v>
      </c>
      <c r="E31" s="67" t="s">
        <v>592</v>
      </c>
      <c r="F31" s="67" t="s">
        <v>555</v>
      </c>
      <c r="G31" s="67" t="s">
        <v>556</v>
      </c>
      <c r="H31" s="67" t="s">
        <v>557</v>
      </c>
      <c r="I31" s="67" t="s">
        <v>56</v>
      </c>
      <c r="J31" s="67">
        <v>80111600</v>
      </c>
      <c r="K31" s="67" t="s">
        <v>593</v>
      </c>
      <c r="L31" s="67">
        <v>1</v>
      </c>
      <c r="M31" s="67">
        <v>1</v>
      </c>
      <c r="N31" s="67">
        <v>11</v>
      </c>
      <c r="O31" s="141">
        <v>1</v>
      </c>
      <c r="P31" s="141" t="s">
        <v>28</v>
      </c>
      <c r="Q31" s="141">
        <v>0</v>
      </c>
      <c r="R31" s="142">
        <v>22478400</v>
      </c>
      <c r="S31" s="142">
        <v>22478400</v>
      </c>
      <c r="T31" s="143">
        <v>0</v>
      </c>
      <c r="U31" s="143">
        <v>0</v>
      </c>
      <c r="V31" s="67" t="s">
        <v>84</v>
      </c>
      <c r="W31" s="140" t="s">
        <v>29</v>
      </c>
      <c r="X31" s="140" t="s">
        <v>559</v>
      </c>
      <c r="Y31" s="140">
        <v>3778934</v>
      </c>
      <c r="Z31" s="140" t="s">
        <v>85</v>
      </c>
      <c r="AA31" s="144"/>
      <c r="AB31" s="144"/>
      <c r="AC31" s="144"/>
    </row>
    <row r="32" spans="1:29" s="149" customFormat="1" ht="50.1" customHeight="1" x14ac:dyDescent="0.25">
      <c r="A32" s="67">
        <v>29</v>
      </c>
      <c r="B32" s="67" t="s">
        <v>551</v>
      </c>
      <c r="C32" s="67" t="s">
        <v>552</v>
      </c>
      <c r="D32" s="67" t="s">
        <v>591</v>
      </c>
      <c r="E32" s="67" t="s">
        <v>592</v>
      </c>
      <c r="F32" s="67" t="s">
        <v>555</v>
      </c>
      <c r="G32" s="67" t="s">
        <v>572</v>
      </c>
      <c r="H32" s="67" t="s">
        <v>531</v>
      </c>
      <c r="I32" s="67" t="s">
        <v>573</v>
      </c>
      <c r="J32" s="67">
        <v>80111600</v>
      </c>
      <c r="K32" s="67" t="s">
        <v>594</v>
      </c>
      <c r="L32" s="67">
        <v>1</v>
      </c>
      <c r="M32" s="67">
        <v>1</v>
      </c>
      <c r="N32" s="67">
        <v>11</v>
      </c>
      <c r="O32" s="146">
        <v>1</v>
      </c>
      <c r="P32" s="146" t="s">
        <v>28</v>
      </c>
      <c r="Q32" s="146">
        <v>0</v>
      </c>
      <c r="R32" s="147">
        <v>278000000</v>
      </c>
      <c r="S32" s="147">
        <v>278000000</v>
      </c>
      <c r="T32" s="70">
        <v>0</v>
      </c>
      <c r="U32" s="70">
        <v>0</v>
      </c>
      <c r="V32" s="67" t="s">
        <v>84</v>
      </c>
      <c r="W32" s="67" t="s">
        <v>29</v>
      </c>
      <c r="X32" s="67" t="s">
        <v>559</v>
      </c>
      <c r="Y32" s="67">
        <v>3778800</v>
      </c>
      <c r="Z32" s="67" t="s">
        <v>85</v>
      </c>
      <c r="AA32" s="148"/>
      <c r="AB32" s="148"/>
      <c r="AC32" s="148"/>
    </row>
    <row r="33" spans="1:29" s="139" customFormat="1" ht="50.1" customHeight="1" x14ac:dyDescent="0.25">
      <c r="A33" s="140">
        <v>30</v>
      </c>
      <c r="B33" s="67" t="s">
        <v>551</v>
      </c>
      <c r="C33" s="67" t="s">
        <v>552</v>
      </c>
      <c r="D33" s="67" t="s">
        <v>553</v>
      </c>
      <c r="E33" s="67" t="s">
        <v>595</v>
      </c>
      <c r="F33" s="67" t="s">
        <v>555</v>
      </c>
      <c r="G33" s="67" t="s">
        <v>556</v>
      </c>
      <c r="H33" s="67" t="s">
        <v>557</v>
      </c>
      <c r="I33" s="67" t="s">
        <v>56</v>
      </c>
      <c r="J33" s="67">
        <v>80111600</v>
      </c>
      <c r="K33" s="67" t="s">
        <v>596</v>
      </c>
      <c r="L33" s="67">
        <v>1</v>
      </c>
      <c r="M33" s="67">
        <v>1</v>
      </c>
      <c r="N33" s="67">
        <v>11</v>
      </c>
      <c r="O33" s="141">
        <v>1</v>
      </c>
      <c r="P33" s="141" t="s">
        <v>28</v>
      </c>
      <c r="Q33" s="141">
        <v>0</v>
      </c>
      <c r="R33" s="142">
        <v>99262800</v>
      </c>
      <c r="S33" s="142">
        <v>99262800</v>
      </c>
      <c r="T33" s="143">
        <v>0</v>
      </c>
      <c r="U33" s="143">
        <v>0</v>
      </c>
      <c r="V33" s="67" t="s">
        <v>84</v>
      </c>
      <c r="W33" s="140" t="s">
        <v>29</v>
      </c>
      <c r="X33" s="140" t="s">
        <v>559</v>
      </c>
      <c r="Y33" s="140">
        <v>3778934</v>
      </c>
      <c r="Z33" s="140" t="s">
        <v>85</v>
      </c>
      <c r="AA33" s="144"/>
      <c r="AB33" s="144"/>
      <c r="AC33" s="144"/>
    </row>
    <row r="34" spans="1:29" s="139" customFormat="1" ht="50.1" customHeight="1" x14ac:dyDescent="0.25">
      <c r="A34" s="140">
        <v>31</v>
      </c>
      <c r="B34" s="67" t="s">
        <v>551</v>
      </c>
      <c r="C34" s="67" t="s">
        <v>552</v>
      </c>
      <c r="D34" s="67" t="s">
        <v>553</v>
      </c>
      <c r="E34" s="67" t="s">
        <v>595</v>
      </c>
      <c r="F34" s="67" t="s">
        <v>555</v>
      </c>
      <c r="G34" s="67" t="s">
        <v>556</v>
      </c>
      <c r="H34" s="67" t="s">
        <v>557</v>
      </c>
      <c r="I34" s="67" t="s">
        <v>56</v>
      </c>
      <c r="J34" s="67">
        <v>80111600</v>
      </c>
      <c r="K34" s="67" t="s">
        <v>596</v>
      </c>
      <c r="L34" s="67">
        <v>1</v>
      </c>
      <c r="M34" s="67">
        <v>1</v>
      </c>
      <c r="N34" s="67">
        <v>11</v>
      </c>
      <c r="O34" s="141">
        <v>1</v>
      </c>
      <c r="P34" s="141" t="s">
        <v>28</v>
      </c>
      <c r="Q34" s="141">
        <v>0</v>
      </c>
      <c r="R34" s="142">
        <v>106558200</v>
      </c>
      <c r="S34" s="142">
        <v>106558200</v>
      </c>
      <c r="T34" s="143">
        <v>0</v>
      </c>
      <c r="U34" s="143">
        <v>0</v>
      </c>
      <c r="V34" s="67" t="s">
        <v>84</v>
      </c>
      <c r="W34" s="140" t="s">
        <v>29</v>
      </c>
      <c r="X34" s="140" t="s">
        <v>559</v>
      </c>
      <c r="Y34" s="140">
        <v>3778934</v>
      </c>
      <c r="Z34" s="140" t="s">
        <v>85</v>
      </c>
      <c r="AA34" s="144"/>
      <c r="AB34" s="144"/>
      <c r="AC34" s="144"/>
    </row>
    <row r="35" spans="1:29" s="139" customFormat="1" ht="50.1" customHeight="1" x14ac:dyDescent="0.25">
      <c r="A35" s="140">
        <v>32</v>
      </c>
      <c r="B35" s="67" t="s">
        <v>551</v>
      </c>
      <c r="C35" s="67" t="s">
        <v>552</v>
      </c>
      <c r="D35" s="67" t="s">
        <v>553</v>
      </c>
      <c r="E35" s="67" t="s">
        <v>595</v>
      </c>
      <c r="F35" s="67" t="s">
        <v>555</v>
      </c>
      <c r="G35" s="67" t="s">
        <v>556</v>
      </c>
      <c r="H35" s="67" t="s">
        <v>557</v>
      </c>
      <c r="I35" s="67" t="s">
        <v>56</v>
      </c>
      <c r="J35" s="67">
        <v>80111600</v>
      </c>
      <c r="K35" s="67" t="s">
        <v>597</v>
      </c>
      <c r="L35" s="67">
        <v>1</v>
      </c>
      <c r="M35" s="67">
        <v>1</v>
      </c>
      <c r="N35" s="67">
        <v>11</v>
      </c>
      <c r="O35" s="141">
        <v>1</v>
      </c>
      <c r="P35" s="141" t="s">
        <v>28</v>
      </c>
      <c r="Q35" s="141">
        <v>0</v>
      </c>
      <c r="R35" s="142">
        <v>33427800</v>
      </c>
      <c r="S35" s="142">
        <v>33427800</v>
      </c>
      <c r="T35" s="143">
        <v>0</v>
      </c>
      <c r="U35" s="143">
        <v>0</v>
      </c>
      <c r="V35" s="67" t="s">
        <v>84</v>
      </c>
      <c r="W35" s="140" t="s">
        <v>29</v>
      </c>
      <c r="X35" s="140" t="s">
        <v>559</v>
      </c>
      <c r="Y35" s="140">
        <v>3778934</v>
      </c>
      <c r="Z35" s="140" t="s">
        <v>85</v>
      </c>
      <c r="AA35" s="144"/>
      <c r="AB35" s="144"/>
      <c r="AC35" s="144"/>
    </row>
    <row r="36" spans="1:29" s="139" customFormat="1" ht="50.1" customHeight="1" x14ac:dyDescent="0.25">
      <c r="A36" s="140">
        <v>33</v>
      </c>
      <c r="B36" s="67" t="s">
        <v>551</v>
      </c>
      <c r="C36" s="67" t="s">
        <v>552</v>
      </c>
      <c r="D36" s="67" t="s">
        <v>553</v>
      </c>
      <c r="E36" s="67" t="s">
        <v>595</v>
      </c>
      <c r="F36" s="67" t="s">
        <v>555</v>
      </c>
      <c r="G36" s="67" t="s">
        <v>556</v>
      </c>
      <c r="H36" s="67" t="s">
        <v>557</v>
      </c>
      <c r="I36" s="67" t="s">
        <v>56</v>
      </c>
      <c r="J36" s="67">
        <v>80111600</v>
      </c>
      <c r="K36" s="67" t="s">
        <v>598</v>
      </c>
      <c r="L36" s="67">
        <v>1</v>
      </c>
      <c r="M36" s="67">
        <v>1</v>
      </c>
      <c r="N36" s="67">
        <v>11</v>
      </c>
      <c r="O36" s="141">
        <v>1</v>
      </c>
      <c r="P36" s="141" t="s">
        <v>28</v>
      </c>
      <c r="Q36" s="141">
        <v>0</v>
      </c>
      <c r="R36" s="142">
        <v>33427800</v>
      </c>
      <c r="S36" s="142">
        <v>33427800</v>
      </c>
      <c r="T36" s="143">
        <v>0</v>
      </c>
      <c r="U36" s="143">
        <v>0</v>
      </c>
      <c r="V36" s="67" t="s">
        <v>84</v>
      </c>
      <c r="W36" s="140" t="s">
        <v>29</v>
      </c>
      <c r="X36" s="140" t="s">
        <v>559</v>
      </c>
      <c r="Y36" s="140">
        <v>3778934</v>
      </c>
      <c r="Z36" s="140" t="s">
        <v>85</v>
      </c>
      <c r="AA36" s="144"/>
      <c r="AB36" s="144"/>
      <c r="AC36" s="144"/>
    </row>
    <row r="37" spans="1:29" s="139" customFormat="1" ht="50.1" customHeight="1" x14ac:dyDescent="0.25">
      <c r="A37" s="140">
        <v>34</v>
      </c>
      <c r="B37" s="67" t="s">
        <v>551</v>
      </c>
      <c r="C37" s="67" t="s">
        <v>552</v>
      </c>
      <c r="D37" s="67" t="s">
        <v>553</v>
      </c>
      <c r="E37" s="67" t="s">
        <v>595</v>
      </c>
      <c r="F37" s="67" t="s">
        <v>555</v>
      </c>
      <c r="G37" s="67" t="s">
        <v>556</v>
      </c>
      <c r="H37" s="67" t="s">
        <v>557</v>
      </c>
      <c r="I37" s="67" t="s">
        <v>56</v>
      </c>
      <c r="J37" s="67">
        <v>80111600</v>
      </c>
      <c r="K37" s="67" t="s">
        <v>599</v>
      </c>
      <c r="L37" s="67">
        <v>1</v>
      </c>
      <c r="M37" s="67">
        <v>1</v>
      </c>
      <c r="N37" s="67">
        <v>11</v>
      </c>
      <c r="O37" s="141">
        <v>1</v>
      </c>
      <c r="P37" s="141" t="s">
        <v>28</v>
      </c>
      <c r="Q37" s="141">
        <v>0</v>
      </c>
      <c r="R37" s="142">
        <v>84659400</v>
      </c>
      <c r="S37" s="142">
        <v>84659400</v>
      </c>
      <c r="T37" s="143">
        <v>0</v>
      </c>
      <c r="U37" s="143">
        <v>0</v>
      </c>
      <c r="V37" s="67" t="s">
        <v>84</v>
      </c>
      <c r="W37" s="140" t="s">
        <v>29</v>
      </c>
      <c r="X37" s="140" t="s">
        <v>559</v>
      </c>
      <c r="Y37" s="140">
        <v>3778934</v>
      </c>
      <c r="Z37" s="140" t="s">
        <v>85</v>
      </c>
      <c r="AA37" s="144"/>
      <c r="AB37" s="144"/>
      <c r="AC37" s="144"/>
    </row>
    <row r="38" spans="1:29" s="139" customFormat="1" ht="50.1" customHeight="1" x14ac:dyDescent="0.25">
      <c r="A38" s="140">
        <v>35</v>
      </c>
      <c r="B38" s="67" t="s">
        <v>551</v>
      </c>
      <c r="C38" s="67" t="s">
        <v>552</v>
      </c>
      <c r="D38" s="67" t="s">
        <v>553</v>
      </c>
      <c r="E38" s="67" t="s">
        <v>595</v>
      </c>
      <c r="F38" s="67" t="s">
        <v>555</v>
      </c>
      <c r="G38" s="67" t="s">
        <v>556</v>
      </c>
      <c r="H38" s="67" t="s">
        <v>557</v>
      </c>
      <c r="I38" s="67" t="s">
        <v>56</v>
      </c>
      <c r="J38" s="67">
        <v>80111600</v>
      </c>
      <c r="K38" s="67" t="s">
        <v>600</v>
      </c>
      <c r="L38" s="67">
        <v>1</v>
      </c>
      <c r="M38" s="67">
        <v>1</v>
      </c>
      <c r="N38" s="67">
        <v>11</v>
      </c>
      <c r="O38" s="141">
        <v>1</v>
      </c>
      <c r="P38" s="141" t="s">
        <v>28</v>
      </c>
      <c r="Q38" s="141">
        <v>0</v>
      </c>
      <c r="R38" s="142">
        <v>84659400</v>
      </c>
      <c r="S38" s="142">
        <v>84659400</v>
      </c>
      <c r="T38" s="143">
        <v>0</v>
      </c>
      <c r="U38" s="143">
        <v>0</v>
      </c>
      <c r="V38" s="67" t="s">
        <v>84</v>
      </c>
      <c r="W38" s="140" t="s">
        <v>29</v>
      </c>
      <c r="X38" s="140" t="s">
        <v>559</v>
      </c>
      <c r="Y38" s="140">
        <v>3778934</v>
      </c>
      <c r="Z38" s="140" t="s">
        <v>85</v>
      </c>
      <c r="AA38" s="144"/>
      <c r="AB38" s="144"/>
      <c r="AC38" s="144"/>
    </row>
    <row r="39" spans="1:29" s="139" customFormat="1" ht="50.1" customHeight="1" x14ac:dyDescent="0.25">
      <c r="A39" s="140">
        <v>36</v>
      </c>
      <c r="B39" s="67" t="s">
        <v>551</v>
      </c>
      <c r="C39" s="67" t="s">
        <v>552</v>
      </c>
      <c r="D39" s="67" t="s">
        <v>553</v>
      </c>
      <c r="E39" s="67" t="s">
        <v>595</v>
      </c>
      <c r="F39" s="67" t="s">
        <v>555</v>
      </c>
      <c r="G39" s="67" t="s">
        <v>556</v>
      </c>
      <c r="H39" s="67" t="s">
        <v>557</v>
      </c>
      <c r="I39" s="67" t="s">
        <v>56</v>
      </c>
      <c r="J39" s="67">
        <v>80111600</v>
      </c>
      <c r="K39" s="67" t="s">
        <v>599</v>
      </c>
      <c r="L39" s="67">
        <v>1</v>
      </c>
      <c r="M39" s="67">
        <v>1</v>
      </c>
      <c r="N39" s="67">
        <v>11</v>
      </c>
      <c r="O39" s="141">
        <v>1</v>
      </c>
      <c r="P39" s="141" t="s">
        <v>28</v>
      </c>
      <c r="Q39" s="141">
        <v>0</v>
      </c>
      <c r="R39" s="142">
        <v>84659400</v>
      </c>
      <c r="S39" s="142">
        <v>84659400</v>
      </c>
      <c r="T39" s="143">
        <v>0</v>
      </c>
      <c r="U39" s="143">
        <v>0</v>
      </c>
      <c r="V39" s="67" t="s">
        <v>84</v>
      </c>
      <c r="W39" s="140" t="s">
        <v>29</v>
      </c>
      <c r="X39" s="140" t="s">
        <v>559</v>
      </c>
      <c r="Y39" s="140">
        <v>3778934</v>
      </c>
      <c r="Z39" s="140" t="s">
        <v>85</v>
      </c>
      <c r="AA39" s="144"/>
      <c r="AB39" s="144"/>
      <c r="AC39" s="144"/>
    </row>
    <row r="40" spans="1:29" s="139" customFormat="1" ht="50.1" customHeight="1" x14ac:dyDescent="0.25">
      <c r="A40" s="140">
        <v>37</v>
      </c>
      <c r="B40" s="67" t="s">
        <v>551</v>
      </c>
      <c r="C40" s="67" t="s">
        <v>552</v>
      </c>
      <c r="D40" s="67" t="s">
        <v>553</v>
      </c>
      <c r="E40" s="67" t="s">
        <v>595</v>
      </c>
      <c r="F40" s="67" t="s">
        <v>555</v>
      </c>
      <c r="G40" s="67" t="s">
        <v>556</v>
      </c>
      <c r="H40" s="67" t="s">
        <v>557</v>
      </c>
      <c r="I40" s="67" t="s">
        <v>56</v>
      </c>
      <c r="J40" s="67">
        <v>80111600</v>
      </c>
      <c r="K40" s="67" t="s">
        <v>601</v>
      </c>
      <c r="L40" s="67">
        <v>1</v>
      </c>
      <c r="M40" s="67">
        <v>1</v>
      </c>
      <c r="N40" s="67">
        <v>11</v>
      </c>
      <c r="O40" s="141">
        <v>1</v>
      </c>
      <c r="P40" s="141" t="s">
        <v>28</v>
      </c>
      <c r="Q40" s="141">
        <v>0</v>
      </c>
      <c r="R40" s="142">
        <v>56637000</v>
      </c>
      <c r="S40" s="142">
        <v>56637000</v>
      </c>
      <c r="T40" s="143">
        <v>0</v>
      </c>
      <c r="U40" s="143">
        <v>0</v>
      </c>
      <c r="V40" s="67" t="s">
        <v>84</v>
      </c>
      <c r="W40" s="140" t="s">
        <v>29</v>
      </c>
      <c r="X40" s="140" t="s">
        <v>559</v>
      </c>
      <c r="Y40" s="140">
        <v>3778934</v>
      </c>
      <c r="Z40" s="140" t="s">
        <v>85</v>
      </c>
      <c r="AA40" s="144"/>
      <c r="AB40" s="144"/>
      <c r="AC40" s="144"/>
    </row>
    <row r="41" spans="1:29" s="139" customFormat="1" ht="50.1" customHeight="1" x14ac:dyDescent="0.25">
      <c r="A41" s="140">
        <v>38</v>
      </c>
      <c r="B41" s="67" t="s">
        <v>551</v>
      </c>
      <c r="C41" s="67" t="s">
        <v>552</v>
      </c>
      <c r="D41" s="67" t="s">
        <v>569</v>
      </c>
      <c r="E41" s="67" t="s">
        <v>602</v>
      </c>
      <c r="F41" s="67" t="s">
        <v>555</v>
      </c>
      <c r="G41" s="67" t="s">
        <v>572</v>
      </c>
      <c r="H41" s="67" t="s">
        <v>531</v>
      </c>
      <c r="I41" s="67" t="s">
        <v>573</v>
      </c>
      <c r="J41" s="67" t="s">
        <v>603</v>
      </c>
      <c r="K41" s="67" t="s">
        <v>604</v>
      </c>
      <c r="L41" s="67">
        <v>1</v>
      </c>
      <c r="M41" s="67">
        <v>1</v>
      </c>
      <c r="N41" s="67">
        <v>11</v>
      </c>
      <c r="O41" s="141">
        <v>1</v>
      </c>
      <c r="P41" s="141" t="s">
        <v>28</v>
      </c>
      <c r="Q41" s="141">
        <v>0</v>
      </c>
      <c r="R41" s="142">
        <v>60000000</v>
      </c>
      <c r="S41" s="142">
        <v>60000000</v>
      </c>
      <c r="T41" s="143">
        <v>0</v>
      </c>
      <c r="U41" s="143">
        <v>0</v>
      </c>
      <c r="V41" s="67" t="s">
        <v>84</v>
      </c>
      <c r="W41" s="140" t="s">
        <v>29</v>
      </c>
      <c r="X41" s="140" t="s">
        <v>559</v>
      </c>
      <c r="Y41" s="140">
        <v>3778934</v>
      </c>
      <c r="Z41" s="140" t="s">
        <v>85</v>
      </c>
      <c r="AA41" s="144"/>
      <c r="AB41" s="144"/>
      <c r="AC41" s="144"/>
    </row>
    <row r="42" spans="1:29" ht="15.75" x14ac:dyDescent="0.2">
      <c r="S42" s="136">
        <f>SUBTOTAL(9,S2:S41)</f>
        <v>2334265000</v>
      </c>
    </row>
  </sheetData>
  <sheetProtection formatCells="0" formatColumns="0" formatRows="0" insertColumns="0" insertRows="0" sort="0" autoFilter="0" pivotTables="0"/>
  <autoFilter ref="A1:AC41" xr:uid="{00000000-0009-0000-0000-000001000000}"/>
  <dataValidations disablePrompts="1" count="1">
    <dataValidation type="whole" operator="equal" allowBlank="1" showInputMessage="1" showErrorMessage="1" sqref="Q32 Q42:Q812" xr:uid="{3139491E-0ADC-43B8-A75F-83E552953944}">
      <formula1>0</formula1>
    </dataValidation>
  </dataValidations>
  <pageMargins left="0.25" right="0.25" top="0.75" bottom="0.75" header="0.3" footer="0.3"/>
  <pageSetup scale="48" fitToHeight="0" orientation="landscape"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859B3463-2C52-4035-A975-ADCD8EE4DBA3}">
          <x14:formula1>
            <xm:f>'C:\Users\camilo.gutierrez\Downloads\[FORMATO SECOP II.xlsx]archivo de datos'!#REF!</xm:f>
          </x14:formula1>
          <xm:sqref>L42:M812 V32 T32 L32:M32 O32:P32 O42:P812 T42:T839 V42:V839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7E7FE-D334-4B8B-A162-C4E4CCD61E79}">
  <dimension ref="A1:AJ655"/>
  <sheetViews>
    <sheetView zoomScale="68" zoomScaleNormal="68" workbookViewId="0">
      <pane xSplit="2" ySplit="1" topLeftCell="C2" activePane="bottomRight" state="frozen"/>
      <selection pane="topRight" activeCell="C1" sqref="C1"/>
      <selection pane="bottomLeft" activeCell="A2" sqref="A2"/>
      <selection pane="bottomRight" activeCell="E9" sqref="E9"/>
    </sheetView>
  </sheetViews>
  <sheetFormatPr baseColWidth="10" defaultColWidth="11.42578125" defaultRowHeight="12.75" x14ac:dyDescent="0.2"/>
  <cols>
    <col min="1" max="1" width="7.5703125" style="221" customWidth="1"/>
    <col min="2" max="2" width="21.5703125" style="221" customWidth="1"/>
    <col min="3" max="3" width="48" style="221" customWidth="1"/>
    <col min="4" max="4" width="29.7109375" style="221" customWidth="1"/>
    <col min="5" max="5" width="29.5703125" style="221" bestFit="1" customWidth="1"/>
    <col min="6" max="6" width="15.85546875" style="221" customWidth="1"/>
    <col min="7" max="7" width="15.7109375" style="222" customWidth="1"/>
    <col min="8" max="8" width="34.140625" style="221" customWidth="1"/>
    <col min="9" max="9" width="46.5703125" style="222" customWidth="1"/>
    <col min="10" max="10" width="15.85546875" style="221" customWidth="1"/>
    <col min="11" max="11" width="51.42578125" style="221" customWidth="1"/>
    <col min="12" max="12" width="12.85546875" style="221" customWidth="1"/>
    <col min="13" max="13" width="13.28515625" style="221" customWidth="1"/>
    <col min="14" max="14" width="15.7109375" style="312" customWidth="1"/>
    <col min="15" max="15" width="11.42578125" style="313"/>
    <col min="16" max="16" width="10.42578125" style="16" customWidth="1"/>
    <col min="17" max="17" width="11.42578125" style="312"/>
    <col min="18" max="18" width="16.7109375" style="16" customWidth="1"/>
    <col min="19" max="19" width="17.28515625" style="307" customWidth="1"/>
    <col min="20" max="20" width="11.140625" style="314" customWidth="1"/>
    <col min="21" max="21" width="11.42578125" style="312"/>
    <col min="22" max="22" width="19.140625" style="312" customWidth="1"/>
    <col min="23" max="23" width="11.42578125" style="16"/>
    <col min="24" max="24" width="23.5703125" style="16" customWidth="1"/>
    <col min="25" max="25" width="16.5703125" style="310" customWidth="1"/>
    <col min="26" max="26" width="26.5703125" style="16" customWidth="1"/>
    <col min="27" max="27" width="27" style="310" customWidth="1"/>
    <col min="28" max="30" width="11.42578125" style="221"/>
    <col min="31" max="31" width="24.7109375" style="221" customWidth="1"/>
    <col min="32" max="16384" width="11.42578125" style="221"/>
  </cols>
  <sheetData>
    <row r="1" spans="1:30" s="106" customFormat="1" ht="50.1" customHeight="1" x14ac:dyDescent="0.25">
      <c r="A1" s="131" t="s">
        <v>0</v>
      </c>
      <c r="B1" s="131" t="s">
        <v>1</v>
      </c>
      <c r="C1" s="131" t="s">
        <v>2</v>
      </c>
      <c r="D1" s="131" t="s">
        <v>3</v>
      </c>
      <c r="E1" s="131" t="s">
        <v>4</v>
      </c>
      <c r="F1" s="131" t="s">
        <v>5</v>
      </c>
      <c r="G1" s="131" t="s">
        <v>6</v>
      </c>
      <c r="H1" s="131" t="s">
        <v>7</v>
      </c>
      <c r="I1" s="131" t="s">
        <v>8</v>
      </c>
      <c r="J1" s="130" t="s">
        <v>36</v>
      </c>
      <c r="K1" s="130" t="s">
        <v>9</v>
      </c>
      <c r="L1" s="130" t="s">
        <v>35</v>
      </c>
      <c r="M1" s="130" t="s">
        <v>10</v>
      </c>
      <c r="N1" s="133" t="s">
        <v>11</v>
      </c>
      <c r="O1" s="133" t="s">
        <v>12</v>
      </c>
      <c r="P1" s="130" t="s">
        <v>13</v>
      </c>
      <c r="Q1" s="130" t="s">
        <v>14</v>
      </c>
      <c r="R1" s="132" t="s">
        <v>15</v>
      </c>
      <c r="S1" s="132" t="s">
        <v>16</v>
      </c>
      <c r="T1" s="130" t="s">
        <v>17</v>
      </c>
      <c r="U1" s="130" t="s">
        <v>18</v>
      </c>
      <c r="V1" s="130" t="s">
        <v>19</v>
      </c>
      <c r="W1" s="130" t="s">
        <v>20</v>
      </c>
      <c r="X1" s="130" t="s">
        <v>21</v>
      </c>
      <c r="Y1" s="130" t="s">
        <v>22</v>
      </c>
      <c r="Z1" s="130" t="s">
        <v>23</v>
      </c>
      <c r="AA1" s="131" t="s">
        <v>24</v>
      </c>
      <c r="AB1" s="131" t="s">
        <v>25</v>
      </c>
      <c r="AC1" s="131" t="s">
        <v>26</v>
      </c>
    </row>
    <row r="2" spans="1:30" s="255" customFormat="1" ht="50.1" customHeight="1" x14ac:dyDescent="0.25">
      <c r="A2" s="37">
        <v>1</v>
      </c>
      <c r="B2" s="123" t="s">
        <v>1035</v>
      </c>
      <c r="C2" s="123" t="s">
        <v>1036</v>
      </c>
      <c r="D2" s="123" t="s">
        <v>1037</v>
      </c>
      <c r="E2" s="123" t="s">
        <v>1038</v>
      </c>
      <c r="F2" s="123" t="s">
        <v>27</v>
      </c>
      <c r="G2" s="123" t="s">
        <v>31</v>
      </c>
      <c r="H2" s="123" t="s">
        <v>1039</v>
      </c>
      <c r="I2" s="123" t="s">
        <v>1040</v>
      </c>
      <c r="J2" s="123">
        <v>80111600</v>
      </c>
      <c r="K2" s="123" t="s">
        <v>1041</v>
      </c>
      <c r="L2" s="123">
        <v>1</v>
      </c>
      <c r="M2" s="123">
        <v>1</v>
      </c>
      <c r="N2" s="123">
        <v>11</v>
      </c>
      <c r="O2" s="123">
        <v>1</v>
      </c>
      <c r="P2" s="123" t="s">
        <v>28</v>
      </c>
      <c r="Q2" s="123">
        <v>0</v>
      </c>
      <c r="R2" s="315">
        <v>65557800</v>
      </c>
      <c r="S2" s="315">
        <v>65557800</v>
      </c>
      <c r="T2" s="123">
        <v>0</v>
      </c>
      <c r="U2" s="123">
        <v>0</v>
      </c>
      <c r="V2" s="123" t="s">
        <v>41</v>
      </c>
      <c r="W2" s="123" t="s">
        <v>29</v>
      </c>
      <c r="X2" s="123" t="s">
        <v>1042</v>
      </c>
      <c r="Y2" s="123">
        <v>3778881</v>
      </c>
      <c r="Z2" s="123" t="s">
        <v>1043</v>
      </c>
      <c r="AA2" s="51"/>
      <c r="AB2" s="316"/>
      <c r="AC2" s="44"/>
      <c r="AD2" s="253"/>
    </row>
    <row r="3" spans="1:30" s="255" customFormat="1" ht="50.1" customHeight="1" x14ac:dyDescent="0.25">
      <c r="A3" s="37">
        <v>2</v>
      </c>
      <c r="B3" s="123" t="s">
        <v>1035</v>
      </c>
      <c r="C3" s="123" t="s">
        <v>1036</v>
      </c>
      <c r="D3" s="123" t="s">
        <v>1037</v>
      </c>
      <c r="E3" s="123" t="s">
        <v>1038</v>
      </c>
      <c r="F3" s="123" t="s">
        <v>27</v>
      </c>
      <c r="G3" s="123" t="s">
        <v>31</v>
      </c>
      <c r="H3" s="123" t="s">
        <v>1039</v>
      </c>
      <c r="I3" s="123" t="s">
        <v>1040</v>
      </c>
      <c r="J3" s="123">
        <v>80111600</v>
      </c>
      <c r="K3" s="123" t="s">
        <v>1044</v>
      </c>
      <c r="L3" s="123">
        <v>1</v>
      </c>
      <c r="M3" s="123">
        <v>1</v>
      </c>
      <c r="N3" s="123">
        <v>7</v>
      </c>
      <c r="O3" s="123">
        <v>1</v>
      </c>
      <c r="P3" s="123" t="s">
        <v>28</v>
      </c>
      <c r="Q3" s="123">
        <v>0</v>
      </c>
      <c r="R3" s="315">
        <v>17963400</v>
      </c>
      <c r="S3" s="315">
        <v>17963400</v>
      </c>
      <c r="T3" s="123">
        <v>0</v>
      </c>
      <c r="U3" s="123">
        <v>0</v>
      </c>
      <c r="V3" s="123" t="s">
        <v>41</v>
      </c>
      <c r="W3" s="123" t="s">
        <v>29</v>
      </c>
      <c r="X3" s="123" t="s">
        <v>1042</v>
      </c>
      <c r="Y3" s="123">
        <v>3778881</v>
      </c>
      <c r="Z3" s="123" t="s">
        <v>1043</v>
      </c>
      <c r="AA3" s="315"/>
      <c r="AB3" s="316"/>
      <c r="AC3" s="44"/>
    </row>
    <row r="4" spans="1:30" s="255" customFormat="1" ht="50.1" customHeight="1" x14ac:dyDescent="0.25">
      <c r="A4" s="37">
        <v>3</v>
      </c>
      <c r="B4" s="123" t="s">
        <v>1035</v>
      </c>
      <c r="C4" s="123" t="s">
        <v>1036</v>
      </c>
      <c r="D4" s="123" t="s">
        <v>1037</v>
      </c>
      <c r="E4" s="123" t="s">
        <v>1038</v>
      </c>
      <c r="F4" s="123" t="s">
        <v>27</v>
      </c>
      <c r="G4" s="123" t="s">
        <v>31</v>
      </c>
      <c r="H4" s="123" t="s">
        <v>1039</v>
      </c>
      <c r="I4" s="123" t="s">
        <v>1040</v>
      </c>
      <c r="J4" s="123">
        <v>80111600</v>
      </c>
      <c r="K4" s="123" t="s">
        <v>1045</v>
      </c>
      <c r="L4" s="123">
        <v>1</v>
      </c>
      <c r="M4" s="123">
        <v>1</v>
      </c>
      <c r="N4" s="123">
        <v>7</v>
      </c>
      <c r="O4" s="123">
        <v>1</v>
      </c>
      <c r="P4" s="123" t="s">
        <v>28</v>
      </c>
      <c r="Q4" s="123">
        <v>0</v>
      </c>
      <c r="R4" s="315">
        <v>33038250</v>
      </c>
      <c r="S4" s="315">
        <v>33038250</v>
      </c>
      <c r="T4" s="123">
        <v>0</v>
      </c>
      <c r="U4" s="123">
        <v>0</v>
      </c>
      <c r="V4" s="123" t="s">
        <v>41</v>
      </c>
      <c r="W4" s="123" t="s">
        <v>29</v>
      </c>
      <c r="X4" s="123" t="s">
        <v>1042</v>
      </c>
      <c r="Y4" s="123">
        <v>3778881</v>
      </c>
      <c r="Z4" s="123" t="s">
        <v>1043</v>
      </c>
      <c r="AA4" s="51"/>
      <c r="AB4" s="316"/>
      <c r="AC4" s="44"/>
    </row>
    <row r="5" spans="1:30" s="255" customFormat="1" ht="50.1" customHeight="1" x14ac:dyDescent="0.25">
      <c r="A5" s="37">
        <v>4</v>
      </c>
      <c r="B5" s="123" t="s">
        <v>1035</v>
      </c>
      <c r="C5" s="123" t="s">
        <v>1036</v>
      </c>
      <c r="D5" s="123" t="s">
        <v>1037</v>
      </c>
      <c r="E5" s="123" t="s">
        <v>1038</v>
      </c>
      <c r="F5" s="123" t="s">
        <v>27</v>
      </c>
      <c r="G5" s="123" t="s">
        <v>31</v>
      </c>
      <c r="H5" s="123" t="s">
        <v>1039</v>
      </c>
      <c r="I5" s="123" t="s">
        <v>1040</v>
      </c>
      <c r="J5" s="123">
        <v>80111600</v>
      </c>
      <c r="K5" s="123" t="s">
        <v>1045</v>
      </c>
      <c r="L5" s="123">
        <v>1</v>
      </c>
      <c r="M5" s="123">
        <v>1</v>
      </c>
      <c r="N5" s="123">
        <v>8</v>
      </c>
      <c r="O5" s="123">
        <v>1</v>
      </c>
      <c r="P5" s="123" t="s">
        <v>28</v>
      </c>
      <c r="Q5" s="123">
        <v>0</v>
      </c>
      <c r="R5" s="315">
        <v>37758000</v>
      </c>
      <c r="S5" s="315">
        <v>37758000</v>
      </c>
      <c r="T5" s="123">
        <v>0</v>
      </c>
      <c r="U5" s="123">
        <v>0</v>
      </c>
      <c r="V5" s="123" t="s">
        <v>41</v>
      </c>
      <c r="W5" s="123" t="s">
        <v>29</v>
      </c>
      <c r="X5" s="123" t="s">
        <v>1042</v>
      </c>
      <c r="Y5" s="123">
        <v>3778881</v>
      </c>
      <c r="Z5" s="123" t="s">
        <v>1043</v>
      </c>
      <c r="AA5" s="51"/>
      <c r="AB5" s="316"/>
      <c r="AC5" s="44"/>
    </row>
    <row r="6" spans="1:30" s="255" customFormat="1" ht="50.1" customHeight="1" x14ac:dyDescent="0.25">
      <c r="A6" s="37">
        <v>5</v>
      </c>
      <c r="B6" s="123" t="s">
        <v>1035</v>
      </c>
      <c r="C6" s="123" t="s">
        <v>1036</v>
      </c>
      <c r="D6" s="123" t="s">
        <v>1037</v>
      </c>
      <c r="E6" s="123" t="s">
        <v>1038</v>
      </c>
      <c r="F6" s="123" t="s">
        <v>27</v>
      </c>
      <c r="G6" s="123" t="s">
        <v>31</v>
      </c>
      <c r="H6" s="123" t="s">
        <v>1039</v>
      </c>
      <c r="I6" s="123" t="s">
        <v>1040</v>
      </c>
      <c r="J6" s="123">
        <v>80111600</v>
      </c>
      <c r="K6" s="123" t="s">
        <v>1045</v>
      </c>
      <c r="L6" s="123">
        <v>1</v>
      </c>
      <c r="M6" s="123">
        <v>1</v>
      </c>
      <c r="N6" s="123">
        <v>11</v>
      </c>
      <c r="O6" s="123">
        <v>1</v>
      </c>
      <c r="P6" s="123" t="s">
        <v>28</v>
      </c>
      <c r="Q6" s="123">
        <v>0</v>
      </c>
      <c r="R6" s="315">
        <v>51917250</v>
      </c>
      <c r="S6" s="315">
        <v>51917250</v>
      </c>
      <c r="T6" s="123">
        <v>0</v>
      </c>
      <c r="U6" s="123">
        <v>0</v>
      </c>
      <c r="V6" s="123" t="s">
        <v>41</v>
      </c>
      <c r="W6" s="123" t="s">
        <v>29</v>
      </c>
      <c r="X6" s="123" t="s">
        <v>1042</v>
      </c>
      <c r="Y6" s="123">
        <v>3778881</v>
      </c>
      <c r="Z6" s="123" t="s">
        <v>1043</v>
      </c>
      <c r="AA6" s="51"/>
      <c r="AB6" s="316"/>
      <c r="AC6" s="44"/>
    </row>
    <row r="7" spans="1:30" s="255" customFormat="1" ht="50.1" customHeight="1" x14ac:dyDescent="0.25">
      <c r="A7" s="37">
        <v>6</v>
      </c>
      <c r="B7" s="123" t="s">
        <v>1035</v>
      </c>
      <c r="C7" s="123" t="s">
        <v>1036</v>
      </c>
      <c r="D7" s="123" t="s">
        <v>1037</v>
      </c>
      <c r="E7" s="123" t="s">
        <v>1038</v>
      </c>
      <c r="F7" s="123" t="s">
        <v>27</v>
      </c>
      <c r="G7" s="123" t="s">
        <v>31</v>
      </c>
      <c r="H7" s="123" t="s">
        <v>1039</v>
      </c>
      <c r="I7" s="123" t="s">
        <v>1040</v>
      </c>
      <c r="J7" s="123">
        <v>80111600</v>
      </c>
      <c r="K7" s="123" t="s">
        <v>1045</v>
      </c>
      <c r="L7" s="123">
        <v>1</v>
      </c>
      <c r="M7" s="123">
        <v>1</v>
      </c>
      <c r="N7" s="123">
        <v>11</v>
      </c>
      <c r="O7" s="123">
        <v>1</v>
      </c>
      <c r="P7" s="123" t="s">
        <v>28</v>
      </c>
      <c r="Q7" s="123">
        <v>0</v>
      </c>
      <c r="R7" s="315">
        <v>51917250</v>
      </c>
      <c r="S7" s="315">
        <v>51917250</v>
      </c>
      <c r="T7" s="123">
        <v>0</v>
      </c>
      <c r="U7" s="123">
        <v>0</v>
      </c>
      <c r="V7" s="123" t="s">
        <v>41</v>
      </c>
      <c r="W7" s="123" t="s">
        <v>29</v>
      </c>
      <c r="X7" s="123" t="s">
        <v>1042</v>
      </c>
      <c r="Y7" s="123">
        <v>3778881</v>
      </c>
      <c r="Z7" s="123" t="s">
        <v>1043</v>
      </c>
      <c r="AA7" s="51"/>
      <c r="AB7" s="316"/>
      <c r="AC7" s="44"/>
    </row>
    <row r="8" spans="1:30" s="255" customFormat="1" ht="50.1" customHeight="1" x14ac:dyDescent="0.25">
      <c r="A8" s="37">
        <v>7</v>
      </c>
      <c r="B8" s="123" t="s">
        <v>1035</v>
      </c>
      <c r="C8" s="123" t="s">
        <v>1036</v>
      </c>
      <c r="D8" s="123" t="s">
        <v>1037</v>
      </c>
      <c r="E8" s="123" t="s">
        <v>1038</v>
      </c>
      <c r="F8" s="123" t="s">
        <v>27</v>
      </c>
      <c r="G8" s="123" t="s">
        <v>31</v>
      </c>
      <c r="H8" s="123" t="s">
        <v>1039</v>
      </c>
      <c r="I8" s="123" t="s">
        <v>1040</v>
      </c>
      <c r="J8" s="123">
        <v>80111600</v>
      </c>
      <c r="K8" s="123" t="s">
        <v>1045</v>
      </c>
      <c r="L8" s="123">
        <v>1</v>
      </c>
      <c r="M8" s="123">
        <v>1</v>
      </c>
      <c r="N8" s="123">
        <v>11</v>
      </c>
      <c r="O8" s="123">
        <v>1</v>
      </c>
      <c r="P8" s="123" t="s">
        <v>28</v>
      </c>
      <c r="Q8" s="123">
        <v>0</v>
      </c>
      <c r="R8" s="315">
        <v>51917250</v>
      </c>
      <c r="S8" s="315">
        <v>51917250</v>
      </c>
      <c r="T8" s="123">
        <v>0</v>
      </c>
      <c r="U8" s="123">
        <v>0</v>
      </c>
      <c r="V8" s="123" t="s">
        <v>41</v>
      </c>
      <c r="W8" s="123" t="s">
        <v>29</v>
      </c>
      <c r="X8" s="123" t="s">
        <v>1042</v>
      </c>
      <c r="Y8" s="123">
        <v>3778881</v>
      </c>
      <c r="Z8" s="123" t="s">
        <v>1043</v>
      </c>
      <c r="AA8" s="51"/>
      <c r="AB8" s="316"/>
      <c r="AC8" s="44"/>
    </row>
    <row r="9" spans="1:30" s="255" customFormat="1" ht="50.1" customHeight="1" x14ac:dyDescent="0.25">
      <c r="A9" s="37">
        <v>8</v>
      </c>
      <c r="B9" s="123" t="s">
        <v>1035</v>
      </c>
      <c r="C9" s="123" t="s">
        <v>1036</v>
      </c>
      <c r="D9" s="123" t="s">
        <v>1037</v>
      </c>
      <c r="E9" s="123" t="s">
        <v>1038</v>
      </c>
      <c r="F9" s="123" t="s">
        <v>27</v>
      </c>
      <c r="G9" s="123" t="s">
        <v>31</v>
      </c>
      <c r="H9" s="123" t="s">
        <v>1039</v>
      </c>
      <c r="I9" s="123" t="s">
        <v>1040</v>
      </c>
      <c r="J9" s="123">
        <v>80111600</v>
      </c>
      <c r="K9" s="123" t="s">
        <v>1045</v>
      </c>
      <c r="L9" s="123">
        <v>1</v>
      </c>
      <c r="M9" s="123">
        <v>1</v>
      </c>
      <c r="N9" s="123">
        <v>11</v>
      </c>
      <c r="O9" s="123">
        <v>1</v>
      </c>
      <c r="P9" s="123" t="s">
        <v>28</v>
      </c>
      <c r="Q9" s="123">
        <v>0</v>
      </c>
      <c r="R9" s="315">
        <v>51917250</v>
      </c>
      <c r="S9" s="315">
        <v>51917250</v>
      </c>
      <c r="T9" s="123">
        <v>0</v>
      </c>
      <c r="U9" s="123">
        <v>0</v>
      </c>
      <c r="V9" s="123" t="s">
        <v>41</v>
      </c>
      <c r="W9" s="123" t="s">
        <v>29</v>
      </c>
      <c r="X9" s="123" t="s">
        <v>1042</v>
      </c>
      <c r="Y9" s="123">
        <v>3778881</v>
      </c>
      <c r="Z9" s="123" t="s">
        <v>1043</v>
      </c>
      <c r="AA9" s="51"/>
      <c r="AB9" s="316"/>
      <c r="AC9" s="44"/>
    </row>
    <row r="10" spans="1:30" s="255" customFormat="1" ht="50.1" customHeight="1" x14ac:dyDescent="0.25">
      <c r="A10" s="37">
        <v>9</v>
      </c>
      <c r="B10" s="123" t="s">
        <v>1035</v>
      </c>
      <c r="C10" s="123" t="s">
        <v>1036</v>
      </c>
      <c r="D10" s="123" t="s">
        <v>1037</v>
      </c>
      <c r="E10" s="123" t="s">
        <v>1038</v>
      </c>
      <c r="F10" s="123" t="s">
        <v>27</v>
      </c>
      <c r="G10" s="123" t="s">
        <v>31</v>
      </c>
      <c r="H10" s="123" t="s">
        <v>1039</v>
      </c>
      <c r="I10" s="123" t="s">
        <v>1040</v>
      </c>
      <c r="J10" s="123">
        <v>80111600</v>
      </c>
      <c r="K10" s="123" t="s">
        <v>1045</v>
      </c>
      <c r="L10" s="123">
        <v>1</v>
      </c>
      <c r="M10" s="123">
        <v>1</v>
      </c>
      <c r="N10" s="123">
        <v>11</v>
      </c>
      <c r="O10" s="123">
        <v>1</v>
      </c>
      <c r="P10" s="123" t="s">
        <v>28</v>
      </c>
      <c r="Q10" s="123">
        <v>0</v>
      </c>
      <c r="R10" s="315">
        <v>51917250</v>
      </c>
      <c r="S10" s="315">
        <v>51917250</v>
      </c>
      <c r="T10" s="123">
        <v>0</v>
      </c>
      <c r="U10" s="123">
        <v>0</v>
      </c>
      <c r="V10" s="123" t="s">
        <v>41</v>
      </c>
      <c r="W10" s="123" t="s">
        <v>29</v>
      </c>
      <c r="X10" s="123" t="s">
        <v>1042</v>
      </c>
      <c r="Y10" s="123">
        <v>3778881</v>
      </c>
      <c r="Z10" s="123" t="s">
        <v>1043</v>
      </c>
      <c r="AA10" s="51"/>
      <c r="AB10" s="316"/>
      <c r="AC10" s="44"/>
    </row>
    <row r="11" spans="1:30" s="255" customFormat="1" ht="50.1" customHeight="1" x14ac:dyDescent="0.25">
      <c r="A11" s="37">
        <v>10</v>
      </c>
      <c r="B11" s="123" t="s">
        <v>1035</v>
      </c>
      <c r="C11" s="123" t="s">
        <v>1036</v>
      </c>
      <c r="D11" s="123" t="s">
        <v>1037</v>
      </c>
      <c r="E11" s="123" t="s">
        <v>1038</v>
      </c>
      <c r="F11" s="123" t="s">
        <v>27</v>
      </c>
      <c r="G11" s="123" t="s">
        <v>31</v>
      </c>
      <c r="H11" s="123" t="s">
        <v>1039</v>
      </c>
      <c r="I11" s="123" t="s">
        <v>1040</v>
      </c>
      <c r="J11" s="123">
        <v>80111600</v>
      </c>
      <c r="K11" s="123" t="s">
        <v>1045</v>
      </c>
      <c r="L11" s="123">
        <v>1</v>
      </c>
      <c r="M11" s="123">
        <v>1</v>
      </c>
      <c r="N11" s="123">
        <v>11</v>
      </c>
      <c r="O11" s="123">
        <v>1</v>
      </c>
      <c r="P11" s="123" t="s">
        <v>28</v>
      </c>
      <c r="Q11" s="123">
        <v>0</v>
      </c>
      <c r="R11" s="315">
        <v>51917250</v>
      </c>
      <c r="S11" s="315">
        <v>51917250</v>
      </c>
      <c r="T11" s="123">
        <v>0</v>
      </c>
      <c r="U11" s="123">
        <v>0</v>
      </c>
      <c r="V11" s="123" t="s">
        <v>41</v>
      </c>
      <c r="W11" s="123" t="s">
        <v>29</v>
      </c>
      <c r="X11" s="123" t="s">
        <v>1042</v>
      </c>
      <c r="Y11" s="123">
        <v>3778881</v>
      </c>
      <c r="Z11" s="123" t="s">
        <v>1043</v>
      </c>
      <c r="AA11" s="51"/>
      <c r="AB11" s="316"/>
      <c r="AC11" s="44"/>
    </row>
    <row r="12" spans="1:30" s="255" customFormat="1" ht="50.1" customHeight="1" x14ac:dyDescent="0.25">
      <c r="A12" s="37">
        <v>11</v>
      </c>
      <c r="B12" s="123" t="s">
        <v>1035</v>
      </c>
      <c r="C12" s="123" t="s">
        <v>1036</v>
      </c>
      <c r="D12" s="123" t="s">
        <v>1037</v>
      </c>
      <c r="E12" s="123" t="s">
        <v>1038</v>
      </c>
      <c r="F12" s="123" t="s">
        <v>27</v>
      </c>
      <c r="G12" s="123" t="s">
        <v>31</v>
      </c>
      <c r="H12" s="123" t="s">
        <v>1039</v>
      </c>
      <c r="I12" s="123" t="s">
        <v>1040</v>
      </c>
      <c r="J12" s="123">
        <v>80111600</v>
      </c>
      <c r="K12" s="123" t="s">
        <v>1045</v>
      </c>
      <c r="L12" s="123">
        <v>1</v>
      </c>
      <c r="M12" s="123">
        <v>1</v>
      </c>
      <c r="N12" s="123">
        <v>11</v>
      </c>
      <c r="O12" s="123">
        <v>1</v>
      </c>
      <c r="P12" s="123" t="s">
        <v>28</v>
      </c>
      <c r="Q12" s="123">
        <v>0</v>
      </c>
      <c r="R12" s="315">
        <v>51917250</v>
      </c>
      <c r="S12" s="315">
        <v>51917250</v>
      </c>
      <c r="T12" s="123">
        <v>0</v>
      </c>
      <c r="U12" s="123">
        <v>0</v>
      </c>
      <c r="V12" s="123" t="s">
        <v>41</v>
      </c>
      <c r="W12" s="123" t="s">
        <v>29</v>
      </c>
      <c r="X12" s="123" t="s">
        <v>1042</v>
      </c>
      <c r="Y12" s="123">
        <v>3778881</v>
      </c>
      <c r="Z12" s="123" t="s">
        <v>1043</v>
      </c>
      <c r="AA12" s="51"/>
      <c r="AB12" s="316"/>
      <c r="AC12" s="44"/>
    </row>
    <row r="13" spans="1:30" s="255" customFormat="1" ht="50.1" customHeight="1" x14ac:dyDescent="0.25">
      <c r="A13" s="37">
        <v>12</v>
      </c>
      <c r="B13" s="123" t="s">
        <v>1035</v>
      </c>
      <c r="C13" s="123" t="s">
        <v>1036</v>
      </c>
      <c r="D13" s="123" t="s">
        <v>1037</v>
      </c>
      <c r="E13" s="123" t="s">
        <v>1038</v>
      </c>
      <c r="F13" s="123" t="s">
        <v>27</v>
      </c>
      <c r="G13" s="123" t="s">
        <v>31</v>
      </c>
      <c r="H13" s="123" t="s">
        <v>1039</v>
      </c>
      <c r="I13" s="123" t="s">
        <v>1040</v>
      </c>
      <c r="J13" s="123">
        <v>80111600</v>
      </c>
      <c r="K13" s="123" t="s">
        <v>1045</v>
      </c>
      <c r="L13" s="123">
        <v>1</v>
      </c>
      <c r="M13" s="123">
        <v>1</v>
      </c>
      <c r="N13" s="123">
        <v>11</v>
      </c>
      <c r="O13" s="123">
        <v>1</v>
      </c>
      <c r="P13" s="123" t="s">
        <v>28</v>
      </c>
      <c r="Q13" s="123">
        <v>0</v>
      </c>
      <c r="R13" s="315">
        <v>51917250</v>
      </c>
      <c r="S13" s="315">
        <v>51917250</v>
      </c>
      <c r="T13" s="123">
        <v>0</v>
      </c>
      <c r="U13" s="123">
        <v>0</v>
      </c>
      <c r="V13" s="123" t="s">
        <v>41</v>
      </c>
      <c r="W13" s="123" t="s">
        <v>29</v>
      </c>
      <c r="X13" s="123" t="s">
        <v>1042</v>
      </c>
      <c r="Y13" s="123">
        <v>3778881</v>
      </c>
      <c r="Z13" s="123" t="s">
        <v>1043</v>
      </c>
      <c r="AA13" s="51"/>
      <c r="AB13" s="316"/>
      <c r="AC13" s="44"/>
    </row>
    <row r="14" spans="1:30" s="255" customFormat="1" ht="50.1" customHeight="1" x14ac:dyDescent="0.25">
      <c r="A14" s="37">
        <v>13</v>
      </c>
      <c r="B14" s="123" t="s">
        <v>1035</v>
      </c>
      <c r="C14" s="123" t="s">
        <v>1036</v>
      </c>
      <c r="D14" s="123" t="s">
        <v>1037</v>
      </c>
      <c r="E14" s="123" t="s">
        <v>1038</v>
      </c>
      <c r="F14" s="123" t="s">
        <v>27</v>
      </c>
      <c r="G14" s="123" t="s">
        <v>31</v>
      </c>
      <c r="H14" s="123" t="s">
        <v>1039</v>
      </c>
      <c r="I14" s="123" t="s">
        <v>1040</v>
      </c>
      <c r="J14" s="123">
        <v>80111600</v>
      </c>
      <c r="K14" s="123" t="s">
        <v>1045</v>
      </c>
      <c r="L14" s="123">
        <v>1</v>
      </c>
      <c r="M14" s="123">
        <v>1</v>
      </c>
      <c r="N14" s="123">
        <v>11</v>
      </c>
      <c r="O14" s="123">
        <v>1</v>
      </c>
      <c r="P14" s="123" t="s">
        <v>28</v>
      </c>
      <c r="Q14" s="123">
        <v>0</v>
      </c>
      <c r="R14" s="315">
        <v>51917250</v>
      </c>
      <c r="S14" s="315">
        <v>51917250</v>
      </c>
      <c r="T14" s="123">
        <v>0</v>
      </c>
      <c r="U14" s="123">
        <v>0</v>
      </c>
      <c r="V14" s="123" t="s">
        <v>41</v>
      </c>
      <c r="W14" s="123" t="s">
        <v>29</v>
      </c>
      <c r="X14" s="123" t="s">
        <v>1042</v>
      </c>
      <c r="Y14" s="123">
        <v>3778881</v>
      </c>
      <c r="Z14" s="123" t="s">
        <v>1043</v>
      </c>
      <c r="AA14" s="51"/>
      <c r="AB14" s="316"/>
      <c r="AC14" s="44"/>
    </row>
    <row r="15" spans="1:30" s="255" customFormat="1" ht="50.1" customHeight="1" x14ac:dyDescent="0.25">
      <c r="A15" s="37">
        <v>14</v>
      </c>
      <c r="B15" s="123" t="s">
        <v>1035</v>
      </c>
      <c r="C15" s="123" t="s">
        <v>1036</v>
      </c>
      <c r="D15" s="123" t="s">
        <v>1037</v>
      </c>
      <c r="E15" s="123" t="s">
        <v>1038</v>
      </c>
      <c r="F15" s="123" t="s">
        <v>27</v>
      </c>
      <c r="G15" s="123" t="s">
        <v>31</v>
      </c>
      <c r="H15" s="123" t="s">
        <v>1039</v>
      </c>
      <c r="I15" s="123" t="s">
        <v>1040</v>
      </c>
      <c r="J15" s="123">
        <v>80111600</v>
      </c>
      <c r="K15" s="123" t="s">
        <v>1045</v>
      </c>
      <c r="L15" s="123">
        <v>1</v>
      </c>
      <c r="M15" s="123">
        <v>1</v>
      </c>
      <c r="N15" s="123">
        <v>11</v>
      </c>
      <c r="O15" s="123">
        <v>1</v>
      </c>
      <c r="P15" s="123" t="s">
        <v>28</v>
      </c>
      <c r="Q15" s="123">
        <v>0</v>
      </c>
      <c r="R15" s="315">
        <v>51917250</v>
      </c>
      <c r="S15" s="315">
        <v>51917250</v>
      </c>
      <c r="T15" s="123">
        <v>0</v>
      </c>
      <c r="U15" s="123">
        <v>0</v>
      </c>
      <c r="V15" s="123" t="s">
        <v>41</v>
      </c>
      <c r="W15" s="123" t="s">
        <v>29</v>
      </c>
      <c r="X15" s="123" t="s">
        <v>1042</v>
      </c>
      <c r="Y15" s="123">
        <v>3778881</v>
      </c>
      <c r="Z15" s="123" t="s">
        <v>1043</v>
      </c>
      <c r="AA15" s="51"/>
      <c r="AB15" s="316"/>
      <c r="AC15" s="44"/>
    </row>
    <row r="16" spans="1:30" s="255" customFormat="1" ht="50.1" customHeight="1" x14ac:dyDescent="0.25">
      <c r="A16" s="37">
        <v>15</v>
      </c>
      <c r="B16" s="123" t="s">
        <v>1035</v>
      </c>
      <c r="C16" s="123" t="s">
        <v>1036</v>
      </c>
      <c r="D16" s="123" t="s">
        <v>1037</v>
      </c>
      <c r="E16" s="123" t="s">
        <v>1038</v>
      </c>
      <c r="F16" s="123" t="s">
        <v>27</v>
      </c>
      <c r="G16" s="123" t="s">
        <v>31</v>
      </c>
      <c r="H16" s="123" t="s">
        <v>1039</v>
      </c>
      <c r="I16" s="123" t="s">
        <v>1040</v>
      </c>
      <c r="J16" s="123">
        <v>80111600</v>
      </c>
      <c r="K16" s="123" t="s">
        <v>1045</v>
      </c>
      <c r="L16" s="123">
        <v>1</v>
      </c>
      <c r="M16" s="123">
        <v>1</v>
      </c>
      <c r="N16" s="123">
        <v>11</v>
      </c>
      <c r="O16" s="123">
        <v>1</v>
      </c>
      <c r="P16" s="123" t="s">
        <v>28</v>
      </c>
      <c r="Q16" s="123">
        <v>0</v>
      </c>
      <c r="R16" s="315">
        <v>51917250</v>
      </c>
      <c r="S16" s="315">
        <v>51917250</v>
      </c>
      <c r="T16" s="123">
        <v>0</v>
      </c>
      <c r="U16" s="123">
        <v>0</v>
      </c>
      <c r="V16" s="123" t="s">
        <v>41</v>
      </c>
      <c r="W16" s="123" t="s">
        <v>29</v>
      </c>
      <c r="X16" s="123" t="s">
        <v>1042</v>
      </c>
      <c r="Y16" s="123">
        <v>3778881</v>
      </c>
      <c r="Z16" s="123" t="s">
        <v>1043</v>
      </c>
      <c r="AA16" s="51"/>
      <c r="AB16" s="316"/>
      <c r="AC16" s="44"/>
    </row>
    <row r="17" spans="1:30" s="255" customFormat="1" ht="50.1" customHeight="1" x14ac:dyDescent="0.25">
      <c r="A17" s="37">
        <v>16</v>
      </c>
      <c r="B17" s="123" t="s">
        <v>1035</v>
      </c>
      <c r="C17" s="123" t="s">
        <v>1036</v>
      </c>
      <c r="D17" s="123" t="s">
        <v>1037</v>
      </c>
      <c r="E17" s="123" t="s">
        <v>1038</v>
      </c>
      <c r="F17" s="123" t="s">
        <v>27</v>
      </c>
      <c r="G17" s="123" t="s">
        <v>31</v>
      </c>
      <c r="H17" s="123" t="s">
        <v>1039</v>
      </c>
      <c r="I17" s="123" t="s">
        <v>1040</v>
      </c>
      <c r="J17" s="123">
        <v>80111600</v>
      </c>
      <c r="K17" s="123" t="s">
        <v>1045</v>
      </c>
      <c r="L17" s="123">
        <v>1</v>
      </c>
      <c r="M17" s="123">
        <v>1</v>
      </c>
      <c r="N17" s="123">
        <v>11</v>
      </c>
      <c r="O17" s="123">
        <v>1</v>
      </c>
      <c r="P17" s="123" t="s">
        <v>28</v>
      </c>
      <c r="Q17" s="123">
        <v>0</v>
      </c>
      <c r="R17" s="315">
        <v>51917250</v>
      </c>
      <c r="S17" s="315">
        <v>51917250</v>
      </c>
      <c r="T17" s="123">
        <v>0</v>
      </c>
      <c r="U17" s="123">
        <v>0</v>
      </c>
      <c r="V17" s="123" t="s">
        <v>41</v>
      </c>
      <c r="W17" s="123" t="s">
        <v>29</v>
      </c>
      <c r="X17" s="123" t="s">
        <v>1042</v>
      </c>
      <c r="Y17" s="123">
        <v>3778881</v>
      </c>
      <c r="Z17" s="123" t="s">
        <v>1043</v>
      </c>
      <c r="AA17" s="51"/>
      <c r="AB17" s="316"/>
      <c r="AC17" s="44"/>
    </row>
    <row r="18" spans="1:30" s="255" customFormat="1" ht="50.1" customHeight="1" x14ac:dyDescent="0.25">
      <c r="A18" s="37">
        <v>17</v>
      </c>
      <c r="B18" s="123" t="s">
        <v>1035</v>
      </c>
      <c r="C18" s="123" t="s">
        <v>1036</v>
      </c>
      <c r="D18" s="123" t="s">
        <v>1037</v>
      </c>
      <c r="E18" s="123" t="s">
        <v>1038</v>
      </c>
      <c r="F18" s="123" t="s">
        <v>27</v>
      </c>
      <c r="G18" s="123" t="s">
        <v>31</v>
      </c>
      <c r="H18" s="123" t="s">
        <v>1039</v>
      </c>
      <c r="I18" s="123" t="s">
        <v>1040</v>
      </c>
      <c r="J18" s="123">
        <v>80111600</v>
      </c>
      <c r="K18" s="123" t="s">
        <v>1045</v>
      </c>
      <c r="L18" s="123">
        <v>1</v>
      </c>
      <c r="M18" s="123">
        <v>1</v>
      </c>
      <c r="N18" s="123">
        <v>11</v>
      </c>
      <c r="O18" s="123">
        <v>1</v>
      </c>
      <c r="P18" s="123" t="s">
        <v>28</v>
      </c>
      <c r="Q18" s="123">
        <v>0</v>
      </c>
      <c r="R18" s="315">
        <v>51917250</v>
      </c>
      <c r="S18" s="315">
        <v>51917250</v>
      </c>
      <c r="T18" s="123">
        <v>0</v>
      </c>
      <c r="U18" s="123">
        <v>0</v>
      </c>
      <c r="V18" s="123" t="s">
        <v>41</v>
      </c>
      <c r="W18" s="123" t="s">
        <v>29</v>
      </c>
      <c r="X18" s="123" t="s">
        <v>1042</v>
      </c>
      <c r="Y18" s="123">
        <v>3778881</v>
      </c>
      <c r="Z18" s="123" t="s">
        <v>1043</v>
      </c>
      <c r="AA18" s="51"/>
      <c r="AB18" s="316"/>
      <c r="AC18" s="44"/>
    </row>
    <row r="19" spans="1:30" s="255" customFormat="1" ht="50.1" customHeight="1" x14ac:dyDescent="0.25">
      <c r="A19" s="37">
        <v>18</v>
      </c>
      <c r="B19" s="123" t="s">
        <v>1035</v>
      </c>
      <c r="C19" s="123" t="s">
        <v>1036</v>
      </c>
      <c r="D19" s="123" t="s">
        <v>1037</v>
      </c>
      <c r="E19" s="123" t="s">
        <v>1038</v>
      </c>
      <c r="F19" s="123" t="s">
        <v>27</v>
      </c>
      <c r="G19" s="123" t="s">
        <v>31</v>
      </c>
      <c r="H19" s="123" t="s">
        <v>1039</v>
      </c>
      <c r="I19" s="123" t="s">
        <v>1040</v>
      </c>
      <c r="J19" s="123">
        <v>80111600</v>
      </c>
      <c r="K19" s="123" t="s">
        <v>1045</v>
      </c>
      <c r="L19" s="123">
        <v>1</v>
      </c>
      <c r="M19" s="123">
        <v>1</v>
      </c>
      <c r="N19" s="123">
        <v>11</v>
      </c>
      <c r="O19" s="123">
        <v>1</v>
      </c>
      <c r="P19" s="123" t="s">
        <v>28</v>
      </c>
      <c r="Q19" s="123">
        <v>0</v>
      </c>
      <c r="R19" s="315">
        <v>51917250</v>
      </c>
      <c r="S19" s="315">
        <v>51917250</v>
      </c>
      <c r="T19" s="123">
        <v>0</v>
      </c>
      <c r="U19" s="123">
        <v>0</v>
      </c>
      <c r="V19" s="123" t="s">
        <v>41</v>
      </c>
      <c r="W19" s="123" t="s">
        <v>29</v>
      </c>
      <c r="X19" s="123" t="s">
        <v>1042</v>
      </c>
      <c r="Y19" s="123">
        <v>3778881</v>
      </c>
      <c r="Z19" s="123" t="s">
        <v>1043</v>
      </c>
      <c r="AA19" s="51"/>
      <c r="AB19" s="316"/>
      <c r="AC19" s="44"/>
    </row>
    <row r="20" spans="1:30" s="255" customFormat="1" ht="50.1" customHeight="1" x14ac:dyDescent="0.25">
      <c r="A20" s="37">
        <v>19</v>
      </c>
      <c r="B20" s="123" t="s">
        <v>1035</v>
      </c>
      <c r="C20" s="123" t="s">
        <v>1036</v>
      </c>
      <c r="D20" s="123" t="s">
        <v>1037</v>
      </c>
      <c r="E20" s="123" t="s">
        <v>1038</v>
      </c>
      <c r="F20" s="123" t="s">
        <v>27</v>
      </c>
      <c r="G20" s="123" t="s">
        <v>31</v>
      </c>
      <c r="H20" s="123" t="s">
        <v>1039</v>
      </c>
      <c r="I20" s="123" t="s">
        <v>1040</v>
      </c>
      <c r="J20" s="123">
        <v>80111600</v>
      </c>
      <c r="K20" s="123" t="s">
        <v>1045</v>
      </c>
      <c r="L20" s="123">
        <v>1</v>
      </c>
      <c r="M20" s="123">
        <v>1</v>
      </c>
      <c r="N20" s="123">
        <v>11</v>
      </c>
      <c r="O20" s="123">
        <v>1</v>
      </c>
      <c r="P20" s="123" t="s">
        <v>28</v>
      </c>
      <c r="Q20" s="123">
        <v>0</v>
      </c>
      <c r="R20" s="315">
        <v>51917250</v>
      </c>
      <c r="S20" s="315">
        <v>51917250</v>
      </c>
      <c r="T20" s="123">
        <v>0</v>
      </c>
      <c r="U20" s="123">
        <v>0</v>
      </c>
      <c r="V20" s="123" t="s">
        <v>41</v>
      </c>
      <c r="W20" s="123" t="s">
        <v>29</v>
      </c>
      <c r="X20" s="123" t="s">
        <v>1042</v>
      </c>
      <c r="Y20" s="123">
        <v>3778881</v>
      </c>
      <c r="Z20" s="123" t="s">
        <v>1043</v>
      </c>
      <c r="AA20" s="51"/>
      <c r="AB20" s="316"/>
      <c r="AC20" s="44"/>
    </row>
    <row r="21" spans="1:30" s="255" customFormat="1" ht="50.1" customHeight="1" x14ac:dyDescent="0.25">
      <c r="A21" s="37">
        <v>20</v>
      </c>
      <c r="B21" s="123" t="s">
        <v>1035</v>
      </c>
      <c r="C21" s="123" t="s">
        <v>1036</v>
      </c>
      <c r="D21" s="123" t="s">
        <v>1037</v>
      </c>
      <c r="E21" s="123" t="s">
        <v>1038</v>
      </c>
      <c r="F21" s="123" t="s">
        <v>27</v>
      </c>
      <c r="G21" s="123" t="s">
        <v>31</v>
      </c>
      <c r="H21" s="123" t="s">
        <v>1039</v>
      </c>
      <c r="I21" s="123" t="s">
        <v>1040</v>
      </c>
      <c r="J21" s="123">
        <v>80111600</v>
      </c>
      <c r="K21" s="123" t="s">
        <v>1045</v>
      </c>
      <c r="L21" s="123">
        <v>1</v>
      </c>
      <c r="M21" s="123">
        <v>1</v>
      </c>
      <c r="N21" s="123">
        <v>11</v>
      </c>
      <c r="O21" s="123">
        <v>1</v>
      </c>
      <c r="P21" s="123" t="s">
        <v>28</v>
      </c>
      <c r="Q21" s="123">
        <v>0</v>
      </c>
      <c r="R21" s="315">
        <v>51917250</v>
      </c>
      <c r="S21" s="315">
        <v>51917250</v>
      </c>
      <c r="T21" s="123">
        <v>0</v>
      </c>
      <c r="U21" s="123">
        <v>0</v>
      </c>
      <c r="V21" s="123" t="s">
        <v>41</v>
      </c>
      <c r="W21" s="123" t="s">
        <v>29</v>
      </c>
      <c r="X21" s="123" t="s">
        <v>1042</v>
      </c>
      <c r="Y21" s="123">
        <v>3778881</v>
      </c>
      <c r="Z21" s="123" t="s">
        <v>1043</v>
      </c>
      <c r="AA21" s="51"/>
      <c r="AB21" s="316"/>
      <c r="AC21" s="44"/>
    </row>
    <row r="22" spans="1:30" s="255" customFormat="1" ht="50.1" customHeight="1" x14ac:dyDescent="0.25">
      <c r="A22" s="37">
        <v>21</v>
      </c>
      <c r="B22" s="123" t="s">
        <v>1035</v>
      </c>
      <c r="C22" s="123" t="s">
        <v>1036</v>
      </c>
      <c r="D22" s="123" t="s">
        <v>1037</v>
      </c>
      <c r="E22" s="123" t="s">
        <v>1038</v>
      </c>
      <c r="F22" s="123" t="s">
        <v>27</v>
      </c>
      <c r="G22" s="123" t="s">
        <v>31</v>
      </c>
      <c r="H22" s="123" t="s">
        <v>1039</v>
      </c>
      <c r="I22" s="123" t="s">
        <v>1040</v>
      </c>
      <c r="J22" s="123">
        <v>80111600</v>
      </c>
      <c r="K22" s="123" t="s">
        <v>1045</v>
      </c>
      <c r="L22" s="123">
        <v>1</v>
      </c>
      <c r="M22" s="123">
        <v>1</v>
      </c>
      <c r="N22" s="123">
        <v>11</v>
      </c>
      <c r="O22" s="123">
        <v>1</v>
      </c>
      <c r="P22" s="123" t="s">
        <v>28</v>
      </c>
      <c r="Q22" s="123">
        <v>0</v>
      </c>
      <c r="R22" s="315">
        <v>51917250</v>
      </c>
      <c r="S22" s="315">
        <v>51917250</v>
      </c>
      <c r="T22" s="123">
        <v>0</v>
      </c>
      <c r="U22" s="123">
        <v>0</v>
      </c>
      <c r="V22" s="123" t="s">
        <v>41</v>
      </c>
      <c r="W22" s="123" t="s">
        <v>29</v>
      </c>
      <c r="X22" s="123" t="s">
        <v>1042</v>
      </c>
      <c r="Y22" s="123">
        <v>3778881</v>
      </c>
      <c r="Z22" s="123" t="s">
        <v>1043</v>
      </c>
      <c r="AA22" s="51"/>
      <c r="AB22" s="316"/>
      <c r="AC22" s="44"/>
    </row>
    <row r="23" spans="1:30" s="255" customFormat="1" ht="50.1" customHeight="1" x14ac:dyDescent="0.25">
      <c r="A23" s="37">
        <v>22</v>
      </c>
      <c r="B23" s="123" t="s">
        <v>1035</v>
      </c>
      <c r="C23" s="123" t="s">
        <v>1036</v>
      </c>
      <c r="D23" s="123" t="s">
        <v>1037</v>
      </c>
      <c r="E23" s="123" t="s">
        <v>1038</v>
      </c>
      <c r="F23" s="123" t="s">
        <v>27</v>
      </c>
      <c r="G23" s="123" t="s">
        <v>31</v>
      </c>
      <c r="H23" s="123" t="s">
        <v>1039</v>
      </c>
      <c r="I23" s="123" t="s">
        <v>1040</v>
      </c>
      <c r="J23" s="123">
        <v>80111600</v>
      </c>
      <c r="K23" s="123" t="s">
        <v>1045</v>
      </c>
      <c r="L23" s="123">
        <v>1</v>
      </c>
      <c r="M23" s="123">
        <v>1</v>
      </c>
      <c r="N23" s="123">
        <v>10</v>
      </c>
      <c r="O23" s="123">
        <v>1</v>
      </c>
      <c r="P23" s="123" t="s">
        <v>28</v>
      </c>
      <c r="Q23" s="123">
        <v>0</v>
      </c>
      <c r="R23" s="315">
        <v>47197500</v>
      </c>
      <c r="S23" s="315">
        <v>47197500</v>
      </c>
      <c r="T23" s="123">
        <v>0</v>
      </c>
      <c r="U23" s="123">
        <v>0</v>
      </c>
      <c r="V23" s="123" t="s">
        <v>41</v>
      </c>
      <c r="W23" s="123" t="s">
        <v>29</v>
      </c>
      <c r="X23" s="123" t="s">
        <v>1042</v>
      </c>
      <c r="Y23" s="123">
        <v>3778881</v>
      </c>
      <c r="Z23" s="123" t="s">
        <v>1043</v>
      </c>
      <c r="AA23" s="51"/>
      <c r="AB23" s="316"/>
      <c r="AC23" s="44"/>
    </row>
    <row r="24" spans="1:30" s="255" customFormat="1" ht="50.1" customHeight="1" x14ac:dyDescent="0.25">
      <c r="A24" s="37">
        <v>23</v>
      </c>
      <c r="B24" s="123" t="s">
        <v>1035</v>
      </c>
      <c r="C24" s="123" t="s">
        <v>1036</v>
      </c>
      <c r="D24" s="123" t="s">
        <v>1037</v>
      </c>
      <c r="E24" s="123" t="s">
        <v>1038</v>
      </c>
      <c r="F24" s="123" t="s">
        <v>27</v>
      </c>
      <c r="G24" s="123" t="s">
        <v>31</v>
      </c>
      <c r="H24" s="123" t="s">
        <v>1039</v>
      </c>
      <c r="I24" s="123" t="s">
        <v>1040</v>
      </c>
      <c r="J24" s="123">
        <v>80111600</v>
      </c>
      <c r="K24" s="123" t="s">
        <v>1046</v>
      </c>
      <c r="L24" s="123">
        <v>1</v>
      </c>
      <c r="M24" s="123">
        <v>1</v>
      </c>
      <c r="N24" s="123">
        <v>11</v>
      </c>
      <c r="O24" s="123">
        <v>1</v>
      </c>
      <c r="P24" s="123" t="s">
        <v>28</v>
      </c>
      <c r="Q24" s="123">
        <v>0</v>
      </c>
      <c r="R24" s="315">
        <v>45091200</v>
      </c>
      <c r="S24" s="315">
        <v>45091200</v>
      </c>
      <c r="T24" s="123">
        <v>0</v>
      </c>
      <c r="U24" s="123">
        <v>0</v>
      </c>
      <c r="V24" s="123" t="s">
        <v>41</v>
      </c>
      <c r="W24" s="123" t="s">
        <v>29</v>
      </c>
      <c r="X24" s="123" t="s">
        <v>1042</v>
      </c>
      <c r="Y24" s="123">
        <v>3778881</v>
      </c>
      <c r="Z24" s="123" t="s">
        <v>1043</v>
      </c>
      <c r="AA24" s="51"/>
      <c r="AB24" s="316"/>
      <c r="AC24" s="44"/>
      <c r="AD24" s="253"/>
    </row>
    <row r="25" spans="1:30" s="255" customFormat="1" ht="50.1" customHeight="1" x14ac:dyDescent="0.25">
      <c r="A25" s="37">
        <v>24</v>
      </c>
      <c r="B25" s="123" t="s">
        <v>1035</v>
      </c>
      <c r="C25" s="123" t="s">
        <v>1036</v>
      </c>
      <c r="D25" s="123" t="s">
        <v>1037</v>
      </c>
      <c r="E25" s="123" t="s">
        <v>1038</v>
      </c>
      <c r="F25" s="123" t="s">
        <v>27</v>
      </c>
      <c r="G25" s="123" t="s">
        <v>31</v>
      </c>
      <c r="H25" s="123" t="s">
        <v>1039</v>
      </c>
      <c r="I25" s="123" t="s">
        <v>1040</v>
      </c>
      <c r="J25" s="123">
        <v>80111600</v>
      </c>
      <c r="K25" s="123" t="s">
        <v>1047</v>
      </c>
      <c r="L25" s="123">
        <v>1</v>
      </c>
      <c r="M25" s="123">
        <v>1</v>
      </c>
      <c r="N25" s="123">
        <v>11</v>
      </c>
      <c r="O25" s="123">
        <v>1</v>
      </c>
      <c r="P25" s="123" t="s">
        <v>28</v>
      </c>
      <c r="Q25" s="123">
        <v>0</v>
      </c>
      <c r="R25" s="315">
        <v>45091200</v>
      </c>
      <c r="S25" s="315">
        <v>45091200</v>
      </c>
      <c r="T25" s="123">
        <v>0</v>
      </c>
      <c r="U25" s="123">
        <v>0</v>
      </c>
      <c r="V25" s="123" t="s">
        <v>41</v>
      </c>
      <c r="W25" s="123" t="s">
        <v>29</v>
      </c>
      <c r="X25" s="123" t="s">
        <v>1042</v>
      </c>
      <c r="Y25" s="123">
        <v>3778881</v>
      </c>
      <c r="Z25" s="123" t="s">
        <v>1043</v>
      </c>
      <c r="AA25" s="51"/>
      <c r="AB25" s="316"/>
      <c r="AC25" s="44"/>
    </row>
    <row r="26" spans="1:30" s="255" customFormat="1" ht="50.1" customHeight="1" x14ac:dyDescent="0.25">
      <c r="A26" s="37">
        <v>25</v>
      </c>
      <c r="B26" s="123" t="s">
        <v>1035</v>
      </c>
      <c r="C26" s="123" t="s">
        <v>1036</v>
      </c>
      <c r="D26" s="123" t="s">
        <v>1037</v>
      </c>
      <c r="E26" s="123" t="s">
        <v>1038</v>
      </c>
      <c r="F26" s="123" t="s">
        <v>27</v>
      </c>
      <c r="G26" s="123" t="s">
        <v>31</v>
      </c>
      <c r="H26" s="123" t="s">
        <v>1039</v>
      </c>
      <c r="I26" s="123" t="s">
        <v>1040</v>
      </c>
      <c r="J26" s="123">
        <v>80111600</v>
      </c>
      <c r="K26" s="123" t="s">
        <v>1048</v>
      </c>
      <c r="L26" s="123">
        <v>1</v>
      </c>
      <c r="M26" s="123">
        <v>1</v>
      </c>
      <c r="N26" s="123">
        <v>11</v>
      </c>
      <c r="O26" s="123">
        <v>1</v>
      </c>
      <c r="P26" s="123" t="s">
        <v>28</v>
      </c>
      <c r="Q26" s="123">
        <v>0</v>
      </c>
      <c r="R26" s="315">
        <v>51917250</v>
      </c>
      <c r="S26" s="315">
        <v>51917250</v>
      </c>
      <c r="T26" s="123">
        <v>0</v>
      </c>
      <c r="U26" s="123">
        <v>0</v>
      </c>
      <c r="V26" s="123" t="s">
        <v>41</v>
      </c>
      <c r="W26" s="123" t="s">
        <v>29</v>
      </c>
      <c r="X26" s="123" t="s">
        <v>1042</v>
      </c>
      <c r="Y26" s="123">
        <v>3778881</v>
      </c>
      <c r="Z26" s="123" t="s">
        <v>1043</v>
      </c>
      <c r="AA26" s="51"/>
      <c r="AB26" s="316"/>
      <c r="AC26" s="44"/>
      <c r="AD26" s="253"/>
    </row>
    <row r="27" spans="1:30" s="255" customFormat="1" ht="50.1" customHeight="1" x14ac:dyDescent="0.25">
      <c r="A27" s="37">
        <v>26</v>
      </c>
      <c r="B27" s="123" t="s">
        <v>1035</v>
      </c>
      <c r="C27" s="123" t="s">
        <v>1036</v>
      </c>
      <c r="D27" s="123" t="s">
        <v>1037</v>
      </c>
      <c r="E27" s="123" t="s">
        <v>1038</v>
      </c>
      <c r="F27" s="123" t="s">
        <v>27</v>
      </c>
      <c r="G27" s="123" t="s">
        <v>31</v>
      </c>
      <c r="H27" s="123" t="s">
        <v>1039</v>
      </c>
      <c r="I27" s="123" t="s">
        <v>1040</v>
      </c>
      <c r="J27" s="123">
        <v>80111600</v>
      </c>
      <c r="K27" s="123" t="s">
        <v>1049</v>
      </c>
      <c r="L27" s="123">
        <v>1</v>
      </c>
      <c r="M27" s="123">
        <v>1</v>
      </c>
      <c r="N27" s="123">
        <v>11</v>
      </c>
      <c r="O27" s="123">
        <v>1</v>
      </c>
      <c r="P27" s="123" t="s">
        <v>28</v>
      </c>
      <c r="Q27" s="123">
        <v>0</v>
      </c>
      <c r="R27" s="315">
        <v>40009200</v>
      </c>
      <c r="S27" s="315">
        <v>40009200</v>
      </c>
      <c r="T27" s="123">
        <v>0</v>
      </c>
      <c r="U27" s="123">
        <v>0</v>
      </c>
      <c r="V27" s="123" t="s">
        <v>41</v>
      </c>
      <c r="W27" s="123" t="s">
        <v>29</v>
      </c>
      <c r="X27" s="123" t="s">
        <v>1042</v>
      </c>
      <c r="Y27" s="123">
        <v>3778881</v>
      </c>
      <c r="Z27" s="123" t="s">
        <v>1043</v>
      </c>
      <c r="AA27" s="51"/>
      <c r="AB27" s="316"/>
      <c r="AC27" s="44"/>
    </row>
    <row r="28" spans="1:30" s="255" customFormat="1" ht="50.1" customHeight="1" x14ac:dyDescent="0.25">
      <c r="A28" s="37">
        <v>27</v>
      </c>
      <c r="B28" s="123" t="s">
        <v>1035</v>
      </c>
      <c r="C28" s="123" t="s">
        <v>1036</v>
      </c>
      <c r="D28" s="123" t="s">
        <v>1037</v>
      </c>
      <c r="E28" s="123" t="s">
        <v>1038</v>
      </c>
      <c r="F28" s="123" t="s">
        <v>27</v>
      </c>
      <c r="G28" s="123" t="s">
        <v>31</v>
      </c>
      <c r="H28" s="123" t="s">
        <v>1039</v>
      </c>
      <c r="I28" s="123" t="s">
        <v>1040</v>
      </c>
      <c r="J28" s="123">
        <v>80111600</v>
      </c>
      <c r="K28" s="123" t="s">
        <v>1050</v>
      </c>
      <c r="L28" s="123">
        <v>1</v>
      </c>
      <c r="M28" s="123">
        <v>1</v>
      </c>
      <c r="N28" s="123">
        <v>11</v>
      </c>
      <c r="O28" s="123">
        <v>1</v>
      </c>
      <c r="P28" s="123" t="s">
        <v>28</v>
      </c>
      <c r="Q28" s="123">
        <v>0</v>
      </c>
      <c r="R28" s="315">
        <v>45091200</v>
      </c>
      <c r="S28" s="315">
        <v>45091200</v>
      </c>
      <c r="T28" s="123">
        <v>0</v>
      </c>
      <c r="U28" s="123">
        <v>0</v>
      </c>
      <c r="V28" s="123" t="s">
        <v>41</v>
      </c>
      <c r="W28" s="123" t="s">
        <v>29</v>
      </c>
      <c r="X28" s="123" t="s">
        <v>1042</v>
      </c>
      <c r="Y28" s="123">
        <v>3778881</v>
      </c>
      <c r="Z28" s="123" t="s">
        <v>1043</v>
      </c>
      <c r="AA28" s="51"/>
      <c r="AB28" s="316"/>
      <c r="AC28" s="44"/>
    </row>
    <row r="29" spans="1:30" s="255" customFormat="1" ht="50.1" customHeight="1" x14ac:dyDescent="0.25">
      <c r="A29" s="37">
        <v>28</v>
      </c>
      <c r="B29" s="123" t="s">
        <v>1035</v>
      </c>
      <c r="C29" s="123" t="s">
        <v>1036</v>
      </c>
      <c r="D29" s="123" t="s">
        <v>1037</v>
      </c>
      <c r="E29" s="123" t="s">
        <v>1038</v>
      </c>
      <c r="F29" s="123" t="s">
        <v>27</v>
      </c>
      <c r="G29" s="123" t="s">
        <v>31</v>
      </c>
      <c r="H29" s="123" t="s">
        <v>1039</v>
      </c>
      <c r="I29" s="123" t="s">
        <v>1040</v>
      </c>
      <c r="J29" s="123">
        <v>80111600</v>
      </c>
      <c r="K29" s="123" t="s">
        <v>1051</v>
      </c>
      <c r="L29" s="123">
        <v>1</v>
      </c>
      <c r="M29" s="123">
        <v>1</v>
      </c>
      <c r="N29" s="123">
        <v>11</v>
      </c>
      <c r="O29" s="123">
        <v>1</v>
      </c>
      <c r="P29" s="123" t="s">
        <v>28</v>
      </c>
      <c r="Q29" s="123">
        <v>0</v>
      </c>
      <c r="R29" s="315">
        <v>45091200</v>
      </c>
      <c r="S29" s="315">
        <v>45091200</v>
      </c>
      <c r="T29" s="123">
        <v>0</v>
      </c>
      <c r="U29" s="123">
        <v>0</v>
      </c>
      <c r="V29" s="123" t="s">
        <v>41</v>
      </c>
      <c r="W29" s="123" t="s">
        <v>29</v>
      </c>
      <c r="X29" s="123" t="s">
        <v>1042</v>
      </c>
      <c r="Y29" s="123">
        <v>3778881</v>
      </c>
      <c r="Z29" s="123" t="s">
        <v>1043</v>
      </c>
      <c r="AA29" s="51"/>
      <c r="AB29" s="316"/>
      <c r="AC29" s="44"/>
    </row>
    <row r="30" spans="1:30" s="255" customFormat="1" ht="50.1" customHeight="1" x14ac:dyDescent="0.25">
      <c r="A30" s="37">
        <v>29</v>
      </c>
      <c r="B30" s="123" t="s">
        <v>1035</v>
      </c>
      <c r="C30" s="123" t="s">
        <v>1036</v>
      </c>
      <c r="D30" s="123" t="s">
        <v>1037</v>
      </c>
      <c r="E30" s="123" t="s">
        <v>1038</v>
      </c>
      <c r="F30" s="123" t="s">
        <v>27</v>
      </c>
      <c r="G30" s="123" t="s">
        <v>31</v>
      </c>
      <c r="H30" s="123" t="s">
        <v>1039</v>
      </c>
      <c r="I30" s="123" t="s">
        <v>1040</v>
      </c>
      <c r="J30" s="123">
        <v>80111600</v>
      </c>
      <c r="K30" s="125" t="s">
        <v>1052</v>
      </c>
      <c r="L30" s="123">
        <v>1</v>
      </c>
      <c r="M30" s="123">
        <v>1</v>
      </c>
      <c r="N30" s="123">
        <v>11</v>
      </c>
      <c r="O30" s="123">
        <v>1</v>
      </c>
      <c r="P30" s="123" t="s">
        <v>28</v>
      </c>
      <c r="Q30" s="123">
        <v>0</v>
      </c>
      <c r="R30" s="315">
        <v>30642150</v>
      </c>
      <c r="S30" s="315">
        <v>30642150</v>
      </c>
      <c r="T30" s="123">
        <v>0</v>
      </c>
      <c r="U30" s="123">
        <v>0</v>
      </c>
      <c r="V30" s="123" t="s">
        <v>41</v>
      </c>
      <c r="W30" s="123" t="s">
        <v>29</v>
      </c>
      <c r="X30" s="123" t="s">
        <v>1042</v>
      </c>
      <c r="Y30" s="123">
        <v>3778881</v>
      </c>
      <c r="Z30" s="123" t="s">
        <v>1043</v>
      </c>
      <c r="AA30" s="51"/>
      <c r="AB30" s="316"/>
      <c r="AC30" s="44"/>
    </row>
    <row r="31" spans="1:30" s="317" customFormat="1" ht="50.1" customHeight="1" x14ac:dyDescent="0.25">
      <c r="A31" s="37">
        <v>30</v>
      </c>
      <c r="B31" s="123" t="s">
        <v>1035</v>
      </c>
      <c r="C31" s="123" t="s">
        <v>1036</v>
      </c>
      <c r="D31" s="123" t="s">
        <v>1037</v>
      </c>
      <c r="E31" s="123" t="s">
        <v>1038</v>
      </c>
      <c r="F31" s="123" t="s">
        <v>27</v>
      </c>
      <c r="G31" s="123" t="s">
        <v>31</v>
      </c>
      <c r="H31" s="123" t="s">
        <v>1039</v>
      </c>
      <c r="I31" s="123" t="s">
        <v>1040</v>
      </c>
      <c r="J31" s="123">
        <v>80111600</v>
      </c>
      <c r="K31" s="125" t="s">
        <v>1052</v>
      </c>
      <c r="L31" s="123">
        <v>1</v>
      </c>
      <c r="M31" s="123">
        <v>1</v>
      </c>
      <c r="N31" s="123">
        <v>11</v>
      </c>
      <c r="O31" s="123">
        <v>1</v>
      </c>
      <c r="P31" s="123" t="s">
        <v>28</v>
      </c>
      <c r="Q31" s="123">
        <v>0</v>
      </c>
      <c r="R31" s="315">
        <v>30642150</v>
      </c>
      <c r="S31" s="315">
        <v>30642150</v>
      </c>
      <c r="T31" s="123">
        <v>0</v>
      </c>
      <c r="U31" s="123">
        <v>0</v>
      </c>
      <c r="V31" s="123" t="s">
        <v>41</v>
      </c>
      <c r="W31" s="123" t="s">
        <v>29</v>
      </c>
      <c r="X31" s="123" t="s">
        <v>1042</v>
      </c>
      <c r="Y31" s="123">
        <v>3778881</v>
      </c>
      <c r="Z31" s="123" t="s">
        <v>1043</v>
      </c>
      <c r="AA31" s="51"/>
      <c r="AB31" s="316"/>
      <c r="AC31" s="44"/>
    </row>
    <row r="32" spans="1:30" s="255" customFormat="1" ht="50.1" customHeight="1" x14ac:dyDescent="0.25">
      <c r="A32" s="37">
        <v>31</v>
      </c>
      <c r="B32" s="123" t="s">
        <v>1035</v>
      </c>
      <c r="C32" s="123" t="s">
        <v>1036</v>
      </c>
      <c r="D32" s="123" t="s">
        <v>1037</v>
      </c>
      <c r="E32" s="123" t="s">
        <v>1038</v>
      </c>
      <c r="F32" s="123" t="s">
        <v>27</v>
      </c>
      <c r="G32" s="123" t="s">
        <v>31</v>
      </c>
      <c r="H32" s="123" t="s">
        <v>1039</v>
      </c>
      <c r="I32" s="123" t="s">
        <v>1040</v>
      </c>
      <c r="J32" s="123">
        <v>80111600</v>
      </c>
      <c r="K32" s="123" t="s">
        <v>1053</v>
      </c>
      <c r="L32" s="123">
        <v>1</v>
      </c>
      <c r="M32" s="123">
        <v>1</v>
      </c>
      <c r="N32" s="123">
        <v>11</v>
      </c>
      <c r="O32" s="123">
        <v>1</v>
      </c>
      <c r="P32" s="123" t="s">
        <v>28</v>
      </c>
      <c r="Q32" s="123">
        <v>0</v>
      </c>
      <c r="R32" s="315">
        <v>20605200</v>
      </c>
      <c r="S32" s="315">
        <v>20605200</v>
      </c>
      <c r="T32" s="123">
        <v>0</v>
      </c>
      <c r="U32" s="123">
        <v>0</v>
      </c>
      <c r="V32" s="123" t="s">
        <v>41</v>
      </c>
      <c r="W32" s="123" t="s">
        <v>29</v>
      </c>
      <c r="X32" s="123" t="s">
        <v>1042</v>
      </c>
      <c r="Y32" s="123">
        <v>3778881</v>
      </c>
      <c r="Z32" s="123" t="s">
        <v>1043</v>
      </c>
      <c r="AA32" s="51"/>
      <c r="AB32" s="316"/>
      <c r="AC32" s="44"/>
      <c r="AD32" s="253"/>
    </row>
    <row r="33" spans="1:30" s="255" customFormat="1" ht="50.1" customHeight="1" x14ac:dyDescent="0.25">
      <c r="A33" s="37">
        <v>32</v>
      </c>
      <c r="B33" s="123" t="s">
        <v>1035</v>
      </c>
      <c r="C33" s="123" t="s">
        <v>1036</v>
      </c>
      <c r="D33" s="123" t="s">
        <v>1037</v>
      </c>
      <c r="E33" s="123" t="s">
        <v>1038</v>
      </c>
      <c r="F33" s="123" t="s">
        <v>27</v>
      </c>
      <c r="G33" s="123" t="s">
        <v>31</v>
      </c>
      <c r="H33" s="123" t="s">
        <v>1039</v>
      </c>
      <c r="I33" s="123" t="s">
        <v>1040</v>
      </c>
      <c r="J33" s="123">
        <v>80111600</v>
      </c>
      <c r="K33" s="123" t="s">
        <v>1054</v>
      </c>
      <c r="L33" s="123">
        <v>1</v>
      </c>
      <c r="M33" s="123">
        <v>1</v>
      </c>
      <c r="N33" s="123">
        <v>11</v>
      </c>
      <c r="O33" s="123">
        <v>1</v>
      </c>
      <c r="P33" s="123" t="s">
        <v>28</v>
      </c>
      <c r="Q33" s="123">
        <v>0</v>
      </c>
      <c r="R33" s="315">
        <v>30642150</v>
      </c>
      <c r="S33" s="315">
        <v>30642150</v>
      </c>
      <c r="T33" s="123">
        <v>0</v>
      </c>
      <c r="U33" s="123">
        <v>0</v>
      </c>
      <c r="V33" s="123" t="s">
        <v>41</v>
      </c>
      <c r="W33" s="123" t="s">
        <v>29</v>
      </c>
      <c r="X33" s="123" t="s">
        <v>1042</v>
      </c>
      <c r="Y33" s="123">
        <v>3778881</v>
      </c>
      <c r="Z33" s="123" t="s">
        <v>1043</v>
      </c>
      <c r="AA33" s="51"/>
      <c r="AB33" s="316"/>
      <c r="AC33" s="44"/>
      <c r="AD33" s="253"/>
    </row>
    <row r="34" spans="1:30" s="255" customFormat="1" ht="50.1" customHeight="1" x14ac:dyDescent="0.25">
      <c r="A34" s="37">
        <v>33</v>
      </c>
      <c r="B34" s="123" t="s">
        <v>1035</v>
      </c>
      <c r="C34" s="123" t="s">
        <v>1036</v>
      </c>
      <c r="D34" s="123" t="s">
        <v>1037</v>
      </c>
      <c r="E34" s="123" t="s">
        <v>1038</v>
      </c>
      <c r="F34" s="123" t="s">
        <v>27</v>
      </c>
      <c r="G34" s="123" t="s">
        <v>31</v>
      </c>
      <c r="H34" s="123" t="s">
        <v>1039</v>
      </c>
      <c r="I34" s="123" t="s">
        <v>1040</v>
      </c>
      <c r="J34" s="123">
        <v>80111600</v>
      </c>
      <c r="K34" s="123" t="s">
        <v>1055</v>
      </c>
      <c r="L34" s="123">
        <v>1</v>
      </c>
      <c r="M34" s="123">
        <v>1</v>
      </c>
      <c r="N34" s="123">
        <v>10</v>
      </c>
      <c r="O34" s="123">
        <v>1</v>
      </c>
      <c r="P34" s="123" t="s">
        <v>28</v>
      </c>
      <c r="Q34" s="123">
        <v>0</v>
      </c>
      <c r="R34" s="315">
        <v>25662000</v>
      </c>
      <c r="S34" s="315">
        <v>25662000</v>
      </c>
      <c r="T34" s="123">
        <v>0</v>
      </c>
      <c r="U34" s="123">
        <v>0</v>
      </c>
      <c r="V34" s="123" t="s">
        <v>41</v>
      </c>
      <c r="W34" s="123" t="s">
        <v>29</v>
      </c>
      <c r="X34" s="123" t="s">
        <v>1042</v>
      </c>
      <c r="Y34" s="123">
        <v>3778881</v>
      </c>
      <c r="Z34" s="123" t="s">
        <v>1043</v>
      </c>
      <c r="AA34" s="51"/>
      <c r="AB34" s="316"/>
      <c r="AC34" s="44"/>
    </row>
    <row r="35" spans="1:30" s="255" customFormat="1" ht="50.1" customHeight="1" x14ac:dyDescent="0.25">
      <c r="A35" s="37">
        <v>34</v>
      </c>
      <c r="B35" s="123" t="s">
        <v>1035</v>
      </c>
      <c r="C35" s="123" t="s">
        <v>1036</v>
      </c>
      <c r="D35" s="123" t="s">
        <v>1037</v>
      </c>
      <c r="E35" s="123" t="s">
        <v>1038</v>
      </c>
      <c r="F35" s="123" t="s">
        <v>27</v>
      </c>
      <c r="G35" s="123" t="s">
        <v>31</v>
      </c>
      <c r="H35" s="123" t="s">
        <v>1039</v>
      </c>
      <c r="I35" s="123" t="s">
        <v>1040</v>
      </c>
      <c r="J35" s="123">
        <v>80111600</v>
      </c>
      <c r="K35" s="123" t="s">
        <v>1056</v>
      </c>
      <c r="L35" s="123">
        <v>1</v>
      </c>
      <c r="M35" s="123">
        <v>1</v>
      </c>
      <c r="N35" s="123">
        <v>12</v>
      </c>
      <c r="O35" s="123">
        <v>1</v>
      </c>
      <c r="P35" s="123" t="s">
        <v>28</v>
      </c>
      <c r="Q35" s="123">
        <v>0</v>
      </c>
      <c r="R35" s="315">
        <v>56637000</v>
      </c>
      <c r="S35" s="315">
        <v>56637000</v>
      </c>
      <c r="T35" s="123">
        <v>0</v>
      </c>
      <c r="U35" s="123">
        <v>0</v>
      </c>
      <c r="V35" s="123" t="s">
        <v>41</v>
      </c>
      <c r="W35" s="123" t="s">
        <v>29</v>
      </c>
      <c r="X35" s="123" t="s">
        <v>1042</v>
      </c>
      <c r="Y35" s="123">
        <v>3778881</v>
      </c>
      <c r="Z35" s="123" t="s">
        <v>1043</v>
      </c>
      <c r="AA35" s="51"/>
      <c r="AB35" s="316"/>
      <c r="AC35" s="44"/>
    </row>
    <row r="36" spans="1:30" s="255" customFormat="1" ht="50.1" customHeight="1" x14ac:dyDescent="0.25">
      <c r="A36" s="37">
        <v>35</v>
      </c>
      <c r="B36" s="123" t="s">
        <v>1035</v>
      </c>
      <c r="C36" s="123" t="s">
        <v>1036</v>
      </c>
      <c r="D36" s="123" t="s">
        <v>1037</v>
      </c>
      <c r="E36" s="123" t="s">
        <v>1038</v>
      </c>
      <c r="F36" s="123" t="s">
        <v>27</v>
      </c>
      <c r="G36" s="123" t="s">
        <v>31</v>
      </c>
      <c r="H36" s="123" t="s">
        <v>1039</v>
      </c>
      <c r="I36" s="123" t="s">
        <v>1040</v>
      </c>
      <c r="J36" s="123">
        <v>80111600</v>
      </c>
      <c r="K36" s="123" t="s">
        <v>1057</v>
      </c>
      <c r="L36" s="123">
        <v>1</v>
      </c>
      <c r="M36" s="123">
        <v>1</v>
      </c>
      <c r="N36" s="123">
        <v>9</v>
      </c>
      <c r="O36" s="123">
        <v>1</v>
      </c>
      <c r="P36" s="123" t="s">
        <v>28</v>
      </c>
      <c r="Q36" s="123">
        <v>0</v>
      </c>
      <c r="R36" s="315">
        <v>23095800</v>
      </c>
      <c r="S36" s="315">
        <v>23095800</v>
      </c>
      <c r="T36" s="123">
        <v>0</v>
      </c>
      <c r="U36" s="123">
        <v>0</v>
      </c>
      <c r="V36" s="123" t="s">
        <v>41</v>
      </c>
      <c r="W36" s="123" t="s">
        <v>29</v>
      </c>
      <c r="X36" s="123" t="s">
        <v>1042</v>
      </c>
      <c r="Y36" s="123">
        <v>3778881</v>
      </c>
      <c r="Z36" s="123" t="s">
        <v>1043</v>
      </c>
      <c r="AA36" s="51"/>
      <c r="AB36" s="316"/>
      <c r="AC36" s="44"/>
      <c r="AD36" s="253"/>
    </row>
    <row r="37" spans="1:30" s="255" customFormat="1" ht="50.1" customHeight="1" x14ac:dyDescent="0.25">
      <c r="A37" s="37">
        <v>36</v>
      </c>
      <c r="B37" s="123" t="s">
        <v>1035</v>
      </c>
      <c r="C37" s="123" t="s">
        <v>1036</v>
      </c>
      <c r="D37" s="123" t="s">
        <v>1037</v>
      </c>
      <c r="E37" s="123" t="s">
        <v>1038</v>
      </c>
      <c r="F37" s="123" t="s">
        <v>27</v>
      </c>
      <c r="G37" s="123" t="s">
        <v>31</v>
      </c>
      <c r="H37" s="123" t="s">
        <v>1039</v>
      </c>
      <c r="I37" s="123" t="s">
        <v>1040</v>
      </c>
      <c r="J37" s="123">
        <v>80111600</v>
      </c>
      <c r="K37" s="123" t="s">
        <v>1058</v>
      </c>
      <c r="L37" s="123">
        <v>1</v>
      </c>
      <c r="M37" s="123">
        <v>1</v>
      </c>
      <c r="N37" s="123">
        <v>11</v>
      </c>
      <c r="O37" s="123">
        <v>1</v>
      </c>
      <c r="P37" s="123" t="s">
        <v>28</v>
      </c>
      <c r="Q37" s="123">
        <v>0</v>
      </c>
      <c r="R37" s="315">
        <v>30642150</v>
      </c>
      <c r="S37" s="315">
        <v>30642150</v>
      </c>
      <c r="T37" s="123">
        <v>0</v>
      </c>
      <c r="U37" s="123">
        <v>0</v>
      </c>
      <c r="V37" s="123" t="s">
        <v>41</v>
      </c>
      <c r="W37" s="123" t="s">
        <v>29</v>
      </c>
      <c r="X37" s="123" t="s">
        <v>1042</v>
      </c>
      <c r="Y37" s="123">
        <v>3778881</v>
      </c>
      <c r="Z37" s="123" t="s">
        <v>1043</v>
      </c>
      <c r="AA37" s="51"/>
      <c r="AB37" s="316"/>
      <c r="AC37" s="44"/>
    </row>
    <row r="38" spans="1:30" s="255" customFormat="1" ht="50.1" customHeight="1" x14ac:dyDescent="0.25">
      <c r="A38" s="37">
        <v>37</v>
      </c>
      <c r="B38" s="123" t="s">
        <v>1035</v>
      </c>
      <c r="C38" s="123" t="s">
        <v>1036</v>
      </c>
      <c r="D38" s="123" t="s">
        <v>1059</v>
      </c>
      <c r="E38" s="123" t="s">
        <v>1060</v>
      </c>
      <c r="F38" s="123" t="s">
        <v>27</v>
      </c>
      <c r="G38" s="123" t="s">
        <v>31</v>
      </c>
      <c r="H38" s="123" t="s">
        <v>1039</v>
      </c>
      <c r="I38" s="123" t="s">
        <v>1040</v>
      </c>
      <c r="J38" s="123">
        <v>80111600</v>
      </c>
      <c r="K38" s="123" t="s">
        <v>1061</v>
      </c>
      <c r="L38" s="123">
        <v>1</v>
      </c>
      <c r="M38" s="123">
        <v>1</v>
      </c>
      <c r="N38" s="123">
        <v>11</v>
      </c>
      <c r="O38" s="123">
        <v>1</v>
      </c>
      <c r="P38" s="123" t="s">
        <v>28</v>
      </c>
      <c r="Q38" s="123">
        <v>0</v>
      </c>
      <c r="R38" s="315">
        <v>28228200</v>
      </c>
      <c r="S38" s="315">
        <v>28228200</v>
      </c>
      <c r="T38" s="123">
        <v>0</v>
      </c>
      <c r="U38" s="123">
        <v>0</v>
      </c>
      <c r="V38" s="123" t="s">
        <v>41</v>
      </c>
      <c r="W38" s="123" t="s">
        <v>29</v>
      </c>
      <c r="X38" s="123" t="s">
        <v>1042</v>
      </c>
      <c r="Y38" s="123">
        <v>3778881</v>
      </c>
      <c r="Z38" s="123" t="s">
        <v>1043</v>
      </c>
      <c r="AA38" s="51"/>
      <c r="AB38" s="316"/>
      <c r="AC38" s="44"/>
    </row>
    <row r="39" spans="1:30" s="255" customFormat="1" ht="50.1" customHeight="1" x14ac:dyDescent="0.25">
      <c r="A39" s="37">
        <v>38</v>
      </c>
      <c r="B39" s="123" t="s">
        <v>1035</v>
      </c>
      <c r="C39" s="123" t="s">
        <v>1036</v>
      </c>
      <c r="D39" s="123" t="s">
        <v>1059</v>
      </c>
      <c r="E39" s="123" t="s">
        <v>1060</v>
      </c>
      <c r="F39" s="123" t="s">
        <v>27</v>
      </c>
      <c r="G39" s="123" t="s">
        <v>31</v>
      </c>
      <c r="H39" s="123" t="s">
        <v>1039</v>
      </c>
      <c r="I39" s="123" t="s">
        <v>1040</v>
      </c>
      <c r="J39" s="123">
        <v>80111600</v>
      </c>
      <c r="K39" s="123" t="s">
        <v>1062</v>
      </c>
      <c r="L39" s="123">
        <v>1</v>
      </c>
      <c r="M39" s="123">
        <v>1</v>
      </c>
      <c r="N39" s="123">
        <v>12</v>
      </c>
      <c r="O39" s="123">
        <v>1</v>
      </c>
      <c r="P39" s="123" t="s">
        <v>28</v>
      </c>
      <c r="Q39" s="123">
        <v>0</v>
      </c>
      <c r="R39" s="315">
        <v>30794400</v>
      </c>
      <c r="S39" s="315">
        <v>30794400</v>
      </c>
      <c r="T39" s="123">
        <v>0</v>
      </c>
      <c r="U39" s="123">
        <v>0</v>
      </c>
      <c r="V39" s="123" t="s">
        <v>41</v>
      </c>
      <c r="W39" s="123" t="s">
        <v>29</v>
      </c>
      <c r="X39" s="123" t="s">
        <v>1042</v>
      </c>
      <c r="Y39" s="123">
        <v>3778881</v>
      </c>
      <c r="Z39" s="123" t="s">
        <v>1043</v>
      </c>
      <c r="AA39" s="51"/>
      <c r="AB39" s="316"/>
      <c r="AC39" s="44"/>
    </row>
    <row r="40" spans="1:30" s="255" customFormat="1" ht="50.1" customHeight="1" x14ac:dyDescent="0.25">
      <c r="A40" s="37">
        <v>39</v>
      </c>
      <c r="B40" s="123" t="s">
        <v>1035</v>
      </c>
      <c r="C40" s="123" t="s">
        <v>1036</v>
      </c>
      <c r="D40" s="123" t="s">
        <v>1059</v>
      </c>
      <c r="E40" s="123" t="s">
        <v>1060</v>
      </c>
      <c r="F40" s="123" t="s">
        <v>27</v>
      </c>
      <c r="G40" s="123" t="s">
        <v>31</v>
      </c>
      <c r="H40" s="123" t="s">
        <v>1039</v>
      </c>
      <c r="I40" s="123" t="s">
        <v>1040</v>
      </c>
      <c r="J40" s="123">
        <v>80111600</v>
      </c>
      <c r="K40" s="123" t="s">
        <v>1063</v>
      </c>
      <c r="L40" s="123">
        <v>1</v>
      </c>
      <c r="M40" s="123">
        <v>1</v>
      </c>
      <c r="N40" s="123">
        <v>11</v>
      </c>
      <c r="O40" s="123">
        <v>1</v>
      </c>
      <c r="P40" s="123" t="s">
        <v>28</v>
      </c>
      <c r="Q40" s="123">
        <v>0</v>
      </c>
      <c r="R40" s="315">
        <v>45091200</v>
      </c>
      <c r="S40" s="315">
        <v>45091200</v>
      </c>
      <c r="T40" s="123">
        <v>0</v>
      </c>
      <c r="U40" s="123">
        <v>0</v>
      </c>
      <c r="V40" s="123" t="s">
        <v>41</v>
      </c>
      <c r="W40" s="123" t="s">
        <v>29</v>
      </c>
      <c r="X40" s="123" t="s">
        <v>1042</v>
      </c>
      <c r="Y40" s="123">
        <v>3778881</v>
      </c>
      <c r="Z40" s="123" t="s">
        <v>1043</v>
      </c>
      <c r="AA40" s="51"/>
      <c r="AB40" s="316"/>
      <c r="AC40" s="44"/>
    </row>
    <row r="41" spans="1:30" s="255" customFormat="1" ht="50.1" customHeight="1" x14ac:dyDescent="0.25">
      <c r="A41" s="37">
        <v>40</v>
      </c>
      <c r="B41" s="123" t="s">
        <v>1035</v>
      </c>
      <c r="C41" s="123" t="s">
        <v>1036</v>
      </c>
      <c r="D41" s="123" t="s">
        <v>1059</v>
      </c>
      <c r="E41" s="123" t="s">
        <v>1060</v>
      </c>
      <c r="F41" s="123" t="s">
        <v>27</v>
      </c>
      <c r="G41" s="123" t="s">
        <v>31</v>
      </c>
      <c r="H41" s="123" t="s">
        <v>1039</v>
      </c>
      <c r="I41" s="123" t="s">
        <v>1040</v>
      </c>
      <c r="J41" s="123">
        <v>80111600</v>
      </c>
      <c r="K41" s="123" t="s">
        <v>1064</v>
      </c>
      <c r="L41" s="123">
        <v>1</v>
      </c>
      <c r="M41" s="123">
        <v>1</v>
      </c>
      <c r="N41" s="123">
        <v>11</v>
      </c>
      <c r="O41" s="123">
        <v>1</v>
      </c>
      <c r="P41" s="123" t="s">
        <v>28</v>
      </c>
      <c r="Q41" s="123">
        <v>0</v>
      </c>
      <c r="R41" s="315">
        <v>33044550</v>
      </c>
      <c r="S41" s="315">
        <v>33044550</v>
      </c>
      <c r="T41" s="123">
        <v>0</v>
      </c>
      <c r="U41" s="123">
        <v>0</v>
      </c>
      <c r="V41" s="123" t="s">
        <v>41</v>
      </c>
      <c r="W41" s="123" t="s">
        <v>29</v>
      </c>
      <c r="X41" s="123" t="s">
        <v>1042</v>
      </c>
      <c r="Y41" s="123">
        <v>3778881</v>
      </c>
      <c r="Z41" s="123" t="s">
        <v>1043</v>
      </c>
      <c r="AA41" s="51"/>
      <c r="AB41" s="316"/>
      <c r="AC41" s="44"/>
      <c r="AD41" s="253"/>
    </row>
    <row r="42" spans="1:30" s="255" customFormat="1" ht="50.1" customHeight="1" x14ac:dyDescent="0.25">
      <c r="A42" s="37">
        <v>41</v>
      </c>
      <c r="B42" s="123" t="s">
        <v>1035</v>
      </c>
      <c r="C42" s="123" t="s">
        <v>1036</v>
      </c>
      <c r="D42" s="123" t="s">
        <v>1059</v>
      </c>
      <c r="E42" s="123" t="s">
        <v>1060</v>
      </c>
      <c r="F42" s="123" t="s">
        <v>27</v>
      </c>
      <c r="G42" s="123" t="s">
        <v>31</v>
      </c>
      <c r="H42" s="123" t="s">
        <v>1039</v>
      </c>
      <c r="I42" s="123" t="s">
        <v>1040</v>
      </c>
      <c r="J42" s="123">
        <v>80111600</v>
      </c>
      <c r="K42" s="123" t="s">
        <v>1065</v>
      </c>
      <c r="L42" s="123">
        <v>1</v>
      </c>
      <c r="M42" s="123">
        <v>1</v>
      </c>
      <c r="N42" s="123">
        <v>12</v>
      </c>
      <c r="O42" s="123">
        <v>1</v>
      </c>
      <c r="P42" s="123" t="s">
        <v>28</v>
      </c>
      <c r="Q42" s="123">
        <v>0</v>
      </c>
      <c r="R42" s="315">
        <v>33427800</v>
      </c>
      <c r="S42" s="315">
        <v>33427800</v>
      </c>
      <c r="T42" s="123">
        <v>0</v>
      </c>
      <c r="U42" s="123">
        <v>0</v>
      </c>
      <c r="V42" s="123" t="s">
        <v>41</v>
      </c>
      <c r="W42" s="123" t="s">
        <v>29</v>
      </c>
      <c r="X42" s="123" t="s">
        <v>1042</v>
      </c>
      <c r="Y42" s="123">
        <v>3778881</v>
      </c>
      <c r="Z42" s="123" t="s">
        <v>1043</v>
      </c>
      <c r="AA42" s="51"/>
      <c r="AB42" s="316"/>
      <c r="AC42" s="44"/>
    </row>
    <row r="43" spans="1:30" s="255" customFormat="1" ht="50.1" customHeight="1" x14ac:dyDescent="0.25">
      <c r="A43" s="37">
        <v>42</v>
      </c>
      <c r="B43" s="123" t="s">
        <v>1035</v>
      </c>
      <c r="C43" s="123" t="s">
        <v>1036</v>
      </c>
      <c r="D43" s="123" t="s">
        <v>1059</v>
      </c>
      <c r="E43" s="123" t="s">
        <v>1060</v>
      </c>
      <c r="F43" s="123" t="s">
        <v>27</v>
      </c>
      <c r="G43" s="123" t="s">
        <v>31</v>
      </c>
      <c r="H43" s="123" t="s">
        <v>1039</v>
      </c>
      <c r="I43" s="123" t="s">
        <v>1040</v>
      </c>
      <c r="J43" s="123">
        <v>80111600</v>
      </c>
      <c r="K43" s="123" t="s">
        <v>1066</v>
      </c>
      <c r="L43" s="123">
        <v>1</v>
      </c>
      <c r="M43" s="123">
        <v>1</v>
      </c>
      <c r="N43" s="123">
        <v>8</v>
      </c>
      <c r="O43" s="123">
        <v>1</v>
      </c>
      <c r="P43" s="123" t="s">
        <v>28</v>
      </c>
      <c r="Q43" s="123">
        <v>0</v>
      </c>
      <c r="R43" s="315">
        <v>37758000</v>
      </c>
      <c r="S43" s="315">
        <v>37758000</v>
      </c>
      <c r="T43" s="123">
        <v>0</v>
      </c>
      <c r="U43" s="123">
        <v>0</v>
      </c>
      <c r="V43" s="123" t="s">
        <v>41</v>
      </c>
      <c r="W43" s="123" t="s">
        <v>29</v>
      </c>
      <c r="X43" s="123" t="s">
        <v>1042</v>
      </c>
      <c r="Y43" s="123">
        <v>3778881</v>
      </c>
      <c r="Z43" s="123" t="s">
        <v>1043</v>
      </c>
      <c r="AA43" s="51"/>
      <c r="AB43" s="316"/>
      <c r="AC43" s="44"/>
    </row>
    <row r="44" spans="1:30" s="255" customFormat="1" ht="50.1" customHeight="1" x14ac:dyDescent="0.25">
      <c r="A44" s="37">
        <v>43</v>
      </c>
      <c r="B44" s="123" t="s">
        <v>1035</v>
      </c>
      <c r="C44" s="123" t="s">
        <v>1036</v>
      </c>
      <c r="D44" s="123" t="s">
        <v>1059</v>
      </c>
      <c r="E44" s="123" t="s">
        <v>1060</v>
      </c>
      <c r="F44" s="123" t="s">
        <v>27</v>
      </c>
      <c r="G44" s="123" t="s">
        <v>31</v>
      </c>
      <c r="H44" s="123" t="s">
        <v>1039</v>
      </c>
      <c r="I44" s="123" t="s">
        <v>1040</v>
      </c>
      <c r="J44" s="123">
        <v>80111600</v>
      </c>
      <c r="K44" s="123" t="s">
        <v>1067</v>
      </c>
      <c r="L44" s="123">
        <v>1</v>
      </c>
      <c r="M44" s="123">
        <v>1</v>
      </c>
      <c r="N44" s="123">
        <v>12</v>
      </c>
      <c r="O44" s="123">
        <v>1</v>
      </c>
      <c r="P44" s="123" t="s">
        <v>28</v>
      </c>
      <c r="Q44" s="123">
        <v>0</v>
      </c>
      <c r="R44" s="315">
        <v>43646400</v>
      </c>
      <c r="S44" s="315">
        <v>43646400</v>
      </c>
      <c r="T44" s="123">
        <v>0</v>
      </c>
      <c r="U44" s="123">
        <v>0</v>
      </c>
      <c r="V44" s="123" t="s">
        <v>41</v>
      </c>
      <c r="W44" s="123" t="s">
        <v>29</v>
      </c>
      <c r="X44" s="123" t="s">
        <v>1042</v>
      </c>
      <c r="Y44" s="123">
        <v>3778881</v>
      </c>
      <c r="Z44" s="123" t="s">
        <v>1043</v>
      </c>
      <c r="AA44" s="51"/>
      <c r="AB44" s="316"/>
      <c r="AC44" s="44"/>
    </row>
    <row r="45" spans="1:30" s="255" customFormat="1" ht="50.1" customHeight="1" x14ac:dyDescent="0.25">
      <c r="A45" s="37">
        <v>44</v>
      </c>
      <c r="B45" s="123" t="s">
        <v>1035</v>
      </c>
      <c r="C45" s="123" t="s">
        <v>1036</v>
      </c>
      <c r="D45" s="123" t="s">
        <v>1059</v>
      </c>
      <c r="E45" s="123" t="s">
        <v>1060</v>
      </c>
      <c r="F45" s="123" t="s">
        <v>27</v>
      </c>
      <c r="G45" s="123" t="s">
        <v>31</v>
      </c>
      <c r="H45" s="123" t="s">
        <v>1039</v>
      </c>
      <c r="I45" s="123" t="s">
        <v>1040</v>
      </c>
      <c r="J45" s="123">
        <v>80111600</v>
      </c>
      <c r="K45" s="123" t="s">
        <v>1067</v>
      </c>
      <c r="L45" s="123">
        <v>1</v>
      </c>
      <c r="M45" s="123">
        <v>1</v>
      </c>
      <c r="N45" s="123">
        <v>12</v>
      </c>
      <c r="O45" s="123">
        <v>1</v>
      </c>
      <c r="P45" s="123" t="s">
        <v>28</v>
      </c>
      <c r="Q45" s="123">
        <v>0</v>
      </c>
      <c r="R45" s="315">
        <v>43646400</v>
      </c>
      <c r="S45" s="315">
        <v>43646400</v>
      </c>
      <c r="T45" s="123">
        <v>0</v>
      </c>
      <c r="U45" s="123">
        <v>0</v>
      </c>
      <c r="V45" s="123" t="s">
        <v>41</v>
      </c>
      <c r="W45" s="123" t="s">
        <v>29</v>
      </c>
      <c r="X45" s="123" t="s">
        <v>1042</v>
      </c>
      <c r="Y45" s="123">
        <v>3778881</v>
      </c>
      <c r="Z45" s="123" t="s">
        <v>1043</v>
      </c>
      <c r="AA45" s="51"/>
      <c r="AB45" s="316"/>
      <c r="AC45" s="44"/>
    </row>
    <row r="46" spans="1:30" s="255" customFormat="1" ht="50.1" customHeight="1" x14ac:dyDescent="0.25">
      <c r="A46" s="37">
        <v>45</v>
      </c>
      <c r="B46" s="123" t="s">
        <v>1035</v>
      </c>
      <c r="C46" s="123" t="s">
        <v>1036</v>
      </c>
      <c r="D46" s="123" t="s">
        <v>1059</v>
      </c>
      <c r="E46" s="123" t="s">
        <v>1060</v>
      </c>
      <c r="F46" s="123" t="s">
        <v>27</v>
      </c>
      <c r="G46" s="123" t="s">
        <v>31</v>
      </c>
      <c r="H46" s="123" t="s">
        <v>1039</v>
      </c>
      <c r="I46" s="123" t="s">
        <v>1040</v>
      </c>
      <c r="J46" s="123">
        <v>80111600</v>
      </c>
      <c r="K46" s="123" t="s">
        <v>1067</v>
      </c>
      <c r="L46" s="123">
        <v>1</v>
      </c>
      <c r="M46" s="123">
        <v>1</v>
      </c>
      <c r="N46" s="123">
        <v>12</v>
      </c>
      <c r="O46" s="123">
        <v>1</v>
      </c>
      <c r="P46" s="123" t="s">
        <v>28</v>
      </c>
      <c r="Q46" s="123">
        <v>0</v>
      </c>
      <c r="R46" s="315">
        <v>43646400</v>
      </c>
      <c r="S46" s="315">
        <v>43646400</v>
      </c>
      <c r="T46" s="123">
        <v>0</v>
      </c>
      <c r="U46" s="123">
        <v>0</v>
      </c>
      <c r="V46" s="123" t="s">
        <v>41</v>
      </c>
      <c r="W46" s="123" t="s">
        <v>29</v>
      </c>
      <c r="X46" s="123" t="s">
        <v>1042</v>
      </c>
      <c r="Y46" s="123">
        <v>3778881</v>
      </c>
      <c r="Z46" s="123" t="s">
        <v>1043</v>
      </c>
      <c r="AA46" s="51"/>
      <c r="AB46" s="316"/>
      <c r="AC46" s="44"/>
    </row>
    <row r="47" spans="1:30" s="255" customFormat="1" ht="50.1" customHeight="1" x14ac:dyDescent="0.25">
      <c r="A47" s="37">
        <v>46</v>
      </c>
      <c r="B47" s="123" t="s">
        <v>1035</v>
      </c>
      <c r="C47" s="123" t="s">
        <v>1036</v>
      </c>
      <c r="D47" s="123" t="s">
        <v>1059</v>
      </c>
      <c r="E47" s="123" t="s">
        <v>1060</v>
      </c>
      <c r="F47" s="123" t="s">
        <v>27</v>
      </c>
      <c r="G47" s="123" t="s">
        <v>31</v>
      </c>
      <c r="H47" s="123" t="s">
        <v>1039</v>
      </c>
      <c r="I47" s="123" t="s">
        <v>1040</v>
      </c>
      <c r="J47" s="123">
        <v>80111600</v>
      </c>
      <c r="K47" s="123" t="s">
        <v>1067</v>
      </c>
      <c r="L47" s="123">
        <v>1</v>
      </c>
      <c r="M47" s="123">
        <v>1</v>
      </c>
      <c r="N47" s="123">
        <v>12</v>
      </c>
      <c r="O47" s="123">
        <v>1</v>
      </c>
      <c r="P47" s="123" t="s">
        <v>28</v>
      </c>
      <c r="Q47" s="123">
        <v>0</v>
      </c>
      <c r="R47" s="315">
        <v>43646400</v>
      </c>
      <c r="S47" s="315">
        <v>43646400</v>
      </c>
      <c r="T47" s="123">
        <v>0</v>
      </c>
      <c r="U47" s="123">
        <v>0</v>
      </c>
      <c r="V47" s="123" t="s">
        <v>41</v>
      </c>
      <c r="W47" s="123" t="s">
        <v>29</v>
      </c>
      <c r="X47" s="123" t="s">
        <v>1042</v>
      </c>
      <c r="Y47" s="123">
        <v>3778881</v>
      </c>
      <c r="Z47" s="123" t="s">
        <v>1043</v>
      </c>
      <c r="AA47" s="51"/>
      <c r="AB47" s="316"/>
      <c r="AC47" s="44"/>
    </row>
    <row r="48" spans="1:30" s="255" customFormat="1" ht="50.1" customHeight="1" x14ac:dyDescent="0.25">
      <c r="A48" s="37">
        <v>47</v>
      </c>
      <c r="B48" s="123" t="s">
        <v>1035</v>
      </c>
      <c r="C48" s="123" t="s">
        <v>1036</v>
      </c>
      <c r="D48" s="123" t="s">
        <v>1059</v>
      </c>
      <c r="E48" s="123" t="s">
        <v>1060</v>
      </c>
      <c r="F48" s="123" t="s">
        <v>27</v>
      </c>
      <c r="G48" s="123" t="s">
        <v>31</v>
      </c>
      <c r="H48" s="123" t="s">
        <v>1039</v>
      </c>
      <c r="I48" s="123" t="s">
        <v>1040</v>
      </c>
      <c r="J48" s="123">
        <v>80111600</v>
      </c>
      <c r="K48" s="123" t="s">
        <v>1067</v>
      </c>
      <c r="L48" s="123">
        <v>1</v>
      </c>
      <c r="M48" s="123">
        <v>1</v>
      </c>
      <c r="N48" s="123">
        <v>11</v>
      </c>
      <c r="O48" s="123">
        <v>1</v>
      </c>
      <c r="P48" s="123" t="s">
        <v>28</v>
      </c>
      <c r="Q48" s="123">
        <v>0</v>
      </c>
      <c r="R48" s="315">
        <v>40009200</v>
      </c>
      <c r="S48" s="315">
        <v>40009200</v>
      </c>
      <c r="T48" s="123">
        <v>0</v>
      </c>
      <c r="U48" s="123">
        <v>0</v>
      </c>
      <c r="V48" s="123" t="s">
        <v>41</v>
      </c>
      <c r="W48" s="123" t="s">
        <v>29</v>
      </c>
      <c r="X48" s="123" t="s">
        <v>1042</v>
      </c>
      <c r="Y48" s="123">
        <v>3778881</v>
      </c>
      <c r="Z48" s="123" t="s">
        <v>1043</v>
      </c>
      <c r="AA48" s="51"/>
      <c r="AB48" s="316"/>
      <c r="AC48" s="44"/>
    </row>
    <row r="49" spans="1:29" s="255" customFormat="1" ht="50.1" customHeight="1" x14ac:dyDescent="0.25">
      <c r="A49" s="37">
        <v>48</v>
      </c>
      <c r="B49" s="123" t="s">
        <v>1035</v>
      </c>
      <c r="C49" s="123" t="s">
        <v>1036</v>
      </c>
      <c r="D49" s="123" t="s">
        <v>1059</v>
      </c>
      <c r="E49" s="123" t="s">
        <v>1060</v>
      </c>
      <c r="F49" s="123" t="s">
        <v>27</v>
      </c>
      <c r="G49" s="123" t="s">
        <v>31</v>
      </c>
      <c r="H49" s="123" t="s">
        <v>1039</v>
      </c>
      <c r="I49" s="123" t="s">
        <v>1040</v>
      </c>
      <c r="J49" s="123">
        <v>80111600</v>
      </c>
      <c r="K49" s="123" t="s">
        <v>1067</v>
      </c>
      <c r="L49" s="123">
        <v>1</v>
      </c>
      <c r="M49" s="123">
        <v>1</v>
      </c>
      <c r="N49" s="123">
        <v>11</v>
      </c>
      <c r="O49" s="123">
        <v>1</v>
      </c>
      <c r="P49" s="123" t="s">
        <v>28</v>
      </c>
      <c r="Q49" s="123">
        <v>0</v>
      </c>
      <c r="R49" s="315">
        <v>40009200</v>
      </c>
      <c r="S49" s="315">
        <v>40009200</v>
      </c>
      <c r="T49" s="123">
        <v>0</v>
      </c>
      <c r="U49" s="123">
        <v>0</v>
      </c>
      <c r="V49" s="123" t="s">
        <v>41</v>
      </c>
      <c r="W49" s="123" t="s">
        <v>29</v>
      </c>
      <c r="X49" s="123" t="s">
        <v>1042</v>
      </c>
      <c r="Y49" s="123">
        <v>3778881</v>
      </c>
      <c r="Z49" s="123" t="s">
        <v>1043</v>
      </c>
      <c r="AA49" s="51"/>
      <c r="AB49" s="316"/>
      <c r="AC49" s="44"/>
    </row>
    <row r="50" spans="1:29" s="255" customFormat="1" ht="50.1" customHeight="1" x14ac:dyDescent="0.25">
      <c r="A50" s="37">
        <v>49</v>
      </c>
      <c r="B50" s="123" t="s">
        <v>1035</v>
      </c>
      <c r="C50" s="123" t="s">
        <v>1036</v>
      </c>
      <c r="D50" s="123" t="s">
        <v>1059</v>
      </c>
      <c r="E50" s="123" t="s">
        <v>1060</v>
      </c>
      <c r="F50" s="123" t="s">
        <v>27</v>
      </c>
      <c r="G50" s="123" t="s">
        <v>31</v>
      </c>
      <c r="H50" s="123" t="s">
        <v>1039</v>
      </c>
      <c r="I50" s="123" t="s">
        <v>1040</v>
      </c>
      <c r="J50" s="123">
        <v>80111600</v>
      </c>
      <c r="K50" s="123" t="s">
        <v>1067</v>
      </c>
      <c r="L50" s="123">
        <v>1</v>
      </c>
      <c r="M50" s="123">
        <v>1</v>
      </c>
      <c r="N50" s="123">
        <v>11</v>
      </c>
      <c r="O50" s="123">
        <v>1</v>
      </c>
      <c r="P50" s="123" t="s">
        <v>28</v>
      </c>
      <c r="Q50" s="123">
        <v>0</v>
      </c>
      <c r="R50" s="315">
        <v>40009200</v>
      </c>
      <c r="S50" s="315">
        <v>40009200</v>
      </c>
      <c r="T50" s="123">
        <v>0</v>
      </c>
      <c r="U50" s="123">
        <v>0</v>
      </c>
      <c r="V50" s="123" t="s">
        <v>41</v>
      </c>
      <c r="W50" s="123" t="s">
        <v>29</v>
      </c>
      <c r="X50" s="123" t="s">
        <v>1042</v>
      </c>
      <c r="Y50" s="123">
        <v>3778881</v>
      </c>
      <c r="Z50" s="123" t="s">
        <v>1043</v>
      </c>
      <c r="AA50" s="51"/>
      <c r="AB50" s="316"/>
      <c r="AC50" s="44"/>
    </row>
    <row r="51" spans="1:29" s="255" customFormat="1" ht="50.1" customHeight="1" x14ac:dyDescent="0.25">
      <c r="A51" s="37">
        <v>50</v>
      </c>
      <c r="B51" s="123" t="s">
        <v>1035</v>
      </c>
      <c r="C51" s="123" t="s">
        <v>1036</v>
      </c>
      <c r="D51" s="123" t="s">
        <v>1059</v>
      </c>
      <c r="E51" s="123" t="s">
        <v>1060</v>
      </c>
      <c r="F51" s="123" t="s">
        <v>27</v>
      </c>
      <c r="G51" s="123" t="s">
        <v>31</v>
      </c>
      <c r="H51" s="123" t="s">
        <v>1039</v>
      </c>
      <c r="I51" s="123" t="s">
        <v>1040</v>
      </c>
      <c r="J51" s="123">
        <v>80111600</v>
      </c>
      <c r="K51" s="123" t="s">
        <v>1067</v>
      </c>
      <c r="L51" s="123">
        <v>1</v>
      </c>
      <c r="M51" s="123">
        <v>1</v>
      </c>
      <c r="N51" s="123">
        <v>11</v>
      </c>
      <c r="O51" s="123">
        <v>1</v>
      </c>
      <c r="P51" s="123" t="s">
        <v>28</v>
      </c>
      <c r="Q51" s="123">
        <v>0</v>
      </c>
      <c r="R51" s="315">
        <v>40009200</v>
      </c>
      <c r="S51" s="315">
        <v>40009200</v>
      </c>
      <c r="T51" s="123">
        <v>0</v>
      </c>
      <c r="U51" s="123">
        <v>0</v>
      </c>
      <c r="V51" s="123" t="s">
        <v>41</v>
      </c>
      <c r="W51" s="123" t="s">
        <v>29</v>
      </c>
      <c r="X51" s="123" t="s">
        <v>1042</v>
      </c>
      <c r="Y51" s="123">
        <v>3778881</v>
      </c>
      <c r="Z51" s="123" t="s">
        <v>1043</v>
      </c>
      <c r="AA51" s="51"/>
      <c r="AB51" s="316"/>
      <c r="AC51" s="44"/>
    </row>
    <row r="52" spans="1:29" s="255" customFormat="1" ht="50.1" customHeight="1" x14ac:dyDescent="0.25">
      <c r="A52" s="37">
        <v>51</v>
      </c>
      <c r="B52" s="123" t="s">
        <v>1035</v>
      </c>
      <c r="C52" s="123" t="s">
        <v>1036</v>
      </c>
      <c r="D52" s="123" t="s">
        <v>1059</v>
      </c>
      <c r="E52" s="123" t="s">
        <v>1060</v>
      </c>
      <c r="F52" s="123" t="s">
        <v>27</v>
      </c>
      <c r="G52" s="123" t="s">
        <v>31</v>
      </c>
      <c r="H52" s="123" t="s">
        <v>1039</v>
      </c>
      <c r="I52" s="123" t="s">
        <v>1040</v>
      </c>
      <c r="J52" s="123">
        <v>80111600</v>
      </c>
      <c r="K52" s="123" t="s">
        <v>1067</v>
      </c>
      <c r="L52" s="123">
        <v>1</v>
      </c>
      <c r="M52" s="123">
        <v>1</v>
      </c>
      <c r="N52" s="123">
        <v>11</v>
      </c>
      <c r="O52" s="123">
        <v>1</v>
      </c>
      <c r="P52" s="123" t="s">
        <v>28</v>
      </c>
      <c r="Q52" s="123">
        <v>0</v>
      </c>
      <c r="R52" s="315">
        <v>40009200</v>
      </c>
      <c r="S52" s="315">
        <v>40009200</v>
      </c>
      <c r="T52" s="123">
        <v>0</v>
      </c>
      <c r="U52" s="123">
        <v>0</v>
      </c>
      <c r="V52" s="123" t="s">
        <v>41</v>
      </c>
      <c r="W52" s="123" t="s">
        <v>29</v>
      </c>
      <c r="X52" s="123" t="s">
        <v>1042</v>
      </c>
      <c r="Y52" s="123">
        <v>3778881</v>
      </c>
      <c r="Z52" s="123" t="s">
        <v>1043</v>
      </c>
      <c r="AA52" s="51"/>
      <c r="AB52" s="316"/>
      <c r="AC52" s="44"/>
    </row>
    <row r="53" spans="1:29" s="255" customFormat="1" ht="50.1" customHeight="1" x14ac:dyDescent="0.25">
      <c r="A53" s="37">
        <v>52</v>
      </c>
      <c r="B53" s="123" t="s">
        <v>1035</v>
      </c>
      <c r="C53" s="123" t="s">
        <v>1036</v>
      </c>
      <c r="D53" s="123" t="s">
        <v>1059</v>
      </c>
      <c r="E53" s="123" t="s">
        <v>1060</v>
      </c>
      <c r="F53" s="123" t="s">
        <v>27</v>
      </c>
      <c r="G53" s="123" t="s">
        <v>31</v>
      </c>
      <c r="H53" s="123" t="s">
        <v>1039</v>
      </c>
      <c r="I53" s="123" t="s">
        <v>1040</v>
      </c>
      <c r="J53" s="123">
        <v>80111600</v>
      </c>
      <c r="K53" s="123" t="s">
        <v>1067</v>
      </c>
      <c r="L53" s="123">
        <v>1</v>
      </c>
      <c r="M53" s="123">
        <v>1</v>
      </c>
      <c r="N53" s="123">
        <v>11</v>
      </c>
      <c r="O53" s="123">
        <v>1</v>
      </c>
      <c r="P53" s="123" t="s">
        <v>28</v>
      </c>
      <c r="Q53" s="123">
        <v>0</v>
      </c>
      <c r="R53" s="315">
        <v>40009200</v>
      </c>
      <c r="S53" s="315">
        <v>40009200</v>
      </c>
      <c r="T53" s="123">
        <v>0</v>
      </c>
      <c r="U53" s="123">
        <v>0</v>
      </c>
      <c r="V53" s="123" t="s">
        <v>41</v>
      </c>
      <c r="W53" s="123" t="s">
        <v>29</v>
      </c>
      <c r="X53" s="123" t="s">
        <v>1042</v>
      </c>
      <c r="Y53" s="123">
        <v>3778881</v>
      </c>
      <c r="Z53" s="123" t="s">
        <v>1043</v>
      </c>
      <c r="AA53" s="51"/>
      <c r="AB53" s="316"/>
      <c r="AC53" s="44"/>
    </row>
    <row r="54" spans="1:29" s="255" customFormat="1" ht="50.1" customHeight="1" x14ac:dyDescent="0.25">
      <c r="A54" s="37">
        <v>53</v>
      </c>
      <c r="B54" s="123" t="s">
        <v>1035</v>
      </c>
      <c r="C54" s="123" t="s">
        <v>1036</v>
      </c>
      <c r="D54" s="123" t="s">
        <v>1059</v>
      </c>
      <c r="E54" s="123" t="s">
        <v>1060</v>
      </c>
      <c r="F54" s="123" t="s">
        <v>27</v>
      </c>
      <c r="G54" s="123" t="s">
        <v>31</v>
      </c>
      <c r="H54" s="123" t="s">
        <v>1039</v>
      </c>
      <c r="I54" s="123" t="s">
        <v>1040</v>
      </c>
      <c r="J54" s="123">
        <v>80111600</v>
      </c>
      <c r="K54" s="123" t="s">
        <v>1067</v>
      </c>
      <c r="L54" s="123">
        <v>1</v>
      </c>
      <c r="M54" s="123">
        <v>1</v>
      </c>
      <c r="N54" s="123">
        <v>11</v>
      </c>
      <c r="O54" s="123">
        <v>1</v>
      </c>
      <c r="P54" s="123" t="s">
        <v>28</v>
      </c>
      <c r="Q54" s="123">
        <v>0</v>
      </c>
      <c r="R54" s="315">
        <v>40009200</v>
      </c>
      <c r="S54" s="315">
        <v>40009200</v>
      </c>
      <c r="T54" s="123">
        <v>0</v>
      </c>
      <c r="U54" s="123">
        <v>0</v>
      </c>
      <c r="V54" s="123" t="s">
        <v>41</v>
      </c>
      <c r="W54" s="123" t="s">
        <v>29</v>
      </c>
      <c r="X54" s="123" t="s">
        <v>1042</v>
      </c>
      <c r="Y54" s="123">
        <v>3778881</v>
      </c>
      <c r="Z54" s="123" t="s">
        <v>1043</v>
      </c>
      <c r="AA54" s="51"/>
      <c r="AB54" s="316"/>
      <c r="AC54" s="44"/>
    </row>
    <row r="55" spans="1:29" s="255" customFormat="1" ht="50.1" customHeight="1" x14ac:dyDescent="0.25">
      <c r="A55" s="37">
        <v>54</v>
      </c>
      <c r="B55" s="123" t="s">
        <v>1035</v>
      </c>
      <c r="C55" s="123" t="s">
        <v>1036</v>
      </c>
      <c r="D55" s="123" t="s">
        <v>1059</v>
      </c>
      <c r="E55" s="123" t="s">
        <v>1060</v>
      </c>
      <c r="F55" s="123" t="s">
        <v>27</v>
      </c>
      <c r="G55" s="123" t="s">
        <v>31</v>
      </c>
      <c r="H55" s="123" t="s">
        <v>1039</v>
      </c>
      <c r="I55" s="123" t="s">
        <v>1040</v>
      </c>
      <c r="J55" s="123">
        <v>80111600</v>
      </c>
      <c r="K55" s="123" t="s">
        <v>1067</v>
      </c>
      <c r="L55" s="123">
        <v>1</v>
      </c>
      <c r="M55" s="123">
        <v>1</v>
      </c>
      <c r="N55" s="123">
        <v>11</v>
      </c>
      <c r="O55" s="123">
        <v>1</v>
      </c>
      <c r="P55" s="123" t="s">
        <v>28</v>
      </c>
      <c r="Q55" s="123">
        <v>0</v>
      </c>
      <c r="R55" s="315">
        <v>40009200</v>
      </c>
      <c r="S55" s="315">
        <v>40009200</v>
      </c>
      <c r="T55" s="123">
        <v>0</v>
      </c>
      <c r="U55" s="123">
        <v>0</v>
      </c>
      <c r="V55" s="123" t="s">
        <v>41</v>
      </c>
      <c r="W55" s="123" t="s">
        <v>29</v>
      </c>
      <c r="X55" s="123" t="s">
        <v>1042</v>
      </c>
      <c r="Y55" s="123">
        <v>3778881</v>
      </c>
      <c r="Z55" s="123" t="s">
        <v>1043</v>
      </c>
      <c r="AA55" s="51"/>
      <c r="AB55" s="316"/>
      <c r="AC55" s="44"/>
    </row>
    <row r="56" spans="1:29" s="255" customFormat="1" ht="50.1" customHeight="1" x14ac:dyDescent="0.25">
      <c r="A56" s="37">
        <v>55</v>
      </c>
      <c r="B56" s="123" t="s">
        <v>1035</v>
      </c>
      <c r="C56" s="123" t="s">
        <v>1036</v>
      </c>
      <c r="D56" s="123" t="s">
        <v>1059</v>
      </c>
      <c r="E56" s="123" t="s">
        <v>1060</v>
      </c>
      <c r="F56" s="123" t="s">
        <v>27</v>
      </c>
      <c r="G56" s="123" t="s">
        <v>31</v>
      </c>
      <c r="H56" s="123" t="s">
        <v>1039</v>
      </c>
      <c r="I56" s="123" t="s">
        <v>1040</v>
      </c>
      <c r="J56" s="123">
        <v>80111600</v>
      </c>
      <c r="K56" s="123" t="s">
        <v>1067</v>
      </c>
      <c r="L56" s="123">
        <v>1</v>
      </c>
      <c r="M56" s="123">
        <v>1</v>
      </c>
      <c r="N56" s="123">
        <v>11</v>
      </c>
      <c r="O56" s="123">
        <v>1</v>
      </c>
      <c r="P56" s="123" t="s">
        <v>28</v>
      </c>
      <c r="Q56" s="123">
        <v>0</v>
      </c>
      <c r="R56" s="315">
        <v>40009200</v>
      </c>
      <c r="S56" s="315">
        <v>40009200</v>
      </c>
      <c r="T56" s="123">
        <v>0</v>
      </c>
      <c r="U56" s="123">
        <v>0</v>
      </c>
      <c r="V56" s="123" t="s">
        <v>41</v>
      </c>
      <c r="W56" s="123" t="s">
        <v>29</v>
      </c>
      <c r="X56" s="123" t="s">
        <v>1042</v>
      </c>
      <c r="Y56" s="123">
        <v>3778881</v>
      </c>
      <c r="Z56" s="123" t="s">
        <v>1043</v>
      </c>
      <c r="AA56" s="51"/>
      <c r="AB56" s="316"/>
      <c r="AC56" s="44"/>
    </row>
    <row r="57" spans="1:29" s="255" customFormat="1" ht="50.1" customHeight="1" x14ac:dyDescent="0.25">
      <c r="A57" s="37">
        <v>56</v>
      </c>
      <c r="B57" s="123" t="s">
        <v>1035</v>
      </c>
      <c r="C57" s="123" t="s">
        <v>1036</v>
      </c>
      <c r="D57" s="123" t="s">
        <v>1059</v>
      </c>
      <c r="E57" s="123" t="s">
        <v>1060</v>
      </c>
      <c r="F57" s="123" t="s">
        <v>27</v>
      </c>
      <c r="G57" s="123" t="s">
        <v>31</v>
      </c>
      <c r="H57" s="123" t="s">
        <v>1039</v>
      </c>
      <c r="I57" s="123" t="s">
        <v>1040</v>
      </c>
      <c r="J57" s="123">
        <v>80111600</v>
      </c>
      <c r="K57" s="123" t="s">
        <v>1067</v>
      </c>
      <c r="L57" s="123">
        <v>1</v>
      </c>
      <c r="M57" s="123">
        <v>1</v>
      </c>
      <c r="N57" s="123">
        <v>11</v>
      </c>
      <c r="O57" s="123">
        <v>1</v>
      </c>
      <c r="P57" s="123" t="s">
        <v>28</v>
      </c>
      <c r="Q57" s="123">
        <v>0</v>
      </c>
      <c r="R57" s="315">
        <v>40009200</v>
      </c>
      <c r="S57" s="315">
        <v>40009200</v>
      </c>
      <c r="T57" s="123">
        <v>0</v>
      </c>
      <c r="U57" s="123">
        <v>0</v>
      </c>
      <c r="V57" s="123" t="s">
        <v>41</v>
      </c>
      <c r="W57" s="123" t="s">
        <v>29</v>
      </c>
      <c r="X57" s="123" t="s">
        <v>1042</v>
      </c>
      <c r="Y57" s="123">
        <v>3778881</v>
      </c>
      <c r="Z57" s="123" t="s">
        <v>1043</v>
      </c>
      <c r="AA57" s="51"/>
      <c r="AB57" s="316"/>
      <c r="AC57" s="44"/>
    </row>
    <row r="58" spans="1:29" s="255" customFormat="1" ht="50.1" customHeight="1" x14ac:dyDescent="0.25">
      <c r="A58" s="37">
        <v>57</v>
      </c>
      <c r="B58" s="123" t="s">
        <v>1035</v>
      </c>
      <c r="C58" s="123" t="s">
        <v>1036</v>
      </c>
      <c r="D58" s="123" t="s">
        <v>1059</v>
      </c>
      <c r="E58" s="123" t="s">
        <v>1060</v>
      </c>
      <c r="F58" s="123" t="s">
        <v>27</v>
      </c>
      <c r="G58" s="123" t="s">
        <v>31</v>
      </c>
      <c r="H58" s="123" t="s">
        <v>1039</v>
      </c>
      <c r="I58" s="123" t="s">
        <v>1040</v>
      </c>
      <c r="J58" s="123">
        <v>80111600</v>
      </c>
      <c r="K58" s="123" t="s">
        <v>1067</v>
      </c>
      <c r="L58" s="123">
        <v>1</v>
      </c>
      <c r="M58" s="123">
        <v>1</v>
      </c>
      <c r="N58" s="123">
        <v>11</v>
      </c>
      <c r="O58" s="123">
        <v>1</v>
      </c>
      <c r="P58" s="123" t="s">
        <v>28</v>
      </c>
      <c r="Q58" s="123">
        <v>0</v>
      </c>
      <c r="R58" s="315">
        <v>40009200</v>
      </c>
      <c r="S58" s="315">
        <v>40009200</v>
      </c>
      <c r="T58" s="123">
        <v>0</v>
      </c>
      <c r="U58" s="123">
        <v>0</v>
      </c>
      <c r="V58" s="123" t="s">
        <v>41</v>
      </c>
      <c r="W58" s="123" t="s">
        <v>29</v>
      </c>
      <c r="X58" s="123" t="s">
        <v>1042</v>
      </c>
      <c r="Y58" s="123">
        <v>3778881</v>
      </c>
      <c r="Z58" s="123" t="s">
        <v>1043</v>
      </c>
      <c r="AA58" s="51"/>
      <c r="AB58" s="316"/>
      <c r="AC58" s="44"/>
    </row>
    <row r="59" spans="1:29" s="255" customFormat="1" ht="50.1" customHeight="1" x14ac:dyDescent="0.25">
      <c r="A59" s="37">
        <v>58</v>
      </c>
      <c r="B59" s="123" t="s">
        <v>1035</v>
      </c>
      <c r="C59" s="123" t="s">
        <v>1036</v>
      </c>
      <c r="D59" s="123" t="s">
        <v>1059</v>
      </c>
      <c r="E59" s="123" t="s">
        <v>1060</v>
      </c>
      <c r="F59" s="123" t="s">
        <v>27</v>
      </c>
      <c r="G59" s="123" t="s">
        <v>31</v>
      </c>
      <c r="H59" s="123" t="s">
        <v>1039</v>
      </c>
      <c r="I59" s="123" t="s">
        <v>1040</v>
      </c>
      <c r="J59" s="123">
        <v>80111600</v>
      </c>
      <c r="K59" s="123" t="s">
        <v>1068</v>
      </c>
      <c r="L59" s="123">
        <v>1</v>
      </c>
      <c r="M59" s="123">
        <v>1</v>
      </c>
      <c r="N59" s="123">
        <v>11</v>
      </c>
      <c r="O59" s="123">
        <v>1</v>
      </c>
      <c r="P59" s="123" t="s">
        <v>28</v>
      </c>
      <c r="Q59" s="123">
        <v>0</v>
      </c>
      <c r="R59" s="315">
        <v>20605200</v>
      </c>
      <c r="S59" s="315">
        <v>20605200</v>
      </c>
      <c r="T59" s="123">
        <v>0</v>
      </c>
      <c r="U59" s="123">
        <v>0</v>
      </c>
      <c r="V59" s="123" t="s">
        <v>41</v>
      </c>
      <c r="W59" s="123" t="s">
        <v>29</v>
      </c>
      <c r="X59" s="123" t="s">
        <v>1042</v>
      </c>
      <c r="Y59" s="123">
        <v>3778881</v>
      </c>
      <c r="Z59" s="123" t="s">
        <v>1043</v>
      </c>
      <c r="AA59" s="51"/>
      <c r="AB59" s="316"/>
      <c r="AC59" s="44"/>
    </row>
    <row r="60" spans="1:29" s="255" customFormat="1" ht="50.1" customHeight="1" x14ac:dyDescent="0.25">
      <c r="A60" s="37">
        <v>59</v>
      </c>
      <c r="B60" s="123" t="s">
        <v>1035</v>
      </c>
      <c r="C60" s="123" t="s">
        <v>1036</v>
      </c>
      <c r="D60" s="123" t="s">
        <v>1059</v>
      </c>
      <c r="E60" s="123" t="s">
        <v>1060</v>
      </c>
      <c r="F60" s="123" t="s">
        <v>27</v>
      </c>
      <c r="G60" s="123" t="s">
        <v>31</v>
      </c>
      <c r="H60" s="123" t="s">
        <v>1039</v>
      </c>
      <c r="I60" s="123" t="s">
        <v>1040</v>
      </c>
      <c r="J60" s="123">
        <v>80111600</v>
      </c>
      <c r="K60" s="123" t="s">
        <v>1068</v>
      </c>
      <c r="L60" s="123">
        <v>1</v>
      </c>
      <c r="M60" s="123">
        <v>1</v>
      </c>
      <c r="N60" s="123">
        <v>11</v>
      </c>
      <c r="O60" s="123">
        <v>1</v>
      </c>
      <c r="P60" s="123" t="s">
        <v>28</v>
      </c>
      <c r="Q60" s="123">
        <v>0</v>
      </c>
      <c r="R60" s="315">
        <v>20605200</v>
      </c>
      <c r="S60" s="315">
        <v>20605200</v>
      </c>
      <c r="T60" s="123">
        <v>0</v>
      </c>
      <c r="U60" s="123">
        <v>0</v>
      </c>
      <c r="V60" s="123" t="s">
        <v>41</v>
      </c>
      <c r="W60" s="123" t="s">
        <v>29</v>
      </c>
      <c r="X60" s="123" t="s">
        <v>1042</v>
      </c>
      <c r="Y60" s="123">
        <v>3778881</v>
      </c>
      <c r="Z60" s="123" t="s">
        <v>1043</v>
      </c>
      <c r="AA60" s="51"/>
      <c r="AB60" s="316"/>
      <c r="AC60" s="44"/>
    </row>
    <row r="61" spans="1:29" s="255" customFormat="1" ht="50.1" customHeight="1" x14ac:dyDescent="0.25">
      <c r="A61" s="37">
        <v>60</v>
      </c>
      <c r="B61" s="123" t="s">
        <v>1035</v>
      </c>
      <c r="C61" s="123" t="s">
        <v>1036</v>
      </c>
      <c r="D61" s="123" t="s">
        <v>1059</v>
      </c>
      <c r="E61" s="123" t="s">
        <v>1060</v>
      </c>
      <c r="F61" s="123" t="s">
        <v>27</v>
      </c>
      <c r="G61" s="123" t="s">
        <v>31</v>
      </c>
      <c r="H61" s="123" t="s">
        <v>1039</v>
      </c>
      <c r="I61" s="123" t="s">
        <v>1040</v>
      </c>
      <c r="J61" s="123">
        <v>80111600</v>
      </c>
      <c r="K61" s="123" t="s">
        <v>1068</v>
      </c>
      <c r="L61" s="123">
        <v>1</v>
      </c>
      <c r="M61" s="123">
        <v>1</v>
      </c>
      <c r="N61" s="123">
        <v>11</v>
      </c>
      <c r="O61" s="123">
        <v>1</v>
      </c>
      <c r="P61" s="123" t="s">
        <v>28</v>
      </c>
      <c r="Q61" s="123">
        <v>0</v>
      </c>
      <c r="R61" s="315">
        <v>20605200</v>
      </c>
      <c r="S61" s="315">
        <v>20605200</v>
      </c>
      <c r="T61" s="123">
        <v>0</v>
      </c>
      <c r="U61" s="123">
        <v>0</v>
      </c>
      <c r="V61" s="123" t="s">
        <v>41</v>
      </c>
      <c r="W61" s="123" t="s">
        <v>29</v>
      </c>
      <c r="X61" s="123" t="s">
        <v>1042</v>
      </c>
      <c r="Y61" s="123">
        <v>3778881</v>
      </c>
      <c r="Z61" s="123" t="s">
        <v>1043</v>
      </c>
      <c r="AA61" s="51"/>
      <c r="AB61" s="316"/>
      <c r="AC61" s="44"/>
    </row>
    <row r="62" spans="1:29" s="255" customFormat="1" ht="50.1" customHeight="1" x14ac:dyDescent="0.25">
      <c r="A62" s="37">
        <v>61</v>
      </c>
      <c r="B62" s="123" t="s">
        <v>1035</v>
      </c>
      <c r="C62" s="123" t="s">
        <v>1036</v>
      </c>
      <c r="D62" s="123" t="s">
        <v>1059</v>
      </c>
      <c r="E62" s="123" t="s">
        <v>1060</v>
      </c>
      <c r="F62" s="123" t="s">
        <v>27</v>
      </c>
      <c r="G62" s="123" t="s">
        <v>31</v>
      </c>
      <c r="H62" s="123" t="s">
        <v>1039</v>
      </c>
      <c r="I62" s="123" t="s">
        <v>1040</v>
      </c>
      <c r="J62" s="123">
        <v>80111600</v>
      </c>
      <c r="K62" s="123" t="s">
        <v>1068</v>
      </c>
      <c r="L62" s="123">
        <v>1</v>
      </c>
      <c r="M62" s="123">
        <v>1</v>
      </c>
      <c r="N62" s="123">
        <v>11</v>
      </c>
      <c r="O62" s="123">
        <v>1</v>
      </c>
      <c r="P62" s="123" t="s">
        <v>28</v>
      </c>
      <c r="Q62" s="123">
        <v>0</v>
      </c>
      <c r="R62" s="315">
        <v>20605200</v>
      </c>
      <c r="S62" s="315">
        <v>20605200</v>
      </c>
      <c r="T62" s="123">
        <v>0</v>
      </c>
      <c r="U62" s="123">
        <v>0</v>
      </c>
      <c r="V62" s="123" t="s">
        <v>41</v>
      </c>
      <c r="W62" s="123" t="s">
        <v>29</v>
      </c>
      <c r="X62" s="123" t="s">
        <v>1042</v>
      </c>
      <c r="Y62" s="123">
        <v>3778881</v>
      </c>
      <c r="Z62" s="123" t="s">
        <v>1043</v>
      </c>
      <c r="AA62" s="51"/>
      <c r="AB62" s="316"/>
      <c r="AC62" s="44"/>
    </row>
    <row r="63" spans="1:29" s="255" customFormat="1" ht="50.1" customHeight="1" x14ac:dyDescent="0.25">
      <c r="A63" s="37">
        <v>62</v>
      </c>
      <c r="B63" s="123" t="s">
        <v>1035</v>
      </c>
      <c r="C63" s="123" t="s">
        <v>1036</v>
      </c>
      <c r="D63" s="123" t="s">
        <v>1059</v>
      </c>
      <c r="E63" s="123" t="s">
        <v>1060</v>
      </c>
      <c r="F63" s="123" t="s">
        <v>27</v>
      </c>
      <c r="G63" s="123" t="s">
        <v>31</v>
      </c>
      <c r="H63" s="123" t="s">
        <v>1039</v>
      </c>
      <c r="I63" s="123" t="s">
        <v>1040</v>
      </c>
      <c r="J63" s="123">
        <v>80111600</v>
      </c>
      <c r="K63" s="123" t="s">
        <v>1068</v>
      </c>
      <c r="L63" s="123">
        <v>1</v>
      </c>
      <c r="M63" s="123">
        <v>1</v>
      </c>
      <c r="N63" s="123">
        <v>11</v>
      </c>
      <c r="O63" s="123">
        <v>1</v>
      </c>
      <c r="P63" s="123" t="s">
        <v>28</v>
      </c>
      <c r="Q63" s="123">
        <v>0</v>
      </c>
      <c r="R63" s="315">
        <v>20605200</v>
      </c>
      <c r="S63" s="315">
        <v>20605200</v>
      </c>
      <c r="T63" s="123">
        <v>0</v>
      </c>
      <c r="U63" s="123">
        <v>0</v>
      </c>
      <c r="V63" s="123" t="s">
        <v>41</v>
      </c>
      <c r="W63" s="123" t="s">
        <v>29</v>
      </c>
      <c r="X63" s="123" t="s">
        <v>1042</v>
      </c>
      <c r="Y63" s="123">
        <v>3778881</v>
      </c>
      <c r="Z63" s="123" t="s">
        <v>1043</v>
      </c>
      <c r="AA63" s="51"/>
      <c r="AB63" s="316"/>
      <c r="AC63" s="44"/>
    </row>
    <row r="64" spans="1:29" s="255" customFormat="1" ht="50.1" customHeight="1" x14ac:dyDescent="0.25">
      <c r="A64" s="37">
        <v>63</v>
      </c>
      <c r="B64" s="123" t="s">
        <v>1035</v>
      </c>
      <c r="C64" s="123" t="s">
        <v>1036</v>
      </c>
      <c r="D64" s="123" t="s">
        <v>1059</v>
      </c>
      <c r="E64" s="123" t="s">
        <v>1060</v>
      </c>
      <c r="F64" s="123" t="s">
        <v>27</v>
      </c>
      <c r="G64" s="123" t="s">
        <v>31</v>
      </c>
      <c r="H64" s="123" t="s">
        <v>1039</v>
      </c>
      <c r="I64" s="123" t="s">
        <v>1040</v>
      </c>
      <c r="J64" s="123">
        <v>80111600</v>
      </c>
      <c r="K64" s="123" t="s">
        <v>1068</v>
      </c>
      <c r="L64" s="123">
        <v>1</v>
      </c>
      <c r="M64" s="123">
        <v>1</v>
      </c>
      <c r="N64" s="123">
        <v>11</v>
      </c>
      <c r="O64" s="123">
        <v>1</v>
      </c>
      <c r="P64" s="123" t="s">
        <v>28</v>
      </c>
      <c r="Q64" s="123">
        <v>0</v>
      </c>
      <c r="R64" s="315">
        <v>20605200</v>
      </c>
      <c r="S64" s="315">
        <v>20605200</v>
      </c>
      <c r="T64" s="123">
        <v>0</v>
      </c>
      <c r="U64" s="123">
        <v>0</v>
      </c>
      <c r="V64" s="123" t="s">
        <v>41</v>
      </c>
      <c r="W64" s="123" t="s">
        <v>29</v>
      </c>
      <c r="X64" s="123" t="s">
        <v>1042</v>
      </c>
      <c r="Y64" s="123">
        <v>3778881</v>
      </c>
      <c r="Z64" s="123" t="s">
        <v>1043</v>
      </c>
      <c r="AA64" s="51"/>
      <c r="AB64" s="316"/>
      <c r="AC64" s="44"/>
    </row>
    <row r="65" spans="1:29" s="255" customFormat="1" ht="50.1" customHeight="1" x14ac:dyDescent="0.25">
      <c r="A65" s="37">
        <v>64</v>
      </c>
      <c r="B65" s="123" t="s">
        <v>1035</v>
      </c>
      <c r="C65" s="123" t="s">
        <v>1036</v>
      </c>
      <c r="D65" s="123" t="s">
        <v>1059</v>
      </c>
      <c r="E65" s="123" t="s">
        <v>1060</v>
      </c>
      <c r="F65" s="123" t="s">
        <v>27</v>
      </c>
      <c r="G65" s="123" t="s">
        <v>31</v>
      </c>
      <c r="H65" s="123" t="s">
        <v>1039</v>
      </c>
      <c r="I65" s="123" t="s">
        <v>1040</v>
      </c>
      <c r="J65" s="123">
        <v>80111600</v>
      </c>
      <c r="K65" s="123" t="s">
        <v>1068</v>
      </c>
      <c r="L65" s="123">
        <v>1</v>
      </c>
      <c r="M65" s="123">
        <v>1</v>
      </c>
      <c r="N65" s="123">
        <v>11</v>
      </c>
      <c r="O65" s="123">
        <v>1</v>
      </c>
      <c r="P65" s="123" t="s">
        <v>28</v>
      </c>
      <c r="Q65" s="123">
        <v>0</v>
      </c>
      <c r="R65" s="315">
        <v>20605200</v>
      </c>
      <c r="S65" s="315">
        <v>20605200</v>
      </c>
      <c r="T65" s="123">
        <v>0</v>
      </c>
      <c r="U65" s="123">
        <v>0</v>
      </c>
      <c r="V65" s="123" t="s">
        <v>41</v>
      </c>
      <c r="W65" s="123" t="s">
        <v>29</v>
      </c>
      <c r="X65" s="123" t="s">
        <v>1042</v>
      </c>
      <c r="Y65" s="123">
        <v>3778881</v>
      </c>
      <c r="Z65" s="123" t="s">
        <v>1043</v>
      </c>
      <c r="AA65" s="51"/>
      <c r="AB65" s="316"/>
      <c r="AC65" s="44"/>
    </row>
    <row r="66" spans="1:29" s="255" customFormat="1" ht="50.1" customHeight="1" x14ac:dyDescent="0.25">
      <c r="A66" s="37">
        <v>65</v>
      </c>
      <c r="B66" s="123" t="s">
        <v>1035</v>
      </c>
      <c r="C66" s="123" t="s">
        <v>1036</v>
      </c>
      <c r="D66" s="123" t="s">
        <v>1059</v>
      </c>
      <c r="E66" s="123" t="s">
        <v>1060</v>
      </c>
      <c r="F66" s="123" t="s">
        <v>27</v>
      </c>
      <c r="G66" s="123" t="s">
        <v>31</v>
      </c>
      <c r="H66" s="123" t="s">
        <v>1039</v>
      </c>
      <c r="I66" s="123" t="s">
        <v>1040</v>
      </c>
      <c r="J66" s="123">
        <v>80111600</v>
      </c>
      <c r="K66" s="123" t="s">
        <v>1068</v>
      </c>
      <c r="L66" s="123">
        <v>1</v>
      </c>
      <c r="M66" s="123">
        <v>1</v>
      </c>
      <c r="N66" s="123">
        <v>11</v>
      </c>
      <c r="O66" s="123">
        <v>1</v>
      </c>
      <c r="P66" s="123" t="s">
        <v>28</v>
      </c>
      <c r="Q66" s="123">
        <v>0</v>
      </c>
      <c r="R66" s="315">
        <v>20605200</v>
      </c>
      <c r="S66" s="315">
        <v>20605200</v>
      </c>
      <c r="T66" s="123">
        <v>0</v>
      </c>
      <c r="U66" s="123">
        <v>0</v>
      </c>
      <c r="V66" s="123" t="s">
        <v>41</v>
      </c>
      <c r="W66" s="123" t="s">
        <v>29</v>
      </c>
      <c r="X66" s="123" t="s">
        <v>1042</v>
      </c>
      <c r="Y66" s="123">
        <v>3778881</v>
      </c>
      <c r="Z66" s="123" t="s">
        <v>1043</v>
      </c>
      <c r="AA66" s="51"/>
      <c r="AB66" s="316"/>
      <c r="AC66" s="44"/>
    </row>
    <row r="67" spans="1:29" s="255" customFormat="1" ht="50.1" customHeight="1" x14ac:dyDescent="0.25">
      <c r="A67" s="37">
        <v>66</v>
      </c>
      <c r="B67" s="123" t="s">
        <v>1035</v>
      </c>
      <c r="C67" s="123" t="s">
        <v>1036</v>
      </c>
      <c r="D67" s="123" t="s">
        <v>1059</v>
      </c>
      <c r="E67" s="123" t="s">
        <v>1060</v>
      </c>
      <c r="F67" s="123" t="s">
        <v>27</v>
      </c>
      <c r="G67" s="123" t="s">
        <v>31</v>
      </c>
      <c r="H67" s="123" t="s">
        <v>1039</v>
      </c>
      <c r="I67" s="123" t="s">
        <v>1040</v>
      </c>
      <c r="J67" s="123">
        <v>80111600</v>
      </c>
      <c r="K67" s="123" t="s">
        <v>1068</v>
      </c>
      <c r="L67" s="123">
        <v>1</v>
      </c>
      <c r="M67" s="123">
        <v>1</v>
      </c>
      <c r="N67" s="123">
        <v>11</v>
      </c>
      <c r="O67" s="123">
        <v>1</v>
      </c>
      <c r="P67" s="123" t="s">
        <v>28</v>
      </c>
      <c r="Q67" s="123">
        <v>0</v>
      </c>
      <c r="R67" s="315">
        <v>20605200</v>
      </c>
      <c r="S67" s="315">
        <v>20605200</v>
      </c>
      <c r="T67" s="123">
        <v>0</v>
      </c>
      <c r="U67" s="123">
        <v>0</v>
      </c>
      <c r="V67" s="123" t="s">
        <v>41</v>
      </c>
      <c r="W67" s="123" t="s">
        <v>29</v>
      </c>
      <c r="X67" s="123" t="s">
        <v>1042</v>
      </c>
      <c r="Y67" s="123">
        <v>3778881</v>
      </c>
      <c r="Z67" s="123" t="s">
        <v>1043</v>
      </c>
      <c r="AA67" s="51"/>
      <c r="AB67" s="316"/>
      <c r="AC67" s="44"/>
    </row>
    <row r="68" spans="1:29" s="255" customFormat="1" ht="50.1" customHeight="1" x14ac:dyDescent="0.25">
      <c r="A68" s="37">
        <v>67</v>
      </c>
      <c r="B68" s="123" t="s">
        <v>1035</v>
      </c>
      <c r="C68" s="123" t="s">
        <v>1036</v>
      </c>
      <c r="D68" s="123" t="s">
        <v>1059</v>
      </c>
      <c r="E68" s="123" t="s">
        <v>1060</v>
      </c>
      <c r="F68" s="123" t="s">
        <v>27</v>
      </c>
      <c r="G68" s="123" t="s">
        <v>31</v>
      </c>
      <c r="H68" s="123" t="s">
        <v>1039</v>
      </c>
      <c r="I68" s="123" t="s">
        <v>1040</v>
      </c>
      <c r="J68" s="123">
        <v>80111600</v>
      </c>
      <c r="K68" s="123" t="s">
        <v>1068</v>
      </c>
      <c r="L68" s="123">
        <v>1</v>
      </c>
      <c r="M68" s="123">
        <v>1</v>
      </c>
      <c r="N68" s="123">
        <v>11</v>
      </c>
      <c r="O68" s="123">
        <v>1</v>
      </c>
      <c r="P68" s="123" t="s">
        <v>28</v>
      </c>
      <c r="Q68" s="123">
        <v>0</v>
      </c>
      <c r="R68" s="315">
        <v>20605200</v>
      </c>
      <c r="S68" s="315">
        <v>20605200</v>
      </c>
      <c r="T68" s="123">
        <v>0</v>
      </c>
      <c r="U68" s="123">
        <v>0</v>
      </c>
      <c r="V68" s="123" t="s">
        <v>41</v>
      </c>
      <c r="W68" s="123" t="s">
        <v>29</v>
      </c>
      <c r="X68" s="123" t="s">
        <v>1042</v>
      </c>
      <c r="Y68" s="123">
        <v>3778881</v>
      </c>
      <c r="Z68" s="123" t="s">
        <v>1043</v>
      </c>
      <c r="AA68" s="51"/>
      <c r="AB68" s="316"/>
      <c r="AC68" s="44"/>
    </row>
    <row r="69" spans="1:29" s="255" customFormat="1" ht="50.1" customHeight="1" x14ac:dyDescent="0.25">
      <c r="A69" s="37">
        <v>68</v>
      </c>
      <c r="B69" s="123" t="s">
        <v>1035</v>
      </c>
      <c r="C69" s="123" t="s">
        <v>1036</v>
      </c>
      <c r="D69" s="123" t="s">
        <v>1059</v>
      </c>
      <c r="E69" s="123" t="s">
        <v>1060</v>
      </c>
      <c r="F69" s="123" t="s">
        <v>27</v>
      </c>
      <c r="G69" s="123" t="s">
        <v>31</v>
      </c>
      <c r="H69" s="123" t="s">
        <v>1039</v>
      </c>
      <c r="I69" s="123" t="s">
        <v>1040</v>
      </c>
      <c r="J69" s="123">
        <v>80111600</v>
      </c>
      <c r="K69" s="123" t="s">
        <v>1068</v>
      </c>
      <c r="L69" s="123">
        <v>1</v>
      </c>
      <c r="M69" s="123">
        <v>1</v>
      </c>
      <c r="N69" s="123">
        <v>11</v>
      </c>
      <c r="O69" s="123">
        <v>1</v>
      </c>
      <c r="P69" s="123" t="s">
        <v>28</v>
      </c>
      <c r="Q69" s="123">
        <v>0</v>
      </c>
      <c r="R69" s="315">
        <v>20605200</v>
      </c>
      <c r="S69" s="315">
        <v>20605200</v>
      </c>
      <c r="T69" s="123">
        <v>0</v>
      </c>
      <c r="U69" s="123">
        <v>0</v>
      </c>
      <c r="V69" s="123" t="s">
        <v>41</v>
      </c>
      <c r="W69" s="123" t="s">
        <v>29</v>
      </c>
      <c r="X69" s="123" t="s">
        <v>1042</v>
      </c>
      <c r="Y69" s="123">
        <v>3778881</v>
      </c>
      <c r="Z69" s="123" t="s">
        <v>1043</v>
      </c>
      <c r="AA69" s="51"/>
      <c r="AB69" s="316"/>
      <c r="AC69" s="44"/>
    </row>
    <row r="70" spans="1:29" s="255" customFormat="1" ht="50.1" customHeight="1" x14ac:dyDescent="0.25">
      <c r="A70" s="37">
        <v>69</v>
      </c>
      <c r="B70" s="123" t="s">
        <v>1035</v>
      </c>
      <c r="C70" s="123" t="s">
        <v>1036</v>
      </c>
      <c r="D70" s="123" t="s">
        <v>1059</v>
      </c>
      <c r="E70" s="123" t="s">
        <v>1060</v>
      </c>
      <c r="F70" s="123" t="s">
        <v>27</v>
      </c>
      <c r="G70" s="123" t="s">
        <v>31</v>
      </c>
      <c r="H70" s="123" t="s">
        <v>1039</v>
      </c>
      <c r="I70" s="123" t="s">
        <v>1040</v>
      </c>
      <c r="J70" s="123">
        <v>80111600</v>
      </c>
      <c r="K70" s="123" t="s">
        <v>1068</v>
      </c>
      <c r="L70" s="123">
        <v>1</v>
      </c>
      <c r="M70" s="123">
        <v>1</v>
      </c>
      <c r="N70" s="123">
        <v>11</v>
      </c>
      <c r="O70" s="123">
        <v>1</v>
      </c>
      <c r="P70" s="123" t="s">
        <v>28</v>
      </c>
      <c r="Q70" s="123">
        <v>0</v>
      </c>
      <c r="R70" s="315">
        <v>20605200</v>
      </c>
      <c r="S70" s="315">
        <v>20605200</v>
      </c>
      <c r="T70" s="123">
        <v>0</v>
      </c>
      <c r="U70" s="123">
        <v>0</v>
      </c>
      <c r="V70" s="123" t="s">
        <v>41</v>
      </c>
      <c r="W70" s="123" t="s">
        <v>29</v>
      </c>
      <c r="X70" s="123" t="s">
        <v>1042</v>
      </c>
      <c r="Y70" s="123">
        <v>3778881</v>
      </c>
      <c r="Z70" s="123" t="s">
        <v>1043</v>
      </c>
      <c r="AA70" s="51"/>
      <c r="AB70" s="316"/>
      <c r="AC70" s="44"/>
    </row>
    <row r="71" spans="1:29" s="255" customFormat="1" ht="50.1" customHeight="1" x14ac:dyDescent="0.25">
      <c r="A71" s="37">
        <v>70</v>
      </c>
      <c r="B71" s="123" t="s">
        <v>1035</v>
      </c>
      <c r="C71" s="123" t="s">
        <v>1036</v>
      </c>
      <c r="D71" s="123" t="s">
        <v>1059</v>
      </c>
      <c r="E71" s="123" t="s">
        <v>1060</v>
      </c>
      <c r="F71" s="123" t="s">
        <v>27</v>
      </c>
      <c r="G71" s="123" t="s">
        <v>31</v>
      </c>
      <c r="H71" s="123" t="s">
        <v>1039</v>
      </c>
      <c r="I71" s="123" t="s">
        <v>1040</v>
      </c>
      <c r="J71" s="123">
        <v>80111600</v>
      </c>
      <c r="K71" s="123" t="s">
        <v>1068</v>
      </c>
      <c r="L71" s="123">
        <v>1</v>
      </c>
      <c r="M71" s="123">
        <v>1</v>
      </c>
      <c r="N71" s="123">
        <v>11</v>
      </c>
      <c r="O71" s="123">
        <v>1</v>
      </c>
      <c r="P71" s="123" t="s">
        <v>28</v>
      </c>
      <c r="Q71" s="123">
        <v>0</v>
      </c>
      <c r="R71" s="315">
        <v>20605200</v>
      </c>
      <c r="S71" s="315">
        <v>20605200</v>
      </c>
      <c r="T71" s="123">
        <v>0</v>
      </c>
      <c r="U71" s="123">
        <v>0</v>
      </c>
      <c r="V71" s="123" t="s">
        <v>41</v>
      </c>
      <c r="W71" s="123" t="s">
        <v>29</v>
      </c>
      <c r="X71" s="123" t="s">
        <v>1042</v>
      </c>
      <c r="Y71" s="123">
        <v>3778881</v>
      </c>
      <c r="Z71" s="123" t="s">
        <v>1043</v>
      </c>
      <c r="AA71" s="51"/>
      <c r="AB71" s="316"/>
      <c r="AC71" s="44"/>
    </row>
    <row r="72" spans="1:29" s="255" customFormat="1" ht="50.1" customHeight="1" x14ac:dyDescent="0.25">
      <c r="A72" s="37">
        <v>71</v>
      </c>
      <c r="B72" s="123" t="s">
        <v>1035</v>
      </c>
      <c r="C72" s="123" t="s">
        <v>1036</v>
      </c>
      <c r="D72" s="123" t="s">
        <v>1059</v>
      </c>
      <c r="E72" s="123" t="s">
        <v>1060</v>
      </c>
      <c r="F72" s="123" t="s">
        <v>27</v>
      </c>
      <c r="G72" s="123" t="s">
        <v>31</v>
      </c>
      <c r="H72" s="123" t="s">
        <v>1039</v>
      </c>
      <c r="I72" s="123" t="s">
        <v>1040</v>
      </c>
      <c r="J72" s="123">
        <v>80111600</v>
      </c>
      <c r="K72" s="123" t="s">
        <v>1068</v>
      </c>
      <c r="L72" s="123">
        <v>1</v>
      </c>
      <c r="M72" s="123">
        <v>1</v>
      </c>
      <c r="N72" s="123">
        <v>11</v>
      </c>
      <c r="O72" s="123">
        <v>1</v>
      </c>
      <c r="P72" s="123" t="s">
        <v>28</v>
      </c>
      <c r="Q72" s="123">
        <v>0</v>
      </c>
      <c r="R72" s="315">
        <v>20605200</v>
      </c>
      <c r="S72" s="315">
        <v>20605200</v>
      </c>
      <c r="T72" s="123">
        <v>0</v>
      </c>
      <c r="U72" s="123">
        <v>0</v>
      </c>
      <c r="V72" s="123" t="s">
        <v>41</v>
      </c>
      <c r="W72" s="123" t="s">
        <v>29</v>
      </c>
      <c r="X72" s="123" t="s">
        <v>1042</v>
      </c>
      <c r="Y72" s="123">
        <v>3778881</v>
      </c>
      <c r="Z72" s="123" t="s">
        <v>1043</v>
      </c>
      <c r="AA72" s="51"/>
      <c r="AB72" s="316"/>
      <c r="AC72" s="44"/>
    </row>
    <row r="73" spans="1:29" s="255" customFormat="1" ht="50.1" customHeight="1" x14ac:dyDescent="0.25">
      <c r="A73" s="37">
        <v>72</v>
      </c>
      <c r="B73" s="123" t="s">
        <v>1035</v>
      </c>
      <c r="C73" s="123" t="s">
        <v>1036</v>
      </c>
      <c r="D73" s="123" t="s">
        <v>1059</v>
      </c>
      <c r="E73" s="123" t="s">
        <v>1060</v>
      </c>
      <c r="F73" s="123" t="s">
        <v>27</v>
      </c>
      <c r="G73" s="123" t="s">
        <v>31</v>
      </c>
      <c r="H73" s="123" t="s">
        <v>1039</v>
      </c>
      <c r="I73" s="123" t="s">
        <v>1040</v>
      </c>
      <c r="J73" s="123">
        <v>80111600</v>
      </c>
      <c r="K73" s="123" t="s">
        <v>1068</v>
      </c>
      <c r="L73" s="123">
        <v>1</v>
      </c>
      <c r="M73" s="123">
        <v>1</v>
      </c>
      <c r="N73" s="123">
        <v>11</v>
      </c>
      <c r="O73" s="123">
        <v>1</v>
      </c>
      <c r="P73" s="123" t="s">
        <v>28</v>
      </c>
      <c r="Q73" s="123">
        <v>0</v>
      </c>
      <c r="R73" s="315">
        <v>20605200</v>
      </c>
      <c r="S73" s="315">
        <v>20605200</v>
      </c>
      <c r="T73" s="123">
        <v>0</v>
      </c>
      <c r="U73" s="123">
        <v>0</v>
      </c>
      <c r="V73" s="123" t="s">
        <v>41</v>
      </c>
      <c r="W73" s="123" t="s">
        <v>29</v>
      </c>
      <c r="X73" s="123" t="s">
        <v>1042</v>
      </c>
      <c r="Y73" s="123">
        <v>3778881</v>
      </c>
      <c r="Z73" s="123" t="s">
        <v>1043</v>
      </c>
      <c r="AA73" s="51"/>
      <c r="AB73" s="316"/>
      <c r="AC73" s="44"/>
    </row>
    <row r="74" spans="1:29" s="255" customFormat="1" ht="50.1" customHeight="1" x14ac:dyDescent="0.25">
      <c r="A74" s="37">
        <v>73</v>
      </c>
      <c r="B74" s="123" t="s">
        <v>1035</v>
      </c>
      <c r="C74" s="123" t="s">
        <v>1036</v>
      </c>
      <c r="D74" s="123" t="s">
        <v>1059</v>
      </c>
      <c r="E74" s="123" t="s">
        <v>1060</v>
      </c>
      <c r="F74" s="123" t="s">
        <v>27</v>
      </c>
      <c r="G74" s="123" t="s">
        <v>31</v>
      </c>
      <c r="H74" s="123" t="s">
        <v>1039</v>
      </c>
      <c r="I74" s="123" t="s">
        <v>1040</v>
      </c>
      <c r="J74" s="123">
        <v>80111600</v>
      </c>
      <c r="K74" s="123" t="s">
        <v>1069</v>
      </c>
      <c r="L74" s="123">
        <v>1</v>
      </c>
      <c r="M74" s="123">
        <v>1</v>
      </c>
      <c r="N74" s="123">
        <v>11</v>
      </c>
      <c r="O74" s="123">
        <v>1</v>
      </c>
      <c r="P74" s="123" t="s">
        <v>28</v>
      </c>
      <c r="Q74" s="123">
        <v>0</v>
      </c>
      <c r="R74" s="315">
        <v>16193100</v>
      </c>
      <c r="S74" s="315">
        <v>16193100</v>
      </c>
      <c r="T74" s="123">
        <v>0</v>
      </c>
      <c r="U74" s="123">
        <v>0</v>
      </c>
      <c r="V74" s="123" t="s">
        <v>41</v>
      </c>
      <c r="W74" s="123" t="s">
        <v>29</v>
      </c>
      <c r="X74" s="123" t="s">
        <v>1042</v>
      </c>
      <c r="Y74" s="123">
        <v>3778881</v>
      </c>
      <c r="Z74" s="123" t="s">
        <v>1043</v>
      </c>
      <c r="AA74" s="51"/>
      <c r="AB74" s="316"/>
      <c r="AC74" s="44"/>
    </row>
    <row r="75" spans="1:29" s="255" customFormat="1" ht="50.1" customHeight="1" x14ac:dyDescent="0.25">
      <c r="A75" s="37">
        <v>74</v>
      </c>
      <c r="B75" s="123" t="s">
        <v>1035</v>
      </c>
      <c r="C75" s="123" t="s">
        <v>1036</v>
      </c>
      <c r="D75" s="123" t="s">
        <v>1059</v>
      </c>
      <c r="E75" s="123" t="s">
        <v>1060</v>
      </c>
      <c r="F75" s="123" t="s">
        <v>27</v>
      </c>
      <c r="G75" s="123" t="s">
        <v>31</v>
      </c>
      <c r="H75" s="123" t="s">
        <v>1039</v>
      </c>
      <c r="I75" s="123" t="s">
        <v>1040</v>
      </c>
      <c r="J75" s="123">
        <v>80111600</v>
      </c>
      <c r="K75" s="123" t="s">
        <v>1069</v>
      </c>
      <c r="L75" s="123">
        <v>1</v>
      </c>
      <c r="M75" s="123">
        <v>1</v>
      </c>
      <c r="N75" s="123">
        <v>11</v>
      </c>
      <c r="O75" s="123">
        <v>1</v>
      </c>
      <c r="P75" s="123" t="s">
        <v>28</v>
      </c>
      <c r="Q75" s="123">
        <v>0</v>
      </c>
      <c r="R75" s="315">
        <v>16193100</v>
      </c>
      <c r="S75" s="315">
        <v>16193100</v>
      </c>
      <c r="T75" s="123">
        <v>0</v>
      </c>
      <c r="U75" s="123">
        <v>0</v>
      </c>
      <c r="V75" s="123" t="s">
        <v>41</v>
      </c>
      <c r="W75" s="123" t="s">
        <v>29</v>
      </c>
      <c r="X75" s="123" t="s">
        <v>1042</v>
      </c>
      <c r="Y75" s="123">
        <v>3778881</v>
      </c>
      <c r="Z75" s="123" t="s">
        <v>1043</v>
      </c>
      <c r="AA75" s="51"/>
      <c r="AB75" s="316"/>
      <c r="AC75" s="44"/>
    </row>
    <row r="76" spans="1:29" s="255" customFormat="1" ht="50.1" customHeight="1" x14ac:dyDescent="0.25">
      <c r="A76" s="37">
        <v>75</v>
      </c>
      <c r="B76" s="123" t="s">
        <v>1035</v>
      </c>
      <c r="C76" s="123" t="s">
        <v>1036</v>
      </c>
      <c r="D76" s="123" t="s">
        <v>1059</v>
      </c>
      <c r="E76" s="123" t="s">
        <v>1060</v>
      </c>
      <c r="F76" s="123" t="s">
        <v>27</v>
      </c>
      <c r="G76" s="123" t="s">
        <v>31</v>
      </c>
      <c r="H76" s="123" t="s">
        <v>1039</v>
      </c>
      <c r="I76" s="123" t="s">
        <v>1040</v>
      </c>
      <c r="J76" s="123">
        <v>80111600</v>
      </c>
      <c r="K76" s="123" t="s">
        <v>1069</v>
      </c>
      <c r="L76" s="123">
        <v>1</v>
      </c>
      <c r="M76" s="123">
        <v>1</v>
      </c>
      <c r="N76" s="123">
        <v>11</v>
      </c>
      <c r="O76" s="123">
        <v>1</v>
      </c>
      <c r="P76" s="123" t="s">
        <v>28</v>
      </c>
      <c r="Q76" s="123">
        <v>0</v>
      </c>
      <c r="R76" s="315">
        <v>16193100</v>
      </c>
      <c r="S76" s="315">
        <v>16193100</v>
      </c>
      <c r="T76" s="123">
        <v>0</v>
      </c>
      <c r="U76" s="123">
        <v>0</v>
      </c>
      <c r="V76" s="123" t="s">
        <v>41</v>
      </c>
      <c r="W76" s="123" t="s">
        <v>29</v>
      </c>
      <c r="X76" s="123" t="s">
        <v>1042</v>
      </c>
      <c r="Y76" s="123">
        <v>3778881</v>
      </c>
      <c r="Z76" s="123" t="s">
        <v>1043</v>
      </c>
      <c r="AA76" s="51"/>
      <c r="AB76" s="316"/>
      <c r="AC76" s="44"/>
    </row>
    <row r="77" spans="1:29" s="255" customFormat="1" ht="50.1" customHeight="1" x14ac:dyDescent="0.25">
      <c r="A77" s="37">
        <v>76</v>
      </c>
      <c r="B77" s="123" t="s">
        <v>1035</v>
      </c>
      <c r="C77" s="123" t="s">
        <v>1036</v>
      </c>
      <c r="D77" s="123" t="s">
        <v>1059</v>
      </c>
      <c r="E77" s="123" t="s">
        <v>1060</v>
      </c>
      <c r="F77" s="123" t="s">
        <v>27</v>
      </c>
      <c r="G77" s="123" t="s">
        <v>31</v>
      </c>
      <c r="H77" s="123" t="s">
        <v>1039</v>
      </c>
      <c r="I77" s="123" t="s">
        <v>1040</v>
      </c>
      <c r="J77" s="123">
        <v>80111600</v>
      </c>
      <c r="K77" s="123" t="s">
        <v>1069</v>
      </c>
      <c r="L77" s="123">
        <v>1</v>
      </c>
      <c r="M77" s="123">
        <v>1</v>
      </c>
      <c r="N77" s="123">
        <v>11</v>
      </c>
      <c r="O77" s="123">
        <v>1</v>
      </c>
      <c r="P77" s="123" t="s">
        <v>28</v>
      </c>
      <c r="Q77" s="123">
        <v>0</v>
      </c>
      <c r="R77" s="315">
        <v>16193100</v>
      </c>
      <c r="S77" s="315">
        <v>16193100</v>
      </c>
      <c r="T77" s="123">
        <v>0</v>
      </c>
      <c r="U77" s="123">
        <v>0</v>
      </c>
      <c r="V77" s="123" t="s">
        <v>41</v>
      </c>
      <c r="W77" s="123" t="s">
        <v>29</v>
      </c>
      <c r="X77" s="123" t="s">
        <v>1042</v>
      </c>
      <c r="Y77" s="123">
        <v>3778881</v>
      </c>
      <c r="Z77" s="123" t="s">
        <v>1043</v>
      </c>
      <c r="AA77" s="51"/>
      <c r="AB77" s="316"/>
      <c r="AC77" s="44"/>
    </row>
    <row r="78" spans="1:29" s="255" customFormat="1" ht="50.1" customHeight="1" x14ac:dyDescent="0.25">
      <c r="A78" s="37">
        <v>77</v>
      </c>
      <c r="B78" s="123" t="s">
        <v>1035</v>
      </c>
      <c r="C78" s="123" t="s">
        <v>1036</v>
      </c>
      <c r="D78" s="123" t="s">
        <v>1059</v>
      </c>
      <c r="E78" s="123" t="s">
        <v>1060</v>
      </c>
      <c r="F78" s="123" t="s">
        <v>27</v>
      </c>
      <c r="G78" s="123" t="s">
        <v>31</v>
      </c>
      <c r="H78" s="123" t="s">
        <v>1039</v>
      </c>
      <c r="I78" s="123" t="s">
        <v>1040</v>
      </c>
      <c r="J78" s="123">
        <v>80111600</v>
      </c>
      <c r="K78" s="123" t="s">
        <v>1069</v>
      </c>
      <c r="L78" s="123">
        <v>1</v>
      </c>
      <c r="M78" s="123">
        <v>1</v>
      </c>
      <c r="N78" s="123">
        <v>11</v>
      </c>
      <c r="O78" s="123">
        <v>1</v>
      </c>
      <c r="P78" s="123" t="s">
        <v>28</v>
      </c>
      <c r="Q78" s="123">
        <v>0</v>
      </c>
      <c r="R78" s="315">
        <v>16193100</v>
      </c>
      <c r="S78" s="315">
        <v>16193100</v>
      </c>
      <c r="T78" s="123">
        <v>0</v>
      </c>
      <c r="U78" s="123">
        <v>0</v>
      </c>
      <c r="V78" s="123" t="s">
        <v>41</v>
      </c>
      <c r="W78" s="123" t="s">
        <v>29</v>
      </c>
      <c r="X78" s="123" t="s">
        <v>1042</v>
      </c>
      <c r="Y78" s="123">
        <v>3778881</v>
      </c>
      <c r="Z78" s="123" t="s">
        <v>1043</v>
      </c>
      <c r="AA78" s="51"/>
      <c r="AB78" s="316"/>
      <c r="AC78" s="44"/>
    </row>
    <row r="79" spans="1:29" s="255" customFormat="1" ht="50.1" customHeight="1" x14ac:dyDescent="0.25">
      <c r="A79" s="37">
        <v>78</v>
      </c>
      <c r="B79" s="123" t="s">
        <v>1035</v>
      </c>
      <c r="C79" s="123" t="s">
        <v>1036</v>
      </c>
      <c r="D79" s="123" t="s">
        <v>1059</v>
      </c>
      <c r="E79" s="123" t="s">
        <v>1060</v>
      </c>
      <c r="F79" s="123" t="s">
        <v>27</v>
      </c>
      <c r="G79" s="123" t="s">
        <v>31</v>
      </c>
      <c r="H79" s="123" t="s">
        <v>1039</v>
      </c>
      <c r="I79" s="123" t="s">
        <v>1040</v>
      </c>
      <c r="J79" s="123">
        <v>80111600</v>
      </c>
      <c r="K79" s="123" t="s">
        <v>1070</v>
      </c>
      <c r="L79" s="123">
        <v>1</v>
      </c>
      <c r="M79" s="123">
        <v>1</v>
      </c>
      <c r="N79" s="123">
        <v>11</v>
      </c>
      <c r="O79" s="123">
        <v>1</v>
      </c>
      <c r="P79" s="123" t="s">
        <v>28</v>
      </c>
      <c r="Q79" s="123">
        <v>0</v>
      </c>
      <c r="R79" s="315">
        <v>45091200</v>
      </c>
      <c r="S79" s="315">
        <v>45091200</v>
      </c>
      <c r="T79" s="123">
        <v>0</v>
      </c>
      <c r="U79" s="123">
        <v>0</v>
      </c>
      <c r="V79" s="123" t="s">
        <v>41</v>
      </c>
      <c r="W79" s="123" t="s">
        <v>29</v>
      </c>
      <c r="X79" s="123" t="s">
        <v>1042</v>
      </c>
      <c r="Y79" s="123">
        <v>3778881</v>
      </c>
      <c r="Z79" s="123" t="s">
        <v>1043</v>
      </c>
      <c r="AA79" s="51"/>
      <c r="AB79" s="316"/>
      <c r="AC79" s="44"/>
    </row>
    <row r="80" spans="1:29" s="255" customFormat="1" ht="50.1" customHeight="1" x14ac:dyDescent="0.25">
      <c r="A80" s="37">
        <v>79</v>
      </c>
      <c r="B80" s="123" t="s">
        <v>1035</v>
      </c>
      <c r="C80" s="123" t="s">
        <v>1036</v>
      </c>
      <c r="D80" s="123" t="s">
        <v>1059</v>
      </c>
      <c r="E80" s="123" t="s">
        <v>1060</v>
      </c>
      <c r="F80" s="123" t="s">
        <v>27</v>
      </c>
      <c r="G80" s="123" t="s">
        <v>31</v>
      </c>
      <c r="H80" s="123" t="s">
        <v>1039</v>
      </c>
      <c r="I80" s="123" t="s">
        <v>1040</v>
      </c>
      <c r="J80" s="123">
        <v>80111600</v>
      </c>
      <c r="K80" s="123" t="s">
        <v>1070</v>
      </c>
      <c r="L80" s="123">
        <v>1</v>
      </c>
      <c r="M80" s="123">
        <v>1</v>
      </c>
      <c r="N80" s="123">
        <v>11</v>
      </c>
      <c r="O80" s="123">
        <v>1</v>
      </c>
      <c r="P80" s="123" t="s">
        <v>28</v>
      </c>
      <c r="Q80" s="123">
        <v>0</v>
      </c>
      <c r="R80" s="315">
        <v>45091200</v>
      </c>
      <c r="S80" s="315">
        <v>45091200</v>
      </c>
      <c r="T80" s="123">
        <v>0</v>
      </c>
      <c r="U80" s="123">
        <v>0</v>
      </c>
      <c r="V80" s="123" t="s">
        <v>41</v>
      </c>
      <c r="W80" s="123" t="s">
        <v>29</v>
      </c>
      <c r="X80" s="123" t="s">
        <v>1042</v>
      </c>
      <c r="Y80" s="123">
        <v>3778881</v>
      </c>
      <c r="Z80" s="123" t="s">
        <v>1043</v>
      </c>
      <c r="AA80" s="51"/>
      <c r="AB80" s="316"/>
      <c r="AC80" s="44"/>
    </row>
    <row r="81" spans="1:30" s="255" customFormat="1" ht="50.1" customHeight="1" x14ac:dyDescent="0.25">
      <c r="A81" s="37">
        <v>80</v>
      </c>
      <c r="B81" s="123" t="s">
        <v>1035</v>
      </c>
      <c r="C81" s="123" t="s">
        <v>1036</v>
      </c>
      <c r="D81" s="123" t="s">
        <v>1059</v>
      </c>
      <c r="E81" s="123" t="s">
        <v>1060</v>
      </c>
      <c r="F81" s="123" t="s">
        <v>27</v>
      </c>
      <c r="G81" s="123" t="s">
        <v>31</v>
      </c>
      <c r="H81" s="123" t="s">
        <v>1039</v>
      </c>
      <c r="I81" s="123" t="s">
        <v>1040</v>
      </c>
      <c r="J81" s="123">
        <v>80111600</v>
      </c>
      <c r="K81" s="123" t="s">
        <v>1071</v>
      </c>
      <c r="L81" s="123">
        <v>1</v>
      </c>
      <c r="M81" s="123">
        <v>1</v>
      </c>
      <c r="N81" s="123">
        <v>11</v>
      </c>
      <c r="O81" s="123">
        <v>1</v>
      </c>
      <c r="P81" s="123" t="s">
        <v>28</v>
      </c>
      <c r="Q81" s="123">
        <v>0</v>
      </c>
      <c r="R81" s="315">
        <v>28228200</v>
      </c>
      <c r="S81" s="315">
        <v>28228200</v>
      </c>
      <c r="T81" s="123">
        <v>0</v>
      </c>
      <c r="U81" s="123">
        <v>0</v>
      </c>
      <c r="V81" s="123" t="s">
        <v>41</v>
      </c>
      <c r="W81" s="123" t="s">
        <v>29</v>
      </c>
      <c r="X81" s="123" t="s">
        <v>1042</v>
      </c>
      <c r="Y81" s="123">
        <v>3778881</v>
      </c>
      <c r="Z81" s="123" t="s">
        <v>1043</v>
      </c>
      <c r="AA81" s="51"/>
      <c r="AB81" s="316"/>
      <c r="AC81" s="44"/>
    </row>
    <row r="82" spans="1:30" s="255" customFormat="1" ht="50.1" customHeight="1" x14ac:dyDescent="0.25">
      <c r="A82" s="37">
        <v>81</v>
      </c>
      <c r="B82" s="123" t="s">
        <v>1035</v>
      </c>
      <c r="C82" s="123" t="s">
        <v>1036</v>
      </c>
      <c r="D82" s="123" t="s">
        <v>1059</v>
      </c>
      <c r="E82" s="123" t="s">
        <v>1060</v>
      </c>
      <c r="F82" s="123" t="s">
        <v>27</v>
      </c>
      <c r="G82" s="123" t="s">
        <v>31</v>
      </c>
      <c r="H82" s="123" t="s">
        <v>1039</v>
      </c>
      <c r="I82" s="123" t="s">
        <v>1040</v>
      </c>
      <c r="J82" s="123">
        <v>80111600</v>
      </c>
      <c r="K82" s="123" t="s">
        <v>1071</v>
      </c>
      <c r="L82" s="123">
        <v>1</v>
      </c>
      <c r="M82" s="123">
        <v>1</v>
      </c>
      <c r="N82" s="123">
        <v>11</v>
      </c>
      <c r="O82" s="123">
        <v>1</v>
      </c>
      <c r="P82" s="123" t="s">
        <v>28</v>
      </c>
      <c r="Q82" s="123">
        <v>0</v>
      </c>
      <c r="R82" s="315">
        <v>28228200</v>
      </c>
      <c r="S82" s="315">
        <v>28228200</v>
      </c>
      <c r="T82" s="123">
        <v>0</v>
      </c>
      <c r="U82" s="123">
        <v>0</v>
      </c>
      <c r="V82" s="123" t="s">
        <v>41</v>
      </c>
      <c r="W82" s="123" t="s">
        <v>29</v>
      </c>
      <c r="X82" s="123" t="s">
        <v>1042</v>
      </c>
      <c r="Y82" s="123">
        <v>3778881</v>
      </c>
      <c r="Z82" s="123" t="s">
        <v>1043</v>
      </c>
      <c r="AA82" s="51"/>
      <c r="AB82" s="316"/>
      <c r="AC82" s="44"/>
    </row>
    <row r="83" spans="1:30" s="255" customFormat="1" ht="50.1" customHeight="1" x14ac:dyDescent="0.25">
      <c r="A83" s="37">
        <v>82</v>
      </c>
      <c r="B83" s="123" t="s">
        <v>1035</v>
      </c>
      <c r="C83" s="123" t="s">
        <v>1036</v>
      </c>
      <c r="D83" s="123" t="s">
        <v>1059</v>
      </c>
      <c r="E83" s="123" t="s">
        <v>1060</v>
      </c>
      <c r="F83" s="123" t="s">
        <v>27</v>
      </c>
      <c r="G83" s="123" t="s">
        <v>31</v>
      </c>
      <c r="H83" s="123" t="s">
        <v>1039</v>
      </c>
      <c r="I83" s="123" t="s">
        <v>1040</v>
      </c>
      <c r="J83" s="123">
        <v>80111600</v>
      </c>
      <c r="K83" s="123" t="s">
        <v>1072</v>
      </c>
      <c r="L83" s="123">
        <v>1</v>
      </c>
      <c r="M83" s="123">
        <v>1</v>
      </c>
      <c r="N83" s="123">
        <v>11</v>
      </c>
      <c r="O83" s="123">
        <v>1</v>
      </c>
      <c r="P83" s="123" t="s">
        <v>28</v>
      </c>
      <c r="Q83" s="123">
        <v>0</v>
      </c>
      <c r="R83" s="315">
        <v>20605200</v>
      </c>
      <c r="S83" s="315">
        <v>20605200</v>
      </c>
      <c r="T83" s="123">
        <v>0</v>
      </c>
      <c r="U83" s="123">
        <v>0</v>
      </c>
      <c r="V83" s="123" t="s">
        <v>41</v>
      </c>
      <c r="W83" s="123" t="s">
        <v>29</v>
      </c>
      <c r="X83" s="123" t="s">
        <v>1042</v>
      </c>
      <c r="Y83" s="123">
        <v>3778881</v>
      </c>
      <c r="Z83" s="123" t="s">
        <v>1043</v>
      </c>
      <c r="AA83" s="51"/>
      <c r="AB83" s="316"/>
      <c r="AC83" s="44"/>
    </row>
    <row r="84" spans="1:30" s="255" customFormat="1" ht="50.1" customHeight="1" x14ac:dyDescent="0.25">
      <c r="A84" s="37">
        <v>83</v>
      </c>
      <c r="B84" s="123" t="s">
        <v>1035</v>
      </c>
      <c r="C84" s="123" t="s">
        <v>1036</v>
      </c>
      <c r="D84" s="123" t="s">
        <v>1059</v>
      </c>
      <c r="E84" s="123" t="s">
        <v>1060</v>
      </c>
      <c r="F84" s="123" t="s">
        <v>27</v>
      </c>
      <c r="G84" s="123" t="s">
        <v>31</v>
      </c>
      <c r="H84" s="123" t="s">
        <v>1039</v>
      </c>
      <c r="I84" s="123" t="s">
        <v>1040</v>
      </c>
      <c r="J84" s="123">
        <v>80111600</v>
      </c>
      <c r="K84" s="123" t="s">
        <v>1073</v>
      </c>
      <c r="L84" s="123">
        <v>1</v>
      </c>
      <c r="M84" s="123">
        <v>1</v>
      </c>
      <c r="N84" s="123">
        <v>12</v>
      </c>
      <c r="O84" s="123">
        <v>1</v>
      </c>
      <c r="P84" s="123" t="s">
        <v>28</v>
      </c>
      <c r="Q84" s="123">
        <v>0</v>
      </c>
      <c r="R84" s="315">
        <v>39110400</v>
      </c>
      <c r="S84" s="315">
        <v>39110400</v>
      </c>
      <c r="T84" s="123">
        <v>0</v>
      </c>
      <c r="U84" s="123">
        <v>0</v>
      </c>
      <c r="V84" s="123" t="s">
        <v>41</v>
      </c>
      <c r="W84" s="123" t="s">
        <v>29</v>
      </c>
      <c r="X84" s="123" t="s">
        <v>1042</v>
      </c>
      <c r="Y84" s="123">
        <v>3778881</v>
      </c>
      <c r="Z84" s="123" t="s">
        <v>1043</v>
      </c>
      <c r="AA84" s="51"/>
      <c r="AB84" s="316"/>
      <c r="AC84" s="44"/>
    </row>
    <row r="85" spans="1:30" s="255" customFormat="1" ht="50.1" customHeight="1" x14ac:dyDescent="0.25">
      <c r="A85" s="37">
        <v>84</v>
      </c>
      <c r="B85" s="123" t="s">
        <v>1035</v>
      </c>
      <c r="C85" s="123" t="s">
        <v>1036</v>
      </c>
      <c r="D85" s="123" t="s">
        <v>1059</v>
      </c>
      <c r="E85" s="123" t="s">
        <v>1060</v>
      </c>
      <c r="F85" s="123" t="s">
        <v>27</v>
      </c>
      <c r="G85" s="123" t="s">
        <v>31</v>
      </c>
      <c r="H85" s="123" t="s">
        <v>1039</v>
      </c>
      <c r="I85" s="123" t="s">
        <v>1040</v>
      </c>
      <c r="J85" s="123">
        <v>80111600</v>
      </c>
      <c r="K85" s="123" t="s">
        <v>1074</v>
      </c>
      <c r="L85" s="123">
        <v>1</v>
      </c>
      <c r="M85" s="123">
        <v>1</v>
      </c>
      <c r="N85" s="123">
        <v>11</v>
      </c>
      <c r="O85" s="123">
        <v>1</v>
      </c>
      <c r="P85" s="123" t="s">
        <v>28</v>
      </c>
      <c r="Q85" s="123">
        <v>0</v>
      </c>
      <c r="R85" s="315">
        <v>30642150</v>
      </c>
      <c r="S85" s="315">
        <v>30642150</v>
      </c>
      <c r="T85" s="123">
        <v>0</v>
      </c>
      <c r="U85" s="123">
        <v>0</v>
      </c>
      <c r="V85" s="123" t="s">
        <v>41</v>
      </c>
      <c r="W85" s="123" t="s">
        <v>29</v>
      </c>
      <c r="X85" s="123" t="s">
        <v>1042</v>
      </c>
      <c r="Y85" s="123">
        <v>3778881</v>
      </c>
      <c r="Z85" s="123" t="s">
        <v>1043</v>
      </c>
      <c r="AA85" s="51"/>
      <c r="AB85" s="316"/>
      <c r="AC85" s="44"/>
    </row>
    <row r="86" spans="1:30" s="255" customFormat="1" ht="50.1" customHeight="1" x14ac:dyDescent="0.25">
      <c r="A86" s="37">
        <v>85</v>
      </c>
      <c r="B86" s="123" t="s">
        <v>1035</v>
      </c>
      <c r="C86" s="123" t="s">
        <v>1036</v>
      </c>
      <c r="D86" s="123" t="s">
        <v>1059</v>
      </c>
      <c r="E86" s="123" t="s">
        <v>1060</v>
      </c>
      <c r="F86" s="123" t="s">
        <v>27</v>
      </c>
      <c r="G86" s="123" t="s">
        <v>31</v>
      </c>
      <c r="H86" s="123" t="s">
        <v>1039</v>
      </c>
      <c r="I86" s="123" t="s">
        <v>1040</v>
      </c>
      <c r="J86" s="123">
        <v>80111600</v>
      </c>
      <c r="K86" s="123" t="s">
        <v>1074</v>
      </c>
      <c r="L86" s="123">
        <v>1</v>
      </c>
      <c r="M86" s="123">
        <v>1</v>
      </c>
      <c r="N86" s="123">
        <v>11</v>
      </c>
      <c r="O86" s="123">
        <v>1</v>
      </c>
      <c r="P86" s="123" t="s">
        <v>28</v>
      </c>
      <c r="Q86" s="123">
        <v>0</v>
      </c>
      <c r="R86" s="315">
        <v>30642150</v>
      </c>
      <c r="S86" s="315">
        <v>30642150</v>
      </c>
      <c r="T86" s="123">
        <v>0</v>
      </c>
      <c r="U86" s="123">
        <v>0</v>
      </c>
      <c r="V86" s="123" t="s">
        <v>41</v>
      </c>
      <c r="W86" s="123" t="s">
        <v>29</v>
      </c>
      <c r="X86" s="123" t="s">
        <v>1042</v>
      </c>
      <c r="Y86" s="123">
        <v>3778881</v>
      </c>
      <c r="Z86" s="123" t="s">
        <v>1043</v>
      </c>
      <c r="AA86" s="51"/>
      <c r="AB86" s="316"/>
      <c r="AC86" s="44"/>
      <c r="AD86" s="253"/>
    </row>
    <row r="87" spans="1:30" s="255" customFormat="1" ht="50.1" customHeight="1" x14ac:dyDescent="0.25">
      <c r="A87" s="37">
        <v>86</v>
      </c>
      <c r="B87" s="123" t="s">
        <v>1035</v>
      </c>
      <c r="C87" s="123" t="s">
        <v>1036</v>
      </c>
      <c r="D87" s="123" t="s">
        <v>1059</v>
      </c>
      <c r="E87" s="123" t="s">
        <v>1060</v>
      </c>
      <c r="F87" s="123" t="s">
        <v>27</v>
      </c>
      <c r="G87" s="123" t="s">
        <v>31</v>
      </c>
      <c r="H87" s="123" t="s">
        <v>1039</v>
      </c>
      <c r="I87" s="123" t="s">
        <v>1040</v>
      </c>
      <c r="J87" s="123">
        <v>80111600</v>
      </c>
      <c r="K87" s="123" t="s">
        <v>1075</v>
      </c>
      <c r="L87" s="123">
        <v>1</v>
      </c>
      <c r="M87" s="123">
        <v>1</v>
      </c>
      <c r="N87" s="123">
        <v>11</v>
      </c>
      <c r="O87" s="123">
        <v>1</v>
      </c>
      <c r="P87" s="123" t="s">
        <v>28</v>
      </c>
      <c r="Q87" s="123">
        <v>0</v>
      </c>
      <c r="R87" s="315">
        <v>20605200</v>
      </c>
      <c r="S87" s="315">
        <v>20605200</v>
      </c>
      <c r="T87" s="123">
        <v>0</v>
      </c>
      <c r="U87" s="123">
        <v>0</v>
      </c>
      <c r="V87" s="123" t="s">
        <v>41</v>
      </c>
      <c r="W87" s="123" t="s">
        <v>29</v>
      </c>
      <c r="X87" s="123" t="s">
        <v>1042</v>
      </c>
      <c r="Y87" s="123">
        <v>3778881</v>
      </c>
      <c r="Z87" s="123" t="s">
        <v>1043</v>
      </c>
      <c r="AA87" s="51"/>
      <c r="AB87" s="316"/>
      <c r="AC87" s="44"/>
    </row>
    <row r="88" spans="1:30" s="255" customFormat="1" ht="50.1" customHeight="1" x14ac:dyDescent="0.25">
      <c r="A88" s="37">
        <v>87</v>
      </c>
      <c r="B88" s="123" t="s">
        <v>1035</v>
      </c>
      <c r="C88" s="123" t="s">
        <v>1036</v>
      </c>
      <c r="D88" s="123" t="s">
        <v>1059</v>
      </c>
      <c r="E88" s="123" t="s">
        <v>1060</v>
      </c>
      <c r="F88" s="123" t="s">
        <v>27</v>
      </c>
      <c r="G88" s="123" t="s">
        <v>31</v>
      </c>
      <c r="H88" s="123" t="s">
        <v>1039</v>
      </c>
      <c r="I88" s="123" t="s">
        <v>1040</v>
      </c>
      <c r="J88" s="123">
        <v>80111600</v>
      </c>
      <c r="K88" s="123" t="s">
        <v>1075</v>
      </c>
      <c r="L88" s="123">
        <v>1</v>
      </c>
      <c r="M88" s="123">
        <v>1</v>
      </c>
      <c r="N88" s="123">
        <v>11</v>
      </c>
      <c r="O88" s="123">
        <v>1</v>
      </c>
      <c r="P88" s="123" t="s">
        <v>28</v>
      </c>
      <c r="Q88" s="123">
        <v>0</v>
      </c>
      <c r="R88" s="315">
        <v>20605200</v>
      </c>
      <c r="S88" s="315">
        <v>20605200</v>
      </c>
      <c r="T88" s="123">
        <v>0</v>
      </c>
      <c r="U88" s="123">
        <v>0</v>
      </c>
      <c r="V88" s="123" t="s">
        <v>41</v>
      </c>
      <c r="W88" s="123" t="s">
        <v>29</v>
      </c>
      <c r="X88" s="123" t="s">
        <v>1042</v>
      </c>
      <c r="Y88" s="123">
        <v>3778881</v>
      </c>
      <c r="Z88" s="123" t="s">
        <v>1043</v>
      </c>
      <c r="AA88" s="51"/>
      <c r="AB88" s="316"/>
      <c r="AC88" s="44"/>
    </row>
    <row r="89" spans="1:30" s="255" customFormat="1" ht="50.1" customHeight="1" x14ac:dyDescent="0.25">
      <c r="A89" s="37">
        <v>88</v>
      </c>
      <c r="B89" s="123" t="s">
        <v>1035</v>
      </c>
      <c r="C89" s="123" t="s">
        <v>1036</v>
      </c>
      <c r="D89" s="123" t="s">
        <v>1059</v>
      </c>
      <c r="E89" s="123" t="s">
        <v>1060</v>
      </c>
      <c r="F89" s="123" t="s">
        <v>27</v>
      </c>
      <c r="G89" s="123" t="s">
        <v>31</v>
      </c>
      <c r="H89" s="123" t="s">
        <v>1039</v>
      </c>
      <c r="I89" s="123" t="s">
        <v>1040</v>
      </c>
      <c r="J89" s="123">
        <v>80111600</v>
      </c>
      <c r="K89" s="123" t="s">
        <v>1076</v>
      </c>
      <c r="L89" s="123">
        <v>1</v>
      </c>
      <c r="M89" s="123">
        <v>1</v>
      </c>
      <c r="N89" s="123">
        <v>11</v>
      </c>
      <c r="O89" s="123">
        <v>1</v>
      </c>
      <c r="P89" s="123" t="s">
        <v>28</v>
      </c>
      <c r="Q89" s="123">
        <v>0</v>
      </c>
      <c r="R89" s="315">
        <v>45091200</v>
      </c>
      <c r="S89" s="315">
        <v>45091200</v>
      </c>
      <c r="T89" s="123">
        <v>0</v>
      </c>
      <c r="U89" s="123">
        <v>0</v>
      </c>
      <c r="V89" s="123" t="s">
        <v>41</v>
      </c>
      <c r="W89" s="123" t="s">
        <v>29</v>
      </c>
      <c r="X89" s="123" t="s">
        <v>1042</v>
      </c>
      <c r="Y89" s="123">
        <v>3778881</v>
      </c>
      <c r="Z89" s="123" t="s">
        <v>1043</v>
      </c>
      <c r="AA89" s="51"/>
      <c r="AB89" s="316"/>
      <c r="AC89" s="44"/>
    </row>
    <row r="90" spans="1:30" s="255" customFormat="1" ht="50.1" customHeight="1" x14ac:dyDescent="0.25">
      <c r="A90" s="37">
        <v>89</v>
      </c>
      <c r="B90" s="123" t="s">
        <v>1035</v>
      </c>
      <c r="C90" s="123" t="s">
        <v>1036</v>
      </c>
      <c r="D90" s="123" t="s">
        <v>1059</v>
      </c>
      <c r="E90" s="123" t="s">
        <v>1060</v>
      </c>
      <c r="F90" s="123" t="s">
        <v>27</v>
      </c>
      <c r="G90" s="123" t="s">
        <v>31</v>
      </c>
      <c r="H90" s="123" t="s">
        <v>1039</v>
      </c>
      <c r="I90" s="123" t="s">
        <v>1040</v>
      </c>
      <c r="J90" s="123">
        <v>80111600</v>
      </c>
      <c r="K90" s="123" t="s">
        <v>1076</v>
      </c>
      <c r="L90" s="123">
        <v>1</v>
      </c>
      <c r="M90" s="123">
        <v>1</v>
      </c>
      <c r="N90" s="123">
        <v>12</v>
      </c>
      <c r="O90" s="123">
        <v>1</v>
      </c>
      <c r="P90" s="123" t="s">
        <v>28</v>
      </c>
      <c r="Q90" s="123">
        <v>0</v>
      </c>
      <c r="R90" s="315">
        <v>49190400</v>
      </c>
      <c r="S90" s="315">
        <v>49190400</v>
      </c>
      <c r="T90" s="123">
        <v>0</v>
      </c>
      <c r="U90" s="123">
        <v>0</v>
      </c>
      <c r="V90" s="123" t="s">
        <v>41</v>
      </c>
      <c r="W90" s="123" t="s">
        <v>29</v>
      </c>
      <c r="X90" s="123" t="s">
        <v>1042</v>
      </c>
      <c r="Y90" s="123">
        <v>3778881</v>
      </c>
      <c r="Z90" s="123" t="s">
        <v>1043</v>
      </c>
      <c r="AA90" s="51"/>
      <c r="AB90" s="316"/>
      <c r="AC90" s="44"/>
    </row>
    <row r="91" spans="1:30" s="255" customFormat="1" ht="50.1" customHeight="1" x14ac:dyDescent="0.25">
      <c r="A91" s="37">
        <v>90</v>
      </c>
      <c r="B91" s="123" t="s">
        <v>1035</v>
      </c>
      <c r="C91" s="123" t="s">
        <v>1036</v>
      </c>
      <c r="D91" s="123" t="s">
        <v>1059</v>
      </c>
      <c r="E91" s="123" t="s">
        <v>1060</v>
      </c>
      <c r="F91" s="123" t="s">
        <v>27</v>
      </c>
      <c r="G91" s="123" t="s">
        <v>31</v>
      </c>
      <c r="H91" s="123" t="s">
        <v>1039</v>
      </c>
      <c r="I91" s="123" t="s">
        <v>1040</v>
      </c>
      <c r="J91" s="123">
        <v>80111600</v>
      </c>
      <c r="K91" s="123" t="s">
        <v>1076</v>
      </c>
      <c r="L91" s="123">
        <v>1</v>
      </c>
      <c r="M91" s="123">
        <v>1</v>
      </c>
      <c r="N91" s="123">
        <v>12</v>
      </c>
      <c r="O91" s="123">
        <v>1</v>
      </c>
      <c r="P91" s="123" t="s">
        <v>28</v>
      </c>
      <c r="Q91" s="123">
        <v>0</v>
      </c>
      <c r="R91" s="315">
        <v>49190400</v>
      </c>
      <c r="S91" s="315">
        <v>49190400</v>
      </c>
      <c r="T91" s="123">
        <v>0</v>
      </c>
      <c r="U91" s="123">
        <v>0</v>
      </c>
      <c r="V91" s="123" t="s">
        <v>41</v>
      </c>
      <c r="W91" s="123" t="s">
        <v>29</v>
      </c>
      <c r="X91" s="123" t="s">
        <v>1042</v>
      </c>
      <c r="Y91" s="123">
        <v>3778881</v>
      </c>
      <c r="Z91" s="123" t="s">
        <v>1043</v>
      </c>
      <c r="AA91" s="51"/>
      <c r="AB91" s="316"/>
      <c r="AC91" s="44"/>
    </row>
    <row r="92" spans="1:30" s="255" customFormat="1" ht="50.1" customHeight="1" x14ac:dyDescent="0.25">
      <c r="A92" s="37">
        <v>91</v>
      </c>
      <c r="B92" s="123" t="s">
        <v>1035</v>
      </c>
      <c r="C92" s="123" t="s">
        <v>1036</v>
      </c>
      <c r="D92" s="123" t="s">
        <v>1059</v>
      </c>
      <c r="E92" s="123" t="s">
        <v>1060</v>
      </c>
      <c r="F92" s="123" t="s">
        <v>27</v>
      </c>
      <c r="G92" s="123" t="s">
        <v>31</v>
      </c>
      <c r="H92" s="123" t="s">
        <v>1039</v>
      </c>
      <c r="I92" s="123" t="s">
        <v>1040</v>
      </c>
      <c r="J92" s="123">
        <v>80111600</v>
      </c>
      <c r="K92" s="123" t="s">
        <v>1076</v>
      </c>
      <c r="L92" s="123">
        <v>1</v>
      </c>
      <c r="M92" s="123">
        <v>1</v>
      </c>
      <c r="N92" s="123">
        <v>12</v>
      </c>
      <c r="O92" s="123">
        <v>1</v>
      </c>
      <c r="P92" s="123" t="s">
        <v>28</v>
      </c>
      <c r="Q92" s="123">
        <v>0</v>
      </c>
      <c r="R92" s="315">
        <v>49190400</v>
      </c>
      <c r="S92" s="315">
        <v>49190400</v>
      </c>
      <c r="T92" s="123">
        <v>0</v>
      </c>
      <c r="U92" s="123">
        <v>0</v>
      </c>
      <c r="V92" s="123" t="s">
        <v>41</v>
      </c>
      <c r="W92" s="123" t="s">
        <v>29</v>
      </c>
      <c r="X92" s="123" t="s">
        <v>1042</v>
      </c>
      <c r="Y92" s="123">
        <v>3778881</v>
      </c>
      <c r="Z92" s="123" t="s">
        <v>1043</v>
      </c>
      <c r="AA92" s="51"/>
      <c r="AB92" s="316"/>
      <c r="AC92" s="44"/>
    </row>
    <row r="93" spans="1:30" s="255" customFormat="1" ht="50.1" customHeight="1" x14ac:dyDescent="0.25">
      <c r="A93" s="37">
        <v>92</v>
      </c>
      <c r="B93" s="123" t="s">
        <v>1035</v>
      </c>
      <c r="C93" s="123" t="s">
        <v>1036</v>
      </c>
      <c r="D93" s="123" t="s">
        <v>1059</v>
      </c>
      <c r="E93" s="123" t="s">
        <v>1060</v>
      </c>
      <c r="F93" s="123" t="s">
        <v>27</v>
      </c>
      <c r="G93" s="123" t="s">
        <v>31</v>
      </c>
      <c r="H93" s="123" t="s">
        <v>1039</v>
      </c>
      <c r="I93" s="123" t="s">
        <v>1040</v>
      </c>
      <c r="J93" s="123">
        <v>80111600</v>
      </c>
      <c r="K93" s="123" t="s">
        <v>1077</v>
      </c>
      <c r="L93" s="123">
        <v>1</v>
      </c>
      <c r="M93" s="123">
        <v>1</v>
      </c>
      <c r="N93" s="123">
        <v>11</v>
      </c>
      <c r="O93" s="123">
        <v>1</v>
      </c>
      <c r="P93" s="123" t="s">
        <v>28</v>
      </c>
      <c r="Q93" s="123">
        <v>0</v>
      </c>
      <c r="R93" s="315">
        <v>30642150</v>
      </c>
      <c r="S93" s="315">
        <v>30642150</v>
      </c>
      <c r="T93" s="123">
        <v>0</v>
      </c>
      <c r="U93" s="123">
        <v>0</v>
      </c>
      <c r="V93" s="123" t="s">
        <v>41</v>
      </c>
      <c r="W93" s="123" t="s">
        <v>29</v>
      </c>
      <c r="X93" s="123" t="s">
        <v>1042</v>
      </c>
      <c r="Y93" s="123">
        <v>3778881</v>
      </c>
      <c r="Z93" s="123" t="s">
        <v>1043</v>
      </c>
      <c r="AA93" s="51"/>
      <c r="AB93" s="316"/>
      <c r="AC93" s="44"/>
    </row>
    <row r="94" spans="1:30" s="255" customFormat="1" ht="50.1" customHeight="1" x14ac:dyDescent="0.25">
      <c r="A94" s="37">
        <v>93</v>
      </c>
      <c r="B94" s="123" t="s">
        <v>1035</v>
      </c>
      <c r="C94" s="123" t="s">
        <v>1036</v>
      </c>
      <c r="D94" s="123" t="s">
        <v>1059</v>
      </c>
      <c r="E94" s="123" t="s">
        <v>1060</v>
      </c>
      <c r="F94" s="123" t="s">
        <v>27</v>
      </c>
      <c r="G94" s="123" t="s">
        <v>31</v>
      </c>
      <c r="H94" s="123" t="s">
        <v>1039</v>
      </c>
      <c r="I94" s="123" t="s">
        <v>1040</v>
      </c>
      <c r="J94" s="123">
        <v>80111600</v>
      </c>
      <c r="K94" s="123" t="s">
        <v>1077</v>
      </c>
      <c r="L94" s="123">
        <v>1</v>
      </c>
      <c r="M94" s="123">
        <v>1</v>
      </c>
      <c r="N94" s="123">
        <v>11</v>
      </c>
      <c r="O94" s="123">
        <v>1</v>
      </c>
      <c r="P94" s="123" t="s">
        <v>28</v>
      </c>
      <c r="Q94" s="123">
        <v>0</v>
      </c>
      <c r="R94" s="315">
        <v>30642150</v>
      </c>
      <c r="S94" s="315">
        <v>30642150</v>
      </c>
      <c r="T94" s="123">
        <v>0</v>
      </c>
      <c r="U94" s="123">
        <v>0</v>
      </c>
      <c r="V94" s="123" t="s">
        <v>41</v>
      </c>
      <c r="W94" s="123" t="s">
        <v>29</v>
      </c>
      <c r="X94" s="123" t="s">
        <v>1042</v>
      </c>
      <c r="Y94" s="123">
        <v>3778881</v>
      </c>
      <c r="Z94" s="123" t="s">
        <v>1043</v>
      </c>
      <c r="AA94" s="51"/>
      <c r="AB94" s="316"/>
      <c r="AC94" s="44"/>
    </row>
    <row r="95" spans="1:30" s="255" customFormat="1" ht="50.1" customHeight="1" x14ac:dyDescent="0.25">
      <c r="A95" s="37">
        <v>94</v>
      </c>
      <c r="B95" s="123" t="s">
        <v>1035</v>
      </c>
      <c r="C95" s="123" t="s">
        <v>1036</v>
      </c>
      <c r="D95" s="123" t="s">
        <v>1059</v>
      </c>
      <c r="E95" s="123" t="s">
        <v>1060</v>
      </c>
      <c r="F95" s="123" t="s">
        <v>27</v>
      </c>
      <c r="G95" s="123" t="s">
        <v>31</v>
      </c>
      <c r="H95" s="123" t="s">
        <v>1039</v>
      </c>
      <c r="I95" s="123" t="s">
        <v>1040</v>
      </c>
      <c r="J95" s="123">
        <v>80111600</v>
      </c>
      <c r="K95" s="123" t="s">
        <v>1077</v>
      </c>
      <c r="L95" s="123">
        <v>1</v>
      </c>
      <c r="M95" s="123">
        <v>1</v>
      </c>
      <c r="N95" s="123">
        <v>11</v>
      </c>
      <c r="O95" s="123">
        <v>1</v>
      </c>
      <c r="P95" s="123" t="s">
        <v>28</v>
      </c>
      <c r="Q95" s="123">
        <v>0</v>
      </c>
      <c r="R95" s="315">
        <v>30642150</v>
      </c>
      <c r="S95" s="315">
        <v>30642150</v>
      </c>
      <c r="T95" s="123">
        <v>0</v>
      </c>
      <c r="U95" s="123">
        <v>0</v>
      </c>
      <c r="V95" s="123" t="s">
        <v>41</v>
      </c>
      <c r="W95" s="123" t="s">
        <v>29</v>
      </c>
      <c r="X95" s="123" t="s">
        <v>1042</v>
      </c>
      <c r="Y95" s="123">
        <v>3778881</v>
      </c>
      <c r="Z95" s="123" t="s">
        <v>1043</v>
      </c>
      <c r="AA95" s="51"/>
      <c r="AB95" s="316"/>
      <c r="AC95" s="44"/>
    </row>
    <row r="96" spans="1:30" s="255" customFormat="1" ht="50.1" customHeight="1" x14ac:dyDescent="0.25">
      <c r="A96" s="37">
        <v>95</v>
      </c>
      <c r="B96" s="123" t="s">
        <v>1035</v>
      </c>
      <c r="C96" s="123" t="s">
        <v>1036</v>
      </c>
      <c r="D96" s="123" t="s">
        <v>1059</v>
      </c>
      <c r="E96" s="123" t="s">
        <v>1060</v>
      </c>
      <c r="F96" s="123" t="s">
        <v>27</v>
      </c>
      <c r="G96" s="123" t="s">
        <v>31</v>
      </c>
      <c r="H96" s="123" t="s">
        <v>1039</v>
      </c>
      <c r="I96" s="123" t="s">
        <v>1040</v>
      </c>
      <c r="J96" s="123">
        <v>80111600</v>
      </c>
      <c r="K96" s="123" t="s">
        <v>1077</v>
      </c>
      <c r="L96" s="123">
        <v>1</v>
      </c>
      <c r="M96" s="123">
        <v>1</v>
      </c>
      <c r="N96" s="123">
        <v>11</v>
      </c>
      <c r="O96" s="123">
        <v>1</v>
      </c>
      <c r="P96" s="123" t="s">
        <v>28</v>
      </c>
      <c r="Q96" s="123">
        <v>0</v>
      </c>
      <c r="R96" s="315">
        <v>30642150</v>
      </c>
      <c r="S96" s="315">
        <v>30642150</v>
      </c>
      <c r="T96" s="123">
        <v>0</v>
      </c>
      <c r="U96" s="123">
        <v>0</v>
      </c>
      <c r="V96" s="123" t="s">
        <v>41</v>
      </c>
      <c r="W96" s="123" t="s">
        <v>29</v>
      </c>
      <c r="X96" s="123" t="s">
        <v>1042</v>
      </c>
      <c r="Y96" s="123">
        <v>3778881</v>
      </c>
      <c r="Z96" s="123" t="s">
        <v>1043</v>
      </c>
      <c r="AA96" s="51"/>
      <c r="AB96" s="316"/>
      <c r="AC96" s="44"/>
    </row>
    <row r="97" spans="1:36" s="255" customFormat="1" ht="50.1" customHeight="1" x14ac:dyDescent="0.25">
      <c r="A97" s="37">
        <v>96</v>
      </c>
      <c r="B97" s="123" t="s">
        <v>1035</v>
      </c>
      <c r="C97" s="123" t="s">
        <v>1036</v>
      </c>
      <c r="D97" s="123" t="s">
        <v>1059</v>
      </c>
      <c r="E97" s="123" t="s">
        <v>1060</v>
      </c>
      <c r="F97" s="123" t="s">
        <v>27</v>
      </c>
      <c r="G97" s="123" t="s">
        <v>31</v>
      </c>
      <c r="H97" s="123" t="s">
        <v>1039</v>
      </c>
      <c r="I97" s="123" t="s">
        <v>1040</v>
      </c>
      <c r="J97" s="123">
        <v>80111600</v>
      </c>
      <c r="K97" s="123" t="s">
        <v>1078</v>
      </c>
      <c r="L97" s="123">
        <v>1</v>
      </c>
      <c r="M97" s="123">
        <v>1</v>
      </c>
      <c r="N97" s="123">
        <v>11</v>
      </c>
      <c r="O97" s="123">
        <v>1</v>
      </c>
      <c r="P97" s="123" t="s">
        <v>28</v>
      </c>
      <c r="Q97" s="123">
        <v>0</v>
      </c>
      <c r="R97" s="315">
        <v>28228200</v>
      </c>
      <c r="S97" s="315">
        <v>28228200</v>
      </c>
      <c r="T97" s="123">
        <v>0</v>
      </c>
      <c r="U97" s="123">
        <v>0</v>
      </c>
      <c r="V97" s="123" t="s">
        <v>41</v>
      </c>
      <c r="W97" s="123" t="s">
        <v>29</v>
      </c>
      <c r="X97" s="123" t="s">
        <v>1042</v>
      </c>
      <c r="Y97" s="123">
        <v>3778881</v>
      </c>
      <c r="Z97" s="123" t="s">
        <v>1043</v>
      </c>
      <c r="AA97" s="51"/>
      <c r="AB97" s="316"/>
      <c r="AC97" s="44"/>
      <c r="AD97" s="253"/>
    </row>
    <row r="98" spans="1:36" s="255" customFormat="1" ht="50.1" customHeight="1" x14ac:dyDescent="0.25">
      <c r="A98" s="37">
        <v>97</v>
      </c>
      <c r="B98" s="123" t="s">
        <v>1035</v>
      </c>
      <c r="C98" s="123" t="s">
        <v>1036</v>
      </c>
      <c r="D98" s="123" t="s">
        <v>1059</v>
      </c>
      <c r="E98" s="123" t="s">
        <v>1060</v>
      </c>
      <c r="F98" s="123" t="s">
        <v>27</v>
      </c>
      <c r="G98" s="123" t="s">
        <v>31</v>
      </c>
      <c r="H98" s="123" t="s">
        <v>1039</v>
      </c>
      <c r="I98" s="123" t="s">
        <v>1040</v>
      </c>
      <c r="J98" s="123">
        <v>80111600</v>
      </c>
      <c r="K98" s="123" t="s">
        <v>1078</v>
      </c>
      <c r="L98" s="123">
        <v>1</v>
      </c>
      <c r="M98" s="123">
        <v>1</v>
      </c>
      <c r="N98" s="123">
        <v>11</v>
      </c>
      <c r="O98" s="123">
        <v>1</v>
      </c>
      <c r="P98" s="123" t="s">
        <v>28</v>
      </c>
      <c r="Q98" s="123">
        <v>0</v>
      </c>
      <c r="R98" s="315">
        <v>28228200</v>
      </c>
      <c r="S98" s="315">
        <v>28228200</v>
      </c>
      <c r="T98" s="123">
        <v>0</v>
      </c>
      <c r="U98" s="123">
        <v>0</v>
      </c>
      <c r="V98" s="123" t="s">
        <v>41</v>
      </c>
      <c r="W98" s="123" t="s">
        <v>29</v>
      </c>
      <c r="X98" s="123" t="s">
        <v>1042</v>
      </c>
      <c r="Y98" s="123">
        <v>3778881</v>
      </c>
      <c r="Z98" s="123" t="s">
        <v>1043</v>
      </c>
      <c r="AA98" s="51"/>
      <c r="AB98" s="316"/>
      <c r="AC98" s="44"/>
      <c r="AD98" s="253"/>
    </row>
    <row r="99" spans="1:36" s="255" customFormat="1" ht="50.1" customHeight="1" x14ac:dyDescent="0.25">
      <c r="A99" s="37">
        <v>98</v>
      </c>
      <c r="B99" s="123" t="s">
        <v>1035</v>
      </c>
      <c r="C99" s="123" t="s">
        <v>1036</v>
      </c>
      <c r="D99" s="123" t="s">
        <v>1059</v>
      </c>
      <c r="E99" s="123" t="s">
        <v>1060</v>
      </c>
      <c r="F99" s="123" t="s">
        <v>27</v>
      </c>
      <c r="G99" s="123" t="s">
        <v>31</v>
      </c>
      <c r="H99" s="123" t="s">
        <v>1039</v>
      </c>
      <c r="I99" s="123" t="s">
        <v>1040</v>
      </c>
      <c r="J99" s="123">
        <v>80111600</v>
      </c>
      <c r="K99" s="123" t="s">
        <v>1078</v>
      </c>
      <c r="L99" s="123">
        <v>1</v>
      </c>
      <c r="M99" s="123">
        <v>1</v>
      </c>
      <c r="N99" s="123">
        <v>11</v>
      </c>
      <c r="O99" s="123">
        <v>1</v>
      </c>
      <c r="P99" s="123" t="s">
        <v>28</v>
      </c>
      <c r="Q99" s="123">
        <v>0</v>
      </c>
      <c r="R99" s="315">
        <v>28228200</v>
      </c>
      <c r="S99" s="315">
        <v>28228200</v>
      </c>
      <c r="T99" s="123">
        <v>0</v>
      </c>
      <c r="U99" s="123">
        <v>0</v>
      </c>
      <c r="V99" s="123" t="s">
        <v>41</v>
      </c>
      <c r="W99" s="123" t="s">
        <v>29</v>
      </c>
      <c r="X99" s="123" t="s">
        <v>1042</v>
      </c>
      <c r="Y99" s="123">
        <v>3778881</v>
      </c>
      <c r="Z99" s="123" t="s">
        <v>1043</v>
      </c>
      <c r="AA99" s="51"/>
      <c r="AB99" s="316"/>
      <c r="AC99" s="44"/>
      <c r="AD99" s="253"/>
    </row>
    <row r="100" spans="1:36" s="255" customFormat="1" ht="50.1" customHeight="1" x14ac:dyDescent="0.25">
      <c r="A100" s="37">
        <v>99</v>
      </c>
      <c r="B100" s="123" t="s">
        <v>1035</v>
      </c>
      <c r="C100" s="123" t="s">
        <v>1036</v>
      </c>
      <c r="D100" s="123" t="s">
        <v>1059</v>
      </c>
      <c r="E100" s="123" t="s">
        <v>1060</v>
      </c>
      <c r="F100" s="123" t="s">
        <v>27</v>
      </c>
      <c r="G100" s="123" t="s">
        <v>31</v>
      </c>
      <c r="H100" s="123" t="s">
        <v>1039</v>
      </c>
      <c r="I100" s="123" t="s">
        <v>1040</v>
      </c>
      <c r="J100" s="123">
        <v>80111600</v>
      </c>
      <c r="K100" s="123" t="s">
        <v>1078</v>
      </c>
      <c r="L100" s="123">
        <v>1</v>
      </c>
      <c r="M100" s="123">
        <v>1</v>
      </c>
      <c r="N100" s="123">
        <v>11</v>
      </c>
      <c r="O100" s="123">
        <v>1</v>
      </c>
      <c r="P100" s="123" t="s">
        <v>28</v>
      </c>
      <c r="Q100" s="123">
        <v>0</v>
      </c>
      <c r="R100" s="315">
        <v>28228200</v>
      </c>
      <c r="S100" s="315">
        <v>28228200</v>
      </c>
      <c r="T100" s="123">
        <v>0</v>
      </c>
      <c r="U100" s="123">
        <v>0</v>
      </c>
      <c r="V100" s="123" t="s">
        <v>41</v>
      </c>
      <c r="W100" s="123" t="s">
        <v>29</v>
      </c>
      <c r="X100" s="123" t="s">
        <v>1042</v>
      </c>
      <c r="Y100" s="123">
        <v>3778881</v>
      </c>
      <c r="Z100" s="123" t="s">
        <v>1043</v>
      </c>
      <c r="AA100" s="51"/>
      <c r="AB100" s="316"/>
      <c r="AC100" s="44"/>
    </row>
    <row r="101" spans="1:36" s="255" customFormat="1" ht="50.1" customHeight="1" x14ac:dyDescent="0.25">
      <c r="A101" s="37">
        <v>100</v>
      </c>
      <c r="B101" s="123" t="s">
        <v>1035</v>
      </c>
      <c r="C101" s="123" t="s">
        <v>1036</v>
      </c>
      <c r="D101" s="123" t="s">
        <v>1059</v>
      </c>
      <c r="E101" s="123" t="s">
        <v>1060</v>
      </c>
      <c r="F101" s="123" t="s">
        <v>27</v>
      </c>
      <c r="G101" s="123" t="s">
        <v>31</v>
      </c>
      <c r="H101" s="123" t="s">
        <v>1039</v>
      </c>
      <c r="I101" s="123" t="s">
        <v>1040</v>
      </c>
      <c r="J101" s="123">
        <v>80111600</v>
      </c>
      <c r="K101" s="123" t="s">
        <v>1078</v>
      </c>
      <c r="L101" s="123">
        <v>1</v>
      </c>
      <c r="M101" s="123">
        <v>1</v>
      </c>
      <c r="N101" s="123">
        <v>11</v>
      </c>
      <c r="O101" s="123">
        <v>1</v>
      </c>
      <c r="P101" s="123" t="s">
        <v>28</v>
      </c>
      <c r="Q101" s="123">
        <v>0</v>
      </c>
      <c r="R101" s="315">
        <v>28228200</v>
      </c>
      <c r="S101" s="315">
        <v>28228200</v>
      </c>
      <c r="T101" s="123">
        <v>0</v>
      </c>
      <c r="U101" s="123">
        <v>0</v>
      </c>
      <c r="V101" s="123" t="s">
        <v>41</v>
      </c>
      <c r="W101" s="123" t="s">
        <v>29</v>
      </c>
      <c r="X101" s="123" t="s">
        <v>1042</v>
      </c>
      <c r="Y101" s="123">
        <v>3778881</v>
      </c>
      <c r="Z101" s="123" t="s">
        <v>1043</v>
      </c>
      <c r="AA101" s="51"/>
      <c r="AB101" s="316"/>
      <c r="AC101" s="44"/>
    </row>
    <row r="102" spans="1:36" s="255" customFormat="1" ht="50.1" customHeight="1" x14ac:dyDescent="0.25">
      <c r="A102" s="37">
        <v>101</v>
      </c>
      <c r="B102" s="123" t="s">
        <v>1035</v>
      </c>
      <c r="C102" s="123" t="s">
        <v>1036</v>
      </c>
      <c r="D102" s="123" t="s">
        <v>1059</v>
      </c>
      <c r="E102" s="123" t="s">
        <v>1060</v>
      </c>
      <c r="F102" s="123" t="s">
        <v>27</v>
      </c>
      <c r="G102" s="123" t="s">
        <v>31</v>
      </c>
      <c r="H102" s="123" t="s">
        <v>1039</v>
      </c>
      <c r="I102" s="123" t="s">
        <v>1040</v>
      </c>
      <c r="J102" s="123">
        <v>80111600</v>
      </c>
      <c r="K102" s="123" t="s">
        <v>1078</v>
      </c>
      <c r="L102" s="123">
        <v>1</v>
      </c>
      <c r="M102" s="123">
        <v>1</v>
      </c>
      <c r="N102" s="123">
        <v>11</v>
      </c>
      <c r="O102" s="123">
        <v>1</v>
      </c>
      <c r="P102" s="123" t="s">
        <v>28</v>
      </c>
      <c r="Q102" s="123">
        <v>0</v>
      </c>
      <c r="R102" s="315">
        <v>28228200</v>
      </c>
      <c r="S102" s="315">
        <v>28228200</v>
      </c>
      <c r="T102" s="123">
        <v>0</v>
      </c>
      <c r="U102" s="123">
        <v>0</v>
      </c>
      <c r="V102" s="123" t="s">
        <v>41</v>
      </c>
      <c r="W102" s="123" t="s">
        <v>29</v>
      </c>
      <c r="X102" s="123" t="s">
        <v>1042</v>
      </c>
      <c r="Y102" s="123">
        <v>3778881</v>
      </c>
      <c r="Z102" s="123" t="s">
        <v>1043</v>
      </c>
      <c r="AA102" s="51"/>
      <c r="AB102" s="316"/>
      <c r="AC102" s="44"/>
    </row>
    <row r="103" spans="1:36" s="255" customFormat="1" ht="50.1" customHeight="1" x14ac:dyDescent="0.25">
      <c r="A103" s="37">
        <v>102</v>
      </c>
      <c r="B103" s="123" t="s">
        <v>1035</v>
      </c>
      <c r="C103" s="123" t="s">
        <v>1036</v>
      </c>
      <c r="D103" s="123" t="s">
        <v>1059</v>
      </c>
      <c r="E103" s="123" t="s">
        <v>1060</v>
      </c>
      <c r="F103" s="123" t="s">
        <v>27</v>
      </c>
      <c r="G103" s="123" t="s">
        <v>31</v>
      </c>
      <c r="H103" s="123" t="s">
        <v>1039</v>
      </c>
      <c r="I103" s="123" t="s">
        <v>1040</v>
      </c>
      <c r="J103" s="123">
        <v>80111600</v>
      </c>
      <c r="K103" s="123" t="s">
        <v>1078</v>
      </c>
      <c r="L103" s="123">
        <v>1</v>
      </c>
      <c r="M103" s="123">
        <v>1</v>
      </c>
      <c r="N103" s="123">
        <v>11</v>
      </c>
      <c r="O103" s="123">
        <v>1</v>
      </c>
      <c r="P103" s="123" t="s">
        <v>28</v>
      </c>
      <c r="Q103" s="123">
        <v>0</v>
      </c>
      <c r="R103" s="315">
        <v>28228200</v>
      </c>
      <c r="S103" s="315">
        <v>28228200</v>
      </c>
      <c r="T103" s="123">
        <v>0</v>
      </c>
      <c r="U103" s="123">
        <v>0</v>
      </c>
      <c r="V103" s="123" t="s">
        <v>41</v>
      </c>
      <c r="W103" s="123" t="s">
        <v>29</v>
      </c>
      <c r="X103" s="123" t="s">
        <v>1042</v>
      </c>
      <c r="Y103" s="123">
        <v>3778881</v>
      </c>
      <c r="Z103" s="123" t="s">
        <v>1043</v>
      </c>
      <c r="AA103" s="51"/>
      <c r="AB103" s="316"/>
      <c r="AC103" s="44"/>
    </row>
    <row r="104" spans="1:36" s="255" customFormat="1" ht="50.1" customHeight="1" x14ac:dyDescent="0.25">
      <c r="A104" s="37">
        <v>103</v>
      </c>
      <c r="B104" s="123" t="s">
        <v>1035</v>
      </c>
      <c r="C104" s="123" t="s">
        <v>1036</v>
      </c>
      <c r="D104" s="123" t="s">
        <v>1059</v>
      </c>
      <c r="E104" s="123" t="s">
        <v>1060</v>
      </c>
      <c r="F104" s="123" t="s">
        <v>27</v>
      </c>
      <c r="G104" s="123" t="s">
        <v>31</v>
      </c>
      <c r="H104" s="123" t="s">
        <v>1039</v>
      </c>
      <c r="I104" s="123" t="s">
        <v>1040</v>
      </c>
      <c r="J104" s="123">
        <v>80111600</v>
      </c>
      <c r="K104" s="123" t="s">
        <v>1078</v>
      </c>
      <c r="L104" s="123">
        <v>1</v>
      </c>
      <c r="M104" s="123">
        <v>1</v>
      </c>
      <c r="N104" s="123">
        <v>11</v>
      </c>
      <c r="O104" s="123">
        <v>1</v>
      </c>
      <c r="P104" s="123" t="s">
        <v>28</v>
      </c>
      <c r="Q104" s="123">
        <v>0</v>
      </c>
      <c r="R104" s="315">
        <v>28228200</v>
      </c>
      <c r="S104" s="315">
        <v>28228200</v>
      </c>
      <c r="T104" s="123">
        <v>0</v>
      </c>
      <c r="U104" s="123">
        <v>0</v>
      </c>
      <c r="V104" s="123" t="s">
        <v>41</v>
      </c>
      <c r="W104" s="123" t="s">
        <v>29</v>
      </c>
      <c r="X104" s="123" t="s">
        <v>1042</v>
      </c>
      <c r="Y104" s="123">
        <v>3778881</v>
      </c>
      <c r="Z104" s="123" t="s">
        <v>1043</v>
      </c>
      <c r="AA104" s="51"/>
      <c r="AB104" s="316"/>
      <c r="AC104" s="44"/>
      <c r="AD104" s="253"/>
    </row>
    <row r="105" spans="1:36" s="255" customFormat="1" ht="50.1" customHeight="1" x14ac:dyDescent="0.25">
      <c r="A105" s="37">
        <v>104</v>
      </c>
      <c r="B105" s="123" t="s">
        <v>1035</v>
      </c>
      <c r="C105" s="123" t="s">
        <v>1036</v>
      </c>
      <c r="D105" s="123" t="s">
        <v>1059</v>
      </c>
      <c r="E105" s="123" t="s">
        <v>1060</v>
      </c>
      <c r="F105" s="123" t="s">
        <v>27</v>
      </c>
      <c r="G105" s="123" t="s">
        <v>31</v>
      </c>
      <c r="H105" s="123" t="s">
        <v>1039</v>
      </c>
      <c r="I105" s="123" t="s">
        <v>1040</v>
      </c>
      <c r="J105" s="123">
        <v>80111600</v>
      </c>
      <c r="K105" s="123" t="s">
        <v>1079</v>
      </c>
      <c r="L105" s="123">
        <v>1</v>
      </c>
      <c r="M105" s="123">
        <v>1</v>
      </c>
      <c r="N105" s="123">
        <v>11</v>
      </c>
      <c r="O105" s="123">
        <v>1</v>
      </c>
      <c r="P105" s="123" t="s">
        <v>28</v>
      </c>
      <c r="Q105" s="123">
        <v>0</v>
      </c>
      <c r="R105" s="315">
        <v>28228200</v>
      </c>
      <c r="S105" s="315">
        <v>28228200</v>
      </c>
      <c r="T105" s="123">
        <v>0</v>
      </c>
      <c r="U105" s="123">
        <v>0</v>
      </c>
      <c r="V105" s="123" t="s">
        <v>41</v>
      </c>
      <c r="W105" s="123" t="s">
        <v>29</v>
      </c>
      <c r="X105" s="123" t="s">
        <v>1042</v>
      </c>
      <c r="Y105" s="123">
        <v>3778881</v>
      </c>
      <c r="Z105" s="123" t="s">
        <v>1043</v>
      </c>
      <c r="AA105" s="51"/>
      <c r="AB105" s="316"/>
      <c r="AC105" s="44"/>
    </row>
    <row r="106" spans="1:36" s="255" customFormat="1" ht="50.1" customHeight="1" x14ac:dyDescent="0.25">
      <c r="A106" s="37">
        <v>105</v>
      </c>
      <c r="B106" s="123" t="s">
        <v>1035</v>
      </c>
      <c r="C106" s="123" t="s">
        <v>1036</v>
      </c>
      <c r="D106" s="123" t="s">
        <v>1059</v>
      </c>
      <c r="E106" s="123" t="s">
        <v>1060</v>
      </c>
      <c r="F106" s="123" t="s">
        <v>27</v>
      </c>
      <c r="G106" s="123" t="s">
        <v>31</v>
      </c>
      <c r="H106" s="123" t="s">
        <v>1039</v>
      </c>
      <c r="I106" s="123" t="s">
        <v>1040</v>
      </c>
      <c r="J106" s="123">
        <v>80111600</v>
      </c>
      <c r="K106" s="123" t="s">
        <v>1080</v>
      </c>
      <c r="L106" s="123">
        <v>1</v>
      </c>
      <c r="M106" s="123">
        <v>1</v>
      </c>
      <c r="N106" s="123">
        <v>11</v>
      </c>
      <c r="O106" s="123">
        <v>1</v>
      </c>
      <c r="P106" s="123" t="s">
        <v>28</v>
      </c>
      <c r="Q106" s="123">
        <v>0</v>
      </c>
      <c r="R106" s="315">
        <v>20605200</v>
      </c>
      <c r="S106" s="315">
        <v>20605200</v>
      </c>
      <c r="T106" s="123">
        <v>0</v>
      </c>
      <c r="U106" s="123">
        <v>0</v>
      </c>
      <c r="V106" s="123" t="s">
        <v>41</v>
      </c>
      <c r="W106" s="123" t="s">
        <v>29</v>
      </c>
      <c r="X106" s="123" t="s">
        <v>1042</v>
      </c>
      <c r="Y106" s="123">
        <v>3778881</v>
      </c>
      <c r="Z106" s="123" t="s">
        <v>1043</v>
      </c>
      <c r="AA106" s="51"/>
      <c r="AB106" s="316"/>
      <c r="AC106" s="44"/>
    </row>
    <row r="107" spans="1:36" s="255" customFormat="1" ht="50.1" customHeight="1" x14ac:dyDescent="0.25">
      <c r="A107" s="37">
        <v>106</v>
      </c>
      <c r="B107" s="123" t="s">
        <v>1035</v>
      </c>
      <c r="C107" s="123" t="s">
        <v>1036</v>
      </c>
      <c r="D107" s="123" t="s">
        <v>1059</v>
      </c>
      <c r="E107" s="123" t="s">
        <v>1060</v>
      </c>
      <c r="F107" s="123" t="s">
        <v>27</v>
      </c>
      <c r="G107" s="123" t="s">
        <v>31</v>
      </c>
      <c r="H107" s="123" t="s">
        <v>1039</v>
      </c>
      <c r="I107" s="123" t="s">
        <v>1040</v>
      </c>
      <c r="J107" s="123">
        <v>80111600</v>
      </c>
      <c r="K107" s="123" t="s">
        <v>1080</v>
      </c>
      <c r="L107" s="123">
        <v>1</v>
      </c>
      <c r="M107" s="123">
        <v>1</v>
      </c>
      <c r="N107" s="123">
        <v>11</v>
      </c>
      <c r="O107" s="123">
        <v>1</v>
      </c>
      <c r="P107" s="123" t="s">
        <v>28</v>
      </c>
      <c r="Q107" s="123">
        <v>0</v>
      </c>
      <c r="R107" s="315">
        <v>20605200</v>
      </c>
      <c r="S107" s="315">
        <v>20605200</v>
      </c>
      <c r="T107" s="123">
        <v>0</v>
      </c>
      <c r="U107" s="123">
        <v>0</v>
      </c>
      <c r="V107" s="123" t="s">
        <v>41</v>
      </c>
      <c r="W107" s="123" t="s">
        <v>29</v>
      </c>
      <c r="X107" s="123" t="s">
        <v>1042</v>
      </c>
      <c r="Y107" s="123">
        <v>3778881</v>
      </c>
      <c r="Z107" s="123" t="s">
        <v>1043</v>
      </c>
      <c r="AA107" s="51"/>
      <c r="AB107" s="316"/>
      <c r="AC107" s="44"/>
      <c r="AD107" s="253"/>
    </row>
    <row r="108" spans="1:36" s="255" customFormat="1" ht="50.1" customHeight="1" x14ac:dyDescent="0.25">
      <c r="A108" s="37">
        <v>107</v>
      </c>
      <c r="B108" s="123" t="s">
        <v>1035</v>
      </c>
      <c r="C108" s="123" t="s">
        <v>1036</v>
      </c>
      <c r="D108" s="123" t="s">
        <v>1059</v>
      </c>
      <c r="E108" s="123" t="s">
        <v>1060</v>
      </c>
      <c r="F108" s="123" t="s">
        <v>27</v>
      </c>
      <c r="G108" s="123" t="s">
        <v>31</v>
      </c>
      <c r="H108" s="123" t="s">
        <v>1039</v>
      </c>
      <c r="I108" s="123" t="s">
        <v>1040</v>
      </c>
      <c r="J108" s="123">
        <v>80111600</v>
      </c>
      <c r="K108" s="123" t="s">
        <v>1080</v>
      </c>
      <c r="L108" s="123">
        <v>1</v>
      </c>
      <c r="M108" s="123">
        <v>1</v>
      </c>
      <c r="N108" s="123">
        <v>11</v>
      </c>
      <c r="O108" s="123">
        <v>1</v>
      </c>
      <c r="P108" s="123" t="s">
        <v>28</v>
      </c>
      <c r="Q108" s="123">
        <v>0</v>
      </c>
      <c r="R108" s="315">
        <v>20605200</v>
      </c>
      <c r="S108" s="315">
        <v>20605200</v>
      </c>
      <c r="T108" s="123">
        <v>0</v>
      </c>
      <c r="U108" s="123">
        <v>0</v>
      </c>
      <c r="V108" s="123" t="s">
        <v>41</v>
      </c>
      <c r="W108" s="123" t="s">
        <v>29</v>
      </c>
      <c r="X108" s="123" t="s">
        <v>1042</v>
      </c>
      <c r="Y108" s="123">
        <v>3778881</v>
      </c>
      <c r="Z108" s="123" t="s">
        <v>1043</v>
      </c>
      <c r="AA108" s="51"/>
      <c r="AB108" s="316"/>
      <c r="AC108" s="44"/>
      <c r="AD108" s="253"/>
    </row>
    <row r="109" spans="1:36" s="255" customFormat="1" ht="50.1" customHeight="1" x14ac:dyDescent="0.25">
      <c r="A109" s="37">
        <v>108</v>
      </c>
      <c r="B109" s="123" t="s">
        <v>1035</v>
      </c>
      <c r="C109" s="123" t="s">
        <v>1036</v>
      </c>
      <c r="D109" s="123" t="s">
        <v>1059</v>
      </c>
      <c r="E109" s="123" t="s">
        <v>1060</v>
      </c>
      <c r="F109" s="123" t="s">
        <v>27</v>
      </c>
      <c r="G109" s="123" t="s">
        <v>31</v>
      </c>
      <c r="H109" s="123" t="s">
        <v>1039</v>
      </c>
      <c r="I109" s="123" t="s">
        <v>1040</v>
      </c>
      <c r="J109" s="123">
        <v>80111600</v>
      </c>
      <c r="K109" s="123" t="s">
        <v>1080</v>
      </c>
      <c r="L109" s="123">
        <v>1</v>
      </c>
      <c r="M109" s="123">
        <v>1</v>
      </c>
      <c r="N109" s="123">
        <v>11</v>
      </c>
      <c r="O109" s="123">
        <v>1</v>
      </c>
      <c r="P109" s="123" t="s">
        <v>28</v>
      </c>
      <c r="Q109" s="123">
        <v>0</v>
      </c>
      <c r="R109" s="315">
        <v>20605200</v>
      </c>
      <c r="S109" s="315">
        <v>20605200</v>
      </c>
      <c r="T109" s="123">
        <v>0</v>
      </c>
      <c r="U109" s="123">
        <v>0</v>
      </c>
      <c r="V109" s="123" t="s">
        <v>41</v>
      </c>
      <c r="W109" s="123" t="s">
        <v>29</v>
      </c>
      <c r="X109" s="123" t="s">
        <v>1042</v>
      </c>
      <c r="Y109" s="123">
        <v>3778881</v>
      </c>
      <c r="Z109" s="123" t="s">
        <v>1043</v>
      </c>
      <c r="AA109" s="51"/>
      <c r="AB109" s="316"/>
      <c r="AC109" s="44"/>
    </row>
    <row r="110" spans="1:36" s="255" customFormat="1" ht="50.1" customHeight="1" x14ac:dyDescent="0.25">
      <c r="A110" s="37">
        <v>109</v>
      </c>
      <c r="B110" s="123" t="s">
        <v>1035</v>
      </c>
      <c r="C110" s="123" t="s">
        <v>1036</v>
      </c>
      <c r="D110" s="123" t="s">
        <v>1059</v>
      </c>
      <c r="E110" s="123" t="s">
        <v>1060</v>
      </c>
      <c r="F110" s="123" t="s">
        <v>27</v>
      </c>
      <c r="G110" s="123" t="s">
        <v>31</v>
      </c>
      <c r="H110" s="123" t="s">
        <v>1039</v>
      </c>
      <c r="I110" s="123" t="s">
        <v>1040</v>
      </c>
      <c r="J110" s="123">
        <v>80111600</v>
      </c>
      <c r="K110" s="123" t="s">
        <v>1080</v>
      </c>
      <c r="L110" s="123">
        <v>1</v>
      </c>
      <c r="M110" s="123">
        <v>1</v>
      </c>
      <c r="N110" s="123">
        <v>11</v>
      </c>
      <c r="O110" s="123">
        <v>1</v>
      </c>
      <c r="P110" s="123" t="s">
        <v>28</v>
      </c>
      <c r="Q110" s="123">
        <v>0</v>
      </c>
      <c r="R110" s="315">
        <v>20605200</v>
      </c>
      <c r="S110" s="315">
        <v>20605200</v>
      </c>
      <c r="T110" s="123">
        <v>0</v>
      </c>
      <c r="U110" s="123">
        <v>0</v>
      </c>
      <c r="V110" s="123" t="s">
        <v>41</v>
      </c>
      <c r="W110" s="123" t="s">
        <v>29</v>
      </c>
      <c r="X110" s="123" t="s">
        <v>1042</v>
      </c>
      <c r="Y110" s="123">
        <v>3778881</v>
      </c>
      <c r="Z110" s="123" t="s">
        <v>1043</v>
      </c>
      <c r="AA110" s="51"/>
      <c r="AB110" s="316"/>
      <c r="AC110" s="44"/>
    </row>
    <row r="111" spans="1:36" s="255" customFormat="1" ht="50.1" customHeight="1" x14ac:dyDescent="0.25">
      <c r="A111" s="37">
        <v>110</v>
      </c>
      <c r="B111" s="123" t="s">
        <v>1035</v>
      </c>
      <c r="C111" s="123" t="s">
        <v>1036</v>
      </c>
      <c r="D111" s="123" t="s">
        <v>1059</v>
      </c>
      <c r="E111" s="123" t="s">
        <v>1060</v>
      </c>
      <c r="F111" s="123" t="s">
        <v>27</v>
      </c>
      <c r="G111" s="123" t="s">
        <v>31</v>
      </c>
      <c r="H111" s="123" t="s">
        <v>1039</v>
      </c>
      <c r="I111" s="123" t="s">
        <v>1040</v>
      </c>
      <c r="J111" s="123">
        <v>80111600</v>
      </c>
      <c r="K111" s="123" t="s">
        <v>1080</v>
      </c>
      <c r="L111" s="123">
        <v>1</v>
      </c>
      <c r="M111" s="123">
        <v>1</v>
      </c>
      <c r="N111" s="123">
        <v>11</v>
      </c>
      <c r="O111" s="123">
        <v>1</v>
      </c>
      <c r="P111" s="123" t="s">
        <v>28</v>
      </c>
      <c r="Q111" s="123">
        <v>0</v>
      </c>
      <c r="R111" s="315">
        <v>20605200</v>
      </c>
      <c r="S111" s="315">
        <v>20605200</v>
      </c>
      <c r="T111" s="123">
        <v>0</v>
      </c>
      <c r="U111" s="123">
        <v>0</v>
      </c>
      <c r="V111" s="123" t="s">
        <v>41</v>
      </c>
      <c r="W111" s="123" t="s">
        <v>29</v>
      </c>
      <c r="X111" s="123" t="s">
        <v>1042</v>
      </c>
      <c r="Y111" s="123">
        <v>3778881</v>
      </c>
      <c r="Z111" s="123" t="s">
        <v>1043</v>
      </c>
      <c r="AA111" s="51"/>
      <c r="AB111" s="316"/>
      <c r="AC111" s="44"/>
    </row>
    <row r="112" spans="1:36" s="319" customFormat="1" ht="50.1" customHeight="1" x14ac:dyDescent="0.25">
      <c r="A112" s="37">
        <v>111</v>
      </c>
      <c r="B112" s="123" t="s">
        <v>1035</v>
      </c>
      <c r="C112" s="123" t="s">
        <v>1036</v>
      </c>
      <c r="D112" s="123" t="s">
        <v>1059</v>
      </c>
      <c r="E112" s="123" t="s">
        <v>1060</v>
      </c>
      <c r="F112" s="123" t="s">
        <v>27</v>
      </c>
      <c r="G112" s="123" t="s">
        <v>31</v>
      </c>
      <c r="H112" s="123" t="s">
        <v>1039</v>
      </c>
      <c r="I112" s="123" t="s">
        <v>1040</v>
      </c>
      <c r="J112" s="123">
        <v>80111600</v>
      </c>
      <c r="K112" s="123" t="s">
        <v>1080</v>
      </c>
      <c r="L112" s="123">
        <v>1</v>
      </c>
      <c r="M112" s="123">
        <v>1</v>
      </c>
      <c r="N112" s="123">
        <v>11</v>
      </c>
      <c r="O112" s="123">
        <v>1</v>
      </c>
      <c r="P112" s="123" t="s">
        <v>28</v>
      </c>
      <c r="Q112" s="123">
        <v>0</v>
      </c>
      <c r="R112" s="315">
        <v>20605200</v>
      </c>
      <c r="S112" s="315">
        <v>20605200</v>
      </c>
      <c r="T112" s="123">
        <v>0</v>
      </c>
      <c r="U112" s="123">
        <v>0</v>
      </c>
      <c r="V112" s="123" t="s">
        <v>41</v>
      </c>
      <c r="W112" s="123" t="s">
        <v>29</v>
      </c>
      <c r="X112" s="123" t="s">
        <v>1042</v>
      </c>
      <c r="Y112" s="123">
        <v>3778881</v>
      </c>
      <c r="Z112" s="123" t="s">
        <v>1043</v>
      </c>
      <c r="AA112" s="51"/>
      <c r="AB112" s="316"/>
      <c r="AC112" s="44"/>
      <c r="AD112" s="318"/>
      <c r="AE112" s="318"/>
      <c r="AF112" s="318"/>
      <c r="AG112" s="318"/>
      <c r="AH112" s="318"/>
      <c r="AI112" s="318"/>
      <c r="AJ112" s="318"/>
    </row>
    <row r="113" spans="1:36" s="319" customFormat="1" ht="50.1" customHeight="1" x14ac:dyDescent="0.25">
      <c r="A113" s="37">
        <v>112</v>
      </c>
      <c r="B113" s="123" t="s">
        <v>1035</v>
      </c>
      <c r="C113" s="123" t="s">
        <v>1036</v>
      </c>
      <c r="D113" s="123" t="s">
        <v>1059</v>
      </c>
      <c r="E113" s="123" t="s">
        <v>1060</v>
      </c>
      <c r="F113" s="123" t="s">
        <v>27</v>
      </c>
      <c r="G113" s="123" t="s">
        <v>31</v>
      </c>
      <c r="H113" s="123" t="s">
        <v>1039</v>
      </c>
      <c r="I113" s="123" t="s">
        <v>1040</v>
      </c>
      <c r="J113" s="123">
        <v>80111600</v>
      </c>
      <c r="K113" s="123" t="s">
        <v>1080</v>
      </c>
      <c r="L113" s="123">
        <v>1</v>
      </c>
      <c r="M113" s="123">
        <v>1</v>
      </c>
      <c r="N113" s="123">
        <v>11</v>
      </c>
      <c r="O113" s="123">
        <v>1</v>
      </c>
      <c r="P113" s="123" t="s">
        <v>28</v>
      </c>
      <c r="Q113" s="123">
        <v>0</v>
      </c>
      <c r="R113" s="315">
        <v>20605200</v>
      </c>
      <c r="S113" s="315">
        <v>20605200</v>
      </c>
      <c r="T113" s="123">
        <v>0</v>
      </c>
      <c r="U113" s="123">
        <v>0</v>
      </c>
      <c r="V113" s="123" t="s">
        <v>41</v>
      </c>
      <c r="W113" s="123" t="s">
        <v>29</v>
      </c>
      <c r="X113" s="123" t="s">
        <v>1042</v>
      </c>
      <c r="Y113" s="123">
        <v>3778881</v>
      </c>
      <c r="Z113" s="123" t="s">
        <v>1043</v>
      </c>
      <c r="AA113" s="51"/>
      <c r="AB113" s="316"/>
      <c r="AC113" s="44"/>
      <c r="AD113" s="318"/>
      <c r="AE113" s="318"/>
      <c r="AF113" s="318"/>
      <c r="AG113" s="318"/>
      <c r="AH113" s="318"/>
      <c r="AI113" s="318"/>
      <c r="AJ113" s="318"/>
    </row>
    <row r="114" spans="1:36" s="319" customFormat="1" ht="50.1" customHeight="1" x14ac:dyDescent="0.25">
      <c r="A114" s="37">
        <v>113</v>
      </c>
      <c r="B114" s="123" t="s">
        <v>1035</v>
      </c>
      <c r="C114" s="123" t="s">
        <v>1036</v>
      </c>
      <c r="D114" s="123" t="s">
        <v>1059</v>
      </c>
      <c r="E114" s="123" t="s">
        <v>1060</v>
      </c>
      <c r="F114" s="123" t="s">
        <v>27</v>
      </c>
      <c r="G114" s="123" t="s">
        <v>31</v>
      </c>
      <c r="H114" s="123" t="s">
        <v>1039</v>
      </c>
      <c r="I114" s="123" t="s">
        <v>1040</v>
      </c>
      <c r="J114" s="123">
        <v>80111600</v>
      </c>
      <c r="K114" s="123" t="s">
        <v>1080</v>
      </c>
      <c r="L114" s="123">
        <v>1</v>
      </c>
      <c r="M114" s="123">
        <v>1</v>
      </c>
      <c r="N114" s="123">
        <v>11</v>
      </c>
      <c r="O114" s="123">
        <v>1</v>
      </c>
      <c r="P114" s="123" t="s">
        <v>28</v>
      </c>
      <c r="Q114" s="123">
        <v>0</v>
      </c>
      <c r="R114" s="315">
        <v>20605200</v>
      </c>
      <c r="S114" s="315">
        <v>20605200</v>
      </c>
      <c r="T114" s="123">
        <v>0</v>
      </c>
      <c r="U114" s="123">
        <v>0</v>
      </c>
      <c r="V114" s="123" t="s">
        <v>41</v>
      </c>
      <c r="W114" s="123" t="s">
        <v>29</v>
      </c>
      <c r="X114" s="123" t="s">
        <v>1042</v>
      </c>
      <c r="Y114" s="123">
        <v>3778881</v>
      </c>
      <c r="Z114" s="123" t="s">
        <v>1043</v>
      </c>
      <c r="AA114" s="51"/>
      <c r="AB114" s="316"/>
      <c r="AC114" s="44"/>
      <c r="AD114" s="318"/>
      <c r="AE114" s="318"/>
      <c r="AF114" s="318"/>
      <c r="AG114" s="318"/>
      <c r="AH114" s="318"/>
      <c r="AI114" s="318"/>
      <c r="AJ114" s="318"/>
    </row>
    <row r="115" spans="1:36" s="319" customFormat="1" ht="50.1" customHeight="1" x14ac:dyDescent="0.25">
      <c r="A115" s="37">
        <v>114</v>
      </c>
      <c r="B115" s="123" t="s">
        <v>1035</v>
      </c>
      <c r="C115" s="123" t="s">
        <v>1036</v>
      </c>
      <c r="D115" s="123" t="s">
        <v>1059</v>
      </c>
      <c r="E115" s="123" t="s">
        <v>1060</v>
      </c>
      <c r="F115" s="123" t="s">
        <v>27</v>
      </c>
      <c r="G115" s="123" t="s">
        <v>31</v>
      </c>
      <c r="H115" s="123" t="s">
        <v>1039</v>
      </c>
      <c r="I115" s="123" t="s">
        <v>1040</v>
      </c>
      <c r="J115" s="123">
        <v>80111600</v>
      </c>
      <c r="K115" s="123" t="s">
        <v>1080</v>
      </c>
      <c r="L115" s="123">
        <v>1</v>
      </c>
      <c r="M115" s="123">
        <v>1</v>
      </c>
      <c r="N115" s="123">
        <v>11</v>
      </c>
      <c r="O115" s="123">
        <v>1</v>
      </c>
      <c r="P115" s="123" t="s">
        <v>28</v>
      </c>
      <c r="Q115" s="123">
        <v>0</v>
      </c>
      <c r="R115" s="315">
        <v>20605200</v>
      </c>
      <c r="S115" s="315">
        <v>20605200</v>
      </c>
      <c r="T115" s="123">
        <v>0</v>
      </c>
      <c r="U115" s="123">
        <v>0</v>
      </c>
      <c r="V115" s="123" t="s">
        <v>41</v>
      </c>
      <c r="W115" s="123" t="s">
        <v>29</v>
      </c>
      <c r="X115" s="123" t="s">
        <v>1042</v>
      </c>
      <c r="Y115" s="123">
        <v>3778881</v>
      </c>
      <c r="Z115" s="123" t="s">
        <v>1043</v>
      </c>
      <c r="AA115" s="51"/>
      <c r="AB115" s="316"/>
      <c r="AC115" s="44"/>
      <c r="AD115" s="318"/>
      <c r="AE115" s="318"/>
      <c r="AF115" s="318"/>
      <c r="AG115" s="318"/>
      <c r="AH115" s="318"/>
      <c r="AI115" s="318"/>
      <c r="AJ115" s="318"/>
    </row>
    <row r="116" spans="1:36" s="319" customFormat="1" ht="50.1" customHeight="1" x14ac:dyDescent="0.25">
      <c r="A116" s="37">
        <v>115</v>
      </c>
      <c r="B116" s="123" t="s">
        <v>1035</v>
      </c>
      <c r="C116" s="123" t="s">
        <v>1036</v>
      </c>
      <c r="D116" s="123" t="s">
        <v>1059</v>
      </c>
      <c r="E116" s="123" t="s">
        <v>1060</v>
      </c>
      <c r="F116" s="123" t="s">
        <v>27</v>
      </c>
      <c r="G116" s="123" t="s">
        <v>31</v>
      </c>
      <c r="H116" s="123" t="s">
        <v>1039</v>
      </c>
      <c r="I116" s="123" t="s">
        <v>1040</v>
      </c>
      <c r="J116" s="123">
        <v>80111600</v>
      </c>
      <c r="K116" s="123" t="s">
        <v>1080</v>
      </c>
      <c r="L116" s="123">
        <v>1</v>
      </c>
      <c r="M116" s="123">
        <v>1</v>
      </c>
      <c r="N116" s="123">
        <v>11</v>
      </c>
      <c r="O116" s="123">
        <v>1</v>
      </c>
      <c r="P116" s="123" t="s">
        <v>28</v>
      </c>
      <c r="Q116" s="123">
        <v>0</v>
      </c>
      <c r="R116" s="315">
        <v>20605200</v>
      </c>
      <c r="S116" s="315">
        <v>20605200</v>
      </c>
      <c r="T116" s="123">
        <v>0</v>
      </c>
      <c r="U116" s="123">
        <v>0</v>
      </c>
      <c r="V116" s="123" t="s">
        <v>41</v>
      </c>
      <c r="W116" s="123" t="s">
        <v>29</v>
      </c>
      <c r="X116" s="123" t="s">
        <v>1042</v>
      </c>
      <c r="Y116" s="123">
        <v>3778881</v>
      </c>
      <c r="Z116" s="123" t="s">
        <v>1043</v>
      </c>
      <c r="AA116" s="51"/>
      <c r="AB116" s="316"/>
      <c r="AC116" s="44"/>
      <c r="AD116" s="318"/>
      <c r="AE116" s="318"/>
      <c r="AF116" s="318"/>
      <c r="AG116" s="318"/>
      <c r="AH116" s="318"/>
      <c r="AI116" s="318"/>
      <c r="AJ116" s="318"/>
    </row>
    <row r="117" spans="1:36" s="319" customFormat="1" ht="50.1" customHeight="1" x14ac:dyDescent="0.25">
      <c r="A117" s="37">
        <v>116</v>
      </c>
      <c r="B117" s="123" t="s">
        <v>1035</v>
      </c>
      <c r="C117" s="123" t="s">
        <v>1036</v>
      </c>
      <c r="D117" s="123" t="s">
        <v>1059</v>
      </c>
      <c r="E117" s="123" t="s">
        <v>1060</v>
      </c>
      <c r="F117" s="123" t="s">
        <v>27</v>
      </c>
      <c r="G117" s="123" t="s">
        <v>31</v>
      </c>
      <c r="H117" s="123" t="s">
        <v>1039</v>
      </c>
      <c r="I117" s="123" t="s">
        <v>1040</v>
      </c>
      <c r="J117" s="123">
        <v>80111600</v>
      </c>
      <c r="K117" s="123" t="s">
        <v>1080</v>
      </c>
      <c r="L117" s="123">
        <v>1</v>
      </c>
      <c r="M117" s="123">
        <v>1</v>
      </c>
      <c r="N117" s="123">
        <v>11</v>
      </c>
      <c r="O117" s="123">
        <v>1</v>
      </c>
      <c r="P117" s="123" t="s">
        <v>28</v>
      </c>
      <c r="Q117" s="123">
        <v>0</v>
      </c>
      <c r="R117" s="315">
        <v>20605200</v>
      </c>
      <c r="S117" s="315">
        <v>20605200</v>
      </c>
      <c r="T117" s="123">
        <v>0</v>
      </c>
      <c r="U117" s="123">
        <v>0</v>
      </c>
      <c r="V117" s="123" t="s">
        <v>41</v>
      </c>
      <c r="W117" s="123" t="s">
        <v>29</v>
      </c>
      <c r="X117" s="123" t="s">
        <v>1042</v>
      </c>
      <c r="Y117" s="123">
        <v>3778881</v>
      </c>
      <c r="Z117" s="123" t="s">
        <v>1043</v>
      </c>
      <c r="AA117" s="51"/>
      <c r="AB117" s="316"/>
      <c r="AC117" s="44"/>
      <c r="AD117" s="318"/>
      <c r="AE117" s="318"/>
      <c r="AF117" s="318"/>
      <c r="AG117" s="318"/>
      <c r="AH117" s="318"/>
      <c r="AI117" s="318"/>
      <c r="AJ117" s="318"/>
    </row>
    <row r="118" spans="1:36" s="319" customFormat="1" ht="50.1" customHeight="1" x14ac:dyDescent="0.25">
      <c r="A118" s="37">
        <v>117</v>
      </c>
      <c r="B118" s="123" t="s">
        <v>1035</v>
      </c>
      <c r="C118" s="123" t="s">
        <v>1036</v>
      </c>
      <c r="D118" s="123" t="s">
        <v>1059</v>
      </c>
      <c r="E118" s="123" t="s">
        <v>1060</v>
      </c>
      <c r="F118" s="123" t="s">
        <v>27</v>
      </c>
      <c r="G118" s="123" t="s">
        <v>31</v>
      </c>
      <c r="H118" s="123" t="s">
        <v>1039</v>
      </c>
      <c r="I118" s="123" t="s">
        <v>1040</v>
      </c>
      <c r="J118" s="123">
        <v>80111600</v>
      </c>
      <c r="K118" s="123" t="s">
        <v>1081</v>
      </c>
      <c r="L118" s="123">
        <v>1</v>
      </c>
      <c r="M118" s="123">
        <v>1</v>
      </c>
      <c r="N118" s="123">
        <v>12</v>
      </c>
      <c r="O118" s="123">
        <v>1</v>
      </c>
      <c r="P118" s="123" t="s">
        <v>28</v>
      </c>
      <c r="Q118" s="123">
        <v>0</v>
      </c>
      <c r="R118" s="315">
        <v>49190400</v>
      </c>
      <c r="S118" s="315">
        <v>49190400</v>
      </c>
      <c r="T118" s="123">
        <v>0</v>
      </c>
      <c r="U118" s="123">
        <v>0</v>
      </c>
      <c r="V118" s="123" t="s">
        <v>41</v>
      </c>
      <c r="W118" s="123" t="s">
        <v>29</v>
      </c>
      <c r="X118" s="123" t="s">
        <v>1042</v>
      </c>
      <c r="Y118" s="123">
        <v>3778881</v>
      </c>
      <c r="Z118" s="123" t="s">
        <v>1043</v>
      </c>
      <c r="AA118" s="51"/>
      <c r="AB118" s="316"/>
      <c r="AC118" s="44"/>
      <c r="AD118" s="318"/>
      <c r="AE118" s="318"/>
      <c r="AF118" s="318"/>
      <c r="AG118" s="318"/>
      <c r="AH118" s="318"/>
      <c r="AI118" s="318"/>
      <c r="AJ118" s="318"/>
    </row>
    <row r="119" spans="1:36" s="319" customFormat="1" ht="50.1" customHeight="1" x14ac:dyDescent="0.25">
      <c r="A119" s="37">
        <v>118</v>
      </c>
      <c r="B119" s="123" t="s">
        <v>1035</v>
      </c>
      <c r="C119" s="123" t="s">
        <v>1036</v>
      </c>
      <c r="D119" s="123" t="s">
        <v>1059</v>
      </c>
      <c r="E119" s="123" t="s">
        <v>1060</v>
      </c>
      <c r="F119" s="123" t="s">
        <v>27</v>
      </c>
      <c r="G119" s="123" t="s">
        <v>31</v>
      </c>
      <c r="H119" s="123" t="s">
        <v>1039</v>
      </c>
      <c r="I119" s="123" t="s">
        <v>1040</v>
      </c>
      <c r="J119" s="123">
        <v>80111600</v>
      </c>
      <c r="K119" s="123" t="s">
        <v>1082</v>
      </c>
      <c r="L119" s="123">
        <v>1</v>
      </c>
      <c r="M119" s="123">
        <v>1</v>
      </c>
      <c r="N119" s="123">
        <v>11</v>
      </c>
      <c r="O119" s="123">
        <v>1</v>
      </c>
      <c r="P119" s="123" t="s">
        <v>28</v>
      </c>
      <c r="Q119" s="123">
        <v>0</v>
      </c>
      <c r="R119" s="315">
        <v>40009200</v>
      </c>
      <c r="S119" s="315">
        <v>40009200</v>
      </c>
      <c r="T119" s="123">
        <v>0</v>
      </c>
      <c r="U119" s="123">
        <v>0</v>
      </c>
      <c r="V119" s="123" t="s">
        <v>41</v>
      </c>
      <c r="W119" s="123" t="s">
        <v>29</v>
      </c>
      <c r="X119" s="123" t="s">
        <v>1042</v>
      </c>
      <c r="Y119" s="123">
        <v>3778881</v>
      </c>
      <c r="Z119" s="123" t="s">
        <v>1043</v>
      </c>
      <c r="AA119" s="51"/>
      <c r="AB119" s="316"/>
      <c r="AC119" s="44"/>
      <c r="AD119" s="318"/>
      <c r="AE119" s="318"/>
      <c r="AF119" s="318"/>
      <c r="AG119" s="318"/>
      <c r="AH119" s="318"/>
      <c r="AI119" s="318"/>
      <c r="AJ119" s="318"/>
    </row>
    <row r="120" spans="1:36" s="319" customFormat="1" ht="50.1" customHeight="1" x14ac:dyDescent="0.25">
      <c r="A120" s="37">
        <v>119</v>
      </c>
      <c r="B120" s="123" t="s">
        <v>1035</v>
      </c>
      <c r="C120" s="123" t="s">
        <v>1036</v>
      </c>
      <c r="D120" s="123" t="s">
        <v>1059</v>
      </c>
      <c r="E120" s="123" t="s">
        <v>1060</v>
      </c>
      <c r="F120" s="123" t="s">
        <v>27</v>
      </c>
      <c r="G120" s="123" t="s">
        <v>31</v>
      </c>
      <c r="H120" s="123" t="s">
        <v>1039</v>
      </c>
      <c r="I120" s="123" t="s">
        <v>1040</v>
      </c>
      <c r="J120" s="123">
        <v>80111600</v>
      </c>
      <c r="K120" s="123" t="s">
        <v>1082</v>
      </c>
      <c r="L120" s="123">
        <v>1</v>
      </c>
      <c r="M120" s="123">
        <v>1</v>
      </c>
      <c r="N120" s="123">
        <v>11</v>
      </c>
      <c r="O120" s="123">
        <v>1</v>
      </c>
      <c r="P120" s="123" t="s">
        <v>28</v>
      </c>
      <c r="Q120" s="123">
        <v>0</v>
      </c>
      <c r="R120" s="315">
        <v>40009200</v>
      </c>
      <c r="S120" s="315">
        <v>40009200</v>
      </c>
      <c r="T120" s="123">
        <v>0</v>
      </c>
      <c r="U120" s="123">
        <v>0</v>
      </c>
      <c r="V120" s="123" t="s">
        <v>41</v>
      </c>
      <c r="W120" s="123" t="s">
        <v>29</v>
      </c>
      <c r="X120" s="123" t="s">
        <v>1042</v>
      </c>
      <c r="Y120" s="123">
        <v>3778881</v>
      </c>
      <c r="Z120" s="123" t="s">
        <v>1043</v>
      </c>
      <c r="AA120" s="51"/>
      <c r="AB120" s="316"/>
      <c r="AC120" s="44"/>
      <c r="AD120" s="318"/>
      <c r="AE120" s="318"/>
      <c r="AF120" s="318"/>
      <c r="AG120" s="318"/>
      <c r="AH120" s="318"/>
      <c r="AI120" s="318"/>
      <c r="AJ120" s="318"/>
    </row>
    <row r="121" spans="1:36" s="319" customFormat="1" ht="50.1" customHeight="1" x14ac:dyDescent="0.25">
      <c r="A121" s="37">
        <v>120</v>
      </c>
      <c r="B121" s="123" t="s">
        <v>1035</v>
      </c>
      <c r="C121" s="123" t="s">
        <v>1036</v>
      </c>
      <c r="D121" s="123" t="s">
        <v>1059</v>
      </c>
      <c r="E121" s="123" t="s">
        <v>1060</v>
      </c>
      <c r="F121" s="123" t="s">
        <v>27</v>
      </c>
      <c r="G121" s="123" t="s">
        <v>31</v>
      </c>
      <c r="H121" s="123" t="s">
        <v>1039</v>
      </c>
      <c r="I121" s="123" t="s">
        <v>1040</v>
      </c>
      <c r="J121" s="123">
        <v>80111600</v>
      </c>
      <c r="K121" s="123" t="s">
        <v>1083</v>
      </c>
      <c r="L121" s="123">
        <v>1</v>
      </c>
      <c r="M121" s="123">
        <v>1</v>
      </c>
      <c r="N121" s="123">
        <v>11</v>
      </c>
      <c r="O121" s="123">
        <v>1</v>
      </c>
      <c r="P121" s="123" t="s">
        <v>28</v>
      </c>
      <c r="Q121" s="123">
        <v>0</v>
      </c>
      <c r="R121" s="315">
        <v>28228200</v>
      </c>
      <c r="S121" s="315">
        <v>28228200</v>
      </c>
      <c r="T121" s="123">
        <v>0</v>
      </c>
      <c r="U121" s="123">
        <v>0</v>
      </c>
      <c r="V121" s="123" t="s">
        <v>41</v>
      </c>
      <c r="W121" s="123" t="s">
        <v>29</v>
      </c>
      <c r="X121" s="123" t="s">
        <v>1042</v>
      </c>
      <c r="Y121" s="123">
        <v>3778881</v>
      </c>
      <c r="Z121" s="123" t="s">
        <v>1043</v>
      </c>
      <c r="AA121" s="51"/>
      <c r="AB121" s="316"/>
      <c r="AC121" s="44"/>
      <c r="AD121" s="318"/>
      <c r="AE121" s="318"/>
      <c r="AF121" s="318"/>
      <c r="AG121" s="318"/>
      <c r="AH121" s="318"/>
      <c r="AI121" s="318"/>
      <c r="AJ121" s="318"/>
    </row>
    <row r="122" spans="1:36" s="319" customFormat="1" ht="50.1" customHeight="1" x14ac:dyDescent="0.25">
      <c r="A122" s="37">
        <v>121</v>
      </c>
      <c r="B122" s="123" t="s">
        <v>1035</v>
      </c>
      <c r="C122" s="123" t="s">
        <v>1036</v>
      </c>
      <c r="D122" s="123" t="s">
        <v>1059</v>
      </c>
      <c r="E122" s="123" t="s">
        <v>1060</v>
      </c>
      <c r="F122" s="123" t="s">
        <v>27</v>
      </c>
      <c r="G122" s="123" t="s">
        <v>31</v>
      </c>
      <c r="H122" s="123" t="s">
        <v>1039</v>
      </c>
      <c r="I122" s="123" t="s">
        <v>1040</v>
      </c>
      <c r="J122" s="123">
        <v>80111600</v>
      </c>
      <c r="K122" s="123" t="s">
        <v>1084</v>
      </c>
      <c r="L122" s="123">
        <v>1</v>
      </c>
      <c r="M122" s="123">
        <v>1</v>
      </c>
      <c r="N122" s="123">
        <v>11</v>
      </c>
      <c r="O122" s="123">
        <v>1</v>
      </c>
      <c r="P122" s="123" t="s">
        <v>28</v>
      </c>
      <c r="Q122" s="123">
        <v>0</v>
      </c>
      <c r="R122" s="315">
        <v>20605200</v>
      </c>
      <c r="S122" s="315">
        <v>20605200</v>
      </c>
      <c r="T122" s="123">
        <v>0</v>
      </c>
      <c r="U122" s="123">
        <v>0</v>
      </c>
      <c r="V122" s="123" t="s">
        <v>41</v>
      </c>
      <c r="W122" s="123" t="s">
        <v>29</v>
      </c>
      <c r="X122" s="123" t="s">
        <v>1042</v>
      </c>
      <c r="Y122" s="123">
        <v>3778881</v>
      </c>
      <c r="Z122" s="123" t="s">
        <v>1043</v>
      </c>
      <c r="AA122" s="51"/>
      <c r="AB122" s="316"/>
      <c r="AC122" s="44"/>
      <c r="AD122" s="320"/>
      <c r="AE122" s="318"/>
      <c r="AF122" s="318"/>
      <c r="AG122" s="318"/>
      <c r="AH122" s="318"/>
      <c r="AI122" s="318"/>
      <c r="AJ122" s="318"/>
    </row>
    <row r="123" spans="1:36" s="255" customFormat="1" ht="50.1" customHeight="1" x14ac:dyDescent="0.25">
      <c r="A123" s="37">
        <v>122</v>
      </c>
      <c r="B123" s="123" t="s">
        <v>1035</v>
      </c>
      <c r="C123" s="123" t="s">
        <v>1036</v>
      </c>
      <c r="D123" s="123" t="s">
        <v>1059</v>
      </c>
      <c r="E123" s="123" t="s">
        <v>1060</v>
      </c>
      <c r="F123" s="123" t="s">
        <v>27</v>
      </c>
      <c r="G123" s="123" t="s">
        <v>31</v>
      </c>
      <c r="H123" s="123" t="s">
        <v>1039</v>
      </c>
      <c r="I123" s="123" t="s">
        <v>1040</v>
      </c>
      <c r="J123" s="123">
        <v>80111600</v>
      </c>
      <c r="K123" s="123" t="s">
        <v>1084</v>
      </c>
      <c r="L123" s="123">
        <v>1</v>
      </c>
      <c r="M123" s="123">
        <v>1</v>
      </c>
      <c r="N123" s="123">
        <v>11</v>
      </c>
      <c r="O123" s="123">
        <v>1</v>
      </c>
      <c r="P123" s="123" t="s">
        <v>28</v>
      </c>
      <c r="Q123" s="123">
        <v>0</v>
      </c>
      <c r="R123" s="315">
        <v>20605200</v>
      </c>
      <c r="S123" s="315">
        <v>20605200</v>
      </c>
      <c r="T123" s="123">
        <v>0</v>
      </c>
      <c r="U123" s="123">
        <v>0</v>
      </c>
      <c r="V123" s="123" t="s">
        <v>41</v>
      </c>
      <c r="W123" s="123" t="s">
        <v>29</v>
      </c>
      <c r="X123" s="123" t="s">
        <v>1042</v>
      </c>
      <c r="Y123" s="123">
        <v>3778881</v>
      </c>
      <c r="Z123" s="123" t="s">
        <v>1043</v>
      </c>
      <c r="AA123" s="51"/>
      <c r="AB123" s="316"/>
      <c r="AC123" s="44"/>
    </row>
    <row r="124" spans="1:36" s="319" customFormat="1" ht="50.1" customHeight="1" x14ac:dyDescent="0.25">
      <c r="A124" s="37">
        <v>123</v>
      </c>
      <c r="B124" s="123" t="s">
        <v>1035</v>
      </c>
      <c r="C124" s="123" t="s">
        <v>1036</v>
      </c>
      <c r="D124" s="123" t="s">
        <v>1059</v>
      </c>
      <c r="E124" s="123" t="s">
        <v>1060</v>
      </c>
      <c r="F124" s="123" t="s">
        <v>27</v>
      </c>
      <c r="G124" s="123" t="s">
        <v>31</v>
      </c>
      <c r="H124" s="123" t="s">
        <v>1039</v>
      </c>
      <c r="I124" s="123" t="s">
        <v>1040</v>
      </c>
      <c r="J124" s="123">
        <v>80111600</v>
      </c>
      <c r="K124" s="123" t="s">
        <v>1085</v>
      </c>
      <c r="L124" s="123">
        <v>1</v>
      </c>
      <c r="M124" s="123">
        <v>1</v>
      </c>
      <c r="N124" s="123">
        <v>11</v>
      </c>
      <c r="O124" s="123">
        <v>1</v>
      </c>
      <c r="P124" s="123" t="s">
        <v>28</v>
      </c>
      <c r="Q124" s="123">
        <v>0</v>
      </c>
      <c r="R124" s="315">
        <v>20605200</v>
      </c>
      <c r="S124" s="315">
        <v>20605200</v>
      </c>
      <c r="T124" s="123">
        <v>0</v>
      </c>
      <c r="U124" s="123">
        <v>0</v>
      </c>
      <c r="V124" s="123" t="s">
        <v>41</v>
      </c>
      <c r="W124" s="123" t="s">
        <v>29</v>
      </c>
      <c r="X124" s="123" t="s">
        <v>1042</v>
      </c>
      <c r="Y124" s="123">
        <v>3778881</v>
      </c>
      <c r="Z124" s="123" t="s">
        <v>1043</v>
      </c>
      <c r="AA124" s="51"/>
      <c r="AB124" s="316"/>
      <c r="AC124" s="44"/>
      <c r="AD124" s="318"/>
      <c r="AE124" s="318"/>
      <c r="AF124" s="318"/>
      <c r="AG124" s="318"/>
      <c r="AH124" s="318"/>
      <c r="AI124" s="318"/>
      <c r="AJ124" s="318"/>
    </row>
    <row r="125" spans="1:36" s="319" customFormat="1" ht="50.1" customHeight="1" x14ac:dyDescent="0.25">
      <c r="A125" s="37">
        <v>124</v>
      </c>
      <c r="B125" s="123" t="s">
        <v>1035</v>
      </c>
      <c r="C125" s="123" t="s">
        <v>1036</v>
      </c>
      <c r="D125" s="123" t="s">
        <v>1059</v>
      </c>
      <c r="E125" s="123" t="s">
        <v>1060</v>
      </c>
      <c r="F125" s="123" t="s">
        <v>27</v>
      </c>
      <c r="G125" s="123" t="s">
        <v>31</v>
      </c>
      <c r="H125" s="123" t="s">
        <v>1039</v>
      </c>
      <c r="I125" s="123" t="s">
        <v>1040</v>
      </c>
      <c r="J125" s="123">
        <v>80111600</v>
      </c>
      <c r="K125" s="123" t="s">
        <v>1086</v>
      </c>
      <c r="L125" s="123">
        <v>1</v>
      </c>
      <c r="M125" s="123">
        <v>1</v>
      </c>
      <c r="N125" s="123">
        <v>11</v>
      </c>
      <c r="O125" s="123">
        <v>1</v>
      </c>
      <c r="P125" s="123" t="s">
        <v>28</v>
      </c>
      <c r="Q125" s="123">
        <v>0</v>
      </c>
      <c r="R125" s="315">
        <v>20605200</v>
      </c>
      <c r="S125" s="315">
        <v>20605200</v>
      </c>
      <c r="T125" s="123">
        <v>0</v>
      </c>
      <c r="U125" s="123">
        <v>0</v>
      </c>
      <c r="V125" s="123" t="s">
        <v>41</v>
      </c>
      <c r="W125" s="123" t="s">
        <v>29</v>
      </c>
      <c r="X125" s="123" t="s">
        <v>1042</v>
      </c>
      <c r="Y125" s="123">
        <v>3778881</v>
      </c>
      <c r="Z125" s="123" t="s">
        <v>1043</v>
      </c>
      <c r="AA125" s="51"/>
      <c r="AB125" s="316"/>
      <c r="AC125" s="44"/>
      <c r="AD125" s="318"/>
      <c r="AE125" s="318"/>
      <c r="AF125" s="318"/>
      <c r="AG125" s="318"/>
      <c r="AH125" s="318"/>
      <c r="AI125" s="318"/>
      <c r="AJ125" s="318"/>
    </row>
    <row r="126" spans="1:36" s="319" customFormat="1" ht="50.1" customHeight="1" x14ac:dyDescent="0.25">
      <c r="A126" s="37">
        <v>125</v>
      </c>
      <c r="B126" s="123" t="s">
        <v>1035</v>
      </c>
      <c r="C126" s="123" t="s">
        <v>1036</v>
      </c>
      <c r="D126" s="123" t="s">
        <v>1059</v>
      </c>
      <c r="E126" s="123" t="s">
        <v>1060</v>
      </c>
      <c r="F126" s="123" t="s">
        <v>27</v>
      </c>
      <c r="G126" s="123" t="s">
        <v>31</v>
      </c>
      <c r="H126" s="123" t="s">
        <v>1039</v>
      </c>
      <c r="I126" s="123" t="s">
        <v>1040</v>
      </c>
      <c r="J126" s="123">
        <v>80111600</v>
      </c>
      <c r="K126" s="123" t="s">
        <v>1086</v>
      </c>
      <c r="L126" s="123">
        <v>1</v>
      </c>
      <c r="M126" s="123">
        <v>1</v>
      </c>
      <c r="N126" s="123">
        <v>11</v>
      </c>
      <c r="O126" s="123">
        <v>1</v>
      </c>
      <c r="P126" s="123" t="s">
        <v>28</v>
      </c>
      <c r="Q126" s="123">
        <v>0</v>
      </c>
      <c r="R126" s="315">
        <v>20605200</v>
      </c>
      <c r="S126" s="315">
        <v>20605200</v>
      </c>
      <c r="T126" s="123">
        <v>0</v>
      </c>
      <c r="U126" s="123">
        <v>0</v>
      </c>
      <c r="V126" s="123" t="s">
        <v>41</v>
      </c>
      <c r="W126" s="123" t="s">
        <v>29</v>
      </c>
      <c r="X126" s="123" t="s">
        <v>1042</v>
      </c>
      <c r="Y126" s="123">
        <v>3778881</v>
      </c>
      <c r="Z126" s="123" t="s">
        <v>1043</v>
      </c>
      <c r="AA126" s="51"/>
      <c r="AB126" s="316"/>
      <c r="AC126" s="44"/>
      <c r="AD126" s="318"/>
      <c r="AE126" s="318"/>
      <c r="AF126" s="318"/>
      <c r="AG126" s="318"/>
      <c r="AH126" s="318"/>
      <c r="AI126" s="318"/>
      <c r="AJ126" s="318"/>
    </row>
    <row r="127" spans="1:36" s="319" customFormat="1" ht="50.1" customHeight="1" x14ac:dyDescent="0.25">
      <c r="A127" s="37">
        <v>126</v>
      </c>
      <c r="B127" s="123" t="s">
        <v>1035</v>
      </c>
      <c r="C127" s="123" t="s">
        <v>1036</v>
      </c>
      <c r="D127" s="123" t="s">
        <v>1059</v>
      </c>
      <c r="E127" s="123" t="s">
        <v>1060</v>
      </c>
      <c r="F127" s="123" t="s">
        <v>27</v>
      </c>
      <c r="G127" s="123" t="s">
        <v>31</v>
      </c>
      <c r="H127" s="123" t="s">
        <v>1039</v>
      </c>
      <c r="I127" s="123" t="s">
        <v>1040</v>
      </c>
      <c r="J127" s="123">
        <v>80111600</v>
      </c>
      <c r="K127" s="123" t="s">
        <v>1086</v>
      </c>
      <c r="L127" s="123">
        <v>1</v>
      </c>
      <c r="M127" s="123">
        <v>1</v>
      </c>
      <c r="N127" s="123">
        <v>11</v>
      </c>
      <c r="O127" s="123">
        <v>1</v>
      </c>
      <c r="P127" s="123" t="s">
        <v>28</v>
      </c>
      <c r="Q127" s="123">
        <v>0</v>
      </c>
      <c r="R127" s="315">
        <v>20605200</v>
      </c>
      <c r="S127" s="315">
        <v>20605200</v>
      </c>
      <c r="T127" s="123">
        <v>0</v>
      </c>
      <c r="U127" s="123">
        <v>0</v>
      </c>
      <c r="V127" s="123" t="s">
        <v>41</v>
      </c>
      <c r="W127" s="123" t="s">
        <v>29</v>
      </c>
      <c r="X127" s="123" t="s">
        <v>1042</v>
      </c>
      <c r="Y127" s="123">
        <v>3778881</v>
      </c>
      <c r="Z127" s="123" t="s">
        <v>1043</v>
      </c>
      <c r="AA127" s="51"/>
      <c r="AB127" s="316"/>
      <c r="AC127" s="44"/>
      <c r="AD127" s="318"/>
      <c r="AE127" s="318"/>
      <c r="AF127" s="318"/>
      <c r="AG127" s="318"/>
      <c r="AH127" s="318"/>
      <c r="AI127" s="318"/>
      <c r="AJ127" s="318"/>
    </row>
    <row r="128" spans="1:36" s="319" customFormat="1" ht="50.1" customHeight="1" x14ac:dyDescent="0.25">
      <c r="A128" s="37">
        <v>127</v>
      </c>
      <c r="B128" s="123" t="s">
        <v>1035</v>
      </c>
      <c r="C128" s="123" t="s">
        <v>1036</v>
      </c>
      <c r="D128" s="123" t="s">
        <v>1059</v>
      </c>
      <c r="E128" s="123" t="s">
        <v>1060</v>
      </c>
      <c r="F128" s="123" t="s">
        <v>27</v>
      </c>
      <c r="G128" s="123" t="s">
        <v>31</v>
      </c>
      <c r="H128" s="123" t="s">
        <v>1039</v>
      </c>
      <c r="I128" s="123" t="s">
        <v>1040</v>
      </c>
      <c r="J128" s="123">
        <v>80111600</v>
      </c>
      <c r="K128" s="123" t="s">
        <v>1086</v>
      </c>
      <c r="L128" s="123">
        <v>1</v>
      </c>
      <c r="M128" s="123">
        <v>1</v>
      </c>
      <c r="N128" s="123">
        <v>11</v>
      </c>
      <c r="O128" s="123">
        <v>1</v>
      </c>
      <c r="P128" s="123" t="s">
        <v>28</v>
      </c>
      <c r="Q128" s="123">
        <v>0</v>
      </c>
      <c r="R128" s="315">
        <v>20605200</v>
      </c>
      <c r="S128" s="315">
        <v>20605200</v>
      </c>
      <c r="T128" s="123">
        <v>0</v>
      </c>
      <c r="U128" s="123">
        <v>0</v>
      </c>
      <c r="V128" s="123" t="s">
        <v>41</v>
      </c>
      <c r="W128" s="123" t="s">
        <v>29</v>
      </c>
      <c r="X128" s="123" t="s">
        <v>1042</v>
      </c>
      <c r="Y128" s="123">
        <v>3778881</v>
      </c>
      <c r="Z128" s="123" t="s">
        <v>1043</v>
      </c>
      <c r="AA128" s="51"/>
      <c r="AB128" s="316"/>
      <c r="AC128" s="44"/>
      <c r="AD128" s="318"/>
      <c r="AE128" s="318"/>
      <c r="AF128" s="318"/>
      <c r="AG128" s="318"/>
      <c r="AH128" s="318"/>
      <c r="AI128" s="318"/>
      <c r="AJ128" s="318"/>
    </row>
    <row r="129" spans="1:36" s="319" customFormat="1" ht="50.1" customHeight="1" x14ac:dyDescent="0.25">
      <c r="A129" s="37">
        <v>128</v>
      </c>
      <c r="B129" s="123" t="s">
        <v>1035</v>
      </c>
      <c r="C129" s="123" t="s">
        <v>1036</v>
      </c>
      <c r="D129" s="123" t="s">
        <v>1059</v>
      </c>
      <c r="E129" s="123" t="s">
        <v>1060</v>
      </c>
      <c r="F129" s="123" t="s">
        <v>27</v>
      </c>
      <c r="G129" s="123" t="s">
        <v>31</v>
      </c>
      <c r="H129" s="123" t="s">
        <v>1039</v>
      </c>
      <c r="I129" s="123" t="s">
        <v>1040</v>
      </c>
      <c r="J129" s="123">
        <v>80111600</v>
      </c>
      <c r="K129" s="123" t="s">
        <v>1087</v>
      </c>
      <c r="L129" s="123">
        <v>1</v>
      </c>
      <c r="M129" s="123">
        <v>1</v>
      </c>
      <c r="N129" s="321">
        <v>12</v>
      </c>
      <c r="O129" s="123">
        <v>1</v>
      </c>
      <c r="P129" s="123" t="s">
        <v>28</v>
      </c>
      <c r="Q129" s="123">
        <v>0</v>
      </c>
      <c r="R129" s="315">
        <v>973850</v>
      </c>
      <c r="S129" s="315">
        <v>973850</v>
      </c>
      <c r="T129" s="123">
        <v>0</v>
      </c>
      <c r="U129" s="123">
        <v>0</v>
      </c>
      <c r="V129" s="123" t="s">
        <v>41</v>
      </c>
      <c r="W129" s="123" t="s">
        <v>29</v>
      </c>
      <c r="X129" s="123" t="s">
        <v>1042</v>
      </c>
      <c r="Y129" s="123">
        <v>3778881</v>
      </c>
      <c r="Z129" s="123" t="s">
        <v>1043</v>
      </c>
      <c r="AA129" s="51"/>
      <c r="AB129" s="316"/>
      <c r="AC129" s="44"/>
      <c r="AD129" s="318"/>
      <c r="AE129" s="318"/>
      <c r="AF129" s="318"/>
      <c r="AG129" s="318"/>
      <c r="AH129" s="318"/>
      <c r="AI129" s="318"/>
      <c r="AJ129" s="318"/>
    </row>
    <row r="130" spans="1:36" s="319" customFormat="1" ht="50.1" customHeight="1" x14ac:dyDescent="0.25">
      <c r="A130" s="37">
        <v>129</v>
      </c>
      <c r="B130" s="123" t="s">
        <v>1035</v>
      </c>
      <c r="C130" s="123" t="s">
        <v>1036</v>
      </c>
      <c r="D130" s="123" t="s">
        <v>1037</v>
      </c>
      <c r="E130" s="123" t="s">
        <v>1038</v>
      </c>
      <c r="F130" s="123" t="s">
        <v>27</v>
      </c>
      <c r="G130" s="123" t="s">
        <v>31</v>
      </c>
      <c r="H130" s="123" t="s">
        <v>1039</v>
      </c>
      <c r="I130" s="123" t="s">
        <v>1040</v>
      </c>
      <c r="J130" s="123">
        <v>80111600</v>
      </c>
      <c r="K130" s="123" t="s">
        <v>1088</v>
      </c>
      <c r="L130" s="123">
        <v>1</v>
      </c>
      <c r="M130" s="123">
        <v>1</v>
      </c>
      <c r="N130" s="322">
        <v>9</v>
      </c>
      <c r="O130" s="123">
        <v>1</v>
      </c>
      <c r="P130" s="321" t="s">
        <v>28</v>
      </c>
      <c r="Q130" s="321">
        <v>0</v>
      </c>
      <c r="R130" s="315">
        <v>3129950</v>
      </c>
      <c r="S130" s="315">
        <v>3129950</v>
      </c>
      <c r="T130" s="321">
        <v>0</v>
      </c>
      <c r="U130" s="321">
        <v>0</v>
      </c>
      <c r="V130" s="321" t="s">
        <v>41</v>
      </c>
      <c r="W130" s="321" t="s">
        <v>29</v>
      </c>
      <c r="X130" s="321" t="s">
        <v>1042</v>
      </c>
      <c r="Y130" s="321">
        <v>3778881</v>
      </c>
      <c r="Z130" s="323" t="s">
        <v>1043</v>
      </c>
      <c r="AA130" s="51"/>
      <c r="AB130" s="316"/>
      <c r="AC130" s="44"/>
      <c r="AD130" s="318"/>
      <c r="AE130" s="318"/>
      <c r="AF130" s="318"/>
      <c r="AG130" s="318"/>
      <c r="AH130" s="318"/>
      <c r="AI130" s="318"/>
      <c r="AJ130" s="318"/>
    </row>
    <row r="131" spans="1:36" s="319" customFormat="1" ht="50.1" customHeight="1" x14ac:dyDescent="0.25">
      <c r="A131" s="37">
        <v>130</v>
      </c>
      <c r="B131" s="123" t="s">
        <v>1035</v>
      </c>
      <c r="C131" s="123" t="s">
        <v>1036</v>
      </c>
      <c r="D131" s="123" t="s">
        <v>1037</v>
      </c>
      <c r="E131" s="123" t="s">
        <v>1038</v>
      </c>
      <c r="F131" s="123" t="s">
        <v>27</v>
      </c>
      <c r="G131" s="123" t="s">
        <v>30</v>
      </c>
      <c r="H131" s="123" t="s">
        <v>531</v>
      </c>
      <c r="I131" s="123" t="s">
        <v>282</v>
      </c>
      <c r="J131" s="123">
        <v>85101700</v>
      </c>
      <c r="K131" s="123" t="s">
        <v>1089</v>
      </c>
      <c r="L131" s="123">
        <v>1</v>
      </c>
      <c r="M131" s="123">
        <v>1</v>
      </c>
      <c r="N131" s="322">
        <v>6</v>
      </c>
      <c r="O131" s="123">
        <v>1</v>
      </c>
      <c r="P131" s="321" t="s">
        <v>28</v>
      </c>
      <c r="Q131" s="321">
        <v>0</v>
      </c>
      <c r="R131" s="324">
        <v>2200000</v>
      </c>
      <c r="S131" s="324">
        <v>2200000</v>
      </c>
      <c r="T131" s="321">
        <v>0</v>
      </c>
      <c r="U131" s="321">
        <v>0</v>
      </c>
      <c r="V131" s="321" t="s">
        <v>41</v>
      </c>
      <c r="W131" s="321" t="s">
        <v>29</v>
      </c>
      <c r="X131" s="321" t="s">
        <v>1042</v>
      </c>
      <c r="Y131" s="321">
        <v>3778881</v>
      </c>
      <c r="Z131" s="323" t="s">
        <v>1043</v>
      </c>
      <c r="AA131" s="51"/>
      <c r="AB131" s="316"/>
      <c r="AC131" s="44"/>
      <c r="AD131" s="253"/>
      <c r="AE131" s="318"/>
      <c r="AF131" s="318"/>
      <c r="AG131" s="318"/>
      <c r="AH131" s="318"/>
      <c r="AI131" s="318"/>
      <c r="AJ131" s="318"/>
    </row>
    <row r="132" spans="1:36" s="319" customFormat="1" ht="50.1" customHeight="1" x14ac:dyDescent="0.25">
      <c r="A132" s="37">
        <v>131</v>
      </c>
      <c r="B132" s="123" t="s">
        <v>1035</v>
      </c>
      <c r="C132" s="123" t="s">
        <v>1036</v>
      </c>
      <c r="D132" s="123" t="s">
        <v>1059</v>
      </c>
      <c r="E132" s="123" t="s">
        <v>1060</v>
      </c>
      <c r="F132" s="123" t="s">
        <v>27</v>
      </c>
      <c r="G132" s="123" t="s">
        <v>30</v>
      </c>
      <c r="H132" s="123" t="s">
        <v>531</v>
      </c>
      <c r="I132" s="123" t="s">
        <v>282</v>
      </c>
      <c r="J132" s="123">
        <v>85101700</v>
      </c>
      <c r="K132" s="123" t="s">
        <v>1089</v>
      </c>
      <c r="L132" s="123">
        <v>1</v>
      </c>
      <c r="M132" s="123">
        <v>1</v>
      </c>
      <c r="N132" s="325">
        <v>12</v>
      </c>
      <c r="O132" s="123">
        <v>1</v>
      </c>
      <c r="P132" s="321" t="s">
        <v>28</v>
      </c>
      <c r="Q132" s="321">
        <v>0</v>
      </c>
      <c r="R132" s="324">
        <v>5480000</v>
      </c>
      <c r="S132" s="324">
        <v>5480000</v>
      </c>
      <c r="T132" s="321">
        <v>0</v>
      </c>
      <c r="U132" s="321">
        <v>0</v>
      </c>
      <c r="V132" s="321" t="s">
        <v>41</v>
      </c>
      <c r="W132" s="321" t="s">
        <v>29</v>
      </c>
      <c r="X132" s="321" t="s">
        <v>1042</v>
      </c>
      <c r="Y132" s="321">
        <v>3778881</v>
      </c>
      <c r="Z132" s="321" t="s">
        <v>1043</v>
      </c>
      <c r="AA132" s="51"/>
      <c r="AB132" s="316"/>
      <c r="AC132" s="44"/>
      <c r="AD132" s="318"/>
      <c r="AE132" s="318"/>
      <c r="AF132" s="318"/>
      <c r="AG132" s="318"/>
      <c r="AH132" s="318"/>
      <c r="AI132" s="318"/>
      <c r="AJ132" s="318"/>
    </row>
    <row r="133" spans="1:36" s="319" customFormat="1" ht="50.1" customHeight="1" x14ac:dyDescent="0.25">
      <c r="A133" s="37">
        <v>132</v>
      </c>
      <c r="B133" s="123" t="s">
        <v>1035</v>
      </c>
      <c r="C133" s="123" t="s">
        <v>1036</v>
      </c>
      <c r="D133" s="123" t="s">
        <v>1059</v>
      </c>
      <c r="E133" s="123" t="s">
        <v>1060</v>
      </c>
      <c r="F133" s="123" t="s">
        <v>27</v>
      </c>
      <c r="G133" s="123" t="s">
        <v>30</v>
      </c>
      <c r="H133" s="123" t="s">
        <v>531</v>
      </c>
      <c r="I133" s="123" t="s">
        <v>1090</v>
      </c>
      <c r="J133" s="123">
        <v>80141600</v>
      </c>
      <c r="K133" s="123" t="s">
        <v>1091</v>
      </c>
      <c r="L133" s="123">
        <v>1</v>
      </c>
      <c r="M133" s="123">
        <v>1</v>
      </c>
      <c r="N133" s="123">
        <v>10</v>
      </c>
      <c r="O133" s="123">
        <v>1</v>
      </c>
      <c r="P133" s="326" t="s">
        <v>34</v>
      </c>
      <c r="Q133" s="327">
        <v>0</v>
      </c>
      <c r="R133" s="324">
        <v>50000000</v>
      </c>
      <c r="S133" s="324">
        <v>50000000</v>
      </c>
      <c r="T133" s="328">
        <v>0</v>
      </c>
      <c r="U133" s="325">
        <v>0</v>
      </c>
      <c r="V133" s="325" t="s">
        <v>41</v>
      </c>
      <c r="W133" s="325" t="s">
        <v>29</v>
      </c>
      <c r="X133" s="325" t="s">
        <v>1042</v>
      </c>
      <c r="Y133" s="325">
        <v>3778881</v>
      </c>
      <c r="Z133" s="325" t="s">
        <v>1043</v>
      </c>
      <c r="AA133" s="51"/>
      <c r="AB133" s="316"/>
      <c r="AC133" s="44"/>
      <c r="AD133" s="318"/>
      <c r="AE133" s="318"/>
      <c r="AF133" s="318"/>
      <c r="AG133" s="318"/>
      <c r="AH133" s="318"/>
      <c r="AI133" s="318"/>
      <c r="AJ133" s="318"/>
    </row>
    <row r="134" spans="1:36" s="319" customFormat="1" ht="50.1" customHeight="1" x14ac:dyDescent="0.25">
      <c r="A134" s="37">
        <v>133</v>
      </c>
      <c r="B134" s="123" t="s">
        <v>1035</v>
      </c>
      <c r="C134" s="123" t="s">
        <v>1036</v>
      </c>
      <c r="D134" s="123" t="s">
        <v>1059</v>
      </c>
      <c r="E134" s="123" t="s">
        <v>1060</v>
      </c>
      <c r="F134" s="123" t="s">
        <v>27</v>
      </c>
      <c r="G134" s="123" t="s">
        <v>30</v>
      </c>
      <c r="H134" s="123" t="s">
        <v>39</v>
      </c>
      <c r="I134" s="123" t="s">
        <v>513</v>
      </c>
      <c r="J134" s="255">
        <v>25101503</v>
      </c>
      <c r="K134" s="123" t="s">
        <v>1092</v>
      </c>
      <c r="L134" s="123">
        <v>1</v>
      </c>
      <c r="M134" s="123">
        <v>1</v>
      </c>
      <c r="N134" s="321">
        <v>6</v>
      </c>
      <c r="O134" s="123">
        <v>1</v>
      </c>
      <c r="P134" s="255" t="s">
        <v>40</v>
      </c>
      <c r="Q134" s="123">
        <v>0</v>
      </c>
      <c r="R134" s="324">
        <v>100000000</v>
      </c>
      <c r="S134" s="324">
        <v>100000000</v>
      </c>
      <c r="T134" s="123">
        <v>0</v>
      </c>
      <c r="U134" s="123">
        <v>0</v>
      </c>
      <c r="V134" s="123" t="s">
        <v>41</v>
      </c>
      <c r="W134" s="123" t="s">
        <v>29</v>
      </c>
      <c r="X134" s="123" t="s">
        <v>1042</v>
      </c>
      <c r="Y134" s="123">
        <v>3778881</v>
      </c>
      <c r="Z134" s="123" t="s">
        <v>1043</v>
      </c>
      <c r="AA134" s="51"/>
      <c r="AB134" s="316"/>
      <c r="AC134" s="44"/>
      <c r="AD134" s="318"/>
      <c r="AE134" s="318"/>
      <c r="AF134" s="318"/>
      <c r="AG134" s="318"/>
      <c r="AH134" s="318"/>
      <c r="AI134" s="318"/>
      <c r="AJ134" s="318"/>
    </row>
    <row r="135" spans="1:36" s="319" customFormat="1" ht="50.1" customHeight="1" x14ac:dyDescent="0.25">
      <c r="A135" s="37">
        <v>134</v>
      </c>
      <c r="B135" s="123" t="s">
        <v>1035</v>
      </c>
      <c r="C135" s="123" t="s">
        <v>1036</v>
      </c>
      <c r="D135" s="123" t="s">
        <v>1059</v>
      </c>
      <c r="E135" s="123" t="s">
        <v>1060</v>
      </c>
      <c r="F135" s="123" t="s">
        <v>27</v>
      </c>
      <c r="G135" s="123" t="s">
        <v>30</v>
      </c>
      <c r="H135" s="123" t="s">
        <v>531</v>
      </c>
      <c r="I135" s="123" t="s">
        <v>1090</v>
      </c>
      <c r="J135" s="329">
        <v>72154010</v>
      </c>
      <c r="K135" s="123" t="s">
        <v>1093</v>
      </c>
      <c r="L135" s="123">
        <v>1</v>
      </c>
      <c r="M135" s="123">
        <v>2</v>
      </c>
      <c r="N135" s="321">
        <v>10</v>
      </c>
      <c r="O135" s="123">
        <v>1</v>
      </c>
      <c r="P135" s="123" t="s">
        <v>33</v>
      </c>
      <c r="Q135" s="123">
        <v>0</v>
      </c>
      <c r="R135" s="324">
        <v>22104000</v>
      </c>
      <c r="S135" s="324">
        <v>22104000</v>
      </c>
      <c r="T135" s="321">
        <v>0</v>
      </c>
      <c r="U135" s="321">
        <v>0</v>
      </c>
      <c r="V135" s="321" t="s">
        <v>41</v>
      </c>
      <c r="W135" s="321" t="s">
        <v>29</v>
      </c>
      <c r="X135" s="321" t="s">
        <v>1042</v>
      </c>
      <c r="Y135" s="321">
        <v>3778881</v>
      </c>
      <c r="Z135" s="321" t="s">
        <v>1043</v>
      </c>
      <c r="AA135" s="51"/>
      <c r="AB135" s="316"/>
      <c r="AC135" s="44"/>
      <c r="AD135" s="318"/>
      <c r="AE135" s="318"/>
      <c r="AF135" s="318"/>
      <c r="AG135" s="318"/>
      <c r="AH135" s="318"/>
      <c r="AI135" s="318"/>
      <c r="AJ135" s="318"/>
    </row>
    <row r="136" spans="1:36" s="319" customFormat="1" ht="50.1" customHeight="1" x14ac:dyDescent="0.25">
      <c r="A136" s="37">
        <v>135</v>
      </c>
      <c r="B136" s="123" t="s">
        <v>1035</v>
      </c>
      <c r="C136" s="123" t="s">
        <v>1036</v>
      </c>
      <c r="D136" s="123" t="s">
        <v>1059</v>
      </c>
      <c r="E136" s="123" t="s">
        <v>1060</v>
      </c>
      <c r="F136" s="123" t="s">
        <v>27</v>
      </c>
      <c r="G136" s="123" t="s">
        <v>30</v>
      </c>
      <c r="H136" s="123" t="s">
        <v>531</v>
      </c>
      <c r="I136" s="123" t="s">
        <v>88</v>
      </c>
      <c r="J136" s="318" t="s">
        <v>1094</v>
      </c>
      <c r="K136" s="123" t="s">
        <v>225</v>
      </c>
      <c r="L136" s="123">
        <v>1</v>
      </c>
      <c r="M136" s="123">
        <v>2</v>
      </c>
      <c r="N136" s="321">
        <v>6</v>
      </c>
      <c r="O136" s="123">
        <v>1</v>
      </c>
      <c r="P136" s="123" t="s">
        <v>32</v>
      </c>
      <c r="Q136" s="123">
        <v>0</v>
      </c>
      <c r="R136" s="324">
        <v>2000000</v>
      </c>
      <c r="S136" s="324">
        <v>2000000</v>
      </c>
      <c r="T136" s="321">
        <v>0</v>
      </c>
      <c r="U136" s="321">
        <v>0</v>
      </c>
      <c r="V136" s="321" t="s">
        <v>41</v>
      </c>
      <c r="W136" s="321" t="s">
        <v>29</v>
      </c>
      <c r="X136" s="321" t="s">
        <v>1042</v>
      </c>
      <c r="Y136" s="321">
        <v>3778881</v>
      </c>
      <c r="Z136" s="321" t="s">
        <v>1043</v>
      </c>
      <c r="AA136" s="51"/>
      <c r="AB136" s="316"/>
      <c r="AC136" s="44"/>
      <c r="AD136" s="318"/>
      <c r="AE136" s="318"/>
      <c r="AF136" s="318"/>
      <c r="AG136" s="318"/>
      <c r="AH136" s="318"/>
      <c r="AI136" s="318"/>
      <c r="AJ136" s="318"/>
    </row>
    <row r="137" spans="1:36" s="319" customFormat="1" ht="50.1" customHeight="1" x14ac:dyDescent="0.25">
      <c r="A137" s="37">
        <v>136</v>
      </c>
      <c r="B137" s="74" t="s">
        <v>1035</v>
      </c>
      <c r="C137" s="74" t="s">
        <v>1036</v>
      </c>
      <c r="D137" s="74" t="s">
        <v>1095</v>
      </c>
      <c r="E137" s="74" t="s">
        <v>1096</v>
      </c>
      <c r="F137" s="74" t="s">
        <v>27</v>
      </c>
      <c r="G137" s="74" t="s">
        <v>31</v>
      </c>
      <c r="H137" s="74" t="s">
        <v>1097</v>
      </c>
      <c r="I137" s="74" t="s">
        <v>1098</v>
      </c>
      <c r="J137" s="330">
        <v>80111600</v>
      </c>
      <c r="K137" s="330" t="s">
        <v>1099</v>
      </c>
      <c r="L137" s="330">
        <v>1</v>
      </c>
      <c r="M137" s="330">
        <v>1</v>
      </c>
      <c r="N137" s="330">
        <v>12</v>
      </c>
      <c r="O137" s="331">
        <v>1</v>
      </c>
      <c r="P137" s="330" t="s">
        <v>28</v>
      </c>
      <c r="Q137" s="330">
        <v>0</v>
      </c>
      <c r="R137" s="332">
        <v>22478400</v>
      </c>
      <c r="S137" s="333">
        <v>22478400</v>
      </c>
      <c r="T137" s="330">
        <v>0</v>
      </c>
      <c r="U137" s="330" t="s">
        <v>1100</v>
      </c>
      <c r="V137" s="330"/>
      <c r="W137" s="330" t="s">
        <v>29</v>
      </c>
      <c r="X137" s="330" t="s">
        <v>1101</v>
      </c>
      <c r="Y137" s="330">
        <v>3778881</v>
      </c>
      <c r="Z137" s="74" t="s">
        <v>1043</v>
      </c>
      <c r="AA137" s="51"/>
      <c r="AB137" s="316"/>
      <c r="AC137" s="44"/>
      <c r="AD137" s="318"/>
      <c r="AE137" s="318"/>
      <c r="AF137" s="318"/>
      <c r="AG137" s="318"/>
      <c r="AH137" s="318"/>
      <c r="AI137" s="318"/>
      <c r="AJ137" s="318"/>
    </row>
    <row r="138" spans="1:36" s="319" customFormat="1" ht="50.1" customHeight="1" x14ac:dyDescent="0.25">
      <c r="A138" s="37">
        <v>137</v>
      </c>
      <c r="B138" s="105" t="s">
        <v>1035</v>
      </c>
      <c r="C138" s="105" t="s">
        <v>1036</v>
      </c>
      <c r="D138" s="105" t="s">
        <v>1095</v>
      </c>
      <c r="E138" s="105" t="s">
        <v>1096</v>
      </c>
      <c r="F138" s="105" t="s">
        <v>27</v>
      </c>
      <c r="G138" s="105" t="s">
        <v>31</v>
      </c>
      <c r="H138" s="105" t="s">
        <v>1097</v>
      </c>
      <c r="I138" s="105" t="s">
        <v>1098</v>
      </c>
      <c r="J138" s="334">
        <v>80111600</v>
      </c>
      <c r="K138" s="334" t="s">
        <v>1102</v>
      </c>
      <c r="L138" s="334">
        <v>1</v>
      </c>
      <c r="M138" s="334">
        <v>1</v>
      </c>
      <c r="N138" s="334">
        <v>12</v>
      </c>
      <c r="O138" s="335">
        <v>1</v>
      </c>
      <c r="P138" s="334" t="s">
        <v>28</v>
      </c>
      <c r="Q138" s="334">
        <v>0</v>
      </c>
      <c r="R138" s="336">
        <v>36199800</v>
      </c>
      <c r="S138" s="337">
        <f>R138</f>
        <v>36199800</v>
      </c>
      <c r="T138" s="334">
        <v>0</v>
      </c>
      <c r="U138" s="334" t="s">
        <v>1100</v>
      </c>
      <c r="V138" s="334"/>
      <c r="W138" s="334" t="s">
        <v>29</v>
      </c>
      <c r="X138" s="334" t="s">
        <v>1101</v>
      </c>
      <c r="Y138" s="334">
        <v>3778881</v>
      </c>
      <c r="Z138" s="105" t="s">
        <v>1043</v>
      </c>
      <c r="AA138" s="51"/>
      <c r="AB138" s="316"/>
      <c r="AC138" s="44"/>
      <c r="AD138" s="318"/>
      <c r="AE138" s="318"/>
      <c r="AF138" s="318"/>
      <c r="AG138" s="318"/>
      <c r="AH138" s="318"/>
      <c r="AI138" s="318"/>
      <c r="AJ138" s="318"/>
    </row>
    <row r="139" spans="1:36" s="319" customFormat="1" ht="50.1" customHeight="1" x14ac:dyDescent="0.25">
      <c r="A139" s="37">
        <v>138</v>
      </c>
      <c r="B139" s="105" t="s">
        <v>1035</v>
      </c>
      <c r="C139" s="105" t="s">
        <v>1036</v>
      </c>
      <c r="D139" s="105" t="s">
        <v>1095</v>
      </c>
      <c r="E139" s="105" t="s">
        <v>1096</v>
      </c>
      <c r="F139" s="105" t="s">
        <v>27</v>
      </c>
      <c r="G139" s="105" t="s">
        <v>31</v>
      </c>
      <c r="H139" s="105" t="s">
        <v>1097</v>
      </c>
      <c r="I139" s="105" t="s">
        <v>1098</v>
      </c>
      <c r="J139" s="334">
        <v>80111600</v>
      </c>
      <c r="K139" s="334" t="s">
        <v>1103</v>
      </c>
      <c r="L139" s="334">
        <v>1</v>
      </c>
      <c r="M139" s="334">
        <v>1</v>
      </c>
      <c r="N139" s="334">
        <v>12</v>
      </c>
      <c r="O139" s="335">
        <v>1</v>
      </c>
      <c r="P139" s="334" t="s">
        <v>28</v>
      </c>
      <c r="Q139" s="334">
        <v>0</v>
      </c>
      <c r="R139" s="336">
        <v>71517600</v>
      </c>
      <c r="S139" s="337">
        <f>R139</f>
        <v>71517600</v>
      </c>
      <c r="T139" s="334">
        <v>0</v>
      </c>
      <c r="U139" s="334" t="s">
        <v>1100</v>
      </c>
      <c r="V139" s="334"/>
      <c r="W139" s="334" t="s">
        <v>29</v>
      </c>
      <c r="X139" s="334" t="s">
        <v>1101</v>
      </c>
      <c r="Y139" s="334">
        <v>3778881</v>
      </c>
      <c r="Z139" s="105" t="s">
        <v>1043</v>
      </c>
      <c r="AA139" s="51"/>
      <c r="AB139" s="316"/>
      <c r="AC139" s="44"/>
      <c r="AD139" s="318"/>
      <c r="AE139" s="318"/>
      <c r="AF139" s="318"/>
      <c r="AG139" s="318"/>
      <c r="AH139" s="318"/>
      <c r="AI139" s="318"/>
      <c r="AJ139" s="318"/>
    </row>
    <row r="140" spans="1:36" s="319" customFormat="1" ht="50.1" customHeight="1" x14ac:dyDescent="0.25">
      <c r="A140" s="37">
        <v>139</v>
      </c>
      <c r="B140" s="74" t="s">
        <v>1035</v>
      </c>
      <c r="C140" s="74" t="s">
        <v>1036</v>
      </c>
      <c r="D140" s="74" t="s">
        <v>1095</v>
      </c>
      <c r="E140" s="74" t="s">
        <v>1096</v>
      </c>
      <c r="F140" s="74" t="s">
        <v>27</v>
      </c>
      <c r="G140" s="74" t="s">
        <v>31</v>
      </c>
      <c r="H140" s="74" t="s">
        <v>1097</v>
      </c>
      <c r="I140" s="74" t="s">
        <v>1098</v>
      </c>
      <c r="J140" s="330">
        <v>80111600</v>
      </c>
      <c r="K140" s="330" t="s">
        <v>1104</v>
      </c>
      <c r="L140" s="330">
        <v>1</v>
      </c>
      <c r="M140" s="330">
        <v>1</v>
      </c>
      <c r="N140" s="330">
        <v>12</v>
      </c>
      <c r="O140" s="331">
        <v>1</v>
      </c>
      <c r="P140" s="330" t="s">
        <v>28</v>
      </c>
      <c r="Q140" s="330">
        <v>0</v>
      </c>
      <c r="R140" s="332">
        <v>43646400</v>
      </c>
      <c r="S140" s="333">
        <v>43646400</v>
      </c>
      <c r="T140" s="330">
        <v>0</v>
      </c>
      <c r="U140" s="330" t="s">
        <v>1100</v>
      </c>
      <c r="V140" s="330"/>
      <c r="W140" s="330" t="s">
        <v>29</v>
      </c>
      <c r="X140" s="330" t="s">
        <v>1101</v>
      </c>
      <c r="Y140" s="330">
        <v>3778881</v>
      </c>
      <c r="Z140" s="74" t="s">
        <v>1043</v>
      </c>
      <c r="AA140" s="51"/>
      <c r="AB140" s="316"/>
      <c r="AC140" s="44"/>
      <c r="AD140" s="318"/>
      <c r="AE140" s="318"/>
      <c r="AF140" s="318"/>
      <c r="AG140" s="318"/>
      <c r="AH140" s="318"/>
      <c r="AI140" s="318"/>
      <c r="AJ140" s="318"/>
    </row>
    <row r="141" spans="1:36" s="319" customFormat="1" ht="50.1" customHeight="1" x14ac:dyDescent="0.25">
      <c r="A141" s="37">
        <v>140</v>
      </c>
      <c r="B141" s="74" t="s">
        <v>1035</v>
      </c>
      <c r="C141" s="74" t="s">
        <v>1036</v>
      </c>
      <c r="D141" s="74" t="s">
        <v>1095</v>
      </c>
      <c r="E141" s="74" t="s">
        <v>1096</v>
      </c>
      <c r="F141" s="74" t="s">
        <v>27</v>
      </c>
      <c r="G141" s="74" t="s">
        <v>31</v>
      </c>
      <c r="H141" s="74" t="s">
        <v>1097</v>
      </c>
      <c r="I141" s="74" t="s">
        <v>1098</v>
      </c>
      <c r="J141" s="330">
        <v>80111600</v>
      </c>
      <c r="K141" s="330" t="s">
        <v>1105</v>
      </c>
      <c r="L141" s="330">
        <v>1</v>
      </c>
      <c r="M141" s="330">
        <v>1</v>
      </c>
      <c r="N141" s="330">
        <v>12</v>
      </c>
      <c r="O141" s="331">
        <v>1</v>
      </c>
      <c r="P141" s="330" t="s">
        <v>28</v>
      </c>
      <c r="Q141" s="330">
        <v>0</v>
      </c>
      <c r="R141" s="332">
        <v>39110400</v>
      </c>
      <c r="S141" s="333">
        <v>39110400</v>
      </c>
      <c r="T141" s="330">
        <v>0</v>
      </c>
      <c r="U141" s="330" t="s">
        <v>1100</v>
      </c>
      <c r="V141" s="330"/>
      <c r="W141" s="330" t="s">
        <v>29</v>
      </c>
      <c r="X141" s="330" t="s">
        <v>1101</v>
      </c>
      <c r="Y141" s="330">
        <v>3778881</v>
      </c>
      <c r="Z141" s="74" t="s">
        <v>1043</v>
      </c>
      <c r="AA141" s="51"/>
      <c r="AB141" s="316"/>
      <c r="AC141" s="44"/>
      <c r="AD141" s="318"/>
      <c r="AE141" s="318"/>
      <c r="AF141" s="318"/>
      <c r="AG141" s="318"/>
      <c r="AH141" s="318"/>
      <c r="AI141" s="318"/>
      <c r="AJ141" s="318"/>
    </row>
    <row r="142" spans="1:36" s="319" customFormat="1" ht="50.1" customHeight="1" x14ac:dyDescent="0.25">
      <c r="A142" s="37">
        <v>141</v>
      </c>
      <c r="B142" s="74" t="s">
        <v>1035</v>
      </c>
      <c r="C142" s="74" t="s">
        <v>1036</v>
      </c>
      <c r="D142" s="74" t="s">
        <v>1095</v>
      </c>
      <c r="E142" s="74" t="s">
        <v>1096</v>
      </c>
      <c r="F142" s="74" t="s">
        <v>27</v>
      </c>
      <c r="G142" s="74" t="s">
        <v>31</v>
      </c>
      <c r="H142" s="74" t="s">
        <v>1097</v>
      </c>
      <c r="I142" s="74" t="s">
        <v>1098</v>
      </c>
      <c r="J142" s="330">
        <v>80111600</v>
      </c>
      <c r="K142" s="330" t="s">
        <v>1106</v>
      </c>
      <c r="L142" s="330">
        <v>1</v>
      </c>
      <c r="M142" s="330">
        <v>1</v>
      </c>
      <c r="N142" s="330">
        <v>12</v>
      </c>
      <c r="O142" s="331">
        <v>1</v>
      </c>
      <c r="P142" s="330" t="s">
        <v>28</v>
      </c>
      <c r="Q142" s="330">
        <v>0</v>
      </c>
      <c r="R142" s="332">
        <v>22478400</v>
      </c>
      <c r="S142" s="333">
        <v>22478400</v>
      </c>
      <c r="T142" s="330">
        <v>0</v>
      </c>
      <c r="U142" s="330" t="s">
        <v>1100</v>
      </c>
      <c r="V142" s="330"/>
      <c r="W142" s="330" t="s">
        <v>29</v>
      </c>
      <c r="X142" s="330" t="s">
        <v>1101</v>
      </c>
      <c r="Y142" s="330">
        <v>3778881</v>
      </c>
      <c r="Z142" s="74" t="s">
        <v>1043</v>
      </c>
      <c r="AA142" s="51"/>
      <c r="AB142" s="316"/>
      <c r="AC142" s="44"/>
      <c r="AD142" s="318"/>
      <c r="AE142" s="318"/>
      <c r="AF142" s="318"/>
      <c r="AG142" s="318"/>
      <c r="AH142" s="318"/>
      <c r="AI142" s="318"/>
      <c r="AJ142" s="318"/>
    </row>
    <row r="143" spans="1:36" s="319" customFormat="1" ht="50.1" customHeight="1" x14ac:dyDescent="0.25">
      <c r="A143" s="37">
        <v>142</v>
      </c>
      <c r="B143" s="105" t="s">
        <v>1035</v>
      </c>
      <c r="C143" s="105" t="s">
        <v>1036</v>
      </c>
      <c r="D143" s="105" t="s">
        <v>1095</v>
      </c>
      <c r="E143" s="105" t="s">
        <v>1096</v>
      </c>
      <c r="F143" s="105" t="s">
        <v>27</v>
      </c>
      <c r="G143" s="105" t="s">
        <v>31</v>
      </c>
      <c r="H143" s="105" t="s">
        <v>1097</v>
      </c>
      <c r="I143" s="105" t="s">
        <v>1098</v>
      </c>
      <c r="J143" s="334">
        <v>80111600</v>
      </c>
      <c r="K143" s="334" t="s">
        <v>1107</v>
      </c>
      <c r="L143" s="334">
        <v>1</v>
      </c>
      <c r="M143" s="334">
        <v>1</v>
      </c>
      <c r="N143" s="334">
        <v>12</v>
      </c>
      <c r="O143" s="335">
        <v>1</v>
      </c>
      <c r="P143" s="334" t="s">
        <v>28</v>
      </c>
      <c r="Q143" s="334">
        <v>0</v>
      </c>
      <c r="R143" s="336">
        <v>56637000</v>
      </c>
      <c r="S143" s="337">
        <v>56637000</v>
      </c>
      <c r="T143" s="334">
        <v>0</v>
      </c>
      <c r="U143" s="334" t="s">
        <v>1100</v>
      </c>
      <c r="V143" s="334"/>
      <c r="W143" s="334" t="s">
        <v>29</v>
      </c>
      <c r="X143" s="334" t="s">
        <v>1101</v>
      </c>
      <c r="Y143" s="334">
        <v>3778881</v>
      </c>
      <c r="Z143" s="105" t="s">
        <v>1043</v>
      </c>
      <c r="AA143" s="51"/>
      <c r="AB143" s="316"/>
      <c r="AC143" s="44"/>
      <c r="AD143" s="318"/>
      <c r="AE143" s="318"/>
      <c r="AF143" s="318"/>
      <c r="AG143" s="318"/>
      <c r="AH143" s="318"/>
      <c r="AI143" s="318"/>
      <c r="AJ143" s="318"/>
    </row>
    <row r="144" spans="1:36" s="319" customFormat="1" ht="50.1" customHeight="1" x14ac:dyDescent="0.25">
      <c r="A144" s="37">
        <v>143</v>
      </c>
      <c r="B144" s="74" t="s">
        <v>1035</v>
      </c>
      <c r="C144" s="74" t="s">
        <v>1036</v>
      </c>
      <c r="D144" s="74" t="s">
        <v>1095</v>
      </c>
      <c r="E144" s="74" t="s">
        <v>1096</v>
      </c>
      <c r="F144" s="74" t="s">
        <v>27</v>
      </c>
      <c r="G144" s="74" t="s">
        <v>31</v>
      </c>
      <c r="H144" s="74" t="s">
        <v>1097</v>
      </c>
      <c r="I144" s="74" t="s">
        <v>1098</v>
      </c>
      <c r="J144" s="330">
        <v>80111600</v>
      </c>
      <c r="K144" s="330" t="s">
        <v>1108</v>
      </c>
      <c r="L144" s="330">
        <v>1</v>
      </c>
      <c r="M144" s="330">
        <v>1</v>
      </c>
      <c r="N144" s="330">
        <v>12</v>
      </c>
      <c r="O144" s="331">
        <v>1</v>
      </c>
      <c r="P144" s="330" t="s">
        <v>28</v>
      </c>
      <c r="Q144" s="330">
        <v>0</v>
      </c>
      <c r="R144" s="332">
        <v>33427800</v>
      </c>
      <c r="S144" s="333">
        <v>33427800</v>
      </c>
      <c r="T144" s="330">
        <v>0</v>
      </c>
      <c r="U144" s="330" t="s">
        <v>1100</v>
      </c>
      <c r="V144" s="330"/>
      <c r="W144" s="330" t="s">
        <v>29</v>
      </c>
      <c r="X144" s="330" t="s">
        <v>1101</v>
      </c>
      <c r="Y144" s="330">
        <v>3778881</v>
      </c>
      <c r="Z144" s="74" t="s">
        <v>1043</v>
      </c>
      <c r="AA144" s="51"/>
      <c r="AB144" s="316"/>
      <c r="AC144" s="44"/>
      <c r="AD144" s="318"/>
      <c r="AE144" s="318"/>
      <c r="AF144" s="318"/>
      <c r="AG144" s="318"/>
      <c r="AH144" s="318"/>
      <c r="AI144" s="318"/>
      <c r="AJ144" s="318"/>
    </row>
    <row r="145" spans="1:36" s="319" customFormat="1" ht="50.1" customHeight="1" x14ac:dyDescent="0.25">
      <c r="A145" s="37">
        <v>144</v>
      </c>
      <c r="B145" s="74" t="s">
        <v>1035</v>
      </c>
      <c r="C145" s="74" t="s">
        <v>1036</v>
      </c>
      <c r="D145" s="74" t="s">
        <v>1095</v>
      </c>
      <c r="E145" s="74" t="s">
        <v>1096</v>
      </c>
      <c r="F145" s="74" t="s">
        <v>27</v>
      </c>
      <c r="G145" s="74" t="s">
        <v>31</v>
      </c>
      <c r="H145" s="74" t="s">
        <v>1097</v>
      </c>
      <c r="I145" s="74" t="s">
        <v>1098</v>
      </c>
      <c r="J145" s="330">
        <v>80111600</v>
      </c>
      <c r="K145" s="330" t="s">
        <v>1109</v>
      </c>
      <c r="L145" s="330">
        <v>1</v>
      </c>
      <c r="M145" s="330">
        <v>1</v>
      </c>
      <c r="N145" s="330">
        <v>12</v>
      </c>
      <c r="O145" s="331">
        <v>1</v>
      </c>
      <c r="P145" s="330" t="s">
        <v>28</v>
      </c>
      <c r="Q145" s="330">
        <v>0</v>
      </c>
      <c r="R145" s="332">
        <v>64083600</v>
      </c>
      <c r="S145" s="333">
        <v>64083600</v>
      </c>
      <c r="T145" s="330">
        <v>0</v>
      </c>
      <c r="U145" s="330" t="s">
        <v>1100</v>
      </c>
      <c r="V145" s="330"/>
      <c r="W145" s="330" t="s">
        <v>29</v>
      </c>
      <c r="X145" s="330" t="s">
        <v>1101</v>
      </c>
      <c r="Y145" s="330">
        <v>3778881</v>
      </c>
      <c r="Z145" s="74" t="s">
        <v>1043</v>
      </c>
      <c r="AA145" s="51"/>
      <c r="AB145" s="316"/>
      <c r="AC145" s="44"/>
      <c r="AD145" s="318"/>
      <c r="AE145" s="318"/>
      <c r="AF145" s="318"/>
      <c r="AG145" s="318"/>
      <c r="AH145" s="318"/>
      <c r="AI145" s="318"/>
      <c r="AJ145" s="318"/>
    </row>
    <row r="146" spans="1:36" s="319" customFormat="1" ht="50.1" customHeight="1" x14ac:dyDescent="0.25">
      <c r="A146" s="37">
        <v>145</v>
      </c>
      <c r="B146" s="105" t="s">
        <v>1035</v>
      </c>
      <c r="C146" s="105" t="s">
        <v>1036</v>
      </c>
      <c r="D146" s="105" t="s">
        <v>1095</v>
      </c>
      <c r="E146" s="105" t="s">
        <v>1096</v>
      </c>
      <c r="F146" s="105" t="s">
        <v>27</v>
      </c>
      <c r="G146" s="105" t="s">
        <v>31</v>
      </c>
      <c r="H146" s="105" t="s">
        <v>1097</v>
      </c>
      <c r="I146" s="105" t="s">
        <v>1098</v>
      </c>
      <c r="J146" s="334">
        <v>80111600</v>
      </c>
      <c r="K146" s="334" t="s">
        <v>1110</v>
      </c>
      <c r="L146" s="334">
        <v>1</v>
      </c>
      <c r="M146" s="334">
        <v>1</v>
      </c>
      <c r="N146" s="334">
        <v>12</v>
      </c>
      <c r="O146" s="335">
        <v>1</v>
      </c>
      <c r="P146" s="334" t="s">
        <v>28</v>
      </c>
      <c r="Q146" s="334">
        <v>0</v>
      </c>
      <c r="R146" s="336">
        <v>56637000</v>
      </c>
      <c r="S146" s="337">
        <f>R146</f>
        <v>56637000</v>
      </c>
      <c r="T146" s="334">
        <v>0</v>
      </c>
      <c r="U146" s="334" t="s">
        <v>1100</v>
      </c>
      <c r="V146" s="334"/>
      <c r="W146" s="334" t="s">
        <v>29</v>
      </c>
      <c r="X146" s="334" t="s">
        <v>1101</v>
      </c>
      <c r="Y146" s="334">
        <v>3778881</v>
      </c>
      <c r="Z146" s="105" t="s">
        <v>1043</v>
      </c>
      <c r="AA146" s="51"/>
      <c r="AB146" s="316"/>
      <c r="AC146" s="44"/>
      <c r="AD146" s="318"/>
      <c r="AE146" s="318"/>
      <c r="AF146" s="318"/>
      <c r="AG146" s="318"/>
      <c r="AH146" s="318"/>
      <c r="AI146" s="318"/>
      <c r="AJ146" s="318"/>
    </row>
    <row r="147" spans="1:36" s="319" customFormat="1" ht="50.1" customHeight="1" x14ac:dyDescent="0.25">
      <c r="A147" s="37">
        <v>146</v>
      </c>
      <c r="B147" s="74" t="s">
        <v>1035</v>
      </c>
      <c r="C147" s="74" t="s">
        <v>1036</v>
      </c>
      <c r="D147" s="74" t="s">
        <v>1095</v>
      </c>
      <c r="E147" s="74" t="s">
        <v>1096</v>
      </c>
      <c r="F147" s="74" t="s">
        <v>27</v>
      </c>
      <c r="G147" s="74" t="s">
        <v>31</v>
      </c>
      <c r="H147" s="74" t="s">
        <v>1097</v>
      </c>
      <c r="I147" s="74" t="s">
        <v>1098</v>
      </c>
      <c r="J147" s="330">
        <v>80111600</v>
      </c>
      <c r="K147" s="330" t="s">
        <v>1111</v>
      </c>
      <c r="L147" s="330">
        <v>1</v>
      </c>
      <c r="M147" s="330">
        <v>1</v>
      </c>
      <c r="N147" s="330">
        <v>12</v>
      </c>
      <c r="O147" s="331">
        <v>1</v>
      </c>
      <c r="P147" s="330" t="s">
        <v>28</v>
      </c>
      <c r="Q147" s="330">
        <v>0</v>
      </c>
      <c r="R147" s="332">
        <v>30794400</v>
      </c>
      <c r="S147" s="333">
        <v>30794400</v>
      </c>
      <c r="T147" s="330">
        <v>0</v>
      </c>
      <c r="U147" s="330" t="s">
        <v>1100</v>
      </c>
      <c r="V147" s="330"/>
      <c r="W147" s="330" t="s">
        <v>29</v>
      </c>
      <c r="X147" s="330" t="s">
        <v>1101</v>
      </c>
      <c r="Y147" s="330">
        <v>3778881</v>
      </c>
      <c r="Z147" s="74" t="s">
        <v>1043</v>
      </c>
      <c r="AA147" s="51"/>
      <c r="AB147" s="316"/>
      <c r="AC147" s="44"/>
      <c r="AD147" s="318"/>
      <c r="AE147" s="318"/>
      <c r="AF147" s="318"/>
      <c r="AG147" s="318"/>
      <c r="AH147" s="318"/>
      <c r="AI147" s="318"/>
      <c r="AJ147" s="318"/>
    </row>
    <row r="148" spans="1:36" s="319" customFormat="1" ht="50.1" customHeight="1" x14ac:dyDescent="0.25">
      <c r="A148" s="37">
        <v>147</v>
      </c>
      <c r="B148" s="74" t="s">
        <v>1035</v>
      </c>
      <c r="C148" s="74" t="s">
        <v>1036</v>
      </c>
      <c r="D148" s="74" t="s">
        <v>1095</v>
      </c>
      <c r="E148" s="74" t="s">
        <v>1096</v>
      </c>
      <c r="F148" s="74" t="s">
        <v>27</v>
      </c>
      <c r="G148" s="74" t="s">
        <v>31</v>
      </c>
      <c r="H148" s="74" t="s">
        <v>1097</v>
      </c>
      <c r="I148" s="74" t="s">
        <v>1098</v>
      </c>
      <c r="J148" s="330">
        <v>80111600</v>
      </c>
      <c r="K148" s="330" t="s">
        <v>1112</v>
      </c>
      <c r="L148" s="330">
        <v>1</v>
      </c>
      <c r="M148" s="330">
        <v>1</v>
      </c>
      <c r="N148" s="330">
        <v>12</v>
      </c>
      <c r="O148" s="331">
        <v>1</v>
      </c>
      <c r="P148" s="330" t="s">
        <v>28</v>
      </c>
      <c r="Q148" s="330">
        <v>0</v>
      </c>
      <c r="R148" s="332">
        <v>91967400</v>
      </c>
      <c r="S148" s="333">
        <v>91967400</v>
      </c>
      <c r="T148" s="330">
        <v>0</v>
      </c>
      <c r="U148" s="330" t="s">
        <v>1100</v>
      </c>
      <c r="V148" s="330"/>
      <c r="W148" s="330" t="s">
        <v>29</v>
      </c>
      <c r="X148" s="330" t="s">
        <v>1101</v>
      </c>
      <c r="Y148" s="330">
        <v>3778881</v>
      </c>
      <c r="Z148" s="74" t="s">
        <v>1043</v>
      </c>
      <c r="AA148" s="51"/>
      <c r="AB148" s="316"/>
      <c r="AC148" s="44"/>
      <c r="AD148" s="318"/>
      <c r="AE148" s="318"/>
      <c r="AF148" s="318"/>
      <c r="AG148" s="318"/>
      <c r="AH148" s="318"/>
      <c r="AI148" s="318"/>
      <c r="AJ148" s="318"/>
    </row>
    <row r="149" spans="1:36" s="319" customFormat="1" ht="50.1" customHeight="1" x14ac:dyDescent="0.25">
      <c r="A149" s="37">
        <v>148</v>
      </c>
      <c r="B149" s="74" t="s">
        <v>1035</v>
      </c>
      <c r="C149" s="74" t="s">
        <v>1036</v>
      </c>
      <c r="D149" s="74" t="s">
        <v>1095</v>
      </c>
      <c r="E149" s="74" t="s">
        <v>1096</v>
      </c>
      <c r="F149" s="74" t="s">
        <v>27</v>
      </c>
      <c r="G149" s="74" t="s">
        <v>31</v>
      </c>
      <c r="H149" s="74" t="s">
        <v>1097</v>
      </c>
      <c r="I149" s="74" t="s">
        <v>1098</v>
      </c>
      <c r="J149" s="330">
        <v>80111600</v>
      </c>
      <c r="K149" s="330" t="s">
        <v>1113</v>
      </c>
      <c r="L149" s="330">
        <v>1</v>
      </c>
      <c r="M149" s="330">
        <v>1</v>
      </c>
      <c r="N149" s="330">
        <v>12</v>
      </c>
      <c r="O149" s="331">
        <v>1</v>
      </c>
      <c r="P149" s="330" t="s">
        <v>28</v>
      </c>
      <c r="Q149" s="330">
        <v>0</v>
      </c>
      <c r="R149" s="332">
        <v>71517600</v>
      </c>
      <c r="S149" s="333">
        <v>71517600</v>
      </c>
      <c r="T149" s="330">
        <v>0</v>
      </c>
      <c r="U149" s="330" t="s">
        <v>1100</v>
      </c>
      <c r="V149" s="330"/>
      <c r="W149" s="330" t="s">
        <v>29</v>
      </c>
      <c r="X149" s="330" t="s">
        <v>1101</v>
      </c>
      <c r="Y149" s="330">
        <v>3778881</v>
      </c>
      <c r="Z149" s="74" t="s">
        <v>1043</v>
      </c>
      <c r="AA149" s="51"/>
      <c r="AB149" s="316"/>
      <c r="AC149" s="44"/>
      <c r="AD149" s="318"/>
      <c r="AE149" s="318"/>
      <c r="AF149" s="318"/>
      <c r="AG149" s="318"/>
      <c r="AH149" s="318"/>
      <c r="AI149" s="318"/>
      <c r="AJ149" s="318"/>
    </row>
    <row r="150" spans="1:36" s="319" customFormat="1" ht="50.1" customHeight="1" x14ac:dyDescent="0.25">
      <c r="A150" s="37">
        <v>149</v>
      </c>
      <c r="B150" s="74" t="s">
        <v>1035</v>
      </c>
      <c r="C150" s="74" t="s">
        <v>1036</v>
      </c>
      <c r="D150" s="74" t="s">
        <v>1095</v>
      </c>
      <c r="E150" s="74" t="s">
        <v>1096</v>
      </c>
      <c r="F150" s="74" t="s">
        <v>27</v>
      </c>
      <c r="G150" s="74" t="s">
        <v>31</v>
      </c>
      <c r="H150" s="74" t="s">
        <v>1097</v>
      </c>
      <c r="I150" s="74" t="s">
        <v>1098</v>
      </c>
      <c r="J150" s="330">
        <v>80111600</v>
      </c>
      <c r="K150" s="330" t="s">
        <v>1114</v>
      </c>
      <c r="L150" s="330">
        <v>1</v>
      </c>
      <c r="M150" s="330">
        <v>1</v>
      </c>
      <c r="N150" s="330">
        <v>12</v>
      </c>
      <c r="O150" s="331">
        <v>1</v>
      </c>
      <c r="P150" s="330" t="s">
        <v>28</v>
      </c>
      <c r="Q150" s="330">
        <v>0</v>
      </c>
      <c r="R150" s="332">
        <v>64083600</v>
      </c>
      <c r="S150" s="333">
        <v>64083600</v>
      </c>
      <c r="T150" s="330">
        <v>0</v>
      </c>
      <c r="U150" s="330" t="s">
        <v>1100</v>
      </c>
      <c r="V150" s="330"/>
      <c r="W150" s="330" t="s">
        <v>29</v>
      </c>
      <c r="X150" s="330" t="s">
        <v>1101</v>
      </c>
      <c r="Y150" s="330">
        <v>3778881</v>
      </c>
      <c r="Z150" s="74" t="s">
        <v>1043</v>
      </c>
      <c r="AA150" s="51"/>
      <c r="AB150" s="316"/>
      <c r="AC150" s="44"/>
      <c r="AD150" s="318"/>
      <c r="AE150" s="318"/>
      <c r="AF150" s="318"/>
      <c r="AG150" s="318"/>
      <c r="AH150" s="318"/>
      <c r="AI150" s="318"/>
      <c r="AJ150" s="318"/>
    </row>
    <row r="151" spans="1:36" s="319" customFormat="1" ht="50.1" customHeight="1" x14ac:dyDescent="0.25">
      <c r="A151" s="37">
        <v>150</v>
      </c>
      <c r="B151" s="74" t="s">
        <v>1035</v>
      </c>
      <c r="C151" s="74" t="s">
        <v>1036</v>
      </c>
      <c r="D151" s="74" t="s">
        <v>1095</v>
      </c>
      <c r="E151" s="74" t="s">
        <v>1096</v>
      </c>
      <c r="F151" s="74" t="s">
        <v>27</v>
      </c>
      <c r="G151" s="74" t="s">
        <v>31</v>
      </c>
      <c r="H151" s="74" t="s">
        <v>1097</v>
      </c>
      <c r="I151" s="74" t="s">
        <v>1098</v>
      </c>
      <c r="J151" s="330">
        <v>80111600</v>
      </c>
      <c r="K151" s="330" t="s">
        <v>1115</v>
      </c>
      <c r="L151" s="330">
        <v>1</v>
      </c>
      <c r="M151" s="330">
        <v>1</v>
      </c>
      <c r="N151" s="330">
        <v>12</v>
      </c>
      <c r="O151" s="331">
        <v>1</v>
      </c>
      <c r="P151" s="330" t="s">
        <v>28</v>
      </c>
      <c r="Q151" s="330">
        <v>0</v>
      </c>
      <c r="R151" s="332">
        <v>56637000</v>
      </c>
      <c r="S151" s="333">
        <v>56637000</v>
      </c>
      <c r="T151" s="330">
        <v>0</v>
      </c>
      <c r="U151" s="330" t="s">
        <v>1100</v>
      </c>
      <c r="V151" s="330"/>
      <c r="W151" s="330" t="s">
        <v>29</v>
      </c>
      <c r="X151" s="330" t="s">
        <v>1101</v>
      </c>
      <c r="Y151" s="330">
        <v>3778881</v>
      </c>
      <c r="Z151" s="74" t="s">
        <v>1043</v>
      </c>
      <c r="AA151" s="51"/>
      <c r="AB151" s="316"/>
      <c r="AC151" s="44"/>
      <c r="AD151" s="318"/>
      <c r="AE151" s="318"/>
      <c r="AF151" s="318"/>
      <c r="AG151" s="318"/>
      <c r="AH151" s="318"/>
      <c r="AI151" s="318"/>
      <c r="AJ151" s="318"/>
    </row>
    <row r="152" spans="1:36" s="319" customFormat="1" ht="50.1" customHeight="1" x14ac:dyDescent="0.25">
      <c r="A152" s="37">
        <v>151</v>
      </c>
      <c r="B152" s="74" t="s">
        <v>1035</v>
      </c>
      <c r="C152" s="74" t="s">
        <v>1036</v>
      </c>
      <c r="D152" s="74" t="s">
        <v>1095</v>
      </c>
      <c r="E152" s="74" t="s">
        <v>1096</v>
      </c>
      <c r="F152" s="74" t="s">
        <v>27</v>
      </c>
      <c r="G152" s="74" t="s">
        <v>31</v>
      </c>
      <c r="H152" s="74" t="s">
        <v>1097</v>
      </c>
      <c r="I152" s="74" t="s">
        <v>1098</v>
      </c>
      <c r="J152" s="330">
        <v>80111600</v>
      </c>
      <c r="K152" s="330" t="s">
        <v>1116</v>
      </c>
      <c r="L152" s="330">
        <v>1</v>
      </c>
      <c r="M152" s="330">
        <v>1</v>
      </c>
      <c r="N152" s="330">
        <v>12</v>
      </c>
      <c r="O152" s="331">
        <v>1</v>
      </c>
      <c r="P152" s="330" t="s">
        <v>28</v>
      </c>
      <c r="Q152" s="330">
        <v>0</v>
      </c>
      <c r="R152" s="332">
        <v>30794400</v>
      </c>
      <c r="S152" s="333">
        <v>30794400</v>
      </c>
      <c r="T152" s="330">
        <v>0</v>
      </c>
      <c r="U152" s="330" t="s">
        <v>1100</v>
      </c>
      <c r="V152" s="330"/>
      <c r="W152" s="330" t="s">
        <v>29</v>
      </c>
      <c r="X152" s="330" t="s">
        <v>1101</v>
      </c>
      <c r="Y152" s="330">
        <v>3778881</v>
      </c>
      <c r="Z152" s="74" t="s">
        <v>1043</v>
      </c>
      <c r="AA152" s="51"/>
      <c r="AB152" s="316"/>
      <c r="AC152" s="44"/>
      <c r="AD152" s="318"/>
      <c r="AE152" s="318"/>
      <c r="AF152" s="318"/>
      <c r="AG152" s="318"/>
      <c r="AH152" s="318"/>
      <c r="AI152" s="318"/>
      <c r="AJ152" s="318"/>
    </row>
    <row r="153" spans="1:36" s="319" customFormat="1" ht="50.1" customHeight="1" x14ac:dyDescent="0.25">
      <c r="A153" s="37">
        <v>152</v>
      </c>
      <c r="B153" s="74" t="s">
        <v>1035</v>
      </c>
      <c r="C153" s="74" t="s">
        <v>1036</v>
      </c>
      <c r="D153" s="74" t="s">
        <v>1095</v>
      </c>
      <c r="E153" s="74" t="s">
        <v>1096</v>
      </c>
      <c r="F153" s="74" t="s">
        <v>27</v>
      </c>
      <c r="G153" s="74" t="s">
        <v>572</v>
      </c>
      <c r="H153" s="123" t="s">
        <v>531</v>
      </c>
      <c r="I153" s="123" t="s">
        <v>282</v>
      </c>
      <c r="J153" s="123">
        <v>85101700</v>
      </c>
      <c r="K153" s="330" t="s">
        <v>1089</v>
      </c>
      <c r="L153" s="330">
        <v>1</v>
      </c>
      <c r="M153" s="330">
        <v>1</v>
      </c>
      <c r="N153" s="330">
        <v>12</v>
      </c>
      <c r="O153" s="331">
        <v>1</v>
      </c>
      <c r="P153" s="330" t="s">
        <v>28</v>
      </c>
      <c r="Q153" s="330">
        <v>0</v>
      </c>
      <c r="R153" s="332">
        <v>960000</v>
      </c>
      <c r="S153" s="333">
        <v>960000</v>
      </c>
      <c r="T153" s="330">
        <v>0</v>
      </c>
      <c r="U153" s="330" t="s">
        <v>1100</v>
      </c>
      <c r="V153" s="330"/>
      <c r="W153" s="330" t="s">
        <v>29</v>
      </c>
      <c r="X153" s="330" t="s">
        <v>1101</v>
      </c>
      <c r="Y153" s="330">
        <v>3778881</v>
      </c>
      <c r="Z153" s="74" t="s">
        <v>1043</v>
      </c>
      <c r="AA153" s="51"/>
      <c r="AB153" s="316"/>
      <c r="AC153" s="44"/>
      <c r="AD153" s="318"/>
      <c r="AE153" s="318"/>
      <c r="AF153" s="318"/>
      <c r="AG153" s="318"/>
      <c r="AH153" s="318"/>
      <c r="AI153" s="318"/>
      <c r="AJ153" s="318"/>
    </row>
    <row r="154" spans="1:36" s="319" customFormat="1" ht="50.1" customHeight="1" x14ac:dyDescent="0.25">
      <c r="A154" s="37">
        <v>153</v>
      </c>
      <c r="B154" s="74" t="s">
        <v>1035</v>
      </c>
      <c r="C154" s="74" t="s">
        <v>1036</v>
      </c>
      <c r="D154" s="74" t="s">
        <v>1095</v>
      </c>
      <c r="E154" s="74" t="s">
        <v>1096</v>
      </c>
      <c r="F154" s="74" t="s">
        <v>27</v>
      </c>
      <c r="G154" s="74" t="s">
        <v>31</v>
      </c>
      <c r="H154" s="74" t="s">
        <v>1097</v>
      </c>
      <c r="I154" s="74" t="s">
        <v>1098</v>
      </c>
      <c r="J154" s="330">
        <v>80111600</v>
      </c>
      <c r="K154" s="330" t="s">
        <v>1117</v>
      </c>
      <c r="L154" s="330">
        <v>1</v>
      </c>
      <c r="M154" s="330">
        <v>1</v>
      </c>
      <c r="N154" s="330">
        <v>10</v>
      </c>
      <c r="O154" s="331">
        <v>1</v>
      </c>
      <c r="P154" s="330" t="s">
        <v>28</v>
      </c>
      <c r="Q154" s="330">
        <v>0</v>
      </c>
      <c r="R154" s="332">
        <v>1329200</v>
      </c>
      <c r="S154" s="333">
        <v>1329200</v>
      </c>
      <c r="T154" s="330">
        <v>0</v>
      </c>
      <c r="U154" s="330" t="s">
        <v>1100</v>
      </c>
      <c r="V154" s="330"/>
      <c r="W154" s="330" t="s">
        <v>29</v>
      </c>
      <c r="X154" s="330" t="s">
        <v>1101</v>
      </c>
      <c r="Y154" s="330">
        <v>3778881</v>
      </c>
      <c r="Z154" s="74" t="s">
        <v>1043</v>
      </c>
      <c r="AA154" s="51"/>
      <c r="AB154" s="316"/>
      <c r="AC154" s="44"/>
      <c r="AD154" s="318"/>
      <c r="AE154" s="318"/>
      <c r="AF154" s="318"/>
      <c r="AG154" s="318"/>
      <c r="AH154" s="318"/>
      <c r="AI154" s="318"/>
      <c r="AJ154" s="318"/>
    </row>
    <row r="155" spans="1:36" s="319" customFormat="1" ht="50.1" customHeight="1" x14ac:dyDescent="0.25">
      <c r="A155" s="37">
        <v>154</v>
      </c>
      <c r="B155" s="74" t="s">
        <v>1035</v>
      </c>
      <c r="C155" s="74" t="s">
        <v>1036</v>
      </c>
      <c r="D155" s="74" t="s">
        <v>1095</v>
      </c>
      <c r="E155" s="74" t="s">
        <v>1096</v>
      </c>
      <c r="F155" s="74" t="s">
        <v>27</v>
      </c>
      <c r="G155" s="74" t="s">
        <v>572</v>
      </c>
      <c r="H155" s="74" t="s">
        <v>1118</v>
      </c>
      <c r="I155" s="74" t="s">
        <v>1090</v>
      </c>
      <c r="J155" s="330" t="s">
        <v>1119</v>
      </c>
      <c r="K155" s="330" t="s">
        <v>1091</v>
      </c>
      <c r="L155" s="330">
        <v>6</v>
      </c>
      <c r="M155" s="330">
        <v>6</v>
      </c>
      <c r="N155" s="330">
        <v>11</v>
      </c>
      <c r="O155" s="331">
        <v>1</v>
      </c>
      <c r="P155" s="330" t="s">
        <v>34</v>
      </c>
      <c r="Q155" s="330">
        <v>0</v>
      </c>
      <c r="R155" s="333">
        <v>1416500000</v>
      </c>
      <c r="S155" s="333">
        <f>R155</f>
        <v>1416500000</v>
      </c>
      <c r="T155" s="330">
        <v>0</v>
      </c>
      <c r="U155" s="330" t="s">
        <v>1100</v>
      </c>
      <c r="V155" s="330"/>
      <c r="W155" s="330" t="s">
        <v>29</v>
      </c>
      <c r="X155" s="330" t="s">
        <v>1101</v>
      </c>
      <c r="Y155" s="330">
        <v>3778881</v>
      </c>
      <c r="Z155" s="74" t="s">
        <v>1043</v>
      </c>
      <c r="AA155" s="51"/>
      <c r="AB155" s="316"/>
      <c r="AC155" s="44"/>
      <c r="AD155" s="318"/>
      <c r="AE155" s="318"/>
      <c r="AF155" s="318"/>
      <c r="AG155" s="318"/>
      <c r="AH155" s="318"/>
      <c r="AI155" s="318"/>
      <c r="AJ155" s="318"/>
    </row>
    <row r="156" spans="1:36" s="319" customFormat="1" ht="50.1" customHeight="1" x14ac:dyDescent="0.25">
      <c r="A156" s="37">
        <v>155</v>
      </c>
      <c r="B156" s="74" t="s">
        <v>1035</v>
      </c>
      <c r="C156" s="74" t="s">
        <v>1036</v>
      </c>
      <c r="D156" s="74" t="s">
        <v>1095</v>
      </c>
      <c r="E156" s="74" t="s">
        <v>1096</v>
      </c>
      <c r="F156" s="74" t="s">
        <v>27</v>
      </c>
      <c r="G156" s="74" t="s">
        <v>572</v>
      </c>
      <c r="H156" s="74" t="s">
        <v>1118</v>
      </c>
      <c r="I156" s="330" t="s">
        <v>1090</v>
      </c>
      <c r="J156" s="330" t="s">
        <v>1120</v>
      </c>
      <c r="K156" s="330" t="s">
        <v>1121</v>
      </c>
      <c r="L156" s="330">
        <v>2</v>
      </c>
      <c r="M156" s="330">
        <v>2</v>
      </c>
      <c r="N156" s="330">
        <v>11</v>
      </c>
      <c r="O156" s="331">
        <v>0</v>
      </c>
      <c r="P156" s="330" t="s">
        <v>32</v>
      </c>
      <c r="Q156" s="330">
        <v>0</v>
      </c>
      <c r="R156" s="332">
        <v>30000000</v>
      </c>
      <c r="S156" s="333">
        <v>30000000</v>
      </c>
      <c r="T156" s="330">
        <v>0</v>
      </c>
      <c r="U156" s="330" t="s">
        <v>1100</v>
      </c>
      <c r="V156" s="330"/>
      <c r="W156" s="330" t="s">
        <v>29</v>
      </c>
      <c r="X156" s="330" t="s">
        <v>1101</v>
      </c>
      <c r="Y156" s="330">
        <v>3778881</v>
      </c>
      <c r="Z156" s="74" t="s">
        <v>1043</v>
      </c>
      <c r="AA156" s="338"/>
      <c r="AB156" s="339"/>
      <c r="AC156" s="340"/>
      <c r="AD156" s="318"/>
      <c r="AE156" s="318"/>
      <c r="AF156" s="318"/>
      <c r="AG156" s="318"/>
      <c r="AH156" s="318"/>
      <c r="AI156" s="318"/>
      <c r="AJ156" s="318"/>
    </row>
    <row r="157" spans="1:36" s="106" customFormat="1" ht="50.1" customHeight="1" x14ac:dyDescent="0.25">
      <c r="A157" s="37">
        <v>156</v>
      </c>
      <c r="B157" s="74" t="s">
        <v>1035</v>
      </c>
      <c r="C157" s="74" t="s">
        <v>1036</v>
      </c>
      <c r="D157" s="74" t="s">
        <v>1095</v>
      </c>
      <c r="E157" s="74" t="s">
        <v>1096</v>
      </c>
      <c r="F157" s="74" t="s">
        <v>27</v>
      </c>
      <c r="G157" s="74" t="s">
        <v>572</v>
      </c>
      <c r="H157" s="74" t="s">
        <v>1118</v>
      </c>
      <c r="I157" s="330" t="s">
        <v>1090</v>
      </c>
      <c r="J157" s="341">
        <v>45121600</v>
      </c>
      <c r="K157" s="330" t="s">
        <v>1122</v>
      </c>
      <c r="L157" s="330">
        <v>5</v>
      </c>
      <c r="M157" s="330">
        <v>5</v>
      </c>
      <c r="N157" s="330">
        <v>2</v>
      </c>
      <c r="O157" s="331">
        <v>0</v>
      </c>
      <c r="P157" s="330" t="s">
        <v>32</v>
      </c>
      <c r="Q157" s="342">
        <v>0</v>
      </c>
      <c r="R157" s="332">
        <v>10000000</v>
      </c>
      <c r="S157" s="332">
        <f>R157</f>
        <v>10000000</v>
      </c>
      <c r="T157" s="330">
        <v>0</v>
      </c>
      <c r="U157" s="330" t="s">
        <v>1100</v>
      </c>
      <c r="V157" s="343"/>
      <c r="W157" s="330" t="s">
        <v>29</v>
      </c>
      <c r="X157" s="330" t="s">
        <v>1101</v>
      </c>
      <c r="Y157" s="330">
        <v>3778881</v>
      </c>
      <c r="Z157" s="74" t="s">
        <v>1043</v>
      </c>
      <c r="AA157" s="344"/>
      <c r="AB157" s="345"/>
      <c r="AC157" s="345"/>
    </row>
    <row r="158" spans="1:36" x14ac:dyDescent="0.2">
      <c r="J158" s="224"/>
      <c r="K158" s="224"/>
      <c r="L158" s="224"/>
      <c r="M158" s="224"/>
      <c r="N158" s="303"/>
      <c r="O158" s="304"/>
      <c r="P158" s="305"/>
      <c r="Q158" s="303"/>
      <c r="R158" s="306"/>
      <c r="T158" s="308"/>
      <c r="U158" s="303"/>
      <c r="V158" s="303"/>
      <c r="W158" s="305"/>
      <c r="X158" s="305"/>
      <c r="Y158" s="309"/>
      <c r="Z158" s="305"/>
    </row>
    <row r="159" spans="1:36" x14ac:dyDescent="0.2">
      <c r="J159" s="224"/>
      <c r="K159" s="224"/>
      <c r="L159" s="224"/>
      <c r="M159" s="224"/>
      <c r="N159" s="303"/>
      <c r="O159" s="304"/>
      <c r="P159" s="305"/>
      <c r="Q159" s="303"/>
      <c r="R159" s="306"/>
      <c r="S159" s="311"/>
      <c r="T159" s="308"/>
      <c r="U159" s="303"/>
      <c r="V159" s="303"/>
      <c r="W159" s="305"/>
      <c r="X159" s="305"/>
      <c r="Y159" s="309"/>
      <c r="Z159" s="305"/>
    </row>
    <row r="160" spans="1:36" x14ac:dyDescent="0.2">
      <c r="J160" s="224"/>
      <c r="K160" s="224"/>
      <c r="L160" s="224"/>
      <c r="M160" s="224"/>
      <c r="N160" s="303"/>
      <c r="O160" s="304"/>
      <c r="P160" s="305"/>
      <c r="Q160" s="303"/>
      <c r="R160" s="306"/>
      <c r="S160" s="311"/>
      <c r="T160" s="308"/>
      <c r="U160" s="303"/>
      <c r="V160" s="303"/>
      <c r="W160" s="305"/>
      <c r="X160" s="305"/>
      <c r="Y160" s="309"/>
      <c r="Z160" s="305"/>
    </row>
    <row r="161" spans="10:26" x14ac:dyDescent="0.2">
      <c r="J161" s="224"/>
      <c r="K161" s="224"/>
      <c r="L161" s="224"/>
      <c r="M161" s="224"/>
      <c r="N161" s="303"/>
      <c r="O161" s="304"/>
      <c r="P161" s="305"/>
      <c r="Q161" s="303"/>
      <c r="R161" s="306"/>
      <c r="S161" s="311"/>
      <c r="T161" s="308"/>
      <c r="U161" s="303"/>
      <c r="V161" s="303"/>
      <c r="W161" s="305"/>
      <c r="X161" s="305"/>
      <c r="Y161" s="309"/>
      <c r="Z161" s="305"/>
    </row>
    <row r="162" spans="10:26" x14ac:dyDescent="0.2">
      <c r="J162" s="224"/>
      <c r="K162" s="224"/>
      <c r="L162" s="224"/>
      <c r="M162" s="224"/>
      <c r="N162" s="303"/>
      <c r="O162" s="304"/>
      <c r="P162" s="305"/>
      <c r="Q162" s="303"/>
      <c r="R162" s="306"/>
      <c r="S162" s="311"/>
      <c r="T162" s="308"/>
      <c r="U162" s="303"/>
      <c r="V162" s="303"/>
      <c r="W162" s="305"/>
      <c r="X162" s="305"/>
      <c r="Y162" s="309"/>
      <c r="Z162" s="305"/>
    </row>
    <row r="163" spans="10:26" x14ac:dyDescent="0.2">
      <c r="J163" s="224"/>
      <c r="K163" s="224"/>
      <c r="L163" s="224"/>
      <c r="M163" s="224"/>
      <c r="N163" s="303"/>
      <c r="O163" s="304"/>
      <c r="P163" s="305"/>
      <c r="Q163" s="303"/>
      <c r="R163" s="306"/>
      <c r="S163" s="311"/>
      <c r="T163" s="308"/>
      <c r="U163" s="303"/>
      <c r="V163" s="303"/>
      <c r="W163" s="305"/>
      <c r="X163" s="305"/>
      <c r="Y163" s="309"/>
      <c r="Z163" s="305"/>
    </row>
    <row r="164" spans="10:26" x14ac:dyDescent="0.2">
      <c r="J164" s="224"/>
      <c r="K164" s="224"/>
      <c r="L164" s="224"/>
      <c r="M164" s="224"/>
      <c r="N164" s="303"/>
      <c r="O164" s="304"/>
      <c r="P164" s="305"/>
      <c r="Q164" s="303"/>
      <c r="R164" s="306"/>
      <c r="S164" s="311"/>
      <c r="T164" s="308"/>
      <c r="U164" s="303"/>
      <c r="V164" s="303"/>
      <c r="W164" s="305"/>
      <c r="X164" s="305"/>
      <c r="Y164" s="309"/>
      <c r="Z164" s="305"/>
    </row>
    <row r="165" spans="10:26" x14ac:dyDescent="0.2">
      <c r="J165" s="224"/>
      <c r="K165" s="224"/>
      <c r="L165" s="224"/>
      <c r="M165" s="224"/>
      <c r="N165" s="303"/>
      <c r="O165" s="304"/>
      <c r="P165" s="305"/>
      <c r="Q165" s="303"/>
      <c r="R165" s="306"/>
      <c r="S165" s="311"/>
      <c r="T165" s="308"/>
      <c r="U165" s="303"/>
      <c r="V165" s="303"/>
      <c r="W165" s="305"/>
      <c r="X165" s="305"/>
      <c r="Y165" s="309"/>
      <c r="Z165" s="305"/>
    </row>
    <row r="166" spans="10:26" x14ac:dyDescent="0.2">
      <c r="J166" s="224"/>
      <c r="K166" s="224"/>
      <c r="L166" s="224"/>
      <c r="M166" s="224"/>
      <c r="N166" s="303"/>
      <c r="O166" s="304"/>
      <c r="P166" s="305"/>
      <c r="Q166" s="303"/>
      <c r="R166" s="306"/>
      <c r="S166" s="311"/>
      <c r="T166" s="308"/>
      <c r="U166" s="303"/>
      <c r="V166" s="303"/>
      <c r="W166" s="305"/>
      <c r="X166" s="305"/>
      <c r="Y166" s="309"/>
      <c r="Z166" s="305"/>
    </row>
    <row r="167" spans="10:26" x14ac:dyDescent="0.2">
      <c r="J167" s="224"/>
      <c r="K167" s="224"/>
      <c r="L167" s="224"/>
      <c r="M167" s="224"/>
      <c r="N167" s="303"/>
      <c r="O167" s="304"/>
      <c r="P167" s="305"/>
      <c r="Q167" s="303"/>
      <c r="R167" s="306"/>
      <c r="S167" s="311"/>
      <c r="T167" s="308"/>
      <c r="U167" s="303"/>
      <c r="V167" s="303"/>
      <c r="W167" s="305"/>
      <c r="X167" s="305"/>
      <c r="Y167" s="309"/>
      <c r="Z167" s="305"/>
    </row>
    <row r="168" spans="10:26" x14ac:dyDescent="0.2">
      <c r="J168" s="224"/>
      <c r="K168" s="224"/>
      <c r="L168" s="224"/>
      <c r="M168" s="224"/>
      <c r="N168" s="303"/>
      <c r="O168" s="304"/>
      <c r="P168" s="305"/>
      <c r="Q168" s="303"/>
      <c r="R168" s="306"/>
      <c r="S168" s="311"/>
      <c r="T168" s="308"/>
      <c r="U168" s="303"/>
      <c r="V168" s="303"/>
      <c r="W168" s="305"/>
      <c r="X168" s="305"/>
      <c r="Y168" s="309"/>
      <c r="Z168" s="305"/>
    </row>
    <row r="169" spans="10:26" x14ac:dyDescent="0.2">
      <c r="J169" s="224"/>
      <c r="K169" s="224"/>
      <c r="L169" s="224"/>
      <c r="M169" s="224"/>
      <c r="N169" s="303"/>
      <c r="O169" s="304"/>
      <c r="P169" s="305"/>
      <c r="Q169" s="303"/>
      <c r="R169" s="306"/>
      <c r="S169" s="311"/>
      <c r="T169" s="308"/>
      <c r="U169" s="303"/>
      <c r="V169" s="303"/>
      <c r="W169" s="305"/>
      <c r="X169" s="305"/>
      <c r="Y169" s="309"/>
      <c r="Z169" s="305"/>
    </row>
    <row r="170" spans="10:26" x14ac:dyDescent="0.2">
      <c r="J170" s="224"/>
      <c r="K170" s="224"/>
      <c r="L170" s="224"/>
      <c r="M170" s="224"/>
      <c r="N170" s="303"/>
      <c r="O170" s="304"/>
      <c r="P170" s="305"/>
      <c r="Q170" s="303"/>
      <c r="R170" s="306"/>
      <c r="S170" s="311"/>
      <c r="T170" s="308"/>
      <c r="U170" s="303"/>
      <c r="V170" s="303"/>
      <c r="W170" s="305"/>
      <c r="X170" s="305"/>
      <c r="Y170" s="309"/>
      <c r="Z170" s="305"/>
    </row>
    <row r="171" spans="10:26" x14ac:dyDescent="0.2">
      <c r="J171" s="224"/>
      <c r="K171" s="224"/>
      <c r="L171" s="224"/>
      <c r="M171" s="224"/>
      <c r="N171" s="303"/>
      <c r="O171" s="304"/>
      <c r="P171" s="305"/>
      <c r="Q171" s="303"/>
      <c r="R171" s="306"/>
      <c r="S171" s="311"/>
      <c r="T171" s="308"/>
      <c r="U171" s="303"/>
      <c r="V171" s="303"/>
      <c r="W171" s="305"/>
      <c r="X171" s="305"/>
      <c r="Y171" s="309"/>
      <c r="Z171" s="305"/>
    </row>
    <row r="172" spans="10:26" x14ac:dyDescent="0.2">
      <c r="J172" s="224"/>
      <c r="K172" s="224"/>
      <c r="L172" s="224"/>
      <c r="M172" s="224"/>
      <c r="N172" s="303"/>
      <c r="O172" s="304"/>
      <c r="P172" s="305"/>
      <c r="Q172" s="303"/>
      <c r="R172" s="306"/>
      <c r="S172" s="311"/>
      <c r="T172" s="308"/>
      <c r="U172" s="303"/>
      <c r="V172" s="303"/>
      <c r="W172" s="305"/>
      <c r="X172" s="305"/>
      <c r="Y172" s="309"/>
      <c r="Z172" s="305"/>
    </row>
    <row r="173" spans="10:26" x14ac:dyDescent="0.2">
      <c r="J173" s="224"/>
      <c r="K173" s="224"/>
      <c r="L173" s="224"/>
      <c r="M173" s="224"/>
      <c r="N173" s="303"/>
      <c r="O173" s="304"/>
      <c r="P173" s="305"/>
      <c r="Q173" s="303"/>
      <c r="R173" s="306"/>
      <c r="S173" s="311"/>
      <c r="T173" s="308"/>
      <c r="U173" s="303"/>
      <c r="V173" s="303"/>
      <c r="W173" s="305"/>
      <c r="X173" s="305"/>
      <c r="Y173" s="309"/>
      <c r="Z173" s="305"/>
    </row>
    <row r="174" spans="10:26" x14ac:dyDescent="0.2">
      <c r="J174" s="224"/>
      <c r="K174" s="224"/>
      <c r="L174" s="224"/>
      <c r="M174" s="224"/>
      <c r="N174" s="303"/>
      <c r="O174" s="304"/>
      <c r="P174" s="305"/>
      <c r="Q174" s="303"/>
      <c r="R174" s="306"/>
      <c r="S174" s="311"/>
      <c r="T174" s="308"/>
      <c r="U174" s="303"/>
      <c r="V174" s="303"/>
      <c r="W174" s="305"/>
      <c r="X174" s="305"/>
      <c r="Y174" s="309"/>
      <c r="Z174" s="305"/>
    </row>
    <row r="175" spans="10:26" x14ac:dyDescent="0.2">
      <c r="J175" s="224"/>
      <c r="K175" s="224"/>
      <c r="L175" s="224"/>
      <c r="M175" s="224"/>
      <c r="N175" s="303"/>
      <c r="O175" s="304"/>
      <c r="P175" s="305"/>
      <c r="Q175" s="303"/>
      <c r="R175" s="306"/>
      <c r="S175" s="311"/>
      <c r="T175" s="308"/>
      <c r="U175" s="303"/>
      <c r="V175" s="303"/>
      <c r="W175" s="305"/>
      <c r="X175" s="305"/>
      <c r="Y175" s="309"/>
      <c r="Z175" s="305"/>
    </row>
    <row r="176" spans="10:26" x14ac:dyDescent="0.2">
      <c r="J176" s="224"/>
      <c r="K176" s="224"/>
      <c r="L176" s="224"/>
      <c r="M176" s="224"/>
      <c r="N176" s="303"/>
      <c r="O176" s="304"/>
      <c r="P176" s="305"/>
      <c r="Q176" s="303"/>
      <c r="R176" s="306"/>
      <c r="S176" s="311"/>
      <c r="T176" s="308"/>
      <c r="U176" s="303"/>
      <c r="V176" s="303"/>
      <c r="W176" s="305"/>
      <c r="X176" s="305"/>
      <c r="Y176" s="309"/>
      <c r="Z176" s="305"/>
    </row>
    <row r="177" spans="10:26" x14ac:dyDescent="0.2">
      <c r="J177" s="224"/>
      <c r="K177" s="224"/>
      <c r="L177" s="224"/>
      <c r="M177" s="224"/>
      <c r="N177" s="303"/>
      <c r="O177" s="304"/>
      <c r="P177" s="305"/>
      <c r="Q177" s="303"/>
      <c r="R177" s="306"/>
      <c r="S177" s="311"/>
      <c r="T177" s="308"/>
      <c r="U177" s="303"/>
      <c r="V177" s="303"/>
      <c r="W177" s="305"/>
      <c r="X177" s="305"/>
      <c r="Y177" s="309"/>
      <c r="Z177" s="305"/>
    </row>
    <row r="178" spans="10:26" x14ac:dyDescent="0.2">
      <c r="J178" s="224"/>
      <c r="K178" s="224"/>
      <c r="L178" s="224"/>
      <c r="M178" s="224"/>
      <c r="N178" s="303"/>
      <c r="O178" s="304"/>
      <c r="P178" s="305"/>
      <c r="Q178" s="303"/>
      <c r="R178" s="306"/>
      <c r="S178" s="311"/>
      <c r="T178" s="308"/>
      <c r="U178" s="303"/>
      <c r="V178" s="303"/>
      <c r="W178" s="305"/>
      <c r="X178" s="305"/>
      <c r="Y178" s="309"/>
      <c r="Z178" s="305"/>
    </row>
    <row r="179" spans="10:26" x14ac:dyDescent="0.2">
      <c r="J179" s="224"/>
      <c r="K179" s="224"/>
      <c r="L179" s="224"/>
      <c r="M179" s="224"/>
      <c r="N179" s="303"/>
      <c r="O179" s="304"/>
      <c r="P179" s="305"/>
      <c r="Q179" s="303"/>
      <c r="R179" s="306"/>
      <c r="S179" s="311"/>
      <c r="T179" s="308"/>
      <c r="U179" s="303"/>
      <c r="V179" s="303"/>
      <c r="W179" s="305"/>
      <c r="X179" s="305"/>
      <c r="Y179" s="309"/>
      <c r="Z179" s="305"/>
    </row>
    <row r="180" spans="10:26" x14ac:dyDescent="0.2">
      <c r="J180" s="224"/>
      <c r="K180" s="224"/>
      <c r="L180" s="224"/>
      <c r="M180" s="224"/>
      <c r="N180" s="303"/>
      <c r="O180" s="304"/>
      <c r="P180" s="305"/>
      <c r="Q180" s="303"/>
      <c r="R180" s="306"/>
      <c r="S180" s="311"/>
      <c r="T180" s="308"/>
      <c r="U180" s="303"/>
      <c r="V180" s="303"/>
      <c r="W180" s="305"/>
      <c r="X180" s="305"/>
      <c r="Y180" s="309"/>
      <c r="Z180" s="305"/>
    </row>
    <row r="181" spans="10:26" x14ac:dyDescent="0.2">
      <c r="J181" s="224"/>
      <c r="K181" s="224"/>
      <c r="L181" s="224"/>
      <c r="M181" s="224"/>
      <c r="N181" s="303"/>
      <c r="O181" s="304"/>
      <c r="P181" s="305"/>
      <c r="Q181" s="303"/>
      <c r="R181" s="306"/>
      <c r="S181" s="311"/>
      <c r="T181" s="308"/>
      <c r="U181" s="303"/>
      <c r="V181" s="303"/>
      <c r="W181" s="305"/>
      <c r="X181" s="305"/>
      <c r="Y181" s="309"/>
      <c r="Z181" s="305"/>
    </row>
    <row r="182" spans="10:26" x14ac:dyDescent="0.2">
      <c r="J182" s="224"/>
      <c r="K182" s="224"/>
      <c r="L182" s="224"/>
      <c r="M182" s="224"/>
      <c r="N182" s="303"/>
      <c r="O182" s="304"/>
      <c r="P182" s="305"/>
      <c r="Q182" s="303"/>
      <c r="R182" s="306"/>
      <c r="S182" s="311"/>
      <c r="T182" s="308"/>
      <c r="U182" s="303"/>
      <c r="V182" s="303"/>
      <c r="W182" s="305"/>
      <c r="X182" s="305"/>
      <c r="Y182" s="309"/>
      <c r="Z182" s="305"/>
    </row>
    <row r="183" spans="10:26" x14ac:dyDescent="0.2">
      <c r="J183" s="224"/>
      <c r="K183" s="224"/>
      <c r="L183" s="224"/>
      <c r="M183" s="224"/>
      <c r="N183" s="303"/>
      <c r="O183" s="304"/>
      <c r="P183" s="305"/>
      <c r="Q183" s="303"/>
      <c r="R183" s="306"/>
      <c r="S183" s="311"/>
      <c r="T183" s="308"/>
      <c r="U183" s="303"/>
      <c r="V183" s="303"/>
      <c r="W183" s="305"/>
      <c r="X183" s="305"/>
      <c r="Y183" s="309"/>
      <c r="Z183" s="305"/>
    </row>
    <row r="184" spans="10:26" x14ac:dyDescent="0.2">
      <c r="J184" s="224"/>
      <c r="K184" s="224"/>
      <c r="L184" s="224"/>
      <c r="M184" s="224"/>
      <c r="N184" s="303"/>
      <c r="O184" s="304"/>
      <c r="P184" s="305"/>
      <c r="Q184" s="303"/>
      <c r="R184" s="306"/>
      <c r="S184" s="311"/>
      <c r="T184" s="308"/>
      <c r="U184" s="303"/>
      <c r="V184" s="303"/>
      <c r="W184" s="305"/>
      <c r="X184" s="305"/>
      <c r="Y184" s="309"/>
      <c r="Z184" s="305"/>
    </row>
    <row r="185" spans="10:26" x14ac:dyDescent="0.2">
      <c r="J185" s="224"/>
      <c r="K185" s="224"/>
      <c r="L185" s="224"/>
      <c r="M185" s="224"/>
      <c r="N185" s="303"/>
      <c r="O185" s="304"/>
      <c r="P185" s="305"/>
      <c r="Q185" s="303"/>
      <c r="R185" s="306"/>
      <c r="S185" s="311"/>
      <c r="T185" s="308"/>
      <c r="U185" s="303"/>
      <c r="V185" s="303"/>
      <c r="W185" s="305"/>
      <c r="X185" s="305"/>
      <c r="Y185" s="309"/>
      <c r="Z185" s="305"/>
    </row>
    <row r="186" spans="10:26" x14ac:dyDescent="0.2">
      <c r="J186" s="224"/>
      <c r="K186" s="224"/>
      <c r="L186" s="224"/>
      <c r="M186" s="224"/>
      <c r="N186" s="303"/>
      <c r="O186" s="304"/>
      <c r="P186" s="305"/>
      <c r="Q186" s="303"/>
      <c r="R186" s="306"/>
      <c r="S186" s="311"/>
      <c r="T186" s="308"/>
      <c r="U186" s="303"/>
      <c r="V186" s="303"/>
      <c r="W186" s="305"/>
      <c r="X186" s="305"/>
      <c r="Y186" s="309"/>
      <c r="Z186" s="305"/>
    </row>
    <row r="187" spans="10:26" x14ac:dyDescent="0.2">
      <c r="J187" s="224"/>
      <c r="K187" s="224"/>
      <c r="L187" s="224"/>
      <c r="M187" s="224"/>
      <c r="N187" s="303"/>
      <c r="O187" s="304"/>
      <c r="P187" s="305"/>
      <c r="Q187" s="303"/>
      <c r="R187" s="306"/>
      <c r="S187" s="311"/>
      <c r="T187" s="308"/>
      <c r="U187" s="303"/>
      <c r="V187" s="303"/>
      <c r="W187" s="305"/>
      <c r="X187" s="305"/>
      <c r="Y187" s="309"/>
      <c r="Z187" s="305"/>
    </row>
    <row r="188" spans="10:26" x14ac:dyDescent="0.2">
      <c r="J188" s="224"/>
      <c r="K188" s="224"/>
      <c r="L188" s="224"/>
      <c r="M188" s="224"/>
      <c r="N188" s="303"/>
      <c r="O188" s="304"/>
      <c r="P188" s="305"/>
      <c r="Q188" s="303"/>
      <c r="R188" s="306"/>
      <c r="S188" s="311"/>
      <c r="T188" s="308"/>
      <c r="U188" s="303"/>
      <c r="V188" s="303"/>
      <c r="W188" s="305"/>
      <c r="X188" s="305"/>
      <c r="Y188" s="309"/>
      <c r="Z188" s="305"/>
    </row>
    <row r="189" spans="10:26" x14ac:dyDescent="0.2">
      <c r="J189" s="224"/>
      <c r="K189" s="224"/>
      <c r="L189" s="224"/>
      <c r="M189" s="224"/>
      <c r="N189" s="303"/>
      <c r="O189" s="304"/>
      <c r="P189" s="305"/>
      <c r="Q189" s="303"/>
      <c r="R189" s="306"/>
      <c r="S189" s="311"/>
      <c r="T189" s="308"/>
      <c r="U189" s="303"/>
      <c r="V189" s="303"/>
      <c r="W189" s="305"/>
      <c r="X189" s="305"/>
      <c r="Y189" s="309"/>
      <c r="Z189" s="305"/>
    </row>
    <row r="190" spans="10:26" x14ac:dyDescent="0.2">
      <c r="J190" s="224"/>
      <c r="K190" s="224"/>
      <c r="L190" s="224"/>
      <c r="M190" s="224"/>
      <c r="N190" s="303"/>
      <c r="O190" s="304"/>
      <c r="P190" s="305"/>
      <c r="Q190" s="303"/>
      <c r="R190" s="306"/>
      <c r="S190" s="311"/>
      <c r="T190" s="308"/>
      <c r="U190" s="303"/>
      <c r="V190" s="303"/>
      <c r="W190" s="305"/>
      <c r="X190" s="305"/>
      <c r="Y190" s="309"/>
      <c r="Z190" s="305"/>
    </row>
    <row r="191" spans="10:26" x14ac:dyDescent="0.2">
      <c r="J191" s="224"/>
      <c r="K191" s="224"/>
      <c r="L191" s="224"/>
      <c r="M191" s="224"/>
      <c r="N191" s="303"/>
      <c r="O191" s="304"/>
      <c r="P191" s="305"/>
      <c r="Q191" s="303"/>
      <c r="R191" s="306"/>
      <c r="S191" s="311"/>
      <c r="T191" s="308"/>
      <c r="U191" s="303"/>
      <c r="V191" s="303"/>
      <c r="W191" s="305"/>
      <c r="X191" s="305"/>
      <c r="Y191" s="309"/>
      <c r="Z191" s="305"/>
    </row>
    <row r="192" spans="10:26" x14ac:dyDescent="0.2">
      <c r="J192" s="224"/>
      <c r="K192" s="224"/>
      <c r="L192" s="224"/>
      <c r="M192" s="224"/>
      <c r="N192" s="303"/>
      <c r="O192" s="304"/>
      <c r="P192" s="305"/>
      <c r="Q192" s="303"/>
      <c r="R192" s="306"/>
      <c r="S192" s="311"/>
      <c r="T192" s="308"/>
      <c r="U192" s="303"/>
      <c r="V192" s="303"/>
      <c r="W192" s="305"/>
      <c r="X192" s="305"/>
      <c r="Y192" s="309"/>
      <c r="Z192" s="305"/>
    </row>
    <row r="193" spans="10:26" x14ac:dyDescent="0.2">
      <c r="J193" s="224"/>
      <c r="K193" s="224"/>
      <c r="L193" s="224"/>
      <c r="M193" s="224"/>
      <c r="N193" s="303"/>
      <c r="O193" s="304"/>
      <c r="P193" s="305"/>
      <c r="Q193" s="303"/>
      <c r="R193" s="306"/>
      <c r="S193" s="311"/>
      <c r="T193" s="308"/>
      <c r="U193" s="303"/>
      <c r="V193" s="303"/>
      <c r="W193" s="305"/>
      <c r="X193" s="305"/>
      <c r="Y193" s="309"/>
      <c r="Z193" s="305"/>
    </row>
    <row r="194" spans="10:26" x14ac:dyDescent="0.2">
      <c r="J194" s="224"/>
      <c r="K194" s="224"/>
      <c r="L194" s="224"/>
      <c r="M194" s="224"/>
      <c r="N194" s="303"/>
      <c r="O194" s="304"/>
      <c r="P194" s="305"/>
      <c r="Q194" s="303"/>
      <c r="R194" s="306"/>
      <c r="S194" s="311"/>
      <c r="T194" s="308"/>
      <c r="U194" s="303"/>
      <c r="V194" s="303"/>
      <c r="W194" s="305"/>
      <c r="X194" s="305"/>
      <c r="Y194" s="309"/>
      <c r="Z194" s="305"/>
    </row>
    <row r="195" spans="10:26" x14ac:dyDescent="0.2">
      <c r="J195" s="224"/>
      <c r="K195" s="224"/>
      <c r="L195" s="224"/>
      <c r="M195" s="224"/>
      <c r="N195" s="303"/>
      <c r="O195" s="304"/>
      <c r="P195" s="305"/>
      <c r="Q195" s="303"/>
      <c r="R195" s="306"/>
      <c r="S195" s="311"/>
      <c r="T195" s="308"/>
      <c r="U195" s="303"/>
      <c r="V195" s="303"/>
      <c r="W195" s="305"/>
      <c r="X195" s="305"/>
      <c r="Y195" s="309"/>
      <c r="Z195" s="305"/>
    </row>
    <row r="196" spans="10:26" x14ac:dyDescent="0.2">
      <c r="J196" s="224"/>
      <c r="K196" s="224"/>
      <c r="L196" s="224"/>
      <c r="M196" s="224"/>
      <c r="N196" s="303"/>
      <c r="O196" s="304"/>
      <c r="P196" s="305"/>
      <c r="Q196" s="303"/>
      <c r="R196" s="306"/>
      <c r="S196" s="311"/>
      <c r="T196" s="308"/>
      <c r="U196" s="303"/>
      <c r="V196" s="303"/>
      <c r="W196" s="305"/>
      <c r="X196" s="305"/>
      <c r="Y196" s="309"/>
      <c r="Z196" s="305"/>
    </row>
    <row r="197" spans="10:26" x14ac:dyDescent="0.2">
      <c r="J197" s="224"/>
      <c r="K197" s="224"/>
      <c r="L197" s="224"/>
      <c r="M197" s="224"/>
      <c r="N197" s="303"/>
      <c r="O197" s="304"/>
      <c r="P197" s="305"/>
      <c r="Q197" s="303"/>
      <c r="R197" s="306"/>
      <c r="S197" s="311"/>
      <c r="T197" s="308"/>
      <c r="U197" s="303"/>
      <c r="V197" s="303"/>
      <c r="W197" s="305"/>
      <c r="X197" s="305"/>
      <c r="Y197" s="309"/>
      <c r="Z197" s="305"/>
    </row>
    <row r="198" spans="10:26" x14ac:dyDescent="0.2">
      <c r="J198" s="224"/>
      <c r="K198" s="224"/>
      <c r="L198" s="224"/>
      <c r="M198" s="224"/>
      <c r="N198" s="303"/>
      <c r="O198" s="304"/>
      <c r="P198" s="305"/>
      <c r="Q198" s="303"/>
      <c r="R198" s="306"/>
      <c r="S198" s="311"/>
      <c r="T198" s="308"/>
      <c r="U198" s="303"/>
      <c r="V198" s="303"/>
      <c r="W198" s="305"/>
      <c r="X198" s="305"/>
      <c r="Y198" s="309"/>
      <c r="Z198" s="305"/>
    </row>
    <row r="199" spans="10:26" x14ac:dyDescent="0.2">
      <c r="J199" s="224"/>
      <c r="K199" s="224"/>
      <c r="L199" s="224"/>
      <c r="M199" s="224"/>
      <c r="N199" s="303"/>
      <c r="O199" s="304"/>
      <c r="P199" s="305"/>
      <c r="Q199" s="303"/>
      <c r="R199" s="306"/>
      <c r="S199" s="311"/>
      <c r="T199" s="308"/>
      <c r="U199" s="303"/>
      <c r="V199" s="303"/>
      <c r="W199" s="305"/>
      <c r="X199" s="305"/>
      <c r="Y199" s="309"/>
      <c r="Z199" s="305"/>
    </row>
    <row r="200" spans="10:26" x14ac:dyDescent="0.2">
      <c r="J200" s="224"/>
      <c r="K200" s="224"/>
      <c r="L200" s="224"/>
      <c r="M200" s="224"/>
      <c r="N200" s="303"/>
      <c r="O200" s="304"/>
      <c r="P200" s="305"/>
      <c r="Q200" s="303"/>
      <c r="R200" s="306"/>
      <c r="S200" s="311"/>
      <c r="T200" s="308"/>
      <c r="U200" s="303"/>
      <c r="V200" s="303"/>
      <c r="W200" s="305"/>
      <c r="X200" s="305"/>
      <c r="Y200" s="309"/>
      <c r="Z200" s="305"/>
    </row>
    <row r="201" spans="10:26" x14ac:dyDescent="0.2">
      <c r="J201" s="224"/>
      <c r="K201" s="224"/>
      <c r="L201" s="224"/>
      <c r="M201" s="224"/>
      <c r="N201" s="303"/>
      <c r="O201" s="304"/>
      <c r="P201" s="305"/>
      <c r="Q201" s="303"/>
      <c r="R201" s="306"/>
      <c r="S201" s="311"/>
      <c r="T201" s="308"/>
      <c r="U201" s="303"/>
      <c r="V201" s="303"/>
      <c r="W201" s="305"/>
      <c r="X201" s="305"/>
      <c r="Y201" s="309"/>
      <c r="Z201" s="305"/>
    </row>
    <row r="202" spans="10:26" x14ac:dyDescent="0.2">
      <c r="J202" s="224"/>
      <c r="K202" s="224"/>
      <c r="L202" s="224"/>
      <c r="M202" s="224"/>
      <c r="N202" s="303"/>
      <c r="O202" s="304"/>
      <c r="P202" s="305"/>
      <c r="Q202" s="303"/>
      <c r="R202" s="306"/>
      <c r="S202" s="311"/>
      <c r="T202" s="308"/>
      <c r="U202" s="303"/>
      <c r="V202" s="303"/>
      <c r="W202" s="305"/>
      <c r="X202" s="305"/>
      <c r="Y202" s="309"/>
      <c r="Z202" s="305"/>
    </row>
    <row r="203" spans="10:26" x14ac:dyDescent="0.2">
      <c r="J203" s="224"/>
      <c r="K203" s="224"/>
      <c r="L203" s="224"/>
      <c r="M203" s="224"/>
      <c r="N203" s="303"/>
      <c r="O203" s="304"/>
      <c r="P203" s="305"/>
      <c r="Q203" s="303"/>
      <c r="R203" s="306"/>
      <c r="S203" s="311"/>
      <c r="T203" s="308"/>
      <c r="U203" s="303"/>
      <c r="V203" s="303"/>
      <c r="W203" s="305"/>
      <c r="X203" s="305"/>
      <c r="Y203" s="309"/>
      <c r="Z203" s="305"/>
    </row>
    <row r="204" spans="10:26" x14ac:dyDescent="0.2">
      <c r="J204" s="224"/>
      <c r="K204" s="224"/>
      <c r="L204" s="224"/>
      <c r="M204" s="224"/>
      <c r="N204" s="303"/>
      <c r="O204" s="304"/>
      <c r="P204" s="305"/>
      <c r="Q204" s="303"/>
      <c r="R204" s="306"/>
      <c r="S204" s="311"/>
      <c r="T204" s="308"/>
      <c r="U204" s="303"/>
      <c r="V204" s="303"/>
      <c r="W204" s="305"/>
      <c r="X204" s="305"/>
      <c r="Y204" s="309"/>
      <c r="Z204" s="305"/>
    </row>
    <row r="205" spans="10:26" x14ac:dyDescent="0.2">
      <c r="J205" s="224"/>
      <c r="K205" s="224"/>
      <c r="L205" s="224"/>
      <c r="M205" s="224"/>
      <c r="N205" s="303"/>
      <c r="O205" s="304"/>
      <c r="P205" s="305"/>
      <c r="Q205" s="303"/>
      <c r="R205" s="306"/>
      <c r="S205" s="311"/>
      <c r="T205" s="308"/>
      <c r="U205" s="303"/>
      <c r="V205" s="303"/>
      <c r="W205" s="305"/>
      <c r="X205" s="305"/>
      <c r="Y205" s="309"/>
      <c r="Z205" s="305"/>
    </row>
    <row r="206" spans="10:26" x14ac:dyDescent="0.2">
      <c r="J206" s="224"/>
      <c r="K206" s="224"/>
      <c r="L206" s="224"/>
      <c r="M206" s="224"/>
      <c r="N206" s="303"/>
      <c r="O206" s="304"/>
      <c r="P206" s="305"/>
      <c r="Q206" s="303"/>
      <c r="R206" s="306"/>
      <c r="S206" s="311"/>
      <c r="T206" s="308"/>
      <c r="U206" s="303"/>
      <c r="V206" s="303"/>
      <c r="W206" s="305"/>
      <c r="X206" s="305"/>
      <c r="Y206" s="309"/>
      <c r="Z206" s="305"/>
    </row>
    <row r="207" spans="10:26" x14ac:dyDescent="0.2">
      <c r="J207" s="224"/>
      <c r="K207" s="224"/>
      <c r="L207" s="224"/>
      <c r="M207" s="224"/>
      <c r="N207" s="303"/>
      <c r="O207" s="304"/>
      <c r="P207" s="305"/>
      <c r="Q207" s="303"/>
      <c r="R207" s="306"/>
      <c r="S207" s="311"/>
      <c r="T207" s="308"/>
      <c r="U207" s="303"/>
      <c r="V207" s="303"/>
      <c r="W207" s="305"/>
      <c r="X207" s="305"/>
      <c r="Y207" s="309"/>
      <c r="Z207" s="305"/>
    </row>
    <row r="208" spans="10:26" x14ac:dyDescent="0.2">
      <c r="J208" s="224"/>
      <c r="K208" s="224"/>
      <c r="L208" s="224"/>
      <c r="M208" s="224"/>
      <c r="N208" s="303"/>
      <c r="O208" s="304"/>
      <c r="P208" s="305"/>
      <c r="Q208" s="303"/>
      <c r="R208" s="306"/>
      <c r="S208" s="311"/>
      <c r="T208" s="308"/>
      <c r="U208" s="303"/>
      <c r="V208" s="303"/>
      <c r="W208" s="305"/>
      <c r="X208" s="305"/>
      <c r="Y208" s="309"/>
      <c r="Z208" s="305"/>
    </row>
    <row r="209" spans="10:26" x14ac:dyDescent="0.2">
      <c r="J209" s="224"/>
      <c r="K209" s="224"/>
      <c r="L209" s="224"/>
      <c r="M209" s="224"/>
      <c r="N209" s="303"/>
      <c r="O209" s="304"/>
      <c r="P209" s="305"/>
      <c r="Q209" s="303"/>
      <c r="R209" s="306"/>
      <c r="S209" s="311"/>
      <c r="T209" s="308"/>
      <c r="U209" s="303"/>
      <c r="V209" s="303"/>
      <c r="W209" s="305"/>
      <c r="X209" s="305"/>
      <c r="Y209" s="309"/>
      <c r="Z209" s="305"/>
    </row>
    <row r="210" spans="10:26" x14ac:dyDescent="0.2">
      <c r="J210" s="224"/>
      <c r="K210" s="224"/>
      <c r="L210" s="224"/>
      <c r="M210" s="224"/>
      <c r="N210" s="303"/>
      <c r="O210" s="304"/>
      <c r="P210" s="305"/>
      <c r="Q210" s="303"/>
      <c r="R210" s="306"/>
      <c r="S210" s="311"/>
      <c r="T210" s="308"/>
      <c r="U210" s="303"/>
      <c r="V210" s="303"/>
      <c r="W210" s="305"/>
      <c r="X210" s="305"/>
      <c r="Y210" s="309"/>
      <c r="Z210" s="305"/>
    </row>
    <row r="211" spans="10:26" x14ac:dyDescent="0.2">
      <c r="J211" s="224"/>
      <c r="K211" s="224"/>
      <c r="L211" s="224"/>
      <c r="M211" s="224"/>
      <c r="N211" s="303"/>
      <c r="O211" s="304"/>
      <c r="P211" s="305"/>
      <c r="Q211" s="303"/>
      <c r="R211" s="306"/>
      <c r="S211" s="311"/>
      <c r="T211" s="308"/>
      <c r="U211" s="303"/>
      <c r="V211" s="303"/>
      <c r="W211" s="305"/>
      <c r="X211" s="305"/>
      <c r="Y211" s="309"/>
      <c r="Z211" s="305"/>
    </row>
    <row r="212" spans="10:26" x14ac:dyDescent="0.2">
      <c r="J212" s="224"/>
      <c r="K212" s="224"/>
      <c r="L212" s="224"/>
      <c r="M212" s="224"/>
      <c r="N212" s="303"/>
      <c r="O212" s="304"/>
      <c r="P212" s="305"/>
      <c r="Q212" s="303"/>
      <c r="R212" s="306"/>
      <c r="S212" s="311"/>
      <c r="T212" s="308"/>
      <c r="U212" s="303"/>
      <c r="V212" s="303"/>
      <c r="W212" s="305"/>
      <c r="X212" s="305"/>
      <c r="Y212" s="309"/>
      <c r="Z212" s="305"/>
    </row>
    <row r="213" spans="10:26" x14ac:dyDescent="0.2">
      <c r="J213" s="224"/>
      <c r="K213" s="224"/>
      <c r="L213" s="224"/>
      <c r="M213" s="224"/>
      <c r="N213" s="303"/>
      <c r="O213" s="304"/>
      <c r="P213" s="305"/>
      <c r="Q213" s="303"/>
      <c r="R213" s="306"/>
      <c r="S213" s="311"/>
      <c r="T213" s="308"/>
      <c r="U213" s="303"/>
      <c r="V213" s="303"/>
      <c r="W213" s="305"/>
      <c r="X213" s="305"/>
      <c r="Y213" s="309"/>
      <c r="Z213" s="305"/>
    </row>
    <row r="214" spans="10:26" x14ac:dyDescent="0.2">
      <c r="J214" s="224"/>
      <c r="K214" s="224"/>
      <c r="L214" s="224"/>
      <c r="M214" s="224"/>
      <c r="N214" s="303"/>
      <c r="O214" s="304"/>
      <c r="P214" s="305"/>
      <c r="Q214" s="303"/>
      <c r="R214" s="306"/>
      <c r="S214" s="311"/>
      <c r="T214" s="308"/>
      <c r="U214" s="303"/>
      <c r="V214" s="303"/>
      <c r="W214" s="305"/>
      <c r="X214" s="305"/>
      <c r="Y214" s="309"/>
      <c r="Z214" s="305"/>
    </row>
    <row r="215" spans="10:26" x14ac:dyDescent="0.2">
      <c r="J215" s="224"/>
      <c r="K215" s="224"/>
      <c r="L215" s="224"/>
      <c r="M215" s="224"/>
      <c r="N215" s="303"/>
      <c r="O215" s="304"/>
      <c r="P215" s="305"/>
      <c r="Q215" s="303"/>
      <c r="R215" s="306"/>
      <c r="S215" s="311"/>
      <c r="T215" s="308"/>
      <c r="U215" s="303"/>
      <c r="V215" s="303"/>
      <c r="W215" s="305"/>
      <c r="X215" s="305"/>
      <c r="Y215" s="309"/>
      <c r="Z215" s="305"/>
    </row>
    <row r="216" spans="10:26" x14ac:dyDescent="0.2">
      <c r="J216" s="224"/>
      <c r="K216" s="224"/>
      <c r="L216" s="224"/>
      <c r="M216" s="224"/>
      <c r="N216" s="303"/>
      <c r="O216" s="304"/>
      <c r="P216" s="305"/>
      <c r="Q216" s="303"/>
      <c r="R216" s="306"/>
      <c r="S216" s="311"/>
      <c r="T216" s="308"/>
      <c r="U216" s="303"/>
      <c r="V216" s="303"/>
      <c r="W216" s="305"/>
      <c r="X216" s="305"/>
      <c r="Y216" s="309"/>
      <c r="Z216" s="305"/>
    </row>
    <row r="217" spans="10:26" x14ac:dyDescent="0.2">
      <c r="J217" s="224"/>
      <c r="K217" s="224"/>
      <c r="L217" s="224"/>
      <c r="M217" s="224"/>
      <c r="N217" s="303"/>
      <c r="O217" s="304"/>
      <c r="P217" s="305"/>
      <c r="Q217" s="303"/>
      <c r="R217" s="306"/>
      <c r="S217" s="311"/>
      <c r="T217" s="308"/>
      <c r="U217" s="303"/>
      <c r="V217" s="303"/>
      <c r="W217" s="305"/>
      <c r="X217" s="305"/>
      <c r="Y217" s="309"/>
      <c r="Z217" s="305"/>
    </row>
    <row r="218" spans="10:26" x14ac:dyDescent="0.2">
      <c r="J218" s="224"/>
      <c r="K218" s="224"/>
      <c r="L218" s="224"/>
      <c r="M218" s="224"/>
      <c r="N218" s="303"/>
      <c r="O218" s="304"/>
      <c r="P218" s="305"/>
      <c r="Q218" s="303"/>
      <c r="R218" s="306"/>
      <c r="S218" s="311"/>
      <c r="T218" s="308"/>
      <c r="U218" s="303"/>
      <c r="V218" s="303"/>
      <c r="W218" s="305"/>
      <c r="X218" s="305"/>
      <c r="Y218" s="309"/>
      <c r="Z218" s="305"/>
    </row>
    <row r="219" spans="10:26" x14ac:dyDescent="0.2">
      <c r="J219" s="224"/>
      <c r="K219" s="224"/>
      <c r="L219" s="224"/>
      <c r="M219" s="224"/>
      <c r="N219" s="303"/>
      <c r="O219" s="304"/>
      <c r="P219" s="305"/>
      <c r="Q219" s="303"/>
      <c r="R219" s="306"/>
      <c r="S219" s="311"/>
      <c r="T219" s="308"/>
      <c r="U219" s="303"/>
      <c r="V219" s="303"/>
      <c r="W219" s="305"/>
      <c r="X219" s="305"/>
      <c r="Y219" s="309"/>
      <c r="Z219" s="305"/>
    </row>
    <row r="220" spans="10:26" x14ac:dyDescent="0.2">
      <c r="J220" s="224"/>
      <c r="K220" s="224"/>
      <c r="L220" s="224"/>
      <c r="M220" s="224"/>
      <c r="N220" s="303"/>
      <c r="O220" s="304"/>
      <c r="P220" s="305"/>
      <c r="Q220" s="303"/>
      <c r="R220" s="306"/>
      <c r="S220" s="311"/>
      <c r="T220" s="308"/>
      <c r="U220" s="303"/>
      <c r="V220" s="303"/>
      <c r="W220" s="305"/>
      <c r="X220" s="305"/>
      <c r="Y220" s="309"/>
      <c r="Z220" s="305"/>
    </row>
    <row r="221" spans="10:26" x14ac:dyDescent="0.2">
      <c r="J221" s="224"/>
      <c r="K221" s="224"/>
      <c r="L221" s="224"/>
      <c r="M221" s="224"/>
      <c r="N221" s="303"/>
      <c r="O221" s="304"/>
      <c r="P221" s="305"/>
      <c r="Q221" s="303"/>
      <c r="R221" s="306"/>
      <c r="S221" s="311"/>
      <c r="T221" s="308"/>
      <c r="U221" s="303"/>
      <c r="V221" s="303"/>
      <c r="W221" s="305"/>
      <c r="X221" s="305"/>
      <c r="Y221" s="309"/>
      <c r="Z221" s="305"/>
    </row>
    <row r="222" spans="10:26" x14ac:dyDescent="0.2">
      <c r="J222" s="224"/>
      <c r="K222" s="224"/>
      <c r="L222" s="224"/>
      <c r="M222" s="224"/>
      <c r="N222" s="303"/>
      <c r="O222" s="304"/>
      <c r="P222" s="305"/>
      <c r="Q222" s="303"/>
      <c r="R222" s="306"/>
      <c r="S222" s="311"/>
      <c r="T222" s="308"/>
      <c r="U222" s="303"/>
      <c r="V222" s="303"/>
      <c r="W222" s="305"/>
      <c r="X222" s="305"/>
      <c r="Y222" s="309"/>
      <c r="Z222" s="305"/>
    </row>
    <row r="223" spans="10:26" x14ac:dyDescent="0.2">
      <c r="J223" s="224"/>
      <c r="K223" s="224"/>
      <c r="L223" s="224"/>
      <c r="M223" s="224"/>
      <c r="N223" s="303"/>
      <c r="O223" s="304"/>
      <c r="P223" s="305"/>
      <c r="Q223" s="303"/>
      <c r="R223" s="306"/>
      <c r="S223" s="311"/>
      <c r="T223" s="308"/>
      <c r="U223" s="303"/>
      <c r="V223" s="303"/>
      <c r="W223" s="305"/>
      <c r="X223" s="305"/>
      <c r="Y223" s="309"/>
      <c r="Z223" s="305"/>
    </row>
    <row r="224" spans="10:26" x14ac:dyDescent="0.2">
      <c r="J224" s="224"/>
      <c r="K224" s="224"/>
      <c r="L224" s="224"/>
      <c r="M224" s="224"/>
      <c r="N224" s="303"/>
      <c r="O224" s="304"/>
      <c r="P224" s="305"/>
      <c r="Q224" s="303"/>
      <c r="R224" s="306"/>
      <c r="S224" s="311"/>
      <c r="T224" s="308"/>
      <c r="U224" s="303"/>
      <c r="V224" s="303"/>
      <c r="W224" s="305"/>
      <c r="X224" s="305"/>
      <c r="Y224" s="309"/>
      <c r="Z224" s="305"/>
    </row>
    <row r="225" spans="10:26" x14ac:dyDescent="0.2">
      <c r="J225" s="224"/>
      <c r="K225" s="224"/>
      <c r="L225" s="224"/>
      <c r="M225" s="224"/>
      <c r="N225" s="303"/>
      <c r="O225" s="304"/>
      <c r="P225" s="305"/>
      <c r="Q225" s="303"/>
      <c r="R225" s="306"/>
      <c r="S225" s="311"/>
      <c r="T225" s="308"/>
      <c r="U225" s="303"/>
      <c r="V225" s="303"/>
      <c r="W225" s="305"/>
      <c r="X225" s="305"/>
      <c r="Y225" s="309"/>
      <c r="Z225" s="305"/>
    </row>
    <row r="226" spans="10:26" x14ac:dyDescent="0.2">
      <c r="J226" s="224"/>
      <c r="K226" s="224"/>
      <c r="L226" s="224"/>
      <c r="M226" s="224"/>
      <c r="N226" s="303"/>
      <c r="O226" s="304"/>
      <c r="P226" s="305"/>
      <c r="Q226" s="303"/>
      <c r="R226" s="306"/>
      <c r="S226" s="311"/>
      <c r="T226" s="308"/>
      <c r="U226" s="303"/>
      <c r="V226" s="303"/>
      <c r="W226" s="305"/>
      <c r="X226" s="305"/>
      <c r="Y226" s="309"/>
      <c r="Z226" s="305"/>
    </row>
    <row r="227" spans="10:26" x14ac:dyDescent="0.2">
      <c r="J227" s="224"/>
      <c r="K227" s="224"/>
      <c r="L227" s="224"/>
      <c r="M227" s="224"/>
      <c r="N227" s="303"/>
      <c r="O227" s="304"/>
      <c r="P227" s="305"/>
      <c r="Q227" s="303"/>
      <c r="R227" s="306"/>
      <c r="S227" s="311"/>
      <c r="T227" s="308"/>
      <c r="U227" s="303"/>
      <c r="V227" s="303"/>
      <c r="W227" s="305"/>
      <c r="X227" s="305"/>
      <c r="Y227" s="309"/>
      <c r="Z227" s="305"/>
    </row>
    <row r="228" spans="10:26" x14ac:dyDescent="0.2">
      <c r="J228" s="224"/>
      <c r="K228" s="224"/>
      <c r="L228" s="224"/>
      <c r="M228" s="224"/>
      <c r="N228" s="303"/>
      <c r="O228" s="304"/>
      <c r="P228" s="305"/>
      <c r="Q228" s="303"/>
      <c r="R228" s="306"/>
      <c r="S228" s="311"/>
      <c r="T228" s="308"/>
      <c r="U228" s="303"/>
      <c r="V228" s="303"/>
      <c r="W228" s="305"/>
      <c r="X228" s="305"/>
      <c r="Y228" s="309"/>
      <c r="Z228" s="305"/>
    </row>
    <row r="229" spans="10:26" x14ac:dyDescent="0.2">
      <c r="J229" s="224"/>
      <c r="K229" s="224"/>
      <c r="L229" s="224"/>
      <c r="M229" s="224"/>
      <c r="N229" s="303"/>
      <c r="O229" s="304"/>
      <c r="P229" s="305"/>
      <c r="Q229" s="303"/>
      <c r="R229" s="306"/>
      <c r="S229" s="311"/>
      <c r="T229" s="308"/>
      <c r="U229" s="303"/>
      <c r="V229" s="303"/>
      <c r="W229" s="305"/>
      <c r="X229" s="305"/>
      <c r="Y229" s="309"/>
      <c r="Z229" s="305"/>
    </row>
    <row r="230" spans="10:26" x14ac:dyDescent="0.2">
      <c r="J230" s="224"/>
      <c r="K230" s="224"/>
      <c r="L230" s="224"/>
      <c r="M230" s="224"/>
      <c r="N230" s="303"/>
      <c r="O230" s="304"/>
      <c r="P230" s="305"/>
      <c r="Q230" s="303"/>
      <c r="R230" s="306"/>
      <c r="S230" s="311"/>
      <c r="T230" s="308"/>
      <c r="U230" s="303"/>
      <c r="V230" s="303"/>
      <c r="W230" s="305"/>
      <c r="X230" s="305"/>
      <c r="Y230" s="309"/>
      <c r="Z230" s="305"/>
    </row>
    <row r="231" spans="10:26" x14ac:dyDescent="0.2">
      <c r="J231" s="224"/>
      <c r="K231" s="224"/>
      <c r="L231" s="224"/>
      <c r="M231" s="224"/>
      <c r="N231" s="303"/>
      <c r="O231" s="304"/>
      <c r="P231" s="305"/>
      <c r="Q231" s="303"/>
      <c r="R231" s="306"/>
      <c r="S231" s="311"/>
      <c r="T231" s="308"/>
      <c r="U231" s="303"/>
      <c r="V231" s="303"/>
      <c r="W231" s="305"/>
      <c r="X231" s="305"/>
      <c r="Y231" s="309"/>
      <c r="Z231" s="305"/>
    </row>
    <row r="232" spans="10:26" x14ac:dyDescent="0.2">
      <c r="J232" s="224"/>
      <c r="K232" s="224"/>
      <c r="L232" s="224"/>
      <c r="M232" s="224"/>
      <c r="N232" s="303"/>
      <c r="O232" s="304"/>
      <c r="P232" s="305"/>
      <c r="Q232" s="303"/>
      <c r="R232" s="306"/>
      <c r="S232" s="311"/>
      <c r="T232" s="308"/>
      <c r="U232" s="303"/>
      <c r="V232" s="303"/>
      <c r="W232" s="305"/>
      <c r="X232" s="305"/>
      <c r="Y232" s="309"/>
      <c r="Z232" s="305"/>
    </row>
    <row r="233" spans="10:26" x14ac:dyDescent="0.2">
      <c r="J233" s="224"/>
      <c r="K233" s="224"/>
      <c r="L233" s="224"/>
      <c r="M233" s="224"/>
      <c r="N233" s="303"/>
      <c r="O233" s="304"/>
      <c r="P233" s="305"/>
      <c r="Q233" s="303"/>
      <c r="R233" s="306"/>
      <c r="S233" s="311"/>
      <c r="T233" s="308"/>
      <c r="U233" s="303"/>
      <c r="V233" s="303"/>
      <c r="W233" s="305"/>
      <c r="X233" s="305"/>
      <c r="Y233" s="309"/>
      <c r="Z233" s="305"/>
    </row>
    <row r="234" spans="10:26" x14ac:dyDescent="0.2">
      <c r="J234" s="224"/>
      <c r="K234" s="224"/>
      <c r="L234" s="224"/>
      <c r="M234" s="224"/>
      <c r="N234" s="303"/>
      <c r="O234" s="304"/>
      <c r="P234" s="305"/>
      <c r="Q234" s="303"/>
      <c r="R234" s="306"/>
      <c r="S234" s="311"/>
      <c r="T234" s="308"/>
      <c r="U234" s="303"/>
      <c r="V234" s="303"/>
      <c r="W234" s="305"/>
      <c r="X234" s="305"/>
      <c r="Y234" s="309"/>
      <c r="Z234" s="305"/>
    </row>
    <row r="235" spans="10:26" x14ac:dyDescent="0.2">
      <c r="J235" s="224"/>
      <c r="K235" s="224"/>
      <c r="L235" s="224"/>
      <c r="M235" s="224"/>
      <c r="N235" s="303"/>
      <c r="O235" s="304"/>
      <c r="P235" s="305"/>
      <c r="Q235" s="303"/>
      <c r="R235" s="306"/>
      <c r="S235" s="311"/>
      <c r="T235" s="308"/>
      <c r="U235" s="303"/>
      <c r="V235" s="303"/>
      <c r="W235" s="305"/>
      <c r="X235" s="305"/>
      <c r="Y235" s="309"/>
      <c r="Z235" s="305"/>
    </row>
    <row r="236" spans="10:26" x14ac:dyDescent="0.2">
      <c r="J236" s="224"/>
      <c r="K236" s="224"/>
      <c r="L236" s="224"/>
      <c r="M236" s="224"/>
      <c r="N236" s="303"/>
      <c r="O236" s="304"/>
      <c r="P236" s="305"/>
      <c r="Q236" s="303"/>
      <c r="R236" s="306"/>
      <c r="S236" s="311"/>
      <c r="T236" s="308"/>
      <c r="U236" s="303"/>
      <c r="V236" s="303"/>
      <c r="W236" s="305"/>
      <c r="X236" s="305"/>
      <c r="Y236" s="309"/>
      <c r="Z236" s="305"/>
    </row>
    <row r="237" spans="10:26" x14ac:dyDescent="0.2">
      <c r="J237" s="224"/>
      <c r="K237" s="224"/>
      <c r="L237" s="224"/>
      <c r="M237" s="224"/>
      <c r="N237" s="303"/>
      <c r="O237" s="304"/>
      <c r="P237" s="305"/>
      <c r="Q237" s="303"/>
      <c r="R237" s="306"/>
      <c r="S237" s="311"/>
      <c r="T237" s="308"/>
      <c r="U237" s="303"/>
      <c r="V237" s="303"/>
      <c r="W237" s="305"/>
      <c r="X237" s="305"/>
      <c r="Y237" s="309"/>
      <c r="Z237" s="305"/>
    </row>
    <row r="238" spans="10:26" x14ac:dyDescent="0.2">
      <c r="J238" s="224"/>
      <c r="K238" s="224"/>
      <c r="L238" s="224"/>
      <c r="M238" s="224"/>
      <c r="N238" s="303"/>
      <c r="O238" s="304"/>
      <c r="P238" s="305"/>
      <c r="Q238" s="303"/>
      <c r="R238" s="306"/>
      <c r="S238" s="311"/>
      <c r="T238" s="308"/>
      <c r="U238" s="303"/>
      <c r="V238" s="303"/>
      <c r="W238" s="305"/>
      <c r="X238" s="305"/>
      <c r="Y238" s="309"/>
      <c r="Z238" s="305"/>
    </row>
    <row r="239" spans="10:26" x14ac:dyDescent="0.2">
      <c r="J239" s="224"/>
      <c r="K239" s="224"/>
      <c r="L239" s="224"/>
      <c r="M239" s="224"/>
      <c r="N239" s="303"/>
      <c r="O239" s="304"/>
      <c r="P239" s="305"/>
      <c r="Q239" s="303"/>
      <c r="R239" s="306"/>
      <c r="S239" s="311"/>
      <c r="T239" s="308"/>
      <c r="U239" s="303"/>
      <c r="V239" s="303"/>
      <c r="W239" s="305"/>
      <c r="X239" s="305"/>
      <c r="Y239" s="309"/>
      <c r="Z239" s="305"/>
    </row>
    <row r="240" spans="10:26" x14ac:dyDescent="0.2">
      <c r="J240" s="224"/>
      <c r="K240" s="224"/>
      <c r="L240" s="224"/>
      <c r="M240" s="224"/>
      <c r="N240" s="303"/>
      <c r="O240" s="304"/>
      <c r="P240" s="305"/>
      <c r="Q240" s="303"/>
      <c r="R240" s="306"/>
      <c r="S240" s="311"/>
      <c r="T240" s="308"/>
      <c r="U240" s="303"/>
      <c r="V240" s="303"/>
      <c r="W240" s="305"/>
      <c r="X240" s="305"/>
      <c r="Y240" s="309"/>
      <c r="Z240" s="305"/>
    </row>
    <row r="241" spans="10:26" x14ac:dyDescent="0.2">
      <c r="J241" s="224"/>
      <c r="K241" s="224"/>
      <c r="L241" s="224"/>
      <c r="M241" s="224"/>
      <c r="N241" s="303"/>
      <c r="O241" s="304"/>
      <c r="P241" s="305"/>
      <c r="Q241" s="303"/>
      <c r="R241" s="306"/>
      <c r="S241" s="311"/>
      <c r="T241" s="308"/>
      <c r="U241" s="303"/>
      <c r="V241" s="303"/>
      <c r="W241" s="305"/>
      <c r="X241" s="305"/>
      <c r="Y241" s="309"/>
      <c r="Z241" s="305"/>
    </row>
    <row r="242" spans="10:26" x14ac:dyDescent="0.2">
      <c r="J242" s="224"/>
      <c r="K242" s="224"/>
      <c r="L242" s="224"/>
      <c r="M242" s="224"/>
      <c r="N242" s="303"/>
      <c r="O242" s="304"/>
      <c r="P242" s="305"/>
      <c r="Q242" s="303"/>
      <c r="R242" s="306"/>
      <c r="S242" s="311"/>
      <c r="T242" s="308"/>
      <c r="U242" s="303"/>
      <c r="V242" s="303"/>
      <c r="W242" s="305"/>
      <c r="X242" s="305"/>
      <c r="Y242" s="309"/>
      <c r="Z242" s="305"/>
    </row>
    <row r="243" spans="10:26" x14ac:dyDescent="0.2">
      <c r="J243" s="224"/>
      <c r="K243" s="224"/>
      <c r="L243" s="224"/>
      <c r="M243" s="224"/>
      <c r="N243" s="303"/>
      <c r="O243" s="304"/>
      <c r="P243" s="305"/>
      <c r="Q243" s="303"/>
      <c r="R243" s="306"/>
      <c r="S243" s="311"/>
      <c r="T243" s="308"/>
      <c r="U243" s="303"/>
      <c r="V243" s="303"/>
      <c r="W243" s="305"/>
      <c r="X243" s="305"/>
      <c r="Y243" s="309"/>
      <c r="Z243" s="305"/>
    </row>
    <row r="244" spans="10:26" x14ac:dyDescent="0.2">
      <c r="J244" s="224"/>
      <c r="K244" s="224"/>
      <c r="L244" s="224"/>
      <c r="M244" s="224"/>
      <c r="N244" s="303"/>
      <c r="O244" s="304"/>
      <c r="P244" s="305"/>
      <c r="Q244" s="303"/>
      <c r="R244" s="306"/>
      <c r="S244" s="311"/>
      <c r="T244" s="308"/>
      <c r="U244" s="303"/>
      <c r="V244" s="303"/>
      <c r="W244" s="305"/>
      <c r="X244" s="305"/>
      <c r="Y244" s="309"/>
      <c r="Z244" s="305"/>
    </row>
    <row r="245" spans="10:26" x14ac:dyDescent="0.2">
      <c r="J245" s="224"/>
      <c r="K245" s="224"/>
      <c r="L245" s="224"/>
      <c r="M245" s="224"/>
      <c r="N245" s="303"/>
      <c r="O245" s="304"/>
      <c r="P245" s="305"/>
      <c r="Q245" s="303"/>
      <c r="R245" s="306"/>
      <c r="S245" s="311"/>
      <c r="T245" s="308"/>
      <c r="U245" s="303"/>
      <c r="V245" s="303"/>
      <c r="W245" s="305"/>
      <c r="X245" s="305"/>
      <c r="Y245" s="309"/>
      <c r="Z245" s="305"/>
    </row>
    <row r="246" spans="10:26" x14ac:dyDescent="0.2">
      <c r="J246" s="224"/>
      <c r="K246" s="224"/>
      <c r="L246" s="224"/>
      <c r="M246" s="224"/>
      <c r="N246" s="303"/>
      <c r="O246" s="304"/>
      <c r="P246" s="305"/>
      <c r="Q246" s="303"/>
      <c r="R246" s="306"/>
      <c r="S246" s="311"/>
      <c r="T246" s="308"/>
      <c r="U246" s="303"/>
      <c r="V246" s="303"/>
      <c r="W246" s="305"/>
      <c r="X246" s="305"/>
      <c r="Y246" s="309"/>
      <c r="Z246" s="305"/>
    </row>
    <row r="247" spans="10:26" x14ac:dyDescent="0.2">
      <c r="J247" s="224"/>
      <c r="K247" s="224"/>
      <c r="L247" s="224"/>
      <c r="M247" s="224"/>
      <c r="N247" s="303"/>
      <c r="O247" s="304"/>
      <c r="P247" s="305"/>
      <c r="Q247" s="303"/>
      <c r="R247" s="306"/>
      <c r="S247" s="311"/>
      <c r="T247" s="308"/>
      <c r="U247" s="303"/>
      <c r="V247" s="303"/>
      <c r="W247" s="305"/>
      <c r="X247" s="305"/>
      <c r="Y247" s="309"/>
      <c r="Z247" s="305"/>
    </row>
    <row r="248" spans="10:26" x14ac:dyDescent="0.2">
      <c r="J248" s="224"/>
      <c r="K248" s="224"/>
      <c r="L248" s="224"/>
      <c r="M248" s="224"/>
      <c r="N248" s="303"/>
      <c r="O248" s="304"/>
      <c r="P248" s="305"/>
      <c r="Q248" s="303"/>
      <c r="R248" s="306"/>
      <c r="S248" s="311"/>
      <c r="T248" s="308"/>
      <c r="U248" s="303"/>
      <c r="V248" s="303"/>
      <c r="W248" s="305"/>
      <c r="X248" s="305"/>
      <c r="Y248" s="309"/>
      <c r="Z248" s="305"/>
    </row>
    <row r="249" spans="10:26" x14ac:dyDescent="0.2">
      <c r="J249" s="224"/>
      <c r="K249" s="224"/>
      <c r="L249" s="224"/>
      <c r="M249" s="224"/>
      <c r="N249" s="303"/>
      <c r="O249" s="304"/>
      <c r="P249" s="305"/>
      <c r="Q249" s="303"/>
      <c r="R249" s="306"/>
      <c r="S249" s="311"/>
      <c r="T249" s="308"/>
      <c r="U249" s="303"/>
      <c r="V249" s="303"/>
      <c r="W249" s="305"/>
      <c r="X249" s="305"/>
      <c r="Y249" s="309"/>
      <c r="Z249" s="305"/>
    </row>
    <row r="250" spans="10:26" x14ac:dyDescent="0.2">
      <c r="J250" s="224"/>
      <c r="K250" s="224"/>
      <c r="L250" s="224"/>
      <c r="M250" s="224"/>
      <c r="N250" s="303"/>
      <c r="O250" s="304"/>
      <c r="P250" s="305"/>
      <c r="Q250" s="303"/>
      <c r="R250" s="306"/>
      <c r="S250" s="311"/>
      <c r="T250" s="308"/>
      <c r="U250" s="303"/>
      <c r="V250" s="303"/>
      <c r="W250" s="305"/>
      <c r="X250" s="305"/>
      <c r="Y250" s="309"/>
      <c r="Z250" s="305"/>
    </row>
    <row r="251" spans="10:26" x14ac:dyDescent="0.2">
      <c r="J251" s="224"/>
      <c r="K251" s="224"/>
      <c r="L251" s="224"/>
      <c r="M251" s="224"/>
      <c r="N251" s="303"/>
      <c r="O251" s="304"/>
      <c r="P251" s="305"/>
      <c r="Q251" s="303"/>
      <c r="R251" s="306"/>
      <c r="S251" s="311"/>
      <c r="T251" s="308"/>
      <c r="U251" s="303"/>
      <c r="V251" s="303"/>
      <c r="W251" s="305"/>
      <c r="X251" s="305"/>
      <c r="Y251" s="309"/>
      <c r="Z251" s="305"/>
    </row>
    <row r="252" spans="10:26" x14ac:dyDescent="0.2">
      <c r="J252" s="224"/>
      <c r="K252" s="224"/>
      <c r="L252" s="224"/>
      <c r="M252" s="224"/>
      <c r="N252" s="303"/>
      <c r="O252" s="304"/>
      <c r="P252" s="305"/>
      <c r="Q252" s="303"/>
      <c r="R252" s="306"/>
      <c r="S252" s="311"/>
      <c r="T252" s="308"/>
      <c r="U252" s="303"/>
      <c r="V252" s="303"/>
      <c r="W252" s="305"/>
      <c r="X252" s="305"/>
      <c r="Y252" s="309"/>
      <c r="Z252" s="305"/>
    </row>
    <row r="253" spans="10:26" x14ac:dyDescent="0.2">
      <c r="J253" s="224"/>
      <c r="K253" s="224"/>
      <c r="L253" s="224"/>
      <c r="M253" s="224"/>
      <c r="N253" s="303"/>
      <c r="O253" s="304"/>
      <c r="P253" s="305"/>
      <c r="Q253" s="303"/>
      <c r="R253" s="306"/>
      <c r="S253" s="311"/>
      <c r="T253" s="308"/>
      <c r="U253" s="303"/>
      <c r="V253" s="303"/>
      <c r="W253" s="305"/>
      <c r="X253" s="305"/>
      <c r="Y253" s="309"/>
      <c r="Z253" s="305"/>
    </row>
    <row r="254" spans="10:26" x14ac:dyDescent="0.2">
      <c r="J254" s="224"/>
      <c r="K254" s="224"/>
      <c r="L254" s="224"/>
      <c r="M254" s="224"/>
      <c r="N254" s="303"/>
      <c r="O254" s="304"/>
      <c r="P254" s="305"/>
      <c r="Q254" s="303"/>
      <c r="R254" s="306"/>
      <c r="S254" s="311"/>
      <c r="T254" s="308"/>
      <c r="U254" s="303"/>
      <c r="V254" s="303"/>
      <c r="W254" s="305"/>
      <c r="X254" s="305"/>
      <c r="Y254" s="309"/>
      <c r="Z254" s="305"/>
    </row>
    <row r="255" spans="10:26" x14ac:dyDescent="0.2">
      <c r="J255" s="224"/>
      <c r="K255" s="224"/>
      <c r="L255" s="224"/>
      <c r="M255" s="224"/>
      <c r="N255" s="303"/>
      <c r="O255" s="304"/>
      <c r="P255" s="305"/>
      <c r="Q255" s="303"/>
      <c r="R255" s="306"/>
      <c r="S255" s="311"/>
      <c r="T255" s="308"/>
      <c r="U255" s="303"/>
      <c r="V255" s="303"/>
      <c r="W255" s="305"/>
      <c r="X255" s="305"/>
      <c r="Y255" s="309"/>
      <c r="Z255" s="305"/>
    </row>
    <row r="256" spans="10:26" x14ac:dyDescent="0.2">
      <c r="J256" s="224"/>
      <c r="K256" s="224"/>
      <c r="L256" s="224"/>
      <c r="M256" s="224"/>
      <c r="N256" s="303"/>
      <c r="O256" s="304"/>
      <c r="P256" s="305"/>
      <c r="Q256" s="303"/>
      <c r="R256" s="306"/>
      <c r="S256" s="311"/>
      <c r="T256" s="308"/>
      <c r="U256" s="303"/>
      <c r="V256" s="303"/>
      <c r="W256" s="305"/>
      <c r="X256" s="305"/>
      <c r="Y256" s="309"/>
      <c r="Z256" s="305"/>
    </row>
    <row r="257" spans="10:26" x14ac:dyDescent="0.2">
      <c r="J257" s="224"/>
      <c r="K257" s="224"/>
      <c r="L257" s="224"/>
      <c r="M257" s="224"/>
      <c r="N257" s="303"/>
      <c r="O257" s="304"/>
      <c r="P257" s="305"/>
      <c r="Q257" s="303"/>
      <c r="R257" s="306"/>
      <c r="S257" s="311"/>
      <c r="T257" s="308"/>
      <c r="U257" s="303"/>
      <c r="V257" s="303"/>
      <c r="W257" s="305"/>
      <c r="X257" s="305"/>
      <c r="Y257" s="309"/>
      <c r="Z257" s="305"/>
    </row>
    <row r="258" spans="10:26" x14ac:dyDescent="0.2">
      <c r="J258" s="224"/>
      <c r="K258" s="224"/>
      <c r="L258" s="224"/>
      <c r="M258" s="224"/>
      <c r="N258" s="303"/>
      <c r="O258" s="304"/>
      <c r="P258" s="305"/>
      <c r="Q258" s="303"/>
      <c r="R258" s="306"/>
      <c r="S258" s="311"/>
      <c r="T258" s="308"/>
      <c r="U258" s="303"/>
      <c r="V258" s="303"/>
      <c r="W258" s="305"/>
      <c r="X258" s="305"/>
      <c r="Y258" s="309"/>
      <c r="Z258" s="305"/>
    </row>
    <row r="259" spans="10:26" x14ac:dyDescent="0.2">
      <c r="J259" s="224"/>
      <c r="K259" s="224"/>
      <c r="L259" s="224"/>
      <c r="M259" s="224"/>
      <c r="N259" s="303"/>
      <c r="O259" s="304"/>
      <c r="P259" s="305"/>
      <c r="Q259" s="303"/>
      <c r="R259" s="306"/>
      <c r="S259" s="311"/>
      <c r="T259" s="308"/>
      <c r="U259" s="303"/>
      <c r="V259" s="303"/>
      <c r="W259" s="305"/>
      <c r="X259" s="305"/>
      <c r="Y259" s="309"/>
      <c r="Z259" s="305"/>
    </row>
    <row r="260" spans="10:26" x14ac:dyDescent="0.2">
      <c r="J260" s="224"/>
      <c r="K260" s="224"/>
      <c r="L260" s="224"/>
      <c r="M260" s="224"/>
      <c r="N260" s="303"/>
      <c r="O260" s="304"/>
      <c r="P260" s="305"/>
      <c r="Q260" s="303"/>
      <c r="R260" s="306"/>
      <c r="S260" s="311"/>
      <c r="T260" s="308"/>
      <c r="U260" s="303"/>
      <c r="V260" s="303"/>
      <c r="W260" s="305"/>
      <c r="X260" s="305"/>
      <c r="Y260" s="309"/>
      <c r="Z260" s="305"/>
    </row>
    <row r="261" spans="10:26" x14ac:dyDescent="0.2">
      <c r="J261" s="224"/>
      <c r="K261" s="224"/>
      <c r="L261" s="224"/>
      <c r="M261" s="224"/>
      <c r="N261" s="303"/>
      <c r="O261" s="304"/>
      <c r="P261" s="305"/>
      <c r="Q261" s="303"/>
      <c r="R261" s="306"/>
      <c r="S261" s="311"/>
      <c r="T261" s="308"/>
      <c r="U261" s="303"/>
      <c r="V261" s="303"/>
      <c r="W261" s="305"/>
      <c r="X261" s="305"/>
      <c r="Y261" s="309"/>
      <c r="Z261" s="305"/>
    </row>
    <row r="262" spans="10:26" x14ac:dyDescent="0.2">
      <c r="J262" s="224"/>
      <c r="K262" s="224"/>
      <c r="L262" s="224"/>
      <c r="M262" s="224"/>
      <c r="N262" s="303"/>
      <c r="O262" s="304"/>
      <c r="P262" s="305"/>
      <c r="Q262" s="303"/>
      <c r="R262" s="306"/>
      <c r="S262" s="311"/>
      <c r="T262" s="308"/>
      <c r="U262" s="303"/>
      <c r="V262" s="303"/>
      <c r="W262" s="305"/>
      <c r="X262" s="305"/>
      <c r="Y262" s="309"/>
      <c r="Z262" s="305"/>
    </row>
    <row r="263" spans="10:26" x14ac:dyDescent="0.2">
      <c r="J263" s="224"/>
      <c r="K263" s="224"/>
      <c r="L263" s="224"/>
      <c r="M263" s="224"/>
      <c r="N263" s="303"/>
      <c r="O263" s="304"/>
      <c r="P263" s="305"/>
      <c r="Q263" s="303"/>
      <c r="R263" s="306"/>
      <c r="S263" s="311"/>
      <c r="T263" s="308"/>
      <c r="U263" s="303"/>
      <c r="V263" s="303"/>
      <c r="W263" s="305"/>
      <c r="X263" s="305"/>
      <c r="Y263" s="309"/>
      <c r="Z263" s="305"/>
    </row>
    <row r="264" spans="10:26" x14ac:dyDescent="0.2">
      <c r="J264" s="224"/>
      <c r="K264" s="224"/>
      <c r="L264" s="224"/>
      <c r="M264" s="224"/>
      <c r="N264" s="303"/>
      <c r="O264" s="304"/>
      <c r="P264" s="305"/>
      <c r="Q264" s="303"/>
      <c r="R264" s="306"/>
      <c r="S264" s="311"/>
      <c r="T264" s="308"/>
      <c r="U264" s="303"/>
      <c r="V264" s="303"/>
      <c r="W264" s="305"/>
      <c r="X264" s="305"/>
      <c r="Y264" s="309"/>
      <c r="Z264" s="305"/>
    </row>
    <row r="265" spans="10:26" x14ac:dyDescent="0.2">
      <c r="J265" s="224"/>
      <c r="K265" s="224"/>
      <c r="L265" s="224"/>
      <c r="M265" s="224"/>
      <c r="N265" s="303"/>
      <c r="O265" s="304"/>
      <c r="P265" s="305"/>
      <c r="Q265" s="303"/>
      <c r="R265" s="306"/>
      <c r="S265" s="311"/>
      <c r="T265" s="308"/>
      <c r="U265" s="303"/>
      <c r="V265" s="303"/>
      <c r="W265" s="305"/>
      <c r="X265" s="305"/>
      <c r="Y265" s="309"/>
      <c r="Z265" s="305"/>
    </row>
    <row r="266" spans="10:26" x14ac:dyDescent="0.2">
      <c r="J266" s="224"/>
      <c r="K266" s="224"/>
      <c r="L266" s="224"/>
      <c r="M266" s="224"/>
      <c r="N266" s="303"/>
      <c r="O266" s="304"/>
      <c r="P266" s="305"/>
      <c r="Q266" s="303"/>
      <c r="R266" s="306"/>
      <c r="S266" s="311"/>
      <c r="T266" s="308"/>
      <c r="U266" s="303"/>
      <c r="V266" s="303"/>
      <c r="W266" s="305"/>
      <c r="X266" s="305"/>
      <c r="Y266" s="309"/>
      <c r="Z266" s="305"/>
    </row>
    <row r="267" spans="10:26" x14ac:dyDescent="0.2">
      <c r="J267" s="224"/>
      <c r="K267" s="224"/>
      <c r="L267" s="224"/>
      <c r="M267" s="224"/>
      <c r="N267" s="303"/>
      <c r="O267" s="304"/>
      <c r="P267" s="305"/>
      <c r="Q267" s="303"/>
      <c r="R267" s="306"/>
      <c r="S267" s="311"/>
      <c r="T267" s="308"/>
      <c r="U267" s="303"/>
      <c r="V267" s="303"/>
      <c r="W267" s="305"/>
      <c r="X267" s="305"/>
      <c r="Y267" s="309"/>
      <c r="Z267" s="305"/>
    </row>
    <row r="268" spans="10:26" x14ac:dyDescent="0.2">
      <c r="J268" s="224"/>
      <c r="K268" s="224"/>
      <c r="L268" s="224"/>
      <c r="M268" s="224"/>
      <c r="N268" s="303"/>
      <c r="O268" s="304"/>
      <c r="P268" s="305"/>
      <c r="Q268" s="303"/>
      <c r="R268" s="306"/>
      <c r="S268" s="311"/>
      <c r="T268" s="308"/>
      <c r="U268" s="303"/>
      <c r="V268" s="303"/>
      <c r="W268" s="305"/>
      <c r="X268" s="305"/>
      <c r="Y268" s="309"/>
      <c r="Z268" s="305"/>
    </row>
    <row r="269" spans="10:26" x14ac:dyDescent="0.2">
      <c r="J269" s="224"/>
      <c r="K269" s="224"/>
      <c r="L269" s="224"/>
      <c r="M269" s="224"/>
      <c r="N269" s="303"/>
      <c r="O269" s="304"/>
      <c r="P269" s="305"/>
      <c r="Q269" s="303"/>
      <c r="R269" s="306"/>
      <c r="S269" s="311"/>
      <c r="T269" s="308"/>
      <c r="U269" s="303"/>
      <c r="V269" s="303"/>
      <c r="W269" s="305"/>
      <c r="X269" s="305"/>
      <c r="Y269" s="309"/>
      <c r="Z269" s="305"/>
    </row>
    <row r="270" spans="10:26" x14ac:dyDescent="0.2">
      <c r="J270" s="224"/>
      <c r="K270" s="224"/>
      <c r="L270" s="224"/>
      <c r="M270" s="224"/>
      <c r="N270" s="303"/>
      <c r="O270" s="304"/>
      <c r="P270" s="305"/>
      <c r="Q270" s="303"/>
      <c r="R270" s="306"/>
      <c r="S270" s="311"/>
      <c r="T270" s="308"/>
      <c r="U270" s="303"/>
      <c r="V270" s="303"/>
      <c r="W270" s="305"/>
      <c r="X270" s="305"/>
      <c r="Y270" s="309"/>
      <c r="Z270" s="305"/>
    </row>
    <row r="271" spans="10:26" x14ac:dyDescent="0.2">
      <c r="J271" s="224"/>
      <c r="K271" s="224"/>
      <c r="L271" s="224"/>
      <c r="M271" s="224"/>
      <c r="N271" s="303"/>
      <c r="O271" s="304"/>
      <c r="P271" s="305"/>
      <c r="Q271" s="303"/>
      <c r="R271" s="306"/>
      <c r="S271" s="311"/>
      <c r="T271" s="308"/>
      <c r="U271" s="303"/>
      <c r="V271" s="303"/>
      <c r="W271" s="305"/>
      <c r="X271" s="305"/>
      <c r="Y271" s="309"/>
      <c r="Z271" s="305"/>
    </row>
    <row r="272" spans="10:26" x14ac:dyDescent="0.2">
      <c r="J272" s="224"/>
      <c r="K272" s="224"/>
      <c r="L272" s="224"/>
      <c r="M272" s="224"/>
      <c r="N272" s="303"/>
      <c r="O272" s="304"/>
      <c r="P272" s="305"/>
      <c r="Q272" s="303"/>
      <c r="R272" s="306"/>
      <c r="S272" s="311"/>
      <c r="T272" s="308"/>
      <c r="U272" s="303"/>
      <c r="V272" s="303"/>
      <c r="W272" s="305"/>
      <c r="X272" s="305"/>
      <c r="Y272" s="309"/>
      <c r="Z272" s="305"/>
    </row>
    <row r="273" spans="10:26" x14ac:dyDescent="0.2">
      <c r="J273" s="224"/>
      <c r="K273" s="224"/>
      <c r="L273" s="224"/>
      <c r="M273" s="224"/>
      <c r="N273" s="303"/>
      <c r="O273" s="304"/>
      <c r="P273" s="305"/>
      <c r="Q273" s="303"/>
      <c r="R273" s="306"/>
      <c r="S273" s="311"/>
      <c r="T273" s="308"/>
      <c r="U273" s="303"/>
      <c r="V273" s="303"/>
      <c r="W273" s="305"/>
      <c r="X273" s="305"/>
      <c r="Y273" s="309"/>
      <c r="Z273" s="305"/>
    </row>
    <row r="274" spans="10:26" x14ac:dyDescent="0.2">
      <c r="J274" s="224"/>
      <c r="K274" s="224"/>
      <c r="L274" s="224"/>
      <c r="M274" s="224"/>
      <c r="N274" s="303"/>
      <c r="O274" s="304"/>
      <c r="P274" s="305"/>
      <c r="Q274" s="303"/>
      <c r="R274" s="306"/>
      <c r="S274" s="311"/>
      <c r="T274" s="308"/>
      <c r="U274" s="303"/>
      <c r="V274" s="303"/>
      <c r="W274" s="305"/>
      <c r="X274" s="305"/>
      <c r="Y274" s="309"/>
      <c r="Z274" s="305"/>
    </row>
    <row r="275" spans="10:26" x14ac:dyDescent="0.2">
      <c r="J275" s="224"/>
      <c r="K275" s="224"/>
      <c r="L275" s="224"/>
      <c r="M275" s="224"/>
      <c r="N275" s="303"/>
      <c r="O275" s="304"/>
      <c r="P275" s="305"/>
      <c r="Q275" s="303"/>
      <c r="R275" s="306"/>
      <c r="S275" s="311"/>
      <c r="T275" s="308"/>
      <c r="U275" s="303"/>
      <c r="V275" s="303"/>
      <c r="W275" s="305"/>
      <c r="X275" s="305"/>
      <c r="Y275" s="309"/>
      <c r="Z275" s="305"/>
    </row>
    <row r="276" spans="10:26" x14ac:dyDescent="0.2">
      <c r="J276" s="224"/>
      <c r="K276" s="224"/>
      <c r="L276" s="224"/>
      <c r="M276" s="224"/>
      <c r="N276" s="303"/>
      <c r="O276" s="304"/>
      <c r="P276" s="305"/>
      <c r="Q276" s="303"/>
      <c r="R276" s="306"/>
      <c r="S276" s="311"/>
      <c r="T276" s="308"/>
      <c r="U276" s="303"/>
      <c r="V276" s="303"/>
      <c r="W276" s="305"/>
      <c r="X276" s="305"/>
      <c r="Y276" s="309"/>
      <c r="Z276" s="305"/>
    </row>
    <row r="277" spans="10:26" x14ac:dyDescent="0.2">
      <c r="J277" s="224"/>
      <c r="K277" s="224"/>
      <c r="L277" s="224"/>
      <c r="M277" s="224"/>
      <c r="N277" s="303"/>
      <c r="O277" s="304"/>
      <c r="P277" s="305"/>
      <c r="Q277" s="303"/>
      <c r="R277" s="306"/>
      <c r="S277" s="311"/>
      <c r="T277" s="308"/>
      <c r="U277" s="303"/>
      <c r="V277" s="303"/>
      <c r="W277" s="305"/>
      <c r="X277" s="305"/>
      <c r="Y277" s="309"/>
      <c r="Z277" s="305"/>
    </row>
    <row r="278" spans="10:26" x14ac:dyDescent="0.2">
      <c r="J278" s="224"/>
      <c r="K278" s="224"/>
      <c r="L278" s="224"/>
      <c r="M278" s="224"/>
      <c r="N278" s="303"/>
      <c r="O278" s="304"/>
      <c r="P278" s="305"/>
      <c r="Q278" s="303"/>
      <c r="R278" s="306"/>
      <c r="S278" s="311"/>
      <c r="T278" s="308"/>
      <c r="U278" s="303"/>
      <c r="V278" s="303"/>
      <c r="W278" s="305"/>
      <c r="X278" s="305"/>
      <c r="Y278" s="309"/>
      <c r="Z278" s="305"/>
    </row>
    <row r="279" spans="10:26" x14ac:dyDescent="0.2">
      <c r="J279" s="224"/>
      <c r="K279" s="224"/>
      <c r="L279" s="224"/>
      <c r="M279" s="224"/>
      <c r="N279" s="303"/>
      <c r="O279" s="304"/>
      <c r="P279" s="305"/>
      <c r="Q279" s="303"/>
      <c r="R279" s="306"/>
      <c r="S279" s="311"/>
      <c r="T279" s="308"/>
      <c r="U279" s="303"/>
      <c r="V279" s="303"/>
      <c r="W279" s="305"/>
      <c r="X279" s="305"/>
      <c r="Y279" s="309"/>
      <c r="Z279" s="305"/>
    </row>
    <row r="280" spans="10:26" x14ac:dyDescent="0.2">
      <c r="J280" s="224"/>
      <c r="K280" s="224"/>
      <c r="L280" s="224"/>
      <c r="M280" s="224"/>
      <c r="N280" s="303"/>
      <c r="O280" s="304"/>
      <c r="P280" s="305"/>
      <c r="Q280" s="303"/>
      <c r="R280" s="306"/>
      <c r="S280" s="311"/>
      <c r="T280" s="308"/>
      <c r="U280" s="303"/>
      <c r="V280" s="303"/>
      <c r="W280" s="305"/>
      <c r="X280" s="305"/>
      <c r="Y280" s="309"/>
      <c r="Z280" s="305"/>
    </row>
    <row r="281" spans="10:26" x14ac:dyDescent="0.2">
      <c r="J281" s="224"/>
      <c r="K281" s="224"/>
      <c r="L281" s="224"/>
      <c r="M281" s="224"/>
      <c r="N281" s="303"/>
      <c r="O281" s="304"/>
      <c r="P281" s="305"/>
      <c r="Q281" s="303"/>
      <c r="R281" s="306"/>
      <c r="S281" s="311"/>
      <c r="T281" s="308"/>
      <c r="U281" s="303"/>
      <c r="V281" s="303"/>
      <c r="W281" s="305"/>
      <c r="X281" s="305"/>
      <c r="Y281" s="309"/>
      <c r="Z281" s="305"/>
    </row>
    <row r="282" spans="10:26" x14ac:dyDescent="0.2">
      <c r="J282" s="224"/>
      <c r="K282" s="224"/>
      <c r="L282" s="224"/>
      <c r="M282" s="224"/>
      <c r="N282" s="303"/>
      <c r="O282" s="304"/>
      <c r="P282" s="305"/>
      <c r="Q282" s="303"/>
      <c r="R282" s="306"/>
      <c r="S282" s="311"/>
      <c r="T282" s="308"/>
      <c r="U282" s="303"/>
      <c r="V282" s="303"/>
      <c r="W282" s="305"/>
      <c r="X282" s="305"/>
      <c r="Y282" s="309"/>
      <c r="Z282" s="305"/>
    </row>
    <row r="283" spans="10:26" x14ac:dyDescent="0.2">
      <c r="J283" s="224"/>
      <c r="K283" s="224"/>
      <c r="L283" s="224"/>
      <c r="M283" s="224"/>
      <c r="N283" s="303"/>
      <c r="O283" s="304"/>
      <c r="P283" s="305"/>
      <c r="Q283" s="303"/>
      <c r="R283" s="306"/>
      <c r="S283" s="311"/>
      <c r="T283" s="308"/>
      <c r="U283" s="303"/>
      <c r="V283" s="303"/>
      <c r="W283" s="305"/>
      <c r="X283" s="305"/>
      <c r="Y283" s="309"/>
      <c r="Z283" s="305"/>
    </row>
    <row r="284" spans="10:26" x14ac:dyDescent="0.2">
      <c r="J284" s="224"/>
      <c r="K284" s="224"/>
      <c r="L284" s="224"/>
      <c r="M284" s="224"/>
      <c r="N284" s="303"/>
      <c r="O284" s="304"/>
      <c r="P284" s="305"/>
      <c r="Q284" s="303"/>
      <c r="R284" s="306"/>
      <c r="S284" s="311"/>
      <c r="T284" s="308"/>
      <c r="U284" s="303"/>
      <c r="V284" s="303"/>
      <c r="W284" s="305"/>
      <c r="X284" s="305"/>
      <c r="Y284" s="309"/>
      <c r="Z284" s="305"/>
    </row>
    <row r="285" spans="10:26" x14ac:dyDescent="0.2">
      <c r="J285" s="224"/>
      <c r="K285" s="224"/>
      <c r="L285" s="224"/>
      <c r="M285" s="224"/>
      <c r="N285" s="303"/>
      <c r="O285" s="304"/>
      <c r="P285" s="305"/>
      <c r="Q285" s="303"/>
      <c r="R285" s="306"/>
      <c r="S285" s="311"/>
      <c r="T285" s="308"/>
      <c r="U285" s="303"/>
      <c r="V285" s="303"/>
      <c r="W285" s="305"/>
      <c r="X285" s="305"/>
      <c r="Y285" s="309"/>
      <c r="Z285" s="305"/>
    </row>
    <row r="286" spans="10:26" x14ac:dyDescent="0.2">
      <c r="J286" s="224"/>
      <c r="K286" s="224"/>
      <c r="L286" s="224"/>
      <c r="M286" s="224"/>
      <c r="N286" s="303"/>
      <c r="O286" s="304"/>
      <c r="P286" s="305"/>
      <c r="Q286" s="303"/>
      <c r="R286" s="306"/>
      <c r="S286" s="311"/>
      <c r="T286" s="308"/>
      <c r="U286" s="303"/>
      <c r="V286" s="303"/>
      <c r="W286" s="305"/>
      <c r="X286" s="305"/>
      <c r="Y286" s="309"/>
      <c r="Z286" s="305"/>
    </row>
    <row r="287" spans="10:26" x14ac:dyDescent="0.2">
      <c r="J287" s="224"/>
      <c r="K287" s="224"/>
      <c r="L287" s="224"/>
      <c r="M287" s="224"/>
      <c r="N287" s="303"/>
      <c r="O287" s="304"/>
      <c r="P287" s="305"/>
      <c r="Q287" s="303"/>
      <c r="R287" s="306"/>
      <c r="S287" s="311"/>
      <c r="T287" s="308"/>
      <c r="U287" s="303"/>
      <c r="V287" s="303"/>
      <c r="W287" s="305"/>
      <c r="X287" s="305"/>
      <c r="Y287" s="309"/>
      <c r="Z287" s="305"/>
    </row>
    <row r="288" spans="10:26" x14ac:dyDescent="0.2">
      <c r="J288" s="224"/>
      <c r="K288" s="224"/>
      <c r="L288" s="224"/>
      <c r="M288" s="224"/>
      <c r="N288" s="303"/>
      <c r="O288" s="304"/>
      <c r="P288" s="305"/>
      <c r="Q288" s="303"/>
      <c r="R288" s="306"/>
      <c r="S288" s="311"/>
      <c r="T288" s="308"/>
      <c r="U288" s="303"/>
      <c r="V288" s="303"/>
      <c r="W288" s="305"/>
      <c r="X288" s="305"/>
      <c r="Y288" s="309"/>
      <c r="Z288" s="305"/>
    </row>
    <row r="289" spans="10:26" x14ac:dyDescent="0.2">
      <c r="J289" s="224"/>
      <c r="K289" s="224"/>
      <c r="L289" s="224"/>
      <c r="M289" s="224"/>
      <c r="N289" s="303"/>
      <c r="O289" s="304"/>
      <c r="P289" s="305"/>
      <c r="Q289" s="303"/>
      <c r="R289" s="306"/>
      <c r="S289" s="311"/>
      <c r="T289" s="308"/>
      <c r="U289" s="303"/>
      <c r="V289" s="303"/>
      <c r="W289" s="305"/>
      <c r="X289" s="305"/>
      <c r="Y289" s="309"/>
      <c r="Z289" s="305"/>
    </row>
    <row r="290" spans="10:26" x14ac:dyDescent="0.2">
      <c r="J290" s="224"/>
      <c r="K290" s="224"/>
      <c r="L290" s="224"/>
      <c r="M290" s="224"/>
      <c r="N290" s="303"/>
      <c r="O290" s="304"/>
      <c r="P290" s="305"/>
      <c r="Q290" s="303"/>
      <c r="R290" s="306"/>
      <c r="S290" s="311"/>
      <c r="T290" s="308"/>
      <c r="U290" s="303"/>
      <c r="V290" s="303"/>
      <c r="W290" s="305"/>
      <c r="X290" s="305"/>
      <c r="Y290" s="309"/>
      <c r="Z290" s="305"/>
    </row>
    <row r="291" spans="10:26" x14ac:dyDescent="0.2">
      <c r="J291" s="224"/>
      <c r="K291" s="224"/>
      <c r="L291" s="224"/>
      <c r="M291" s="224"/>
      <c r="N291" s="303"/>
      <c r="O291" s="304"/>
      <c r="P291" s="305"/>
      <c r="Q291" s="303"/>
      <c r="R291" s="306"/>
      <c r="S291" s="311"/>
      <c r="T291" s="308"/>
      <c r="U291" s="303"/>
      <c r="V291" s="303"/>
      <c r="W291" s="305"/>
      <c r="X291" s="305"/>
      <c r="Y291" s="309"/>
      <c r="Z291" s="305"/>
    </row>
    <row r="292" spans="10:26" x14ac:dyDescent="0.2">
      <c r="J292" s="224"/>
      <c r="K292" s="224"/>
      <c r="L292" s="224"/>
      <c r="M292" s="224"/>
      <c r="N292" s="303"/>
      <c r="O292" s="304"/>
      <c r="P292" s="305"/>
      <c r="Q292" s="303"/>
      <c r="R292" s="306"/>
      <c r="S292" s="311"/>
      <c r="T292" s="308"/>
      <c r="U292" s="303"/>
      <c r="V292" s="303"/>
      <c r="W292" s="305"/>
      <c r="X292" s="305"/>
      <c r="Y292" s="309"/>
      <c r="Z292" s="305"/>
    </row>
    <row r="293" spans="10:26" x14ac:dyDescent="0.2">
      <c r="J293" s="224"/>
      <c r="K293" s="224"/>
      <c r="L293" s="224"/>
      <c r="M293" s="224"/>
      <c r="N293" s="303"/>
      <c r="O293" s="304"/>
      <c r="P293" s="305"/>
      <c r="Q293" s="303"/>
      <c r="R293" s="306"/>
      <c r="S293" s="311"/>
      <c r="T293" s="308"/>
      <c r="U293" s="303"/>
      <c r="V293" s="303"/>
      <c r="W293" s="305"/>
      <c r="X293" s="305"/>
      <c r="Y293" s="309"/>
      <c r="Z293" s="305"/>
    </row>
    <row r="294" spans="10:26" x14ac:dyDescent="0.2">
      <c r="J294" s="224"/>
      <c r="K294" s="224"/>
      <c r="L294" s="224"/>
      <c r="M294" s="224"/>
      <c r="N294" s="303"/>
      <c r="O294" s="304"/>
      <c r="P294" s="305"/>
      <c r="Q294" s="303"/>
      <c r="R294" s="306"/>
      <c r="S294" s="311"/>
      <c r="T294" s="308"/>
      <c r="U294" s="303"/>
      <c r="V294" s="303"/>
      <c r="W294" s="305"/>
      <c r="X294" s="305"/>
      <c r="Y294" s="309"/>
      <c r="Z294" s="305"/>
    </row>
    <row r="295" spans="10:26" x14ac:dyDescent="0.2">
      <c r="J295" s="224"/>
      <c r="K295" s="224"/>
      <c r="L295" s="224"/>
      <c r="M295" s="224"/>
      <c r="N295" s="303"/>
      <c r="O295" s="304"/>
      <c r="P295" s="305"/>
      <c r="Q295" s="303"/>
      <c r="R295" s="306"/>
      <c r="S295" s="311"/>
      <c r="T295" s="308"/>
      <c r="U295" s="303"/>
      <c r="V295" s="303"/>
      <c r="W295" s="305"/>
      <c r="X295" s="305"/>
      <c r="Y295" s="309"/>
      <c r="Z295" s="305"/>
    </row>
    <row r="296" spans="10:26" x14ac:dyDescent="0.2">
      <c r="J296" s="224"/>
      <c r="K296" s="224"/>
      <c r="L296" s="224"/>
      <c r="M296" s="224"/>
      <c r="N296" s="303"/>
      <c r="O296" s="304"/>
      <c r="P296" s="305"/>
      <c r="Q296" s="303"/>
      <c r="R296" s="306"/>
      <c r="S296" s="311"/>
      <c r="T296" s="308"/>
      <c r="U296" s="303"/>
      <c r="V296" s="303"/>
      <c r="W296" s="305"/>
      <c r="X296" s="305"/>
      <c r="Y296" s="309"/>
      <c r="Z296" s="305"/>
    </row>
    <row r="297" spans="10:26" x14ac:dyDescent="0.2">
      <c r="J297" s="224"/>
      <c r="K297" s="224"/>
      <c r="L297" s="224"/>
      <c r="M297" s="224"/>
      <c r="N297" s="303"/>
      <c r="O297" s="304"/>
      <c r="P297" s="305"/>
      <c r="Q297" s="303"/>
      <c r="R297" s="306"/>
      <c r="S297" s="311"/>
      <c r="T297" s="308"/>
      <c r="U297" s="303"/>
      <c r="V297" s="303"/>
      <c r="W297" s="305"/>
      <c r="X297" s="305"/>
      <c r="Y297" s="309"/>
      <c r="Z297" s="305"/>
    </row>
    <row r="298" spans="10:26" x14ac:dyDescent="0.2">
      <c r="J298" s="224"/>
      <c r="K298" s="224"/>
      <c r="L298" s="224"/>
      <c r="M298" s="224"/>
      <c r="N298" s="303"/>
      <c r="O298" s="304"/>
      <c r="P298" s="305"/>
      <c r="Q298" s="303"/>
      <c r="R298" s="306"/>
      <c r="S298" s="311"/>
      <c r="T298" s="308"/>
      <c r="U298" s="303"/>
      <c r="V298" s="303"/>
      <c r="W298" s="305"/>
      <c r="X298" s="305"/>
      <c r="Y298" s="309"/>
      <c r="Z298" s="305"/>
    </row>
    <row r="299" spans="10:26" x14ac:dyDescent="0.2">
      <c r="J299" s="224"/>
      <c r="K299" s="224"/>
      <c r="L299" s="224"/>
      <c r="M299" s="224"/>
      <c r="N299" s="303"/>
      <c r="O299" s="304"/>
      <c r="P299" s="305"/>
      <c r="Q299" s="303"/>
      <c r="R299" s="306"/>
      <c r="S299" s="311"/>
      <c r="T299" s="308"/>
      <c r="U299" s="303"/>
      <c r="V299" s="303"/>
      <c r="W299" s="305"/>
      <c r="X299" s="305"/>
      <c r="Y299" s="309"/>
      <c r="Z299" s="305"/>
    </row>
    <row r="300" spans="10:26" x14ac:dyDescent="0.2">
      <c r="J300" s="224"/>
      <c r="K300" s="224"/>
      <c r="L300" s="224"/>
      <c r="M300" s="224"/>
      <c r="N300" s="303"/>
      <c r="O300" s="304"/>
      <c r="P300" s="305"/>
      <c r="Q300" s="303"/>
      <c r="R300" s="306"/>
      <c r="S300" s="311"/>
      <c r="T300" s="308"/>
      <c r="U300" s="303"/>
      <c r="V300" s="303"/>
      <c r="W300" s="305"/>
      <c r="X300" s="305"/>
      <c r="Y300" s="309"/>
      <c r="Z300" s="305"/>
    </row>
    <row r="301" spans="10:26" x14ac:dyDescent="0.2">
      <c r="J301" s="224"/>
      <c r="K301" s="224"/>
      <c r="L301" s="224"/>
      <c r="M301" s="224"/>
      <c r="N301" s="303"/>
      <c r="O301" s="304"/>
      <c r="P301" s="305"/>
      <c r="Q301" s="303"/>
      <c r="R301" s="306"/>
      <c r="S301" s="311"/>
      <c r="T301" s="308"/>
      <c r="U301" s="303"/>
      <c r="V301" s="303"/>
      <c r="W301" s="305"/>
      <c r="X301" s="305"/>
      <c r="Y301" s="309"/>
      <c r="Z301" s="305"/>
    </row>
    <row r="302" spans="10:26" x14ac:dyDescent="0.2">
      <c r="J302" s="224"/>
      <c r="K302" s="224"/>
      <c r="L302" s="224"/>
      <c r="M302" s="224"/>
      <c r="N302" s="303"/>
      <c r="O302" s="304"/>
      <c r="P302" s="305"/>
      <c r="Q302" s="303"/>
      <c r="R302" s="306"/>
      <c r="S302" s="311"/>
      <c r="T302" s="308"/>
      <c r="U302" s="303"/>
      <c r="V302" s="303"/>
      <c r="W302" s="305"/>
      <c r="X302" s="305"/>
      <c r="Y302" s="309"/>
      <c r="Z302" s="305"/>
    </row>
    <row r="303" spans="10:26" x14ac:dyDescent="0.2">
      <c r="J303" s="224"/>
      <c r="K303" s="224"/>
      <c r="L303" s="224"/>
      <c r="M303" s="224"/>
      <c r="N303" s="303"/>
      <c r="O303" s="304"/>
      <c r="P303" s="305"/>
      <c r="Q303" s="303"/>
      <c r="R303" s="306"/>
      <c r="S303" s="311"/>
      <c r="T303" s="308"/>
      <c r="U303" s="303"/>
      <c r="V303" s="303"/>
      <c r="W303" s="305"/>
      <c r="X303" s="305"/>
      <c r="Y303" s="309"/>
      <c r="Z303" s="305"/>
    </row>
    <row r="304" spans="10:26" x14ac:dyDescent="0.2">
      <c r="J304" s="224"/>
      <c r="K304" s="224"/>
      <c r="L304" s="224"/>
      <c r="M304" s="224"/>
      <c r="N304" s="303"/>
      <c r="O304" s="304"/>
      <c r="P304" s="305"/>
      <c r="Q304" s="303"/>
      <c r="R304" s="306"/>
      <c r="S304" s="311"/>
      <c r="T304" s="308"/>
      <c r="U304" s="303"/>
      <c r="V304" s="303"/>
      <c r="W304" s="305"/>
      <c r="X304" s="305"/>
      <c r="Y304" s="309"/>
      <c r="Z304" s="305"/>
    </row>
    <row r="305" spans="10:26" x14ac:dyDescent="0.2">
      <c r="J305" s="224"/>
      <c r="K305" s="224"/>
      <c r="L305" s="224"/>
      <c r="M305" s="224"/>
      <c r="N305" s="303"/>
      <c r="O305" s="304"/>
      <c r="P305" s="305"/>
      <c r="Q305" s="303"/>
      <c r="R305" s="306"/>
      <c r="S305" s="311"/>
      <c r="T305" s="308"/>
      <c r="U305" s="303"/>
      <c r="V305" s="303"/>
      <c r="W305" s="305"/>
      <c r="X305" s="305"/>
      <c r="Y305" s="309"/>
      <c r="Z305" s="305"/>
    </row>
    <row r="306" spans="10:26" x14ac:dyDescent="0.2">
      <c r="J306" s="224"/>
      <c r="K306" s="224"/>
      <c r="L306" s="224"/>
      <c r="M306" s="224"/>
      <c r="N306" s="303"/>
      <c r="O306" s="304"/>
      <c r="P306" s="305"/>
      <c r="Q306" s="303"/>
      <c r="R306" s="306"/>
      <c r="S306" s="311"/>
      <c r="T306" s="308"/>
      <c r="U306" s="303"/>
      <c r="V306" s="303"/>
      <c r="W306" s="305"/>
      <c r="X306" s="305"/>
      <c r="Y306" s="309"/>
      <c r="Z306" s="305"/>
    </row>
    <row r="307" spans="10:26" x14ac:dyDescent="0.2">
      <c r="J307" s="224"/>
      <c r="K307" s="224"/>
      <c r="L307" s="224"/>
      <c r="M307" s="224"/>
      <c r="N307" s="303"/>
      <c r="O307" s="304"/>
      <c r="P307" s="305"/>
      <c r="Q307" s="303"/>
      <c r="R307" s="306"/>
      <c r="S307" s="311"/>
      <c r="T307" s="308"/>
      <c r="U307" s="303"/>
      <c r="V307" s="303"/>
      <c r="W307" s="305"/>
      <c r="X307" s="305"/>
      <c r="Y307" s="309"/>
      <c r="Z307" s="305"/>
    </row>
    <row r="308" spans="10:26" x14ac:dyDescent="0.2">
      <c r="J308" s="224"/>
      <c r="K308" s="224"/>
      <c r="L308" s="224"/>
      <c r="M308" s="224"/>
      <c r="N308" s="303"/>
      <c r="O308" s="304"/>
      <c r="P308" s="305"/>
      <c r="Q308" s="303"/>
      <c r="R308" s="306"/>
      <c r="S308" s="311"/>
      <c r="T308" s="308"/>
      <c r="U308" s="303"/>
      <c r="V308" s="303"/>
      <c r="W308" s="305"/>
      <c r="X308" s="305"/>
      <c r="Y308" s="309"/>
      <c r="Z308" s="305"/>
    </row>
    <row r="309" spans="10:26" x14ac:dyDescent="0.2">
      <c r="J309" s="224"/>
      <c r="K309" s="224"/>
      <c r="L309" s="224"/>
      <c r="M309" s="224"/>
      <c r="N309" s="303"/>
      <c r="O309" s="304"/>
      <c r="P309" s="305"/>
      <c r="Q309" s="303"/>
      <c r="R309" s="306"/>
      <c r="S309" s="311"/>
      <c r="T309" s="308"/>
      <c r="U309" s="303"/>
      <c r="V309" s="303"/>
      <c r="W309" s="305"/>
      <c r="X309" s="305"/>
      <c r="Y309" s="309"/>
      <c r="Z309" s="305"/>
    </row>
    <row r="310" spans="10:26" x14ac:dyDescent="0.2">
      <c r="J310" s="224"/>
      <c r="K310" s="224"/>
      <c r="L310" s="224"/>
      <c r="M310" s="224"/>
      <c r="N310" s="303"/>
      <c r="O310" s="304"/>
      <c r="P310" s="305"/>
      <c r="Q310" s="303"/>
      <c r="R310" s="306"/>
      <c r="S310" s="311"/>
      <c r="T310" s="308"/>
      <c r="U310" s="303"/>
      <c r="V310" s="303"/>
      <c r="W310" s="305"/>
      <c r="X310" s="305"/>
      <c r="Y310" s="309"/>
      <c r="Z310" s="305"/>
    </row>
    <row r="311" spans="10:26" x14ac:dyDescent="0.2">
      <c r="J311" s="224"/>
      <c r="K311" s="224"/>
      <c r="L311" s="224"/>
      <c r="M311" s="224"/>
      <c r="N311" s="303"/>
      <c r="O311" s="304"/>
      <c r="P311" s="305"/>
      <c r="Q311" s="303"/>
      <c r="R311" s="306"/>
      <c r="S311" s="311"/>
      <c r="T311" s="308"/>
      <c r="U311" s="303"/>
      <c r="V311" s="303"/>
      <c r="W311" s="305"/>
      <c r="X311" s="305"/>
      <c r="Y311" s="309"/>
      <c r="Z311" s="305"/>
    </row>
    <row r="312" spans="10:26" x14ac:dyDescent="0.2">
      <c r="J312" s="224"/>
      <c r="K312" s="224"/>
      <c r="L312" s="224"/>
      <c r="M312" s="224"/>
      <c r="N312" s="303"/>
      <c r="O312" s="304"/>
      <c r="P312" s="305"/>
      <c r="Q312" s="303"/>
      <c r="R312" s="306"/>
      <c r="S312" s="311"/>
      <c r="T312" s="308"/>
      <c r="U312" s="303"/>
      <c r="V312" s="303"/>
      <c r="W312" s="305"/>
      <c r="X312" s="305"/>
      <c r="Y312" s="309"/>
      <c r="Z312" s="305"/>
    </row>
    <row r="313" spans="10:26" x14ac:dyDescent="0.2">
      <c r="J313" s="224"/>
      <c r="K313" s="224"/>
      <c r="L313" s="224"/>
      <c r="M313" s="224"/>
      <c r="N313" s="303"/>
      <c r="O313" s="304"/>
      <c r="P313" s="305"/>
      <c r="Q313" s="303"/>
      <c r="R313" s="306"/>
      <c r="S313" s="311"/>
      <c r="T313" s="308"/>
      <c r="U313" s="303"/>
      <c r="V313" s="303"/>
      <c r="W313" s="305"/>
      <c r="X313" s="305"/>
      <c r="Y313" s="309"/>
      <c r="Z313" s="305"/>
    </row>
    <row r="314" spans="10:26" x14ac:dyDescent="0.2">
      <c r="J314" s="224"/>
      <c r="K314" s="224"/>
      <c r="L314" s="224"/>
      <c r="M314" s="224"/>
      <c r="N314" s="303"/>
      <c r="O314" s="304"/>
      <c r="P314" s="305"/>
      <c r="Q314" s="303"/>
      <c r="R314" s="306"/>
      <c r="S314" s="311"/>
      <c r="T314" s="308"/>
      <c r="U314" s="303"/>
      <c r="V314" s="303"/>
      <c r="W314" s="305"/>
      <c r="X314" s="305"/>
      <c r="Y314" s="309"/>
      <c r="Z314" s="305"/>
    </row>
    <row r="315" spans="10:26" x14ac:dyDescent="0.2">
      <c r="J315" s="224"/>
      <c r="K315" s="224"/>
      <c r="L315" s="224"/>
      <c r="M315" s="224"/>
      <c r="N315" s="303"/>
      <c r="O315" s="304"/>
      <c r="P315" s="305"/>
      <c r="Q315" s="303"/>
      <c r="R315" s="306"/>
      <c r="S315" s="311"/>
      <c r="T315" s="308"/>
      <c r="U315" s="303"/>
      <c r="V315" s="303"/>
      <c r="W315" s="305"/>
      <c r="X315" s="305"/>
      <c r="Y315" s="309"/>
      <c r="Z315" s="305"/>
    </row>
    <row r="316" spans="10:26" x14ac:dyDescent="0.2">
      <c r="J316" s="224"/>
      <c r="K316" s="224"/>
      <c r="L316" s="224"/>
      <c r="M316" s="224"/>
      <c r="N316" s="303"/>
      <c r="O316" s="304"/>
      <c r="P316" s="305"/>
      <c r="Q316" s="303"/>
      <c r="R316" s="306"/>
      <c r="S316" s="311"/>
      <c r="T316" s="308"/>
      <c r="U316" s="303"/>
      <c r="V316" s="303"/>
      <c r="W316" s="305"/>
      <c r="X316" s="305"/>
      <c r="Y316" s="309"/>
      <c r="Z316" s="305"/>
    </row>
    <row r="317" spans="10:26" x14ac:dyDescent="0.2">
      <c r="J317" s="224"/>
      <c r="K317" s="224"/>
      <c r="L317" s="224"/>
      <c r="M317" s="224"/>
      <c r="N317" s="303"/>
      <c r="O317" s="304"/>
      <c r="P317" s="305"/>
      <c r="Q317" s="303"/>
      <c r="R317" s="306"/>
      <c r="S317" s="311"/>
      <c r="T317" s="308"/>
      <c r="U317" s="303"/>
      <c r="V317" s="303"/>
      <c r="W317" s="305"/>
      <c r="X317" s="305"/>
      <c r="Y317" s="309"/>
      <c r="Z317" s="305"/>
    </row>
    <row r="318" spans="10:26" x14ac:dyDescent="0.2">
      <c r="J318" s="224"/>
      <c r="K318" s="224"/>
      <c r="L318" s="224"/>
      <c r="M318" s="224"/>
      <c r="N318" s="303"/>
      <c r="O318" s="304"/>
      <c r="P318" s="305"/>
      <c r="Q318" s="303"/>
      <c r="R318" s="306"/>
      <c r="S318" s="311"/>
      <c r="T318" s="308"/>
      <c r="U318" s="303"/>
      <c r="V318" s="303"/>
      <c r="W318" s="305"/>
      <c r="X318" s="305"/>
      <c r="Y318" s="309"/>
      <c r="Z318" s="305"/>
    </row>
    <row r="319" spans="10:26" x14ac:dyDescent="0.2">
      <c r="J319" s="224"/>
      <c r="K319" s="224"/>
      <c r="L319" s="224"/>
      <c r="M319" s="224"/>
      <c r="N319" s="303"/>
      <c r="O319" s="304"/>
      <c r="P319" s="305"/>
      <c r="Q319" s="303"/>
      <c r="R319" s="306"/>
      <c r="S319" s="311"/>
      <c r="T319" s="308"/>
      <c r="U319" s="303"/>
      <c r="V319" s="303"/>
      <c r="W319" s="305"/>
      <c r="X319" s="305"/>
      <c r="Y319" s="309"/>
      <c r="Z319" s="305"/>
    </row>
    <row r="320" spans="10:26" x14ac:dyDescent="0.2">
      <c r="J320" s="224"/>
      <c r="K320" s="224"/>
      <c r="L320" s="224"/>
      <c r="M320" s="224"/>
      <c r="N320" s="303"/>
      <c r="O320" s="304"/>
      <c r="P320" s="305"/>
      <c r="Q320" s="303"/>
      <c r="R320" s="306"/>
      <c r="S320" s="311"/>
      <c r="T320" s="308"/>
      <c r="U320" s="303"/>
      <c r="V320" s="303"/>
      <c r="W320" s="305"/>
      <c r="X320" s="305"/>
      <c r="Y320" s="309"/>
      <c r="Z320" s="305"/>
    </row>
    <row r="321" spans="10:26" x14ac:dyDescent="0.2">
      <c r="J321" s="224"/>
      <c r="K321" s="224"/>
      <c r="L321" s="224"/>
      <c r="M321" s="224"/>
      <c r="N321" s="303"/>
      <c r="O321" s="304"/>
      <c r="P321" s="305"/>
      <c r="Q321" s="303"/>
      <c r="R321" s="306"/>
      <c r="S321" s="311"/>
      <c r="T321" s="308"/>
      <c r="U321" s="303"/>
      <c r="V321" s="303"/>
      <c r="W321" s="305"/>
      <c r="X321" s="305"/>
      <c r="Y321" s="309"/>
      <c r="Z321" s="305"/>
    </row>
    <row r="322" spans="10:26" x14ac:dyDescent="0.2">
      <c r="J322" s="224"/>
      <c r="K322" s="224"/>
      <c r="L322" s="224"/>
      <c r="M322" s="224"/>
      <c r="N322" s="303"/>
      <c r="O322" s="304"/>
      <c r="P322" s="305"/>
      <c r="Q322" s="303"/>
      <c r="R322" s="306"/>
      <c r="S322" s="311"/>
      <c r="T322" s="308"/>
      <c r="U322" s="303"/>
      <c r="V322" s="303"/>
      <c r="W322" s="305"/>
      <c r="X322" s="305"/>
      <c r="Y322" s="309"/>
      <c r="Z322" s="305"/>
    </row>
    <row r="323" spans="10:26" x14ac:dyDescent="0.2">
      <c r="J323" s="224"/>
      <c r="K323" s="224"/>
      <c r="L323" s="224"/>
      <c r="M323" s="224"/>
      <c r="N323" s="303"/>
      <c r="O323" s="304"/>
      <c r="P323" s="305"/>
      <c r="Q323" s="303"/>
      <c r="R323" s="306"/>
      <c r="S323" s="311"/>
      <c r="T323" s="308"/>
      <c r="U323" s="303"/>
      <c r="V323" s="303"/>
      <c r="W323" s="305"/>
      <c r="X323" s="305"/>
      <c r="Y323" s="309"/>
      <c r="Z323" s="305"/>
    </row>
    <row r="324" spans="10:26" x14ac:dyDescent="0.2">
      <c r="J324" s="224"/>
      <c r="K324" s="224"/>
      <c r="L324" s="224"/>
      <c r="M324" s="224"/>
      <c r="N324" s="303"/>
      <c r="O324" s="304"/>
      <c r="P324" s="305"/>
      <c r="Q324" s="303"/>
      <c r="R324" s="306"/>
      <c r="S324" s="311"/>
      <c r="T324" s="308"/>
      <c r="U324" s="303"/>
      <c r="V324" s="303"/>
      <c r="W324" s="305"/>
      <c r="X324" s="305"/>
      <c r="Y324" s="309"/>
      <c r="Z324" s="305"/>
    </row>
    <row r="325" spans="10:26" x14ac:dyDescent="0.2">
      <c r="J325" s="224"/>
      <c r="K325" s="224"/>
      <c r="L325" s="224"/>
      <c r="M325" s="224"/>
      <c r="N325" s="303"/>
      <c r="O325" s="304"/>
      <c r="P325" s="305"/>
      <c r="Q325" s="303"/>
      <c r="R325" s="306"/>
      <c r="S325" s="311"/>
      <c r="T325" s="308"/>
      <c r="U325" s="303"/>
      <c r="V325" s="303"/>
      <c r="W325" s="305"/>
      <c r="X325" s="305"/>
      <c r="Y325" s="309"/>
      <c r="Z325" s="305"/>
    </row>
    <row r="326" spans="10:26" x14ac:dyDescent="0.2">
      <c r="J326" s="224"/>
      <c r="K326" s="224"/>
      <c r="L326" s="224"/>
      <c r="M326" s="224"/>
      <c r="N326" s="303"/>
      <c r="O326" s="304"/>
      <c r="P326" s="305"/>
      <c r="Q326" s="303"/>
      <c r="R326" s="306"/>
      <c r="S326" s="311"/>
      <c r="T326" s="308"/>
      <c r="U326" s="303"/>
      <c r="V326" s="303"/>
      <c r="W326" s="305"/>
      <c r="X326" s="305"/>
      <c r="Y326" s="309"/>
      <c r="Z326" s="305"/>
    </row>
    <row r="327" spans="10:26" x14ac:dyDescent="0.2">
      <c r="J327" s="224"/>
      <c r="K327" s="224"/>
      <c r="L327" s="224"/>
      <c r="M327" s="224"/>
      <c r="N327" s="303"/>
      <c r="O327" s="304"/>
      <c r="P327" s="305"/>
      <c r="Q327" s="303"/>
      <c r="R327" s="306"/>
      <c r="S327" s="311"/>
      <c r="T327" s="308"/>
      <c r="U327" s="303"/>
      <c r="V327" s="303"/>
      <c r="W327" s="305"/>
      <c r="X327" s="305"/>
      <c r="Y327" s="309"/>
      <c r="Z327" s="305"/>
    </row>
    <row r="328" spans="10:26" x14ac:dyDescent="0.2">
      <c r="J328" s="224"/>
      <c r="K328" s="224"/>
      <c r="L328" s="224"/>
      <c r="M328" s="224"/>
      <c r="N328" s="303"/>
      <c r="O328" s="304"/>
      <c r="P328" s="305"/>
      <c r="Q328" s="303"/>
      <c r="R328" s="306"/>
      <c r="S328" s="311"/>
      <c r="T328" s="308"/>
      <c r="U328" s="303"/>
      <c r="V328" s="303"/>
      <c r="W328" s="305"/>
      <c r="X328" s="305"/>
      <c r="Y328" s="309"/>
      <c r="Z328" s="305"/>
    </row>
    <row r="329" spans="10:26" x14ac:dyDescent="0.2">
      <c r="J329" s="224"/>
      <c r="K329" s="224"/>
      <c r="L329" s="224"/>
      <c r="M329" s="224"/>
      <c r="N329" s="303"/>
      <c r="O329" s="304"/>
      <c r="P329" s="305"/>
      <c r="Q329" s="303"/>
      <c r="R329" s="306"/>
      <c r="S329" s="311"/>
      <c r="T329" s="308"/>
      <c r="U329" s="303"/>
      <c r="V329" s="303"/>
      <c r="W329" s="305"/>
      <c r="X329" s="305"/>
      <c r="Y329" s="309"/>
      <c r="Z329" s="305"/>
    </row>
    <row r="330" spans="10:26" x14ac:dyDescent="0.2">
      <c r="J330" s="224"/>
      <c r="K330" s="224"/>
      <c r="L330" s="224"/>
      <c r="M330" s="224"/>
      <c r="N330" s="303"/>
      <c r="O330" s="304"/>
      <c r="P330" s="305"/>
      <c r="Q330" s="303"/>
      <c r="R330" s="306"/>
      <c r="S330" s="311"/>
      <c r="T330" s="308"/>
      <c r="U330" s="303"/>
      <c r="V330" s="303"/>
      <c r="W330" s="305"/>
      <c r="X330" s="305"/>
      <c r="Y330" s="309"/>
      <c r="Z330" s="305"/>
    </row>
    <row r="331" spans="10:26" x14ac:dyDescent="0.2">
      <c r="J331" s="224"/>
      <c r="K331" s="224"/>
      <c r="L331" s="224"/>
      <c r="M331" s="224"/>
      <c r="N331" s="303"/>
      <c r="O331" s="304"/>
      <c r="P331" s="305"/>
      <c r="Q331" s="303"/>
      <c r="R331" s="306"/>
      <c r="S331" s="311"/>
      <c r="T331" s="308"/>
      <c r="U331" s="303"/>
      <c r="V331" s="303"/>
      <c r="W331" s="305"/>
      <c r="X331" s="305"/>
      <c r="Y331" s="309"/>
      <c r="Z331" s="305"/>
    </row>
    <row r="332" spans="10:26" x14ac:dyDescent="0.2">
      <c r="J332" s="224"/>
      <c r="K332" s="224"/>
      <c r="L332" s="224"/>
      <c r="M332" s="224"/>
      <c r="N332" s="303"/>
      <c r="O332" s="304"/>
      <c r="P332" s="305"/>
      <c r="Q332" s="303"/>
      <c r="R332" s="306"/>
      <c r="S332" s="311"/>
      <c r="T332" s="308"/>
      <c r="U332" s="303"/>
      <c r="V332" s="303"/>
      <c r="W332" s="305"/>
      <c r="X332" s="305"/>
      <c r="Y332" s="309"/>
      <c r="Z332" s="305"/>
    </row>
    <row r="333" spans="10:26" x14ac:dyDescent="0.2">
      <c r="J333" s="224"/>
      <c r="K333" s="224"/>
      <c r="L333" s="224"/>
      <c r="M333" s="224"/>
      <c r="N333" s="303"/>
      <c r="O333" s="304"/>
      <c r="P333" s="305"/>
      <c r="Q333" s="303"/>
      <c r="R333" s="306"/>
      <c r="S333" s="311"/>
      <c r="T333" s="308"/>
      <c r="U333" s="303"/>
      <c r="V333" s="303"/>
      <c r="W333" s="305"/>
      <c r="X333" s="305"/>
      <c r="Y333" s="309"/>
      <c r="Z333" s="305"/>
    </row>
    <row r="334" spans="10:26" x14ac:dyDescent="0.2">
      <c r="J334" s="224"/>
      <c r="K334" s="224"/>
      <c r="L334" s="224"/>
      <c r="M334" s="224"/>
      <c r="N334" s="303"/>
      <c r="O334" s="304"/>
      <c r="P334" s="305"/>
      <c r="Q334" s="303"/>
      <c r="R334" s="306"/>
      <c r="S334" s="311"/>
      <c r="T334" s="308"/>
      <c r="U334" s="303"/>
      <c r="V334" s="303"/>
      <c r="W334" s="305"/>
      <c r="X334" s="305"/>
      <c r="Y334" s="309"/>
      <c r="Z334" s="305"/>
    </row>
    <row r="335" spans="10:26" x14ac:dyDescent="0.2">
      <c r="J335" s="224"/>
      <c r="K335" s="224"/>
      <c r="L335" s="224"/>
      <c r="M335" s="224"/>
      <c r="N335" s="303"/>
      <c r="O335" s="304"/>
      <c r="P335" s="305"/>
      <c r="Q335" s="303"/>
      <c r="R335" s="306"/>
      <c r="S335" s="311"/>
      <c r="T335" s="308"/>
      <c r="U335" s="303"/>
      <c r="V335" s="303"/>
      <c r="W335" s="305"/>
      <c r="X335" s="305"/>
      <c r="Y335" s="309"/>
      <c r="Z335" s="305"/>
    </row>
    <row r="336" spans="10:26" x14ac:dyDescent="0.2">
      <c r="J336" s="224"/>
      <c r="K336" s="224"/>
      <c r="L336" s="224"/>
      <c r="M336" s="224"/>
      <c r="N336" s="303"/>
      <c r="O336" s="304"/>
      <c r="P336" s="305"/>
      <c r="Q336" s="303"/>
      <c r="R336" s="306"/>
      <c r="S336" s="311"/>
      <c r="T336" s="308"/>
      <c r="U336" s="303"/>
      <c r="V336" s="303"/>
      <c r="W336" s="305"/>
      <c r="X336" s="305"/>
      <c r="Y336" s="309"/>
      <c r="Z336" s="305"/>
    </row>
    <row r="337" spans="10:26" x14ac:dyDescent="0.2">
      <c r="J337" s="224"/>
      <c r="K337" s="224"/>
      <c r="L337" s="224"/>
      <c r="M337" s="224"/>
      <c r="N337" s="303"/>
      <c r="O337" s="304"/>
      <c r="P337" s="305"/>
      <c r="Q337" s="303"/>
      <c r="R337" s="306"/>
      <c r="S337" s="311"/>
      <c r="T337" s="308"/>
      <c r="U337" s="303"/>
      <c r="V337" s="303"/>
      <c r="W337" s="305"/>
      <c r="X337" s="305"/>
      <c r="Y337" s="309"/>
      <c r="Z337" s="305"/>
    </row>
    <row r="338" spans="10:26" x14ac:dyDescent="0.2">
      <c r="J338" s="224"/>
      <c r="K338" s="224"/>
      <c r="L338" s="224"/>
      <c r="M338" s="224"/>
      <c r="N338" s="303"/>
      <c r="O338" s="304"/>
      <c r="P338" s="305"/>
      <c r="Q338" s="303"/>
      <c r="R338" s="306"/>
      <c r="S338" s="311"/>
      <c r="T338" s="308"/>
      <c r="U338" s="303"/>
      <c r="V338" s="303"/>
      <c r="W338" s="305"/>
      <c r="X338" s="305"/>
      <c r="Y338" s="309"/>
      <c r="Z338" s="305"/>
    </row>
    <row r="339" spans="10:26" x14ac:dyDescent="0.2">
      <c r="J339" s="224"/>
      <c r="K339" s="224"/>
      <c r="L339" s="224"/>
      <c r="M339" s="224"/>
      <c r="N339" s="303"/>
      <c r="O339" s="304"/>
      <c r="P339" s="305"/>
      <c r="Q339" s="303"/>
      <c r="R339" s="306"/>
      <c r="S339" s="311"/>
      <c r="T339" s="308"/>
      <c r="U339" s="303"/>
      <c r="V339" s="303"/>
      <c r="W339" s="305"/>
      <c r="X339" s="305"/>
      <c r="Y339" s="309"/>
      <c r="Z339" s="305"/>
    </row>
    <row r="340" spans="10:26" x14ac:dyDescent="0.2">
      <c r="J340" s="224"/>
      <c r="K340" s="224"/>
      <c r="L340" s="224"/>
      <c r="M340" s="224"/>
      <c r="N340" s="303"/>
      <c r="O340" s="304"/>
      <c r="P340" s="305"/>
      <c r="Q340" s="303"/>
      <c r="R340" s="306"/>
      <c r="S340" s="311"/>
      <c r="T340" s="308"/>
      <c r="U340" s="303"/>
      <c r="V340" s="303"/>
      <c r="W340" s="305"/>
      <c r="X340" s="305"/>
      <c r="Y340" s="309"/>
      <c r="Z340" s="305"/>
    </row>
    <row r="341" spans="10:26" x14ac:dyDescent="0.2">
      <c r="J341" s="224"/>
      <c r="K341" s="224"/>
      <c r="L341" s="224"/>
      <c r="M341" s="224"/>
      <c r="N341" s="303"/>
      <c r="O341" s="304"/>
      <c r="P341" s="305"/>
      <c r="Q341" s="303"/>
      <c r="R341" s="306"/>
      <c r="S341" s="311"/>
      <c r="T341" s="308"/>
      <c r="U341" s="303"/>
      <c r="V341" s="303"/>
      <c r="W341" s="305"/>
      <c r="X341" s="305"/>
      <c r="Y341" s="309"/>
      <c r="Z341" s="305"/>
    </row>
    <row r="342" spans="10:26" x14ac:dyDescent="0.2">
      <c r="J342" s="224"/>
      <c r="K342" s="224"/>
      <c r="L342" s="224"/>
      <c r="M342" s="224"/>
      <c r="N342" s="303"/>
      <c r="O342" s="304"/>
      <c r="P342" s="305"/>
      <c r="Q342" s="303"/>
      <c r="R342" s="306"/>
      <c r="S342" s="311"/>
      <c r="T342" s="308"/>
      <c r="U342" s="303"/>
      <c r="V342" s="303"/>
      <c r="W342" s="305"/>
      <c r="X342" s="305"/>
      <c r="Y342" s="309"/>
      <c r="Z342" s="305"/>
    </row>
    <row r="343" spans="10:26" x14ac:dyDescent="0.2">
      <c r="J343" s="224"/>
      <c r="K343" s="224"/>
      <c r="L343" s="224"/>
      <c r="M343" s="224"/>
      <c r="N343" s="303"/>
      <c r="O343" s="304"/>
      <c r="P343" s="305"/>
      <c r="Q343" s="303"/>
      <c r="R343" s="306"/>
      <c r="S343" s="311"/>
      <c r="T343" s="308"/>
      <c r="U343" s="303"/>
      <c r="V343" s="303"/>
      <c r="W343" s="305"/>
      <c r="X343" s="305"/>
      <c r="Y343" s="309"/>
      <c r="Z343" s="305"/>
    </row>
    <row r="344" spans="10:26" x14ac:dyDescent="0.2">
      <c r="J344" s="224"/>
      <c r="K344" s="224"/>
      <c r="L344" s="224"/>
      <c r="M344" s="224"/>
      <c r="N344" s="303"/>
      <c r="O344" s="304"/>
      <c r="P344" s="305"/>
      <c r="Q344" s="303"/>
      <c r="R344" s="306"/>
      <c r="S344" s="311"/>
      <c r="T344" s="308"/>
      <c r="U344" s="303"/>
      <c r="V344" s="303"/>
      <c r="W344" s="305"/>
      <c r="X344" s="305"/>
      <c r="Y344" s="309"/>
      <c r="Z344" s="305"/>
    </row>
    <row r="345" spans="10:26" x14ac:dyDescent="0.2">
      <c r="J345" s="224"/>
      <c r="K345" s="224"/>
      <c r="L345" s="224"/>
      <c r="M345" s="224"/>
      <c r="N345" s="303"/>
      <c r="O345" s="304"/>
      <c r="P345" s="305"/>
      <c r="Q345" s="303"/>
      <c r="R345" s="306"/>
      <c r="S345" s="311"/>
      <c r="T345" s="308"/>
      <c r="U345" s="303"/>
      <c r="V345" s="303"/>
      <c r="W345" s="305"/>
      <c r="X345" s="305"/>
      <c r="Y345" s="309"/>
      <c r="Z345" s="305"/>
    </row>
    <row r="346" spans="10:26" x14ac:dyDescent="0.2">
      <c r="J346" s="224"/>
      <c r="K346" s="224"/>
      <c r="L346" s="224"/>
      <c r="M346" s="224"/>
      <c r="N346" s="303"/>
      <c r="O346" s="304"/>
      <c r="P346" s="305"/>
      <c r="Q346" s="303"/>
      <c r="R346" s="306"/>
      <c r="S346" s="311"/>
      <c r="T346" s="308"/>
      <c r="U346" s="303"/>
      <c r="V346" s="303"/>
      <c r="W346" s="305"/>
      <c r="X346" s="305"/>
      <c r="Y346" s="309"/>
      <c r="Z346" s="305"/>
    </row>
    <row r="347" spans="10:26" x14ac:dyDescent="0.2">
      <c r="J347" s="224"/>
      <c r="K347" s="224"/>
      <c r="L347" s="224"/>
      <c r="M347" s="224"/>
      <c r="N347" s="303"/>
      <c r="O347" s="304"/>
      <c r="P347" s="305"/>
      <c r="Q347" s="303"/>
      <c r="R347" s="306"/>
      <c r="S347" s="311"/>
      <c r="T347" s="308"/>
      <c r="U347" s="303"/>
      <c r="V347" s="303"/>
      <c r="W347" s="305"/>
      <c r="X347" s="305"/>
      <c r="Y347" s="309"/>
      <c r="Z347" s="305"/>
    </row>
    <row r="348" spans="10:26" x14ac:dyDescent="0.2">
      <c r="J348" s="224"/>
      <c r="K348" s="224"/>
      <c r="L348" s="224"/>
      <c r="M348" s="224"/>
      <c r="N348" s="303"/>
      <c r="O348" s="304"/>
      <c r="P348" s="305"/>
      <c r="Q348" s="303"/>
      <c r="R348" s="306"/>
      <c r="S348" s="311"/>
      <c r="T348" s="308"/>
      <c r="U348" s="303"/>
      <c r="V348" s="303"/>
      <c r="W348" s="305"/>
      <c r="X348" s="305"/>
      <c r="Y348" s="309"/>
      <c r="Z348" s="305"/>
    </row>
    <row r="349" spans="10:26" x14ac:dyDescent="0.2">
      <c r="J349" s="224"/>
      <c r="K349" s="224"/>
      <c r="L349" s="224"/>
      <c r="M349" s="224"/>
      <c r="N349" s="303"/>
      <c r="O349" s="304"/>
      <c r="P349" s="305"/>
      <c r="Q349" s="303"/>
      <c r="R349" s="306"/>
      <c r="S349" s="311"/>
      <c r="T349" s="308"/>
      <c r="U349" s="303"/>
      <c r="V349" s="303"/>
      <c r="W349" s="305"/>
      <c r="X349" s="305"/>
      <c r="Y349" s="309"/>
      <c r="Z349" s="305"/>
    </row>
    <row r="350" spans="10:26" x14ac:dyDescent="0.2">
      <c r="J350" s="224"/>
      <c r="K350" s="224"/>
      <c r="L350" s="224"/>
      <c r="M350" s="224"/>
      <c r="N350" s="303"/>
      <c r="O350" s="304"/>
      <c r="P350" s="305"/>
      <c r="Q350" s="303"/>
      <c r="R350" s="306"/>
      <c r="S350" s="311"/>
      <c r="T350" s="308"/>
      <c r="U350" s="303"/>
      <c r="V350" s="303"/>
      <c r="W350" s="305"/>
      <c r="X350" s="305"/>
      <c r="Y350" s="309"/>
      <c r="Z350" s="305"/>
    </row>
    <row r="351" spans="10:26" x14ac:dyDescent="0.2">
      <c r="J351" s="224"/>
      <c r="K351" s="224"/>
      <c r="L351" s="224"/>
      <c r="M351" s="224"/>
      <c r="N351" s="303"/>
      <c r="O351" s="304"/>
      <c r="P351" s="305"/>
      <c r="Q351" s="303"/>
      <c r="R351" s="306"/>
      <c r="S351" s="311"/>
      <c r="T351" s="308"/>
      <c r="U351" s="303"/>
      <c r="V351" s="303"/>
      <c r="W351" s="305"/>
      <c r="X351" s="305"/>
      <c r="Y351" s="309"/>
      <c r="Z351" s="305"/>
    </row>
    <row r="352" spans="10:26" x14ac:dyDescent="0.2">
      <c r="J352" s="224"/>
      <c r="K352" s="224"/>
      <c r="L352" s="224"/>
      <c r="M352" s="224"/>
      <c r="N352" s="303"/>
      <c r="O352" s="304"/>
      <c r="P352" s="305"/>
      <c r="Q352" s="303"/>
      <c r="R352" s="306"/>
      <c r="S352" s="311"/>
      <c r="T352" s="308"/>
      <c r="U352" s="303"/>
      <c r="V352" s="303"/>
      <c r="W352" s="305"/>
      <c r="X352" s="305"/>
      <c r="Y352" s="309"/>
      <c r="Z352" s="305"/>
    </row>
    <row r="353" spans="10:26" x14ac:dyDescent="0.2">
      <c r="J353" s="224"/>
      <c r="K353" s="224"/>
      <c r="L353" s="224"/>
      <c r="M353" s="224"/>
      <c r="N353" s="303"/>
      <c r="O353" s="304"/>
      <c r="P353" s="305"/>
      <c r="Q353" s="303"/>
      <c r="R353" s="306"/>
      <c r="S353" s="311"/>
      <c r="T353" s="308"/>
      <c r="U353" s="303"/>
      <c r="V353" s="303"/>
      <c r="W353" s="305"/>
      <c r="X353" s="305"/>
      <c r="Y353" s="309"/>
      <c r="Z353" s="305"/>
    </row>
    <row r="354" spans="10:26" x14ac:dyDescent="0.2">
      <c r="J354" s="224"/>
      <c r="K354" s="224"/>
      <c r="L354" s="224"/>
      <c r="M354" s="224"/>
      <c r="N354" s="303"/>
      <c r="O354" s="304"/>
      <c r="P354" s="305"/>
      <c r="Q354" s="303"/>
      <c r="R354" s="306"/>
      <c r="S354" s="311"/>
      <c r="T354" s="308"/>
      <c r="U354" s="303"/>
      <c r="V354" s="303"/>
      <c r="W354" s="305"/>
      <c r="X354" s="305"/>
      <c r="Y354" s="309"/>
      <c r="Z354" s="305"/>
    </row>
    <row r="355" spans="10:26" x14ac:dyDescent="0.2">
      <c r="J355" s="224"/>
      <c r="K355" s="224"/>
      <c r="L355" s="224"/>
      <c r="M355" s="224"/>
      <c r="N355" s="303"/>
      <c r="O355" s="304"/>
      <c r="P355" s="305"/>
      <c r="Q355" s="303"/>
      <c r="R355" s="306"/>
      <c r="S355" s="311"/>
      <c r="T355" s="308"/>
      <c r="U355" s="303"/>
      <c r="V355" s="303"/>
      <c r="W355" s="305"/>
      <c r="X355" s="305"/>
      <c r="Y355" s="309"/>
      <c r="Z355" s="305"/>
    </row>
    <row r="356" spans="10:26" x14ac:dyDescent="0.2">
      <c r="J356" s="224"/>
      <c r="K356" s="224"/>
      <c r="L356" s="224"/>
      <c r="M356" s="224"/>
      <c r="N356" s="303"/>
      <c r="O356" s="304"/>
      <c r="P356" s="305"/>
      <c r="Q356" s="303"/>
      <c r="R356" s="306"/>
      <c r="S356" s="311"/>
      <c r="T356" s="308"/>
      <c r="U356" s="303"/>
      <c r="V356" s="303"/>
      <c r="W356" s="305"/>
      <c r="X356" s="305"/>
      <c r="Y356" s="309"/>
      <c r="Z356" s="305"/>
    </row>
    <row r="357" spans="10:26" x14ac:dyDescent="0.2">
      <c r="J357" s="224"/>
      <c r="K357" s="224"/>
      <c r="L357" s="224"/>
      <c r="M357" s="224"/>
      <c r="N357" s="303"/>
      <c r="O357" s="304"/>
      <c r="P357" s="305"/>
      <c r="Q357" s="303"/>
      <c r="R357" s="306"/>
      <c r="S357" s="311"/>
      <c r="T357" s="308"/>
      <c r="U357" s="303"/>
      <c r="V357" s="303"/>
      <c r="W357" s="305"/>
      <c r="X357" s="305"/>
      <c r="Y357" s="309"/>
      <c r="Z357" s="305"/>
    </row>
    <row r="358" spans="10:26" x14ac:dyDescent="0.2">
      <c r="J358" s="224"/>
      <c r="K358" s="224"/>
      <c r="L358" s="224"/>
      <c r="M358" s="224"/>
      <c r="N358" s="303"/>
      <c r="O358" s="304"/>
      <c r="P358" s="305"/>
      <c r="Q358" s="303"/>
      <c r="R358" s="306"/>
      <c r="S358" s="311"/>
      <c r="T358" s="308"/>
      <c r="U358" s="303"/>
      <c r="V358" s="303"/>
      <c r="W358" s="305"/>
      <c r="X358" s="305"/>
      <c r="Y358" s="309"/>
      <c r="Z358" s="305"/>
    </row>
    <row r="359" spans="10:26" x14ac:dyDescent="0.2">
      <c r="J359" s="224"/>
      <c r="K359" s="224"/>
      <c r="L359" s="224"/>
      <c r="M359" s="224"/>
      <c r="N359" s="303"/>
      <c r="O359" s="304"/>
      <c r="P359" s="305"/>
      <c r="Q359" s="303"/>
      <c r="R359" s="306"/>
      <c r="S359" s="311"/>
      <c r="T359" s="308"/>
      <c r="U359" s="303"/>
      <c r="V359" s="303"/>
      <c r="W359" s="305"/>
      <c r="X359" s="305"/>
      <c r="Y359" s="309"/>
      <c r="Z359" s="305"/>
    </row>
    <row r="360" spans="10:26" x14ac:dyDescent="0.2">
      <c r="J360" s="224"/>
      <c r="K360" s="224"/>
      <c r="L360" s="224"/>
      <c r="M360" s="224"/>
      <c r="N360" s="303"/>
      <c r="O360" s="304"/>
      <c r="P360" s="305"/>
      <c r="Q360" s="303"/>
      <c r="R360" s="306"/>
      <c r="S360" s="311"/>
      <c r="T360" s="308"/>
      <c r="U360" s="303"/>
      <c r="V360" s="303"/>
      <c r="W360" s="305"/>
      <c r="X360" s="305"/>
      <c r="Y360" s="309"/>
      <c r="Z360" s="305"/>
    </row>
    <row r="361" spans="10:26" x14ac:dyDescent="0.2">
      <c r="J361" s="224"/>
      <c r="K361" s="224"/>
      <c r="L361" s="224"/>
      <c r="M361" s="224"/>
      <c r="N361" s="303"/>
      <c r="O361" s="304"/>
      <c r="P361" s="305"/>
      <c r="Q361" s="303"/>
      <c r="R361" s="306"/>
      <c r="S361" s="311"/>
      <c r="T361" s="308"/>
      <c r="U361" s="303"/>
      <c r="V361" s="303"/>
      <c r="W361" s="305"/>
      <c r="X361" s="305"/>
      <c r="Y361" s="309"/>
      <c r="Z361" s="305"/>
    </row>
    <row r="362" spans="10:26" x14ac:dyDescent="0.2">
      <c r="J362" s="224"/>
      <c r="K362" s="224"/>
      <c r="L362" s="224"/>
      <c r="M362" s="224"/>
      <c r="N362" s="303"/>
      <c r="O362" s="304"/>
      <c r="P362" s="305"/>
      <c r="Q362" s="303"/>
      <c r="R362" s="306"/>
      <c r="S362" s="311"/>
      <c r="T362" s="308"/>
      <c r="U362" s="303"/>
      <c r="V362" s="303"/>
      <c r="W362" s="305"/>
      <c r="X362" s="305"/>
      <c r="Y362" s="309"/>
      <c r="Z362" s="305"/>
    </row>
    <row r="363" spans="10:26" x14ac:dyDescent="0.2">
      <c r="J363" s="224"/>
      <c r="K363" s="224"/>
      <c r="L363" s="224"/>
      <c r="M363" s="224"/>
      <c r="N363" s="303"/>
      <c r="O363" s="304"/>
      <c r="P363" s="305"/>
      <c r="Q363" s="303"/>
      <c r="R363" s="306"/>
      <c r="S363" s="311"/>
      <c r="T363" s="308"/>
      <c r="U363" s="303"/>
      <c r="V363" s="303"/>
      <c r="W363" s="305"/>
      <c r="X363" s="305"/>
      <c r="Y363" s="309"/>
      <c r="Z363" s="305"/>
    </row>
    <row r="364" spans="10:26" x14ac:dyDescent="0.2">
      <c r="J364" s="224"/>
      <c r="K364" s="224"/>
      <c r="L364" s="224"/>
      <c r="M364" s="224"/>
      <c r="N364" s="303"/>
      <c r="O364" s="304"/>
      <c r="P364" s="305"/>
      <c r="Q364" s="303"/>
      <c r="R364" s="306"/>
      <c r="S364" s="311"/>
      <c r="T364" s="308"/>
      <c r="U364" s="303"/>
      <c r="V364" s="303"/>
      <c r="W364" s="305"/>
      <c r="X364" s="305"/>
      <c r="Y364" s="309"/>
      <c r="Z364" s="305"/>
    </row>
    <row r="365" spans="10:26" x14ac:dyDescent="0.2">
      <c r="J365" s="224"/>
      <c r="K365" s="224"/>
      <c r="L365" s="224"/>
      <c r="M365" s="224"/>
      <c r="N365" s="303"/>
      <c r="O365" s="304"/>
      <c r="P365" s="305"/>
      <c r="Q365" s="303"/>
      <c r="R365" s="306"/>
      <c r="S365" s="311"/>
      <c r="T365" s="308"/>
      <c r="U365" s="303"/>
      <c r="V365" s="303"/>
      <c r="W365" s="305"/>
      <c r="X365" s="305"/>
      <c r="Y365" s="309"/>
      <c r="Z365" s="305"/>
    </row>
    <row r="366" spans="10:26" x14ac:dyDescent="0.2">
      <c r="J366" s="224"/>
      <c r="K366" s="224"/>
      <c r="L366" s="224"/>
      <c r="M366" s="224"/>
      <c r="N366" s="303"/>
      <c r="O366" s="304"/>
      <c r="P366" s="305"/>
      <c r="Q366" s="303"/>
      <c r="R366" s="306"/>
      <c r="S366" s="311"/>
      <c r="T366" s="308"/>
      <c r="U366" s="303"/>
      <c r="V366" s="303"/>
      <c r="W366" s="305"/>
      <c r="X366" s="305"/>
      <c r="Y366" s="309"/>
      <c r="Z366" s="305"/>
    </row>
    <row r="367" spans="10:26" x14ac:dyDescent="0.2">
      <c r="J367" s="224"/>
      <c r="K367" s="224"/>
      <c r="L367" s="224"/>
      <c r="M367" s="224"/>
      <c r="N367" s="303"/>
      <c r="O367" s="304"/>
      <c r="P367" s="305"/>
      <c r="Q367" s="303"/>
      <c r="R367" s="306"/>
      <c r="S367" s="311"/>
      <c r="T367" s="308"/>
      <c r="U367" s="303"/>
      <c r="V367" s="303"/>
      <c r="W367" s="305"/>
      <c r="X367" s="305"/>
      <c r="Y367" s="309"/>
      <c r="Z367" s="305"/>
    </row>
    <row r="368" spans="10:26" x14ac:dyDescent="0.2">
      <c r="J368" s="224"/>
      <c r="K368" s="224"/>
      <c r="L368" s="224"/>
      <c r="M368" s="224"/>
      <c r="N368" s="303"/>
      <c r="O368" s="304"/>
      <c r="P368" s="305"/>
      <c r="Q368" s="303"/>
      <c r="R368" s="306"/>
      <c r="S368" s="311"/>
      <c r="T368" s="308"/>
      <c r="U368" s="303"/>
      <c r="V368" s="303"/>
      <c r="W368" s="305"/>
      <c r="X368" s="305"/>
      <c r="Y368" s="309"/>
      <c r="Z368" s="305"/>
    </row>
    <row r="369" spans="10:26" x14ac:dyDescent="0.2">
      <c r="J369" s="224"/>
      <c r="K369" s="224"/>
      <c r="L369" s="224"/>
      <c r="M369" s="224"/>
      <c r="N369" s="303"/>
      <c r="O369" s="304"/>
      <c r="P369" s="305"/>
      <c r="Q369" s="303"/>
      <c r="R369" s="306"/>
      <c r="S369" s="311"/>
      <c r="T369" s="308"/>
      <c r="U369" s="303"/>
      <c r="V369" s="303"/>
      <c r="W369" s="305"/>
      <c r="X369" s="305"/>
      <c r="Y369" s="309"/>
      <c r="Z369" s="305"/>
    </row>
    <row r="370" spans="10:26" x14ac:dyDescent="0.2">
      <c r="J370" s="224"/>
      <c r="K370" s="224"/>
      <c r="L370" s="224"/>
      <c r="M370" s="224"/>
      <c r="N370" s="303"/>
      <c r="O370" s="304"/>
      <c r="P370" s="305"/>
      <c r="Q370" s="303"/>
      <c r="R370" s="306"/>
      <c r="S370" s="311"/>
      <c r="T370" s="308"/>
      <c r="U370" s="303"/>
      <c r="V370" s="303"/>
      <c r="W370" s="305"/>
      <c r="X370" s="305"/>
      <c r="Y370" s="309"/>
      <c r="Z370" s="305"/>
    </row>
    <row r="371" spans="10:26" x14ac:dyDescent="0.2">
      <c r="J371" s="224"/>
      <c r="K371" s="224"/>
      <c r="L371" s="224"/>
      <c r="M371" s="224"/>
      <c r="N371" s="303"/>
      <c r="O371" s="304"/>
      <c r="P371" s="305"/>
      <c r="Q371" s="303"/>
      <c r="R371" s="306"/>
      <c r="S371" s="311"/>
      <c r="T371" s="308"/>
      <c r="U371" s="303"/>
      <c r="V371" s="303"/>
      <c r="W371" s="305"/>
      <c r="X371" s="305"/>
      <c r="Y371" s="309"/>
      <c r="Z371" s="305"/>
    </row>
    <row r="372" spans="10:26" x14ac:dyDescent="0.2">
      <c r="J372" s="224"/>
      <c r="K372" s="224"/>
      <c r="L372" s="224"/>
      <c r="M372" s="224"/>
      <c r="N372" s="303"/>
      <c r="O372" s="304"/>
      <c r="P372" s="305"/>
      <c r="Q372" s="303"/>
      <c r="R372" s="306"/>
      <c r="S372" s="311"/>
      <c r="T372" s="308"/>
      <c r="U372" s="303"/>
      <c r="V372" s="303"/>
      <c r="W372" s="305"/>
      <c r="X372" s="305"/>
      <c r="Y372" s="309"/>
      <c r="Z372" s="305"/>
    </row>
    <row r="373" spans="10:26" x14ac:dyDescent="0.2">
      <c r="J373" s="224"/>
      <c r="K373" s="224"/>
      <c r="L373" s="224"/>
      <c r="M373" s="224"/>
      <c r="N373" s="303"/>
      <c r="O373" s="304"/>
      <c r="P373" s="305"/>
      <c r="Q373" s="303"/>
      <c r="R373" s="306"/>
      <c r="S373" s="311"/>
      <c r="T373" s="308"/>
      <c r="U373" s="303"/>
      <c r="V373" s="303"/>
      <c r="W373" s="305"/>
      <c r="X373" s="305"/>
      <c r="Y373" s="309"/>
      <c r="Z373" s="305"/>
    </row>
    <row r="374" spans="10:26" x14ac:dyDescent="0.2">
      <c r="J374" s="224"/>
      <c r="K374" s="224"/>
      <c r="L374" s="224"/>
      <c r="M374" s="224"/>
      <c r="N374" s="303"/>
      <c r="O374" s="304"/>
      <c r="P374" s="305"/>
      <c r="Q374" s="303"/>
      <c r="R374" s="306"/>
      <c r="S374" s="311"/>
      <c r="T374" s="308"/>
      <c r="U374" s="303"/>
      <c r="V374" s="303"/>
      <c r="W374" s="305"/>
      <c r="X374" s="305"/>
      <c r="Y374" s="309"/>
      <c r="Z374" s="305"/>
    </row>
    <row r="375" spans="10:26" x14ac:dyDescent="0.2">
      <c r="J375" s="224"/>
      <c r="K375" s="224"/>
      <c r="L375" s="224"/>
      <c r="M375" s="224"/>
      <c r="N375" s="303"/>
      <c r="O375" s="304"/>
      <c r="P375" s="305"/>
      <c r="Q375" s="303"/>
      <c r="R375" s="306"/>
      <c r="S375" s="311"/>
      <c r="T375" s="308"/>
      <c r="U375" s="303"/>
      <c r="V375" s="303"/>
      <c r="W375" s="305"/>
      <c r="X375" s="305"/>
      <c r="Y375" s="309"/>
      <c r="Z375" s="305"/>
    </row>
    <row r="376" spans="10:26" x14ac:dyDescent="0.2">
      <c r="J376" s="224"/>
      <c r="K376" s="224"/>
      <c r="L376" s="224"/>
      <c r="M376" s="224"/>
      <c r="N376" s="303"/>
      <c r="O376" s="304"/>
      <c r="P376" s="305"/>
      <c r="Q376" s="303"/>
      <c r="R376" s="306"/>
      <c r="S376" s="311"/>
      <c r="T376" s="308"/>
      <c r="U376" s="303"/>
      <c r="V376" s="303"/>
      <c r="W376" s="305"/>
      <c r="X376" s="305"/>
      <c r="Y376" s="309"/>
      <c r="Z376" s="305"/>
    </row>
    <row r="377" spans="10:26" x14ac:dyDescent="0.2">
      <c r="J377" s="224"/>
      <c r="K377" s="224"/>
      <c r="L377" s="224"/>
      <c r="M377" s="224"/>
      <c r="N377" s="303"/>
      <c r="O377" s="304"/>
      <c r="P377" s="305"/>
      <c r="Q377" s="303"/>
      <c r="R377" s="306"/>
      <c r="S377" s="311"/>
      <c r="T377" s="308"/>
      <c r="U377" s="303"/>
      <c r="V377" s="303"/>
      <c r="W377" s="305"/>
      <c r="X377" s="305"/>
      <c r="Y377" s="309"/>
      <c r="Z377" s="305"/>
    </row>
    <row r="378" spans="10:26" x14ac:dyDescent="0.2">
      <c r="J378" s="224"/>
      <c r="K378" s="224"/>
      <c r="L378" s="224"/>
      <c r="M378" s="224"/>
      <c r="N378" s="303"/>
      <c r="O378" s="304"/>
      <c r="P378" s="305"/>
      <c r="Q378" s="303"/>
      <c r="R378" s="306"/>
      <c r="S378" s="311"/>
      <c r="T378" s="308"/>
      <c r="U378" s="303"/>
      <c r="V378" s="303"/>
      <c r="W378" s="305"/>
      <c r="X378" s="305"/>
      <c r="Y378" s="309"/>
      <c r="Z378" s="305"/>
    </row>
    <row r="379" spans="10:26" x14ac:dyDescent="0.2">
      <c r="J379" s="224"/>
      <c r="K379" s="224"/>
      <c r="L379" s="224"/>
      <c r="M379" s="224"/>
      <c r="N379" s="303"/>
      <c r="O379" s="304"/>
      <c r="P379" s="305"/>
      <c r="Q379" s="303"/>
      <c r="R379" s="306"/>
      <c r="S379" s="311"/>
      <c r="T379" s="308"/>
      <c r="U379" s="303"/>
      <c r="V379" s="303"/>
      <c r="W379" s="305"/>
      <c r="X379" s="305"/>
      <c r="Y379" s="309"/>
      <c r="Z379" s="305"/>
    </row>
    <row r="380" spans="10:26" x14ac:dyDescent="0.2">
      <c r="J380" s="224"/>
      <c r="K380" s="224"/>
      <c r="L380" s="224"/>
      <c r="M380" s="224"/>
      <c r="N380" s="303"/>
      <c r="O380" s="304"/>
      <c r="P380" s="305"/>
      <c r="Q380" s="303"/>
      <c r="R380" s="306"/>
      <c r="S380" s="311"/>
      <c r="T380" s="308"/>
      <c r="U380" s="303"/>
      <c r="V380" s="303"/>
      <c r="W380" s="305"/>
      <c r="X380" s="305"/>
      <c r="Y380" s="309"/>
      <c r="Z380" s="305"/>
    </row>
    <row r="381" spans="10:26" x14ac:dyDescent="0.2">
      <c r="J381" s="224"/>
      <c r="K381" s="224"/>
      <c r="L381" s="224"/>
      <c r="M381" s="224"/>
      <c r="N381" s="303"/>
      <c r="O381" s="304"/>
      <c r="P381" s="305"/>
      <c r="Q381" s="303"/>
      <c r="R381" s="306"/>
      <c r="S381" s="311"/>
      <c r="T381" s="308"/>
      <c r="U381" s="303"/>
      <c r="V381" s="303"/>
      <c r="W381" s="305"/>
      <c r="X381" s="305"/>
      <c r="Y381" s="309"/>
      <c r="Z381" s="305"/>
    </row>
    <row r="382" spans="10:26" x14ac:dyDescent="0.2">
      <c r="J382" s="224"/>
      <c r="K382" s="224"/>
      <c r="L382" s="224"/>
      <c r="M382" s="224"/>
      <c r="N382" s="303"/>
      <c r="O382" s="304"/>
      <c r="P382" s="305"/>
      <c r="Q382" s="303"/>
      <c r="R382" s="306"/>
      <c r="S382" s="311"/>
      <c r="T382" s="308"/>
      <c r="U382" s="303"/>
      <c r="V382" s="303"/>
      <c r="W382" s="305"/>
      <c r="X382" s="305"/>
      <c r="Y382" s="309"/>
      <c r="Z382" s="305"/>
    </row>
    <row r="383" spans="10:26" x14ac:dyDescent="0.2">
      <c r="J383" s="224"/>
      <c r="K383" s="224"/>
      <c r="L383" s="224"/>
      <c r="M383" s="224"/>
      <c r="N383" s="303"/>
      <c r="O383" s="304"/>
      <c r="P383" s="305"/>
      <c r="Q383" s="303"/>
      <c r="R383" s="306"/>
      <c r="S383" s="311"/>
      <c r="T383" s="308"/>
      <c r="U383" s="303"/>
      <c r="V383" s="303"/>
      <c r="W383" s="305"/>
      <c r="X383" s="305"/>
      <c r="Y383" s="309"/>
      <c r="Z383" s="305"/>
    </row>
    <row r="384" spans="10:26" x14ac:dyDescent="0.2">
      <c r="J384" s="224"/>
      <c r="K384" s="224"/>
      <c r="L384" s="224"/>
      <c r="M384" s="224"/>
      <c r="N384" s="303"/>
      <c r="O384" s="304"/>
      <c r="P384" s="305"/>
      <c r="Q384" s="303"/>
      <c r="R384" s="306"/>
      <c r="S384" s="311"/>
      <c r="T384" s="308"/>
      <c r="U384" s="303"/>
      <c r="V384" s="303"/>
      <c r="W384" s="305"/>
      <c r="X384" s="305"/>
      <c r="Y384" s="309"/>
      <c r="Z384" s="305"/>
    </row>
    <row r="385" spans="10:26" x14ac:dyDescent="0.2">
      <c r="J385" s="224"/>
      <c r="K385" s="224"/>
      <c r="L385" s="224"/>
      <c r="M385" s="224"/>
      <c r="N385" s="303"/>
      <c r="O385" s="304"/>
      <c r="P385" s="305"/>
      <c r="Q385" s="303"/>
      <c r="R385" s="306"/>
      <c r="S385" s="311"/>
      <c r="T385" s="308"/>
      <c r="U385" s="303"/>
      <c r="V385" s="303"/>
      <c r="W385" s="305"/>
      <c r="X385" s="305"/>
      <c r="Y385" s="309"/>
      <c r="Z385" s="305"/>
    </row>
    <row r="386" spans="10:26" x14ac:dyDescent="0.2">
      <c r="J386" s="224"/>
      <c r="K386" s="224"/>
      <c r="L386" s="224"/>
      <c r="M386" s="224"/>
      <c r="N386" s="303"/>
      <c r="O386" s="304"/>
      <c r="P386" s="305"/>
      <c r="Q386" s="303"/>
      <c r="R386" s="306"/>
      <c r="S386" s="311"/>
      <c r="T386" s="308"/>
      <c r="U386" s="303"/>
      <c r="V386" s="303"/>
      <c r="W386" s="305"/>
      <c r="X386" s="305"/>
      <c r="Y386" s="309"/>
      <c r="Z386" s="305"/>
    </row>
    <row r="387" spans="10:26" x14ac:dyDescent="0.2">
      <c r="J387" s="224"/>
      <c r="K387" s="224"/>
      <c r="L387" s="224"/>
      <c r="M387" s="224"/>
      <c r="N387" s="303"/>
      <c r="O387" s="304"/>
      <c r="P387" s="305"/>
      <c r="Q387" s="303"/>
      <c r="R387" s="306"/>
      <c r="S387" s="311"/>
      <c r="T387" s="308"/>
      <c r="U387" s="303"/>
      <c r="V387" s="303"/>
      <c r="W387" s="305"/>
      <c r="X387" s="305"/>
      <c r="Y387" s="309"/>
      <c r="Z387" s="305"/>
    </row>
    <row r="388" spans="10:26" x14ac:dyDescent="0.2">
      <c r="J388" s="224"/>
      <c r="K388" s="224"/>
      <c r="L388" s="224"/>
      <c r="M388" s="224"/>
      <c r="N388" s="303"/>
      <c r="O388" s="304"/>
      <c r="P388" s="305"/>
      <c r="Q388" s="303"/>
      <c r="R388" s="306"/>
      <c r="S388" s="311"/>
      <c r="T388" s="308"/>
      <c r="U388" s="303"/>
      <c r="V388" s="303"/>
      <c r="W388" s="305"/>
      <c r="X388" s="305"/>
      <c r="Y388" s="309"/>
      <c r="Z388" s="305"/>
    </row>
    <row r="389" spans="10:26" x14ac:dyDescent="0.2">
      <c r="J389" s="224"/>
      <c r="K389" s="224"/>
      <c r="L389" s="224"/>
      <c r="M389" s="224"/>
      <c r="N389" s="303"/>
      <c r="O389" s="304"/>
      <c r="P389" s="305"/>
      <c r="Q389" s="303"/>
      <c r="R389" s="306"/>
      <c r="S389" s="311"/>
      <c r="T389" s="308"/>
      <c r="U389" s="303"/>
      <c r="V389" s="303"/>
      <c r="W389" s="305"/>
      <c r="X389" s="305"/>
      <c r="Y389" s="309"/>
      <c r="Z389" s="305"/>
    </row>
    <row r="390" spans="10:26" x14ac:dyDescent="0.2">
      <c r="J390" s="224"/>
      <c r="K390" s="224"/>
      <c r="L390" s="224"/>
      <c r="M390" s="224"/>
      <c r="N390" s="303"/>
      <c r="O390" s="304"/>
      <c r="P390" s="305"/>
      <c r="Q390" s="303"/>
      <c r="R390" s="306"/>
      <c r="S390" s="311"/>
      <c r="T390" s="308"/>
      <c r="U390" s="303"/>
      <c r="V390" s="303"/>
      <c r="W390" s="305"/>
      <c r="X390" s="305"/>
      <c r="Y390" s="309"/>
      <c r="Z390" s="305"/>
    </row>
    <row r="391" spans="10:26" x14ac:dyDescent="0.2">
      <c r="J391" s="224"/>
      <c r="K391" s="224"/>
      <c r="L391" s="224"/>
      <c r="M391" s="224"/>
      <c r="N391" s="303"/>
      <c r="O391" s="304"/>
      <c r="P391" s="305"/>
      <c r="Q391" s="303"/>
      <c r="R391" s="306"/>
      <c r="S391" s="311"/>
      <c r="T391" s="308"/>
      <c r="U391" s="303"/>
      <c r="V391" s="303"/>
      <c r="W391" s="305"/>
      <c r="X391" s="305"/>
      <c r="Y391" s="309"/>
      <c r="Z391" s="305"/>
    </row>
    <row r="392" spans="10:26" x14ac:dyDescent="0.2">
      <c r="J392" s="224"/>
      <c r="K392" s="224"/>
      <c r="L392" s="224"/>
      <c r="M392" s="224"/>
      <c r="N392" s="303"/>
      <c r="O392" s="304"/>
      <c r="P392" s="305"/>
      <c r="Q392" s="303"/>
      <c r="R392" s="306"/>
      <c r="S392" s="311"/>
      <c r="T392" s="308"/>
      <c r="U392" s="303"/>
      <c r="V392" s="303"/>
      <c r="W392" s="305"/>
      <c r="X392" s="305"/>
      <c r="Y392" s="309"/>
      <c r="Z392" s="305"/>
    </row>
    <row r="393" spans="10:26" x14ac:dyDescent="0.2">
      <c r="J393" s="224"/>
      <c r="K393" s="224"/>
      <c r="L393" s="224"/>
      <c r="M393" s="224"/>
      <c r="N393" s="303"/>
      <c r="O393" s="304"/>
      <c r="P393" s="305"/>
      <c r="Q393" s="303"/>
      <c r="R393" s="306"/>
      <c r="S393" s="311"/>
      <c r="T393" s="308"/>
      <c r="U393" s="303"/>
      <c r="V393" s="303"/>
      <c r="W393" s="305"/>
      <c r="X393" s="305"/>
      <c r="Y393" s="309"/>
      <c r="Z393" s="305"/>
    </row>
    <row r="394" spans="10:26" x14ac:dyDescent="0.2">
      <c r="J394" s="224"/>
      <c r="K394" s="224"/>
      <c r="L394" s="224"/>
      <c r="M394" s="224"/>
      <c r="N394" s="303"/>
      <c r="O394" s="304"/>
      <c r="P394" s="305"/>
      <c r="Q394" s="303"/>
      <c r="R394" s="306"/>
      <c r="S394" s="311"/>
      <c r="T394" s="308"/>
      <c r="U394" s="303"/>
      <c r="V394" s="303"/>
      <c r="W394" s="305"/>
      <c r="X394" s="305"/>
      <c r="Y394" s="309"/>
      <c r="Z394" s="305"/>
    </row>
    <row r="395" spans="10:26" x14ac:dyDescent="0.2">
      <c r="J395" s="224"/>
      <c r="K395" s="224"/>
      <c r="L395" s="224"/>
      <c r="M395" s="224"/>
      <c r="N395" s="303"/>
      <c r="O395" s="304"/>
      <c r="P395" s="305"/>
      <c r="Q395" s="303"/>
      <c r="R395" s="306"/>
      <c r="S395" s="311"/>
      <c r="T395" s="308"/>
      <c r="U395" s="303"/>
      <c r="V395" s="303"/>
      <c r="W395" s="305"/>
      <c r="X395" s="305"/>
      <c r="Y395" s="309"/>
      <c r="Z395" s="305"/>
    </row>
    <row r="396" spans="10:26" x14ac:dyDescent="0.2">
      <c r="J396" s="224"/>
      <c r="K396" s="224"/>
      <c r="L396" s="224"/>
      <c r="M396" s="224"/>
      <c r="N396" s="303"/>
      <c r="O396" s="304"/>
      <c r="P396" s="305"/>
      <c r="Q396" s="303"/>
      <c r="R396" s="306"/>
      <c r="S396" s="311"/>
      <c r="T396" s="308"/>
      <c r="U396" s="303"/>
      <c r="V396" s="303"/>
      <c r="W396" s="305"/>
      <c r="X396" s="305"/>
      <c r="Y396" s="309"/>
      <c r="Z396" s="305"/>
    </row>
    <row r="397" spans="10:26" x14ac:dyDescent="0.2">
      <c r="J397" s="224"/>
      <c r="K397" s="224"/>
      <c r="L397" s="224"/>
      <c r="M397" s="224"/>
      <c r="N397" s="303"/>
      <c r="O397" s="304"/>
      <c r="P397" s="305"/>
      <c r="Q397" s="303"/>
      <c r="R397" s="306"/>
      <c r="S397" s="311"/>
      <c r="T397" s="308"/>
      <c r="U397" s="303"/>
      <c r="V397" s="303"/>
      <c r="W397" s="305"/>
      <c r="X397" s="305"/>
      <c r="Y397" s="309"/>
      <c r="Z397" s="305"/>
    </row>
    <row r="398" spans="10:26" x14ac:dyDescent="0.2">
      <c r="J398" s="224"/>
      <c r="K398" s="224"/>
      <c r="L398" s="224"/>
      <c r="M398" s="224"/>
      <c r="N398" s="303"/>
      <c r="O398" s="304"/>
      <c r="P398" s="305"/>
      <c r="Q398" s="303"/>
      <c r="R398" s="306"/>
      <c r="S398" s="311"/>
      <c r="T398" s="308"/>
      <c r="U398" s="303"/>
      <c r="V398" s="303"/>
      <c r="W398" s="305"/>
      <c r="X398" s="305"/>
      <c r="Y398" s="309"/>
      <c r="Z398" s="305"/>
    </row>
    <row r="399" spans="10:26" x14ac:dyDescent="0.2">
      <c r="J399" s="224"/>
      <c r="K399" s="224"/>
      <c r="L399" s="224"/>
      <c r="M399" s="224"/>
      <c r="N399" s="303"/>
      <c r="O399" s="304"/>
      <c r="P399" s="305"/>
      <c r="Q399" s="303"/>
      <c r="R399" s="306"/>
      <c r="S399" s="311"/>
      <c r="T399" s="308"/>
      <c r="U399" s="303"/>
      <c r="V399" s="303"/>
      <c r="W399" s="305"/>
      <c r="X399" s="305"/>
      <c r="Y399" s="309"/>
      <c r="Z399" s="305"/>
    </row>
    <row r="400" spans="10:26" x14ac:dyDescent="0.2">
      <c r="J400" s="224"/>
      <c r="K400" s="224"/>
      <c r="L400" s="224"/>
      <c r="M400" s="224"/>
      <c r="N400" s="303"/>
      <c r="O400" s="304"/>
      <c r="P400" s="305"/>
      <c r="Q400" s="303"/>
      <c r="R400" s="306"/>
      <c r="S400" s="311"/>
      <c r="T400" s="308"/>
      <c r="U400" s="303"/>
      <c r="V400" s="303"/>
      <c r="W400" s="305"/>
      <c r="X400" s="305"/>
      <c r="Y400" s="309"/>
      <c r="Z400" s="305"/>
    </row>
    <row r="401" spans="10:26" x14ac:dyDescent="0.2">
      <c r="J401" s="224"/>
      <c r="K401" s="224"/>
      <c r="L401" s="224"/>
      <c r="M401" s="224"/>
      <c r="N401" s="303"/>
      <c r="O401" s="304"/>
      <c r="P401" s="305"/>
      <c r="Q401" s="303"/>
      <c r="R401" s="306"/>
      <c r="S401" s="311"/>
      <c r="T401" s="308"/>
      <c r="U401" s="303"/>
      <c r="V401" s="303"/>
      <c r="W401" s="305"/>
      <c r="X401" s="305"/>
      <c r="Y401" s="309"/>
      <c r="Z401" s="305"/>
    </row>
    <row r="402" spans="10:26" x14ac:dyDescent="0.2">
      <c r="J402" s="224"/>
      <c r="K402" s="224"/>
      <c r="L402" s="224"/>
      <c r="M402" s="224"/>
      <c r="N402" s="303"/>
      <c r="O402" s="304"/>
      <c r="P402" s="305"/>
      <c r="Q402" s="303"/>
      <c r="R402" s="306"/>
      <c r="S402" s="311"/>
      <c r="T402" s="308"/>
      <c r="U402" s="303"/>
      <c r="V402" s="303"/>
      <c r="W402" s="305"/>
      <c r="X402" s="305"/>
      <c r="Y402" s="309"/>
      <c r="Z402" s="305"/>
    </row>
    <row r="403" spans="10:26" x14ac:dyDescent="0.2">
      <c r="J403" s="224"/>
      <c r="K403" s="224"/>
      <c r="L403" s="224"/>
      <c r="M403" s="224"/>
      <c r="N403" s="303"/>
      <c r="O403" s="304"/>
      <c r="P403" s="305"/>
      <c r="Q403" s="303"/>
      <c r="R403" s="306"/>
      <c r="S403" s="311"/>
      <c r="T403" s="308"/>
      <c r="U403" s="303"/>
      <c r="V403" s="303"/>
      <c r="W403" s="305"/>
      <c r="X403" s="305"/>
      <c r="Y403" s="309"/>
      <c r="Z403" s="305"/>
    </row>
    <row r="404" spans="10:26" x14ac:dyDescent="0.2">
      <c r="J404" s="224"/>
      <c r="K404" s="224"/>
      <c r="L404" s="224"/>
      <c r="M404" s="224"/>
      <c r="N404" s="303"/>
      <c r="O404" s="304"/>
      <c r="P404" s="305"/>
      <c r="Q404" s="303"/>
      <c r="R404" s="306"/>
      <c r="S404" s="311"/>
      <c r="T404" s="308"/>
      <c r="U404" s="303"/>
      <c r="V404" s="303"/>
      <c r="W404" s="305"/>
      <c r="X404" s="305"/>
      <c r="Y404" s="309"/>
      <c r="Z404" s="305"/>
    </row>
    <row r="405" spans="10:26" x14ac:dyDescent="0.2">
      <c r="J405" s="224"/>
      <c r="K405" s="224"/>
      <c r="L405" s="224"/>
      <c r="M405" s="224"/>
      <c r="N405" s="303"/>
      <c r="O405" s="304"/>
      <c r="P405" s="305"/>
      <c r="Q405" s="303"/>
      <c r="R405" s="306"/>
      <c r="S405" s="311"/>
      <c r="T405" s="308"/>
      <c r="U405" s="303"/>
      <c r="V405" s="303"/>
      <c r="W405" s="305"/>
      <c r="X405" s="305"/>
      <c r="Y405" s="309"/>
      <c r="Z405" s="305"/>
    </row>
    <row r="406" spans="10:26" x14ac:dyDescent="0.2">
      <c r="J406" s="224"/>
      <c r="K406" s="224"/>
      <c r="L406" s="224"/>
      <c r="M406" s="224"/>
      <c r="N406" s="303"/>
      <c r="O406" s="304"/>
      <c r="P406" s="305"/>
      <c r="Q406" s="303"/>
      <c r="R406" s="306"/>
      <c r="S406" s="311"/>
      <c r="T406" s="308"/>
      <c r="U406" s="303"/>
      <c r="V406" s="303"/>
      <c r="W406" s="305"/>
      <c r="X406" s="305"/>
      <c r="Y406" s="309"/>
      <c r="Z406" s="305"/>
    </row>
    <row r="407" spans="10:26" x14ac:dyDescent="0.2">
      <c r="J407" s="224"/>
      <c r="K407" s="224"/>
      <c r="L407" s="224"/>
      <c r="M407" s="224"/>
      <c r="N407" s="303"/>
      <c r="O407" s="304"/>
      <c r="P407" s="305"/>
      <c r="Q407" s="303"/>
      <c r="R407" s="306"/>
      <c r="S407" s="311"/>
      <c r="T407" s="308"/>
      <c r="U407" s="303"/>
      <c r="V407" s="303"/>
      <c r="W407" s="305"/>
      <c r="X407" s="305"/>
      <c r="Y407" s="309"/>
      <c r="Z407" s="305"/>
    </row>
    <row r="408" spans="10:26" x14ac:dyDescent="0.2">
      <c r="J408" s="224"/>
      <c r="K408" s="224"/>
      <c r="L408" s="224"/>
      <c r="M408" s="224"/>
      <c r="N408" s="303"/>
      <c r="O408" s="304"/>
      <c r="P408" s="305"/>
      <c r="Q408" s="303"/>
      <c r="R408" s="306"/>
      <c r="S408" s="311"/>
      <c r="T408" s="308"/>
      <c r="U408" s="303"/>
      <c r="V408" s="303"/>
      <c r="W408" s="305"/>
      <c r="X408" s="305"/>
      <c r="Y408" s="309"/>
      <c r="Z408" s="305"/>
    </row>
    <row r="409" spans="10:26" x14ac:dyDescent="0.2">
      <c r="J409" s="224"/>
      <c r="K409" s="224"/>
      <c r="L409" s="224"/>
      <c r="M409" s="224"/>
      <c r="N409" s="303"/>
      <c r="O409" s="304"/>
      <c r="P409" s="305"/>
      <c r="Q409" s="303"/>
      <c r="R409" s="306"/>
      <c r="S409" s="311"/>
      <c r="T409" s="308"/>
      <c r="U409" s="303"/>
      <c r="V409" s="303"/>
      <c r="W409" s="305"/>
      <c r="X409" s="305"/>
      <c r="Y409" s="309"/>
      <c r="Z409" s="305"/>
    </row>
    <row r="410" spans="10:26" x14ac:dyDescent="0.2">
      <c r="J410" s="224"/>
      <c r="K410" s="224"/>
      <c r="L410" s="224"/>
      <c r="M410" s="224"/>
      <c r="N410" s="303"/>
      <c r="O410" s="304"/>
      <c r="P410" s="305"/>
      <c r="Q410" s="303"/>
      <c r="R410" s="306"/>
      <c r="S410" s="311"/>
      <c r="T410" s="308"/>
      <c r="U410" s="303"/>
      <c r="V410" s="303"/>
      <c r="W410" s="305"/>
      <c r="X410" s="305"/>
      <c r="Y410" s="309"/>
      <c r="Z410" s="305"/>
    </row>
    <row r="411" spans="10:26" x14ac:dyDescent="0.2">
      <c r="J411" s="224"/>
      <c r="K411" s="224"/>
      <c r="L411" s="224"/>
      <c r="M411" s="224"/>
      <c r="N411" s="303"/>
      <c r="O411" s="304"/>
      <c r="P411" s="305"/>
      <c r="Q411" s="303"/>
      <c r="R411" s="306"/>
      <c r="S411" s="311"/>
      <c r="T411" s="308"/>
      <c r="U411" s="303"/>
      <c r="V411" s="303"/>
      <c r="W411" s="305"/>
      <c r="X411" s="305"/>
      <c r="Y411" s="309"/>
      <c r="Z411" s="305"/>
    </row>
    <row r="412" spans="10:26" x14ac:dyDescent="0.2">
      <c r="J412" s="224"/>
      <c r="K412" s="224"/>
      <c r="L412" s="224"/>
      <c r="M412" s="224"/>
      <c r="N412" s="303"/>
      <c r="O412" s="304"/>
      <c r="P412" s="305"/>
      <c r="Q412" s="303"/>
      <c r="R412" s="306"/>
      <c r="S412" s="311"/>
      <c r="T412" s="308"/>
      <c r="U412" s="303"/>
      <c r="V412" s="303"/>
      <c r="W412" s="305"/>
      <c r="X412" s="305"/>
      <c r="Y412" s="309"/>
      <c r="Z412" s="305"/>
    </row>
    <row r="413" spans="10:26" x14ac:dyDescent="0.2">
      <c r="J413" s="224"/>
      <c r="K413" s="224"/>
      <c r="L413" s="224"/>
      <c r="M413" s="224"/>
      <c r="N413" s="303"/>
      <c r="O413" s="304"/>
      <c r="P413" s="305"/>
      <c r="Q413" s="303"/>
      <c r="R413" s="306"/>
      <c r="S413" s="311"/>
      <c r="T413" s="308"/>
      <c r="U413" s="303"/>
      <c r="V413" s="303"/>
      <c r="W413" s="305"/>
      <c r="X413" s="305"/>
      <c r="Y413" s="309"/>
      <c r="Z413" s="305"/>
    </row>
    <row r="414" spans="10:26" x14ac:dyDescent="0.2">
      <c r="J414" s="224"/>
      <c r="K414" s="224"/>
      <c r="L414" s="224"/>
      <c r="M414" s="224"/>
      <c r="N414" s="303"/>
      <c r="O414" s="304"/>
      <c r="P414" s="305"/>
      <c r="Q414" s="303"/>
      <c r="R414" s="306"/>
      <c r="S414" s="311"/>
      <c r="T414" s="308"/>
      <c r="U414" s="303"/>
      <c r="V414" s="303"/>
      <c r="W414" s="305"/>
      <c r="X414" s="305"/>
      <c r="Y414" s="309"/>
      <c r="Z414" s="305"/>
    </row>
    <row r="415" spans="10:26" x14ac:dyDescent="0.2">
      <c r="J415" s="224"/>
      <c r="K415" s="224"/>
      <c r="L415" s="224"/>
      <c r="M415" s="224"/>
      <c r="N415" s="303"/>
      <c r="O415" s="304"/>
      <c r="P415" s="305"/>
      <c r="Q415" s="303"/>
      <c r="R415" s="306"/>
      <c r="S415" s="311"/>
      <c r="T415" s="308"/>
      <c r="U415" s="303"/>
      <c r="V415" s="303"/>
      <c r="W415" s="305"/>
      <c r="X415" s="305"/>
      <c r="Y415" s="309"/>
      <c r="Z415" s="305"/>
    </row>
    <row r="416" spans="10:26" x14ac:dyDescent="0.2">
      <c r="J416" s="224"/>
      <c r="K416" s="224"/>
      <c r="L416" s="224"/>
      <c r="M416" s="224"/>
      <c r="N416" s="303"/>
      <c r="O416" s="304"/>
      <c r="P416" s="305"/>
      <c r="Q416" s="303"/>
      <c r="R416" s="306"/>
      <c r="S416" s="311"/>
      <c r="T416" s="308"/>
      <c r="U416" s="303"/>
      <c r="V416" s="303"/>
      <c r="W416" s="305"/>
      <c r="X416" s="305"/>
      <c r="Y416" s="309"/>
      <c r="Z416" s="305"/>
    </row>
    <row r="417" spans="10:26" x14ac:dyDescent="0.2">
      <c r="J417" s="224"/>
      <c r="K417" s="224"/>
      <c r="L417" s="224"/>
      <c r="M417" s="224"/>
      <c r="N417" s="303"/>
      <c r="O417" s="304"/>
      <c r="P417" s="305"/>
      <c r="Q417" s="303"/>
      <c r="R417" s="306"/>
      <c r="S417" s="311"/>
      <c r="T417" s="308"/>
      <c r="U417" s="303"/>
      <c r="V417" s="303"/>
      <c r="W417" s="305"/>
      <c r="X417" s="305"/>
      <c r="Y417" s="309"/>
      <c r="Z417" s="305"/>
    </row>
    <row r="418" spans="10:26" x14ac:dyDescent="0.2">
      <c r="J418" s="224"/>
      <c r="K418" s="224"/>
      <c r="L418" s="224"/>
      <c r="M418" s="224"/>
      <c r="N418" s="303"/>
      <c r="O418" s="304"/>
      <c r="P418" s="305"/>
      <c r="Q418" s="303"/>
      <c r="R418" s="306"/>
      <c r="S418" s="311"/>
      <c r="T418" s="308"/>
      <c r="U418" s="303"/>
      <c r="V418" s="303"/>
      <c r="W418" s="305"/>
      <c r="X418" s="305"/>
      <c r="Y418" s="309"/>
      <c r="Z418" s="305"/>
    </row>
    <row r="419" spans="10:26" x14ac:dyDescent="0.2">
      <c r="J419" s="224"/>
      <c r="K419" s="224"/>
      <c r="L419" s="224"/>
      <c r="M419" s="224"/>
      <c r="N419" s="303"/>
      <c r="O419" s="304"/>
      <c r="P419" s="305"/>
      <c r="Q419" s="303"/>
      <c r="R419" s="306"/>
      <c r="S419" s="311"/>
      <c r="T419" s="308"/>
      <c r="U419" s="303"/>
      <c r="V419" s="303"/>
      <c r="W419" s="305"/>
      <c r="X419" s="305"/>
      <c r="Y419" s="309"/>
      <c r="Z419" s="305"/>
    </row>
    <row r="420" spans="10:26" x14ac:dyDescent="0.2">
      <c r="J420" s="224"/>
      <c r="K420" s="224"/>
      <c r="L420" s="224"/>
      <c r="M420" s="224"/>
      <c r="N420" s="303"/>
      <c r="O420" s="304"/>
      <c r="P420" s="305"/>
      <c r="Q420" s="303"/>
      <c r="R420" s="306"/>
      <c r="S420" s="311"/>
      <c r="T420" s="308"/>
      <c r="U420" s="303"/>
      <c r="V420" s="303"/>
      <c r="W420" s="305"/>
      <c r="X420" s="305"/>
      <c r="Y420" s="309"/>
      <c r="Z420" s="305"/>
    </row>
    <row r="421" spans="10:26" x14ac:dyDescent="0.2">
      <c r="J421" s="224"/>
      <c r="K421" s="224"/>
      <c r="L421" s="224"/>
      <c r="M421" s="224"/>
      <c r="N421" s="303"/>
      <c r="O421" s="304"/>
      <c r="P421" s="305"/>
      <c r="Q421" s="303"/>
      <c r="R421" s="306"/>
      <c r="S421" s="311"/>
      <c r="T421" s="308"/>
      <c r="U421" s="303"/>
      <c r="V421" s="303"/>
      <c r="W421" s="305"/>
      <c r="X421" s="305"/>
      <c r="Y421" s="309"/>
      <c r="Z421" s="305"/>
    </row>
    <row r="422" spans="10:26" x14ac:dyDescent="0.2">
      <c r="J422" s="224"/>
      <c r="K422" s="224"/>
      <c r="L422" s="224"/>
      <c r="M422" s="224"/>
      <c r="N422" s="303"/>
      <c r="O422" s="304"/>
      <c r="P422" s="305"/>
      <c r="Q422" s="303"/>
      <c r="R422" s="306"/>
      <c r="S422" s="311"/>
      <c r="T422" s="308"/>
      <c r="U422" s="303"/>
      <c r="V422" s="303"/>
      <c r="W422" s="305"/>
      <c r="X422" s="305"/>
      <c r="Y422" s="309"/>
      <c r="Z422" s="305"/>
    </row>
    <row r="423" spans="10:26" x14ac:dyDescent="0.2">
      <c r="J423" s="224"/>
      <c r="K423" s="224"/>
      <c r="L423" s="224"/>
      <c r="M423" s="224"/>
      <c r="N423" s="303"/>
      <c r="O423" s="304"/>
      <c r="P423" s="305"/>
      <c r="Q423" s="303"/>
      <c r="R423" s="306"/>
      <c r="S423" s="311"/>
      <c r="T423" s="308"/>
      <c r="U423" s="303"/>
      <c r="V423" s="303"/>
      <c r="W423" s="305"/>
      <c r="X423" s="305"/>
      <c r="Y423" s="309"/>
      <c r="Z423" s="305"/>
    </row>
    <row r="424" spans="10:26" x14ac:dyDescent="0.2">
      <c r="J424" s="224"/>
      <c r="K424" s="224"/>
      <c r="L424" s="224"/>
      <c r="M424" s="224"/>
      <c r="N424" s="303"/>
      <c r="O424" s="304"/>
      <c r="P424" s="305"/>
      <c r="Q424" s="303"/>
      <c r="R424" s="306"/>
      <c r="S424" s="311"/>
      <c r="T424" s="308"/>
      <c r="U424" s="303"/>
      <c r="V424" s="303"/>
      <c r="W424" s="305"/>
      <c r="X424" s="305"/>
      <c r="Y424" s="309"/>
      <c r="Z424" s="305"/>
    </row>
    <row r="425" spans="10:26" x14ac:dyDescent="0.2">
      <c r="J425" s="224"/>
      <c r="K425" s="224"/>
      <c r="L425" s="224"/>
      <c r="M425" s="224"/>
      <c r="N425" s="303"/>
      <c r="O425" s="304"/>
      <c r="P425" s="305"/>
      <c r="Q425" s="303"/>
      <c r="R425" s="306"/>
      <c r="S425" s="311"/>
      <c r="T425" s="308"/>
      <c r="U425" s="303"/>
      <c r="V425" s="303"/>
      <c r="W425" s="305"/>
      <c r="X425" s="305"/>
      <c r="Y425" s="309"/>
      <c r="Z425" s="305"/>
    </row>
    <row r="426" spans="10:26" x14ac:dyDescent="0.2">
      <c r="J426" s="224"/>
      <c r="K426" s="224"/>
      <c r="L426" s="224"/>
      <c r="M426" s="224"/>
      <c r="N426" s="303"/>
      <c r="O426" s="304"/>
      <c r="P426" s="305"/>
      <c r="Q426" s="303"/>
      <c r="R426" s="306"/>
      <c r="S426" s="311"/>
      <c r="T426" s="308"/>
      <c r="U426" s="303"/>
      <c r="V426" s="303"/>
      <c r="W426" s="305"/>
      <c r="X426" s="305"/>
      <c r="Y426" s="309"/>
      <c r="Z426" s="305"/>
    </row>
    <row r="427" spans="10:26" x14ac:dyDescent="0.2">
      <c r="J427" s="224"/>
      <c r="K427" s="224"/>
      <c r="L427" s="224"/>
      <c r="M427" s="224"/>
      <c r="N427" s="303"/>
      <c r="O427" s="304"/>
      <c r="P427" s="305"/>
      <c r="Q427" s="303"/>
      <c r="R427" s="306"/>
      <c r="S427" s="311"/>
      <c r="T427" s="308"/>
      <c r="U427" s="303"/>
      <c r="V427" s="303"/>
      <c r="W427" s="305"/>
      <c r="X427" s="305"/>
      <c r="Y427" s="309"/>
      <c r="Z427" s="305"/>
    </row>
    <row r="428" spans="10:26" x14ac:dyDescent="0.2">
      <c r="J428" s="224"/>
      <c r="K428" s="224"/>
      <c r="L428" s="224"/>
      <c r="M428" s="224"/>
      <c r="N428" s="303"/>
      <c r="O428" s="304"/>
      <c r="P428" s="305"/>
      <c r="Q428" s="303"/>
      <c r="R428" s="306"/>
      <c r="S428" s="311"/>
      <c r="T428" s="308"/>
      <c r="U428" s="303"/>
      <c r="V428" s="303"/>
      <c r="W428" s="305"/>
      <c r="X428" s="305"/>
      <c r="Y428" s="309"/>
      <c r="Z428" s="305"/>
    </row>
    <row r="429" spans="10:26" x14ac:dyDescent="0.2">
      <c r="J429" s="224"/>
      <c r="K429" s="224"/>
      <c r="L429" s="224"/>
      <c r="M429" s="224"/>
      <c r="N429" s="303"/>
      <c r="O429" s="304"/>
      <c r="P429" s="305"/>
      <c r="Q429" s="303"/>
      <c r="R429" s="306"/>
      <c r="S429" s="311"/>
      <c r="T429" s="308"/>
      <c r="U429" s="303"/>
      <c r="V429" s="303"/>
      <c r="W429" s="305"/>
      <c r="X429" s="305"/>
      <c r="Y429" s="309"/>
      <c r="Z429" s="305"/>
    </row>
    <row r="430" spans="10:26" x14ac:dyDescent="0.2">
      <c r="J430" s="224"/>
      <c r="K430" s="224"/>
      <c r="L430" s="224"/>
      <c r="M430" s="224"/>
      <c r="N430" s="303"/>
      <c r="O430" s="304"/>
      <c r="P430" s="305"/>
      <c r="Q430" s="303"/>
      <c r="R430" s="306"/>
      <c r="S430" s="311"/>
      <c r="T430" s="308"/>
      <c r="U430" s="303"/>
      <c r="V430" s="303"/>
      <c r="W430" s="305"/>
      <c r="X430" s="305"/>
      <c r="Y430" s="309"/>
      <c r="Z430" s="305"/>
    </row>
    <row r="431" spans="10:26" x14ac:dyDescent="0.2">
      <c r="J431" s="224"/>
      <c r="K431" s="224"/>
      <c r="L431" s="224"/>
      <c r="M431" s="224"/>
      <c r="N431" s="303"/>
      <c r="O431" s="304"/>
      <c r="P431" s="305"/>
      <c r="Q431" s="303"/>
      <c r="R431" s="306"/>
      <c r="S431" s="311"/>
      <c r="T431" s="308"/>
      <c r="U431" s="303"/>
      <c r="V431" s="303"/>
      <c r="W431" s="305"/>
      <c r="X431" s="305"/>
      <c r="Y431" s="309"/>
      <c r="Z431" s="305"/>
    </row>
    <row r="432" spans="10:26" x14ac:dyDescent="0.2">
      <c r="J432" s="224"/>
      <c r="K432" s="224"/>
      <c r="L432" s="224"/>
      <c r="M432" s="224"/>
      <c r="N432" s="303"/>
      <c r="O432" s="304"/>
      <c r="P432" s="305"/>
      <c r="Q432" s="303"/>
      <c r="R432" s="306"/>
      <c r="S432" s="311"/>
      <c r="T432" s="308"/>
      <c r="U432" s="303"/>
      <c r="V432" s="303"/>
      <c r="W432" s="305"/>
      <c r="X432" s="305"/>
      <c r="Y432" s="309"/>
      <c r="Z432" s="305"/>
    </row>
    <row r="433" spans="10:26" x14ac:dyDescent="0.2">
      <c r="J433" s="224"/>
      <c r="K433" s="224"/>
      <c r="L433" s="224"/>
      <c r="M433" s="224"/>
      <c r="N433" s="303"/>
      <c r="O433" s="304"/>
      <c r="P433" s="305"/>
      <c r="Q433" s="303"/>
      <c r="R433" s="306"/>
      <c r="S433" s="311"/>
      <c r="T433" s="308"/>
      <c r="U433" s="303"/>
      <c r="V433" s="303"/>
      <c r="W433" s="305"/>
      <c r="X433" s="305"/>
      <c r="Y433" s="309"/>
      <c r="Z433" s="305"/>
    </row>
    <row r="434" spans="10:26" x14ac:dyDescent="0.2">
      <c r="J434" s="224"/>
      <c r="K434" s="224"/>
      <c r="L434" s="224"/>
      <c r="M434" s="224"/>
      <c r="N434" s="303"/>
      <c r="O434" s="304"/>
      <c r="P434" s="305"/>
      <c r="Q434" s="303"/>
      <c r="R434" s="306"/>
      <c r="S434" s="311"/>
      <c r="T434" s="308"/>
      <c r="U434" s="303"/>
      <c r="V434" s="303"/>
      <c r="W434" s="305"/>
      <c r="X434" s="305"/>
      <c r="Y434" s="309"/>
      <c r="Z434" s="305"/>
    </row>
    <row r="435" spans="10:26" x14ac:dyDescent="0.2">
      <c r="J435" s="224"/>
      <c r="K435" s="224"/>
      <c r="L435" s="224"/>
      <c r="M435" s="224"/>
      <c r="N435" s="303"/>
      <c r="O435" s="304"/>
      <c r="P435" s="305"/>
      <c r="Q435" s="303"/>
      <c r="R435" s="306"/>
      <c r="S435" s="311"/>
      <c r="T435" s="308"/>
      <c r="U435" s="303"/>
      <c r="V435" s="303"/>
      <c r="W435" s="305"/>
      <c r="X435" s="305"/>
      <c r="Y435" s="309"/>
      <c r="Z435" s="305"/>
    </row>
    <row r="436" spans="10:26" x14ac:dyDescent="0.2">
      <c r="J436" s="224"/>
      <c r="K436" s="224"/>
      <c r="L436" s="224"/>
      <c r="M436" s="224"/>
      <c r="N436" s="303"/>
      <c r="O436" s="304"/>
      <c r="P436" s="305"/>
      <c r="Q436" s="303"/>
      <c r="R436" s="306"/>
      <c r="S436" s="311"/>
      <c r="T436" s="308"/>
      <c r="U436" s="303"/>
      <c r="V436" s="303"/>
      <c r="W436" s="305"/>
      <c r="X436" s="305"/>
      <c r="Y436" s="309"/>
      <c r="Z436" s="305"/>
    </row>
    <row r="437" spans="10:26" x14ac:dyDescent="0.2">
      <c r="J437" s="224"/>
      <c r="K437" s="224"/>
      <c r="L437" s="224"/>
      <c r="M437" s="224"/>
      <c r="N437" s="303"/>
      <c r="O437" s="304"/>
      <c r="P437" s="305"/>
      <c r="Q437" s="303"/>
      <c r="R437" s="306"/>
      <c r="S437" s="311"/>
      <c r="T437" s="308"/>
      <c r="U437" s="303"/>
      <c r="V437" s="303"/>
      <c r="W437" s="305"/>
      <c r="X437" s="305"/>
      <c r="Y437" s="309"/>
      <c r="Z437" s="305"/>
    </row>
    <row r="438" spans="10:26" x14ac:dyDescent="0.2">
      <c r="J438" s="224"/>
      <c r="K438" s="224"/>
      <c r="L438" s="224"/>
      <c r="M438" s="224"/>
      <c r="N438" s="303"/>
      <c r="O438" s="304"/>
      <c r="P438" s="305"/>
      <c r="Q438" s="303"/>
      <c r="R438" s="306"/>
      <c r="S438" s="311"/>
      <c r="T438" s="308"/>
      <c r="U438" s="303"/>
      <c r="V438" s="303"/>
      <c r="W438" s="305"/>
      <c r="X438" s="305"/>
      <c r="Y438" s="309"/>
      <c r="Z438" s="305"/>
    </row>
    <row r="439" spans="10:26" x14ac:dyDescent="0.2">
      <c r="J439" s="224"/>
      <c r="K439" s="224"/>
      <c r="L439" s="224"/>
      <c r="M439" s="224"/>
      <c r="N439" s="303"/>
      <c r="O439" s="304"/>
      <c r="P439" s="305"/>
      <c r="Q439" s="303"/>
      <c r="R439" s="306"/>
      <c r="S439" s="311"/>
      <c r="T439" s="308"/>
      <c r="U439" s="303"/>
      <c r="V439" s="303"/>
      <c r="W439" s="305"/>
      <c r="X439" s="305"/>
      <c r="Y439" s="309"/>
      <c r="Z439" s="305"/>
    </row>
    <row r="440" spans="10:26" x14ac:dyDescent="0.2">
      <c r="J440" s="224"/>
      <c r="K440" s="224"/>
      <c r="L440" s="224"/>
      <c r="M440" s="224"/>
      <c r="N440" s="303"/>
      <c r="O440" s="304"/>
      <c r="P440" s="305"/>
      <c r="Q440" s="303"/>
      <c r="R440" s="306"/>
      <c r="S440" s="311"/>
      <c r="T440" s="308"/>
      <c r="U440" s="303"/>
      <c r="V440" s="303"/>
      <c r="W440" s="305"/>
      <c r="X440" s="305"/>
      <c r="Y440" s="309"/>
      <c r="Z440" s="305"/>
    </row>
    <row r="441" spans="10:26" x14ac:dyDescent="0.2">
      <c r="J441" s="224"/>
      <c r="K441" s="224"/>
      <c r="L441" s="224"/>
      <c r="M441" s="224"/>
      <c r="N441" s="303"/>
      <c r="O441" s="304"/>
      <c r="P441" s="305"/>
      <c r="Q441" s="303"/>
      <c r="R441" s="306"/>
      <c r="S441" s="311"/>
      <c r="T441" s="308"/>
      <c r="U441" s="303"/>
      <c r="V441" s="303"/>
      <c r="W441" s="305"/>
      <c r="X441" s="305"/>
      <c r="Y441" s="309"/>
      <c r="Z441" s="305"/>
    </row>
    <row r="442" spans="10:26" x14ac:dyDescent="0.2">
      <c r="J442" s="224"/>
      <c r="K442" s="224"/>
      <c r="L442" s="224"/>
      <c r="M442" s="224"/>
      <c r="N442" s="303"/>
      <c r="O442" s="304"/>
      <c r="P442" s="305"/>
      <c r="Q442" s="303"/>
      <c r="R442" s="306"/>
      <c r="S442" s="311"/>
      <c r="T442" s="308"/>
      <c r="U442" s="303"/>
      <c r="V442" s="303"/>
      <c r="W442" s="305"/>
      <c r="X442" s="305"/>
      <c r="Y442" s="309"/>
      <c r="Z442" s="305"/>
    </row>
    <row r="443" spans="10:26" x14ac:dyDescent="0.2">
      <c r="J443" s="224"/>
      <c r="K443" s="224"/>
      <c r="L443" s="224"/>
      <c r="M443" s="224"/>
      <c r="N443" s="303"/>
      <c r="O443" s="304"/>
      <c r="P443" s="305"/>
      <c r="Q443" s="303"/>
      <c r="R443" s="306"/>
      <c r="S443" s="311"/>
      <c r="T443" s="308"/>
      <c r="U443" s="303"/>
      <c r="V443" s="303"/>
      <c r="W443" s="305"/>
      <c r="X443" s="305"/>
      <c r="Y443" s="309"/>
      <c r="Z443" s="305"/>
    </row>
    <row r="444" spans="10:26" x14ac:dyDescent="0.2">
      <c r="J444" s="224"/>
      <c r="K444" s="224"/>
      <c r="L444" s="224"/>
      <c r="M444" s="224"/>
      <c r="N444" s="303"/>
      <c r="O444" s="304"/>
      <c r="P444" s="305"/>
      <c r="Q444" s="303"/>
      <c r="R444" s="306"/>
      <c r="S444" s="311"/>
      <c r="T444" s="308"/>
      <c r="U444" s="303"/>
      <c r="V444" s="303"/>
      <c r="W444" s="305"/>
      <c r="X444" s="305"/>
      <c r="Y444" s="309"/>
      <c r="Z444" s="305"/>
    </row>
    <row r="445" spans="10:26" x14ac:dyDescent="0.2">
      <c r="J445" s="224"/>
      <c r="K445" s="224"/>
      <c r="L445" s="224"/>
      <c r="M445" s="224"/>
      <c r="N445" s="303"/>
      <c r="O445" s="304"/>
      <c r="P445" s="305"/>
      <c r="Q445" s="303"/>
      <c r="R445" s="306"/>
      <c r="S445" s="311"/>
      <c r="T445" s="308"/>
      <c r="U445" s="303"/>
      <c r="V445" s="303"/>
      <c r="W445" s="305"/>
      <c r="X445" s="305"/>
      <c r="Y445" s="309"/>
      <c r="Z445" s="305"/>
    </row>
    <row r="446" spans="10:26" x14ac:dyDescent="0.2">
      <c r="J446" s="224"/>
      <c r="K446" s="224"/>
      <c r="L446" s="224"/>
      <c r="M446" s="224"/>
      <c r="N446" s="303"/>
      <c r="O446" s="304"/>
      <c r="P446" s="305"/>
      <c r="Q446" s="303"/>
      <c r="R446" s="306"/>
      <c r="S446" s="311"/>
      <c r="T446" s="308"/>
      <c r="U446" s="303"/>
      <c r="V446" s="303"/>
      <c r="W446" s="305"/>
      <c r="X446" s="305"/>
      <c r="Y446" s="309"/>
      <c r="Z446" s="305"/>
    </row>
    <row r="447" spans="10:26" x14ac:dyDescent="0.2">
      <c r="J447" s="224"/>
      <c r="K447" s="224"/>
      <c r="L447" s="224"/>
      <c r="M447" s="224"/>
      <c r="N447" s="303"/>
      <c r="O447" s="304"/>
      <c r="P447" s="305"/>
      <c r="Q447" s="303"/>
      <c r="R447" s="306"/>
      <c r="S447" s="311"/>
      <c r="T447" s="308"/>
      <c r="U447" s="303"/>
      <c r="V447" s="303"/>
      <c r="W447" s="305"/>
      <c r="X447" s="305"/>
      <c r="Y447" s="309"/>
      <c r="Z447" s="305"/>
    </row>
    <row r="448" spans="10:26" x14ac:dyDescent="0.2">
      <c r="J448" s="224"/>
      <c r="K448" s="224"/>
      <c r="L448" s="224"/>
      <c r="M448" s="224"/>
      <c r="N448" s="303"/>
      <c r="O448" s="304"/>
      <c r="P448" s="305"/>
      <c r="Q448" s="303"/>
      <c r="R448" s="306"/>
      <c r="S448" s="311"/>
      <c r="T448" s="308"/>
      <c r="U448" s="303"/>
      <c r="V448" s="303"/>
      <c r="W448" s="305"/>
      <c r="X448" s="305"/>
      <c r="Y448" s="309"/>
      <c r="Z448" s="305"/>
    </row>
    <row r="449" spans="10:26" x14ac:dyDescent="0.2">
      <c r="J449" s="224"/>
      <c r="K449" s="224"/>
      <c r="L449" s="224"/>
      <c r="M449" s="224"/>
      <c r="N449" s="303"/>
      <c r="O449" s="304"/>
      <c r="P449" s="305"/>
      <c r="Q449" s="303"/>
      <c r="R449" s="306"/>
      <c r="S449" s="311"/>
      <c r="T449" s="308"/>
      <c r="U449" s="303"/>
      <c r="V449" s="303"/>
      <c r="W449" s="305"/>
      <c r="X449" s="305"/>
      <c r="Y449" s="309"/>
      <c r="Z449" s="305"/>
    </row>
    <row r="450" spans="10:26" x14ac:dyDescent="0.2">
      <c r="J450" s="224"/>
      <c r="K450" s="224"/>
      <c r="L450" s="224"/>
      <c r="M450" s="224"/>
      <c r="N450" s="303"/>
      <c r="O450" s="304"/>
      <c r="P450" s="305"/>
      <c r="Q450" s="303"/>
      <c r="R450" s="306"/>
      <c r="S450" s="311"/>
      <c r="T450" s="308"/>
      <c r="U450" s="303"/>
      <c r="V450" s="303"/>
      <c r="W450" s="305"/>
      <c r="X450" s="305"/>
      <c r="Y450" s="309"/>
      <c r="Z450" s="305"/>
    </row>
    <row r="451" spans="10:26" x14ac:dyDescent="0.2">
      <c r="J451" s="224"/>
      <c r="K451" s="224"/>
      <c r="L451" s="224"/>
      <c r="M451" s="224"/>
      <c r="N451" s="303"/>
      <c r="O451" s="304"/>
      <c r="P451" s="305"/>
      <c r="Q451" s="303"/>
      <c r="R451" s="306"/>
      <c r="S451" s="311"/>
      <c r="T451" s="308"/>
      <c r="U451" s="303"/>
      <c r="V451" s="303"/>
      <c r="W451" s="305"/>
      <c r="X451" s="305"/>
      <c r="Y451" s="309"/>
      <c r="Z451" s="305"/>
    </row>
    <row r="452" spans="10:26" x14ac:dyDescent="0.2">
      <c r="J452" s="224"/>
      <c r="K452" s="224"/>
      <c r="L452" s="224"/>
      <c r="M452" s="224"/>
      <c r="N452" s="303"/>
      <c r="O452" s="304"/>
      <c r="P452" s="305"/>
      <c r="Q452" s="303"/>
      <c r="R452" s="306"/>
      <c r="S452" s="311"/>
      <c r="T452" s="308"/>
      <c r="U452" s="303"/>
      <c r="V452" s="303"/>
      <c r="W452" s="305"/>
      <c r="X452" s="305"/>
      <c r="Y452" s="309"/>
      <c r="Z452" s="305"/>
    </row>
    <row r="453" spans="10:26" x14ac:dyDescent="0.2">
      <c r="J453" s="224"/>
      <c r="K453" s="224"/>
      <c r="L453" s="224"/>
      <c r="M453" s="224"/>
      <c r="N453" s="303"/>
      <c r="O453" s="304"/>
      <c r="P453" s="305"/>
      <c r="Q453" s="303"/>
      <c r="R453" s="306"/>
      <c r="S453" s="311"/>
      <c r="T453" s="308"/>
      <c r="U453" s="303"/>
      <c r="V453" s="303"/>
      <c r="W453" s="305"/>
      <c r="X453" s="305"/>
      <c r="Y453" s="309"/>
      <c r="Z453" s="305"/>
    </row>
    <row r="454" spans="10:26" x14ac:dyDescent="0.2">
      <c r="J454" s="224"/>
      <c r="K454" s="224"/>
      <c r="L454" s="224"/>
      <c r="M454" s="224"/>
      <c r="N454" s="303"/>
      <c r="O454" s="304"/>
      <c r="P454" s="305"/>
      <c r="Q454" s="303"/>
      <c r="R454" s="306"/>
      <c r="S454" s="311"/>
      <c r="T454" s="308"/>
      <c r="U454" s="303"/>
      <c r="V454" s="303"/>
      <c r="W454" s="305"/>
      <c r="X454" s="305"/>
      <c r="Y454" s="309"/>
      <c r="Z454" s="305"/>
    </row>
    <row r="455" spans="10:26" x14ac:dyDescent="0.2">
      <c r="J455" s="224"/>
      <c r="K455" s="224"/>
      <c r="L455" s="224"/>
      <c r="M455" s="224"/>
      <c r="N455" s="303"/>
      <c r="O455" s="304"/>
      <c r="P455" s="305"/>
      <c r="Q455" s="303"/>
      <c r="R455" s="306"/>
      <c r="S455" s="311"/>
      <c r="T455" s="308"/>
      <c r="U455" s="303"/>
      <c r="V455" s="303"/>
      <c r="W455" s="305"/>
      <c r="X455" s="305"/>
      <c r="Y455" s="309"/>
      <c r="Z455" s="305"/>
    </row>
    <row r="456" spans="10:26" x14ac:dyDescent="0.2">
      <c r="J456" s="224"/>
      <c r="K456" s="224"/>
      <c r="L456" s="224"/>
      <c r="M456" s="224"/>
      <c r="N456" s="303"/>
      <c r="O456" s="304"/>
      <c r="P456" s="305"/>
      <c r="Q456" s="303"/>
      <c r="R456" s="306"/>
      <c r="S456" s="311"/>
      <c r="T456" s="308"/>
      <c r="U456" s="303"/>
      <c r="V456" s="303"/>
      <c r="W456" s="305"/>
      <c r="X456" s="305"/>
      <c r="Y456" s="309"/>
      <c r="Z456" s="305"/>
    </row>
    <row r="457" spans="10:26" x14ac:dyDescent="0.2">
      <c r="J457" s="224"/>
      <c r="K457" s="224"/>
      <c r="L457" s="224"/>
      <c r="M457" s="224"/>
      <c r="N457" s="303"/>
      <c r="O457" s="304"/>
      <c r="P457" s="305"/>
      <c r="Q457" s="303"/>
      <c r="R457" s="306"/>
      <c r="S457" s="311"/>
      <c r="T457" s="308"/>
      <c r="U457" s="303"/>
      <c r="V457" s="303"/>
      <c r="W457" s="305"/>
      <c r="X457" s="305"/>
      <c r="Y457" s="309"/>
      <c r="Z457" s="305"/>
    </row>
    <row r="458" spans="10:26" x14ac:dyDescent="0.2">
      <c r="J458" s="224"/>
      <c r="K458" s="224"/>
      <c r="L458" s="224"/>
      <c r="M458" s="224"/>
      <c r="N458" s="303"/>
      <c r="O458" s="304"/>
      <c r="P458" s="305"/>
      <c r="Q458" s="303"/>
      <c r="R458" s="306"/>
      <c r="S458" s="311"/>
      <c r="T458" s="308"/>
      <c r="U458" s="303"/>
      <c r="V458" s="303"/>
      <c r="W458" s="305"/>
      <c r="X458" s="305"/>
      <c r="Y458" s="309"/>
      <c r="Z458" s="305"/>
    </row>
    <row r="459" spans="10:26" x14ac:dyDescent="0.2">
      <c r="J459" s="224"/>
      <c r="K459" s="224"/>
      <c r="L459" s="224"/>
      <c r="M459" s="224"/>
      <c r="N459" s="303"/>
      <c r="O459" s="304"/>
      <c r="P459" s="305"/>
      <c r="Q459" s="303"/>
      <c r="R459" s="306"/>
      <c r="S459" s="311"/>
      <c r="T459" s="308"/>
      <c r="U459" s="303"/>
      <c r="V459" s="303"/>
      <c r="W459" s="305"/>
      <c r="X459" s="305"/>
      <c r="Y459" s="309"/>
      <c r="Z459" s="305"/>
    </row>
    <row r="460" spans="10:26" x14ac:dyDescent="0.2">
      <c r="J460" s="224"/>
      <c r="K460" s="224"/>
      <c r="L460" s="224"/>
      <c r="M460" s="224"/>
      <c r="N460" s="303"/>
      <c r="O460" s="304"/>
      <c r="P460" s="305"/>
      <c r="Q460" s="303"/>
      <c r="R460" s="306"/>
      <c r="S460" s="311"/>
      <c r="T460" s="308"/>
      <c r="U460" s="303"/>
      <c r="V460" s="303"/>
      <c r="W460" s="305"/>
      <c r="X460" s="305"/>
      <c r="Y460" s="309"/>
      <c r="Z460" s="305"/>
    </row>
    <row r="461" spans="10:26" x14ac:dyDescent="0.2">
      <c r="J461" s="224"/>
      <c r="K461" s="224"/>
      <c r="L461" s="224"/>
      <c r="M461" s="224"/>
      <c r="N461" s="303"/>
      <c r="O461" s="304"/>
      <c r="P461" s="305"/>
      <c r="Q461" s="303"/>
      <c r="R461" s="306"/>
      <c r="S461" s="311"/>
      <c r="T461" s="308"/>
      <c r="U461" s="303"/>
      <c r="V461" s="303"/>
      <c r="W461" s="305"/>
      <c r="X461" s="305"/>
      <c r="Y461" s="309"/>
      <c r="Z461" s="305"/>
    </row>
    <row r="462" spans="10:26" x14ac:dyDescent="0.2">
      <c r="J462" s="224"/>
      <c r="K462" s="224"/>
      <c r="L462" s="224"/>
      <c r="M462" s="224"/>
      <c r="N462" s="303"/>
      <c r="O462" s="304"/>
      <c r="P462" s="305"/>
      <c r="Q462" s="303"/>
      <c r="R462" s="306"/>
      <c r="S462" s="311"/>
      <c r="T462" s="308"/>
      <c r="U462" s="303"/>
      <c r="V462" s="303"/>
      <c r="W462" s="305"/>
      <c r="X462" s="305"/>
      <c r="Y462" s="309"/>
      <c r="Z462" s="305"/>
    </row>
    <row r="463" spans="10:26" x14ac:dyDescent="0.2">
      <c r="J463" s="224"/>
      <c r="K463" s="224"/>
      <c r="L463" s="224"/>
      <c r="M463" s="224"/>
      <c r="N463" s="303"/>
      <c r="O463" s="304"/>
      <c r="P463" s="305"/>
      <c r="Q463" s="303"/>
      <c r="R463" s="306"/>
      <c r="S463" s="311"/>
      <c r="T463" s="308"/>
      <c r="U463" s="303"/>
      <c r="V463" s="303"/>
      <c r="W463" s="305"/>
      <c r="X463" s="305"/>
      <c r="Y463" s="309"/>
      <c r="Z463" s="305"/>
    </row>
    <row r="464" spans="10:26" x14ac:dyDescent="0.2">
      <c r="J464" s="224"/>
      <c r="K464" s="224"/>
      <c r="L464" s="224"/>
      <c r="M464" s="224"/>
      <c r="N464" s="303"/>
      <c r="O464" s="304"/>
      <c r="P464" s="305"/>
      <c r="Q464" s="303"/>
      <c r="R464" s="306"/>
      <c r="S464" s="311"/>
      <c r="T464" s="308"/>
      <c r="U464" s="303"/>
      <c r="V464" s="303"/>
      <c r="W464" s="305"/>
      <c r="X464" s="305"/>
      <c r="Y464" s="309"/>
      <c r="Z464" s="305"/>
    </row>
    <row r="465" spans="10:26" x14ac:dyDescent="0.2">
      <c r="J465" s="224"/>
      <c r="K465" s="224"/>
      <c r="L465" s="224"/>
      <c r="M465" s="224"/>
      <c r="N465" s="303"/>
      <c r="O465" s="304"/>
      <c r="P465" s="305"/>
      <c r="Q465" s="303"/>
      <c r="R465" s="306"/>
      <c r="S465" s="311"/>
      <c r="T465" s="308"/>
      <c r="U465" s="303"/>
      <c r="V465" s="303"/>
      <c r="W465" s="305"/>
      <c r="X465" s="305"/>
      <c r="Y465" s="309"/>
      <c r="Z465" s="305"/>
    </row>
    <row r="466" spans="10:26" x14ac:dyDescent="0.2">
      <c r="J466" s="224"/>
      <c r="K466" s="224"/>
      <c r="L466" s="224"/>
      <c r="M466" s="224"/>
      <c r="N466" s="303"/>
      <c r="O466" s="304"/>
      <c r="P466" s="305"/>
      <c r="Q466" s="303"/>
      <c r="R466" s="306"/>
      <c r="S466" s="311"/>
      <c r="T466" s="308"/>
      <c r="U466" s="303"/>
      <c r="V466" s="303"/>
      <c r="W466" s="305"/>
      <c r="X466" s="305"/>
      <c r="Y466" s="309"/>
      <c r="Z466" s="305"/>
    </row>
    <row r="467" spans="10:26" x14ac:dyDescent="0.2">
      <c r="J467" s="224"/>
      <c r="K467" s="224"/>
      <c r="L467" s="224"/>
      <c r="M467" s="224"/>
      <c r="N467" s="303"/>
      <c r="O467" s="304"/>
      <c r="P467" s="305"/>
      <c r="Q467" s="303"/>
      <c r="R467" s="306"/>
      <c r="S467" s="311"/>
      <c r="T467" s="308"/>
      <c r="U467" s="303"/>
      <c r="V467" s="303"/>
      <c r="W467" s="305"/>
      <c r="X467" s="305"/>
      <c r="Y467" s="309"/>
      <c r="Z467" s="305"/>
    </row>
    <row r="468" spans="10:26" x14ac:dyDescent="0.2">
      <c r="J468" s="224"/>
      <c r="K468" s="224"/>
      <c r="L468" s="224"/>
      <c r="M468" s="224"/>
      <c r="N468" s="303"/>
      <c r="O468" s="304"/>
      <c r="P468" s="305"/>
      <c r="Q468" s="303"/>
      <c r="R468" s="306"/>
      <c r="S468" s="311"/>
      <c r="T468" s="308"/>
      <c r="U468" s="303"/>
      <c r="V468" s="303"/>
      <c r="W468" s="305"/>
      <c r="X468" s="305"/>
      <c r="Y468" s="309"/>
      <c r="Z468" s="305"/>
    </row>
    <row r="469" spans="10:26" x14ac:dyDescent="0.2">
      <c r="J469" s="224"/>
      <c r="K469" s="224"/>
      <c r="L469" s="224"/>
      <c r="M469" s="224"/>
      <c r="N469" s="303"/>
      <c r="O469" s="304"/>
      <c r="P469" s="305"/>
      <c r="Q469" s="303"/>
      <c r="R469" s="306"/>
      <c r="S469" s="311"/>
      <c r="T469" s="308"/>
      <c r="U469" s="303"/>
      <c r="V469" s="303"/>
      <c r="W469" s="305"/>
      <c r="X469" s="305"/>
      <c r="Y469" s="309"/>
      <c r="Z469" s="305"/>
    </row>
    <row r="470" spans="10:26" x14ac:dyDescent="0.2">
      <c r="J470" s="224"/>
      <c r="K470" s="224"/>
      <c r="L470" s="224"/>
      <c r="M470" s="224"/>
      <c r="N470" s="303"/>
      <c r="O470" s="304"/>
      <c r="P470" s="305"/>
      <c r="Q470" s="303"/>
      <c r="R470" s="306"/>
      <c r="S470" s="311"/>
      <c r="T470" s="308"/>
      <c r="U470" s="303"/>
      <c r="V470" s="303"/>
      <c r="W470" s="305"/>
      <c r="X470" s="305"/>
      <c r="Y470" s="309"/>
      <c r="Z470" s="305"/>
    </row>
    <row r="471" spans="10:26" x14ac:dyDescent="0.2">
      <c r="J471" s="224"/>
      <c r="K471" s="224"/>
      <c r="L471" s="224"/>
      <c r="M471" s="224"/>
      <c r="N471" s="303"/>
      <c r="O471" s="304"/>
      <c r="P471" s="305"/>
      <c r="Q471" s="303"/>
      <c r="R471" s="306"/>
      <c r="S471" s="311"/>
      <c r="T471" s="308"/>
      <c r="U471" s="303"/>
      <c r="V471" s="303"/>
      <c r="W471" s="305"/>
      <c r="X471" s="305"/>
      <c r="Y471" s="309"/>
      <c r="Z471" s="305"/>
    </row>
    <row r="472" spans="10:26" x14ac:dyDescent="0.2">
      <c r="J472" s="224"/>
      <c r="K472" s="224"/>
      <c r="L472" s="224"/>
      <c r="M472" s="224"/>
      <c r="N472" s="303"/>
      <c r="O472" s="304"/>
      <c r="P472" s="305"/>
      <c r="Q472" s="303"/>
      <c r="R472" s="306"/>
      <c r="S472" s="311"/>
      <c r="T472" s="308"/>
      <c r="U472" s="303"/>
      <c r="V472" s="303"/>
      <c r="W472" s="305"/>
      <c r="X472" s="305"/>
      <c r="Y472" s="309"/>
      <c r="Z472" s="305"/>
    </row>
    <row r="473" spans="10:26" x14ac:dyDescent="0.2">
      <c r="J473" s="224"/>
      <c r="K473" s="224"/>
      <c r="L473" s="224"/>
      <c r="M473" s="224"/>
      <c r="N473" s="303"/>
      <c r="O473" s="304"/>
      <c r="P473" s="305"/>
      <c r="Q473" s="303"/>
      <c r="R473" s="306"/>
      <c r="S473" s="311"/>
      <c r="T473" s="308"/>
      <c r="U473" s="303"/>
      <c r="V473" s="303"/>
      <c r="W473" s="305"/>
      <c r="X473" s="305"/>
      <c r="Y473" s="309"/>
      <c r="Z473" s="305"/>
    </row>
    <row r="474" spans="10:26" x14ac:dyDescent="0.2">
      <c r="J474" s="224"/>
      <c r="K474" s="224"/>
      <c r="L474" s="224"/>
      <c r="M474" s="224"/>
      <c r="N474" s="303"/>
      <c r="O474" s="304"/>
      <c r="P474" s="305"/>
      <c r="Q474" s="303"/>
      <c r="R474" s="306"/>
      <c r="S474" s="311"/>
      <c r="T474" s="308"/>
      <c r="U474" s="303"/>
      <c r="V474" s="303"/>
      <c r="W474" s="305"/>
      <c r="X474" s="305"/>
      <c r="Y474" s="309"/>
      <c r="Z474" s="305"/>
    </row>
    <row r="475" spans="10:26" x14ac:dyDescent="0.2">
      <c r="J475" s="224"/>
      <c r="K475" s="224"/>
      <c r="L475" s="224"/>
      <c r="M475" s="224"/>
      <c r="N475" s="303"/>
      <c r="O475" s="304"/>
      <c r="P475" s="305"/>
      <c r="Q475" s="303"/>
      <c r="R475" s="306"/>
      <c r="S475" s="311"/>
      <c r="T475" s="308"/>
      <c r="U475" s="303"/>
      <c r="V475" s="303"/>
      <c r="W475" s="305"/>
      <c r="X475" s="305"/>
      <c r="Y475" s="309"/>
      <c r="Z475" s="305"/>
    </row>
    <row r="476" spans="10:26" x14ac:dyDescent="0.2">
      <c r="J476" s="224"/>
      <c r="K476" s="224"/>
      <c r="L476" s="224"/>
      <c r="M476" s="224"/>
      <c r="N476" s="303"/>
      <c r="O476" s="304"/>
      <c r="P476" s="305"/>
      <c r="Q476" s="303"/>
      <c r="R476" s="306"/>
      <c r="S476" s="311"/>
      <c r="T476" s="308"/>
      <c r="U476" s="303"/>
      <c r="V476" s="303"/>
      <c r="W476" s="305"/>
      <c r="X476" s="305"/>
      <c r="Y476" s="309"/>
      <c r="Z476" s="305"/>
    </row>
    <row r="477" spans="10:26" x14ac:dyDescent="0.2">
      <c r="J477" s="224"/>
      <c r="K477" s="224"/>
      <c r="L477" s="224"/>
      <c r="M477" s="224"/>
      <c r="N477" s="303"/>
      <c r="O477" s="304"/>
      <c r="P477" s="305"/>
      <c r="Q477" s="303"/>
      <c r="R477" s="306"/>
      <c r="S477" s="311"/>
      <c r="T477" s="308"/>
      <c r="U477" s="303"/>
      <c r="V477" s="303"/>
      <c r="W477" s="305"/>
      <c r="X477" s="305"/>
      <c r="Y477" s="309"/>
      <c r="Z477" s="305"/>
    </row>
    <row r="478" spans="10:26" x14ac:dyDescent="0.2">
      <c r="J478" s="224"/>
      <c r="K478" s="224"/>
      <c r="L478" s="224"/>
      <c r="M478" s="224"/>
      <c r="N478" s="303"/>
      <c r="O478" s="304"/>
      <c r="P478" s="305"/>
      <c r="Q478" s="303"/>
      <c r="R478" s="306"/>
      <c r="S478" s="311"/>
      <c r="T478" s="308"/>
      <c r="U478" s="303"/>
      <c r="V478" s="303"/>
      <c r="W478" s="305"/>
      <c r="X478" s="305"/>
      <c r="Y478" s="309"/>
      <c r="Z478" s="305"/>
    </row>
    <row r="479" spans="10:26" x14ac:dyDescent="0.2">
      <c r="J479" s="224"/>
      <c r="K479" s="224"/>
      <c r="L479" s="224"/>
      <c r="M479" s="224"/>
      <c r="N479" s="303"/>
      <c r="O479" s="304"/>
      <c r="P479" s="305"/>
      <c r="Q479" s="303"/>
      <c r="R479" s="306"/>
      <c r="S479" s="311"/>
      <c r="T479" s="308"/>
      <c r="U479" s="303"/>
      <c r="V479" s="303"/>
      <c r="W479" s="305"/>
      <c r="X479" s="305"/>
      <c r="Y479" s="309"/>
      <c r="Z479" s="305"/>
    </row>
    <row r="480" spans="10:26" x14ac:dyDescent="0.2">
      <c r="J480" s="224"/>
      <c r="K480" s="224"/>
      <c r="L480" s="224"/>
      <c r="M480" s="224"/>
      <c r="N480" s="303"/>
      <c r="O480" s="304"/>
      <c r="P480" s="305"/>
      <c r="Q480" s="303"/>
      <c r="R480" s="306"/>
      <c r="S480" s="311"/>
      <c r="T480" s="308"/>
      <c r="U480" s="303"/>
      <c r="V480" s="303"/>
      <c r="W480" s="305"/>
      <c r="X480" s="305"/>
      <c r="Y480" s="309"/>
      <c r="Z480" s="305"/>
    </row>
    <row r="481" spans="10:26" x14ac:dyDescent="0.2">
      <c r="J481" s="224"/>
      <c r="K481" s="224"/>
      <c r="L481" s="224"/>
      <c r="M481" s="224"/>
      <c r="N481" s="303"/>
      <c r="O481" s="304"/>
      <c r="P481" s="305"/>
      <c r="Q481" s="303"/>
      <c r="R481" s="306"/>
      <c r="S481" s="311"/>
      <c r="T481" s="308"/>
      <c r="U481" s="303"/>
      <c r="V481" s="303"/>
      <c r="W481" s="305"/>
      <c r="X481" s="305"/>
      <c r="Y481" s="309"/>
      <c r="Z481" s="305"/>
    </row>
    <row r="482" spans="10:26" x14ac:dyDescent="0.2">
      <c r="J482" s="224"/>
      <c r="K482" s="224"/>
      <c r="L482" s="224"/>
      <c r="M482" s="224"/>
      <c r="N482" s="303"/>
      <c r="O482" s="304"/>
      <c r="P482" s="305"/>
      <c r="Q482" s="303"/>
      <c r="R482" s="306"/>
      <c r="S482" s="311"/>
      <c r="T482" s="308"/>
      <c r="U482" s="303"/>
      <c r="V482" s="303"/>
      <c r="W482" s="305"/>
      <c r="X482" s="305"/>
      <c r="Y482" s="309"/>
      <c r="Z482" s="305"/>
    </row>
    <row r="483" spans="10:26" x14ac:dyDescent="0.2">
      <c r="J483" s="224"/>
      <c r="K483" s="224"/>
      <c r="L483" s="224"/>
      <c r="M483" s="224"/>
      <c r="N483" s="303"/>
      <c r="O483" s="304"/>
      <c r="P483" s="305"/>
      <c r="Q483" s="303"/>
      <c r="R483" s="306"/>
      <c r="S483" s="311"/>
      <c r="T483" s="308"/>
      <c r="U483" s="303"/>
      <c r="V483" s="303"/>
      <c r="W483" s="305"/>
      <c r="X483" s="305"/>
      <c r="Y483" s="309"/>
      <c r="Z483" s="305"/>
    </row>
    <row r="484" spans="10:26" x14ac:dyDescent="0.2">
      <c r="J484" s="224"/>
      <c r="K484" s="224"/>
      <c r="L484" s="224"/>
      <c r="M484" s="224"/>
      <c r="N484" s="303"/>
      <c r="O484" s="304"/>
      <c r="P484" s="305"/>
      <c r="Q484" s="303"/>
      <c r="R484" s="306"/>
      <c r="S484" s="311"/>
      <c r="T484" s="308"/>
      <c r="U484" s="303"/>
      <c r="V484" s="303"/>
      <c r="W484" s="305"/>
      <c r="X484" s="305"/>
      <c r="Y484" s="309"/>
      <c r="Z484" s="305"/>
    </row>
    <row r="485" spans="10:26" x14ac:dyDescent="0.2">
      <c r="J485" s="224"/>
      <c r="K485" s="224"/>
      <c r="L485" s="224"/>
      <c r="M485" s="224"/>
      <c r="N485" s="303"/>
      <c r="O485" s="304"/>
      <c r="P485" s="305"/>
      <c r="Q485" s="303"/>
      <c r="R485" s="306"/>
      <c r="S485" s="311"/>
      <c r="T485" s="308"/>
      <c r="U485" s="303"/>
      <c r="V485" s="303"/>
      <c r="W485" s="305"/>
      <c r="X485" s="305"/>
      <c r="Y485" s="309"/>
      <c r="Z485" s="305"/>
    </row>
    <row r="486" spans="10:26" x14ac:dyDescent="0.2">
      <c r="J486" s="224"/>
      <c r="K486" s="224"/>
      <c r="L486" s="224"/>
      <c r="M486" s="224"/>
      <c r="N486" s="303"/>
      <c r="O486" s="304"/>
      <c r="P486" s="305"/>
      <c r="Q486" s="303"/>
      <c r="R486" s="306"/>
      <c r="S486" s="311"/>
      <c r="T486" s="308"/>
      <c r="U486" s="303"/>
      <c r="V486" s="303"/>
      <c r="W486" s="305"/>
      <c r="X486" s="305"/>
      <c r="Y486" s="309"/>
      <c r="Z486" s="305"/>
    </row>
    <row r="487" spans="10:26" x14ac:dyDescent="0.2">
      <c r="J487" s="224"/>
      <c r="K487" s="224"/>
      <c r="L487" s="224"/>
      <c r="M487" s="224"/>
      <c r="N487" s="303"/>
      <c r="O487" s="304"/>
      <c r="P487" s="305"/>
      <c r="Q487" s="303"/>
      <c r="R487" s="306"/>
      <c r="S487" s="311"/>
      <c r="T487" s="308"/>
      <c r="U487" s="303"/>
      <c r="V487" s="303"/>
      <c r="W487" s="305"/>
      <c r="X487" s="305"/>
      <c r="Y487" s="309"/>
      <c r="Z487" s="305"/>
    </row>
    <row r="488" spans="10:26" x14ac:dyDescent="0.2">
      <c r="J488" s="224"/>
      <c r="K488" s="224"/>
      <c r="L488" s="224"/>
      <c r="M488" s="224"/>
      <c r="N488" s="303"/>
      <c r="O488" s="304"/>
      <c r="P488" s="305"/>
      <c r="Q488" s="303"/>
      <c r="R488" s="306"/>
      <c r="S488" s="311"/>
      <c r="T488" s="308"/>
      <c r="U488" s="303"/>
      <c r="V488" s="303"/>
      <c r="W488" s="305"/>
      <c r="X488" s="305"/>
      <c r="Y488" s="309"/>
      <c r="Z488" s="305"/>
    </row>
    <row r="489" spans="10:26" x14ac:dyDescent="0.2">
      <c r="J489" s="224"/>
      <c r="K489" s="224"/>
      <c r="L489" s="224"/>
      <c r="M489" s="224"/>
      <c r="N489" s="303"/>
      <c r="O489" s="304"/>
      <c r="P489" s="305"/>
      <c r="Q489" s="303"/>
      <c r="R489" s="306"/>
      <c r="S489" s="311"/>
      <c r="T489" s="308"/>
      <c r="U489" s="303"/>
      <c r="V489" s="303"/>
      <c r="W489" s="305"/>
      <c r="X489" s="305"/>
      <c r="Y489" s="309"/>
      <c r="Z489" s="305"/>
    </row>
    <row r="490" spans="10:26" x14ac:dyDescent="0.2">
      <c r="J490" s="224"/>
      <c r="K490" s="224"/>
      <c r="L490" s="224"/>
      <c r="M490" s="224"/>
      <c r="N490" s="303"/>
      <c r="O490" s="304"/>
      <c r="P490" s="305"/>
      <c r="Q490" s="303"/>
      <c r="R490" s="306"/>
      <c r="S490" s="311"/>
      <c r="T490" s="308"/>
      <c r="U490" s="303"/>
      <c r="V490" s="303"/>
      <c r="W490" s="305"/>
      <c r="X490" s="305"/>
      <c r="Y490" s="309"/>
      <c r="Z490" s="305"/>
    </row>
    <row r="491" spans="10:26" x14ac:dyDescent="0.2">
      <c r="J491" s="224"/>
      <c r="K491" s="224"/>
      <c r="L491" s="224"/>
      <c r="M491" s="224"/>
      <c r="N491" s="303"/>
      <c r="O491" s="304"/>
      <c r="P491" s="305"/>
      <c r="Q491" s="303"/>
      <c r="R491" s="306"/>
      <c r="S491" s="311"/>
      <c r="T491" s="308"/>
      <c r="U491" s="303"/>
      <c r="V491" s="303"/>
      <c r="W491" s="305"/>
      <c r="X491" s="305"/>
      <c r="Y491" s="309"/>
      <c r="Z491" s="305"/>
    </row>
    <row r="492" spans="10:26" x14ac:dyDescent="0.2">
      <c r="J492" s="224"/>
      <c r="K492" s="224"/>
      <c r="L492" s="224"/>
      <c r="M492" s="224"/>
      <c r="N492" s="303"/>
      <c r="O492" s="304"/>
      <c r="P492" s="305"/>
      <c r="Q492" s="303"/>
      <c r="R492" s="306"/>
      <c r="S492" s="311"/>
      <c r="T492" s="308"/>
      <c r="U492" s="303"/>
      <c r="V492" s="303"/>
      <c r="W492" s="305"/>
      <c r="X492" s="305"/>
      <c r="Y492" s="309"/>
      <c r="Z492" s="305"/>
    </row>
    <row r="493" spans="10:26" x14ac:dyDescent="0.2">
      <c r="J493" s="224"/>
      <c r="K493" s="224"/>
      <c r="L493" s="224"/>
      <c r="M493" s="224"/>
      <c r="N493" s="303"/>
      <c r="O493" s="304"/>
      <c r="P493" s="305"/>
      <c r="Q493" s="303"/>
      <c r="R493" s="306"/>
      <c r="S493" s="311"/>
      <c r="T493" s="308"/>
      <c r="U493" s="303"/>
      <c r="V493" s="303"/>
      <c r="W493" s="305"/>
      <c r="X493" s="305"/>
      <c r="Y493" s="309"/>
      <c r="Z493" s="305"/>
    </row>
    <row r="494" spans="10:26" x14ac:dyDescent="0.2">
      <c r="J494" s="224"/>
      <c r="K494" s="224"/>
      <c r="L494" s="224"/>
      <c r="M494" s="224"/>
      <c r="N494" s="303"/>
      <c r="O494" s="304"/>
      <c r="P494" s="305"/>
      <c r="Q494" s="303"/>
      <c r="R494" s="306"/>
      <c r="S494" s="311"/>
      <c r="T494" s="308"/>
      <c r="U494" s="303"/>
      <c r="V494" s="303"/>
      <c r="W494" s="305"/>
      <c r="X494" s="305"/>
      <c r="Y494" s="309"/>
      <c r="Z494" s="305"/>
    </row>
    <row r="495" spans="10:26" x14ac:dyDescent="0.2">
      <c r="J495" s="224"/>
      <c r="K495" s="224"/>
      <c r="L495" s="224"/>
      <c r="M495" s="224"/>
      <c r="N495" s="303"/>
      <c r="O495" s="304"/>
      <c r="P495" s="305"/>
      <c r="Q495" s="303"/>
      <c r="R495" s="306"/>
      <c r="S495" s="311"/>
      <c r="T495" s="308"/>
      <c r="U495" s="303"/>
      <c r="V495" s="303"/>
      <c r="W495" s="305"/>
      <c r="X495" s="305"/>
      <c r="Y495" s="309"/>
      <c r="Z495" s="305"/>
    </row>
    <row r="496" spans="10:26" x14ac:dyDescent="0.2">
      <c r="J496" s="224"/>
      <c r="K496" s="224"/>
      <c r="L496" s="224"/>
      <c r="M496" s="224"/>
      <c r="N496" s="303"/>
      <c r="O496" s="304"/>
      <c r="P496" s="305"/>
      <c r="Q496" s="303"/>
      <c r="R496" s="306"/>
      <c r="S496" s="311"/>
      <c r="T496" s="308"/>
      <c r="U496" s="303"/>
      <c r="V496" s="303"/>
      <c r="W496" s="305"/>
      <c r="X496" s="305"/>
      <c r="Y496" s="309"/>
      <c r="Z496" s="305"/>
    </row>
    <row r="497" spans="10:26" x14ac:dyDescent="0.2">
      <c r="J497" s="224"/>
      <c r="K497" s="224"/>
      <c r="L497" s="224"/>
      <c r="M497" s="224"/>
      <c r="N497" s="303"/>
      <c r="O497" s="304"/>
      <c r="P497" s="305"/>
      <c r="Q497" s="303"/>
      <c r="R497" s="306"/>
      <c r="S497" s="311"/>
      <c r="T497" s="308"/>
      <c r="U497" s="303"/>
      <c r="V497" s="303"/>
      <c r="W497" s="305"/>
      <c r="X497" s="305"/>
      <c r="Y497" s="309"/>
      <c r="Z497" s="305"/>
    </row>
    <row r="498" spans="10:26" x14ac:dyDescent="0.2">
      <c r="J498" s="224"/>
      <c r="K498" s="224"/>
      <c r="L498" s="224"/>
      <c r="M498" s="224"/>
      <c r="N498" s="303"/>
      <c r="O498" s="304"/>
      <c r="P498" s="305"/>
      <c r="Q498" s="303"/>
      <c r="R498" s="306"/>
      <c r="S498" s="311"/>
      <c r="T498" s="308"/>
      <c r="U498" s="303"/>
      <c r="V498" s="303"/>
      <c r="W498" s="305"/>
      <c r="X498" s="305"/>
      <c r="Y498" s="309"/>
      <c r="Z498" s="305"/>
    </row>
    <row r="499" spans="10:26" x14ac:dyDescent="0.2">
      <c r="J499" s="224"/>
      <c r="K499" s="224"/>
      <c r="L499" s="224"/>
      <c r="M499" s="224"/>
      <c r="N499" s="303"/>
      <c r="O499" s="304"/>
      <c r="P499" s="305"/>
      <c r="Q499" s="303"/>
      <c r="R499" s="306"/>
      <c r="S499" s="311"/>
      <c r="T499" s="308"/>
      <c r="U499" s="303"/>
      <c r="V499" s="303"/>
      <c r="W499" s="305"/>
      <c r="X499" s="305"/>
      <c r="Y499" s="309"/>
      <c r="Z499" s="305"/>
    </row>
    <row r="500" spans="10:26" x14ac:dyDescent="0.2">
      <c r="J500" s="224"/>
      <c r="K500" s="224"/>
      <c r="L500" s="224"/>
      <c r="M500" s="224"/>
      <c r="N500" s="303"/>
      <c r="O500" s="304"/>
      <c r="P500" s="305"/>
      <c r="Q500" s="303"/>
      <c r="R500" s="306"/>
      <c r="S500" s="311"/>
      <c r="T500" s="308"/>
      <c r="U500" s="303"/>
      <c r="V500" s="303"/>
      <c r="W500" s="305"/>
      <c r="X500" s="305"/>
      <c r="Y500" s="309"/>
      <c r="Z500" s="305"/>
    </row>
    <row r="501" spans="10:26" x14ac:dyDescent="0.2">
      <c r="J501" s="224"/>
      <c r="K501" s="224"/>
      <c r="L501" s="224"/>
      <c r="M501" s="224"/>
      <c r="N501" s="303"/>
      <c r="O501" s="304"/>
      <c r="P501" s="305"/>
      <c r="Q501" s="303"/>
      <c r="R501" s="306"/>
      <c r="S501" s="311"/>
      <c r="T501" s="308"/>
      <c r="U501" s="303"/>
      <c r="V501" s="303"/>
      <c r="W501" s="305"/>
      <c r="X501" s="305"/>
      <c r="Y501" s="309"/>
      <c r="Z501" s="305"/>
    </row>
    <row r="502" spans="10:26" x14ac:dyDescent="0.2">
      <c r="J502" s="224"/>
      <c r="K502" s="224"/>
      <c r="L502" s="224"/>
      <c r="M502" s="224"/>
      <c r="N502" s="303"/>
      <c r="O502" s="304"/>
      <c r="P502" s="305"/>
      <c r="Q502" s="303"/>
      <c r="R502" s="306"/>
      <c r="S502" s="311"/>
      <c r="T502" s="308"/>
      <c r="U502" s="303"/>
      <c r="V502" s="303"/>
      <c r="W502" s="305"/>
      <c r="X502" s="305"/>
      <c r="Y502" s="309"/>
      <c r="Z502" s="305"/>
    </row>
    <row r="503" spans="10:26" x14ac:dyDescent="0.2">
      <c r="J503" s="224"/>
      <c r="K503" s="224"/>
      <c r="L503" s="224"/>
      <c r="M503" s="224"/>
      <c r="N503" s="303"/>
      <c r="O503" s="304"/>
      <c r="P503" s="305"/>
      <c r="Q503" s="303"/>
      <c r="R503" s="306"/>
      <c r="S503" s="311"/>
      <c r="T503" s="308"/>
      <c r="U503" s="303"/>
      <c r="V503" s="303"/>
      <c r="W503" s="305"/>
      <c r="X503" s="305"/>
      <c r="Y503" s="309"/>
      <c r="Z503" s="305"/>
    </row>
    <row r="504" spans="10:26" x14ac:dyDescent="0.2">
      <c r="J504" s="224"/>
      <c r="K504" s="224"/>
      <c r="L504" s="224"/>
      <c r="M504" s="224"/>
      <c r="N504" s="303"/>
      <c r="O504" s="304"/>
      <c r="P504" s="305"/>
      <c r="Q504" s="303"/>
      <c r="R504" s="306"/>
      <c r="S504" s="311"/>
      <c r="T504" s="308"/>
      <c r="U504" s="303"/>
      <c r="V504" s="303"/>
      <c r="W504" s="305"/>
      <c r="X504" s="305"/>
      <c r="Y504" s="309"/>
      <c r="Z504" s="305"/>
    </row>
    <row r="505" spans="10:26" x14ac:dyDescent="0.2">
      <c r="J505" s="224"/>
      <c r="K505" s="224"/>
      <c r="L505" s="224"/>
      <c r="M505" s="224"/>
      <c r="N505" s="303"/>
      <c r="O505" s="304"/>
      <c r="P505" s="305"/>
      <c r="Q505" s="303"/>
      <c r="R505" s="306"/>
      <c r="S505" s="311"/>
      <c r="T505" s="308"/>
      <c r="U505" s="303"/>
      <c r="V505" s="303"/>
      <c r="W505" s="305"/>
      <c r="X505" s="305"/>
      <c r="Y505" s="309"/>
      <c r="Z505" s="305"/>
    </row>
    <row r="506" spans="10:26" x14ac:dyDescent="0.2">
      <c r="J506" s="224"/>
      <c r="K506" s="224"/>
      <c r="L506" s="224"/>
      <c r="M506" s="224"/>
      <c r="N506" s="303"/>
      <c r="O506" s="304"/>
      <c r="P506" s="305"/>
      <c r="Q506" s="303"/>
      <c r="R506" s="306"/>
      <c r="S506" s="311"/>
      <c r="T506" s="308"/>
      <c r="U506" s="303"/>
      <c r="V506" s="303"/>
      <c r="W506" s="305"/>
      <c r="X506" s="305"/>
      <c r="Y506" s="309"/>
      <c r="Z506" s="305"/>
    </row>
    <row r="507" spans="10:26" x14ac:dyDescent="0.2">
      <c r="J507" s="224"/>
      <c r="K507" s="224"/>
      <c r="L507" s="224"/>
      <c r="M507" s="224"/>
      <c r="N507" s="303"/>
      <c r="O507" s="304"/>
      <c r="P507" s="305"/>
      <c r="Q507" s="303"/>
      <c r="R507" s="306"/>
      <c r="S507" s="311"/>
      <c r="T507" s="308"/>
      <c r="U507" s="303"/>
      <c r="V507" s="303"/>
      <c r="W507" s="305"/>
      <c r="X507" s="305"/>
      <c r="Y507" s="309"/>
      <c r="Z507" s="305"/>
    </row>
    <row r="508" spans="10:26" x14ac:dyDescent="0.2">
      <c r="J508" s="224"/>
      <c r="K508" s="224"/>
      <c r="L508" s="224"/>
      <c r="M508" s="224"/>
      <c r="N508" s="303"/>
      <c r="O508" s="304"/>
      <c r="P508" s="305"/>
      <c r="Q508" s="303"/>
      <c r="R508" s="306"/>
      <c r="S508" s="311"/>
      <c r="T508" s="308"/>
      <c r="U508" s="303"/>
      <c r="V508" s="303"/>
      <c r="W508" s="305"/>
      <c r="X508" s="305"/>
      <c r="Y508" s="309"/>
      <c r="Z508" s="305"/>
    </row>
    <row r="509" spans="10:26" x14ac:dyDescent="0.2">
      <c r="J509" s="224"/>
      <c r="K509" s="224"/>
      <c r="L509" s="224"/>
      <c r="M509" s="224"/>
      <c r="N509" s="303"/>
      <c r="O509" s="304"/>
      <c r="P509" s="305"/>
      <c r="Q509" s="303"/>
      <c r="R509" s="306"/>
      <c r="S509" s="311"/>
      <c r="T509" s="308"/>
      <c r="U509" s="303"/>
      <c r="V509" s="303"/>
      <c r="W509" s="305"/>
      <c r="X509" s="305"/>
      <c r="Y509" s="309"/>
      <c r="Z509" s="305"/>
    </row>
    <row r="510" spans="10:26" x14ac:dyDescent="0.2">
      <c r="J510" s="224"/>
      <c r="K510" s="224"/>
      <c r="L510" s="224"/>
      <c r="M510" s="224"/>
      <c r="N510" s="303"/>
      <c r="O510" s="304"/>
      <c r="P510" s="305"/>
      <c r="Q510" s="303"/>
      <c r="R510" s="306"/>
      <c r="S510" s="311"/>
      <c r="T510" s="308"/>
      <c r="U510" s="303"/>
      <c r="V510" s="303"/>
      <c r="W510" s="305"/>
      <c r="X510" s="305"/>
      <c r="Y510" s="309"/>
      <c r="Z510" s="305"/>
    </row>
    <row r="511" spans="10:26" x14ac:dyDescent="0.2">
      <c r="J511" s="224"/>
      <c r="K511" s="224"/>
      <c r="L511" s="224"/>
      <c r="M511" s="224"/>
      <c r="N511" s="303"/>
      <c r="O511" s="304"/>
      <c r="P511" s="305"/>
      <c r="Q511" s="303"/>
      <c r="R511" s="306"/>
      <c r="S511" s="311"/>
      <c r="T511" s="308"/>
      <c r="U511" s="303"/>
      <c r="V511" s="303"/>
      <c r="W511" s="305"/>
      <c r="X511" s="305"/>
      <c r="Y511" s="309"/>
      <c r="Z511" s="305"/>
    </row>
    <row r="512" spans="10:26" x14ac:dyDescent="0.2">
      <c r="J512" s="224"/>
      <c r="K512" s="224"/>
      <c r="L512" s="224"/>
      <c r="M512" s="224"/>
      <c r="N512" s="303"/>
      <c r="O512" s="304"/>
      <c r="P512" s="305"/>
      <c r="Q512" s="303"/>
      <c r="R512" s="306"/>
      <c r="S512" s="311"/>
      <c r="T512" s="308"/>
      <c r="U512" s="303"/>
      <c r="V512" s="303"/>
      <c r="W512" s="305"/>
      <c r="X512" s="305"/>
      <c r="Y512" s="309"/>
      <c r="Z512" s="305"/>
    </row>
    <row r="513" spans="10:26" x14ac:dyDescent="0.2">
      <c r="J513" s="224"/>
      <c r="K513" s="224"/>
      <c r="L513" s="224"/>
      <c r="M513" s="224"/>
      <c r="N513" s="303"/>
      <c r="O513" s="304"/>
      <c r="P513" s="305"/>
      <c r="Q513" s="303"/>
      <c r="R513" s="306"/>
      <c r="S513" s="311"/>
      <c r="T513" s="308"/>
      <c r="U513" s="303"/>
      <c r="V513" s="303"/>
      <c r="W513" s="305"/>
      <c r="X513" s="305"/>
      <c r="Y513" s="309"/>
      <c r="Z513" s="305"/>
    </row>
    <row r="514" spans="10:26" x14ac:dyDescent="0.2">
      <c r="J514" s="224"/>
      <c r="K514" s="224"/>
      <c r="L514" s="224"/>
      <c r="M514" s="224"/>
      <c r="N514" s="303"/>
      <c r="O514" s="304"/>
      <c r="P514" s="305"/>
      <c r="Q514" s="303"/>
      <c r="R514" s="306"/>
      <c r="S514" s="311"/>
      <c r="T514" s="308"/>
      <c r="U514" s="303"/>
      <c r="V514" s="303"/>
      <c r="W514" s="305"/>
      <c r="X514" s="305"/>
      <c r="Y514" s="309"/>
      <c r="Z514" s="305"/>
    </row>
    <row r="515" spans="10:26" x14ac:dyDescent="0.2">
      <c r="J515" s="224"/>
      <c r="K515" s="224"/>
      <c r="L515" s="224"/>
      <c r="M515" s="224"/>
      <c r="N515" s="303"/>
      <c r="O515" s="304"/>
      <c r="P515" s="305"/>
      <c r="Q515" s="303"/>
      <c r="R515" s="306"/>
      <c r="S515" s="311"/>
      <c r="T515" s="308"/>
      <c r="U515" s="303"/>
      <c r="V515" s="303"/>
      <c r="W515" s="305"/>
      <c r="X515" s="305"/>
      <c r="Y515" s="309"/>
      <c r="Z515" s="305"/>
    </row>
    <row r="516" spans="10:26" x14ac:dyDescent="0.2">
      <c r="J516" s="224"/>
      <c r="K516" s="224"/>
      <c r="L516" s="224"/>
      <c r="M516" s="224"/>
      <c r="N516" s="303"/>
      <c r="O516" s="304"/>
      <c r="P516" s="305"/>
      <c r="Q516" s="303"/>
      <c r="R516" s="306"/>
      <c r="S516" s="311"/>
      <c r="T516" s="308"/>
      <c r="U516" s="303"/>
      <c r="V516" s="303"/>
      <c r="W516" s="305"/>
      <c r="X516" s="305"/>
      <c r="Y516" s="309"/>
      <c r="Z516" s="305"/>
    </row>
    <row r="517" spans="10:26" x14ac:dyDescent="0.2">
      <c r="J517" s="224"/>
      <c r="K517" s="224"/>
      <c r="L517" s="224"/>
      <c r="M517" s="224"/>
      <c r="N517" s="303"/>
      <c r="O517" s="304"/>
      <c r="P517" s="305"/>
      <c r="Q517" s="303"/>
      <c r="R517" s="306"/>
      <c r="S517" s="311"/>
      <c r="T517" s="308"/>
      <c r="U517" s="303"/>
      <c r="V517" s="303"/>
      <c r="W517" s="305"/>
      <c r="X517" s="305"/>
      <c r="Y517" s="309"/>
      <c r="Z517" s="305"/>
    </row>
    <row r="518" spans="10:26" x14ac:dyDescent="0.2">
      <c r="J518" s="224"/>
      <c r="K518" s="224"/>
      <c r="L518" s="224"/>
      <c r="M518" s="224"/>
      <c r="N518" s="303"/>
      <c r="O518" s="304"/>
      <c r="P518" s="305"/>
      <c r="Q518" s="303"/>
      <c r="R518" s="306"/>
      <c r="S518" s="311"/>
      <c r="T518" s="308"/>
      <c r="U518" s="303"/>
      <c r="V518" s="303"/>
      <c r="W518" s="305"/>
      <c r="X518" s="305"/>
      <c r="Y518" s="309"/>
      <c r="Z518" s="305"/>
    </row>
    <row r="519" spans="10:26" x14ac:dyDescent="0.2">
      <c r="J519" s="224"/>
      <c r="K519" s="224"/>
      <c r="L519" s="224"/>
      <c r="M519" s="224"/>
      <c r="N519" s="303"/>
      <c r="O519" s="304"/>
      <c r="P519" s="305"/>
      <c r="Q519" s="303"/>
      <c r="R519" s="306"/>
      <c r="S519" s="311"/>
      <c r="T519" s="308"/>
      <c r="U519" s="303"/>
      <c r="V519" s="303"/>
      <c r="W519" s="305"/>
      <c r="X519" s="305"/>
      <c r="Y519" s="309"/>
      <c r="Z519" s="305"/>
    </row>
    <row r="520" spans="10:26" x14ac:dyDescent="0.2">
      <c r="J520" s="224"/>
      <c r="K520" s="224"/>
      <c r="L520" s="224"/>
      <c r="M520" s="224"/>
      <c r="N520" s="303"/>
      <c r="O520" s="304"/>
      <c r="P520" s="305"/>
      <c r="Q520" s="303"/>
      <c r="R520" s="306"/>
      <c r="S520" s="311"/>
      <c r="T520" s="308"/>
      <c r="U520" s="303"/>
      <c r="V520" s="303"/>
      <c r="W520" s="305"/>
      <c r="X520" s="305"/>
      <c r="Y520" s="309"/>
      <c r="Z520" s="305"/>
    </row>
    <row r="521" spans="10:26" x14ac:dyDescent="0.2">
      <c r="J521" s="224"/>
      <c r="K521" s="224"/>
      <c r="L521" s="224"/>
      <c r="M521" s="224"/>
      <c r="N521" s="303"/>
      <c r="O521" s="304"/>
      <c r="P521" s="305"/>
      <c r="Q521" s="303"/>
      <c r="R521" s="306"/>
      <c r="S521" s="311"/>
      <c r="T521" s="308"/>
      <c r="U521" s="303"/>
      <c r="V521" s="303"/>
      <c r="W521" s="305"/>
      <c r="X521" s="305"/>
      <c r="Y521" s="309"/>
      <c r="Z521" s="305"/>
    </row>
    <row r="522" spans="10:26" x14ac:dyDescent="0.2">
      <c r="J522" s="224"/>
      <c r="K522" s="224"/>
      <c r="L522" s="224"/>
      <c r="M522" s="224"/>
      <c r="N522" s="303"/>
      <c r="O522" s="304"/>
      <c r="P522" s="305"/>
      <c r="Q522" s="303"/>
      <c r="R522" s="306"/>
      <c r="S522" s="311"/>
      <c r="T522" s="308"/>
      <c r="U522" s="303"/>
      <c r="V522" s="303"/>
      <c r="W522" s="305"/>
      <c r="X522" s="305"/>
      <c r="Y522" s="309"/>
      <c r="Z522" s="305"/>
    </row>
    <row r="523" spans="10:26" x14ac:dyDescent="0.2">
      <c r="J523" s="224"/>
      <c r="K523" s="224"/>
      <c r="L523" s="224"/>
      <c r="M523" s="224"/>
      <c r="N523" s="303"/>
      <c r="O523" s="304"/>
      <c r="P523" s="305"/>
      <c r="Q523" s="303"/>
      <c r="R523" s="306"/>
      <c r="S523" s="311"/>
      <c r="T523" s="308"/>
      <c r="U523" s="303"/>
      <c r="V523" s="303"/>
      <c r="W523" s="305"/>
      <c r="X523" s="305"/>
      <c r="Y523" s="309"/>
      <c r="Z523" s="305"/>
    </row>
    <row r="524" spans="10:26" x14ac:dyDescent="0.2">
      <c r="J524" s="224"/>
      <c r="K524" s="224"/>
      <c r="L524" s="224"/>
      <c r="M524" s="224"/>
      <c r="N524" s="303"/>
      <c r="O524" s="304"/>
      <c r="P524" s="305"/>
      <c r="Q524" s="303"/>
      <c r="R524" s="306"/>
      <c r="S524" s="311"/>
      <c r="T524" s="308"/>
      <c r="U524" s="303"/>
      <c r="V524" s="303"/>
      <c r="W524" s="305"/>
      <c r="X524" s="305"/>
      <c r="Y524" s="309"/>
      <c r="Z524" s="305"/>
    </row>
    <row r="525" spans="10:26" x14ac:dyDescent="0.2">
      <c r="J525" s="224"/>
      <c r="K525" s="224"/>
      <c r="L525" s="224"/>
      <c r="M525" s="224"/>
      <c r="N525" s="303"/>
      <c r="O525" s="304"/>
      <c r="P525" s="305"/>
      <c r="Q525" s="303"/>
      <c r="R525" s="306"/>
      <c r="S525" s="311"/>
      <c r="T525" s="308"/>
      <c r="U525" s="303"/>
      <c r="V525" s="303"/>
      <c r="W525" s="305"/>
      <c r="X525" s="305"/>
      <c r="Y525" s="309"/>
      <c r="Z525" s="305"/>
    </row>
    <row r="526" spans="10:26" x14ac:dyDescent="0.2">
      <c r="J526" s="224"/>
      <c r="K526" s="224"/>
      <c r="L526" s="224"/>
      <c r="M526" s="224"/>
      <c r="N526" s="303"/>
      <c r="O526" s="304"/>
      <c r="P526" s="305"/>
      <c r="Q526" s="303"/>
      <c r="R526" s="306"/>
      <c r="S526" s="311"/>
      <c r="T526" s="308"/>
      <c r="U526" s="303"/>
      <c r="V526" s="303"/>
      <c r="W526" s="305"/>
      <c r="X526" s="305"/>
      <c r="Y526" s="309"/>
      <c r="Z526" s="305"/>
    </row>
    <row r="527" spans="10:26" x14ac:dyDescent="0.2">
      <c r="J527" s="224"/>
      <c r="K527" s="224"/>
      <c r="L527" s="224"/>
      <c r="M527" s="224"/>
      <c r="N527" s="303"/>
      <c r="O527" s="304"/>
      <c r="P527" s="305"/>
      <c r="Q527" s="303"/>
      <c r="R527" s="306"/>
      <c r="S527" s="311"/>
      <c r="T527" s="308"/>
      <c r="U527" s="303"/>
      <c r="V527" s="303"/>
      <c r="W527" s="305"/>
      <c r="X527" s="305"/>
      <c r="Y527" s="309"/>
      <c r="Z527" s="305"/>
    </row>
    <row r="528" spans="10:26" x14ac:dyDescent="0.2">
      <c r="J528" s="224"/>
      <c r="K528" s="224"/>
      <c r="L528" s="224"/>
      <c r="M528" s="224"/>
      <c r="N528" s="303"/>
      <c r="O528" s="304"/>
      <c r="P528" s="305"/>
      <c r="Q528" s="303"/>
      <c r="R528" s="306"/>
      <c r="S528" s="311"/>
      <c r="T528" s="308"/>
      <c r="U528" s="303"/>
      <c r="V528" s="303"/>
      <c r="W528" s="305"/>
      <c r="X528" s="305"/>
      <c r="Y528" s="309"/>
      <c r="Z528" s="305"/>
    </row>
    <row r="529" spans="10:26" x14ac:dyDescent="0.2">
      <c r="J529" s="224"/>
      <c r="K529" s="224"/>
      <c r="L529" s="224"/>
      <c r="M529" s="224"/>
      <c r="N529" s="303"/>
      <c r="O529" s="304"/>
      <c r="P529" s="305"/>
      <c r="Q529" s="303"/>
      <c r="R529" s="306"/>
      <c r="S529" s="311"/>
      <c r="T529" s="308"/>
      <c r="U529" s="303"/>
      <c r="V529" s="303"/>
      <c r="W529" s="305"/>
      <c r="X529" s="305"/>
      <c r="Y529" s="309"/>
      <c r="Z529" s="305"/>
    </row>
    <row r="530" spans="10:26" x14ac:dyDescent="0.2">
      <c r="J530" s="224"/>
      <c r="K530" s="224"/>
      <c r="L530" s="224"/>
      <c r="M530" s="224"/>
      <c r="N530" s="303"/>
      <c r="O530" s="304"/>
      <c r="P530" s="305"/>
      <c r="Q530" s="303"/>
      <c r="R530" s="306"/>
      <c r="S530" s="311"/>
      <c r="T530" s="308"/>
      <c r="U530" s="303"/>
      <c r="V530" s="303"/>
      <c r="W530" s="305"/>
      <c r="X530" s="305"/>
      <c r="Y530" s="309"/>
      <c r="Z530" s="305"/>
    </row>
    <row r="531" spans="10:26" x14ac:dyDescent="0.2">
      <c r="J531" s="224"/>
      <c r="K531" s="224"/>
      <c r="L531" s="224"/>
      <c r="M531" s="224"/>
      <c r="N531" s="303"/>
      <c r="O531" s="304"/>
      <c r="P531" s="305"/>
      <c r="Q531" s="303"/>
      <c r="R531" s="306"/>
      <c r="S531" s="311"/>
      <c r="T531" s="308"/>
      <c r="U531" s="303"/>
      <c r="V531" s="303"/>
      <c r="W531" s="305"/>
      <c r="X531" s="305"/>
      <c r="Y531" s="309"/>
      <c r="Z531" s="305"/>
    </row>
    <row r="532" spans="10:26" x14ac:dyDescent="0.2">
      <c r="J532" s="224"/>
      <c r="K532" s="224"/>
      <c r="L532" s="224"/>
      <c r="M532" s="224"/>
      <c r="N532" s="303"/>
      <c r="O532" s="304"/>
      <c r="P532" s="305"/>
      <c r="Q532" s="303"/>
      <c r="R532" s="306"/>
      <c r="S532" s="311"/>
      <c r="T532" s="308"/>
      <c r="U532" s="303"/>
      <c r="V532" s="303"/>
      <c r="W532" s="305"/>
      <c r="X532" s="305"/>
      <c r="Y532" s="309"/>
      <c r="Z532" s="305"/>
    </row>
    <row r="533" spans="10:26" x14ac:dyDescent="0.2">
      <c r="J533" s="224"/>
      <c r="K533" s="224"/>
      <c r="L533" s="224"/>
      <c r="M533" s="224"/>
      <c r="N533" s="303"/>
      <c r="O533" s="304"/>
      <c r="P533" s="305"/>
      <c r="Q533" s="303"/>
      <c r="R533" s="306"/>
      <c r="S533" s="311"/>
      <c r="T533" s="308"/>
      <c r="U533" s="303"/>
      <c r="V533" s="303"/>
      <c r="W533" s="305"/>
      <c r="X533" s="305"/>
      <c r="Y533" s="309"/>
      <c r="Z533" s="305"/>
    </row>
    <row r="534" spans="10:26" x14ac:dyDescent="0.2">
      <c r="J534" s="224"/>
      <c r="K534" s="224"/>
      <c r="L534" s="224"/>
      <c r="M534" s="224"/>
      <c r="N534" s="303"/>
      <c r="O534" s="304"/>
      <c r="P534" s="305"/>
      <c r="Q534" s="303"/>
      <c r="R534" s="306"/>
      <c r="S534" s="311"/>
      <c r="T534" s="308"/>
      <c r="U534" s="303"/>
      <c r="V534" s="303"/>
      <c r="W534" s="305"/>
      <c r="X534" s="305"/>
      <c r="Y534" s="309"/>
      <c r="Z534" s="305"/>
    </row>
    <row r="535" spans="10:26" x14ac:dyDescent="0.2">
      <c r="J535" s="224"/>
      <c r="K535" s="224"/>
      <c r="L535" s="224"/>
      <c r="M535" s="224"/>
      <c r="N535" s="303"/>
      <c r="O535" s="304"/>
      <c r="P535" s="305"/>
      <c r="Q535" s="303"/>
      <c r="R535" s="306"/>
      <c r="S535" s="311"/>
      <c r="T535" s="308"/>
      <c r="U535" s="303"/>
      <c r="V535" s="303"/>
      <c r="W535" s="305"/>
      <c r="X535" s="305"/>
      <c r="Y535" s="309"/>
      <c r="Z535" s="305"/>
    </row>
    <row r="536" spans="10:26" x14ac:dyDescent="0.2">
      <c r="J536" s="224"/>
      <c r="K536" s="224"/>
      <c r="L536" s="224"/>
      <c r="M536" s="224"/>
      <c r="N536" s="303"/>
      <c r="O536" s="304"/>
      <c r="P536" s="305"/>
      <c r="Q536" s="303"/>
      <c r="R536" s="306"/>
      <c r="S536" s="311"/>
      <c r="T536" s="308"/>
      <c r="U536" s="303"/>
      <c r="V536" s="303"/>
      <c r="W536" s="305"/>
      <c r="X536" s="305"/>
      <c r="Y536" s="309"/>
      <c r="Z536" s="305"/>
    </row>
    <row r="537" spans="10:26" x14ac:dyDescent="0.2">
      <c r="J537" s="224"/>
      <c r="K537" s="224"/>
      <c r="L537" s="224"/>
      <c r="M537" s="224"/>
      <c r="N537" s="303"/>
      <c r="O537" s="304"/>
      <c r="P537" s="305"/>
      <c r="Q537" s="303"/>
      <c r="R537" s="306"/>
      <c r="S537" s="311"/>
      <c r="T537" s="308"/>
      <c r="U537" s="303"/>
      <c r="V537" s="303"/>
      <c r="W537" s="305"/>
      <c r="X537" s="305"/>
      <c r="Y537" s="309"/>
      <c r="Z537" s="305"/>
    </row>
    <row r="538" spans="10:26" x14ac:dyDescent="0.2">
      <c r="J538" s="224"/>
      <c r="K538" s="224"/>
      <c r="L538" s="224"/>
      <c r="M538" s="224"/>
      <c r="N538" s="303"/>
      <c r="O538" s="304"/>
      <c r="P538" s="305"/>
      <c r="Q538" s="303"/>
      <c r="R538" s="306"/>
      <c r="S538" s="311"/>
      <c r="T538" s="308"/>
      <c r="U538" s="303"/>
      <c r="V538" s="303"/>
      <c r="W538" s="305"/>
      <c r="X538" s="305"/>
      <c r="Y538" s="309"/>
      <c r="Z538" s="305"/>
    </row>
    <row r="539" spans="10:26" x14ac:dyDescent="0.2">
      <c r="J539" s="224"/>
      <c r="K539" s="224"/>
      <c r="L539" s="224"/>
      <c r="M539" s="224"/>
      <c r="N539" s="303"/>
      <c r="O539" s="304"/>
      <c r="P539" s="305"/>
      <c r="Q539" s="303"/>
      <c r="R539" s="306"/>
      <c r="S539" s="311"/>
      <c r="T539" s="308"/>
      <c r="U539" s="303"/>
      <c r="V539" s="303"/>
      <c r="W539" s="305"/>
      <c r="X539" s="305"/>
      <c r="Y539" s="309"/>
      <c r="Z539" s="305"/>
    </row>
    <row r="540" spans="10:26" x14ac:dyDescent="0.2">
      <c r="J540" s="224"/>
      <c r="K540" s="224"/>
      <c r="L540" s="224"/>
      <c r="M540" s="224"/>
      <c r="N540" s="303"/>
      <c r="O540" s="304"/>
      <c r="P540" s="305"/>
      <c r="Q540" s="303"/>
      <c r="R540" s="306"/>
      <c r="S540" s="311"/>
      <c r="T540" s="308"/>
      <c r="U540" s="303"/>
      <c r="V540" s="303"/>
      <c r="W540" s="305"/>
      <c r="X540" s="305"/>
      <c r="Y540" s="309"/>
      <c r="Z540" s="305"/>
    </row>
    <row r="541" spans="10:26" x14ac:dyDescent="0.2">
      <c r="J541" s="224"/>
      <c r="K541" s="224"/>
      <c r="L541" s="224"/>
      <c r="M541" s="224"/>
      <c r="N541" s="303"/>
      <c r="O541" s="304"/>
      <c r="P541" s="305"/>
      <c r="Q541" s="303"/>
      <c r="R541" s="306"/>
      <c r="S541" s="311"/>
      <c r="T541" s="308"/>
      <c r="U541" s="303"/>
      <c r="V541" s="303"/>
      <c r="W541" s="305"/>
      <c r="X541" s="305"/>
      <c r="Y541" s="309"/>
      <c r="Z541" s="305"/>
    </row>
    <row r="542" spans="10:26" x14ac:dyDescent="0.2">
      <c r="J542" s="224"/>
      <c r="K542" s="224"/>
      <c r="L542" s="224"/>
      <c r="M542" s="224"/>
      <c r="N542" s="303"/>
      <c r="O542" s="304"/>
      <c r="P542" s="305"/>
      <c r="Q542" s="303"/>
      <c r="R542" s="306"/>
      <c r="S542" s="311"/>
      <c r="T542" s="308"/>
      <c r="U542" s="303"/>
      <c r="V542" s="303"/>
      <c r="W542" s="305"/>
      <c r="X542" s="305"/>
      <c r="Y542" s="309"/>
      <c r="Z542" s="305"/>
    </row>
    <row r="543" spans="10:26" x14ac:dyDescent="0.2">
      <c r="J543" s="224"/>
      <c r="K543" s="224"/>
      <c r="L543" s="224"/>
      <c r="M543" s="224"/>
      <c r="N543" s="303"/>
      <c r="O543" s="304"/>
      <c r="P543" s="305"/>
      <c r="Q543" s="303"/>
      <c r="R543" s="306"/>
      <c r="S543" s="311"/>
      <c r="T543" s="308"/>
      <c r="U543" s="303"/>
      <c r="V543" s="303"/>
      <c r="W543" s="305"/>
      <c r="X543" s="305"/>
      <c r="Y543" s="309"/>
      <c r="Z543" s="305"/>
    </row>
    <row r="544" spans="10:26" x14ac:dyDescent="0.2">
      <c r="J544" s="224"/>
      <c r="K544" s="224"/>
      <c r="L544" s="224"/>
      <c r="M544" s="224"/>
      <c r="N544" s="303"/>
      <c r="O544" s="304"/>
      <c r="P544" s="305"/>
      <c r="Q544" s="303"/>
      <c r="R544" s="306"/>
      <c r="S544" s="311"/>
      <c r="T544" s="308"/>
      <c r="U544" s="303"/>
      <c r="V544" s="303"/>
      <c r="W544" s="305"/>
      <c r="X544" s="305"/>
      <c r="Y544" s="309"/>
      <c r="Z544" s="305"/>
    </row>
    <row r="545" spans="10:26" x14ac:dyDescent="0.2">
      <c r="J545" s="224"/>
      <c r="K545" s="224"/>
      <c r="L545" s="224"/>
      <c r="M545" s="224"/>
      <c r="N545" s="303"/>
      <c r="O545" s="304"/>
      <c r="P545" s="305"/>
      <c r="Q545" s="303"/>
      <c r="R545" s="306"/>
      <c r="S545" s="311"/>
      <c r="T545" s="308"/>
      <c r="U545" s="303"/>
      <c r="V545" s="303"/>
      <c r="W545" s="305"/>
      <c r="X545" s="305"/>
      <c r="Y545" s="309"/>
      <c r="Z545" s="305"/>
    </row>
    <row r="546" spans="10:26" x14ac:dyDescent="0.2">
      <c r="J546" s="224"/>
      <c r="K546" s="224"/>
      <c r="L546" s="224"/>
      <c r="M546" s="224"/>
      <c r="N546" s="303"/>
      <c r="O546" s="304"/>
      <c r="P546" s="305"/>
      <c r="Q546" s="303"/>
      <c r="R546" s="306"/>
      <c r="S546" s="311"/>
      <c r="T546" s="308"/>
      <c r="U546" s="303"/>
      <c r="V546" s="303"/>
      <c r="W546" s="305"/>
      <c r="X546" s="305"/>
      <c r="Y546" s="309"/>
      <c r="Z546" s="305"/>
    </row>
    <row r="547" spans="10:26" x14ac:dyDescent="0.2">
      <c r="J547" s="224"/>
      <c r="K547" s="224"/>
      <c r="L547" s="224"/>
      <c r="M547" s="224"/>
      <c r="N547" s="303"/>
      <c r="O547" s="304"/>
      <c r="P547" s="305"/>
      <c r="Q547" s="303"/>
      <c r="R547" s="306"/>
      <c r="S547" s="311"/>
      <c r="T547" s="308"/>
      <c r="U547" s="303"/>
      <c r="V547" s="303"/>
      <c r="W547" s="305"/>
      <c r="X547" s="305"/>
      <c r="Y547" s="309"/>
      <c r="Z547" s="305"/>
    </row>
    <row r="548" spans="10:26" x14ac:dyDescent="0.2">
      <c r="J548" s="224"/>
      <c r="K548" s="224"/>
      <c r="L548" s="224"/>
      <c r="M548" s="224"/>
      <c r="N548" s="303"/>
      <c r="O548" s="304"/>
      <c r="P548" s="305"/>
      <c r="Q548" s="303"/>
      <c r="R548" s="306"/>
      <c r="S548" s="311"/>
      <c r="T548" s="308"/>
      <c r="U548" s="303"/>
      <c r="V548" s="303"/>
      <c r="W548" s="305"/>
      <c r="X548" s="305"/>
      <c r="Y548" s="309"/>
      <c r="Z548" s="305"/>
    </row>
    <row r="549" spans="10:26" x14ac:dyDescent="0.2">
      <c r="J549" s="224"/>
      <c r="K549" s="224"/>
      <c r="L549" s="224"/>
      <c r="M549" s="224"/>
      <c r="N549" s="303"/>
      <c r="O549" s="304"/>
      <c r="P549" s="305"/>
      <c r="Q549" s="303"/>
      <c r="R549" s="306"/>
      <c r="S549" s="311"/>
      <c r="T549" s="308"/>
      <c r="U549" s="303"/>
      <c r="V549" s="303"/>
      <c r="W549" s="305"/>
      <c r="X549" s="305"/>
      <c r="Y549" s="309"/>
      <c r="Z549" s="305"/>
    </row>
    <row r="550" spans="10:26" x14ac:dyDescent="0.2">
      <c r="J550" s="224"/>
      <c r="K550" s="224"/>
      <c r="L550" s="224"/>
      <c r="M550" s="224"/>
      <c r="N550" s="303"/>
      <c r="O550" s="304"/>
      <c r="P550" s="305"/>
      <c r="Q550" s="303"/>
      <c r="R550" s="306"/>
      <c r="S550" s="311"/>
      <c r="T550" s="308"/>
      <c r="U550" s="303"/>
      <c r="V550" s="303"/>
      <c r="W550" s="305"/>
      <c r="X550" s="305"/>
      <c r="Y550" s="309"/>
      <c r="Z550" s="305"/>
    </row>
    <row r="551" spans="10:26" x14ac:dyDescent="0.2">
      <c r="J551" s="224"/>
      <c r="K551" s="224"/>
      <c r="L551" s="224"/>
      <c r="M551" s="224"/>
      <c r="N551" s="303"/>
      <c r="O551" s="304"/>
      <c r="P551" s="305"/>
      <c r="Q551" s="303"/>
      <c r="R551" s="306"/>
      <c r="S551" s="311"/>
      <c r="T551" s="308"/>
      <c r="U551" s="303"/>
      <c r="V551" s="303"/>
      <c r="W551" s="305"/>
      <c r="X551" s="305"/>
      <c r="Y551" s="309"/>
      <c r="Z551" s="305"/>
    </row>
    <row r="552" spans="10:26" x14ac:dyDescent="0.2">
      <c r="J552" s="224"/>
      <c r="K552" s="224"/>
      <c r="L552" s="224"/>
      <c r="M552" s="224"/>
      <c r="N552" s="303"/>
      <c r="O552" s="304"/>
      <c r="P552" s="305"/>
      <c r="Q552" s="303"/>
      <c r="R552" s="306"/>
      <c r="S552" s="311"/>
      <c r="T552" s="308"/>
      <c r="U552" s="303"/>
      <c r="V552" s="303"/>
      <c r="W552" s="305"/>
      <c r="X552" s="305"/>
      <c r="Y552" s="309"/>
      <c r="Z552" s="305"/>
    </row>
    <row r="553" spans="10:26" x14ac:dyDescent="0.2">
      <c r="J553" s="224"/>
      <c r="K553" s="224"/>
      <c r="L553" s="224"/>
      <c r="M553" s="224"/>
      <c r="N553" s="303"/>
      <c r="O553" s="304"/>
      <c r="P553" s="305"/>
      <c r="Q553" s="303"/>
      <c r="R553" s="306"/>
      <c r="S553" s="311"/>
      <c r="T553" s="308"/>
      <c r="U553" s="303"/>
      <c r="V553" s="303"/>
      <c r="W553" s="305"/>
      <c r="X553" s="305"/>
      <c r="Y553" s="309"/>
      <c r="Z553" s="305"/>
    </row>
    <row r="554" spans="10:26" x14ac:dyDescent="0.2">
      <c r="J554" s="224"/>
      <c r="K554" s="224"/>
      <c r="L554" s="224"/>
      <c r="M554" s="224"/>
      <c r="N554" s="303"/>
      <c r="O554" s="304"/>
      <c r="P554" s="305"/>
      <c r="Q554" s="303"/>
      <c r="R554" s="306"/>
      <c r="S554" s="311"/>
      <c r="T554" s="308"/>
      <c r="U554" s="303"/>
      <c r="V554" s="303"/>
      <c r="W554" s="305"/>
      <c r="X554" s="305"/>
      <c r="Y554" s="309"/>
      <c r="Z554" s="305"/>
    </row>
    <row r="555" spans="10:26" x14ac:dyDescent="0.2">
      <c r="J555" s="224"/>
      <c r="K555" s="224"/>
      <c r="L555" s="224"/>
      <c r="M555" s="224"/>
      <c r="N555" s="303"/>
      <c r="O555" s="304"/>
      <c r="P555" s="305"/>
      <c r="Q555" s="303"/>
      <c r="R555" s="306"/>
      <c r="S555" s="311"/>
      <c r="T555" s="308"/>
      <c r="U555" s="303"/>
      <c r="V555" s="303"/>
      <c r="W555" s="305"/>
      <c r="X555" s="305"/>
      <c r="Y555" s="309"/>
      <c r="Z555" s="305"/>
    </row>
    <row r="556" spans="10:26" x14ac:dyDescent="0.2">
      <c r="J556" s="224"/>
      <c r="K556" s="224"/>
      <c r="L556" s="224"/>
      <c r="M556" s="224"/>
      <c r="N556" s="303"/>
      <c r="O556" s="304"/>
      <c r="P556" s="305"/>
      <c r="Q556" s="303"/>
      <c r="R556" s="306"/>
      <c r="S556" s="311"/>
      <c r="T556" s="308"/>
      <c r="U556" s="303"/>
      <c r="V556" s="303"/>
      <c r="W556" s="305"/>
      <c r="X556" s="305"/>
      <c r="Y556" s="309"/>
      <c r="Z556" s="305"/>
    </row>
    <row r="557" spans="10:26" x14ac:dyDescent="0.2">
      <c r="J557" s="224"/>
      <c r="K557" s="224"/>
      <c r="L557" s="224"/>
      <c r="M557" s="224"/>
      <c r="N557" s="303"/>
      <c r="O557" s="304"/>
      <c r="P557" s="305"/>
      <c r="Q557" s="303"/>
      <c r="R557" s="306"/>
      <c r="S557" s="311"/>
      <c r="T557" s="308"/>
      <c r="U557" s="303"/>
      <c r="V557" s="303"/>
      <c r="W557" s="305"/>
      <c r="X557" s="305"/>
      <c r="Y557" s="309"/>
      <c r="Z557" s="305"/>
    </row>
    <row r="558" spans="10:26" x14ac:dyDescent="0.2">
      <c r="J558" s="224"/>
      <c r="K558" s="224"/>
      <c r="L558" s="224"/>
      <c r="M558" s="224"/>
      <c r="N558" s="303"/>
      <c r="O558" s="304"/>
      <c r="P558" s="305"/>
      <c r="Q558" s="303"/>
      <c r="R558" s="306"/>
      <c r="S558" s="311"/>
      <c r="T558" s="308"/>
      <c r="U558" s="303"/>
      <c r="V558" s="303"/>
      <c r="W558" s="305"/>
      <c r="X558" s="305"/>
      <c r="Y558" s="309"/>
      <c r="Z558" s="305"/>
    </row>
    <row r="559" spans="10:26" x14ac:dyDescent="0.2">
      <c r="J559" s="224"/>
      <c r="K559" s="224"/>
      <c r="L559" s="224"/>
      <c r="M559" s="224"/>
      <c r="N559" s="303"/>
      <c r="O559" s="304"/>
      <c r="P559" s="305"/>
      <c r="Q559" s="303"/>
      <c r="R559" s="306"/>
      <c r="S559" s="311"/>
      <c r="T559" s="308"/>
      <c r="U559" s="303"/>
      <c r="V559" s="303"/>
      <c r="W559" s="305"/>
      <c r="X559" s="305"/>
      <c r="Y559" s="309"/>
      <c r="Z559" s="305"/>
    </row>
    <row r="560" spans="10:26" x14ac:dyDescent="0.2">
      <c r="J560" s="224"/>
      <c r="K560" s="224"/>
      <c r="L560" s="224"/>
      <c r="M560" s="224"/>
      <c r="N560" s="303"/>
      <c r="O560" s="304"/>
      <c r="P560" s="305"/>
      <c r="Q560" s="303"/>
      <c r="R560" s="306"/>
      <c r="S560" s="311"/>
      <c r="T560" s="308"/>
      <c r="U560" s="303"/>
      <c r="V560" s="303"/>
      <c r="W560" s="305"/>
      <c r="X560" s="305"/>
      <c r="Y560" s="309"/>
      <c r="Z560" s="305"/>
    </row>
    <row r="561" spans="10:26" x14ac:dyDescent="0.2">
      <c r="J561" s="224"/>
      <c r="K561" s="224"/>
      <c r="L561" s="224"/>
      <c r="M561" s="224"/>
      <c r="N561" s="303"/>
      <c r="O561" s="304"/>
      <c r="P561" s="305"/>
      <c r="Q561" s="303"/>
      <c r="R561" s="306"/>
      <c r="S561" s="311"/>
      <c r="T561" s="308"/>
      <c r="U561" s="303"/>
      <c r="V561" s="303"/>
      <c r="W561" s="305"/>
      <c r="X561" s="305"/>
      <c r="Y561" s="309"/>
      <c r="Z561" s="305"/>
    </row>
    <row r="562" spans="10:26" x14ac:dyDescent="0.2">
      <c r="J562" s="224"/>
      <c r="K562" s="224"/>
      <c r="L562" s="224"/>
      <c r="M562" s="224"/>
      <c r="N562" s="303"/>
      <c r="O562" s="304"/>
      <c r="P562" s="305"/>
      <c r="Q562" s="303"/>
      <c r="R562" s="306"/>
      <c r="S562" s="311"/>
      <c r="T562" s="308"/>
      <c r="U562" s="303"/>
      <c r="V562" s="303"/>
      <c r="W562" s="305"/>
      <c r="X562" s="305"/>
      <c r="Y562" s="309"/>
      <c r="Z562" s="305"/>
    </row>
    <row r="563" spans="10:26" x14ac:dyDescent="0.2">
      <c r="J563" s="224"/>
      <c r="K563" s="224"/>
      <c r="L563" s="224"/>
      <c r="M563" s="224"/>
      <c r="N563" s="303"/>
      <c r="O563" s="304"/>
      <c r="P563" s="305"/>
      <c r="Q563" s="303"/>
      <c r="R563" s="306"/>
      <c r="S563" s="311"/>
      <c r="T563" s="308"/>
      <c r="U563" s="303"/>
      <c r="V563" s="303"/>
      <c r="W563" s="305"/>
      <c r="X563" s="305"/>
      <c r="Y563" s="309"/>
      <c r="Z563" s="305"/>
    </row>
    <row r="564" spans="10:26" x14ac:dyDescent="0.2">
      <c r="J564" s="224"/>
      <c r="K564" s="224"/>
      <c r="L564" s="224"/>
      <c r="M564" s="224"/>
      <c r="N564" s="303"/>
      <c r="O564" s="304"/>
      <c r="P564" s="305"/>
      <c r="Q564" s="303"/>
      <c r="R564" s="306"/>
      <c r="S564" s="311"/>
      <c r="T564" s="308"/>
      <c r="U564" s="303"/>
      <c r="V564" s="303"/>
      <c r="W564" s="305"/>
      <c r="X564" s="305"/>
      <c r="Y564" s="309"/>
      <c r="Z564" s="305"/>
    </row>
    <row r="565" spans="10:26" x14ac:dyDescent="0.2">
      <c r="J565" s="224"/>
      <c r="K565" s="224"/>
      <c r="L565" s="224"/>
      <c r="M565" s="224"/>
      <c r="N565" s="303"/>
      <c r="O565" s="304"/>
      <c r="P565" s="305"/>
      <c r="Q565" s="303"/>
      <c r="R565" s="306"/>
      <c r="S565" s="311"/>
      <c r="T565" s="308"/>
      <c r="U565" s="303"/>
      <c r="V565" s="303"/>
      <c r="W565" s="305"/>
      <c r="X565" s="305"/>
      <c r="Y565" s="309"/>
      <c r="Z565" s="305"/>
    </row>
    <row r="566" spans="10:26" x14ac:dyDescent="0.2">
      <c r="J566" s="224"/>
      <c r="K566" s="224"/>
      <c r="L566" s="224"/>
      <c r="M566" s="224"/>
      <c r="N566" s="303"/>
      <c r="O566" s="304"/>
      <c r="P566" s="305"/>
      <c r="Q566" s="303"/>
      <c r="R566" s="306"/>
      <c r="S566" s="311"/>
      <c r="T566" s="308"/>
      <c r="U566" s="303"/>
      <c r="V566" s="303"/>
      <c r="W566" s="305"/>
      <c r="X566" s="305"/>
      <c r="Y566" s="309"/>
      <c r="Z566" s="305"/>
    </row>
    <row r="567" spans="10:26" x14ac:dyDescent="0.2">
      <c r="J567" s="224"/>
      <c r="K567" s="224"/>
      <c r="L567" s="224"/>
      <c r="M567" s="224"/>
      <c r="N567" s="303"/>
      <c r="O567" s="304"/>
      <c r="P567" s="305"/>
      <c r="Q567" s="303"/>
      <c r="R567" s="306"/>
      <c r="S567" s="311"/>
      <c r="T567" s="308"/>
      <c r="U567" s="303"/>
      <c r="V567" s="303"/>
      <c r="W567" s="305"/>
      <c r="X567" s="305"/>
      <c r="Y567" s="309"/>
      <c r="Z567" s="305"/>
    </row>
    <row r="568" spans="10:26" x14ac:dyDescent="0.2">
      <c r="J568" s="224"/>
      <c r="K568" s="224"/>
      <c r="L568" s="224"/>
      <c r="M568" s="224"/>
      <c r="N568" s="303"/>
      <c r="O568" s="304"/>
      <c r="P568" s="305"/>
      <c r="Q568" s="303"/>
      <c r="R568" s="306"/>
      <c r="S568" s="311"/>
      <c r="T568" s="308"/>
      <c r="U568" s="303"/>
      <c r="V568" s="303"/>
      <c r="W568" s="305"/>
      <c r="X568" s="305"/>
      <c r="Y568" s="309"/>
      <c r="Z568" s="305"/>
    </row>
    <row r="569" spans="10:26" x14ac:dyDescent="0.2">
      <c r="J569" s="224"/>
      <c r="K569" s="224"/>
      <c r="L569" s="224"/>
      <c r="M569" s="224"/>
      <c r="N569" s="303"/>
      <c r="O569" s="304"/>
      <c r="P569" s="305"/>
      <c r="Q569" s="303"/>
      <c r="R569" s="306"/>
      <c r="S569" s="311"/>
      <c r="T569" s="308"/>
      <c r="U569" s="303"/>
      <c r="V569" s="303"/>
      <c r="W569" s="305"/>
      <c r="X569" s="305"/>
      <c r="Y569" s="309"/>
      <c r="Z569" s="305"/>
    </row>
    <row r="570" spans="10:26" x14ac:dyDescent="0.2">
      <c r="J570" s="224"/>
      <c r="K570" s="224"/>
      <c r="L570" s="224"/>
      <c r="M570" s="224"/>
      <c r="N570" s="303"/>
      <c r="O570" s="304"/>
      <c r="P570" s="305"/>
      <c r="Q570" s="303"/>
      <c r="R570" s="306"/>
      <c r="S570" s="311"/>
      <c r="T570" s="308"/>
      <c r="U570" s="303"/>
      <c r="V570" s="303"/>
      <c r="W570" s="305"/>
      <c r="X570" s="305"/>
      <c r="Y570" s="309"/>
      <c r="Z570" s="305"/>
    </row>
    <row r="571" spans="10:26" x14ac:dyDescent="0.2">
      <c r="J571" s="224"/>
      <c r="K571" s="224"/>
      <c r="L571" s="224"/>
      <c r="M571" s="224"/>
      <c r="N571" s="303"/>
      <c r="O571" s="304"/>
      <c r="P571" s="305"/>
      <c r="Q571" s="303"/>
      <c r="R571" s="306"/>
      <c r="S571" s="311"/>
      <c r="T571" s="308"/>
      <c r="U571" s="303"/>
      <c r="V571" s="303"/>
      <c r="W571" s="305"/>
      <c r="X571" s="305"/>
      <c r="Y571" s="309"/>
      <c r="Z571" s="305"/>
    </row>
    <row r="572" spans="10:26" x14ac:dyDescent="0.2">
      <c r="J572" s="224"/>
      <c r="K572" s="224"/>
      <c r="L572" s="224"/>
      <c r="M572" s="224"/>
      <c r="N572" s="303"/>
      <c r="O572" s="304"/>
      <c r="P572" s="305"/>
      <c r="Q572" s="303"/>
      <c r="R572" s="306"/>
      <c r="S572" s="311"/>
      <c r="T572" s="308"/>
      <c r="U572" s="303"/>
      <c r="V572" s="303"/>
      <c r="W572" s="305"/>
      <c r="X572" s="305"/>
      <c r="Y572" s="309"/>
      <c r="Z572" s="305"/>
    </row>
    <row r="573" spans="10:26" x14ac:dyDescent="0.2">
      <c r="J573" s="224"/>
      <c r="K573" s="224"/>
      <c r="L573" s="224"/>
      <c r="M573" s="224"/>
      <c r="N573" s="303"/>
      <c r="O573" s="304"/>
      <c r="P573" s="305"/>
      <c r="Q573" s="303"/>
      <c r="R573" s="306"/>
      <c r="S573" s="311"/>
      <c r="T573" s="308"/>
      <c r="U573" s="303"/>
      <c r="V573" s="303"/>
      <c r="W573" s="305"/>
      <c r="X573" s="305"/>
      <c r="Y573" s="309"/>
      <c r="Z573" s="305"/>
    </row>
    <row r="574" spans="10:26" x14ac:dyDescent="0.2">
      <c r="J574" s="224"/>
      <c r="K574" s="224"/>
      <c r="L574" s="224"/>
      <c r="M574" s="224"/>
      <c r="N574" s="303"/>
      <c r="O574" s="304"/>
      <c r="P574" s="305"/>
      <c r="Q574" s="303"/>
      <c r="R574" s="306"/>
      <c r="S574" s="311"/>
      <c r="T574" s="308"/>
      <c r="U574" s="303"/>
      <c r="V574" s="303"/>
      <c r="W574" s="305"/>
      <c r="X574" s="305"/>
      <c r="Y574" s="309"/>
      <c r="Z574" s="305"/>
    </row>
    <row r="575" spans="10:26" x14ac:dyDescent="0.2">
      <c r="J575" s="224"/>
      <c r="K575" s="224"/>
      <c r="L575" s="224"/>
      <c r="M575" s="224"/>
      <c r="N575" s="303"/>
      <c r="O575" s="304"/>
      <c r="P575" s="305"/>
      <c r="Q575" s="303"/>
      <c r="R575" s="306"/>
      <c r="S575" s="311"/>
      <c r="T575" s="308"/>
      <c r="U575" s="303"/>
      <c r="V575" s="303"/>
      <c r="W575" s="305"/>
      <c r="X575" s="305"/>
      <c r="Y575" s="309"/>
      <c r="Z575" s="305"/>
    </row>
    <row r="576" spans="10:26" x14ac:dyDescent="0.2">
      <c r="J576" s="224"/>
      <c r="K576" s="224"/>
      <c r="L576" s="224"/>
      <c r="M576" s="224"/>
      <c r="N576" s="303"/>
      <c r="O576" s="304"/>
      <c r="P576" s="305"/>
      <c r="Q576" s="303"/>
      <c r="R576" s="306"/>
      <c r="S576" s="311"/>
      <c r="T576" s="308"/>
      <c r="U576" s="303"/>
      <c r="V576" s="303"/>
      <c r="W576" s="305"/>
      <c r="X576" s="305"/>
      <c r="Y576" s="309"/>
      <c r="Z576" s="305"/>
    </row>
    <row r="577" spans="10:26" x14ac:dyDescent="0.2">
      <c r="J577" s="224"/>
      <c r="K577" s="224"/>
      <c r="L577" s="224"/>
      <c r="M577" s="224"/>
      <c r="N577" s="303"/>
      <c r="O577" s="304"/>
      <c r="P577" s="305"/>
      <c r="Q577" s="303"/>
      <c r="R577" s="306"/>
      <c r="S577" s="311"/>
      <c r="T577" s="308"/>
      <c r="U577" s="303"/>
      <c r="V577" s="303"/>
      <c r="W577" s="305"/>
      <c r="X577" s="305"/>
      <c r="Y577" s="309"/>
      <c r="Z577" s="305"/>
    </row>
    <row r="578" spans="10:26" x14ac:dyDescent="0.2">
      <c r="J578" s="224"/>
      <c r="K578" s="224"/>
      <c r="L578" s="224"/>
      <c r="M578" s="224"/>
      <c r="N578" s="303"/>
      <c r="O578" s="304"/>
      <c r="P578" s="305"/>
      <c r="Q578" s="303"/>
      <c r="R578" s="306"/>
      <c r="S578" s="311"/>
      <c r="T578" s="308"/>
      <c r="U578" s="303"/>
      <c r="V578" s="303"/>
      <c r="W578" s="305"/>
      <c r="X578" s="305"/>
      <c r="Y578" s="309"/>
      <c r="Z578" s="305"/>
    </row>
    <row r="579" spans="10:26" x14ac:dyDescent="0.2">
      <c r="J579" s="224"/>
      <c r="K579" s="224"/>
      <c r="L579" s="224"/>
      <c r="M579" s="224"/>
      <c r="N579" s="303"/>
      <c r="O579" s="304"/>
      <c r="P579" s="305"/>
      <c r="Q579" s="303"/>
      <c r="R579" s="306"/>
      <c r="S579" s="311"/>
      <c r="T579" s="308"/>
      <c r="U579" s="303"/>
      <c r="V579" s="303"/>
      <c r="W579" s="305"/>
      <c r="X579" s="305"/>
      <c r="Y579" s="309"/>
      <c r="Z579" s="305"/>
    </row>
    <row r="580" spans="10:26" x14ac:dyDescent="0.2">
      <c r="J580" s="224"/>
      <c r="K580" s="224"/>
      <c r="L580" s="224"/>
      <c r="M580" s="224"/>
      <c r="N580" s="303"/>
      <c r="O580" s="304"/>
      <c r="P580" s="305"/>
      <c r="Q580" s="303"/>
      <c r="R580" s="306"/>
      <c r="S580" s="311"/>
      <c r="T580" s="308"/>
      <c r="U580" s="303"/>
      <c r="V580" s="303"/>
      <c r="W580" s="305"/>
      <c r="X580" s="305"/>
      <c r="Y580" s="309"/>
      <c r="Z580" s="305"/>
    </row>
    <row r="581" spans="10:26" x14ac:dyDescent="0.2">
      <c r="J581" s="224"/>
      <c r="K581" s="224"/>
      <c r="L581" s="224"/>
      <c r="M581" s="224"/>
      <c r="N581" s="303"/>
      <c r="O581" s="304"/>
      <c r="P581" s="305"/>
      <c r="Q581" s="303"/>
      <c r="R581" s="306"/>
      <c r="S581" s="311"/>
      <c r="T581" s="308"/>
      <c r="U581" s="303"/>
      <c r="V581" s="303"/>
      <c r="W581" s="305"/>
      <c r="X581" s="305"/>
      <c r="Y581" s="309"/>
      <c r="Z581" s="305"/>
    </row>
    <row r="582" spans="10:26" x14ac:dyDescent="0.2">
      <c r="J582" s="224"/>
      <c r="K582" s="224"/>
      <c r="L582" s="224"/>
      <c r="M582" s="224"/>
      <c r="N582" s="303"/>
      <c r="O582" s="304"/>
      <c r="P582" s="305"/>
      <c r="Q582" s="303"/>
      <c r="R582" s="306"/>
      <c r="S582" s="311"/>
      <c r="T582" s="308"/>
      <c r="U582" s="303"/>
      <c r="V582" s="303"/>
      <c r="W582" s="305"/>
      <c r="X582" s="305"/>
      <c r="Y582" s="309"/>
      <c r="Z582" s="305"/>
    </row>
    <row r="583" spans="10:26" x14ac:dyDescent="0.2">
      <c r="J583" s="224"/>
      <c r="K583" s="224"/>
      <c r="L583" s="224"/>
      <c r="M583" s="224"/>
      <c r="N583" s="303"/>
      <c r="O583" s="304"/>
      <c r="P583" s="305"/>
      <c r="Q583" s="303"/>
      <c r="R583" s="306"/>
      <c r="S583" s="311"/>
      <c r="T583" s="308"/>
      <c r="U583" s="303"/>
      <c r="V583" s="303"/>
      <c r="W583" s="305"/>
      <c r="X583" s="305"/>
      <c r="Y583" s="309"/>
      <c r="Z583" s="305"/>
    </row>
    <row r="584" spans="10:26" x14ac:dyDescent="0.2">
      <c r="J584" s="224"/>
      <c r="K584" s="224"/>
      <c r="L584" s="224"/>
      <c r="M584" s="224"/>
      <c r="N584" s="303"/>
      <c r="O584" s="304"/>
      <c r="P584" s="305"/>
      <c r="Q584" s="303"/>
      <c r="R584" s="306"/>
      <c r="S584" s="311"/>
      <c r="T584" s="308"/>
      <c r="U584" s="303"/>
      <c r="V584" s="303"/>
      <c r="W584" s="305"/>
      <c r="X584" s="305"/>
      <c r="Y584" s="309"/>
      <c r="Z584" s="305"/>
    </row>
    <row r="585" spans="10:26" x14ac:dyDescent="0.2">
      <c r="J585" s="224"/>
      <c r="K585" s="224"/>
      <c r="L585" s="224"/>
      <c r="M585" s="224"/>
      <c r="N585" s="303"/>
      <c r="O585" s="304"/>
      <c r="P585" s="305"/>
      <c r="Q585" s="303"/>
      <c r="R585" s="306"/>
      <c r="S585" s="311"/>
      <c r="T585" s="308"/>
      <c r="U585" s="303"/>
      <c r="V585" s="303"/>
      <c r="W585" s="305"/>
      <c r="X585" s="305"/>
      <c r="Y585" s="309"/>
      <c r="Z585" s="305"/>
    </row>
    <row r="586" spans="10:26" x14ac:dyDescent="0.2">
      <c r="J586" s="224"/>
      <c r="K586" s="224"/>
      <c r="L586" s="224"/>
      <c r="M586" s="224"/>
      <c r="N586" s="303"/>
      <c r="O586" s="304"/>
      <c r="P586" s="305"/>
      <c r="Q586" s="303"/>
      <c r="R586" s="306"/>
      <c r="S586" s="311"/>
      <c r="T586" s="308"/>
      <c r="U586" s="303"/>
      <c r="V586" s="303"/>
      <c r="W586" s="305"/>
      <c r="X586" s="305"/>
      <c r="Y586" s="309"/>
      <c r="Z586" s="305"/>
    </row>
    <row r="587" spans="10:26" x14ac:dyDescent="0.2">
      <c r="J587" s="224"/>
      <c r="K587" s="224"/>
      <c r="L587" s="224"/>
      <c r="M587" s="224"/>
      <c r="N587" s="303"/>
      <c r="O587" s="304"/>
      <c r="P587" s="305"/>
      <c r="Q587" s="303"/>
      <c r="R587" s="306"/>
      <c r="S587" s="311"/>
      <c r="T587" s="308"/>
      <c r="U587" s="303"/>
      <c r="V587" s="303"/>
      <c r="W587" s="305"/>
      <c r="X587" s="305"/>
      <c r="Y587" s="309"/>
      <c r="Z587" s="305"/>
    </row>
    <row r="588" spans="10:26" x14ac:dyDescent="0.2">
      <c r="J588" s="224"/>
      <c r="K588" s="224"/>
      <c r="L588" s="224"/>
      <c r="M588" s="224"/>
      <c r="N588" s="303"/>
      <c r="O588" s="304"/>
      <c r="P588" s="305"/>
      <c r="Q588" s="303"/>
      <c r="R588" s="306"/>
      <c r="S588" s="311"/>
      <c r="T588" s="308"/>
      <c r="U588" s="303"/>
      <c r="V588" s="303"/>
      <c r="W588" s="305"/>
      <c r="X588" s="305"/>
      <c r="Y588" s="309"/>
      <c r="Z588" s="305"/>
    </row>
    <row r="589" spans="10:26" x14ac:dyDescent="0.2">
      <c r="J589" s="224"/>
      <c r="K589" s="224"/>
      <c r="L589" s="224"/>
      <c r="M589" s="224"/>
      <c r="N589" s="303"/>
      <c r="O589" s="304"/>
      <c r="P589" s="305"/>
      <c r="Q589" s="303"/>
      <c r="R589" s="306"/>
      <c r="S589" s="311"/>
      <c r="T589" s="308"/>
      <c r="U589" s="303"/>
      <c r="V589" s="303"/>
      <c r="W589" s="305"/>
      <c r="X589" s="305"/>
      <c r="Y589" s="309"/>
      <c r="Z589" s="305"/>
    </row>
    <row r="590" spans="10:26" x14ac:dyDescent="0.2">
      <c r="J590" s="224"/>
      <c r="K590" s="224"/>
      <c r="L590" s="224"/>
      <c r="M590" s="224"/>
      <c r="N590" s="303"/>
      <c r="O590" s="304"/>
      <c r="P590" s="305"/>
      <c r="Q590" s="303"/>
      <c r="R590" s="306"/>
      <c r="S590" s="311"/>
      <c r="T590" s="308"/>
      <c r="U590" s="303"/>
      <c r="V590" s="303"/>
      <c r="W590" s="305"/>
      <c r="X590" s="305"/>
      <c r="Y590" s="309"/>
      <c r="Z590" s="305"/>
    </row>
    <row r="591" spans="10:26" x14ac:dyDescent="0.2">
      <c r="J591" s="224"/>
      <c r="K591" s="224"/>
      <c r="L591" s="224"/>
      <c r="M591" s="224"/>
      <c r="N591" s="303"/>
      <c r="O591" s="304"/>
      <c r="P591" s="305"/>
      <c r="Q591" s="303"/>
      <c r="R591" s="306"/>
      <c r="S591" s="311"/>
      <c r="T591" s="308"/>
      <c r="U591" s="303"/>
      <c r="V591" s="303"/>
      <c r="W591" s="305"/>
      <c r="X591" s="305"/>
      <c r="Y591" s="309"/>
      <c r="Z591" s="305"/>
    </row>
    <row r="592" spans="10:26" x14ac:dyDescent="0.2">
      <c r="J592" s="224"/>
      <c r="K592" s="224"/>
      <c r="L592" s="224"/>
      <c r="M592" s="224"/>
      <c r="N592" s="303"/>
      <c r="O592" s="304"/>
      <c r="P592" s="305"/>
      <c r="Q592" s="303"/>
      <c r="R592" s="306"/>
      <c r="S592" s="311"/>
      <c r="T592" s="308"/>
      <c r="U592" s="303"/>
      <c r="V592" s="303"/>
      <c r="W592" s="305"/>
      <c r="X592" s="305"/>
      <c r="Y592" s="309"/>
      <c r="Z592" s="305"/>
    </row>
    <row r="593" spans="10:26" x14ac:dyDescent="0.2">
      <c r="J593" s="224"/>
      <c r="K593" s="224"/>
      <c r="L593" s="224"/>
      <c r="M593" s="224"/>
      <c r="N593" s="303"/>
      <c r="O593" s="304"/>
      <c r="P593" s="305"/>
      <c r="Q593" s="303"/>
      <c r="R593" s="306"/>
      <c r="S593" s="311"/>
      <c r="T593" s="308"/>
      <c r="U593" s="303"/>
      <c r="V593" s="303"/>
      <c r="W593" s="305"/>
      <c r="X593" s="305"/>
      <c r="Y593" s="309"/>
      <c r="Z593" s="305"/>
    </row>
    <row r="594" spans="10:26" x14ac:dyDescent="0.2">
      <c r="J594" s="224"/>
      <c r="K594" s="224"/>
      <c r="L594" s="224"/>
      <c r="M594" s="224"/>
      <c r="N594" s="303"/>
      <c r="O594" s="304"/>
      <c r="P594" s="305"/>
      <c r="Q594" s="303"/>
      <c r="R594" s="306"/>
      <c r="S594" s="311"/>
      <c r="T594" s="308"/>
      <c r="U594" s="303"/>
      <c r="V594" s="303"/>
      <c r="W594" s="305"/>
      <c r="X594" s="305"/>
      <c r="Y594" s="309"/>
      <c r="Z594" s="305"/>
    </row>
    <row r="595" spans="10:26" x14ac:dyDescent="0.2">
      <c r="J595" s="224"/>
      <c r="K595" s="224"/>
      <c r="L595" s="224"/>
      <c r="M595" s="224"/>
      <c r="N595" s="303"/>
      <c r="O595" s="304"/>
      <c r="P595" s="305"/>
      <c r="Q595" s="303"/>
      <c r="R595" s="306"/>
      <c r="S595" s="311"/>
      <c r="T595" s="308"/>
      <c r="U595" s="303"/>
      <c r="V595" s="303"/>
      <c r="W595" s="305"/>
      <c r="X595" s="305"/>
      <c r="Y595" s="309"/>
      <c r="Z595" s="305"/>
    </row>
    <row r="596" spans="10:26" x14ac:dyDescent="0.2">
      <c r="J596" s="224"/>
      <c r="K596" s="224"/>
      <c r="L596" s="224"/>
      <c r="M596" s="224"/>
      <c r="N596" s="303"/>
      <c r="O596" s="304"/>
      <c r="P596" s="305"/>
      <c r="Q596" s="303"/>
      <c r="R596" s="306"/>
      <c r="S596" s="311"/>
      <c r="T596" s="308"/>
      <c r="U596" s="303"/>
      <c r="V596" s="303"/>
      <c r="W596" s="305"/>
      <c r="X596" s="305"/>
      <c r="Y596" s="309"/>
      <c r="Z596" s="305"/>
    </row>
    <row r="597" spans="10:26" x14ac:dyDescent="0.2">
      <c r="J597" s="224"/>
      <c r="K597" s="224"/>
      <c r="L597" s="224"/>
      <c r="M597" s="224"/>
      <c r="N597" s="303"/>
      <c r="O597" s="304"/>
      <c r="P597" s="305"/>
      <c r="Q597" s="303"/>
      <c r="R597" s="306"/>
      <c r="S597" s="311"/>
      <c r="T597" s="308"/>
      <c r="U597" s="303"/>
      <c r="V597" s="303"/>
      <c r="W597" s="305"/>
      <c r="X597" s="305"/>
      <c r="Y597" s="309"/>
      <c r="Z597" s="305"/>
    </row>
    <row r="598" spans="10:26" x14ac:dyDescent="0.2">
      <c r="J598" s="224"/>
      <c r="K598" s="224"/>
      <c r="L598" s="224"/>
      <c r="M598" s="224"/>
      <c r="N598" s="303"/>
      <c r="O598" s="304"/>
      <c r="P598" s="305"/>
      <c r="Q598" s="303"/>
      <c r="R598" s="306"/>
      <c r="S598" s="311"/>
      <c r="T598" s="308"/>
      <c r="U598" s="303"/>
      <c r="V598" s="303"/>
      <c r="W598" s="305"/>
      <c r="X598" s="305"/>
      <c r="Y598" s="309"/>
      <c r="Z598" s="305"/>
    </row>
    <row r="599" spans="10:26" x14ac:dyDescent="0.2">
      <c r="J599" s="224"/>
      <c r="K599" s="224"/>
      <c r="L599" s="224"/>
      <c r="M599" s="224"/>
      <c r="N599" s="303"/>
      <c r="O599" s="304"/>
      <c r="P599" s="305"/>
      <c r="Q599" s="303"/>
      <c r="R599" s="306"/>
      <c r="S599" s="311"/>
      <c r="T599" s="308"/>
      <c r="U599" s="303"/>
      <c r="V599" s="303"/>
      <c r="W599" s="305"/>
      <c r="X599" s="305"/>
      <c r="Y599" s="309"/>
      <c r="Z599" s="305"/>
    </row>
    <row r="600" spans="10:26" x14ac:dyDescent="0.2">
      <c r="J600" s="224"/>
      <c r="K600" s="224"/>
      <c r="L600" s="224"/>
      <c r="M600" s="224"/>
      <c r="N600" s="303"/>
      <c r="O600" s="304"/>
      <c r="P600" s="305"/>
      <c r="Q600" s="303"/>
      <c r="R600" s="306"/>
      <c r="S600" s="311"/>
      <c r="T600" s="308"/>
      <c r="U600" s="303"/>
      <c r="V600" s="303"/>
      <c r="W600" s="305"/>
      <c r="X600" s="305"/>
      <c r="Y600" s="309"/>
      <c r="Z600" s="305"/>
    </row>
    <row r="601" spans="10:26" x14ac:dyDescent="0.2">
      <c r="J601" s="224"/>
      <c r="K601" s="224"/>
      <c r="L601" s="224"/>
      <c r="M601" s="224"/>
      <c r="N601" s="303"/>
      <c r="O601" s="304"/>
      <c r="P601" s="305"/>
      <c r="Q601" s="303"/>
      <c r="R601" s="306"/>
      <c r="S601" s="311"/>
      <c r="T601" s="308"/>
      <c r="U601" s="303"/>
      <c r="V601" s="303"/>
      <c r="W601" s="305"/>
      <c r="X601" s="305"/>
      <c r="Y601" s="309"/>
      <c r="Z601" s="305"/>
    </row>
    <row r="602" spans="10:26" x14ac:dyDescent="0.2">
      <c r="J602" s="224"/>
      <c r="K602" s="224"/>
      <c r="L602" s="224"/>
      <c r="M602" s="224"/>
      <c r="N602" s="303"/>
      <c r="O602" s="304"/>
      <c r="P602" s="305"/>
      <c r="Q602" s="303"/>
      <c r="R602" s="306"/>
      <c r="S602" s="311"/>
      <c r="T602" s="308"/>
      <c r="U602" s="303"/>
      <c r="V602" s="303"/>
      <c r="W602" s="305"/>
      <c r="X602" s="305"/>
      <c r="Y602" s="309"/>
      <c r="Z602" s="305"/>
    </row>
    <row r="603" spans="10:26" x14ac:dyDescent="0.2">
      <c r="J603" s="224"/>
      <c r="K603" s="224"/>
      <c r="L603" s="224"/>
      <c r="M603" s="224"/>
      <c r="N603" s="303"/>
      <c r="O603" s="304"/>
      <c r="P603" s="305"/>
      <c r="Q603" s="303"/>
      <c r="R603" s="306"/>
      <c r="S603" s="311"/>
      <c r="T603" s="308"/>
      <c r="U603" s="303"/>
      <c r="V603" s="303"/>
      <c r="W603" s="305"/>
      <c r="X603" s="305"/>
      <c r="Y603" s="309"/>
      <c r="Z603" s="305"/>
    </row>
    <row r="604" spans="10:26" x14ac:dyDescent="0.2">
      <c r="J604" s="224"/>
      <c r="K604" s="224"/>
      <c r="L604" s="224"/>
      <c r="M604" s="224"/>
      <c r="N604" s="303"/>
      <c r="O604" s="304"/>
      <c r="P604" s="305"/>
      <c r="Q604" s="303"/>
      <c r="R604" s="306"/>
      <c r="S604" s="311"/>
      <c r="T604" s="308"/>
      <c r="U604" s="303"/>
      <c r="V604" s="303"/>
      <c r="W604" s="305"/>
      <c r="X604" s="305"/>
      <c r="Y604" s="309"/>
      <c r="Z604" s="305"/>
    </row>
    <row r="605" spans="10:26" x14ac:dyDescent="0.2">
      <c r="J605" s="224"/>
      <c r="K605" s="224"/>
      <c r="L605" s="224"/>
      <c r="M605" s="224"/>
      <c r="N605" s="303"/>
      <c r="O605" s="304"/>
      <c r="P605" s="305"/>
      <c r="Q605" s="303"/>
      <c r="R605" s="306"/>
      <c r="S605" s="311"/>
      <c r="T605" s="308"/>
      <c r="U605" s="303"/>
      <c r="V605" s="303"/>
      <c r="W605" s="305"/>
      <c r="X605" s="305"/>
      <c r="Y605" s="309"/>
      <c r="Z605" s="305"/>
    </row>
    <row r="606" spans="10:26" x14ac:dyDescent="0.2">
      <c r="J606" s="224"/>
      <c r="K606" s="224"/>
      <c r="L606" s="224"/>
      <c r="M606" s="224"/>
      <c r="N606" s="303"/>
      <c r="O606" s="304"/>
      <c r="P606" s="305"/>
      <c r="Q606" s="303"/>
      <c r="R606" s="306"/>
      <c r="S606" s="311"/>
      <c r="T606" s="308"/>
      <c r="U606" s="303"/>
      <c r="V606" s="303"/>
      <c r="W606" s="305"/>
      <c r="X606" s="305"/>
      <c r="Y606" s="309"/>
      <c r="Z606" s="305"/>
    </row>
    <row r="607" spans="10:26" x14ac:dyDescent="0.2">
      <c r="J607" s="224"/>
      <c r="K607" s="224"/>
      <c r="L607" s="224"/>
      <c r="M607" s="224"/>
      <c r="N607" s="303"/>
      <c r="O607" s="304"/>
      <c r="P607" s="305"/>
      <c r="Q607" s="303"/>
      <c r="R607" s="306"/>
      <c r="S607" s="311"/>
      <c r="T607" s="308"/>
      <c r="U607" s="303"/>
      <c r="V607" s="303"/>
      <c r="W607" s="305"/>
      <c r="X607" s="305"/>
      <c r="Y607" s="309"/>
      <c r="Z607" s="305"/>
    </row>
    <row r="608" spans="10:26" x14ac:dyDescent="0.2">
      <c r="J608" s="224"/>
      <c r="K608" s="224"/>
      <c r="L608" s="224"/>
      <c r="M608" s="224"/>
      <c r="N608" s="303"/>
      <c r="O608" s="304"/>
      <c r="P608" s="305"/>
      <c r="Q608" s="303"/>
      <c r="R608" s="306"/>
      <c r="S608" s="311"/>
      <c r="T608" s="308"/>
      <c r="U608" s="303"/>
      <c r="V608" s="303"/>
      <c r="W608" s="305"/>
      <c r="X608" s="305"/>
      <c r="Y608" s="309"/>
      <c r="Z608" s="305"/>
    </row>
    <row r="609" spans="10:26" x14ac:dyDescent="0.2">
      <c r="J609" s="224"/>
      <c r="K609" s="224"/>
      <c r="L609" s="224"/>
      <c r="M609" s="224"/>
      <c r="N609" s="303"/>
      <c r="O609" s="304"/>
      <c r="P609" s="305"/>
      <c r="Q609" s="303"/>
      <c r="R609" s="306"/>
      <c r="S609" s="311"/>
      <c r="T609" s="308"/>
      <c r="U609" s="303"/>
      <c r="V609" s="303"/>
      <c r="W609" s="305"/>
      <c r="X609" s="305"/>
      <c r="Y609" s="309"/>
      <c r="Z609" s="305"/>
    </row>
    <row r="610" spans="10:26" x14ac:dyDescent="0.2">
      <c r="J610" s="224"/>
      <c r="K610" s="224"/>
      <c r="L610" s="224"/>
      <c r="M610" s="224"/>
      <c r="N610" s="303"/>
      <c r="O610" s="304"/>
      <c r="P610" s="305"/>
      <c r="Q610" s="303"/>
      <c r="R610" s="306"/>
      <c r="S610" s="311"/>
      <c r="T610" s="308"/>
      <c r="U610" s="303"/>
      <c r="V610" s="303"/>
      <c r="W610" s="305"/>
      <c r="X610" s="305"/>
      <c r="Y610" s="309"/>
      <c r="Z610" s="305"/>
    </row>
    <row r="611" spans="10:26" x14ac:dyDescent="0.2">
      <c r="J611" s="224"/>
      <c r="K611" s="224"/>
      <c r="L611" s="224"/>
      <c r="M611" s="224"/>
      <c r="N611" s="303"/>
      <c r="O611" s="304"/>
      <c r="P611" s="305"/>
      <c r="Q611" s="303"/>
      <c r="R611" s="306"/>
      <c r="S611" s="311"/>
      <c r="T611" s="308"/>
      <c r="U611" s="303"/>
      <c r="V611" s="303"/>
      <c r="W611" s="305"/>
      <c r="X611" s="305"/>
      <c r="Y611" s="309"/>
      <c r="Z611" s="305"/>
    </row>
    <row r="612" spans="10:26" x14ac:dyDescent="0.2">
      <c r="J612" s="224"/>
      <c r="K612" s="224"/>
      <c r="L612" s="224"/>
      <c r="M612" s="224"/>
      <c r="N612" s="303"/>
      <c r="O612" s="304"/>
      <c r="P612" s="305"/>
      <c r="Q612" s="303"/>
      <c r="R612" s="306"/>
      <c r="S612" s="311"/>
      <c r="T612" s="308"/>
      <c r="U612" s="303"/>
      <c r="V612" s="303"/>
      <c r="W612" s="305"/>
      <c r="X612" s="305"/>
      <c r="Y612" s="309"/>
      <c r="Z612" s="305"/>
    </row>
    <row r="613" spans="10:26" x14ac:dyDescent="0.2">
      <c r="J613" s="224"/>
      <c r="K613" s="224"/>
      <c r="L613" s="224"/>
      <c r="M613" s="224"/>
      <c r="N613" s="303"/>
      <c r="O613" s="304"/>
      <c r="P613" s="305"/>
      <c r="Q613" s="303"/>
      <c r="R613" s="306"/>
      <c r="S613" s="311"/>
      <c r="T613" s="308"/>
      <c r="U613" s="303"/>
      <c r="V613" s="303"/>
      <c r="W613" s="305"/>
      <c r="X613" s="305"/>
      <c r="Y613" s="309"/>
      <c r="Z613" s="305"/>
    </row>
    <row r="614" spans="10:26" x14ac:dyDescent="0.2">
      <c r="J614" s="224"/>
      <c r="K614" s="224"/>
      <c r="L614" s="224"/>
      <c r="M614" s="224"/>
      <c r="N614" s="303"/>
      <c r="O614" s="304"/>
      <c r="P614" s="305"/>
      <c r="Q614" s="303"/>
      <c r="R614" s="306"/>
      <c r="S614" s="311"/>
      <c r="T614" s="308"/>
      <c r="U614" s="303"/>
      <c r="V614" s="303"/>
      <c r="W614" s="305"/>
      <c r="X614" s="305"/>
      <c r="Y614" s="309"/>
      <c r="Z614" s="305"/>
    </row>
    <row r="615" spans="10:26" x14ac:dyDescent="0.2">
      <c r="J615" s="224"/>
      <c r="K615" s="224"/>
      <c r="L615" s="224"/>
      <c r="M615" s="224"/>
      <c r="N615" s="303"/>
      <c r="O615" s="304"/>
      <c r="P615" s="305"/>
      <c r="Q615" s="303"/>
      <c r="R615" s="306"/>
      <c r="S615" s="311"/>
      <c r="T615" s="308"/>
      <c r="U615" s="303"/>
      <c r="V615" s="303"/>
      <c r="W615" s="305"/>
      <c r="X615" s="305"/>
      <c r="Y615" s="309"/>
      <c r="Z615" s="305"/>
    </row>
    <row r="616" spans="10:26" x14ac:dyDescent="0.2">
      <c r="J616" s="224"/>
      <c r="K616" s="224"/>
      <c r="L616" s="224"/>
      <c r="M616" s="224"/>
      <c r="N616" s="303"/>
      <c r="O616" s="304"/>
      <c r="P616" s="305"/>
      <c r="Q616" s="303"/>
      <c r="R616" s="306"/>
      <c r="S616" s="311"/>
      <c r="T616" s="308"/>
      <c r="U616" s="303"/>
      <c r="V616" s="303"/>
      <c r="W616" s="305"/>
      <c r="X616" s="305"/>
      <c r="Y616" s="309"/>
      <c r="Z616" s="305"/>
    </row>
    <row r="617" spans="10:26" x14ac:dyDescent="0.2">
      <c r="J617" s="224"/>
      <c r="K617" s="224"/>
      <c r="L617" s="224"/>
      <c r="M617" s="224"/>
      <c r="N617" s="303"/>
      <c r="O617" s="304"/>
      <c r="P617" s="305"/>
      <c r="Q617" s="303"/>
      <c r="R617" s="306"/>
      <c r="S617" s="311"/>
      <c r="T617" s="308"/>
      <c r="U617" s="303"/>
      <c r="V617" s="303"/>
      <c r="W617" s="305"/>
      <c r="X617" s="305"/>
      <c r="Y617" s="309"/>
      <c r="Z617" s="305"/>
    </row>
    <row r="618" spans="10:26" x14ac:dyDescent="0.2">
      <c r="J618" s="224"/>
      <c r="K618" s="224"/>
      <c r="L618" s="224"/>
      <c r="M618" s="224"/>
      <c r="N618" s="303"/>
      <c r="O618" s="304"/>
      <c r="P618" s="305"/>
      <c r="Q618" s="303"/>
      <c r="R618" s="306"/>
      <c r="S618" s="311"/>
      <c r="T618" s="308"/>
      <c r="U618" s="303"/>
      <c r="V618" s="303"/>
      <c r="W618" s="305"/>
      <c r="X618" s="305"/>
      <c r="Y618" s="309"/>
      <c r="Z618" s="305"/>
    </row>
    <row r="619" spans="10:26" x14ac:dyDescent="0.2">
      <c r="J619" s="224"/>
      <c r="K619" s="224"/>
      <c r="L619" s="224"/>
      <c r="M619" s="224"/>
      <c r="N619" s="303"/>
      <c r="O619" s="304"/>
      <c r="P619" s="305"/>
      <c r="Q619" s="303"/>
      <c r="R619" s="306"/>
      <c r="S619" s="311"/>
      <c r="T619" s="308"/>
      <c r="U619" s="303"/>
      <c r="V619" s="303"/>
      <c r="W619" s="305"/>
      <c r="X619" s="305"/>
      <c r="Y619" s="309"/>
      <c r="Z619" s="305"/>
    </row>
    <row r="620" spans="10:26" x14ac:dyDescent="0.2">
      <c r="J620" s="224"/>
      <c r="K620" s="224"/>
      <c r="L620" s="224"/>
      <c r="M620" s="224"/>
      <c r="N620" s="303"/>
      <c r="O620" s="304"/>
      <c r="P620" s="305"/>
      <c r="Q620" s="303"/>
      <c r="R620" s="306"/>
      <c r="S620" s="311"/>
      <c r="T620" s="308"/>
      <c r="U620" s="303"/>
      <c r="V620" s="303"/>
      <c r="W620" s="305"/>
      <c r="X620" s="305"/>
      <c r="Y620" s="309"/>
      <c r="Z620" s="305"/>
    </row>
    <row r="621" spans="10:26" x14ac:dyDescent="0.2">
      <c r="J621" s="224"/>
      <c r="K621" s="224"/>
      <c r="L621" s="224"/>
      <c r="M621" s="224"/>
      <c r="N621" s="303"/>
      <c r="O621" s="304"/>
      <c r="P621" s="305"/>
      <c r="Q621" s="303"/>
      <c r="R621" s="306"/>
      <c r="S621" s="311"/>
      <c r="T621" s="308"/>
      <c r="U621" s="303"/>
      <c r="V621" s="303"/>
      <c r="W621" s="305"/>
      <c r="X621" s="305"/>
      <c r="Y621" s="309"/>
      <c r="Z621" s="305"/>
    </row>
    <row r="622" spans="10:26" x14ac:dyDescent="0.2">
      <c r="J622" s="224"/>
      <c r="K622" s="224"/>
      <c r="L622" s="224"/>
      <c r="M622" s="224"/>
      <c r="N622" s="303"/>
      <c r="O622" s="304"/>
      <c r="P622" s="305"/>
      <c r="Q622" s="303"/>
      <c r="R622" s="306"/>
      <c r="S622" s="311"/>
      <c r="T622" s="308"/>
      <c r="U622" s="303"/>
      <c r="V622" s="303"/>
      <c r="W622" s="305"/>
      <c r="X622" s="305"/>
      <c r="Y622" s="309"/>
      <c r="Z622" s="305"/>
    </row>
    <row r="623" spans="10:26" x14ac:dyDescent="0.2">
      <c r="J623" s="224"/>
      <c r="K623" s="224"/>
      <c r="L623" s="224"/>
      <c r="M623" s="224"/>
      <c r="N623" s="303"/>
      <c r="O623" s="304"/>
      <c r="P623" s="305"/>
      <c r="Q623" s="303"/>
      <c r="R623" s="306"/>
      <c r="S623" s="311"/>
      <c r="T623" s="308"/>
      <c r="U623" s="303"/>
      <c r="V623" s="303"/>
      <c r="W623" s="305"/>
      <c r="X623" s="305"/>
      <c r="Y623" s="309"/>
      <c r="Z623" s="305"/>
    </row>
    <row r="624" spans="10:26" x14ac:dyDescent="0.2">
      <c r="J624" s="224"/>
      <c r="K624" s="224"/>
      <c r="L624" s="224"/>
      <c r="M624" s="224"/>
      <c r="N624" s="303"/>
      <c r="O624" s="304"/>
      <c r="P624" s="305"/>
      <c r="Q624" s="303"/>
      <c r="R624" s="306"/>
      <c r="S624" s="311"/>
      <c r="T624" s="308"/>
      <c r="U624" s="303"/>
      <c r="V624" s="303"/>
      <c r="W624" s="305"/>
      <c r="X624" s="305"/>
      <c r="Y624" s="309"/>
      <c r="Z624" s="305"/>
    </row>
    <row r="625" spans="10:26" x14ac:dyDescent="0.2">
      <c r="J625" s="224"/>
      <c r="K625" s="224"/>
      <c r="L625" s="224"/>
      <c r="M625" s="224"/>
      <c r="N625" s="303"/>
      <c r="O625" s="304"/>
      <c r="P625" s="305"/>
      <c r="Q625" s="303"/>
      <c r="R625" s="306"/>
      <c r="S625" s="311"/>
      <c r="T625" s="308"/>
      <c r="U625" s="303"/>
      <c r="V625" s="303"/>
      <c r="W625" s="305"/>
      <c r="X625" s="305"/>
      <c r="Y625" s="309"/>
      <c r="Z625" s="305"/>
    </row>
    <row r="626" spans="10:26" x14ac:dyDescent="0.2">
      <c r="J626" s="224"/>
      <c r="K626" s="224"/>
      <c r="L626" s="224"/>
      <c r="M626" s="224"/>
      <c r="N626" s="303"/>
      <c r="O626" s="304"/>
      <c r="P626" s="305"/>
      <c r="Q626" s="303"/>
      <c r="R626" s="306"/>
      <c r="S626" s="311"/>
      <c r="T626" s="308"/>
      <c r="U626" s="303"/>
      <c r="V626" s="303"/>
      <c r="W626" s="305"/>
      <c r="X626" s="305"/>
      <c r="Y626" s="309"/>
      <c r="Z626" s="305"/>
    </row>
    <row r="627" spans="10:26" x14ac:dyDescent="0.2">
      <c r="J627" s="224"/>
      <c r="K627" s="224"/>
      <c r="L627" s="224"/>
      <c r="M627" s="224"/>
      <c r="N627" s="303"/>
      <c r="O627" s="304"/>
      <c r="P627" s="305"/>
      <c r="Q627" s="303"/>
      <c r="R627" s="306"/>
      <c r="S627" s="311"/>
      <c r="T627" s="308"/>
      <c r="U627" s="303"/>
      <c r="V627" s="303"/>
      <c r="W627" s="305"/>
      <c r="X627" s="305"/>
      <c r="Y627" s="309"/>
      <c r="Z627" s="305"/>
    </row>
    <row r="628" spans="10:26" x14ac:dyDescent="0.2">
      <c r="J628" s="224"/>
      <c r="K628" s="224"/>
      <c r="L628" s="224"/>
      <c r="M628" s="224"/>
      <c r="N628" s="303"/>
      <c r="O628" s="304"/>
      <c r="P628" s="305"/>
      <c r="Q628" s="303"/>
      <c r="R628" s="306"/>
      <c r="S628" s="311"/>
      <c r="T628" s="308"/>
      <c r="U628" s="303"/>
      <c r="V628" s="303"/>
      <c r="W628" s="305"/>
      <c r="X628" s="305"/>
      <c r="Y628" s="309"/>
      <c r="Z628" s="305"/>
    </row>
    <row r="629" spans="10:26" x14ac:dyDescent="0.2">
      <c r="J629" s="224"/>
      <c r="K629" s="224"/>
      <c r="L629" s="224"/>
      <c r="M629" s="224"/>
      <c r="N629" s="303"/>
      <c r="O629" s="304"/>
      <c r="P629" s="305"/>
      <c r="Q629" s="303"/>
      <c r="R629" s="306"/>
      <c r="S629" s="311"/>
      <c r="T629" s="308"/>
      <c r="U629" s="303"/>
      <c r="V629" s="303"/>
      <c r="W629" s="305"/>
      <c r="X629" s="305"/>
      <c r="Y629" s="309"/>
      <c r="Z629" s="305"/>
    </row>
    <row r="630" spans="10:26" x14ac:dyDescent="0.2">
      <c r="J630" s="224"/>
      <c r="K630" s="224"/>
      <c r="L630" s="224"/>
      <c r="M630" s="224"/>
      <c r="N630" s="303"/>
      <c r="O630" s="304"/>
      <c r="P630" s="305"/>
      <c r="Q630" s="303"/>
      <c r="R630" s="306"/>
      <c r="S630" s="311"/>
      <c r="T630" s="308"/>
      <c r="U630" s="303"/>
      <c r="V630" s="303"/>
      <c r="W630" s="305"/>
      <c r="X630" s="305"/>
      <c r="Y630" s="309"/>
      <c r="Z630" s="305"/>
    </row>
    <row r="631" spans="10:26" x14ac:dyDescent="0.2">
      <c r="J631" s="224"/>
      <c r="K631" s="224"/>
      <c r="L631" s="224"/>
      <c r="M631" s="224"/>
      <c r="N631" s="303"/>
      <c r="O631" s="304"/>
      <c r="P631" s="305"/>
      <c r="Q631" s="303"/>
      <c r="R631" s="306"/>
      <c r="S631" s="311"/>
      <c r="T631" s="308"/>
      <c r="U631" s="303"/>
      <c r="V631" s="303"/>
      <c r="W631" s="305"/>
      <c r="X631" s="305"/>
      <c r="Y631" s="309"/>
      <c r="Z631" s="305"/>
    </row>
    <row r="632" spans="10:26" x14ac:dyDescent="0.2">
      <c r="J632" s="224"/>
      <c r="K632" s="224"/>
      <c r="L632" s="224"/>
      <c r="M632" s="224"/>
      <c r="N632" s="303"/>
      <c r="O632" s="304"/>
      <c r="P632" s="305"/>
      <c r="Q632" s="303"/>
      <c r="R632" s="306"/>
      <c r="S632" s="311"/>
      <c r="T632" s="308"/>
      <c r="U632" s="303"/>
      <c r="V632" s="303"/>
      <c r="W632" s="305"/>
      <c r="X632" s="305"/>
      <c r="Y632" s="309"/>
      <c r="Z632" s="305"/>
    </row>
    <row r="633" spans="10:26" x14ac:dyDescent="0.2">
      <c r="J633" s="224"/>
      <c r="K633" s="224"/>
      <c r="L633" s="224"/>
      <c r="M633" s="224"/>
      <c r="N633" s="303"/>
      <c r="O633" s="304"/>
      <c r="P633" s="305"/>
      <c r="Q633" s="303"/>
      <c r="R633" s="306"/>
      <c r="S633" s="311"/>
      <c r="T633" s="308"/>
      <c r="U633" s="303"/>
      <c r="V633" s="303"/>
      <c r="W633" s="305"/>
      <c r="X633" s="305"/>
      <c r="Y633" s="309"/>
      <c r="Z633" s="305"/>
    </row>
    <row r="634" spans="10:26" x14ac:dyDescent="0.2">
      <c r="J634" s="224"/>
      <c r="K634" s="224"/>
      <c r="L634" s="224"/>
      <c r="M634" s="224"/>
      <c r="N634" s="303"/>
      <c r="O634" s="304"/>
      <c r="P634" s="305"/>
      <c r="Q634" s="303"/>
      <c r="R634" s="306"/>
      <c r="S634" s="311"/>
      <c r="T634" s="308"/>
      <c r="U634" s="303"/>
      <c r="V634" s="303"/>
      <c r="W634" s="305"/>
      <c r="X634" s="305"/>
      <c r="Y634" s="309"/>
      <c r="Z634" s="305"/>
    </row>
    <row r="635" spans="10:26" x14ac:dyDescent="0.2">
      <c r="J635" s="224"/>
      <c r="K635" s="224"/>
      <c r="L635" s="224"/>
      <c r="M635" s="224"/>
      <c r="N635" s="303"/>
      <c r="O635" s="304"/>
      <c r="P635" s="305"/>
      <c r="Q635" s="303"/>
      <c r="R635" s="306"/>
      <c r="S635" s="311"/>
      <c r="T635" s="308"/>
      <c r="U635" s="303"/>
      <c r="V635" s="303"/>
      <c r="W635" s="305"/>
      <c r="X635" s="305"/>
      <c r="Y635" s="309"/>
      <c r="Z635" s="305"/>
    </row>
    <row r="636" spans="10:26" x14ac:dyDescent="0.2">
      <c r="J636" s="224"/>
      <c r="K636" s="224"/>
      <c r="L636" s="224"/>
      <c r="M636" s="224"/>
      <c r="N636" s="303"/>
      <c r="O636" s="304"/>
      <c r="P636" s="305"/>
      <c r="Q636" s="303"/>
      <c r="R636" s="306"/>
      <c r="S636" s="311"/>
      <c r="T636" s="308"/>
      <c r="U636" s="303"/>
      <c r="V636" s="303"/>
      <c r="W636" s="305"/>
      <c r="X636" s="305"/>
      <c r="Y636" s="309"/>
      <c r="Z636" s="305"/>
    </row>
    <row r="637" spans="10:26" x14ac:dyDescent="0.2">
      <c r="J637" s="224"/>
      <c r="K637" s="224"/>
      <c r="L637" s="224"/>
      <c r="M637" s="224"/>
      <c r="N637" s="303"/>
      <c r="O637" s="304"/>
      <c r="P637" s="305"/>
      <c r="Q637" s="303"/>
      <c r="R637" s="306"/>
      <c r="S637" s="311"/>
      <c r="T637" s="308"/>
      <c r="U637" s="303"/>
      <c r="V637" s="303"/>
      <c r="W637" s="305"/>
      <c r="X637" s="305"/>
      <c r="Y637" s="309"/>
      <c r="Z637" s="305"/>
    </row>
    <row r="638" spans="10:26" x14ac:dyDescent="0.2">
      <c r="J638" s="224"/>
      <c r="K638" s="224"/>
      <c r="L638" s="224"/>
      <c r="M638" s="224"/>
      <c r="N638" s="303"/>
      <c r="O638" s="304"/>
      <c r="P638" s="305"/>
      <c r="Q638" s="303"/>
      <c r="R638" s="306"/>
      <c r="S638" s="311"/>
      <c r="T638" s="308"/>
      <c r="U638" s="303"/>
      <c r="V638" s="303"/>
      <c r="W638" s="305"/>
      <c r="X638" s="305"/>
      <c r="Y638" s="309"/>
      <c r="Z638" s="305"/>
    </row>
    <row r="639" spans="10:26" x14ac:dyDescent="0.2">
      <c r="J639" s="224"/>
      <c r="K639" s="224"/>
      <c r="L639" s="224"/>
      <c r="M639" s="224"/>
      <c r="N639" s="303"/>
      <c r="O639" s="304"/>
      <c r="P639" s="305"/>
      <c r="Q639" s="303"/>
      <c r="R639" s="306"/>
      <c r="S639" s="311"/>
      <c r="T639" s="308"/>
      <c r="U639" s="303"/>
      <c r="V639" s="303"/>
      <c r="W639" s="305"/>
      <c r="X639" s="305"/>
      <c r="Y639" s="309"/>
      <c r="Z639" s="305"/>
    </row>
    <row r="640" spans="10:26" x14ac:dyDescent="0.2">
      <c r="J640" s="224"/>
      <c r="K640" s="224"/>
      <c r="L640" s="224"/>
      <c r="M640" s="224"/>
      <c r="N640" s="303"/>
      <c r="O640" s="304"/>
      <c r="P640" s="305"/>
      <c r="Q640" s="303"/>
      <c r="R640" s="306"/>
      <c r="S640" s="311"/>
      <c r="T640" s="308"/>
      <c r="U640" s="303"/>
      <c r="V640" s="303"/>
      <c r="W640" s="305"/>
      <c r="X640" s="305"/>
      <c r="Y640" s="309"/>
      <c r="Z640" s="305"/>
    </row>
    <row r="641" spans="10:26" x14ac:dyDescent="0.2">
      <c r="J641" s="224"/>
      <c r="K641" s="224"/>
      <c r="L641" s="224"/>
      <c r="M641" s="224"/>
      <c r="N641" s="303"/>
      <c r="O641" s="304"/>
      <c r="P641" s="305"/>
      <c r="Q641" s="303"/>
      <c r="R641" s="306"/>
      <c r="S641" s="311"/>
      <c r="T641" s="308"/>
      <c r="U641" s="303"/>
      <c r="V641" s="303"/>
      <c r="W641" s="305"/>
      <c r="X641" s="305"/>
      <c r="Y641" s="309"/>
      <c r="Z641" s="305"/>
    </row>
    <row r="642" spans="10:26" x14ac:dyDescent="0.2">
      <c r="J642" s="224"/>
      <c r="K642" s="224"/>
      <c r="L642" s="224"/>
      <c r="M642" s="224"/>
      <c r="N642" s="303"/>
      <c r="O642" s="304"/>
      <c r="P642" s="305"/>
      <c r="Q642" s="303"/>
      <c r="R642" s="306"/>
      <c r="S642" s="311"/>
      <c r="T642" s="308"/>
      <c r="U642" s="303"/>
      <c r="V642" s="303"/>
      <c r="W642" s="305"/>
      <c r="X642" s="305"/>
      <c r="Y642" s="309"/>
      <c r="Z642" s="305"/>
    </row>
    <row r="643" spans="10:26" x14ac:dyDescent="0.2">
      <c r="J643" s="224"/>
      <c r="K643" s="224"/>
      <c r="L643" s="224"/>
      <c r="M643" s="224"/>
      <c r="N643" s="303"/>
      <c r="O643" s="304"/>
      <c r="P643" s="305"/>
      <c r="Q643" s="303"/>
      <c r="R643" s="306"/>
      <c r="S643" s="311"/>
      <c r="T643" s="308"/>
      <c r="U643" s="303"/>
      <c r="V643" s="303"/>
      <c r="W643" s="305"/>
      <c r="X643" s="305"/>
      <c r="Y643" s="309"/>
      <c r="Z643" s="305"/>
    </row>
    <row r="644" spans="10:26" x14ac:dyDescent="0.2">
      <c r="J644" s="224"/>
      <c r="K644" s="224"/>
      <c r="L644" s="224"/>
      <c r="M644" s="224"/>
      <c r="N644" s="303"/>
      <c r="O644" s="304"/>
      <c r="P644" s="305"/>
      <c r="Q644" s="303"/>
      <c r="R644" s="306"/>
      <c r="S644" s="311"/>
      <c r="T644" s="308"/>
      <c r="U644" s="303"/>
      <c r="V644" s="303"/>
      <c r="W644" s="305"/>
      <c r="X644" s="305"/>
      <c r="Y644" s="309"/>
      <c r="Z644" s="305"/>
    </row>
    <row r="645" spans="10:26" x14ac:dyDescent="0.2">
      <c r="J645" s="224"/>
      <c r="K645" s="224"/>
      <c r="L645" s="224"/>
      <c r="M645" s="224"/>
      <c r="N645" s="303"/>
      <c r="O645" s="304"/>
      <c r="P645" s="305"/>
      <c r="Q645" s="303"/>
      <c r="R645" s="306"/>
      <c r="S645" s="311"/>
      <c r="T645" s="308"/>
      <c r="U645" s="303"/>
      <c r="V645" s="303"/>
      <c r="W645" s="305"/>
      <c r="X645" s="305"/>
      <c r="Y645" s="309"/>
      <c r="Z645" s="305"/>
    </row>
    <row r="646" spans="10:26" x14ac:dyDescent="0.2">
      <c r="J646" s="224"/>
      <c r="K646" s="224"/>
      <c r="L646" s="224"/>
      <c r="M646" s="224"/>
      <c r="N646" s="303"/>
      <c r="O646" s="304"/>
      <c r="P646" s="305"/>
      <c r="Q646" s="303"/>
      <c r="R646" s="306"/>
      <c r="S646" s="311"/>
      <c r="T646" s="308"/>
      <c r="U646" s="303"/>
      <c r="V646" s="303"/>
      <c r="W646" s="305"/>
      <c r="X646" s="305"/>
      <c r="Y646" s="309"/>
      <c r="Z646" s="305"/>
    </row>
    <row r="647" spans="10:26" x14ac:dyDescent="0.2">
      <c r="J647" s="224"/>
      <c r="K647" s="224"/>
      <c r="L647" s="224"/>
      <c r="M647" s="224"/>
      <c r="N647" s="303"/>
      <c r="O647" s="304"/>
      <c r="P647" s="305"/>
      <c r="Q647" s="303"/>
      <c r="R647" s="306"/>
      <c r="S647" s="311"/>
      <c r="T647" s="308"/>
      <c r="U647" s="303"/>
      <c r="V647" s="303"/>
      <c r="W647" s="305"/>
      <c r="X647" s="305"/>
      <c r="Y647" s="309"/>
      <c r="Z647" s="305"/>
    </row>
    <row r="648" spans="10:26" x14ac:dyDescent="0.2">
      <c r="J648" s="224"/>
      <c r="K648" s="224"/>
      <c r="L648" s="224"/>
      <c r="M648" s="224"/>
      <c r="N648" s="303"/>
      <c r="O648" s="304"/>
      <c r="P648" s="305"/>
      <c r="Q648" s="303"/>
      <c r="R648" s="306"/>
      <c r="S648" s="311"/>
      <c r="T648" s="308"/>
      <c r="U648" s="303"/>
      <c r="V648" s="303"/>
      <c r="W648" s="305"/>
      <c r="X648" s="305"/>
      <c r="Y648" s="309"/>
      <c r="Z648" s="305"/>
    </row>
    <row r="649" spans="10:26" x14ac:dyDescent="0.2">
      <c r="J649" s="224"/>
      <c r="K649" s="224"/>
      <c r="L649" s="224"/>
      <c r="M649" s="224"/>
      <c r="N649" s="303"/>
      <c r="O649" s="304"/>
      <c r="P649" s="305"/>
      <c r="Q649" s="303"/>
      <c r="R649" s="306"/>
      <c r="S649" s="311"/>
      <c r="T649" s="308"/>
      <c r="U649" s="303"/>
      <c r="V649" s="303"/>
      <c r="W649" s="305"/>
      <c r="X649" s="305"/>
      <c r="Y649" s="309"/>
      <c r="Z649" s="305"/>
    </row>
    <row r="650" spans="10:26" x14ac:dyDescent="0.2">
      <c r="J650" s="224"/>
      <c r="K650" s="224"/>
      <c r="L650" s="224"/>
      <c r="M650" s="224"/>
      <c r="N650" s="303"/>
      <c r="O650" s="304"/>
      <c r="P650" s="305"/>
      <c r="Q650" s="303"/>
      <c r="R650" s="306"/>
      <c r="S650" s="311"/>
      <c r="T650" s="308"/>
      <c r="U650" s="303"/>
      <c r="V650" s="303"/>
      <c r="W650" s="305"/>
      <c r="X650" s="305"/>
      <c r="Y650" s="309"/>
      <c r="Z650" s="305"/>
    </row>
    <row r="651" spans="10:26" x14ac:dyDescent="0.2">
      <c r="J651" s="224"/>
      <c r="K651" s="224"/>
      <c r="L651" s="224"/>
      <c r="M651" s="224"/>
      <c r="N651" s="303"/>
      <c r="O651" s="304"/>
      <c r="P651" s="305"/>
      <c r="Q651" s="303"/>
      <c r="R651" s="306"/>
      <c r="S651" s="311"/>
      <c r="T651" s="308"/>
      <c r="U651" s="303"/>
      <c r="V651" s="303"/>
      <c r="W651" s="305"/>
      <c r="X651" s="305"/>
      <c r="Y651" s="309"/>
      <c r="Z651" s="305"/>
    </row>
    <row r="652" spans="10:26" x14ac:dyDescent="0.2">
      <c r="J652" s="224"/>
      <c r="K652" s="224"/>
      <c r="L652" s="224"/>
      <c r="M652" s="224"/>
      <c r="N652" s="303"/>
      <c r="O652" s="304"/>
      <c r="P652" s="305"/>
      <c r="Q652" s="303"/>
      <c r="R652" s="306"/>
      <c r="S652" s="311"/>
      <c r="T652" s="308"/>
      <c r="U652" s="303"/>
      <c r="V652" s="303"/>
      <c r="W652" s="305"/>
      <c r="X652" s="305"/>
      <c r="Y652" s="309"/>
      <c r="Z652" s="305"/>
    </row>
    <row r="653" spans="10:26" x14ac:dyDescent="0.2">
      <c r="J653" s="224"/>
      <c r="K653" s="224"/>
      <c r="L653" s="224"/>
      <c r="M653" s="224"/>
      <c r="N653" s="303"/>
      <c r="O653" s="304"/>
      <c r="P653" s="305"/>
      <c r="Q653" s="303"/>
      <c r="R653" s="306"/>
      <c r="S653" s="311"/>
      <c r="T653" s="308"/>
      <c r="U653" s="303"/>
      <c r="V653" s="303"/>
      <c r="W653" s="305"/>
      <c r="X653" s="305"/>
      <c r="Y653" s="309"/>
      <c r="Z653" s="305"/>
    </row>
    <row r="654" spans="10:26" x14ac:dyDescent="0.2">
      <c r="J654" s="224"/>
      <c r="K654" s="224"/>
      <c r="L654" s="224"/>
      <c r="M654" s="224"/>
      <c r="N654" s="303"/>
      <c r="O654" s="304"/>
      <c r="P654" s="305"/>
      <c r="Q654" s="303"/>
      <c r="R654" s="306"/>
      <c r="S654" s="311"/>
      <c r="T654" s="308"/>
      <c r="U654" s="303"/>
      <c r="V654" s="303"/>
      <c r="W654" s="305"/>
      <c r="X654" s="305"/>
      <c r="Y654" s="309"/>
      <c r="Z654" s="305"/>
    </row>
    <row r="655" spans="10:26" x14ac:dyDescent="0.2">
      <c r="J655" s="224"/>
      <c r="K655" s="224"/>
      <c r="L655" s="224"/>
      <c r="M655" s="224"/>
      <c r="N655" s="303"/>
      <c r="O655" s="304"/>
      <c r="P655" s="305"/>
      <c r="Q655" s="303"/>
      <c r="R655" s="306"/>
      <c r="S655" s="311"/>
      <c r="T655" s="308"/>
      <c r="U655" s="303"/>
      <c r="V655" s="303"/>
      <c r="W655" s="305"/>
      <c r="X655" s="305"/>
      <c r="Y655" s="309"/>
      <c r="Z655" s="305"/>
    </row>
  </sheetData>
  <autoFilter ref="A1:AJ157" xr:uid="{00000000-0009-0000-0000-000000000000}"/>
  <dataValidations count="1">
    <dataValidation type="whole" operator="equal" allowBlank="1" showInputMessage="1" showErrorMessage="1" sqref="Q137:Q655" xr:uid="{9276AE71-82AC-46E0-8EDE-84D28AF26A91}">
      <formula1>0</formula1>
    </dataValidation>
  </dataValidations>
  <pageMargins left="0.7" right="0.7" top="0.75" bottom="0.75" header="0.3" footer="0.3"/>
  <pageSetup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1E79245D-747A-49EC-93C3-34D3067EE01D}">
          <x14:formula1>
            <xm:f>'C:\Users\ALIX~1.MON\AppData\Local\Temp\[FORMATO SECOP II.xlsx]archivo de datos'!#REF!</xm:f>
          </x14:formula1>
          <xm:sqref>T137:T157 V137:V156 P137:P155 O137:O157 U158:U655 L158:M655 O158:P655 W158:W655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3CCBC-0DDB-4855-8F96-3F78FB128419}">
  <dimension ref="A1:AC223"/>
  <sheetViews>
    <sheetView zoomScale="80" zoomScaleNormal="80" zoomScaleSheetLayoutView="80" workbookViewId="0">
      <pane xSplit="3" ySplit="1" topLeftCell="D206" activePane="bottomRight" state="frozen"/>
      <selection pane="topRight" activeCell="D1" sqref="D1"/>
      <selection pane="bottomLeft" activeCell="A2" sqref="A2"/>
      <selection pane="bottomRight" activeCell="C210" sqref="C210"/>
    </sheetView>
  </sheetViews>
  <sheetFormatPr baseColWidth="10" defaultColWidth="11.42578125" defaultRowHeight="57.75" customHeight="1" x14ac:dyDescent="0.2"/>
  <cols>
    <col min="1" max="1" width="11" style="222" customWidth="1"/>
    <col min="2" max="2" width="20.140625" style="222" bestFit="1" customWidth="1"/>
    <col min="3" max="3" width="55.5703125" style="222" bestFit="1" customWidth="1"/>
    <col min="4" max="4" width="76.28515625" style="222" bestFit="1" customWidth="1"/>
    <col min="5" max="5" width="65" style="222" customWidth="1"/>
    <col min="6" max="6" width="14.140625" style="222" customWidth="1"/>
    <col min="7" max="7" width="16.5703125" style="222" customWidth="1"/>
    <col min="8" max="8" width="21.140625" style="222" customWidth="1"/>
    <col min="9" max="9" width="61.140625" style="222" customWidth="1"/>
    <col min="10" max="10" width="17.5703125" style="222" customWidth="1"/>
    <col min="11" max="11" width="96.140625" style="222" customWidth="1"/>
    <col min="12" max="12" width="13" style="295" customWidth="1"/>
    <col min="13" max="13" width="13.42578125" style="296" customWidth="1"/>
    <col min="14" max="14" width="9.5703125" style="223" customWidth="1"/>
    <col min="15" max="15" width="12.140625" style="297" customWidth="1"/>
    <col min="16" max="16" width="17.140625" style="222" customWidth="1"/>
    <col min="17" max="17" width="19.28515625" style="222" customWidth="1"/>
    <col min="18" max="18" width="28.7109375" style="299" customWidth="1"/>
    <col min="19" max="19" width="26.85546875" style="298" customWidth="1"/>
    <col min="20" max="20" width="14.42578125" style="222" customWidth="1"/>
    <col min="21" max="21" width="11.28515625" style="222" customWidth="1"/>
    <col min="22" max="22" width="20.5703125" style="222" customWidth="1"/>
    <col min="23" max="23" width="18" style="297" customWidth="1"/>
    <col min="24" max="24" width="43.5703125" style="222" customWidth="1"/>
    <col min="25" max="25" width="11.140625" style="222" customWidth="1"/>
    <col min="26" max="26" width="28.7109375" style="222" customWidth="1"/>
    <col min="27" max="27" width="19.140625" style="294" customWidth="1"/>
    <col min="28" max="28" width="11.42578125" style="222" customWidth="1"/>
    <col min="29" max="29" width="15.7109375" style="296" customWidth="1"/>
    <col min="30" max="16384" width="11.42578125" style="222"/>
  </cols>
  <sheetData>
    <row r="1" spans="1:29" ht="50.1" customHeight="1" x14ac:dyDescent="0.2">
      <c r="A1" s="131" t="s">
        <v>0</v>
      </c>
      <c r="B1" s="131" t="s">
        <v>1</v>
      </c>
      <c r="C1" s="131" t="s">
        <v>2</v>
      </c>
      <c r="D1" s="131" t="s">
        <v>3</v>
      </c>
      <c r="E1" s="131" t="s">
        <v>4</v>
      </c>
      <c r="F1" s="131" t="s">
        <v>5</v>
      </c>
      <c r="G1" s="131" t="s">
        <v>6</v>
      </c>
      <c r="H1" s="131" t="s">
        <v>7</v>
      </c>
      <c r="I1" s="131" t="s">
        <v>8</v>
      </c>
      <c r="J1" s="130" t="s">
        <v>36</v>
      </c>
      <c r="K1" s="130" t="s">
        <v>9</v>
      </c>
      <c r="L1" s="130" t="s">
        <v>37</v>
      </c>
      <c r="M1" s="130" t="s">
        <v>10</v>
      </c>
      <c r="N1" s="133" t="s">
        <v>1033</v>
      </c>
      <c r="O1" s="133" t="s">
        <v>1034</v>
      </c>
      <c r="P1" s="130" t="s">
        <v>838</v>
      </c>
      <c r="Q1" s="130" t="s">
        <v>14</v>
      </c>
      <c r="R1" s="132" t="s">
        <v>15</v>
      </c>
      <c r="S1" s="132" t="s">
        <v>16</v>
      </c>
      <c r="T1" s="130" t="s">
        <v>17</v>
      </c>
      <c r="U1" s="130" t="s">
        <v>18</v>
      </c>
      <c r="V1" s="130" t="s">
        <v>19</v>
      </c>
      <c r="W1" s="130" t="s">
        <v>38</v>
      </c>
      <c r="X1" s="130" t="s">
        <v>21</v>
      </c>
      <c r="Y1" s="130" t="s">
        <v>22</v>
      </c>
      <c r="Z1" s="130" t="s">
        <v>23</v>
      </c>
      <c r="AA1" s="131" t="s">
        <v>24</v>
      </c>
      <c r="AB1" s="131" t="s">
        <v>25</v>
      </c>
      <c r="AC1" s="131" t="s">
        <v>26</v>
      </c>
    </row>
    <row r="2" spans="1:29" ht="50.1" customHeight="1" x14ac:dyDescent="0.2">
      <c r="A2" s="232">
        <v>1</v>
      </c>
      <c r="B2" s="232" t="s">
        <v>839</v>
      </c>
      <c r="C2" s="232" t="s">
        <v>840</v>
      </c>
      <c r="D2" s="232" t="s">
        <v>841</v>
      </c>
      <c r="E2" s="232" t="s">
        <v>842</v>
      </c>
      <c r="F2" s="232" t="s">
        <v>27</v>
      </c>
      <c r="G2" s="232" t="s">
        <v>843</v>
      </c>
      <c r="H2" s="232" t="s">
        <v>844</v>
      </c>
      <c r="I2" s="232" t="s">
        <v>845</v>
      </c>
      <c r="J2" s="232">
        <v>80111600</v>
      </c>
      <c r="K2" s="232" t="s">
        <v>846</v>
      </c>
      <c r="L2" s="232">
        <v>1</v>
      </c>
      <c r="M2" s="232">
        <v>1</v>
      </c>
      <c r="N2" s="300">
        <v>12</v>
      </c>
      <c r="O2" s="232">
        <v>1</v>
      </c>
      <c r="P2" s="232" t="s">
        <v>28</v>
      </c>
      <c r="Q2" s="232">
        <v>0</v>
      </c>
      <c r="R2" s="301">
        <f>3260000*12</f>
        <v>39120000</v>
      </c>
      <c r="S2" s="301">
        <f>R2</f>
        <v>39120000</v>
      </c>
      <c r="T2" s="241">
        <v>0</v>
      </c>
      <c r="U2" s="232">
        <v>0</v>
      </c>
      <c r="V2" s="232" t="s">
        <v>41</v>
      </c>
      <c r="W2" s="233" t="s">
        <v>29</v>
      </c>
      <c r="X2" s="235" t="s">
        <v>847</v>
      </c>
      <c r="Y2" s="235">
        <v>3778900</v>
      </c>
      <c r="Z2" s="232" t="s">
        <v>848</v>
      </c>
      <c r="AA2" s="302">
        <f t="shared" ref="AA2:AA65" si="0">+R2-S2</f>
        <v>0</v>
      </c>
      <c r="AB2" s="239"/>
      <c r="AC2" s="239"/>
    </row>
    <row r="3" spans="1:29" ht="50.1" customHeight="1" x14ac:dyDescent="0.2">
      <c r="A3" s="232">
        <v>2</v>
      </c>
      <c r="B3" s="232" t="s">
        <v>839</v>
      </c>
      <c r="C3" s="232" t="s">
        <v>840</v>
      </c>
      <c r="D3" s="232" t="s">
        <v>841</v>
      </c>
      <c r="E3" s="232" t="s">
        <v>842</v>
      </c>
      <c r="F3" s="232" t="s">
        <v>27</v>
      </c>
      <c r="G3" s="232" t="s">
        <v>843</v>
      </c>
      <c r="H3" s="232" t="s">
        <v>844</v>
      </c>
      <c r="I3" s="232" t="s">
        <v>845</v>
      </c>
      <c r="J3" s="232">
        <v>80111600</v>
      </c>
      <c r="K3" s="232" t="s">
        <v>849</v>
      </c>
      <c r="L3" s="232">
        <v>2</v>
      </c>
      <c r="M3" s="232">
        <v>3</v>
      </c>
      <c r="N3" s="300">
        <v>9</v>
      </c>
      <c r="O3" s="232">
        <v>1</v>
      </c>
      <c r="P3" s="232" t="s">
        <v>28</v>
      </c>
      <c r="Q3" s="232">
        <v>0</v>
      </c>
      <c r="R3" s="301">
        <v>69030000</v>
      </c>
      <c r="S3" s="301">
        <f>R3</f>
        <v>69030000</v>
      </c>
      <c r="T3" s="241">
        <v>0</v>
      </c>
      <c r="U3" s="232">
        <v>0</v>
      </c>
      <c r="V3" s="232" t="s">
        <v>41</v>
      </c>
      <c r="W3" s="233" t="s">
        <v>29</v>
      </c>
      <c r="X3" s="235" t="s">
        <v>847</v>
      </c>
      <c r="Y3" s="235">
        <v>3778900</v>
      </c>
      <c r="Z3" s="232" t="s">
        <v>848</v>
      </c>
      <c r="AA3" s="302">
        <f t="shared" si="0"/>
        <v>0</v>
      </c>
      <c r="AB3" s="239"/>
      <c r="AC3" s="239"/>
    </row>
    <row r="4" spans="1:29" ht="50.1" customHeight="1" x14ac:dyDescent="0.2">
      <c r="A4" s="232">
        <v>3</v>
      </c>
      <c r="B4" s="232" t="s">
        <v>839</v>
      </c>
      <c r="C4" s="232" t="s">
        <v>840</v>
      </c>
      <c r="D4" s="232" t="s">
        <v>841</v>
      </c>
      <c r="E4" s="232" t="s">
        <v>842</v>
      </c>
      <c r="F4" s="232" t="s">
        <v>27</v>
      </c>
      <c r="G4" s="232" t="s">
        <v>843</v>
      </c>
      <c r="H4" s="232" t="s">
        <v>844</v>
      </c>
      <c r="I4" s="232" t="s">
        <v>845</v>
      </c>
      <c r="J4" s="232">
        <v>80111600</v>
      </c>
      <c r="K4" s="232" t="s">
        <v>850</v>
      </c>
      <c r="L4" s="232">
        <v>2</v>
      </c>
      <c r="M4" s="232">
        <v>3</v>
      </c>
      <c r="N4" s="300">
        <v>9</v>
      </c>
      <c r="O4" s="232">
        <v>1</v>
      </c>
      <c r="P4" s="232" t="s">
        <v>28</v>
      </c>
      <c r="Q4" s="232">
        <v>0</v>
      </c>
      <c r="R4" s="301">
        <v>32742000</v>
      </c>
      <c r="S4" s="301">
        <f>R4</f>
        <v>32742000</v>
      </c>
      <c r="T4" s="241">
        <v>0</v>
      </c>
      <c r="U4" s="232">
        <v>0</v>
      </c>
      <c r="V4" s="232" t="s">
        <v>41</v>
      </c>
      <c r="W4" s="233" t="s">
        <v>29</v>
      </c>
      <c r="X4" s="235" t="s">
        <v>847</v>
      </c>
      <c r="Y4" s="235">
        <v>3778900</v>
      </c>
      <c r="Z4" s="232" t="s">
        <v>848</v>
      </c>
      <c r="AA4" s="302">
        <f t="shared" si="0"/>
        <v>0</v>
      </c>
      <c r="AB4" s="239"/>
      <c r="AC4" s="239"/>
    </row>
    <row r="5" spans="1:29" ht="50.1" customHeight="1" x14ac:dyDescent="0.2">
      <c r="A5" s="232">
        <v>4</v>
      </c>
      <c r="B5" s="232" t="s">
        <v>839</v>
      </c>
      <c r="C5" s="232" t="s">
        <v>840</v>
      </c>
      <c r="D5" s="232" t="s">
        <v>841</v>
      </c>
      <c r="E5" s="232" t="s">
        <v>842</v>
      </c>
      <c r="F5" s="232" t="s">
        <v>27</v>
      </c>
      <c r="G5" s="232" t="s">
        <v>843</v>
      </c>
      <c r="H5" s="232" t="s">
        <v>844</v>
      </c>
      <c r="I5" s="232" t="s">
        <v>845</v>
      </c>
      <c r="J5" s="232">
        <v>80111600</v>
      </c>
      <c r="K5" s="232" t="s">
        <v>850</v>
      </c>
      <c r="L5" s="232">
        <v>2</v>
      </c>
      <c r="M5" s="232">
        <v>3</v>
      </c>
      <c r="N5" s="300">
        <v>9</v>
      </c>
      <c r="O5" s="232">
        <v>1</v>
      </c>
      <c r="P5" s="232" t="s">
        <v>28</v>
      </c>
      <c r="Q5" s="232">
        <v>0</v>
      </c>
      <c r="R5" s="301">
        <v>59220000</v>
      </c>
      <c r="S5" s="301">
        <f>R5</f>
        <v>59220000</v>
      </c>
      <c r="T5" s="241">
        <v>0</v>
      </c>
      <c r="U5" s="232">
        <v>0</v>
      </c>
      <c r="V5" s="232" t="s">
        <v>41</v>
      </c>
      <c r="W5" s="233" t="s">
        <v>29</v>
      </c>
      <c r="X5" s="235" t="s">
        <v>847</v>
      </c>
      <c r="Y5" s="235">
        <v>3778900</v>
      </c>
      <c r="Z5" s="232" t="s">
        <v>848</v>
      </c>
      <c r="AA5" s="302">
        <f t="shared" si="0"/>
        <v>0</v>
      </c>
      <c r="AB5" s="239"/>
      <c r="AC5" s="239"/>
    </row>
    <row r="6" spans="1:29" ht="50.1" customHeight="1" x14ac:dyDescent="0.2">
      <c r="A6" s="232">
        <v>5</v>
      </c>
      <c r="B6" s="232" t="s">
        <v>839</v>
      </c>
      <c r="C6" s="232" t="s">
        <v>851</v>
      </c>
      <c r="D6" s="232" t="s">
        <v>852</v>
      </c>
      <c r="E6" s="232" t="s">
        <v>853</v>
      </c>
      <c r="F6" s="232" t="s">
        <v>27</v>
      </c>
      <c r="G6" s="232" t="s">
        <v>854</v>
      </c>
      <c r="H6" s="232" t="s">
        <v>39</v>
      </c>
      <c r="I6" s="232" t="s">
        <v>513</v>
      </c>
      <c r="J6" s="232">
        <v>25101503</v>
      </c>
      <c r="K6" s="232" t="s">
        <v>855</v>
      </c>
      <c r="L6" s="232">
        <v>3</v>
      </c>
      <c r="M6" s="232">
        <v>4</v>
      </c>
      <c r="N6" s="300">
        <v>9</v>
      </c>
      <c r="O6" s="232">
        <v>1</v>
      </c>
      <c r="P6" s="232" t="s">
        <v>40</v>
      </c>
      <c r="Q6" s="232">
        <v>0</v>
      </c>
      <c r="R6" s="301">
        <v>100000000</v>
      </c>
      <c r="S6" s="301">
        <v>100000000</v>
      </c>
      <c r="T6" s="241">
        <v>0</v>
      </c>
      <c r="U6" s="232">
        <v>0</v>
      </c>
      <c r="V6" s="232" t="s">
        <v>41</v>
      </c>
      <c r="W6" s="233" t="s">
        <v>29</v>
      </c>
      <c r="X6" s="235" t="s">
        <v>847</v>
      </c>
      <c r="Y6" s="235">
        <v>3778900</v>
      </c>
      <c r="Z6" s="232" t="s">
        <v>848</v>
      </c>
      <c r="AA6" s="302">
        <f t="shared" si="0"/>
        <v>0</v>
      </c>
      <c r="AB6" s="239"/>
      <c r="AC6" s="239"/>
    </row>
    <row r="7" spans="1:29" ht="50.1" customHeight="1" x14ac:dyDescent="0.2">
      <c r="A7" s="232">
        <v>6</v>
      </c>
      <c r="B7" s="232" t="s">
        <v>839</v>
      </c>
      <c r="C7" s="232" t="s">
        <v>851</v>
      </c>
      <c r="D7" s="232" t="s">
        <v>852</v>
      </c>
      <c r="E7" s="232" t="s">
        <v>853</v>
      </c>
      <c r="F7" s="232" t="s">
        <v>27</v>
      </c>
      <c r="G7" s="232" t="s">
        <v>843</v>
      </c>
      <c r="H7" s="232" t="s">
        <v>844</v>
      </c>
      <c r="I7" s="232" t="s">
        <v>845</v>
      </c>
      <c r="J7" s="232">
        <v>80111600</v>
      </c>
      <c r="K7" s="232" t="s">
        <v>856</v>
      </c>
      <c r="L7" s="232">
        <v>3</v>
      </c>
      <c r="M7" s="232">
        <v>4</v>
      </c>
      <c r="N7" s="300">
        <v>9</v>
      </c>
      <c r="O7" s="232">
        <v>1</v>
      </c>
      <c r="P7" s="232" t="s">
        <v>28</v>
      </c>
      <c r="Q7" s="232">
        <v>0</v>
      </c>
      <c r="R7" s="301">
        <v>59223150</v>
      </c>
      <c r="S7" s="301">
        <v>59223150</v>
      </c>
      <c r="T7" s="241">
        <v>0</v>
      </c>
      <c r="U7" s="232">
        <v>0</v>
      </c>
      <c r="V7" s="232" t="s">
        <v>41</v>
      </c>
      <c r="W7" s="233" t="s">
        <v>29</v>
      </c>
      <c r="X7" s="235" t="s">
        <v>847</v>
      </c>
      <c r="Y7" s="235">
        <v>3778900</v>
      </c>
      <c r="Z7" s="232" t="s">
        <v>848</v>
      </c>
      <c r="AA7" s="302">
        <f t="shared" si="0"/>
        <v>0</v>
      </c>
      <c r="AB7" s="239"/>
      <c r="AC7" s="239"/>
    </row>
    <row r="8" spans="1:29" ht="50.1" customHeight="1" x14ac:dyDescent="0.2">
      <c r="A8" s="232">
        <v>7</v>
      </c>
      <c r="B8" s="232" t="s">
        <v>839</v>
      </c>
      <c r="C8" s="232" t="s">
        <v>851</v>
      </c>
      <c r="D8" s="232" t="s">
        <v>852</v>
      </c>
      <c r="E8" s="232" t="s">
        <v>853</v>
      </c>
      <c r="F8" s="232" t="s">
        <v>27</v>
      </c>
      <c r="G8" s="232" t="s">
        <v>843</v>
      </c>
      <c r="H8" s="232" t="s">
        <v>844</v>
      </c>
      <c r="I8" s="232" t="s">
        <v>845</v>
      </c>
      <c r="J8" s="232">
        <v>80111600</v>
      </c>
      <c r="K8" s="232" t="s">
        <v>857</v>
      </c>
      <c r="L8" s="232">
        <v>3</v>
      </c>
      <c r="M8" s="232">
        <v>4</v>
      </c>
      <c r="N8" s="300">
        <v>9</v>
      </c>
      <c r="O8" s="232">
        <v>1</v>
      </c>
      <c r="P8" s="232" t="s">
        <v>28</v>
      </c>
      <c r="Q8" s="232">
        <v>0</v>
      </c>
      <c r="R8" s="301">
        <v>63494550</v>
      </c>
      <c r="S8" s="301">
        <v>63494550</v>
      </c>
      <c r="T8" s="241">
        <v>0</v>
      </c>
      <c r="U8" s="232">
        <v>0</v>
      </c>
      <c r="V8" s="232" t="s">
        <v>41</v>
      </c>
      <c r="W8" s="233" t="s">
        <v>29</v>
      </c>
      <c r="X8" s="235" t="s">
        <v>847</v>
      </c>
      <c r="Y8" s="235">
        <v>3778900</v>
      </c>
      <c r="Z8" s="232" t="s">
        <v>848</v>
      </c>
      <c r="AA8" s="302">
        <f t="shared" si="0"/>
        <v>0</v>
      </c>
      <c r="AB8" s="239"/>
      <c r="AC8" s="239"/>
    </row>
    <row r="9" spans="1:29" ht="50.1" customHeight="1" x14ac:dyDescent="0.2">
      <c r="A9" s="232">
        <v>8</v>
      </c>
      <c r="B9" s="232" t="s">
        <v>839</v>
      </c>
      <c r="C9" s="232" t="s">
        <v>851</v>
      </c>
      <c r="D9" s="232" t="s">
        <v>852</v>
      </c>
      <c r="E9" s="232" t="s">
        <v>853</v>
      </c>
      <c r="F9" s="232" t="s">
        <v>27</v>
      </c>
      <c r="G9" s="232" t="s">
        <v>843</v>
      </c>
      <c r="H9" s="232" t="s">
        <v>844</v>
      </c>
      <c r="I9" s="232" t="s">
        <v>845</v>
      </c>
      <c r="J9" s="232">
        <v>80111600</v>
      </c>
      <c r="K9" s="232" t="s">
        <v>858</v>
      </c>
      <c r="L9" s="232">
        <v>2</v>
      </c>
      <c r="M9" s="232">
        <v>3</v>
      </c>
      <c r="N9" s="300">
        <v>10</v>
      </c>
      <c r="O9" s="232">
        <v>1</v>
      </c>
      <c r="P9" s="232" t="s">
        <v>28</v>
      </c>
      <c r="Q9" s="232">
        <v>0</v>
      </c>
      <c r="R9" s="301">
        <v>62706000</v>
      </c>
      <c r="S9" s="301">
        <v>62706000</v>
      </c>
      <c r="T9" s="241">
        <v>0</v>
      </c>
      <c r="U9" s="232">
        <v>0</v>
      </c>
      <c r="V9" s="232" t="s">
        <v>41</v>
      </c>
      <c r="W9" s="233" t="s">
        <v>29</v>
      </c>
      <c r="X9" s="235" t="s">
        <v>847</v>
      </c>
      <c r="Y9" s="235">
        <v>3778900</v>
      </c>
      <c r="Z9" s="232" t="s">
        <v>848</v>
      </c>
      <c r="AA9" s="302"/>
      <c r="AB9" s="239"/>
      <c r="AC9" s="239"/>
    </row>
    <row r="10" spans="1:29" ht="50.1" customHeight="1" x14ac:dyDescent="0.2">
      <c r="A10" s="232">
        <v>9</v>
      </c>
      <c r="B10" s="232" t="s">
        <v>839</v>
      </c>
      <c r="C10" s="232" t="s">
        <v>851</v>
      </c>
      <c r="D10" s="232" t="s">
        <v>852</v>
      </c>
      <c r="E10" s="232" t="s">
        <v>853</v>
      </c>
      <c r="F10" s="232" t="s">
        <v>27</v>
      </c>
      <c r="G10" s="232" t="s">
        <v>843</v>
      </c>
      <c r="H10" s="232" t="s">
        <v>844</v>
      </c>
      <c r="I10" s="232" t="s">
        <v>845</v>
      </c>
      <c r="J10" s="232">
        <v>80111600</v>
      </c>
      <c r="K10" s="232" t="s">
        <v>859</v>
      </c>
      <c r="L10" s="232">
        <v>3</v>
      </c>
      <c r="M10" s="232">
        <v>4</v>
      </c>
      <c r="N10" s="300">
        <v>9</v>
      </c>
      <c r="O10" s="232">
        <v>1</v>
      </c>
      <c r="P10" s="232" t="s">
        <v>28</v>
      </c>
      <c r="Q10" s="232">
        <v>0</v>
      </c>
      <c r="R10" s="301">
        <v>59223150</v>
      </c>
      <c r="S10" s="301">
        <v>59223150</v>
      </c>
      <c r="T10" s="241">
        <v>0</v>
      </c>
      <c r="U10" s="232">
        <v>0</v>
      </c>
      <c r="V10" s="232" t="s">
        <v>41</v>
      </c>
      <c r="W10" s="233" t="s">
        <v>29</v>
      </c>
      <c r="X10" s="235" t="s">
        <v>847</v>
      </c>
      <c r="Y10" s="235">
        <v>3778900</v>
      </c>
      <c r="Z10" s="232" t="s">
        <v>848</v>
      </c>
      <c r="AA10" s="302">
        <f t="shared" si="0"/>
        <v>0</v>
      </c>
      <c r="AB10" s="239"/>
      <c r="AC10" s="239"/>
    </row>
    <row r="11" spans="1:29" ht="50.1" customHeight="1" x14ac:dyDescent="0.2">
      <c r="A11" s="232">
        <v>10</v>
      </c>
      <c r="B11" s="232" t="s">
        <v>839</v>
      </c>
      <c r="C11" s="232" t="s">
        <v>851</v>
      </c>
      <c r="D11" s="232" t="s">
        <v>852</v>
      </c>
      <c r="E11" s="232" t="s">
        <v>853</v>
      </c>
      <c r="F11" s="232" t="s">
        <v>27</v>
      </c>
      <c r="G11" s="232" t="s">
        <v>843</v>
      </c>
      <c r="H11" s="232" t="s">
        <v>844</v>
      </c>
      <c r="I11" s="232" t="s">
        <v>845</v>
      </c>
      <c r="J11" s="232">
        <v>80111600</v>
      </c>
      <c r="K11" s="232" t="s">
        <v>860</v>
      </c>
      <c r="L11" s="232">
        <v>3</v>
      </c>
      <c r="M11" s="232">
        <v>4</v>
      </c>
      <c r="N11" s="300">
        <v>9</v>
      </c>
      <c r="O11" s="232">
        <v>1</v>
      </c>
      <c r="P11" s="232" t="s">
        <v>28</v>
      </c>
      <c r="Q11" s="232">
        <v>0</v>
      </c>
      <c r="R11" s="301">
        <v>32734800</v>
      </c>
      <c r="S11" s="301">
        <v>32734800</v>
      </c>
      <c r="T11" s="241">
        <v>0</v>
      </c>
      <c r="U11" s="232">
        <v>0</v>
      </c>
      <c r="V11" s="232" t="s">
        <v>41</v>
      </c>
      <c r="W11" s="233" t="s">
        <v>29</v>
      </c>
      <c r="X11" s="235" t="s">
        <v>847</v>
      </c>
      <c r="Y11" s="235">
        <v>3778900</v>
      </c>
      <c r="Z11" s="232" t="s">
        <v>848</v>
      </c>
      <c r="AA11" s="302">
        <f t="shared" si="0"/>
        <v>0</v>
      </c>
      <c r="AB11" s="239"/>
      <c r="AC11" s="239"/>
    </row>
    <row r="12" spans="1:29" ht="50.1" customHeight="1" x14ac:dyDescent="0.2">
      <c r="A12" s="232">
        <v>11</v>
      </c>
      <c r="B12" s="232" t="s">
        <v>839</v>
      </c>
      <c r="C12" s="232" t="s">
        <v>851</v>
      </c>
      <c r="D12" s="232" t="s">
        <v>852</v>
      </c>
      <c r="E12" s="232" t="s">
        <v>853</v>
      </c>
      <c r="F12" s="232" t="s">
        <v>27</v>
      </c>
      <c r="G12" s="232" t="s">
        <v>843</v>
      </c>
      <c r="H12" s="232" t="s">
        <v>844</v>
      </c>
      <c r="I12" s="232" t="s">
        <v>845</v>
      </c>
      <c r="J12" s="232">
        <v>80111600</v>
      </c>
      <c r="K12" s="232" t="s">
        <v>861</v>
      </c>
      <c r="L12" s="232">
        <v>3</v>
      </c>
      <c r="M12" s="232">
        <v>4</v>
      </c>
      <c r="N12" s="300">
        <v>9</v>
      </c>
      <c r="O12" s="232">
        <v>1</v>
      </c>
      <c r="P12" s="232" t="s">
        <v>28</v>
      </c>
      <c r="Q12" s="232">
        <v>0</v>
      </c>
      <c r="R12" s="301">
        <v>36892800</v>
      </c>
      <c r="S12" s="301">
        <v>36892800</v>
      </c>
      <c r="T12" s="241">
        <v>0</v>
      </c>
      <c r="U12" s="232">
        <v>0</v>
      </c>
      <c r="V12" s="232" t="s">
        <v>41</v>
      </c>
      <c r="W12" s="233" t="s">
        <v>29</v>
      </c>
      <c r="X12" s="235" t="s">
        <v>847</v>
      </c>
      <c r="Y12" s="235">
        <v>3778900</v>
      </c>
      <c r="Z12" s="232" t="s">
        <v>848</v>
      </c>
      <c r="AA12" s="302">
        <f t="shared" si="0"/>
        <v>0</v>
      </c>
      <c r="AB12" s="239"/>
      <c r="AC12" s="239"/>
    </row>
    <row r="13" spans="1:29" ht="50.1" customHeight="1" x14ac:dyDescent="0.2">
      <c r="A13" s="232">
        <v>12</v>
      </c>
      <c r="B13" s="232" t="s">
        <v>839</v>
      </c>
      <c r="C13" s="232" t="s">
        <v>851</v>
      </c>
      <c r="D13" s="232" t="s">
        <v>852</v>
      </c>
      <c r="E13" s="232" t="s">
        <v>853</v>
      </c>
      <c r="F13" s="232" t="s">
        <v>27</v>
      </c>
      <c r="G13" s="232" t="s">
        <v>843</v>
      </c>
      <c r="H13" s="232" t="s">
        <v>844</v>
      </c>
      <c r="I13" s="232" t="s">
        <v>845</v>
      </c>
      <c r="J13" s="232">
        <v>80111600</v>
      </c>
      <c r="K13" s="232" t="s">
        <v>862</v>
      </c>
      <c r="L13" s="232">
        <v>3</v>
      </c>
      <c r="M13" s="232">
        <v>4</v>
      </c>
      <c r="N13" s="300">
        <v>9</v>
      </c>
      <c r="O13" s="232">
        <v>1</v>
      </c>
      <c r="P13" s="232" t="s">
        <v>28</v>
      </c>
      <c r="Q13" s="232">
        <v>0</v>
      </c>
      <c r="R13" s="301">
        <v>36892800</v>
      </c>
      <c r="S13" s="301">
        <v>36892800</v>
      </c>
      <c r="T13" s="241">
        <v>0</v>
      </c>
      <c r="U13" s="232">
        <v>0</v>
      </c>
      <c r="V13" s="232" t="s">
        <v>41</v>
      </c>
      <c r="W13" s="233" t="s">
        <v>29</v>
      </c>
      <c r="X13" s="235" t="s">
        <v>847</v>
      </c>
      <c r="Y13" s="235">
        <v>3778900</v>
      </c>
      <c r="Z13" s="232" t="s">
        <v>848</v>
      </c>
      <c r="AA13" s="302">
        <f t="shared" si="0"/>
        <v>0</v>
      </c>
      <c r="AB13" s="239"/>
      <c r="AC13" s="239"/>
    </row>
    <row r="14" spans="1:29" ht="50.1" customHeight="1" x14ac:dyDescent="0.2">
      <c r="A14" s="232">
        <v>13</v>
      </c>
      <c r="B14" s="232" t="s">
        <v>839</v>
      </c>
      <c r="C14" s="232" t="s">
        <v>851</v>
      </c>
      <c r="D14" s="232" t="s">
        <v>852</v>
      </c>
      <c r="E14" s="232" t="s">
        <v>853</v>
      </c>
      <c r="F14" s="232" t="s">
        <v>27</v>
      </c>
      <c r="G14" s="232" t="s">
        <v>843</v>
      </c>
      <c r="H14" s="232" t="s">
        <v>844</v>
      </c>
      <c r="I14" s="232" t="s">
        <v>845</v>
      </c>
      <c r="J14" s="232">
        <v>80111600</v>
      </c>
      <c r="K14" s="232" t="s">
        <v>863</v>
      </c>
      <c r="L14" s="232">
        <v>3</v>
      </c>
      <c r="M14" s="232">
        <v>4</v>
      </c>
      <c r="N14" s="300">
        <v>9</v>
      </c>
      <c r="O14" s="232">
        <v>1</v>
      </c>
      <c r="P14" s="232" t="s">
        <v>28</v>
      </c>
      <c r="Q14" s="232">
        <v>0</v>
      </c>
      <c r="R14" s="301">
        <v>63494550</v>
      </c>
      <c r="S14" s="301">
        <v>63494550</v>
      </c>
      <c r="T14" s="241">
        <v>0</v>
      </c>
      <c r="U14" s="232">
        <v>0</v>
      </c>
      <c r="V14" s="232" t="s">
        <v>41</v>
      </c>
      <c r="W14" s="233" t="s">
        <v>29</v>
      </c>
      <c r="X14" s="235" t="s">
        <v>847</v>
      </c>
      <c r="Y14" s="235">
        <v>3778900</v>
      </c>
      <c r="Z14" s="232" t="s">
        <v>848</v>
      </c>
      <c r="AA14" s="302">
        <f t="shared" si="0"/>
        <v>0</v>
      </c>
      <c r="AB14" s="239"/>
      <c r="AC14" s="239"/>
    </row>
    <row r="15" spans="1:29" ht="50.1" customHeight="1" x14ac:dyDescent="0.2">
      <c r="A15" s="232">
        <v>14</v>
      </c>
      <c r="B15" s="232" t="s">
        <v>839</v>
      </c>
      <c r="C15" s="232" t="s">
        <v>851</v>
      </c>
      <c r="D15" s="232" t="s">
        <v>852</v>
      </c>
      <c r="E15" s="232" t="s">
        <v>853</v>
      </c>
      <c r="F15" s="232" t="s">
        <v>27</v>
      </c>
      <c r="G15" s="232" t="s">
        <v>843</v>
      </c>
      <c r="H15" s="232" t="s">
        <v>844</v>
      </c>
      <c r="I15" s="232" t="s">
        <v>845</v>
      </c>
      <c r="J15" s="232">
        <v>80111600</v>
      </c>
      <c r="K15" s="232" t="s">
        <v>864</v>
      </c>
      <c r="L15" s="232">
        <v>3</v>
      </c>
      <c r="M15" s="232">
        <v>4</v>
      </c>
      <c r="N15" s="300">
        <v>9</v>
      </c>
      <c r="O15" s="232">
        <v>1</v>
      </c>
      <c r="P15" s="232" t="s">
        <v>28</v>
      </c>
      <c r="Q15" s="232">
        <v>0</v>
      </c>
      <c r="R15" s="301">
        <v>16858800</v>
      </c>
      <c r="S15" s="301">
        <v>16858800</v>
      </c>
      <c r="T15" s="241">
        <v>0</v>
      </c>
      <c r="U15" s="232">
        <v>0</v>
      </c>
      <c r="V15" s="232" t="s">
        <v>41</v>
      </c>
      <c r="W15" s="233" t="s">
        <v>29</v>
      </c>
      <c r="X15" s="235" t="s">
        <v>847</v>
      </c>
      <c r="Y15" s="235">
        <v>3778900</v>
      </c>
      <c r="Z15" s="232" t="s">
        <v>848</v>
      </c>
      <c r="AA15" s="302">
        <f t="shared" si="0"/>
        <v>0</v>
      </c>
      <c r="AB15" s="239"/>
      <c r="AC15" s="239"/>
    </row>
    <row r="16" spans="1:29" ht="50.1" customHeight="1" x14ac:dyDescent="0.2">
      <c r="A16" s="232">
        <v>15</v>
      </c>
      <c r="B16" s="232" t="s">
        <v>839</v>
      </c>
      <c r="C16" s="232" t="s">
        <v>851</v>
      </c>
      <c r="D16" s="232" t="s">
        <v>852</v>
      </c>
      <c r="E16" s="232" t="s">
        <v>853</v>
      </c>
      <c r="F16" s="232" t="s">
        <v>27</v>
      </c>
      <c r="G16" s="232" t="s">
        <v>854</v>
      </c>
      <c r="H16" s="232" t="s">
        <v>865</v>
      </c>
      <c r="I16" s="232" t="s">
        <v>866</v>
      </c>
      <c r="J16" s="232" t="s">
        <v>867</v>
      </c>
      <c r="K16" s="232" t="s">
        <v>534</v>
      </c>
      <c r="L16" s="232">
        <v>1</v>
      </c>
      <c r="M16" s="232">
        <v>1</v>
      </c>
      <c r="N16" s="300">
        <v>1</v>
      </c>
      <c r="O16" s="232">
        <v>1</v>
      </c>
      <c r="P16" s="232" t="s">
        <v>33</v>
      </c>
      <c r="Q16" s="232">
        <v>0</v>
      </c>
      <c r="R16" s="301">
        <v>224000000</v>
      </c>
      <c r="S16" s="301">
        <v>224000000</v>
      </c>
      <c r="T16" s="241">
        <v>0</v>
      </c>
      <c r="U16" s="232">
        <v>0</v>
      </c>
      <c r="V16" s="232" t="s">
        <v>41</v>
      </c>
      <c r="W16" s="233" t="s">
        <v>29</v>
      </c>
      <c r="X16" s="235" t="s">
        <v>847</v>
      </c>
      <c r="Y16" s="235">
        <v>3778900</v>
      </c>
      <c r="Z16" s="232" t="s">
        <v>848</v>
      </c>
      <c r="AA16" s="302">
        <f t="shared" si="0"/>
        <v>0</v>
      </c>
      <c r="AB16" s="239"/>
      <c r="AC16" s="239"/>
    </row>
    <row r="17" spans="1:29" ht="50.1" customHeight="1" x14ac:dyDescent="0.2">
      <c r="A17" s="232">
        <v>16</v>
      </c>
      <c r="B17" s="232" t="s">
        <v>839</v>
      </c>
      <c r="C17" s="232" t="s">
        <v>868</v>
      </c>
      <c r="D17" s="232" t="s">
        <v>852</v>
      </c>
      <c r="E17" s="232" t="s">
        <v>869</v>
      </c>
      <c r="F17" s="232" t="s">
        <v>27</v>
      </c>
      <c r="G17" s="232" t="s">
        <v>843</v>
      </c>
      <c r="H17" s="232" t="s">
        <v>844</v>
      </c>
      <c r="I17" s="232" t="s">
        <v>845</v>
      </c>
      <c r="J17" s="232">
        <v>80111600</v>
      </c>
      <c r="K17" s="232" t="s">
        <v>870</v>
      </c>
      <c r="L17" s="232">
        <v>3</v>
      </c>
      <c r="M17" s="232">
        <v>4</v>
      </c>
      <c r="N17" s="300">
        <v>9</v>
      </c>
      <c r="O17" s="232">
        <v>1</v>
      </c>
      <c r="P17" s="232" t="s">
        <v>28</v>
      </c>
      <c r="Q17" s="232">
        <v>0</v>
      </c>
      <c r="R17" s="301">
        <v>32734800</v>
      </c>
      <c r="S17" s="301">
        <v>32734800</v>
      </c>
      <c r="T17" s="241">
        <v>0</v>
      </c>
      <c r="U17" s="232">
        <v>0</v>
      </c>
      <c r="V17" s="232" t="s">
        <v>41</v>
      </c>
      <c r="W17" s="233" t="s">
        <v>29</v>
      </c>
      <c r="X17" s="235" t="s">
        <v>847</v>
      </c>
      <c r="Y17" s="235">
        <v>3778900</v>
      </c>
      <c r="Z17" s="232" t="s">
        <v>848</v>
      </c>
      <c r="AA17" s="302">
        <f t="shared" si="0"/>
        <v>0</v>
      </c>
      <c r="AB17" s="239"/>
      <c r="AC17" s="239"/>
    </row>
    <row r="18" spans="1:29" ht="50.1" customHeight="1" x14ac:dyDescent="0.2">
      <c r="A18" s="232">
        <v>17</v>
      </c>
      <c r="B18" s="232" t="s">
        <v>839</v>
      </c>
      <c r="C18" s="232" t="s">
        <v>871</v>
      </c>
      <c r="D18" s="232" t="s">
        <v>852</v>
      </c>
      <c r="E18" s="232" t="s">
        <v>872</v>
      </c>
      <c r="F18" s="232" t="s">
        <v>27</v>
      </c>
      <c r="G18" s="232" t="s">
        <v>854</v>
      </c>
      <c r="H18" s="232" t="s">
        <v>865</v>
      </c>
      <c r="I18" s="232" t="s">
        <v>866</v>
      </c>
      <c r="J18" s="232" t="s">
        <v>873</v>
      </c>
      <c r="K18" s="232" t="s">
        <v>874</v>
      </c>
      <c r="L18" s="232">
        <v>3</v>
      </c>
      <c r="M18" s="232">
        <v>3</v>
      </c>
      <c r="N18" s="300">
        <v>12</v>
      </c>
      <c r="O18" s="232">
        <v>1</v>
      </c>
      <c r="P18" s="232" t="s">
        <v>28</v>
      </c>
      <c r="Q18" s="232">
        <v>0</v>
      </c>
      <c r="R18" s="301">
        <v>150000000</v>
      </c>
      <c r="S18" s="301">
        <v>150000000</v>
      </c>
      <c r="T18" s="241">
        <v>0</v>
      </c>
      <c r="U18" s="232">
        <v>0</v>
      </c>
      <c r="V18" s="232" t="s">
        <v>41</v>
      </c>
      <c r="W18" s="233" t="s">
        <v>29</v>
      </c>
      <c r="X18" s="235" t="s">
        <v>847</v>
      </c>
      <c r="Y18" s="235">
        <v>3778900</v>
      </c>
      <c r="Z18" s="232" t="s">
        <v>848</v>
      </c>
      <c r="AA18" s="302">
        <f t="shared" si="0"/>
        <v>0</v>
      </c>
      <c r="AB18" s="239"/>
      <c r="AC18" s="239"/>
    </row>
    <row r="19" spans="1:29" ht="50.1" customHeight="1" x14ac:dyDescent="0.2">
      <c r="A19" s="232">
        <v>18</v>
      </c>
      <c r="B19" s="232" t="s">
        <v>839</v>
      </c>
      <c r="C19" s="232" t="s">
        <v>871</v>
      </c>
      <c r="D19" s="232" t="s">
        <v>852</v>
      </c>
      <c r="E19" s="232" t="s">
        <v>872</v>
      </c>
      <c r="F19" s="232" t="s">
        <v>27</v>
      </c>
      <c r="G19" s="232" t="s">
        <v>843</v>
      </c>
      <c r="H19" s="232" t="s">
        <v>844</v>
      </c>
      <c r="I19" s="232" t="s">
        <v>845</v>
      </c>
      <c r="J19" s="232">
        <v>80111600</v>
      </c>
      <c r="K19" s="232" t="s">
        <v>875</v>
      </c>
      <c r="L19" s="232">
        <v>3</v>
      </c>
      <c r="M19" s="232">
        <v>4</v>
      </c>
      <c r="N19" s="300">
        <v>9</v>
      </c>
      <c r="O19" s="232">
        <v>1</v>
      </c>
      <c r="P19" s="232" t="s">
        <v>28</v>
      </c>
      <c r="Q19" s="232">
        <v>0</v>
      </c>
      <c r="R19" s="301">
        <v>13248900</v>
      </c>
      <c r="S19" s="301">
        <v>13248900</v>
      </c>
      <c r="T19" s="241">
        <v>0</v>
      </c>
      <c r="U19" s="232">
        <v>0</v>
      </c>
      <c r="V19" s="232" t="s">
        <v>41</v>
      </c>
      <c r="W19" s="233" t="s">
        <v>29</v>
      </c>
      <c r="X19" s="235" t="s">
        <v>847</v>
      </c>
      <c r="Y19" s="235">
        <v>3778900</v>
      </c>
      <c r="Z19" s="232" t="s">
        <v>848</v>
      </c>
      <c r="AA19" s="302">
        <f t="shared" si="0"/>
        <v>0</v>
      </c>
      <c r="AB19" s="239"/>
      <c r="AC19" s="239"/>
    </row>
    <row r="20" spans="1:29" ht="50.1" customHeight="1" x14ac:dyDescent="0.2">
      <c r="A20" s="232">
        <v>19</v>
      </c>
      <c r="B20" s="232" t="s">
        <v>839</v>
      </c>
      <c r="C20" s="232" t="s">
        <v>871</v>
      </c>
      <c r="D20" s="232" t="s">
        <v>852</v>
      </c>
      <c r="E20" s="232" t="s">
        <v>872</v>
      </c>
      <c r="F20" s="232" t="s">
        <v>27</v>
      </c>
      <c r="G20" s="232" t="s">
        <v>843</v>
      </c>
      <c r="H20" s="232" t="s">
        <v>844</v>
      </c>
      <c r="I20" s="232" t="s">
        <v>845</v>
      </c>
      <c r="J20" s="232">
        <v>80111600</v>
      </c>
      <c r="K20" s="232" t="s">
        <v>876</v>
      </c>
      <c r="L20" s="232">
        <v>3</v>
      </c>
      <c r="M20" s="232">
        <v>4</v>
      </c>
      <c r="N20" s="300">
        <v>9</v>
      </c>
      <c r="O20" s="232">
        <v>1</v>
      </c>
      <c r="P20" s="232" t="s">
        <v>28</v>
      </c>
      <c r="Q20" s="232">
        <v>0</v>
      </c>
      <c r="R20" s="301">
        <v>18172350</v>
      </c>
      <c r="S20" s="301">
        <v>18172350</v>
      </c>
      <c r="T20" s="241">
        <v>0</v>
      </c>
      <c r="U20" s="232">
        <v>0</v>
      </c>
      <c r="V20" s="232" t="s">
        <v>41</v>
      </c>
      <c r="W20" s="233" t="s">
        <v>29</v>
      </c>
      <c r="X20" s="235" t="s">
        <v>847</v>
      </c>
      <c r="Y20" s="235">
        <v>3778900</v>
      </c>
      <c r="Z20" s="232" t="s">
        <v>848</v>
      </c>
      <c r="AA20" s="302">
        <f t="shared" si="0"/>
        <v>0</v>
      </c>
      <c r="AB20" s="239"/>
      <c r="AC20" s="239"/>
    </row>
    <row r="21" spans="1:29" ht="50.1" customHeight="1" x14ac:dyDescent="0.2">
      <c r="A21" s="232">
        <v>20</v>
      </c>
      <c r="B21" s="232" t="s">
        <v>839</v>
      </c>
      <c r="C21" s="232" t="s">
        <v>871</v>
      </c>
      <c r="D21" s="232" t="s">
        <v>852</v>
      </c>
      <c r="E21" s="232" t="s">
        <v>872</v>
      </c>
      <c r="F21" s="232" t="s">
        <v>27</v>
      </c>
      <c r="G21" s="232" t="s">
        <v>843</v>
      </c>
      <c r="H21" s="232" t="s">
        <v>844</v>
      </c>
      <c r="I21" s="232" t="s">
        <v>845</v>
      </c>
      <c r="J21" s="232">
        <v>80111600</v>
      </c>
      <c r="K21" s="232" t="s">
        <v>877</v>
      </c>
      <c r="L21" s="232">
        <v>3</v>
      </c>
      <c r="M21" s="232">
        <v>4</v>
      </c>
      <c r="N21" s="300">
        <v>9</v>
      </c>
      <c r="O21" s="232">
        <v>1</v>
      </c>
      <c r="P21" s="232" t="s">
        <v>28</v>
      </c>
      <c r="Q21" s="232">
        <v>0</v>
      </c>
      <c r="R21" s="301">
        <v>42477750</v>
      </c>
      <c r="S21" s="301">
        <v>42477750</v>
      </c>
      <c r="T21" s="241">
        <v>0</v>
      </c>
      <c r="U21" s="232">
        <v>0</v>
      </c>
      <c r="V21" s="232" t="s">
        <v>41</v>
      </c>
      <c r="W21" s="233" t="s">
        <v>29</v>
      </c>
      <c r="X21" s="235" t="s">
        <v>847</v>
      </c>
      <c r="Y21" s="235">
        <v>3778900</v>
      </c>
      <c r="Z21" s="232" t="s">
        <v>848</v>
      </c>
      <c r="AA21" s="302">
        <f t="shared" si="0"/>
        <v>0</v>
      </c>
      <c r="AB21" s="239"/>
      <c r="AC21" s="239"/>
    </row>
    <row r="22" spans="1:29" ht="50.1" customHeight="1" x14ac:dyDescent="0.2">
      <c r="A22" s="232">
        <v>21</v>
      </c>
      <c r="B22" s="232" t="s">
        <v>839</v>
      </c>
      <c r="C22" s="232" t="s">
        <v>851</v>
      </c>
      <c r="D22" s="232" t="s">
        <v>852</v>
      </c>
      <c r="E22" s="232" t="s">
        <v>853</v>
      </c>
      <c r="F22" s="232" t="s">
        <v>27</v>
      </c>
      <c r="G22" s="232" t="s">
        <v>854</v>
      </c>
      <c r="H22" s="232" t="s">
        <v>865</v>
      </c>
      <c r="I22" s="232" t="s">
        <v>866</v>
      </c>
      <c r="J22" s="232" t="s">
        <v>867</v>
      </c>
      <c r="K22" s="232" t="s">
        <v>878</v>
      </c>
      <c r="L22" s="232">
        <v>1</v>
      </c>
      <c r="M22" s="232">
        <v>1</v>
      </c>
      <c r="N22" s="300">
        <v>1</v>
      </c>
      <c r="O22" s="232">
        <v>1</v>
      </c>
      <c r="P22" s="232" t="s">
        <v>28</v>
      </c>
      <c r="Q22" s="232">
        <v>0</v>
      </c>
      <c r="R22" s="301">
        <v>20000000</v>
      </c>
      <c r="S22" s="301">
        <v>20000000</v>
      </c>
      <c r="T22" s="241">
        <v>0</v>
      </c>
      <c r="U22" s="232">
        <v>0</v>
      </c>
      <c r="V22" s="232" t="s">
        <v>41</v>
      </c>
      <c r="W22" s="233" t="s">
        <v>29</v>
      </c>
      <c r="X22" s="235" t="s">
        <v>847</v>
      </c>
      <c r="Y22" s="235">
        <v>3778900</v>
      </c>
      <c r="Z22" s="232" t="s">
        <v>848</v>
      </c>
      <c r="AA22" s="302">
        <f t="shared" si="0"/>
        <v>0</v>
      </c>
      <c r="AB22" s="239"/>
      <c r="AC22" s="239"/>
    </row>
    <row r="23" spans="1:29" ht="50.1" customHeight="1" x14ac:dyDescent="0.2">
      <c r="A23" s="232">
        <v>22</v>
      </c>
      <c r="B23" s="232" t="s">
        <v>839</v>
      </c>
      <c r="C23" s="232" t="s">
        <v>868</v>
      </c>
      <c r="D23" s="232" t="s">
        <v>852</v>
      </c>
      <c r="E23" s="232" t="s">
        <v>869</v>
      </c>
      <c r="F23" s="232" t="s">
        <v>27</v>
      </c>
      <c r="G23" s="232" t="s">
        <v>843</v>
      </c>
      <c r="H23" s="232" t="s">
        <v>844</v>
      </c>
      <c r="I23" s="232" t="s">
        <v>845</v>
      </c>
      <c r="J23" s="232">
        <v>80111600</v>
      </c>
      <c r="K23" s="232" t="s">
        <v>879</v>
      </c>
      <c r="L23" s="232">
        <v>3</v>
      </c>
      <c r="M23" s="232">
        <v>4</v>
      </c>
      <c r="N23" s="300">
        <v>9</v>
      </c>
      <c r="O23" s="232">
        <v>1</v>
      </c>
      <c r="P23" s="232" t="s">
        <v>28</v>
      </c>
      <c r="Q23" s="232">
        <v>0</v>
      </c>
      <c r="R23" s="301">
        <v>200</v>
      </c>
      <c r="S23" s="301">
        <v>200</v>
      </c>
      <c r="T23" s="241">
        <v>0</v>
      </c>
      <c r="U23" s="232">
        <v>0</v>
      </c>
      <c r="V23" s="232" t="s">
        <v>41</v>
      </c>
      <c r="W23" s="233" t="s">
        <v>29</v>
      </c>
      <c r="X23" s="235" t="s">
        <v>847</v>
      </c>
      <c r="Y23" s="235">
        <v>3778900</v>
      </c>
      <c r="Z23" s="232" t="s">
        <v>848</v>
      </c>
      <c r="AA23" s="302">
        <f t="shared" si="0"/>
        <v>0</v>
      </c>
      <c r="AB23" s="239"/>
      <c r="AC23" s="239"/>
    </row>
    <row r="24" spans="1:29" ht="50.1" customHeight="1" x14ac:dyDescent="0.2">
      <c r="A24" s="232">
        <v>23</v>
      </c>
      <c r="B24" s="232" t="s">
        <v>839</v>
      </c>
      <c r="C24" s="232" t="s">
        <v>880</v>
      </c>
      <c r="D24" s="232" t="s">
        <v>881</v>
      </c>
      <c r="E24" s="232" t="s">
        <v>882</v>
      </c>
      <c r="F24" s="232" t="s">
        <v>27</v>
      </c>
      <c r="G24" s="232" t="s">
        <v>843</v>
      </c>
      <c r="H24" s="232" t="s">
        <v>844</v>
      </c>
      <c r="I24" s="232" t="s">
        <v>845</v>
      </c>
      <c r="J24" s="232">
        <v>80111600</v>
      </c>
      <c r="K24" s="232" t="s">
        <v>883</v>
      </c>
      <c r="L24" s="232">
        <v>3</v>
      </c>
      <c r="M24" s="232">
        <v>4</v>
      </c>
      <c r="N24" s="300">
        <v>9</v>
      </c>
      <c r="O24" s="232">
        <v>1</v>
      </c>
      <c r="P24" s="232" t="s">
        <v>28</v>
      </c>
      <c r="Q24" s="232">
        <v>0</v>
      </c>
      <c r="R24" s="301">
        <v>59223150</v>
      </c>
      <c r="S24" s="301">
        <v>59223150</v>
      </c>
      <c r="T24" s="241">
        <v>0</v>
      </c>
      <c r="U24" s="232">
        <v>0</v>
      </c>
      <c r="V24" s="232" t="s">
        <v>41</v>
      </c>
      <c r="W24" s="233" t="s">
        <v>29</v>
      </c>
      <c r="X24" s="235" t="s">
        <v>847</v>
      </c>
      <c r="Y24" s="235">
        <v>3778900</v>
      </c>
      <c r="Z24" s="232" t="s">
        <v>848</v>
      </c>
      <c r="AA24" s="302">
        <f t="shared" si="0"/>
        <v>0</v>
      </c>
      <c r="AB24" s="239"/>
      <c r="AC24" s="239"/>
    </row>
    <row r="25" spans="1:29" ht="50.1" customHeight="1" x14ac:dyDescent="0.2">
      <c r="A25" s="232">
        <v>24</v>
      </c>
      <c r="B25" s="232" t="s">
        <v>839</v>
      </c>
      <c r="C25" s="232" t="s">
        <v>880</v>
      </c>
      <c r="D25" s="232" t="s">
        <v>881</v>
      </c>
      <c r="E25" s="232" t="s">
        <v>882</v>
      </c>
      <c r="F25" s="232" t="s">
        <v>27</v>
      </c>
      <c r="G25" s="232" t="s">
        <v>843</v>
      </c>
      <c r="H25" s="232" t="s">
        <v>844</v>
      </c>
      <c r="I25" s="232" t="s">
        <v>845</v>
      </c>
      <c r="J25" s="232">
        <v>80111600</v>
      </c>
      <c r="K25" s="232" t="s">
        <v>884</v>
      </c>
      <c r="L25" s="232">
        <v>3</v>
      </c>
      <c r="M25" s="232">
        <v>4</v>
      </c>
      <c r="N25" s="300">
        <v>9</v>
      </c>
      <c r="O25" s="232">
        <v>1</v>
      </c>
      <c r="P25" s="232" t="s">
        <v>28</v>
      </c>
      <c r="Q25" s="232">
        <v>0</v>
      </c>
      <c r="R25" s="301">
        <v>53638200</v>
      </c>
      <c r="S25" s="301">
        <v>53638200</v>
      </c>
      <c r="T25" s="241">
        <v>0</v>
      </c>
      <c r="U25" s="232">
        <v>0</v>
      </c>
      <c r="V25" s="232" t="s">
        <v>41</v>
      </c>
      <c r="W25" s="233" t="s">
        <v>29</v>
      </c>
      <c r="X25" s="235" t="s">
        <v>847</v>
      </c>
      <c r="Y25" s="235">
        <v>3778900</v>
      </c>
      <c r="Z25" s="232" t="s">
        <v>848</v>
      </c>
      <c r="AA25" s="302">
        <f t="shared" si="0"/>
        <v>0</v>
      </c>
      <c r="AB25" s="239"/>
      <c r="AC25" s="239"/>
    </row>
    <row r="26" spans="1:29" ht="50.1" customHeight="1" x14ac:dyDescent="0.2">
      <c r="A26" s="232">
        <v>25</v>
      </c>
      <c r="B26" s="232" t="s">
        <v>839</v>
      </c>
      <c r="C26" s="232" t="s">
        <v>880</v>
      </c>
      <c r="D26" s="232" t="s">
        <v>881</v>
      </c>
      <c r="E26" s="232" t="s">
        <v>882</v>
      </c>
      <c r="F26" s="232" t="s">
        <v>27</v>
      </c>
      <c r="G26" s="232" t="s">
        <v>843</v>
      </c>
      <c r="H26" s="232" t="s">
        <v>844</v>
      </c>
      <c r="I26" s="232" t="s">
        <v>845</v>
      </c>
      <c r="J26" s="232">
        <v>80111600</v>
      </c>
      <c r="K26" s="232" t="s">
        <v>885</v>
      </c>
      <c r="L26" s="232">
        <v>3</v>
      </c>
      <c r="M26" s="232">
        <v>4</v>
      </c>
      <c r="N26" s="300">
        <v>9</v>
      </c>
      <c r="O26" s="232">
        <v>1</v>
      </c>
      <c r="P26" s="232" t="s">
        <v>28</v>
      </c>
      <c r="Q26" s="232">
        <v>0</v>
      </c>
      <c r="R26" s="301">
        <v>42477750</v>
      </c>
      <c r="S26" s="301">
        <v>42477750</v>
      </c>
      <c r="T26" s="241">
        <v>0</v>
      </c>
      <c r="U26" s="232">
        <v>0</v>
      </c>
      <c r="V26" s="232" t="s">
        <v>41</v>
      </c>
      <c r="W26" s="233" t="s">
        <v>29</v>
      </c>
      <c r="X26" s="235" t="s">
        <v>847</v>
      </c>
      <c r="Y26" s="235">
        <v>3778900</v>
      </c>
      <c r="Z26" s="232" t="s">
        <v>848</v>
      </c>
      <c r="AA26" s="302">
        <f t="shared" si="0"/>
        <v>0</v>
      </c>
      <c r="AB26" s="239"/>
      <c r="AC26" s="239"/>
    </row>
    <row r="27" spans="1:29" ht="50.1" customHeight="1" x14ac:dyDescent="0.2">
      <c r="A27" s="232">
        <v>26</v>
      </c>
      <c r="B27" s="232" t="s">
        <v>839</v>
      </c>
      <c r="C27" s="232" t="s">
        <v>880</v>
      </c>
      <c r="D27" s="232" t="s">
        <v>881</v>
      </c>
      <c r="E27" s="232" t="s">
        <v>882</v>
      </c>
      <c r="F27" s="232" t="s">
        <v>27</v>
      </c>
      <c r="G27" s="232" t="s">
        <v>843</v>
      </c>
      <c r="H27" s="232" t="s">
        <v>844</v>
      </c>
      <c r="I27" s="232" t="s">
        <v>845</v>
      </c>
      <c r="J27" s="232">
        <v>80111600</v>
      </c>
      <c r="K27" s="232" t="s">
        <v>886</v>
      </c>
      <c r="L27" s="232">
        <v>3</v>
      </c>
      <c r="M27" s="232">
        <v>4</v>
      </c>
      <c r="N27" s="300">
        <v>9</v>
      </c>
      <c r="O27" s="232">
        <v>1</v>
      </c>
      <c r="P27" s="232" t="s">
        <v>28</v>
      </c>
      <c r="Q27" s="232">
        <v>0</v>
      </c>
      <c r="R27" s="301">
        <v>25070850</v>
      </c>
      <c r="S27" s="301">
        <v>25070850</v>
      </c>
      <c r="T27" s="241">
        <v>0</v>
      </c>
      <c r="U27" s="232">
        <v>0</v>
      </c>
      <c r="V27" s="232" t="s">
        <v>41</v>
      </c>
      <c r="W27" s="233" t="s">
        <v>29</v>
      </c>
      <c r="X27" s="235" t="s">
        <v>847</v>
      </c>
      <c r="Y27" s="235">
        <v>3778900</v>
      </c>
      <c r="Z27" s="232" t="s">
        <v>848</v>
      </c>
      <c r="AA27" s="302">
        <f t="shared" si="0"/>
        <v>0</v>
      </c>
      <c r="AB27" s="239"/>
      <c r="AC27" s="239"/>
    </row>
    <row r="28" spans="1:29" ht="50.1" customHeight="1" x14ac:dyDescent="0.2">
      <c r="A28" s="232">
        <v>27</v>
      </c>
      <c r="B28" s="232" t="s">
        <v>839</v>
      </c>
      <c r="C28" s="232" t="s">
        <v>880</v>
      </c>
      <c r="D28" s="232" t="s">
        <v>881</v>
      </c>
      <c r="E28" s="232" t="s">
        <v>882</v>
      </c>
      <c r="F28" s="232" t="s">
        <v>27</v>
      </c>
      <c r="G28" s="232" t="s">
        <v>843</v>
      </c>
      <c r="H28" s="232" t="s">
        <v>844</v>
      </c>
      <c r="I28" s="232" t="s">
        <v>845</v>
      </c>
      <c r="J28" s="232">
        <v>80111600</v>
      </c>
      <c r="K28" s="232" t="s">
        <v>886</v>
      </c>
      <c r="L28" s="232">
        <v>3</v>
      </c>
      <c r="M28" s="232">
        <v>4</v>
      </c>
      <c r="N28" s="300">
        <v>10</v>
      </c>
      <c r="O28" s="232">
        <v>1</v>
      </c>
      <c r="P28" s="232" t="s">
        <v>28</v>
      </c>
      <c r="Q28" s="232">
        <v>0</v>
      </c>
      <c r="R28" s="301">
        <v>27856500</v>
      </c>
      <c r="S28" s="301">
        <v>27856500</v>
      </c>
      <c r="T28" s="241">
        <v>0</v>
      </c>
      <c r="U28" s="232">
        <v>0</v>
      </c>
      <c r="V28" s="232" t="s">
        <v>41</v>
      </c>
      <c r="W28" s="233" t="s">
        <v>29</v>
      </c>
      <c r="X28" s="235" t="s">
        <v>847</v>
      </c>
      <c r="Y28" s="235">
        <v>3778900</v>
      </c>
      <c r="Z28" s="232" t="s">
        <v>848</v>
      </c>
      <c r="AA28" s="302">
        <f t="shared" si="0"/>
        <v>0</v>
      </c>
      <c r="AB28" s="239"/>
      <c r="AC28" s="239"/>
    </row>
    <row r="29" spans="1:29" ht="50.1" customHeight="1" x14ac:dyDescent="0.2">
      <c r="A29" s="232">
        <v>28</v>
      </c>
      <c r="B29" s="232" t="s">
        <v>839</v>
      </c>
      <c r="C29" s="232" t="s">
        <v>880</v>
      </c>
      <c r="D29" s="232" t="s">
        <v>881</v>
      </c>
      <c r="E29" s="232" t="s">
        <v>882</v>
      </c>
      <c r="F29" s="232" t="s">
        <v>27</v>
      </c>
      <c r="G29" s="232" t="s">
        <v>843</v>
      </c>
      <c r="H29" s="232" t="s">
        <v>844</v>
      </c>
      <c r="I29" s="232" t="s">
        <v>845</v>
      </c>
      <c r="J29" s="232">
        <v>80111600</v>
      </c>
      <c r="K29" s="232" t="s">
        <v>887</v>
      </c>
      <c r="L29" s="232">
        <v>3</v>
      </c>
      <c r="M29" s="232">
        <v>4</v>
      </c>
      <c r="N29" s="300">
        <v>9</v>
      </c>
      <c r="O29" s="232">
        <v>1</v>
      </c>
      <c r="P29" s="232" t="s">
        <v>28</v>
      </c>
      <c r="Q29" s="232">
        <v>0</v>
      </c>
      <c r="R29" s="301">
        <v>42477750</v>
      </c>
      <c r="S29" s="301">
        <v>42477750</v>
      </c>
      <c r="T29" s="241">
        <v>0</v>
      </c>
      <c r="U29" s="232">
        <v>0</v>
      </c>
      <c r="V29" s="232" t="s">
        <v>41</v>
      </c>
      <c r="W29" s="233" t="s">
        <v>29</v>
      </c>
      <c r="X29" s="235" t="s">
        <v>847</v>
      </c>
      <c r="Y29" s="235">
        <v>3778900</v>
      </c>
      <c r="Z29" s="232" t="s">
        <v>848</v>
      </c>
      <c r="AA29" s="302">
        <f t="shared" si="0"/>
        <v>0</v>
      </c>
      <c r="AB29" s="239"/>
      <c r="AC29" s="239"/>
    </row>
    <row r="30" spans="1:29" ht="50.1" customHeight="1" x14ac:dyDescent="0.2">
      <c r="A30" s="232">
        <v>29</v>
      </c>
      <c r="B30" s="232" t="s">
        <v>839</v>
      </c>
      <c r="C30" s="232" t="s">
        <v>880</v>
      </c>
      <c r="D30" s="232" t="s">
        <v>881</v>
      </c>
      <c r="E30" s="232" t="s">
        <v>882</v>
      </c>
      <c r="F30" s="232" t="s">
        <v>27</v>
      </c>
      <c r="G30" s="232" t="s">
        <v>843</v>
      </c>
      <c r="H30" s="232" t="s">
        <v>844</v>
      </c>
      <c r="I30" s="232" t="s">
        <v>845</v>
      </c>
      <c r="J30" s="232">
        <v>80111600</v>
      </c>
      <c r="K30" s="232" t="s">
        <v>888</v>
      </c>
      <c r="L30" s="232">
        <v>3</v>
      </c>
      <c r="M30" s="232">
        <v>4</v>
      </c>
      <c r="N30" s="300">
        <v>9</v>
      </c>
      <c r="O30" s="232">
        <v>1</v>
      </c>
      <c r="P30" s="232" t="s">
        <v>28</v>
      </c>
      <c r="Q30" s="232">
        <v>0</v>
      </c>
      <c r="R30" s="301">
        <v>27036450</v>
      </c>
      <c r="S30" s="301">
        <v>27036450</v>
      </c>
      <c r="T30" s="241">
        <v>0</v>
      </c>
      <c r="U30" s="232">
        <v>0</v>
      </c>
      <c r="V30" s="232" t="s">
        <v>41</v>
      </c>
      <c r="W30" s="233" t="s">
        <v>29</v>
      </c>
      <c r="X30" s="235" t="s">
        <v>847</v>
      </c>
      <c r="Y30" s="235">
        <v>3778900</v>
      </c>
      <c r="Z30" s="232" t="s">
        <v>848</v>
      </c>
      <c r="AA30" s="302">
        <f t="shared" si="0"/>
        <v>0</v>
      </c>
      <c r="AB30" s="239"/>
      <c r="AC30" s="239"/>
    </row>
    <row r="31" spans="1:29" ht="50.1" customHeight="1" x14ac:dyDescent="0.2">
      <c r="A31" s="232">
        <v>30</v>
      </c>
      <c r="B31" s="232" t="s">
        <v>839</v>
      </c>
      <c r="C31" s="232" t="s">
        <v>880</v>
      </c>
      <c r="D31" s="232" t="s">
        <v>881</v>
      </c>
      <c r="E31" s="232" t="s">
        <v>882</v>
      </c>
      <c r="F31" s="232" t="s">
        <v>27</v>
      </c>
      <c r="G31" s="232" t="s">
        <v>843</v>
      </c>
      <c r="H31" s="232" t="s">
        <v>844</v>
      </c>
      <c r="I31" s="232" t="s">
        <v>845</v>
      </c>
      <c r="J31" s="232">
        <v>80111600</v>
      </c>
      <c r="K31" s="232" t="s">
        <v>886</v>
      </c>
      <c r="L31" s="232">
        <v>3</v>
      </c>
      <c r="M31" s="232">
        <v>4</v>
      </c>
      <c r="N31" s="300">
        <v>9</v>
      </c>
      <c r="O31" s="232">
        <v>1</v>
      </c>
      <c r="P31" s="232" t="s">
        <v>28</v>
      </c>
      <c r="Q31" s="232">
        <v>0</v>
      </c>
      <c r="R31" s="301">
        <v>25070850</v>
      </c>
      <c r="S31" s="301">
        <v>25070850</v>
      </c>
      <c r="T31" s="241">
        <v>0</v>
      </c>
      <c r="U31" s="232">
        <v>0</v>
      </c>
      <c r="V31" s="232" t="s">
        <v>41</v>
      </c>
      <c r="W31" s="233" t="s">
        <v>29</v>
      </c>
      <c r="X31" s="235" t="s">
        <v>847</v>
      </c>
      <c r="Y31" s="235">
        <v>3778900</v>
      </c>
      <c r="Z31" s="232" t="s">
        <v>848</v>
      </c>
      <c r="AA31" s="302">
        <f t="shared" si="0"/>
        <v>0</v>
      </c>
      <c r="AB31" s="239"/>
      <c r="AC31" s="239"/>
    </row>
    <row r="32" spans="1:29" ht="50.1" customHeight="1" x14ac:dyDescent="0.2">
      <c r="A32" s="232">
        <v>31</v>
      </c>
      <c r="B32" s="232" t="s">
        <v>839</v>
      </c>
      <c r="C32" s="232" t="s">
        <v>880</v>
      </c>
      <c r="D32" s="232" t="s">
        <v>881</v>
      </c>
      <c r="E32" s="232" t="s">
        <v>882</v>
      </c>
      <c r="F32" s="232" t="s">
        <v>27</v>
      </c>
      <c r="G32" s="232" t="s">
        <v>843</v>
      </c>
      <c r="H32" s="232" t="s">
        <v>844</v>
      </c>
      <c r="I32" s="232" t="s">
        <v>845</v>
      </c>
      <c r="J32" s="232">
        <v>80111600</v>
      </c>
      <c r="K32" s="232" t="s">
        <v>886</v>
      </c>
      <c r="L32" s="232">
        <v>3</v>
      </c>
      <c r="M32" s="232">
        <v>4</v>
      </c>
      <c r="N32" s="300">
        <v>10</v>
      </c>
      <c r="O32" s="232">
        <v>1</v>
      </c>
      <c r="P32" s="232" t="s">
        <v>28</v>
      </c>
      <c r="Q32" s="232">
        <v>0</v>
      </c>
      <c r="R32" s="301">
        <v>27856500</v>
      </c>
      <c r="S32" s="301">
        <v>27856500</v>
      </c>
      <c r="T32" s="241">
        <v>0</v>
      </c>
      <c r="U32" s="232">
        <v>0</v>
      </c>
      <c r="V32" s="232" t="s">
        <v>41</v>
      </c>
      <c r="W32" s="233" t="s">
        <v>29</v>
      </c>
      <c r="X32" s="235" t="s">
        <v>847</v>
      </c>
      <c r="Y32" s="235">
        <v>3778900</v>
      </c>
      <c r="Z32" s="232" t="s">
        <v>848</v>
      </c>
      <c r="AA32" s="302">
        <f t="shared" si="0"/>
        <v>0</v>
      </c>
      <c r="AB32" s="239"/>
      <c r="AC32" s="239"/>
    </row>
    <row r="33" spans="1:29" ht="50.1" customHeight="1" x14ac:dyDescent="0.2">
      <c r="A33" s="232">
        <v>32</v>
      </c>
      <c r="B33" s="232" t="s">
        <v>839</v>
      </c>
      <c r="C33" s="232" t="s">
        <v>880</v>
      </c>
      <c r="D33" s="232" t="s">
        <v>881</v>
      </c>
      <c r="E33" s="232" t="s">
        <v>882</v>
      </c>
      <c r="F33" s="232" t="s">
        <v>27</v>
      </c>
      <c r="G33" s="232" t="s">
        <v>843</v>
      </c>
      <c r="H33" s="232" t="s">
        <v>844</v>
      </c>
      <c r="I33" s="232" t="s">
        <v>845</v>
      </c>
      <c r="J33" s="232">
        <v>80111600</v>
      </c>
      <c r="K33" s="232" t="s">
        <v>886</v>
      </c>
      <c r="L33" s="232">
        <v>1</v>
      </c>
      <c r="M33" s="232">
        <v>1</v>
      </c>
      <c r="N33" s="300">
        <v>12</v>
      </c>
      <c r="O33" s="232">
        <v>1</v>
      </c>
      <c r="P33" s="232" t="s">
        <v>28</v>
      </c>
      <c r="Q33" s="232">
        <v>0</v>
      </c>
      <c r="R33" s="301">
        <v>33427800</v>
      </c>
      <c r="S33" s="301">
        <v>33427800</v>
      </c>
      <c r="T33" s="241">
        <v>0</v>
      </c>
      <c r="U33" s="232">
        <v>0</v>
      </c>
      <c r="V33" s="232" t="s">
        <v>41</v>
      </c>
      <c r="W33" s="233" t="s">
        <v>29</v>
      </c>
      <c r="X33" s="235" t="s">
        <v>847</v>
      </c>
      <c r="Y33" s="235">
        <v>3778900</v>
      </c>
      <c r="Z33" s="232" t="s">
        <v>848</v>
      </c>
      <c r="AA33" s="302">
        <f t="shared" si="0"/>
        <v>0</v>
      </c>
      <c r="AB33" s="239"/>
      <c r="AC33" s="239"/>
    </row>
    <row r="34" spans="1:29" ht="50.1" customHeight="1" x14ac:dyDescent="0.2">
      <c r="A34" s="232">
        <v>33</v>
      </c>
      <c r="B34" s="232" t="s">
        <v>839</v>
      </c>
      <c r="C34" s="232" t="s">
        <v>880</v>
      </c>
      <c r="D34" s="232" t="s">
        <v>881</v>
      </c>
      <c r="E34" s="232" t="s">
        <v>882</v>
      </c>
      <c r="F34" s="232" t="s">
        <v>27</v>
      </c>
      <c r="G34" s="232" t="s">
        <v>843</v>
      </c>
      <c r="H34" s="232" t="s">
        <v>844</v>
      </c>
      <c r="I34" s="232" t="s">
        <v>845</v>
      </c>
      <c r="J34" s="232">
        <v>80111600</v>
      </c>
      <c r="K34" s="232" t="s">
        <v>886</v>
      </c>
      <c r="L34" s="232">
        <v>1</v>
      </c>
      <c r="M34" s="232">
        <v>1</v>
      </c>
      <c r="N34" s="300">
        <v>12</v>
      </c>
      <c r="O34" s="232">
        <v>1</v>
      </c>
      <c r="P34" s="232" t="s">
        <v>28</v>
      </c>
      <c r="Q34" s="232">
        <v>0</v>
      </c>
      <c r="R34" s="301">
        <v>33427800</v>
      </c>
      <c r="S34" s="301">
        <v>33427800</v>
      </c>
      <c r="T34" s="241">
        <v>0</v>
      </c>
      <c r="U34" s="232">
        <v>0</v>
      </c>
      <c r="V34" s="232" t="s">
        <v>41</v>
      </c>
      <c r="W34" s="233" t="s">
        <v>29</v>
      </c>
      <c r="X34" s="235" t="s">
        <v>847</v>
      </c>
      <c r="Y34" s="235">
        <v>3778900</v>
      </c>
      <c r="Z34" s="232" t="s">
        <v>848</v>
      </c>
      <c r="AA34" s="302">
        <f t="shared" si="0"/>
        <v>0</v>
      </c>
      <c r="AB34" s="239"/>
      <c r="AC34" s="239"/>
    </row>
    <row r="35" spans="1:29" ht="50.1" customHeight="1" x14ac:dyDescent="0.2">
      <c r="A35" s="232">
        <v>34</v>
      </c>
      <c r="B35" s="232" t="s">
        <v>839</v>
      </c>
      <c r="C35" s="232" t="s">
        <v>880</v>
      </c>
      <c r="D35" s="232" t="s">
        <v>881</v>
      </c>
      <c r="E35" s="232" t="s">
        <v>882</v>
      </c>
      <c r="F35" s="232" t="s">
        <v>27</v>
      </c>
      <c r="G35" s="232" t="s">
        <v>843</v>
      </c>
      <c r="H35" s="232" t="s">
        <v>844</v>
      </c>
      <c r="I35" s="232" t="s">
        <v>845</v>
      </c>
      <c r="J35" s="232">
        <v>80111600</v>
      </c>
      <c r="K35" s="232" t="s">
        <v>886</v>
      </c>
      <c r="L35" s="232">
        <v>1</v>
      </c>
      <c r="M35" s="232">
        <v>1</v>
      </c>
      <c r="N35" s="300">
        <v>12</v>
      </c>
      <c r="O35" s="232">
        <v>1</v>
      </c>
      <c r="P35" s="232" t="s">
        <v>28</v>
      </c>
      <c r="Q35" s="232">
        <v>0</v>
      </c>
      <c r="R35" s="301">
        <v>32034975</v>
      </c>
      <c r="S35" s="301">
        <v>32034975</v>
      </c>
      <c r="T35" s="241">
        <v>0</v>
      </c>
      <c r="U35" s="232">
        <v>0</v>
      </c>
      <c r="V35" s="232" t="s">
        <v>41</v>
      </c>
      <c r="W35" s="233" t="s">
        <v>29</v>
      </c>
      <c r="X35" s="235" t="s">
        <v>847</v>
      </c>
      <c r="Y35" s="235">
        <v>3778900</v>
      </c>
      <c r="Z35" s="232" t="s">
        <v>848</v>
      </c>
      <c r="AA35" s="302">
        <f t="shared" si="0"/>
        <v>0</v>
      </c>
      <c r="AB35" s="239"/>
      <c r="AC35" s="239"/>
    </row>
    <row r="36" spans="1:29" ht="50.1" customHeight="1" x14ac:dyDescent="0.2">
      <c r="A36" s="232">
        <v>35</v>
      </c>
      <c r="B36" s="232" t="s">
        <v>839</v>
      </c>
      <c r="C36" s="232" t="s">
        <v>880</v>
      </c>
      <c r="D36" s="232" t="s">
        <v>881</v>
      </c>
      <c r="E36" s="232" t="s">
        <v>882</v>
      </c>
      <c r="F36" s="232" t="s">
        <v>27</v>
      </c>
      <c r="G36" s="232" t="s">
        <v>843</v>
      </c>
      <c r="H36" s="232" t="s">
        <v>844</v>
      </c>
      <c r="I36" s="232" t="s">
        <v>845</v>
      </c>
      <c r="J36" s="232">
        <v>80111600</v>
      </c>
      <c r="K36" s="232" t="s">
        <v>889</v>
      </c>
      <c r="L36" s="232">
        <v>3</v>
      </c>
      <c r="M36" s="232">
        <v>4</v>
      </c>
      <c r="N36" s="300">
        <v>9</v>
      </c>
      <c r="O36" s="232">
        <v>1</v>
      </c>
      <c r="P36" s="232" t="s">
        <v>28</v>
      </c>
      <c r="Q36" s="232">
        <v>0</v>
      </c>
      <c r="R36" s="301">
        <v>27036450</v>
      </c>
      <c r="S36" s="301">
        <v>27036450</v>
      </c>
      <c r="T36" s="241">
        <v>0</v>
      </c>
      <c r="U36" s="232">
        <v>0</v>
      </c>
      <c r="V36" s="232" t="s">
        <v>41</v>
      </c>
      <c r="W36" s="233" t="s">
        <v>29</v>
      </c>
      <c r="X36" s="235" t="s">
        <v>847</v>
      </c>
      <c r="Y36" s="235">
        <v>3778900</v>
      </c>
      <c r="Z36" s="232" t="s">
        <v>848</v>
      </c>
      <c r="AA36" s="302">
        <f t="shared" si="0"/>
        <v>0</v>
      </c>
      <c r="AB36" s="239"/>
      <c r="AC36" s="239"/>
    </row>
    <row r="37" spans="1:29" ht="50.1" customHeight="1" x14ac:dyDescent="0.2">
      <c r="A37" s="232">
        <v>36</v>
      </c>
      <c r="B37" s="232" t="s">
        <v>839</v>
      </c>
      <c r="C37" s="232" t="s">
        <v>880</v>
      </c>
      <c r="D37" s="232" t="s">
        <v>881</v>
      </c>
      <c r="E37" s="232" t="s">
        <v>890</v>
      </c>
      <c r="F37" s="232" t="s">
        <v>27</v>
      </c>
      <c r="G37" s="232" t="s">
        <v>854</v>
      </c>
      <c r="H37" s="232" t="s">
        <v>865</v>
      </c>
      <c r="I37" s="232" t="s">
        <v>866</v>
      </c>
      <c r="J37" s="232">
        <v>80141600</v>
      </c>
      <c r="K37" s="232" t="s">
        <v>534</v>
      </c>
      <c r="L37" s="232">
        <v>1</v>
      </c>
      <c r="M37" s="232">
        <v>1</v>
      </c>
      <c r="N37" s="300">
        <v>12</v>
      </c>
      <c r="O37" s="232">
        <v>1</v>
      </c>
      <c r="P37" s="232" t="s">
        <v>28</v>
      </c>
      <c r="Q37" s="232">
        <v>0</v>
      </c>
      <c r="R37" s="301">
        <v>6000000</v>
      </c>
      <c r="S37" s="301">
        <v>6000000</v>
      </c>
      <c r="T37" s="241">
        <v>0</v>
      </c>
      <c r="U37" s="232">
        <v>0</v>
      </c>
      <c r="V37" s="232" t="s">
        <v>41</v>
      </c>
      <c r="W37" s="233" t="s">
        <v>29</v>
      </c>
      <c r="X37" s="235" t="s">
        <v>847</v>
      </c>
      <c r="Y37" s="235">
        <v>3778900</v>
      </c>
      <c r="Z37" s="232" t="s">
        <v>848</v>
      </c>
      <c r="AA37" s="302">
        <f t="shared" si="0"/>
        <v>0</v>
      </c>
      <c r="AB37" s="239"/>
      <c r="AC37" s="239"/>
    </row>
    <row r="38" spans="1:29" ht="50.1" customHeight="1" x14ac:dyDescent="0.2">
      <c r="A38" s="232">
        <v>37</v>
      </c>
      <c r="B38" s="232" t="s">
        <v>839</v>
      </c>
      <c r="C38" s="232" t="s">
        <v>880</v>
      </c>
      <c r="D38" s="232" t="s">
        <v>881</v>
      </c>
      <c r="E38" s="232" t="s">
        <v>882</v>
      </c>
      <c r="F38" s="232" t="s">
        <v>27</v>
      </c>
      <c r="G38" s="232" t="s">
        <v>854</v>
      </c>
      <c r="H38" s="232" t="s">
        <v>865</v>
      </c>
      <c r="I38" s="232" t="s">
        <v>866</v>
      </c>
      <c r="J38" s="232">
        <v>80141600</v>
      </c>
      <c r="K38" s="232" t="s">
        <v>534</v>
      </c>
      <c r="L38" s="232">
        <v>1</v>
      </c>
      <c r="M38" s="232">
        <v>1</v>
      </c>
      <c r="N38" s="300">
        <v>12</v>
      </c>
      <c r="O38" s="232">
        <v>1</v>
      </c>
      <c r="P38" s="232" t="s">
        <v>28</v>
      </c>
      <c r="Q38" s="232">
        <v>0</v>
      </c>
      <c r="R38" s="301">
        <v>256759650</v>
      </c>
      <c r="S38" s="301">
        <v>256759650</v>
      </c>
      <c r="T38" s="241">
        <v>0</v>
      </c>
      <c r="U38" s="232">
        <v>0</v>
      </c>
      <c r="V38" s="232" t="s">
        <v>41</v>
      </c>
      <c r="W38" s="233" t="s">
        <v>29</v>
      </c>
      <c r="X38" s="235" t="s">
        <v>847</v>
      </c>
      <c r="Y38" s="235">
        <v>3778900</v>
      </c>
      <c r="Z38" s="232" t="s">
        <v>848</v>
      </c>
      <c r="AA38" s="302">
        <f t="shared" si="0"/>
        <v>0</v>
      </c>
      <c r="AB38" s="239"/>
      <c r="AC38" s="239"/>
    </row>
    <row r="39" spans="1:29" ht="50.1" customHeight="1" x14ac:dyDescent="0.2">
      <c r="A39" s="232">
        <v>38</v>
      </c>
      <c r="B39" s="232" t="s">
        <v>839</v>
      </c>
      <c r="C39" s="232" t="s">
        <v>880</v>
      </c>
      <c r="D39" s="232" t="s">
        <v>881</v>
      </c>
      <c r="E39" s="232" t="s">
        <v>891</v>
      </c>
      <c r="F39" s="232" t="s">
        <v>27</v>
      </c>
      <c r="G39" s="232" t="s">
        <v>854</v>
      </c>
      <c r="H39" s="232" t="s">
        <v>865</v>
      </c>
      <c r="I39" s="232" t="s">
        <v>866</v>
      </c>
      <c r="J39" s="232">
        <v>80141600</v>
      </c>
      <c r="K39" s="232" t="s">
        <v>534</v>
      </c>
      <c r="L39" s="232">
        <v>1</v>
      </c>
      <c r="M39" s="232">
        <v>1</v>
      </c>
      <c r="N39" s="300">
        <v>12</v>
      </c>
      <c r="O39" s="232">
        <v>1</v>
      </c>
      <c r="P39" s="232" t="s">
        <v>28</v>
      </c>
      <c r="Q39" s="232">
        <v>0</v>
      </c>
      <c r="R39" s="301">
        <v>200000000</v>
      </c>
      <c r="S39" s="301">
        <v>200000000</v>
      </c>
      <c r="T39" s="241">
        <v>0</v>
      </c>
      <c r="U39" s="232">
        <v>0</v>
      </c>
      <c r="V39" s="232" t="s">
        <v>41</v>
      </c>
      <c r="W39" s="233" t="s">
        <v>29</v>
      </c>
      <c r="X39" s="235" t="s">
        <v>847</v>
      </c>
      <c r="Y39" s="235">
        <v>3778900</v>
      </c>
      <c r="Z39" s="232" t="s">
        <v>848</v>
      </c>
      <c r="AA39" s="302">
        <f t="shared" si="0"/>
        <v>0</v>
      </c>
      <c r="AB39" s="239"/>
      <c r="AC39" s="239"/>
    </row>
    <row r="40" spans="1:29" ht="50.1" customHeight="1" x14ac:dyDescent="0.2">
      <c r="A40" s="232">
        <v>39</v>
      </c>
      <c r="B40" s="232" t="s">
        <v>839</v>
      </c>
      <c r="C40" s="232" t="s">
        <v>880</v>
      </c>
      <c r="D40" s="232" t="s">
        <v>881</v>
      </c>
      <c r="E40" s="232" t="s">
        <v>890</v>
      </c>
      <c r="F40" s="232" t="s">
        <v>27</v>
      </c>
      <c r="G40" s="232" t="s">
        <v>843</v>
      </c>
      <c r="H40" s="232" t="s">
        <v>844</v>
      </c>
      <c r="I40" s="232" t="s">
        <v>845</v>
      </c>
      <c r="J40" s="232">
        <v>80111600</v>
      </c>
      <c r="K40" s="232" t="s">
        <v>892</v>
      </c>
      <c r="L40" s="232">
        <v>3</v>
      </c>
      <c r="M40" s="232">
        <v>4</v>
      </c>
      <c r="N40" s="300">
        <v>9</v>
      </c>
      <c r="O40" s="232">
        <v>1</v>
      </c>
      <c r="P40" s="232" t="s">
        <v>28</v>
      </c>
      <c r="Q40" s="232">
        <v>0</v>
      </c>
      <c r="R40" s="301">
        <v>68976150</v>
      </c>
      <c r="S40" s="301">
        <f>68975550+600</f>
        <v>68976150</v>
      </c>
      <c r="T40" s="241">
        <v>0</v>
      </c>
      <c r="U40" s="232">
        <v>0</v>
      </c>
      <c r="V40" s="232" t="s">
        <v>41</v>
      </c>
      <c r="W40" s="233" t="s">
        <v>29</v>
      </c>
      <c r="X40" s="235" t="s">
        <v>847</v>
      </c>
      <c r="Y40" s="235">
        <v>3778900</v>
      </c>
      <c r="Z40" s="232" t="s">
        <v>848</v>
      </c>
      <c r="AA40" s="302">
        <f t="shared" si="0"/>
        <v>0</v>
      </c>
      <c r="AB40" s="239"/>
      <c r="AC40" s="239"/>
    </row>
    <row r="41" spans="1:29" ht="50.1" customHeight="1" x14ac:dyDescent="0.2">
      <c r="A41" s="232">
        <v>40</v>
      </c>
      <c r="B41" s="232" t="s">
        <v>839</v>
      </c>
      <c r="C41" s="232" t="s">
        <v>880</v>
      </c>
      <c r="D41" s="232" t="s">
        <v>881</v>
      </c>
      <c r="E41" s="232" t="s">
        <v>890</v>
      </c>
      <c r="F41" s="232" t="s">
        <v>27</v>
      </c>
      <c r="G41" s="232" t="s">
        <v>843</v>
      </c>
      <c r="H41" s="232" t="s">
        <v>844</v>
      </c>
      <c r="I41" s="232" t="s">
        <v>845</v>
      </c>
      <c r="J41" s="232">
        <v>80111600</v>
      </c>
      <c r="K41" s="232" t="s">
        <v>893</v>
      </c>
      <c r="L41" s="232">
        <v>3</v>
      </c>
      <c r="M41" s="232">
        <v>4</v>
      </c>
      <c r="N41" s="300">
        <v>9</v>
      </c>
      <c r="O41" s="232">
        <v>1</v>
      </c>
      <c r="P41" s="232" t="s">
        <v>28</v>
      </c>
      <c r="Q41" s="232">
        <v>0</v>
      </c>
      <c r="R41" s="301">
        <v>25070850</v>
      </c>
      <c r="S41" s="301">
        <v>25070850</v>
      </c>
      <c r="T41" s="241">
        <v>0</v>
      </c>
      <c r="U41" s="232">
        <v>0</v>
      </c>
      <c r="V41" s="232" t="s">
        <v>41</v>
      </c>
      <c r="W41" s="233" t="s">
        <v>29</v>
      </c>
      <c r="X41" s="235" t="s">
        <v>847</v>
      </c>
      <c r="Y41" s="235">
        <v>3778900</v>
      </c>
      <c r="Z41" s="232" t="s">
        <v>848</v>
      </c>
      <c r="AA41" s="302">
        <f t="shared" si="0"/>
        <v>0</v>
      </c>
      <c r="AB41" s="239"/>
      <c r="AC41" s="239"/>
    </row>
    <row r="42" spans="1:29" ht="50.1" customHeight="1" x14ac:dyDescent="0.2">
      <c r="A42" s="232">
        <v>41</v>
      </c>
      <c r="B42" s="232" t="s">
        <v>839</v>
      </c>
      <c r="C42" s="232" t="s">
        <v>880</v>
      </c>
      <c r="D42" s="232" t="s">
        <v>881</v>
      </c>
      <c r="E42" s="232" t="s">
        <v>891</v>
      </c>
      <c r="F42" s="232" t="s">
        <v>27</v>
      </c>
      <c r="G42" s="232" t="s">
        <v>854</v>
      </c>
      <c r="H42" s="232" t="s">
        <v>39</v>
      </c>
      <c r="I42" s="232" t="s">
        <v>513</v>
      </c>
      <c r="J42" s="232">
        <v>25101503</v>
      </c>
      <c r="K42" s="232" t="s">
        <v>855</v>
      </c>
      <c r="L42" s="232">
        <v>3</v>
      </c>
      <c r="M42" s="232">
        <v>4</v>
      </c>
      <c r="N42" s="300">
        <v>9</v>
      </c>
      <c r="O42" s="232">
        <v>1</v>
      </c>
      <c r="P42" s="232" t="s">
        <v>40</v>
      </c>
      <c r="Q42" s="232">
        <v>0</v>
      </c>
      <c r="R42" s="301">
        <v>85500000</v>
      </c>
      <c r="S42" s="301">
        <v>85500000</v>
      </c>
      <c r="T42" s="241">
        <v>0</v>
      </c>
      <c r="U42" s="232">
        <v>0</v>
      </c>
      <c r="V42" s="232" t="s">
        <v>41</v>
      </c>
      <c r="W42" s="233" t="s">
        <v>29</v>
      </c>
      <c r="X42" s="235" t="s">
        <v>847</v>
      </c>
      <c r="Y42" s="235">
        <v>3778900</v>
      </c>
      <c r="Z42" s="232" t="s">
        <v>848</v>
      </c>
      <c r="AA42" s="302">
        <f t="shared" si="0"/>
        <v>0</v>
      </c>
      <c r="AB42" s="239"/>
      <c r="AC42" s="239"/>
    </row>
    <row r="43" spans="1:29" ht="50.1" customHeight="1" x14ac:dyDescent="0.2">
      <c r="A43" s="232">
        <v>42</v>
      </c>
      <c r="B43" s="232" t="s">
        <v>839</v>
      </c>
      <c r="C43" s="232" t="s">
        <v>880</v>
      </c>
      <c r="D43" s="232" t="s">
        <v>881</v>
      </c>
      <c r="E43" s="232" t="s">
        <v>891</v>
      </c>
      <c r="F43" s="232" t="s">
        <v>27</v>
      </c>
      <c r="G43" s="232" t="s">
        <v>843</v>
      </c>
      <c r="H43" s="232" t="s">
        <v>844</v>
      </c>
      <c r="I43" s="232" t="s">
        <v>845</v>
      </c>
      <c r="J43" s="232">
        <v>80111600</v>
      </c>
      <c r="K43" s="232" t="s">
        <v>894</v>
      </c>
      <c r="L43" s="232">
        <v>3</v>
      </c>
      <c r="M43" s="232">
        <v>4</v>
      </c>
      <c r="N43" s="300">
        <v>9</v>
      </c>
      <c r="O43" s="232">
        <v>1</v>
      </c>
      <c r="P43" s="232" t="s">
        <v>28</v>
      </c>
      <c r="Q43" s="232">
        <v>0</v>
      </c>
      <c r="R43" s="301">
        <v>36892800</v>
      </c>
      <c r="S43" s="301">
        <v>36892800</v>
      </c>
      <c r="T43" s="241">
        <v>0</v>
      </c>
      <c r="U43" s="232">
        <v>0</v>
      </c>
      <c r="V43" s="232" t="s">
        <v>41</v>
      </c>
      <c r="W43" s="233" t="s">
        <v>29</v>
      </c>
      <c r="X43" s="235" t="s">
        <v>847</v>
      </c>
      <c r="Y43" s="235">
        <v>3778900</v>
      </c>
      <c r="Z43" s="232" t="s">
        <v>848</v>
      </c>
      <c r="AA43" s="302">
        <f t="shared" si="0"/>
        <v>0</v>
      </c>
      <c r="AB43" s="239"/>
      <c r="AC43" s="239"/>
    </row>
    <row r="44" spans="1:29" ht="50.1" customHeight="1" x14ac:dyDescent="0.2">
      <c r="A44" s="232">
        <v>43</v>
      </c>
      <c r="B44" s="232" t="s">
        <v>839</v>
      </c>
      <c r="C44" s="232" t="s">
        <v>880</v>
      </c>
      <c r="D44" s="232" t="s">
        <v>881</v>
      </c>
      <c r="E44" s="232" t="s">
        <v>891</v>
      </c>
      <c r="F44" s="232" t="s">
        <v>27</v>
      </c>
      <c r="G44" s="232" t="s">
        <v>843</v>
      </c>
      <c r="H44" s="232" t="s">
        <v>844</v>
      </c>
      <c r="I44" s="232" t="s">
        <v>845</v>
      </c>
      <c r="J44" s="232">
        <v>80111600</v>
      </c>
      <c r="K44" s="232" t="s">
        <v>895</v>
      </c>
      <c r="L44" s="232">
        <v>3</v>
      </c>
      <c r="M44" s="232">
        <v>4</v>
      </c>
      <c r="N44" s="300">
        <v>9</v>
      </c>
      <c r="O44" s="232">
        <v>1</v>
      </c>
      <c r="P44" s="232" t="s">
        <v>28</v>
      </c>
      <c r="Q44" s="232">
        <v>0</v>
      </c>
      <c r="R44" s="301">
        <v>13797000</v>
      </c>
      <c r="S44" s="301">
        <v>13797000</v>
      </c>
      <c r="T44" s="241">
        <v>0</v>
      </c>
      <c r="U44" s="232">
        <v>0</v>
      </c>
      <c r="V44" s="232" t="s">
        <v>41</v>
      </c>
      <c r="W44" s="233" t="s">
        <v>29</v>
      </c>
      <c r="X44" s="235" t="s">
        <v>847</v>
      </c>
      <c r="Y44" s="235">
        <v>3778900</v>
      </c>
      <c r="Z44" s="232" t="s">
        <v>848</v>
      </c>
      <c r="AA44" s="302">
        <f t="shared" si="0"/>
        <v>0</v>
      </c>
      <c r="AB44" s="239"/>
      <c r="AC44" s="239"/>
    </row>
    <row r="45" spans="1:29" ht="50.1" customHeight="1" x14ac:dyDescent="0.2">
      <c r="A45" s="232">
        <v>44</v>
      </c>
      <c r="B45" s="232" t="s">
        <v>839</v>
      </c>
      <c r="C45" s="232" t="s">
        <v>880</v>
      </c>
      <c r="D45" s="232" t="s">
        <v>881</v>
      </c>
      <c r="E45" s="232" t="s">
        <v>891</v>
      </c>
      <c r="F45" s="232" t="s">
        <v>27</v>
      </c>
      <c r="G45" s="232" t="s">
        <v>843</v>
      </c>
      <c r="H45" s="232" t="s">
        <v>844</v>
      </c>
      <c r="I45" s="232" t="s">
        <v>845</v>
      </c>
      <c r="J45" s="232">
        <v>80111600</v>
      </c>
      <c r="K45" s="232" t="s">
        <v>896</v>
      </c>
      <c r="L45" s="232">
        <v>3</v>
      </c>
      <c r="M45" s="232">
        <v>4</v>
      </c>
      <c r="N45" s="300">
        <v>9</v>
      </c>
      <c r="O45" s="232">
        <v>1</v>
      </c>
      <c r="P45" s="232" t="s">
        <v>28</v>
      </c>
      <c r="Q45" s="232">
        <v>0</v>
      </c>
      <c r="R45" s="301">
        <v>42477750</v>
      </c>
      <c r="S45" s="301">
        <v>42477750</v>
      </c>
      <c r="T45" s="241">
        <v>0</v>
      </c>
      <c r="U45" s="232">
        <v>0</v>
      </c>
      <c r="V45" s="232" t="s">
        <v>41</v>
      </c>
      <c r="W45" s="233" t="s">
        <v>29</v>
      </c>
      <c r="X45" s="235" t="s">
        <v>847</v>
      </c>
      <c r="Y45" s="235">
        <v>3778900</v>
      </c>
      <c r="Z45" s="232" t="s">
        <v>848</v>
      </c>
      <c r="AA45" s="302">
        <f t="shared" si="0"/>
        <v>0</v>
      </c>
      <c r="AB45" s="239"/>
      <c r="AC45" s="239"/>
    </row>
    <row r="46" spans="1:29" ht="50.1" customHeight="1" x14ac:dyDescent="0.2">
      <c r="A46" s="232">
        <v>45</v>
      </c>
      <c r="B46" s="232" t="s">
        <v>839</v>
      </c>
      <c r="C46" s="232" t="s">
        <v>880</v>
      </c>
      <c r="D46" s="232" t="s">
        <v>881</v>
      </c>
      <c r="E46" s="232" t="s">
        <v>882</v>
      </c>
      <c r="F46" s="232" t="s">
        <v>27</v>
      </c>
      <c r="G46" s="232" t="s">
        <v>843</v>
      </c>
      <c r="H46" s="232" t="s">
        <v>844</v>
      </c>
      <c r="I46" s="232" t="s">
        <v>845</v>
      </c>
      <c r="J46" s="232">
        <v>80111600</v>
      </c>
      <c r="K46" s="232" t="s">
        <v>897</v>
      </c>
      <c r="L46" s="232">
        <v>1</v>
      </c>
      <c r="M46" s="232">
        <v>1</v>
      </c>
      <c r="N46" s="300">
        <v>12</v>
      </c>
      <c r="O46" s="232">
        <v>1</v>
      </c>
      <c r="P46" s="232" t="s">
        <v>28</v>
      </c>
      <c r="Q46" s="232">
        <v>0</v>
      </c>
      <c r="R46" s="301">
        <v>37480800</v>
      </c>
      <c r="S46" s="301">
        <v>37480800</v>
      </c>
      <c r="T46" s="241">
        <v>0</v>
      </c>
      <c r="U46" s="232">
        <v>0</v>
      </c>
      <c r="V46" s="232" t="s">
        <v>41</v>
      </c>
      <c r="W46" s="233" t="s">
        <v>29</v>
      </c>
      <c r="X46" s="235" t="s">
        <v>847</v>
      </c>
      <c r="Y46" s="235">
        <v>3778900</v>
      </c>
      <c r="Z46" s="232" t="s">
        <v>848</v>
      </c>
      <c r="AA46" s="302">
        <f t="shared" si="0"/>
        <v>0</v>
      </c>
      <c r="AB46" s="239"/>
      <c r="AC46" s="239"/>
    </row>
    <row r="47" spans="1:29" ht="50.1" customHeight="1" x14ac:dyDescent="0.2">
      <c r="A47" s="232">
        <v>46</v>
      </c>
      <c r="B47" s="232" t="s">
        <v>839</v>
      </c>
      <c r="C47" s="232" t="s">
        <v>880</v>
      </c>
      <c r="D47" s="232" t="s">
        <v>881</v>
      </c>
      <c r="E47" s="232" t="s">
        <v>891</v>
      </c>
      <c r="F47" s="232" t="s">
        <v>27</v>
      </c>
      <c r="G47" s="232" t="s">
        <v>843</v>
      </c>
      <c r="H47" s="232" t="s">
        <v>844</v>
      </c>
      <c r="I47" s="232" t="s">
        <v>845</v>
      </c>
      <c r="J47" s="232">
        <v>80111600</v>
      </c>
      <c r="K47" s="232" t="s">
        <v>898</v>
      </c>
      <c r="L47" s="232">
        <v>3</v>
      </c>
      <c r="M47" s="232">
        <v>4</v>
      </c>
      <c r="N47" s="300">
        <v>9</v>
      </c>
      <c r="O47" s="232">
        <v>1</v>
      </c>
      <c r="P47" s="232" t="s">
        <v>28</v>
      </c>
      <c r="Q47" s="232">
        <v>0</v>
      </c>
      <c r="R47" s="301">
        <v>18172350</v>
      </c>
      <c r="S47" s="301">
        <v>18172350</v>
      </c>
      <c r="T47" s="241">
        <v>0</v>
      </c>
      <c r="U47" s="232">
        <v>0</v>
      </c>
      <c r="V47" s="232" t="s">
        <v>41</v>
      </c>
      <c r="W47" s="233" t="s">
        <v>29</v>
      </c>
      <c r="X47" s="235" t="s">
        <v>847</v>
      </c>
      <c r="Y47" s="235">
        <v>3778900</v>
      </c>
      <c r="Z47" s="232" t="s">
        <v>848</v>
      </c>
      <c r="AA47" s="302">
        <f t="shared" si="0"/>
        <v>0</v>
      </c>
      <c r="AB47" s="239"/>
      <c r="AC47" s="239"/>
    </row>
    <row r="48" spans="1:29" ht="50.1" customHeight="1" x14ac:dyDescent="0.2">
      <c r="A48" s="232">
        <v>47</v>
      </c>
      <c r="B48" s="232" t="s">
        <v>839</v>
      </c>
      <c r="C48" s="232" t="s">
        <v>880</v>
      </c>
      <c r="D48" s="232" t="s">
        <v>881</v>
      </c>
      <c r="E48" s="232" t="s">
        <v>891</v>
      </c>
      <c r="F48" s="232" t="s">
        <v>27</v>
      </c>
      <c r="G48" s="232" t="s">
        <v>843</v>
      </c>
      <c r="H48" s="232" t="s">
        <v>844</v>
      </c>
      <c r="I48" s="232" t="s">
        <v>845</v>
      </c>
      <c r="J48" s="232">
        <v>80111600</v>
      </c>
      <c r="K48" s="232" t="s">
        <v>899</v>
      </c>
      <c r="L48" s="232">
        <v>4</v>
      </c>
      <c r="M48" s="232">
        <v>4</v>
      </c>
      <c r="N48" s="300">
        <v>9</v>
      </c>
      <c r="O48" s="232">
        <v>1</v>
      </c>
      <c r="P48" s="232" t="s">
        <v>28</v>
      </c>
      <c r="Q48" s="232">
        <v>0</v>
      </c>
      <c r="R48" s="301">
        <v>53638200</v>
      </c>
      <c r="S48" s="301">
        <v>53638200</v>
      </c>
      <c r="T48" s="241">
        <v>0</v>
      </c>
      <c r="U48" s="232">
        <v>0</v>
      </c>
      <c r="V48" s="232" t="s">
        <v>41</v>
      </c>
      <c r="W48" s="233" t="s">
        <v>29</v>
      </c>
      <c r="X48" s="235" t="s">
        <v>847</v>
      </c>
      <c r="Y48" s="235">
        <v>3778900</v>
      </c>
      <c r="Z48" s="232" t="s">
        <v>848</v>
      </c>
      <c r="AA48" s="302">
        <f t="shared" si="0"/>
        <v>0</v>
      </c>
      <c r="AB48" s="239"/>
      <c r="AC48" s="239"/>
    </row>
    <row r="49" spans="1:29" ht="50.1" customHeight="1" x14ac:dyDescent="0.2">
      <c r="A49" s="232">
        <v>48</v>
      </c>
      <c r="B49" s="232" t="s">
        <v>839</v>
      </c>
      <c r="C49" s="232" t="s">
        <v>880</v>
      </c>
      <c r="D49" s="232" t="s">
        <v>881</v>
      </c>
      <c r="E49" s="232" t="s">
        <v>891</v>
      </c>
      <c r="F49" s="232" t="s">
        <v>27</v>
      </c>
      <c r="G49" s="232" t="s">
        <v>843</v>
      </c>
      <c r="H49" s="232" t="s">
        <v>844</v>
      </c>
      <c r="I49" s="232" t="s">
        <v>845</v>
      </c>
      <c r="J49" s="232">
        <v>80111600</v>
      </c>
      <c r="K49" s="232" t="s">
        <v>896</v>
      </c>
      <c r="L49" s="232">
        <v>3</v>
      </c>
      <c r="M49" s="232">
        <v>4</v>
      </c>
      <c r="N49" s="300">
        <v>9</v>
      </c>
      <c r="O49" s="232">
        <v>1</v>
      </c>
      <c r="P49" s="232" t="s">
        <v>28</v>
      </c>
      <c r="Q49" s="232">
        <v>0</v>
      </c>
      <c r="R49" s="301">
        <v>42477750</v>
      </c>
      <c r="S49" s="301">
        <v>42477750</v>
      </c>
      <c r="T49" s="241">
        <v>0</v>
      </c>
      <c r="U49" s="232">
        <v>0</v>
      </c>
      <c r="V49" s="232" t="s">
        <v>41</v>
      </c>
      <c r="W49" s="233" t="s">
        <v>29</v>
      </c>
      <c r="X49" s="235" t="s">
        <v>847</v>
      </c>
      <c r="Y49" s="235">
        <v>3778900</v>
      </c>
      <c r="Z49" s="232" t="s">
        <v>848</v>
      </c>
      <c r="AA49" s="302">
        <f t="shared" si="0"/>
        <v>0</v>
      </c>
      <c r="AB49" s="239"/>
      <c r="AC49" s="239"/>
    </row>
    <row r="50" spans="1:29" ht="50.1" customHeight="1" x14ac:dyDescent="0.2">
      <c r="A50" s="232">
        <v>49</v>
      </c>
      <c r="B50" s="232" t="s">
        <v>839</v>
      </c>
      <c r="C50" s="232" t="s">
        <v>880</v>
      </c>
      <c r="D50" s="232" t="s">
        <v>881</v>
      </c>
      <c r="E50" s="232" t="s">
        <v>891</v>
      </c>
      <c r="F50" s="232" t="s">
        <v>27</v>
      </c>
      <c r="G50" s="232" t="s">
        <v>843</v>
      </c>
      <c r="H50" s="232" t="s">
        <v>844</v>
      </c>
      <c r="I50" s="232" t="s">
        <v>845</v>
      </c>
      <c r="J50" s="232">
        <v>80111600</v>
      </c>
      <c r="K50" s="232" t="s">
        <v>894</v>
      </c>
      <c r="L50" s="232">
        <v>3</v>
      </c>
      <c r="M50" s="232">
        <v>4</v>
      </c>
      <c r="N50" s="300">
        <v>9</v>
      </c>
      <c r="O50" s="232">
        <v>1</v>
      </c>
      <c r="P50" s="232" t="s">
        <v>28</v>
      </c>
      <c r="Q50" s="232">
        <v>0</v>
      </c>
      <c r="R50" s="301">
        <v>36892800</v>
      </c>
      <c r="S50" s="301">
        <v>36892800</v>
      </c>
      <c r="T50" s="241">
        <v>0</v>
      </c>
      <c r="U50" s="232">
        <v>0</v>
      </c>
      <c r="V50" s="232" t="s">
        <v>41</v>
      </c>
      <c r="W50" s="233" t="s">
        <v>29</v>
      </c>
      <c r="X50" s="235" t="s">
        <v>847</v>
      </c>
      <c r="Y50" s="235">
        <v>3778900</v>
      </c>
      <c r="Z50" s="232" t="s">
        <v>848</v>
      </c>
      <c r="AA50" s="302">
        <f t="shared" si="0"/>
        <v>0</v>
      </c>
      <c r="AB50" s="239"/>
      <c r="AC50" s="239"/>
    </row>
    <row r="51" spans="1:29" ht="50.1" customHeight="1" x14ac:dyDescent="0.2">
      <c r="A51" s="232">
        <v>50</v>
      </c>
      <c r="B51" s="232" t="s">
        <v>839</v>
      </c>
      <c r="C51" s="232" t="s">
        <v>880</v>
      </c>
      <c r="D51" s="232" t="s">
        <v>881</v>
      </c>
      <c r="E51" s="232" t="s">
        <v>891</v>
      </c>
      <c r="F51" s="232" t="s">
        <v>27</v>
      </c>
      <c r="G51" s="232" t="s">
        <v>843</v>
      </c>
      <c r="H51" s="232" t="s">
        <v>844</v>
      </c>
      <c r="I51" s="232" t="s">
        <v>845</v>
      </c>
      <c r="J51" s="232">
        <v>80111600</v>
      </c>
      <c r="K51" s="232" t="s">
        <v>896</v>
      </c>
      <c r="L51" s="232">
        <v>2</v>
      </c>
      <c r="M51" s="232">
        <v>3</v>
      </c>
      <c r="N51" s="300">
        <v>10</v>
      </c>
      <c r="O51" s="232">
        <v>1</v>
      </c>
      <c r="P51" s="232" t="s">
        <v>28</v>
      </c>
      <c r="Q51" s="232">
        <v>0</v>
      </c>
      <c r="R51" s="301">
        <v>47197500</v>
      </c>
      <c r="S51" s="301">
        <v>47197500</v>
      </c>
      <c r="T51" s="241">
        <v>0</v>
      </c>
      <c r="U51" s="232">
        <v>0</v>
      </c>
      <c r="V51" s="232" t="s">
        <v>41</v>
      </c>
      <c r="W51" s="233" t="s">
        <v>29</v>
      </c>
      <c r="X51" s="235" t="s">
        <v>847</v>
      </c>
      <c r="Y51" s="235">
        <v>3778900</v>
      </c>
      <c r="Z51" s="232" t="s">
        <v>848</v>
      </c>
      <c r="AA51" s="302">
        <f t="shared" si="0"/>
        <v>0</v>
      </c>
      <c r="AB51" s="239"/>
      <c r="AC51" s="239"/>
    </row>
    <row r="52" spans="1:29" ht="50.1" customHeight="1" x14ac:dyDescent="0.2">
      <c r="A52" s="232">
        <v>51</v>
      </c>
      <c r="B52" s="232" t="s">
        <v>839</v>
      </c>
      <c r="C52" s="232" t="s">
        <v>880</v>
      </c>
      <c r="D52" s="232" t="s">
        <v>881</v>
      </c>
      <c r="E52" s="232" t="s">
        <v>882</v>
      </c>
      <c r="F52" s="232" t="s">
        <v>27</v>
      </c>
      <c r="G52" s="232" t="s">
        <v>843</v>
      </c>
      <c r="H52" s="232" t="s">
        <v>844</v>
      </c>
      <c r="I52" s="232" t="s">
        <v>845</v>
      </c>
      <c r="J52" s="232">
        <v>80111600</v>
      </c>
      <c r="K52" s="232" t="s">
        <v>886</v>
      </c>
      <c r="L52" s="232">
        <v>1</v>
      </c>
      <c r="M52" s="232">
        <v>1</v>
      </c>
      <c r="N52" s="300">
        <v>12</v>
      </c>
      <c r="O52" s="232">
        <v>1</v>
      </c>
      <c r="P52" s="232" t="s">
        <v>28</v>
      </c>
      <c r="Q52" s="232">
        <v>0</v>
      </c>
      <c r="R52" s="301">
        <v>32035375</v>
      </c>
      <c r="S52" s="301">
        <v>32035375</v>
      </c>
      <c r="T52" s="241">
        <v>0</v>
      </c>
      <c r="U52" s="232">
        <v>0</v>
      </c>
      <c r="V52" s="232" t="s">
        <v>41</v>
      </c>
      <c r="W52" s="233" t="s">
        <v>29</v>
      </c>
      <c r="X52" s="235" t="s">
        <v>847</v>
      </c>
      <c r="Y52" s="235">
        <v>3778900</v>
      </c>
      <c r="Z52" s="232" t="s">
        <v>848</v>
      </c>
      <c r="AA52" s="302">
        <f t="shared" si="0"/>
        <v>0</v>
      </c>
      <c r="AB52" s="239"/>
      <c r="AC52" s="239"/>
    </row>
    <row r="53" spans="1:29" ht="50.1" customHeight="1" x14ac:dyDescent="0.2">
      <c r="A53" s="232">
        <v>52</v>
      </c>
      <c r="B53" s="232" t="s">
        <v>839</v>
      </c>
      <c r="C53" s="232" t="s">
        <v>880</v>
      </c>
      <c r="D53" s="232" t="s">
        <v>881</v>
      </c>
      <c r="E53" s="232" t="s">
        <v>891</v>
      </c>
      <c r="F53" s="232" t="s">
        <v>27</v>
      </c>
      <c r="G53" s="232" t="s">
        <v>843</v>
      </c>
      <c r="H53" s="232" t="s">
        <v>844</v>
      </c>
      <c r="I53" s="232" t="s">
        <v>845</v>
      </c>
      <c r="J53" s="232">
        <v>80111600</v>
      </c>
      <c r="K53" s="232" t="s">
        <v>898</v>
      </c>
      <c r="L53" s="232">
        <v>4</v>
      </c>
      <c r="M53" s="232">
        <v>4</v>
      </c>
      <c r="N53" s="300">
        <v>9</v>
      </c>
      <c r="O53" s="232">
        <v>1</v>
      </c>
      <c r="P53" s="232" t="s">
        <v>28</v>
      </c>
      <c r="Q53" s="232">
        <v>0</v>
      </c>
      <c r="R53" s="301">
        <v>18172350</v>
      </c>
      <c r="S53" s="301">
        <v>18172350</v>
      </c>
      <c r="T53" s="241">
        <v>0</v>
      </c>
      <c r="U53" s="232">
        <v>0</v>
      </c>
      <c r="V53" s="232" t="s">
        <v>41</v>
      </c>
      <c r="W53" s="233" t="s">
        <v>29</v>
      </c>
      <c r="X53" s="235" t="s">
        <v>847</v>
      </c>
      <c r="Y53" s="235">
        <v>3778900</v>
      </c>
      <c r="Z53" s="232" t="s">
        <v>848</v>
      </c>
      <c r="AA53" s="302">
        <f t="shared" si="0"/>
        <v>0</v>
      </c>
      <c r="AB53" s="239"/>
      <c r="AC53" s="239"/>
    </row>
    <row r="54" spans="1:29" ht="50.1" customHeight="1" x14ac:dyDescent="0.2">
      <c r="A54" s="232">
        <v>53</v>
      </c>
      <c r="B54" s="232" t="s">
        <v>839</v>
      </c>
      <c r="C54" s="232" t="s">
        <v>880</v>
      </c>
      <c r="D54" s="232" t="s">
        <v>881</v>
      </c>
      <c r="E54" s="232" t="s">
        <v>891</v>
      </c>
      <c r="F54" s="232" t="s">
        <v>27</v>
      </c>
      <c r="G54" s="232" t="s">
        <v>843</v>
      </c>
      <c r="H54" s="232" t="s">
        <v>844</v>
      </c>
      <c r="I54" s="232" t="s">
        <v>845</v>
      </c>
      <c r="J54" s="232">
        <v>80111600</v>
      </c>
      <c r="K54" s="232" t="s">
        <v>898</v>
      </c>
      <c r="L54" s="232">
        <v>3</v>
      </c>
      <c r="M54" s="232">
        <v>4</v>
      </c>
      <c r="N54" s="300">
        <v>9</v>
      </c>
      <c r="O54" s="232">
        <v>1</v>
      </c>
      <c r="P54" s="232" t="s">
        <v>28</v>
      </c>
      <c r="Q54" s="232">
        <v>0</v>
      </c>
      <c r="R54" s="301">
        <v>18172350</v>
      </c>
      <c r="S54" s="301">
        <v>18172350</v>
      </c>
      <c r="T54" s="241">
        <v>0</v>
      </c>
      <c r="U54" s="232">
        <v>0</v>
      </c>
      <c r="V54" s="232" t="s">
        <v>41</v>
      </c>
      <c r="W54" s="233" t="s">
        <v>29</v>
      </c>
      <c r="X54" s="235" t="s">
        <v>847</v>
      </c>
      <c r="Y54" s="235">
        <v>3778900</v>
      </c>
      <c r="Z54" s="232" t="s">
        <v>848</v>
      </c>
      <c r="AA54" s="302">
        <f t="shared" si="0"/>
        <v>0</v>
      </c>
      <c r="AB54" s="239"/>
      <c r="AC54" s="239"/>
    </row>
    <row r="55" spans="1:29" ht="50.1" customHeight="1" x14ac:dyDescent="0.2">
      <c r="A55" s="232">
        <v>54</v>
      </c>
      <c r="B55" s="232" t="s">
        <v>839</v>
      </c>
      <c r="C55" s="232" t="s">
        <v>880</v>
      </c>
      <c r="D55" s="232" t="s">
        <v>881</v>
      </c>
      <c r="E55" s="232" t="s">
        <v>891</v>
      </c>
      <c r="F55" s="232" t="s">
        <v>27</v>
      </c>
      <c r="G55" s="232" t="s">
        <v>843</v>
      </c>
      <c r="H55" s="232" t="s">
        <v>844</v>
      </c>
      <c r="I55" s="232" t="s">
        <v>845</v>
      </c>
      <c r="J55" s="232">
        <v>80111600</v>
      </c>
      <c r="K55" s="232" t="s">
        <v>900</v>
      </c>
      <c r="L55" s="232">
        <v>1</v>
      </c>
      <c r="M55" s="232">
        <v>1</v>
      </c>
      <c r="N55" s="300">
        <v>12</v>
      </c>
      <c r="O55" s="232">
        <v>1</v>
      </c>
      <c r="P55" s="232" t="s">
        <v>28</v>
      </c>
      <c r="Q55" s="232">
        <v>0</v>
      </c>
      <c r="R55" s="301">
        <v>78964200</v>
      </c>
      <c r="S55" s="301">
        <v>78964200</v>
      </c>
      <c r="T55" s="241">
        <v>0</v>
      </c>
      <c r="U55" s="232">
        <v>0</v>
      </c>
      <c r="V55" s="232" t="s">
        <v>41</v>
      </c>
      <c r="W55" s="233" t="s">
        <v>29</v>
      </c>
      <c r="X55" s="235" t="s">
        <v>847</v>
      </c>
      <c r="Y55" s="235">
        <v>3778900</v>
      </c>
      <c r="Z55" s="232" t="s">
        <v>848</v>
      </c>
      <c r="AA55" s="302">
        <f t="shared" si="0"/>
        <v>0</v>
      </c>
      <c r="AB55" s="239"/>
      <c r="AC55" s="239"/>
    </row>
    <row r="56" spans="1:29" ht="50.1" customHeight="1" x14ac:dyDescent="0.2">
      <c r="A56" s="232">
        <v>55</v>
      </c>
      <c r="B56" s="232" t="s">
        <v>839</v>
      </c>
      <c r="C56" s="232" t="s">
        <v>880</v>
      </c>
      <c r="D56" s="232" t="s">
        <v>881</v>
      </c>
      <c r="E56" s="232" t="s">
        <v>891</v>
      </c>
      <c r="F56" s="232" t="s">
        <v>27</v>
      </c>
      <c r="G56" s="232" t="s">
        <v>843</v>
      </c>
      <c r="H56" s="232" t="s">
        <v>844</v>
      </c>
      <c r="I56" s="232" t="s">
        <v>845</v>
      </c>
      <c r="J56" s="232">
        <v>80111600</v>
      </c>
      <c r="K56" s="232" t="s">
        <v>901</v>
      </c>
      <c r="L56" s="232">
        <v>4</v>
      </c>
      <c r="M56" s="232">
        <v>4</v>
      </c>
      <c r="N56" s="300">
        <v>9</v>
      </c>
      <c r="O56" s="232">
        <v>1</v>
      </c>
      <c r="P56" s="232" t="s">
        <v>28</v>
      </c>
      <c r="Q56" s="232">
        <v>0</v>
      </c>
      <c r="R56" s="301">
        <v>25070850</v>
      </c>
      <c r="S56" s="301">
        <v>25070850</v>
      </c>
      <c r="T56" s="241">
        <v>0</v>
      </c>
      <c r="U56" s="232">
        <v>0</v>
      </c>
      <c r="V56" s="232" t="s">
        <v>41</v>
      </c>
      <c r="W56" s="233" t="s">
        <v>29</v>
      </c>
      <c r="X56" s="235" t="s">
        <v>847</v>
      </c>
      <c r="Y56" s="235">
        <v>3778900</v>
      </c>
      <c r="Z56" s="232" t="s">
        <v>848</v>
      </c>
      <c r="AA56" s="302">
        <f t="shared" si="0"/>
        <v>0</v>
      </c>
      <c r="AB56" s="239"/>
      <c r="AC56" s="239"/>
    </row>
    <row r="57" spans="1:29" ht="50.1" customHeight="1" x14ac:dyDescent="0.2">
      <c r="A57" s="232">
        <v>56</v>
      </c>
      <c r="B57" s="232" t="s">
        <v>839</v>
      </c>
      <c r="C57" s="232" t="s">
        <v>880</v>
      </c>
      <c r="D57" s="232" t="s">
        <v>881</v>
      </c>
      <c r="E57" s="232" t="s">
        <v>891</v>
      </c>
      <c r="F57" s="232" t="s">
        <v>27</v>
      </c>
      <c r="G57" s="232" t="s">
        <v>843</v>
      </c>
      <c r="H57" s="232" t="s">
        <v>844</v>
      </c>
      <c r="I57" s="232" t="s">
        <v>845</v>
      </c>
      <c r="J57" s="232">
        <v>80111600</v>
      </c>
      <c r="K57" s="232" t="s">
        <v>902</v>
      </c>
      <c r="L57" s="232">
        <v>1</v>
      </c>
      <c r="M57" s="232">
        <v>2</v>
      </c>
      <c r="N57" s="300">
        <v>11</v>
      </c>
      <c r="O57" s="232">
        <v>1</v>
      </c>
      <c r="P57" s="232" t="s">
        <v>28</v>
      </c>
      <c r="Q57" s="232">
        <v>0</v>
      </c>
      <c r="R57" s="301">
        <v>45091200</v>
      </c>
      <c r="S57" s="301">
        <v>45091200</v>
      </c>
      <c r="T57" s="241">
        <v>0</v>
      </c>
      <c r="U57" s="232">
        <v>0</v>
      </c>
      <c r="V57" s="232" t="s">
        <v>41</v>
      </c>
      <c r="W57" s="233" t="s">
        <v>29</v>
      </c>
      <c r="X57" s="235" t="s">
        <v>847</v>
      </c>
      <c r="Y57" s="235">
        <v>3778900</v>
      </c>
      <c r="Z57" s="232" t="s">
        <v>848</v>
      </c>
      <c r="AA57" s="302">
        <f t="shared" si="0"/>
        <v>0</v>
      </c>
      <c r="AB57" s="239"/>
      <c r="AC57" s="239"/>
    </row>
    <row r="58" spans="1:29" ht="50.1" customHeight="1" x14ac:dyDescent="0.2">
      <c r="A58" s="232">
        <v>57</v>
      </c>
      <c r="B58" s="232" t="s">
        <v>839</v>
      </c>
      <c r="C58" s="232" t="s">
        <v>880</v>
      </c>
      <c r="D58" s="232" t="s">
        <v>881</v>
      </c>
      <c r="E58" s="232" t="s">
        <v>891</v>
      </c>
      <c r="F58" s="232" t="s">
        <v>27</v>
      </c>
      <c r="G58" s="232" t="s">
        <v>843</v>
      </c>
      <c r="H58" s="232" t="s">
        <v>844</v>
      </c>
      <c r="I58" s="232" t="s">
        <v>845</v>
      </c>
      <c r="J58" s="232">
        <v>80111600</v>
      </c>
      <c r="K58" s="232" t="s">
        <v>903</v>
      </c>
      <c r="L58" s="232">
        <v>3</v>
      </c>
      <c r="M58" s="232">
        <v>4</v>
      </c>
      <c r="N58" s="300">
        <v>9</v>
      </c>
      <c r="O58" s="232">
        <v>1</v>
      </c>
      <c r="P58" s="232" t="s">
        <v>28</v>
      </c>
      <c r="Q58" s="232">
        <v>0</v>
      </c>
      <c r="R58" s="301">
        <v>25070850</v>
      </c>
      <c r="S58" s="301">
        <v>25070850</v>
      </c>
      <c r="T58" s="241">
        <v>0</v>
      </c>
      <c r="U58" s="232">
        <v>0</v>
      </c>
      <c r="V58" s="232" t="s">
        <v>41</v>
      </c>
      <c r="W58" s="233" t="s">
        <v>29</v>
      </c>
      <c r="X58" s="235" t="s">
        <v>847</v>
      </c>
      <c r="Y58" s="235">
        <v>3778900</v>
      </c>
      <c r="Z58" s="232" t="s">
        <v>848</v>
      </c>
      <c r="AA58" s="302">
        <f t="shared" si="0"/>
        <v>0</v>
      </c>
      <c r="AB58" s="239"/>
      <c r="AC58" s="239"/>
    </row>
    <row r="59" spans="1:29" ht="50.1" customHeight="1" x14ac:dyDescent="0.2">
      <c r="A59" s="232">
        <v>58</v>
      </c>
      <c r="B59" s="232" t="s">
        <v>839</v>
      </c>
      <c r="C59" s="232" t="s">
        <v>880</v>
      </c>
      <c r="D59" s="232" t="s">
        <v>881</v>
      </c>
      <c r="E59" s="232" t="s">
        <v>891</v>
      </c>
      <c r="F59" s="232" t="s">
        <v>27</v>
      </c>
      <c r="G59" s="232" t="s">
        <v>843</v>
      </c>
      <c r="H59" s="232" t="s">
        <v>844</v>
      </c>
      <c r="I59" s="232" t="s">
        <v>845</v>
      </c>
      <c r="J59" s="232">
        <v>80111600</v>
      </c>
      <c r="K59" s="232" t="s">
        <v>894</v>
      </c>
      <c r="L59" s="232">
        <v>3</v>
      </c>
      <c r="M59" s="232">
        <v>4</v>
      </c>
      <c r="N59" s="300">
        <v>9</v>
      </c>
      <c r="O59" s="232">
        <v>1</v>
      </c>
      <c r="P59" s="232" t="s">
        <v>28</v>
      </c>
      <c r="Q59" s="232">
        <v>0</v>
      </c>
      <c r="R59" s="301">
        <v>38942400</v>
      </c>
      <c r="S59" s="301">
        <v>38942400</v>
      </c>
      <c r="T59" s="241">
        <v>0</v>
      </c>
      <c r="U59" s="232">
        <v>0</v>
      </c>
      <c r="V59" s="232" t="s">
        <v>41</v>
      </c>
      <c r="W59" s="233" t="s">
        <v>29</v>
      </c>
      <c r="X59" s="235" t="s">
        <v>847</v>
      </c>
      <c r="Y59" s="235">
        <v>3778900</v>
      </c>
      <c r="Z59" s="232" t="s">
        <v>848</v>
      </c>
      <c r="AA59" s="302">
        <f t="shared" si="0"/>
        <v>0</v>
      </c>
      <c r="AB59" s="239"/>
      <c r="AC59" s="239"/>
    </row>
    <row r="60" spans="1:29" ht="50.1" customHeight="1" x14ac:dyDescent="0.2">
      <c r="A60" s="232">
        <v>59</v>
      </c>
      <c r="B60" s="232" t="s">
        <v>839</v>
      </c>
      <c r="C60" s="232" t="s">
        <v>880</v>
      </c>
      <c r="D60" s="232" t="s">
        <v>881</v>
      </c>
      <c r="E60" s="232" t="s">
        <v>891</v>
      </c>
      <c r="F60" s="232" t="s">
        <v>27</v>
      </c>
      <c r="G60" s="232" t="s">
        <v>843</v>
      </c>
      <c r="H60" s="232" t="s">
        <v>844</v>
      </c>
      <c r="I60" s="232" t="s">
        <v>845</v>
      </c>
      <c r="J60" s="232">
        <v>80111600</v>
      </c>
      <c r="K60" s="232" t="s">
        <v>894</v>
      </c>
      <c r="L60" s="232">
        <v>3</v>
      </c>
      <c r="M60" s="232">
        <v>4</v>
      </c>
      <c r="N60" s="300">
        <v>9</v>
      </c>
      <c r="O60" s="232">
        <v>1</v>
      </c>
      <c r="P60" s="232" t="s">
        <v>28</v>
      </c>
      <c r="Q60" s="232">
        <v>0</v>
      </c>
      <c r="R60" s="301">
        <v>38942400</v>
      </c>
      <c r="S60" s="301">
        <v>38942400</v>
      </c>
      <c r="T60" s="241">
        <v>0</v>
      </c>
      <c r="U60" s="232">
        <v>0</v>
      </c>
      <c r="V60" s="232" t="s">
        <v>41</v>
      </c>
      <c r="W60" s="233" t="s">
        <v>29</v>
      </c>
      <c r="X60" s="235" t="s">
        <v>847</v>
      </c>
      <c r="Y60" s="235">
        <v>3778900</v>
      </c>
      <c r="Z60" s="232" t="s">
        <v>848</v>
      </c>
      <c r="AA60" s="302">
        <f t="shared" si="0"/>
        <v>0</v>
      </c>
      <c r="AB60" s="239"/>
      <c r="AC60" s="239"/>
    </row>
    <row r="61" spans="1:29" ht="50.1" customHeight="1" x14ac:dyDescent="0.2">
      <c r="A61" s="232">
        <v>60</v>
      </c>
      <c r="B61" s="232" t="s">
        <v>839</v>
      </c>
      <c r="C61" s="232" t="s">
        <v>880</v>
      </c>
      <c r="D61" s="232" t="s">
        <v>881</v>
      </c>
      <c r="E61" s="232" t="s">
        <v>891</v>
      </c>
      <c r="F61" s="232" t="s">
        <v>27</v>
      </c>
      <c r="G61" s="232" t="s">
        <v>843</v>
      </c>
      <c r="H61" s="232" t="s">
        <v>844</v>
      </c>
      <c r="I61" s="232" t="s">
        <v>845</v>
      </c>
      <c r="J61" s="232">
        <v>80111600</v>
      </c>
      <c r="K61" s="232" t="s">
        <v>904</v>
      </c>
      <c r="L61" s="232">
        <v>1</v>
      </c>
      <c r="M61" s="232">
        <v>1</v>
      </c>
      <c r="N61" s="300">
        <v>12</v>
      </c>
      <c r="O61" s="232">
        <v>1</v>
      </c>
      <c r="P61" s="232" t="s">
        <v>28</v>
      </c>
      <c r="Q61" s="232">
        <v>0</v>
      </c>
      <c r="R61" s="301">
        <v>49190400</v>
      </c>
      <c r="S61" s="301">
        <v>49190400</v>
      </c>
      <c r="T61" s="241">
        <v>0</v>
      </c>
      <c r="U61" s="232">
        <v>0</v>
      </c>
      <c r="V61" s="232" t="s">
        <v>41</v>
      </c>
      <c r="W61" s="233" t="s">
        <v>29</v>
      </c>
      <c r="X61" s="235" t="s">
        <v>847</v>
      </c>
      <c r="Y61" s="235">
        <v>3778900</v>
      </c>
      <c r="Z61" s="232" t="s">
        <v>848</v>
      </c>
      <c r="AA61" s="302">
        <f t="shared" si="0"/>
        <v>0</v>
      </c>
      <c r="AB61" s="239"/>
      <c r="AC61" s="239"/>
    </row>
    <row r="62" spans="1:29" ht="50.1" customHeight="1" x14ac:dyDescent="0.2">
      <c r="A62" s="232">
        <v>61</v>
      </c>
      <c r="B62" s="232" t="s">
        <v>839</v>
      </c>
      <c r="C62" s="232" t="s">
        <v>880</v>
      </c>
      <c r="D62" s="232" t="s">
        <v>881</v>
      </c>
      <c r="E62" s="232" t="s">
        <v>882</v>
      </c>
      <c r="F62" s="232" t="s">
        <v>27</v>
      </c>
      <c r="G62" s="232" t="s">
        <v>843</v>
      </c>
      <c r="H62" s="232" t="s">
        <v>844</v>
      </c>
      <c r="I62" s="232" t="s">
        <v>845</v>
      </c>
      <c r="J62" s="232">
        <v>80111600</v>
      </c>
      <c r="K62" s="232" t="s">
        <v>905</v>
      </c>
      <c r="L62" s="232">
        <v>1</v>
      </c>
      <c r="M62" s="232">
        <v>1</v>
      </c>
      <c r="N62" s="300">
        <v>12</v>
      </c>
      <c r="O62" s="232">
        <v>1</v>
      </c>
      <c r="P62" s="232" t="s">
        <v>28</v>
      </c>
      <c r="Q62" s="232">
        <v>0</v>
      </c>
      <c r="R62" s="301">
        <v>43646400</v>
      </c>
      <c r="S62" s="301">
        <v>43646400</v>
      </c>
      <c r="T62" s="241">
        <v>0</v>
      </c>
      <c r="U62" s="232">
        <v>0</v>
      </c>
      <c r="V62" s="232" t="s">
        <v>41</v>
      </c>
      <c r="W62" s="233" t="s">
        <v>29</v>
      </c>
      <c r="X62" s="235" t="s">
        <v>847</v>
      </c>
      <c r="Y62" s="235">
        <v>3778900</v>
      </c>
      <c r="Z62" s="232" t="s">
        <v>848</v>
      </c>
      <c r="AA62" s="302">
        <f t="shared" si="0"/>
        <v>0</v>
      </c>
      <c r="AB62" s="239"/>
      <c r="AC62" s="239"/>
    </row>
    <row r="63" spans="1:29" ht="50.1" customHeight="1" x14ac:dyDescent="0.2">
      <c r="A63" s="232">
        <v>62</v>
      </c>
      <c r="B63" s="232" t="s">
        <v>839</v>
      </c>
      <c r="C63" s="232" t="s">
        <v>880</v>
      </c>
      <c r="D63" s="232" t="s">
        <v>881</v>
      </c>
      <c r="E63" s="232" t="s">
        <v>882</v>
      </c>
      <c r="F63" s="232" t="s">
        <v>27</v>
      </c>
      <c r="G63" s="232" t="s">
        <v>843</v>
      </c>
      <c r="H63" s="232" t="s">
        <v>844</v>
      </c>
      <c r="I63" s="232" t="s">
        <v>845</v>
      </c>
      <c r="J63" s="232">
        <v>80111600</v>
      </c>
      <c r="K63" s="232" t="s">
        <v>906</v>
      </c>
      <c r="L63" s="232">
        <v>3</v>
      </c>
      <c r="M63" s="232">
        <v>4</v>
      </c>
      <c r="N63" s="300">
        <v>9</v>
      </c>
      <c r="O63" s="232">
        <v>1</v>
      </c>
      <c r="P63" s="232" t="s">
        <v>28</v>
      </c>
      <c r="Q63" s="232">
        <v>0</v>
      </c>
      <c r="R63" s="301">
        <v>32734800</v>
      </c>
      <c r="S63" s="301">
        <v>32734800</v>
      </c>
      <c r="T63" s="241">
        <v>0</v>
      </c>
      <c r="U63" s="232">
        <v>0</v>
      </c>
      <c r="V63" s="232" t="s">
        <v>41</v>
      </c>
      <c r="W63" s="233" t="s">
        <v>29</v>
      </c>
      <c r="X63" s="235" t="s">
        <v>847</v>
      </c>
      <c r="Y63" s="235">
        <v>3778900</v>
      </c>
      <c r="Z63" s="232" t="s">
        <v>848</v>
      </c>
      <c r="AA63" s="302">
        <f t="shared" si="0"/>
        <v>0</v>
      </c>
      <c r="AB63" s="239"/>
      <c r="AC63" s="239"/>
    </row>
    <row r="64" spans="1:29" ht="50.1" customHeight="1" x14ac:dyDescent="0.2">
      <c r="A64" s="232">
        <v>63</v>
      </c>
      <c r="B64" s="232" t="s">
        <v>839</v>
      </c>
      <c r="C64" s="232" t="s">
        <v>880</v>
      </c>
      <c r="D64" s="232" t="s">
        <v>881</v>
      </c>
      <c r="E64" s="232" t="s">
        <v>882</v>
      </c>
      <c r="F64" s="232" t="s">
        <v>27</v>
      </c>
      <c r="G64" s="232" t="s">
        <v>843</v>
      </c>
      <c r="H64" s="232" t="s">
        <v>844</v>
      </c>
      <c r="I64" s="232" t="s">
        <v>845</v>
      </c>
      <c r="J64" s="232">
        <v>80111600</v>
      </c>
      <c r="K64" s="232" t="s">
        <v>885</v>
      </c>
      <c r="L64" s="232">
        <v>3</v>
      </c>
      <c r="M64" s="232">
        <v>4</v>
      </c>
      <c r="N64" s="300">
        <v>9</v>
      </c>
      <c r="O64" s="232">
        <v>1</v>
      </c>
      <c r="P64" s="232" t="s">
        <v>28</v>
      </c>
      <c r="Q64" s="232">
        <v>0</v>
      </c>
      <c r="R64" s="301">
        <v>29332800</v>
      </c>
      <c r="S64" s="301">
        <v>29332800</v>
      </c>
      <c r="T64" s="241">
        <v>0</v>
      </c>
      <c r="U64" s="232">
        <v>0</v>
      </c>
      <c r="V64" s="232" t="s">
        <v>41</v>
      </c>
      <c r="W64" s="233" t="s">
        <v>29</v>
      </c>
      <c r="X64" s="235" t="s">
        <v>847</v>
      </c>
      <c r="Y64" s="235">
        <v>3778900</v>
      </c>
      <c r="Z64" s="232" t="s">
        <v>848</v>
      </c>
      <c r="AA64" s="302">
        <f t="shared" si="0"/>
        <v>0</v>
      </c>
      <c r="AB64" s="239"/>
      <c r="AC64" s="239"/>
    </row>
    <row r="65" spans="1:29" ht="50.1" customHeight="1" x14ac:dyDescent="0.2">
      <c r="A65" s="232">
        <v>64</v>
      </c>
      <c r="B65" s="232" t="s">
        <v>839</v>
      </c>
      <c r="C65" s="232" t="s">
        <v>880</v>
      </c>
      <c r="D65" s="232" t="s">
        <v>881</v>
      </c>
      <c r="E65" s="232" t="s">
        <v>891</v>
      </c>
      <c r="F65" s="232" t="s">
        <v>27</v>
      </c>
      <c r="G65" s="232" t="s">
        <v>854</v>
      </c>
      <c r="H65" s="232" t="s">
        <v>865</v>
      </c>
      <c r="I65" s="232" t="s">
        <v>866</v>
      </c>
      <c r="J65" s="232">
        <v>80141600</v>
      </c>
      <c r="K65" s="232" t="s">
        <v>907</v>
      </c>
      <c r="L65" s="232">
        <v>1</v>
      </c>
      <c r="M65" s="232">
        <v>1</v>
      </c>
      <c r="N65" s="300">
        <v>12</v>
      </c>
      <c r="O65" s="232">
        <v>1</v>
      </c>
      <c r="P65" s="232" t="s">
        <v>28</v>
      </c>
      <c r="Q65" s="232">
        <v>0</v>
      </c>
      <c r="R65" s="301">
        <v>250000000</v>
      </c>
      <c r="S65" s="301">
        <v>250000000</v>
      </c>
      <c r="T65" s="241">
        <v>0</v>
      </c>
      <c r="U65" s="232">
        <v>0</v>
      </c>
      <c r="V65" s="232" t="s">
        <v>41</v>
      </c>
      <c r="W65" s="233" t="s">
        <v>29</v>
      </c>
      <c r="X65" s="235" t="s">
        <v>847</v>
      </c>
      <c r="Y65" s="235">
        <v>3778900</v>
      </c>
      <c r="Z65" s="232" t="s">
        <v>848</v>
      </c>
      <c r="AA65" s="302">
        <f t="shared" si="0"/>
        <v>0</v>
      </c>
      <c r="AB65" s="239"/>
      <c r="AC65" s="239"/>
    </row>
    <row r="66" spans="1:29" ht="50.1" customHeight="1" x14ac:dyDescent="0.2">
      <c r="A66" s="232">
        <v>65</v>
      </c>
      <c r="B66" s="232" t="s">
        <v>839</v>
      </c>
      <c r="C66" s="232" t="s">
        <v>880</v>
      </c>
      <c r="D66" s="232" t="s">
        <v>881</v>
      </c>
      <c r="E66" s="232" t="s">
        <v>890</v>
      </c>
      <c r="F66" s="232" t="s">
        <v>27</v>
      </c>
      <c r="G66" s="232" t="s">
        <v>303</v>
      </c>
      <c r="H66" s="232" t="s">
        <v>42</v>
      </c>
      <c r="I66" s="232" t="s">
        <v>908</v>
      </c>
      <c r="J66" s="232" t="s">
        <v>909</v>
      </c>
      <c r="K66" s="232" t="s">
        <v>910</v>
      </c>
      <c r="L66" s="232">
        <v>1</v>
      </c>
      <c r="M66" s="232">
        <v>1</v>
      </c>
      <c r="N66" s="300">
        <v>12</v>
      </c>
      <c r="O66" s="232">
        <v>1</v>
      </c>
      <c r="P66" s="232" t="s">
        <v>43</v>
      </c>
      <c r="Q66" s="232">
        <v>0</v>
      </c>
      <c r="R66" s="301">
        <v>23830000</v>
      </c>
      <c r="S66" s="301">
        <v>23830000</v>
      </c>
      <c r="T66" s="241">
        <v>0</v>
      </c>
      <c r="U66" s="232">
        <v>0</v>
      </c>
      <c r="V66" s="232" t="s">
        <v>41</v>
      </c>
      <c r="W66" s="233" t="s">
        <v>29</v>
      </c>
      <c r="X66" s="235" t="s">
        <v>847</v>
      </c>
      <c r="Y66" s="235">
        <v>3778900</v>
      </c>
      <c r="Z66" s="232" t="s">
        <v>848</v>
      </c>
      <c r="AA66" s="302">
        <f t="shared" ref="AA66:AA83" si="1">+R66-S66</f>
        <v>0</v>
      </c>
      <c r="AB66" s="239"/>
      <c r="AC66" s="239"/>
    </row>
    <row r="67" spans="1:29" ht="50.1" customHeight="1" x14ac:dyDescent="0.2">
      <c r="A67" s="232">
        <v>66</v>
      </c>
      <c r="B67" s="232" t="s">
        <v>839</v>
      </c>
      <c r="C67" s="232" t="s">
        <v>880</v>
      </c>
      <c r="D67" s="232" t="s">
        <v>881</v>
      </c>
      <c r="E67" s="232" t="s">
        <v>891</v>
      </c>
      <c r="F67" s="232" t="s">
        <v>27</v>
      </c>
      <c r="G67" s="232" t="s">
        <v>854</v>
      </c>
      <c r="H67" s="232" t="s">
        <v>865</v>
      </c>
      <c r="I67" s="232" t="s">
        <v>866</v>
      </c>
      <c r="J67" s="232">
        <v>80141600</v>
      </c>
      <c r="K67" s="232" t="s">
        <v>911</v>
      </c>
      <c r="L67" s="232">
        <v>1</v>
      </c>
      <c r="M67" s="232">
        <v>1</v>
      </c>
      <c r="N67" s="300">
        <v>12</v>
      </c>
      <c r="O67" s="232">
        <v>1</v>
      </c>
      <c r="P67" s="232" t="s">
        <v>28</v>
      </c>
      <c r="Q67" s="232">
        <v>0</v>
      </c>
      <c r="R67" s="301">
        <v>400000000</v>
      </c>
      <c r="S67" s="301">
        <v>400000000</v>
      </c>
      <c r="T67" s="241">
        <v>0</v>
      </c>
      <c r="U67" s="232">
        <v>0</v>
      </c>
      <c r="V67" s="232" t="s">
        <v>41</v>
      </c>
      <c r="W67" s="233" t="s">
        <v>29</v>
      </c>
      <c r="X67" s="235" t="s">
        <v>847</v>
      </c>
      <c r="Y67" s="235">
        <v>3778900</v>
      </c>
      <c r="Z67" s="232" t="s">
        <v>848</v>
      </c>
      <c r="AA67" s="302">
        <f t="shared" si="1"/>
        <v>0</v>
      </c>
      <c r="AB67" s="239"/>
      <c r="AC67" s="239"/>
    </row>
    <row r="68" spans="1:29" ht="50.1" customHeight="1" x14ac:dyDescent="0.2">
      <c r="A68" s="232">
        <v>67</v>
      </c>
      <c r="B68" s="232" t="s">
        <v>839</v>
      </c>
      <c r="C68" s="232" t="s">
        <v>880</v>
      </c>
      <c r="D68" s="232" t="s">
        <v>881</v>
      </c>
      <c r="E68" s="232" t="s">
        <v>891</v>
      </c>
      <c r="F68" s="232" t="s">
        <v>27</v>
      </c>
      <c r="G68" s="232" t="s">
        <v>843</v>
      </c>
      <c r="H68" s="232" t="s">
        <v>844</v>
      </c>
      <c r="I68" s="232" t="s">
        <v>845</v>
      </c>
      <c r="J68" s="232">
        <v>80111600</v>
      </c>
      <c r="K68" s="232" t="s">
        <v>879</v>
      </c>
      <c r="L68" s="232">
        <v>1</v>
      </c>
      <c r="M68" s="232">
        <v>1</v>
      </c>
      <c r="N68" s="300">
        <v>12</v>
      </c>
      <c r="O68" s="232">
        <v>1</v>
      </c>
      <c r="P68" s="232" t="s">
        <v>28</v>
      </c>
      <c r="Q68" s="232">
        <v>0</v>
      </c>
      <c r="R68" s="301">
        <v>950</v>
      </c>
      <c r="S68" s="301">
        <v>950</v>
      </c>
      <c r="T68" s="241">
        <v>0</v>
      </c>
      <c r="U68" s="232">
        <v>0</v>
      </c>
      <c r="V68" s="232" t="s">
        <v>41</v>
      </c>
      <c r="W68" s="233" t="s">
        <v>29</v>
      </c>
      <c r="X68" s="235" t="s">
        <v>847</v>
      </c>
      <c r="Y68" s="235">
        <v>3778900</v>
      </c>
      <c r="Z68" s="232" t="s">
        <v>848</v>
      </c>
      <c r="AA68" s="302">
        <f t="shared" si="1"/>
        <v>0</v>
      </c>
      <c r="AB68" s="239"/>
      <c r="AC68" s="239"/>
    </row>
    <row r="69" spans="1:29" ht="50.1" customHeight="1" x14ac:dyDescent="0.2">
      <c r="A69" s="232">
        <v>68</v>
      </c>
      <c r="B69" s="232" t="s">
        <v>839</v>
      </c>
      <c r="C69" s="232" t="s">
        <v>880</v>
      </c>
      <c r="D69" s="232" t="s">
        <v>881</v>
      </c>
      <c r="E69" s="232" t="s">
        <v>882</v>
      </c>
      <c r="F69" s="232" t="s">
        <v>27</v>
      </c>
      <c r="G69" s="232" t="s">
        <v>843</v>
      </c>
      <c r="H69" s="232" t="s">
        <v>844</v>
      </c>
      <c r="I69" s="232" t="s">
        <v>845</v>
      </c>
      <c r="J69" s="232">
        <v>80111600</v>
      </c>
      <c r="K69" s="232" t="s">
        <v>912</v>
      </c>
      <c r="L69" s="232">
        <v>3</v>
      </c>
      <c r="M69" s="232">
        <v>4</v>
      </c>
      <c r="N69" s="300">
        <v>9</v>
      </c>
      <c r="O69" s="232">
        <v>1</v>
      </c>
      <c r="P69" s="232" t="s">
        <v>43</v>
      </c>
      <c r="Q69" s="232">
        <v>0</v>
      </c>
      <c r="R69" s="301">
        <v>32734800</v>
      </c>
      <c r="S69" s="301">
        <v>32734800</v>
      </c>
      <c r="T69" s="241">
        <v>0</v>
      </c>
      <c r="U69" s="232">
        <v>0</v>
      </c>
      <c r="V69" s="232" t="s">
        <v>41</v>
      </c>
      <c r="W69" s="233" t="s">
        <v>29</v>
      </c>
      <c r="X69" s="235" t="s">
        <v>847</v>
      </c>
      <c r="Y69" s="235">
        <v>3778900</v>
      </c>
      <c r="Z69" s="232" t="s">
        <v>848</v>
      </c>
      <c r="AA69" s="302">
        <f t="shared" si="1"/>
        <v>0</v>
      </c>
      <c r="AB69" s="239"/>
      <c r="AC69" s="239"/>
    </row>
    <row r="70" spans="1:29" ht="50.1" customHeight="1" x14ac:dyDescent="0.2">
      <c r="A70" s="232">
        <v>69</v>
      </c>
      <c r="B70" s="232" t="s">
        <v>839</v>
      </c>
      <c r="C70" s="232" t="s">
        <v>913</v>
      </c>
      <c r="D70" s="232" t="s">
        <v>914</v>
      </c>
      <c r="E70" s="232" t="s">
        <v>915</v>
      </c>
      <c r="F70" s="232" t="s">
        <v>27</v>
      </c>
      <c r="G70" s="232" t="s">
        <v>843</v>
      </c>
      <c r="H70" s="232" t="s">
        <v>844</v>
      </c>
      <c r="I70" s="232" t="s">
        <v>845</v>
      </c>
      <c r="J70" s="232">
        <v>80111600</v>
      </c>
      <c r="K70" s="232" t="s">
        <v>916</v>
      </c>
      <c r="L70" s="232">
        <v>1</v>
      </c>
      <c r="M70" s="232">
        <v>1</v>
      </c>
      <c r="N70" s="300">
        <v>9</v>
      </c>
      <c r="O70" s="232">
        <v>1</v>
      </c>
      <c r="P70" s="232" t="s">
        <v>28</v>
      </c>
      <c r="Q70" s="232">
        <v>0</v>
      </c>
      <c r="R70" s="301">
        <v>42477750</v>
      </c>
      <c r="S70" s="301">
        <v>42477750</v>
      </c>
      <c r="T70" s="241">
        <v>0</v>
      </c>
      <c r="U70" s="232">
        <v>0</v>
      </c>
      <c r="V70" s="232" t="s">
        <v>41</v>
      </c>
      <c r="W70" s="233" t="s">
        <v>29</v>
      </c>
      <c r="X70" s="235" t="s">
        <v>847</v>
      </c>
      <c r="Y70" s="235">
        <v>3778900</v>
      </c>
      <c r="Z70" s="232" t="s">
        <v>848</v>
      </c>
      <c r="AA70" s="302">
        <f t="shared" si="1"/>
        <v>0</v>
      </c>
      <c r="AB70" s="239"/>
      <c r="AC70" s="239"/>
    </row>
    <row r="71" spans="1:29" ht="50.1" customHeight="1" x14ac:dyDescent="0.2">
      <c r="A71" s="232">
        <v>70</v>
      </c>
      <c r="B71" s="232" t="s">
        <v>839</v>
      </c>
      <c r="C71" s="232" t="s">
        <v>913</v>
      </c>
      <c r="D71" s="232" t="s">
        <v>914</v>
      </c>
      <c r="E71" s="232" t="s">
        <v>915</v>
      </c>
      <c r="F71" s="232" t="s">
        <v>27</v>
      </c>
      <c r="G71" s="232" t="s">
        <v>843</v>
      </c>
      <c r="H71" s="232" t="s">
        <v>844</v>
      </c>
      <c r="I71" s="232" t="s">
        <v>845</v>
      </c>
      <c r="J71" s="232">
        <v>80111600</v>
      </c>
      <c r="K71" s="232" t="s">
        <v>917</v>
      </c>
      <c r="L71" s="232">
        <v>1</v>
      </c>
      <c r="M71" s="232">
        <v>1</v>
      </c>
      <c r="N71" s="300">
        <v>10</v>
      </c>
      <c r="O71" s="232">
        <v>1</v>
      </c>
      <c r="P71" s="232" t="s">
        <v>28</v>
      </c>
      <c r="Q71" s="232">
        <v>0</v>
      </c>
      <c r="R71" s="301">
        <v>30040500</v>
      </c>
      <c r="S71" s="301">
        <v>30040500</v>
      </c>
      <c r="T71" s="241">
        <v>0</v>
      </c>
      <c r="U71" s="232">
        <v>0</v>
      </c>
      <c r="V71" s="232" t="s">
        <v>41</v>
      </c>
      <c r="W71" s="233" t="s">
        <v>29</v>
      </c>
      <c r="X71" s="235" t="s">
        <v>847</v>
      </c>
      <c r="Y71" s="235">
        <v>3778900</v>
      </c>
      <c r="Z71" s="232" t="s">
        <v>848</v>
      </c>
      <c r="AA71" s="302">
        <f t="shared" si="1"/>
        <v>0</v>
      </c>
      <c r="AB71" s="239"/>
      <c r="AC71" s="239"/>
    </row>
    <row r="72" spans="1:29" ht="50.1" customHeight="1" x14ac:dyDescent="0.2">
      <c r="A72" s="232">
        <v>71</v>
      </c>
      <c r="B72" s="232" t="s">
        <v>839</v>
      </c>
      <c r="C72" s="232" t="s">
        <v>918</v>
      </c>
      <c r="D72" s="232" t="s">
        <v>919</v>
      </c>
      <c r="E72" s="232" t="s">
        <v>920</v>
      </c>
      <c r="F72" s="232" t="s">
        <v>27</v>
      </c>
      <c r="G72" s="232" t="s">
        <v>854</v>
      </c>
      <c r="H72" s="232" t="s">
        <v>39</v>
      </c>
      <c r="I72" s="232" t="s">
        <v>513</v>
      </c>
      <c r="J72" s="232">
        <v>25101503</v>
      </c>
      <c r="K72" s="232" t="s">
        <v>855</v>
      </c>
      <c r="L72" s="232">
        <v>3</v>
      </c>
      <c r="M72" s="232">
        <v>4</v>
      </c>
      <c r="N72" s="300">
        <v>9</v>
      </c>
      <c r="O72" s="232">
        <v>1</v>
      </c>
      <c r="P72" s="232" t="s">
        <v>40</v>
      </c>
      <c r="Q72" s="232">
        <v>0</v>
      </c>
      <c r="R72" s="301">
        <v>75000000</v>
      </c>
      <c r="S72" s="301">
        <v>75000000</v>
      </c>
      <c r="T72" s="241">
        <v>0</v>
      </c>
      <c r="U72" s="232">
        <v>0</v>
      </c>
      <c r="V72" s="232" t="s">
        <v>41</v>
      </c>
      <c r="W72" s="233" t="s">
        <v>29</v>
      </c>
      <c r="X72" s="235" t="s">
        <v>847</v>
      </c>
      <c r="Y72" s="235">
        <v>3778900</v>
      </c>
      <c r="Z72" s="232" t="s">
        <v>848</v>
      </c>
      <c r="AA72" s="302">
        <f t="shared" si="1"/>
        <v>0</v>
      </c>
      <c r="AB72" s="239"/>
      <c r="AC72" s="239"/>
    </row>
    <row r="73" spans="1:29" ht="50.1" customHeight="1" x14ac:dyDescent="0.2">
      <c r="A73" s="232">
        <v>72</v>
      </c>
      <c r="B73" s="232" t="s">
        <v>839</v>
      </c>
      <c r="C73" s="232" t="s">
        <v>918</v>
      </c>
      <c r="D73" s="232" t="s">
        <v>919</v>
      </c>
      <c r="E73" s="232" t="s">
        <v>920</v>
      </c>
      <c r="F73" s="232" t="s">
        <v>27</v>
      </c>
      <c r="G73" s="232" t="s">
        <v>843</v>
      </c>
      <c r="H73" s="232" t="s">
        <v>844</v>
      </c>
      <c r="I73" s="232" t="s">
        <v>845</v>
      </c>
      <c r="J73" s="232">
        <v>80111600</v>
      </c>
      <c r="K73" s="232" t="s">
        <v>921</v>
      </c>
      <c r="L73" s="232">
        <v>1</v>
      </c>
      <c r="M73" s="232">
        <v>1</v>
      </c>
      <c r="N73" s="300">
        <v>10</v>
      </c>
      <c r="O73" s="232">
        <v>1</v>
      </c>
      <c r="P73" s="232" t="s">
        <v>28</v>
      </c>
      <c r="Q73" s="232">
        <v>0</v>
      </c>
      <c r="R73" s="301">
        <v>20191500</v>
      </c>
      <c r="S73" s="301">
        <v>20191500</v>
      </c>
      <c r="T73" s="241">
        <v>0</v>
      </c>
      <c r="U73" s="232">
        <v>0</v>
      </c>
      <c r="V73" s="232" t="s">
        <v>41</v>
      </c>
      <c r="W73" s="233" t="s">
        <v>29</v>
      </c>
      <c r="X73" s="235" t="s">
        <v>847</v>
      </c>
      <c r="Y73" s="235">
        <v>3778900</v>
      </c>
      <c r="Z73" s="232" t="s">
        <v>848</v>
      </c>
      <c r="AA73" s="302">
        <f t="shared" si="1"/>
        <v>0</v>
      </c>
      <c r="AB73" s="239"/>
      <c r="AC73" s="239"/>
    </row>
    <row r="74" spans="1:29" ht="50.1" customHeight="1" x14ac:dyDescent="0.2">
      <c r="A74" s="232">
        <v>73</v>
      </c>
      <c r="B74" s="232" t="s">
        <v>839</v>
      </c>
      <c r="C74" s="232" t="s">
        <v>918</v>
      </c>
      <c r="D74" s="232" t="s">
        <v>919</v>
      </c>
      <c r="E74" s="232" t="s">
        <v>920</v>
      </c>
      <c r="F74" s="232" t="s">
        <v>27</v>
      </c>
      <c r="G74" s="232" t="s">
        <v>843</v>
      </c>
      <c r="H74" s="232" t="s">
        <v>844</v>
      </c>
      <c r="I74" s="232" t="s">
        <v>845</v>
      </c>
      <c r="J74" s="232">
        <v>80111600</v>
      </c>
      <c r="K74" s="232" t="s">
        <v>922</v>
      </c>
      <c r="L74" s="232">
        <v>1</v>
      </c>
      <c r="M74" s="232">
        <v>1</v>
      </c>
      <c r="N74" s="300">
        <v>10</v>
      </c>
      <c r="O74" s="232">
        <v>1</v>
      </c>
      <c r="P74" s="232" t="s">
        <v>28</v>
      </c>
      <c r="Q74" s="232">
        <v>0</v>
      </c>
      <c r="R74" s="301">
        <v>27856500</v>
      </c>
      <c r="S74" s="301">
        <v>27856500</v>
      </c>
      <c r="T74" s="241">
        <v>0</v>
      </c>
      <c r="U74" s="232">
        <v>0</v>
      </c>
      <c r="V74" s="232" t="s">
        <v>41</v>
      </c>
      <c r="W74" s="233" t="s">
        <v>29</v>
      </c>
      <c r="X74" s="235" t="s">
        <v>847</v>
      </c>
      <c r="Y74" s="235">
        <v>3778900</v>
      </c>
      <c r="Z74" s="232" t="s">
        <v>848</v>
      </c>
      <c r="AA74" s="302">
        <f t="shared" si="1"/>
        <v>0</v>
      </c>
      <c r="AB74" s="239"/>
      <c r="AC74" s="239"/>
    </row>
    <row r="75" spans="1:29" ht="50.1" customHeight="1" x14ac:dyDescent="0.2">
      <c r="A75" s="232">
        <v>74</v>
      </c>
      <c r="B75" s="232" t="s">
        <v>839</v>
      </c>
      <c r="C75" s="232" t="s">
        <v>918</v>
      </c>
      <c r="D75" s="232" t="s">
        <v>919</v>
      </c>
      <c r="E75" s="232" t="s">
        <v>920</v>
      </c>
      <c r="F75" s="232" t="s">
        <v>27</v>
      </c>
      <c r="G75" s="232" t="s">
        <v>843</v>
      </c>
      <c r="H75" s="232" t="s">
        <v>844</v>
      </c>
      <c r="I75" s="232" t="s">
        <v>845</v>
      </c>
      <c r="J75" s="232">
        <v>80111600</v>
      </c>
      <c r="K75" s="232" t="s">
        <v>923</v>
      </c>
      <c r="L75" s="232">
        <v>1</v>
      </c>
      <c r="M75" s="232">
        <v>1</v>
      </c>
      <c r="N75" s="300">
        <v>9</v>
      </c>
      <c r="O75" s="232">
        <v>1</v>
      </c>
      <c r="P75" s="232" t="s">
        <v>28</v>
      </c>
      <c r="Q75" s="232">
        <v>0</v>
      </c>
      <c r="R75" s="301">
        <v>27036450</v>
      </c>
      <c r="S75" s="301">
        <v>27036450</v>
      </c>
      <c r="T75" s="241">
        <v>0</v>
      </c>
      <c r="U75" s="232">
        <v>0</v>
      </c>
      <c r="V75" s="232" t="s">
        <v>41</v>
      </c>
      <c r="W75" s="233" t="s">
        <v>29</v>
      </c>
      <c r="X75" s="235" t="s">
        <v>847</v>
      </c>
      <c r="Y75" s="235">
        <v>3778900</v>
      </c>
      <c r="Z75" s="232" t="s">
        <v>848</v>
      </c>
      <c r="AA75" s="302">
        <f t="shared" si="1"/>
        <v>0</v>
      </c>
      <c r="AB75" s="239"/>
      <c r="AC75" s="239"/>
    </row>
    <row r="76" spans="1:29" ht="50.1" customHeight="1" x14ac:dyDescent="0.2">
      <c r="A76" s="232">
        <v>75</v>
      </c>
      <c r="B76" s="232" t="s">
        <v>839</v>
      </c>
      <c r="C76" s="232" t="s">
        <v>918</v>
      </c>
      <c r="D76" s="232" t="s">
        <v>919</v>
      </c>
      <c r="E76" s="232" t="s">
        <v>920</v>
      </c>
      <c r="F76" s="232" t="s">
        <v>27</v>
      </c>
      <c r="G76" s="232" t="s">
        <v>843</v>
      </c>
      <c r="H76" s="232" t="s">
        <v>844</v>
      </c>
      <c r="I76" s="232" t="s">
        <v>845</v>
      </c>
      <c r="J76" s="232">
        <v>80111600</v>
      </c>
      <c r="K76" s="232" t="s">
        <v>924</v>
      </c>
      <c r="L76" s="232">
        <v>1</v>
      </c>
      <c r="M76" s="232">
        <v>1</v>
      </c>
      <c r="N76" s="300">
        <v>9</v>
      </c>
      <c r="O76" s="232">
        <v>1</v>
      </c>
      <c r="P76" s="232" t="s">
        <v>28</v>
      </c>
      <c r="Q76" s="232">
        <v>0</v>
      </c>
      <c r="R76" s="301">
        <v>42477750</v>
      </c>
      <c r="S76" s="301">
        <v>42477750</v>
      </c>
      <c r="T76" s="241">
        <v>0</v>
      </c>
      <c r="U76" s="232">
        <v>0</v>
      </c>
      <c r="V76" s="232" t="s">
        <v>41</v>
      </c>
      <c r="W76" s="233" t="s">
        <v>29</v>
      </c>
      <c r="X76" s="235" t="s">
        <v>847</v>
      </c>
      <c r="Y76" s="235">
        <v>3778900</v>
      </c>
      <c r="Z76" s="232" t="s">
        <v>848</v>
      </c>
      <c r="AA76" s="302">
        <f t="shared" si="1"/>
        <v>0</v>
      </c>
      <c r="AB76" s="239"/>
      <c r="AC76" s="239"/>
    </row>
    <row r="77" spans="1:29" ht="50.1" customHeight="1" x14ac:dyDescent="0.2">
      <c r="A77" s="232">
        <v>76</v>
      </c>
      <c r="B77" s="232" t="s">
        <v>839</v>
      </c>
      <c r="C77" s="232" t="s">
        <v>918</v>
      </c>
      <c r="D77" s="232" t="s">
        <v>919</v>
      </c>
      <c r="E77" s="232" t="s">
        <v>920</v>
      </c>
      <c r="F77" s="232" t="s">
        <v>27</v>
      </c>
      <c r="G77" s="232" t="s">
        <v>843</v>
      </c>
      <c r="H77" s="232" t="s">
        <v>844</v>
      </c>
      <c r="I77" s="232" t="s">
        <v>845</v>
      </c>
      <c r="J77" s="232">
        <v>80111600</v>
      </c>
      <c r="K77" s="232" t="s">
        <v>925</v>
      </c>
      <c r="L77" s="232">
        <v>1</v>
      </c>
      <c r="M77" s="232">
        <v>1</v>
      </c>
      <c r="N77" s="300">
        <v>9</v>
      </c>
      <c r="O77" s="232">
        <v>1</v>
      </c>
      <c r="P77" s="232" t="s">
        <v>28</v>
      </c>
      <c r="Q77" s="232">
        <v>0</v>
      </c>
      <c r="R77" s="301">
        <v>63494550</v>
      </c>
      <c r="S77" s="301">
        <v>63494550</v>
      </c>
      <c r="T77" s="241">
        <v>0</v>
      </c>
      <c r="U77" s="232">
        <v>0</v>
      </c>
      <c r="V77" s="232" t="s">
        <v>41</v>
      </c>
      <c r="W77" s="233" t="s">
        <v>29</v>
      </c>
      <c r="X77" s="235" t="s">
        <v>847</v>
      </c>
      <c r="Y77" s="235">
        <v>3778900</v>
      </c>
      <c r="Z77" s="232" t="s">
        <v>848</v>
      </c>
      <c r="AA77" s="302">
        <f t="shared" si="1"/>
        <v>0</v>
      </c>
      <c r="AB77" s="239"/>
      <c r="AC77" s="239"/>
    </row>
    <row r="78" spans="1:29" ht="50.1" customHeight="1" x14ac:dyDescent="0.2">
      <c r="A78" s="232">
        <v>77</v>
      </c>
      <c r="B78" s="232" t="s">
        <v>839</v>
      </c>
      <c r="C78" s="232" t="s">
        <v>918</v>
      </c>
      <c r="D78" s="232" t="s">
        <v>919</v>
      </c>
      <c r="E78" s="232" t="s">
        <v>920</v>
      </c>
      <c r="F78" s="232" t="s">
        <v>27</v>
      </c>
      <c r="G78" s="232" t="s">
        <v>843</v>
      </c>
      <c r="H78" s="232" t="s">
        <v>844</v>
      </c>
      <c r="I78" s="232" t="s">
        <v>845</v>
      </c>
      <c r="J78" s="232">
        <v>80111600</v>
      </c>
      <c r="K78" s="232" t="s">
        <v>926</v>
      </c>
      <c r="L78" s="232">
        <v>1</v>
      </c>
      <c r="M78" s="232">
        <v>1</v>
      </c>
      <c r="N78" s="300">
        <v>9</v>
      </c>
      <c r="O78" s="232">
        <v>1</v>
      </c>
      <c r="P78" s="232" t="s">
        <v>28</v>
      </c>
      <c r="Q78" s="232">
        <v>0</v>
      </c>
      <c r="R78" s="301">
        <v>27036450</v>
      </c>
      <c r="S78" s="301">
        <v>27036450</v>
      </c>
      <c r="T78" s="241">
        <v>0</v>
      </c>
      <c r="U78" s="232">
        <v>0</v>
      </c>
      <c r="V78" s="232" t="s">
        <v>41</v>
      </c>
      <c r="W78" s="233" t="s">
        <v>29</v>
      </c>
      <c r="X78" s="235" t="s">
        <v>847</v>
      </c>
      <c r="Y78" s="235">
        <v>3778900</v>
      </c>
      <c r="Z78" s="232" t="s">
        <v>848</v>
      </c>
      <c r="AA78" s="302">
        <f t="shared" si="1"/>
        <v>0</v>
      </c>
      <c r="AB78" s="239"/>
      <c r="AC78" s="239"/>
    </row>
    <row r="79" spans="1:29" ht="50.1" customHeight="1" x14ac:dyDescent="0.2">
      <c r="A79" s="232">
        <v>78</v>
      </c>
      <c r="B79" s="232" t="s">
        <v>839</v>
      </c>
      <c r="C79" s="232" t="s">
        <v>918</v>
      </c>
      <c r="D79" s="232" t="s">
        <v>919</v>
      </c>
      <c r="E79" s="232" t="s">
        <v>920</v>
      </c>
      <c r="F79" s="232" t="s">
        <v>27</v>
      </c>
      <c r="G79" s="232" t="s">
        <v>843</v>
      </c>
      <c r="H79" s="232" t="s">
        <v>844</v>
      </c>
      <c r="I79" s="232" t="s">
        <v>845</v>
      </c>
      <c r="J79" s="232">
        <v>80111600</v>
      </c>
      <c r="K79" s="232" t="s">
        <v>927</v>
      </c>
      <c r="L79" s="232">
        <v>1</v>
      </c>
      <c r="M79" s="232">
        <v>1</v>
      </c>
      <c r="N79" s="300">
        <v>10</v>
      </c>
      <c r="O79" s="232">
        <v>1</v>
      </c>
      <c r="P79" s="232" t="s">
        <v>28</v>
      </c>
      <c r="Q79" s="232">
        <v>0</v>
      </c>
      <c r="R79" s="301">
        <v>40992000</v>
      </c>
      <c r="S79" s="301">
        <v>40992000</v>
      </c>
      <c r="T79" s="241">
        <v>0</v>
      </c>
      <c r="U79" s="232">
        <v>0</v>
      </c>
      <c r="V79" s="232" t="s">
        <v>41</v>
      </c>
      <c r="W79" s="233" t="s">
        <v>29</v>
      </c>
      <c r="X79" s="235" t="s">
        <v>847</v>
      </c>
      <c r="Y79" s="235">
        <v>3778900</v>
      </c>
      <c r="Z79" s="232" t="s">
        <v>848</v>
      </c>
      <c r="AA79" s="302">
        <f t="shared" si="1"/>
        <v>0</v>
      </c>
      <c r="AB79" s="239">
        <v>0</v>
      </c>
      <c r="AC79" s="239"/>
    </row>
    <row r="80" spans="1:29" ht="50.1" customHeight="1" x14ac:dyDescent="0.2">
      <c r="A80" s="232">
        <v>79</v>
      </c>
      <c r="B80" s="232" t="s">
        <v>839</v>
      </c>
      <c r="C80" s="232" t="s">
        <v>918</v>
      </c>
      <c r="D80" s="232" t="s">
        <v>919</v>
      </c>
      <c r="E80" s="232" t="s">
        <v>920</v>
      </c>
      <c r="F80" s="232" t="s">
        <v>27</v>
      </c>
      <c r="G80" s="232" t="s">
        <v>843</v>
      </c>
      <c r="H80" s="232" t="s">
        <v>844</v>
      </c>
      <c r="I80" s="232" t="s">
        <v>845</v>
      </c>
      <c r="J80" s="232">
        <v>80111600</v>
      </c>
      <c r="K80" s="232" t="s">
        <v>928</v>
      </c>
      <c r="L80" s="232">
        <v>1</v>
      </c>
      <c r="M80" s="232">
        <v>1</v>
      </c>
      <c r="N80" s="300">
        <v>10</v>
      </c>
      <c r="O80" s="232">
        <v>1</v>
      </c>
      <c r="P80" s="232" t="s">
        <v>28</v>
      </c>
      <c r="Q80" s="232">
        <v>0</v>
      </c>
      <c r="R80" s="301">
        <v>20191500</v>
      </c>
      <c r="S80" s="301">
        <v>20191500</v>
      </c>
      <c r="T80" s="241">
        <v>0</v>
      </c>
      <c r="U80" s="232">
        <v>0</v>
      </c>
      <c r="V80" s="232" t="s">
        <v>41</v>
      </c>
      <c r="W80" s="233" t="s">
        <v>29</v>
      </c>
      <c r="X80" s="235" t="s">
        <v>847</v>
      </c>
      <c r="Y80" s="235">
        <v>3778900</v>
      </c>
      <c r="Z80" s="232" t="s">
        <v>848</v>
      </c>
      <c r="AA80" s="302">
        <f t="shared" si="1"/>
        <v>0</v>
      </c>
      <c r="AB80" s="239"/>
      <c r="AC80" s="239"/>
    </row>
    <row r="81" spans="1:29" ht="50.1" customHeight="1" x14ac:dyDescent="0.2">
      <c r="A81" s="232">
        <v>80</v>
      </c>
      <c r="B81" s="232" t="s">
        <v>839</v>
      </c>
      <c r="C81" s="232" t="s">
        <v>918</v>
      </c>
      <c r="D81" s="232" t="s">
        <v>919</v>
      </c>
      <c r="E81" s="232" t="s">
        <v>920</v>
      </c>
      <c r="F81" s="232" t="s">
        <v>27</v>
      </c>
      <c r="G81" s="232" t="s">
        <v>854</v>
      </c>
      <c r="H81" s="232" t="s">
        <v>865</v>
      </c>
      <c r="I81" s="232" t="s">
        <v>866</v>
      </c>
      <c r="J81" s="232">
        <v>80141600</v>
      </c>
      <c r="K81" s="232" t="s">
        <v>534</v>
      </c>
      <c r="L81" s="232">
        <v>1</v>
      </c>
      <c r="M81" s="232">
        <v>1</v>
      </c>
      <c r="N81" s="300">
        <v>12</v>
      </c>
      <c r="O81" s="232">
        <v>1</v>
      </c>
      <c r="P81" s="232" t="s">
        <v>28</v>
      </c>
      <c r="Q81" s="232">
        <v>0</v>
      </c>
      <c r="R81" s="301">
        <v>200000000</v>
      </c>
      <c r="S81" s="301">
        <v>200000000</v>
      </c>
      <c r="T81" s="241">
        <v>0</v>
      </c>
      <c r="U81" s="232">
        <v>0</v>
      </c>
      <c r="V81" s="232" t="s">
        <v>41</v>
      </c>
      <c r="W81" s="233" t="s">
        <v>29</v>
      </c>
      <c r="X81" s="235" t="s">
        <v>847</v>
      </c>
      <c r="Y81" s="235">
        <v>3778900</v>
      </c>
      <c r="Z81" s="232" t="s">
        <v>848</v>
      </c>
      <c r="AA81" s="302">
        <f t="shared" si="1"/>
        <v>0</v>
      </c>
      <c r="AB81" s="239"/>
      <c r="AC81" s="239"/>
    </row>
    <row r="82" spans="1:29" ht="50.1" customHeight="1" x14ac:dyDescent="0.2">
      <c r="A82" s="232">
        <v>81</v>
      </c>
      <c r="B82" s="232" t="s">
        <v>839</v>
      </c>
      <c r="C82" s="232" t="s">
        <v>918</v>
      </c>
      <c r="D82" s="232" t="s">
        <v>919</v>
      </c>
      <c r="E82" s="232" t="s">
        <v>920</v>
      </c>
      <c r="F82" s="232" t="s">
        <v>27</v>
      </c>
      <c r="G82" s="232" t="s">
        <v>854</v>
      </c>
      <c r="H82" s="232" t="s">
        <v>865</v>
      </c>
      <c r="I82" s="232" t="s">
        <v>866</v>
      </c>
      <c r="J82" s="232">
        <v>80111600</v>
      </c>
      <c r="K82" s="232" t="s">
        <v>929</v>
      </c>
      <c r="L82" s="232">
        <v>1</v>
      </c>
      <c r="M82" s="232">
        <v>1</v>
      </c>
      <c r="N82" s="300">
        <v>12</v>
      </c>
      <c r="O82" s="232">
        <v>1</v>
      </c>
      <c r="P82" s="232" t="s">
        <v>28</v>
      </c>
      <c r="Q82" s="232">
        <v>0</v>
      </c>
      <c r="R82" s="301">
        <v>8000000</v>
      </c>
      <c r="S82" s="301">
        <v>8000000</v>
      </c>
      <c r="T82" s="241">
        <v>0</v>
      </c>
      <c r="U82" s="232">
        <v>0</v>
      </c>
      <c r="V82" s="232" t="s">
        <v>41</v>
      </c>
      <c r="W82" s="233" t="s">
        <v>29</v>
      </c>
      <c r="X82" s="235" t="s">
        <v>847</v>
      </c>
      <c r="Y82" s="235">
        <v>3778900</v>
      </c>
      <c r="Z82" s="232" t="s">
        <v>848</v>
      </c>
      <c r="AA82" s="302">
        <f t="shared" si="1"/>
        <v>0</v>
      </c>
      <c r="AB82" s="239"/>
      <c r="AC82" s="239"/>
    </row>
    <row r="83" spans="1:29" ht="50.1" customHeight="1" x14ac:dyDescent="0.2">
      <c r="A83" s="232">
        <v>82</v>
      </c>
      <c r="B83" s="232" t="s">
        <v>839</v>
      </c>
      <c r="C83" s="232" t="s">
        <v>913</v>
      </c>
      <c r="D83" s="232" t="s">
        <v>914</v>
      </c>
      <c r="E83" s="232" t="s">
        <v>915</v>
      </c>
      <c r="F83" s="232" t="s">
        <v>27</v>
      </c>
      <c r="G83" s="232" t="s">
        <v>854</v>
      </c>
      <c r="H83" s="232" t="s">
        <v>865</v>
      </c>
      <c r="I83" s="232" t="s">
        <v>866</v>
      </c>
      <c r="J83" s="232">
        <v>80141600</v>
      </c>
      <c r="K83" s="232" t="s">
        <v>534</v>
      </c>
      <c r="L83" s="232">
        <v>1</v>
      </c>
      <c r="M83" s="232">
        <v>1</v>
      </c>
      <c r="N83" s="300">
        <v>12</v>
      </c>
      <c r="O83" s="232">
        <v>1</v>
      </c>
      <c r="P83" s="232" t="s">
        <v>28</v>
      </c>
      <c r="Q83" s="232">
        <v>0</v>
      </c>
      <c r="R83" s="301">
        <v>10000000</v>
      </c>
      <c r="S83" s="301">
        <v>10000000</v>
      </c>
      <c r="T83" s="241">
        <v>0</v>
      </c>
      <c r="U83" s="232">
        <v>0</v>
      </c>
      <c r="V83" s="232" t="s">
        <v>41</v>
      </c>
      <c r="W83" s="233" t="s">
        <v>29</v>
      </c>
      <c r="X83" s="235" t="s">
        <v>847</v>
      </c>
      <c r="Y83" s="235">
        <v>3778900</v>
      </c>
      <c r="Z83" s="232" t="s">
        <v>848</v>
      </c>
      <c r="AA83" s="302">
        <f t="shared" si="1"/>
        <v>0</v>
      </c>
      <c r="AB83" s="239"/>
      <c r="AC83" s="239"/>
    </row>
    <row r="84" spans="1:29" ht="50.1" customHeight="1" x14ac:dyDescent="0.2">
      <c r="A84" s="232">
        <v>83</v>
      </c>
      <c r="B84" s="232" t="s">
        <v>839</v>
      </c>
      <c r="C84" s="232" t="s">
        <v>930</v>
      </c>
      <c r="D84" s="232" t="s">
        <v>931</v>
      </c>
      <c r="E84" s="232" t="s">
        <v>932</v>
      </c>
      <c r="F84" s="232" t="s">
        <v>27</v>
      </c>
      <c r="G84" s="232" t="s">
        <v>854</v>
      </c>
      <c r="H84" s="232" t="s">
        <v>39</v>
      </c>
      <c r="I84" s="232" t="s">
        <v>513</v>
      </c>
      <c r="J84" s="232">
        <v>25101503</v>
      </c>
      <c r="K84" s="232" t="s">
        <v>855</v>
      </c>
      <c r="L84" s="232">
        <v>3</v>
      </c>
      <c r="M84" s="232">
        <v>4</v>
      </c>
      <c r="N84" s="300">
        <v>9</v>
      </c>
      <c r="O84" s="232">
        <v>1</v>
      </c>
      <c r="P84" s="232" t="s">
        <v>40</v>
      </c>
      <c r="Q84" s="232">
        <v>0</v>
      </c>
      <c r="R84" s="301">
        <v>110000000</v>
      </c>
      <c r="S84" s="301">
        <v>110000000</v>
      </c>
      <c r="T84" s="241">
        <v>0</v>
      </c>
      <c r="U84" s="232">
        <v>0</v>
      </c>
      <c r="V84" s="232" t="s">
        <v>41</v>
      </c>
      <c r="W84" s="233" t="s">
        <v>29</v>
      </c>
      <c r="X84" s="235" t="s">
        <v>847</v>
      </c>
      <c r="Y84" s="235">
        <v>3778900</v>
      </c>
      <c r="Z84" s="232" t="s">
        <v>848</v>
      </c>
      <c r="AA84" s="302">
        <v>0</v>
      </c>
      <c r="AB84" s="239"/>
      <c r="AC84" s="239"/>
    </row>
    <row r="85" spans="1:29" ht="50.1" customHeight="1" x14ac:dyDescent="0.2">
      <c r="A85" s="232">
        <v>84</v>
      </c>
      <c r="B85" s="232" t="s">
        <v>839</v>
      </c>
      <c r="C85" s="232" t="s">
        <v>930</v>
      </c>
      <c r="D85" s="232" t="s">
        <v>931</v>
      </c>
      <c r="E85" s="232" t="s">
        <v>932</v>
      </c>
      <c r="F85" s="232" t="s">
        <v>27</v>
      </c>
      <c r="G85" s="232" t="s">
        <v>843</v>
      </c>
      <c r="H85" s="232" t="s">
        <v>844</v>
      </c>
      <c r="I85" s="232" t="s">
        <v>845</v>
      </c>
      <c r="J85" s="232">
        <v>80111600</v>
      </c>
      <c r="K85" s="232" t="s">
        <v>933</v>
      </c>
      <c r="L85" s="232">
        <v>1</v>
      </c>
      <c r="M85" s="232">
        <v>1</v>
      </c>
      <c r="N85" s="300">
        <v>10</v>
      </c>
      <c r="O85" s="232">
        <v>1</v>
      </c>
      <c r="P85" s="232" t="s">
        <v>28</v>
      </c>
      <c r="Q85" s="232">
        <v>0</v>
      </c>
      <c r="R85" s="301">
        <v>47197500</v>
      </c>
      <c r="S85" s="301">
        <v>47197500</v>
      </c>
      <c r="T85" s="241">
        <v>0</v>
      </c>
      <c r="U85" s="232">
        <v>0</v>
      </c>
      <c r="V85" s="232" t="s">
        <v>41</v>
      </c>
      <c r="W85" s="233" t="s">
        <v>29</v>
      </c>
      <c r="X85" s="235" t="s">
        <v>847</v>
      </c>
      <c r="Y85" s="235">
        <v>3778900</v>
      </c>
      <c r="Z85" s="232" t="s">
        <v>848</v>
      </c>
      <c r="AA85" s="302">
        <v>0</v>
      </c>
      <c r="AB85" s="239"/>
      <c r="AC85" s="239"/>
    </row>
    <row r="86" spans="1:29" ht="50.1" customHeight="1" x14ac:dyDescent="0.2">
      <c r="A86" s="232">
        <v>85</v>
      </c>
      <c r="B86" s="232" t="s">
        <v>839</v>
      </c>
      <c r="C86" s="232" t="s">
        <v>930</v>
      </c>
      <c r="D86" s="232" t="s">
        <v>931</v>
      </c>
      <c r="E86" s="232" t="s">
        <v>932</v>
      </c>
      <c r="F86" s="232" t="s">
        <v>27</v>
      </c>
      <c r="G86" s="232" t="s">
        <v>843</v>
      </c>
      <c r="H86" s="232" t="s">
        <v>844</v>
      </c>
      <c r="I86" s="232" t="s">
        <v>845</v>
      </c>
      <c r="J86" s="232">
        <v>80111600</v>
      </c>
      <c r="K86" s="232" t="s">
        <v>934</v>
      </c>
      <c r="L86" s="232">
        <v>1</v>
      </c>
      <c r="M86" s="232">
        <v>1</v>
      </c>
      <c r="N86" s="300">
        <v>10</v>
      </c>
      <c r="O86" s="232">
        <v>1</v>
      </c>
      <c r="P86" s="232" t="s">
        <v>28</v>
      </c>
      <c r="Q86" s="232">
        <v>0</v>
      </c>
      <c r="R86" s="301">
        <v>32592000</v>
      </c>
      <c r="S86" s="301">
        <v>32592000</v>
      </c>
      <c r="T86" s="241">
        <v>0</v>
      </c>
      <c r="U86" s="232">
        <v>0</v>
      </c>
      <c r="V86" s="232" t="s">
        <v>41</v>
      </c>
      <c r="W86" s="233" t="s">
        <v>29</v>
      </c>
      <c r="X86" s="235" t="s">
        <v>847</v>
      </c>
      <c r="Y86" s="235">
        <v>3778900</v>
      </c>
      <c r="Z86" s="232" t="s">
        <v>848</v>
      </c>
      <c r="AA86" s="302">
        <v>0</v>
      </c>
      <c r="AB86" s="239"/>
      <c r="AC86" s="239"/>
    </row>
    <row r="87" spans="1:29" ht="50.1" customHeight="1" x14ac:dyDescent="0.2">
      <c r="A87" s="232">
        <v>86</v>
      </c>
      <c r="B87" s="232" t="s">
        <v>839</v>
      </c>
      <c r="C87" s="232" t="s">
        <v>930</v>
      </c>
      <c r="D87" s="232" t="s">
        <v>931</v>
      </c>
      <c r="E87" s="232" t="s">
        <v>932</v>
      </c>
      <c r="F87" s="232" t="s">
        <v>27</v>
      </c>
      <c r="G87" s="232" t="s">
        <v>843</v>
      </c>
      <c r="H87" s="232" t="s">
        <v>844</v>
      </c>
      <c r="I87" s="232" t="s">
        <v>845</v>
      </c>
      <c r="J87" s="232">
        <v>80111600</v>
      </c>
      <c r="K87" s="232" t="s">
        <v>935</v>
      </c>
      <c r="L87" s="232">
        <v>1</v>
      </c>
      <c r="M87" s="232">
        <v>1</v>
      </c>
      <c r="N87" s="300">
        <v>10</v>
      </c>
      <c r="O87" s="232">
        <v>1</v>
      </c>
      <c r="P87" s="232" t="s">
        <v>28</v>
      </c>
      <c r="Q87" s="232">
        <v>0</v>
      </c>
      <c r="R87" s="301">
        <v>27856500</v>
      </c>
      <c r="S87" s="301">
        <v>27856500</v>
      </c>
      <c r="T87" s="241">
        <v>0</v>
      </c>
      <c r="U87" s="232">
        <v>0</v>
      </c>
      <c r="V87" s="232" t="s">
        <v>41</v>
      </c>
      <c r="W87" s="233" t="s">
        <v>29</v>
      </c>
      <c r="X87" s="235" t="s">
        <v>847</v>
      </c>
      <c r="Y87" s="235">
        <v>3778900</v>
      </c>
      <c r="Z87" s="232" t="s">
        <v>848</v>
      </c>
      <c r="AA87" s="302">
        <v>0</v>
      </c>
      <c r="AB87" s="239"/>
      <c r="AC87" s="239"/>
    </row>
    <row r="88" spans="1:29" ht="50.1" customHeight="1" x14ac:dyDescent="0.2">
      <c r="A88" s="232">
        <v>87</v>
      </c>
      <c r="B88" s="232" t="s">
        <v>839</v>
      </c>
      <c r="C88" s="232" t="s">
        <v>930</v>
      </c>
      <c r="D88" s="232" t="s">
        <v>931</v>
      </c>
      <c r="E88" s="232" t="s">
        <v>932</v>
      </c>
      <c r="F88" s="232" t="s">
        <v>27</v>
      </c>
      <c r="G88" s="232" t="s">
        <v>843</v>
      </c>
      <c r="H88" s="232" t="s">
        <v>844</v>
      </c>
      <c r="I88" s="232" t="s">
        <v>845</v>
      </c>
      <c r="J88" s="232">
        <v>80111600</v>
      </c>
      <c r="K88" s="232" t="s">
        <v>933</v>
      </c>
      <c r="L88" s="232">
        <v>1</v>
      </c>
      <c r="M88" s="232">
        <v>1</v>
      </c>
      <c r="N88" s="300">
        <v>10</v>
      </c>
      <c r="O88" s="232">
        <v>1</v>
      </c>
      <c r="P88" s="232" t="s">
        <v>28</v>
      </c>
      <c r="Q88" s="232">
        <v>0</v>
      </c>
      <c r="R88" s="301">
        <v>47197500</v>
      </c>
      <c r="S88" s="301">
        <v>47197500</v>
      </c>
      <c r="T88" s="241">
        <v>0</v>
      </c>
      <c r="U88" s="232">
        <v>0</v>
      </c>
      <c r="V88" s="232" t="s">
        <v>41</v>
      </c>
      <c r="W88" s="233" t="s">
        <v>29</v>
      </c>
      <c r="X88" s="235" t="s">
        <v>847</v>
      </c>
      <c r="Y88" s="235">
        <v>3778900</v>
      </c>
      <c r="Z88" s="232" t="s">
        <v>848</v>
      </c>
      <c r="AA88" s="302">
        <v>0</v>
      </c>
      <c r="AB88" s="239"/>
      <c r="AC88" s="239"/>
    </row>
    <row r="89" spans="1:29" ht="50.1" customHeight="1" x14ac:dyDescent="0.2">
      <c r="A89" s="232">
        <v>88</v>
      </c>
      <c r="B89" s="232" t="s">
        <v>839</v>
      </c>
      <c r="C89" s="232" t="s">
        <v>930</v>
      </c>
      <c r="D89" s="232" t="s">
        <v>931</v>
      </c>
      <c r="E89" s="232" t="s">
        <v>932</v>
      </c>
      <c r="F89" s="232" t="s">
        <v>27</v>
      </c>
      <c r="G89" s="232" t="s">
        <v>843</v>
      </c>
      <c r="H89" s="232" t="s">
        <v>844</v>
      </c>
      <c r="I89" s="232" t="s">
        <v>845</v>
      </c>
      <c r="J89" s="232">
        <v>80111600</v>
      </c>
      <c r="K89" s="232" t="s">
        <v>933</v>
      </c>
      <c r="L89" s="232">
        <v>1</v>
      </c>
      <c r="M89" s="232">
        <v>1</v>
      </c>
      <c r="N89" s="300">
        <v>10</v>
      </c>
      <c r="O89" s="232">
        <v>1</v>
      </c>
      <c r="P89" s="232" t="s">
        <v>28</v>
      </c>
      <c r="Q89" s="232">
        <v>0</v>
      </c>
      <c r="R89" s="301">
        <v>47197500</v>
      </c>
      <c r="S89" s="301">
        <v>47197500</v>
      </c>
      <c r="T89" s="241">
        <v>0</v>
      </c>
      <c r="U89" s="232">
        <v>0</v>
      </c>
      <c r="V89" s="232" t="s">
        <v>41</v>
      </c>
      <c r="W89" s="233" t="s">
        <v>29</v>
      </c>
      <c r="X89" s="235" t="s">
        <v>847</v>
      </c>
      <c r="Y89" s="235">
        <v>3778900</v>
      </c>
      <c r="Z89" s="232" t="s">
        <v>848</v>
      </c>
      <c r="AA89" s="302">
        <v>0</v>
      </c>
      <c r="AB89" s="239"/>
      <c r="AC89" s="239"/>
    </row>
    <row r="90" spans="1:29" ht="50.1" customHeight="1" x14ac:dyDescent="0.2">
      <c r="A90" s="232">
        <v>89</v>
      </c>
      <c r="B90" s="232" t="s">
        <v>839</v>
      </c>
      <c r="C90" s="232" t="s">
        <v>930</v>
      </c>
      <c r="D90" s="232" t="s">
        <v>931</v>
      </c>
      <c r="E90" s="232" t="s">
        <v>932</v>
      </c>
      <c r="F90" s="232" t="s">
        <v>27</v>
      </c>
      <c r="G90" s="232" t="s">
        <v>843</v>
      </c>
      <c r="H90" s="232" t="s">
        <v>844</v>
      </c>
      <c r="I90" s="232" t="s">
        <v>845</v>
      </c>
      <c r="J90" s="232">
        <v>80111600</v>
      </c>
      <c r="K90" s="232" t="s">
        <v>936</v>
      </c>
      <c r="L90" s="232">
        <v>1</v>
      </c>
      <c r="M90" s="232">
        <v>1</v>
      </c>
      <c r="N90" s="300">
        <v>10</v>
      </c>
      <c r="O90" s="232">
        <v>1</v>
      </c>
      <c r="P90" s="232" t="s">
        <v>28</v>
      </c>
      <c r="Q90" s="232">
        <v>0</v>
      </c>
      <c r="R90" s="301">
        <v>23845500</v>
      </c>
      <c r="S90" s="301">
        <v>23845500</v>
      </c>
      <c r="T90" s="241">
        <v>0</v>
      </c>
      <c r="U90" s="232">
        <v>0</v>
      </c>
      <c r="V90" s="232" t="s">
        <v>41</v>
      </c>
      <c r="W90" s="233" t="s">
        <v>29</v>
      </c>
      <c r="X90" s="235" t="s">
        <v>847</v>
      </c>
      <c r="Y90" s="235">
        <v>3778900</v>
      </c>
      <c r="Z90" s="232" t="s">
        <v>848</v>
      </c>
      <c r="AA90" s="302">
        <v>0</v>
      </c>
      <c r="AB90" s="239"/>
      <c r="AC90" s="239"/>
    </row>
    <row r="91" spans="1:29" ht="50.1" customHeight="1" x14ac:dyDescent="0.2">
      <c r="A91" s="232">
        <v>90</v>
      </c>
      <c r="B91" s="232" t="s">
        <v>839</v>
      </c>
      <c r="C91" s="232" t="s">
        <v>930</v>
      </c>
      <c r="D91" s="232" t="s">
        <v>931</v>
      </c>
      <c r="E91" s="232" t="s">
        <v>932</v>
      </c>
      <c r="F91" s="232" t="s">
        <v>27</v>
      </c>
      <c r="G91" s="232" t="s">
        <v>843</v>
      </c>
      <c r="H91" s="232" t="s">
        <v>844</v>
      </c>
      <c r="I91" s="232" t="s">
        <v>845</v>
      </c>
      <c r="J91" s="232">
        <v>80111600</v>
      </c>
      <c r="K91" s="232" t="s">
        <v>935</v>
      </c>
      <c r="L91" s="232">
        <v>1</v>
      </c>
      <c r="M91" s="232">
        <v>1</v>
      </c>
      <c r="N91" s="300">
        <v>10</v>
      </c>
      <c r="O91" s="232">
        <v>1</v>
      </c>
      <c r="P91" s="232" t="s">
        <v>28</v>
      </c>
      <c r="Q91" s="232">
        <v>0</v>
      </c>
      <c r="R91" s="301">
        <v>27856500</v>
      </c>
      <c r="S91" s="301">
        <v>27856500</v>
      </c>
      <c r="T91" s="241">
        <v>0</v>
      </c>
      <c r="U91" s="232">
        <v>0</v>
      </c>
      <c r="V91" s="232" t="s">
        <v>41</v>
      </c>
      <c r="W91" s="233" t="s">
        <v>29</v>
      </c>
      <c r="X91" s="235" t="s">
        <v>847</v>
      </c>
      <c r="Y91" s="235">
        <v>3778900</v>
      </c>
      <c r="Z91" s="232" t="s">
        <v>848</v>
      </c>
      <c r="AA91" s="302">
        <v>0</v>
      </c>
      <c r="AB91" s="239"/>
      <c r="AC91" s="239"/>
    </row>
    <row r="92" spans="1:29" ht="50.1" customHeight="1" x14ac:dyDescent="0.2">
      <c r="A92" s="232">
        <v>91</v>
      </c>
      <c r="B92" s="232" t="s">
        <v>839</v>
      </c>
      <c r="C92" s="232" t="s">
        <v>930</v>
      </c>
      <c r="D92" s="232" t="s">
        <v>931</v>
      </c>
      <c r="E92" s="232" t="s">
        <v>932</v>
      </c>
      <c r="F92" s="232" t="s">
        <v>27</v>
      </c>
      <c r="G92" s="232" t="s">
        <v>843</v>
      </c>
      <c r="H92" s="232" t="s">
        <v>844</v>
      </c>
      <c r="I92" s="232" t="s">
        <v>845</v>
      </c>
      <c r="J92" s="232">
        <v>80111600</v>
      </c>
      <c r="K92" s="232" t="s">
        <v>937</v>
      </c>
      <c r="L92" s="232">
        <v>1</v>
      </c>
      <c r="M92" s="232">
        <v>1</v>
      </c>
      <c r="N92" s="300">
        <v>10</v>
      </c>
      <c r="O92" s="232">
        <v>1</v>
      </c>
      <c r="P92" s="232" t="s">
        <v>28</v>
      </c>
      <c r="Q92" s="232">
        <v>0</v>
      </c>
      <c r="R92" s="301">
        <v>59598000</v>
      </c>
      <c r="S92" s="301">
        <v>59598000</v>
      </c>
      <c r="T92" s="241">
        <v>0</v>
      </c>
      <c r="U92" s="232">
        <v>0</v>
      </c>
      <c r="V92" s="232" t="s">
        <v>41</v>
      </c>
      <c r="W92" s="233" t="s">
        <v>29</v>
      </c>
      <c r="X92" s="235" t="s">
        <v>847</v>
      </c>
      <c r="Y92" s="235">
        <v>3778900</v>
      </c>
      <c r="Z92" s="232" t="s">
        <v>848</v>
      </c>
      <c r="AA92" s="302">
        <v>0</v>
      </c>
      <c r="AB92" s="239"/>
      <c r="AC92" s="239"/>
    </row>
    <row r="93" spans="1:29" ht="50.1" customHeight="1" x14ac:dyDescent="0.2">
      <c r="A93" s="232">
        <v>92</v>
      </c>
      <c r="B93" s="232" t="s">
        <v>839</v>
      </c>
      <c r="C93" s="232" t="s">
        <v>930</v>
      </c>
      <c r="D93" s="232" t="s">
        <v>931</v>
      </c>
      <c r="E93" s="232" t="s">
        <v>932</v>
      </c>
      <c r="F93" s="232" t="s">
        <v>27</v>
      </c>
      <c r="G93" s="232" t="s">
        <v>843</v>
      </c>
      <c r="H93" s="232" t="s">
        <v>844</v>
      </c>
      <c r="I93" s="232" t="s">
        <v>845</v>
      </c>
      <c r="J93" s="232">
        <v>80111600</v>
      </c>
      <c r="K93" s="232" t="s">
        <v>934</v>
      </c>
      <c r="L93" s="232">
        <v>1</v>
      </c>
      <c r="M93" s="232">
        <v>1</v>
      </c>
      <c r="N93" s="300">
        <v>10</v>
      </c>
      <c r="O93" s="232">
        <v>1</v>
      </c>
      <c r="P93" s="232" t="s">
        <v>28</v>
      </c>
      <c r="Q93" s="232">
        <v>0</v>
      </c>
      <c r="R93" s="301">
        <v>32592000</v>
      </c>
      <c r="S93" s="301">
        <v>32592000</v>
      </c>
      <c r="T93" s="241">
        <v>0</v>
      </c>
      <c r="U93" s="232">
        <v>0</v>
      </c>
      <c r="V93" s="232" t="s">
        <v>41</v>
      </c>
      <c r="W93" s="233" t="s">
        <v>29</v>
      </c>
      <c r="X93" s="235" t="s">
        <v>847</v>
      </c>
      <c r="Y93" s="235">
        <v>3778900</v>
      </c>
      <c r="Z93" s="232" t="s">
        <v>848</v>
      </c>
      <c r="AA93" s="302">
        <v>0</v>
      </c>
      <c r="AB93" s="239"/>
      <c r="AC93" s="239"/>
    </row>
    <row r="94" spans="1:29" ht="50.1" customHeight="1" x14ac:dyDescent="0.2">
      <c r="A94" s="232">
        <v>93</v>
      </c>
      <c r="B94" s="232" t="s">
        <v>839</v>
      </c>
      <c r="C94" s="232" t="s">
        <v>930</v>
      </c>
      <c r="D94" s="232" t="s">
        <v>931</v>
      </c>
      <c r="E94" s="232" t="s">
        <v>932</v>
      </c>
      <c r="F94" s="232" t="s">
        <v>27</v>
      </c>
      <c r="G94" s="232" t="s">
        <v>854</v>
      </c>
      <c r="H94" s="232" t="s">
        <v>865</v>
      </c>
      <c r="I94" s="232" t="s">
        <v>866</v>
      </c>
      <c r="J94" s="232">
        <v>82101500</v>
      </c>
      <c r="K94" s="232" t="s">
        <v>662</v>
      </c>
      <c r="L94" s="232">
        <v>2</v>
      </c>
      <c r="M94" s="232">
        <v>3</v>
      </c>
      <c r="N94" s="300">
        <v>9</v>
      </c>
      <c r="O94" s="232">
        <v>1</v>
      </c>
      <c r="P94" s="232" t="s">
        <v>28</v>
      </c>
      <c r="Q94" s="232">
        <v>0</v>
      </c>
      <c r="R94" s="301">
        <v>6000000</v>
      </c>
      <c r="S94" s="301">
        <v>6000000</v>
      </c>
      <c r="T94" s="241">
        <v>0</v>
      </c>
      <c r="U94" s="232">
        <v>0</v>
      </c>
      <c r="V94" s="232" t="s">
        <v>41</v>
      </c>
      <c r="W94" s="233" t="s">
        <v>29</v>
      </c>
      <c r="X94" s="235" t="s">
        <v>847</v>
      </c>
      <c r="Y94" s="235">
        <v>3778900</v>
      </c>
      <c r="Z94" s="232" t="s">
        <v>848</v>
      </c>
      <c r="AA94" s="302">
        <v>0</v>
      </c>
      <c r="AB94" s="239"/>
      <c r="AC94" s="239"/>
    </row>
    <row r="95" spans="1:29" ht="50.1" customHeight="1" x14ac:dyDescent="0.2">
      <c r="A95" s="232">
        <v>94</v>
      </c>
      <c r="B95" s="232" t="s">
        <v>839</v>
      </c>
      <c r="C95" s="232" t="s">
        <v>930</v>
      </c>
      <c r="D95" s="232" t="s">
        <v>931</v>
      </c>
      <c r="E95" s="232" t="s">
        <v>932</v>
      </c>
      <c r="F95" s="232" t="s">
        <v>27</v>
      </c>
      <c r="G95" s="232" t="s">
        <v>843</v>
      </c>
      <c r="H95" s="232" t="s">
        <v>844</v>
      </c>
      <c r="I95" s="232" t="s">
        <v>845</v>
      </c>
      <c r="J95" s="232">
        <v>80111600</v>
      </c>
      <c r="K95" s="232" t="s">
        <v>938</v>
      </c>
      <c r="L95" s="232">
        <v>1</v>
      </c>
      <c r="M95" s="232">
        <v>1</v>
      </c>
      <c r="N95" s="300">
        <v>10</v>
      </c>
      <c r="O95" s="232">
        <v>1</v>
      </c>
      <c r="P95" s="232" t="s">
        <v>28</v>
      </c>
      <c r="Q95" s="232">
        <v>0</v>
      </c>
      <c r="R95" s="301">
        <v>18732000</v>
      </c>
      <c r="S95" s="301">
        <v>18732000</v>
      </c>
      <c r="T95" s="241">
        <v>0</v>
      </c>
      <c r="U95" s="232">
        <v>0</v>
      </c>
      <c r="V95" s="232" t="s">
        <v>41</v>
      </c>
      <c r="W95" s="233" t="s">
        <v>29</v>
      </c>
      <c r="X95" s="235" t="s">
        <v>847</v>
      </c>
      <c r="Y95" s="235">
        <v>3778900</v>
      </c>
      <c r="Z95" s="232" t="s">
        <v>848</v>
      </c>
      <c r="AA95" s="302">
        <v>0</v>
      </c>
      <c r="AB95" s="239"/>
      <c r="AC95" s="239"/>
    </row>
    <row r="96" spans="1:29" ht="50.1" customHeight="1" x14ac:dyDescent="0.2">
      <c r="A96" s="232">
        <v>95</v>
      </c>
      <c r="B96" s="232" t="s">
        <v>839</v>
      </c>
      <c r="C96" s="232" t="s">
        <v>930</v>
      </c>
      <c r="D96" s="232" t="s">
        <v>931</v>
      </c>
      <c r="E96" s="232" t="s">
        <v>932</v>
      </c>
      <c r="F96" s="232" t="s">
        <v>27</v>
      </c>
      <c r="G96" s="232" t="s">
        <v>854</v>
      </c>
      <c r="H96" s="232" t="s">
        <v>865</v>
      </c>
      <c r="I96" s="232" t="s">
        <v>866</v>
      </c>
      <c r="J96" s="232">
        <v>82101500</v>
      </c>
      <c r="K96" s="232" t="s">
        <v>534</v>
      </c>
      <c r="L96" s="232">
        <v>4</v>
      </c>
      <c r="M96" s="232">
        <v>6</v>
      </c>
      <c r="N96" s="300">
        <v>9</v>
      </c>
      <c r="O96" s="232">
        <v>1</v>
      </c>
      <c r="P96" s="232" t="s">
        <v>33</v>
      </c>
      <c r="Q96" s="232">
        <v>0</v>
      </c>
      <c r="R96" s="301">
        <v>15000000</v>
      </c>
      <c r="S96" s="301">
        <v>15000000</v>
      </c>
      <c r="T96" s="241">
        <v>0</v>
      </c>
      <c r="U96" s="232">
        <v>0</v>
      </c>
      <c r="V96" s="232" t="s">
        <v>41</v>
      </c>
      <c r="W96" s="233" t="s">
        <v>29</v>
      </c>
      <c r="X96" s="235" t="s">
        <v>847</v>
      </c>
      <c r="Y96" s="235">
        <v>3778900</v>
      </c>
      <c r="Z96" s="232" t="s">
        <v>848</v>
      </c>
      <c r="AA96" s="302">
        <v>0</v>
      </c>
      <c r="AB96" s="239"/>
      <c r="AC96" s="239"/>
    </row>
    <row r="97" spans="1:29" ht="50.1" customHeight="1" x14ac:dyDescent="0.2">
      <c r="A97" s="232">
        <v>96</v>
      </c>
      <c r="B97" s="232" t="s">
        <v>839</v>
      </c>
      <c r="C97" s="232" t="s">
        <v>930</v>
      </c>
      <c r="D97" s="232" t="s">
        <v>931</v>
      </c>
      <c r="E97" s="232" t="s">
        <v>932</v>
      </c>
      <c r="F97" s="232" t="s">
        <v>27</v>
      </c>
      <c r="G97" s="232" t="s">
        <v>854</v>
      </c>
      <c r="H97" s="232" t="s">
        <v>865</v>
      </c>
      <c r="I97" s="232" t="s">
        <v>866</v>
      </c>
      <c r="J97" s="232">
        <v>81161801</v>
      </c>
      <c r="K97" s="232" t="s">
        <v>939</v>
      </c>
      <c r="L97" s="232">
        <v>2</v>
      </c>
      <c r="M97" s="232">
        <v>1</v>
      </c>
      <c r="N97" s="300">
        <v>9</v>
      </c>
      <c r="O97" s="232">
        <v>1</v>
      </c>
      <c r="P97" s="232" t="s">
        <v>28</v>
      </c>
      <c r="Q97" s="232">
        <v>0</v>
      </c>
      <c r="R97" s="301">
        <v>8000000</v>
      </c>
      <c r="S97" s="301">
        <v>8000000</v>
      </c>
      <c r="T97" s="241">
        <v>0</v>
      </c>
      <c r="U97" s="232">
        <v>0</v>
      </c>
      <c r="V97" s="232" t="s">
        <v>41</v>
      </c>
      <c r="W97" s="233" t="s">
        <v>29</v>
      </c>
      <c r="X97" s="235" t="s">
        <v>847</v>
      </c>
      <c r="Y97" s="235">
        <v>3778900</v>
      </c>
      <c r="Z97" s="232" t="s">
        <v>848</v>
      </c>
      <c r="AA97" s="302">
        <v>0</v>
      </c>
      <c r="AB97" s="239"/>
      <c r="AC97" s="239"/>
    </row>
    <row r="98" spans="1:29" ht="50.1" customHeight="1" x14ac:dyDescent="0.2">
      <c r="A98" s="232">
        <v>97</v>
      </c>
      <c r="B98" s="232" t="s">
        <v>839</v>
      </c>
      <c r="C98" s="232" t="s">
        <v>940</v>
      </c>
      <c r="D98" s="232" t="s">
        <v>941</v>
      </c>
      <c r="E98" s="232" t="s">
        <v>942</v>
      </c>
      <c r="F98" s="232" t="s">
        <v>27</v>
      </c>
      <c r="G98" s="232" t="s">
        <v>854</v>
      </c>
      <c r="H98" s="232" t="s">
        <v>39</v>
      </c>
      <c r="I98" s="232" t="s">
        <v>513</v>
      </c>
      <c r="J98" s="232">
        <v>25101503</v>
      </c>
      <c r="K98" s="232" t="s">
        <v>855</v>
      </c>
      <c r="L98" s="232">
        <v>3</v>
      </c>
      <c r="M98" s="232">
        <v>4</v>
      </c>
      <c r="N98" s="300">
        <v>9</v>
      </c>
      <c r="O98" s="232">
        <v>1</v>
      </c>
      <c r="P98" s="232" t="s">
        <v>40</v>
      </c>
      <c r="Q98" s="232">
        <v>0</v>
      </c>
      <c r="R98" s="301">
        <v>110000000</v>
      </c>
      <c r="S98" s="301">
        <v>110000000</v>
      </c>
      <c r="T98" s="241">
        <v>0</v>
      </c>
      <c r="U98" s="232">
        <v>0</v>
      </c>
      <c r="V98" s="232" t="s">
        <v>41</v>
      </c>
      <c r="W98" s="233" t="s">
        <v>29</v>
      </c>
      <c r="X98" s="235" t="s">
        <v>847</v>
      </c>
      <c r="Y98" s="235">
        <v>3778900</v>
      </c>
      <c r="Z98" s="232" t="s">
        <v>848</v>
      </c>
      <c r="AA98" s="302">
        <v>0</v>
      </c>
      <c r="AB98" s="239"/>
      <c r="AC98" s="239"/>
    </row>
    <row r="99" spans="1:29" ht="50.1" customHeight="1" x14ac:dyDescent="0.2">
      <c r="A99" s="232">
        <v>98</v>
      </c>
      <c r="B99" s="232" t="s">
        <v>839</v>
      </c>
      <c r="C99" s="232" t="s">
        <v>940</v>
      </c>
      <c r="D99" s="232" t="s">
        <v>941</v>
      </c>
      <c r="E99" s="232" t="s">
        <v>942</v>
      </c>
      <c r="F99" s="232" t="s">
        <v>27</v>
      </c>
      <c r="G99" s="232" t="s">
        <v>843</v>
      </c>
      <c r="H99" s="232" t="s">
        <v>844</v>
      </c>
      <c r="I99" s="232" t="s">
        <v>845</v>
      </c>
      <c r="J99" s="232">
        <v>80111600</v>
      </c>
      <c r="K99" s="232" t="s">
        <v>943</v>
      </c>
      <c r="L99" s="232">
        <v>1</v>
      </c>
      <c r="M99" s="232">
        <v>1</v>
      </c>
      <c r="N99" s="300">
        <v>10</v>
      </c>
      <c r="O99" s="232">
        <v>1</v>
      </c>
      <c r="P99" s="232" t="s">
        <v>28</v>
      </c>
      <c r="Q99" s="232">
        <v>0</v>
      </c>
      <c r="R99" s="301">
        <v>70560000</v>
      </c>
      <c r="S99" s="301">
        <v>70560000</v>
      </c>
      <c r="T99" s="241">
        <v>0</v>
      </c>
      <c r="U99" s="232">
        <v>0</v>
      </c>
      <c r="V99" s="232" t="s">
        <v>41</v>
      </c>
      <c r="W99" s="233" t="s">
        <v>29</v>
      </c>
      <c r="X99" s="235" t="s">
        <v>847</v>
      </c>
      <c r="Y99" s="235">
        <v>3778900</v>
      </c>
      <c r="Z99" s="232" t="s">
        <v>848</v>
      </c>
      <c r="AA99" s="302">
        <v>0</v>
      </c>
      <c r="AB99" s="239"/>
      <c r="AC99" s="239"/>
    </row>
    <row r="100" spans="1:29" ht="50.1" customHeight="1" x14ac:dyDescent="0.2">
      <c r="A100" s="232">
        <v>99</v>
      </c>
      <c r="B100" s="232" t="s">
        <v>839</v>
      </c>
      <c r="C100" s="232" t="s">
        <v>940</v>
      </c>
      <c r="D100" s="232" t="s">
        <v>941</v>
      </c>
      <c r="E100" s="232" t="s">
        <v>942</v>
      </c>
      <c r="F100" s="232" t="s">
        <v>27</v>
      </c>
      <c r="G100" s="232" t="s">
        <v>843</v>
      </c>
      <c r="H100" s="232" t="s">
        <v>844</v>
      </c>
      <c r="I100" s="232" t="s">
        <v>845</v>
      </c>
      <c r="J100" s="232">
        <v>80111600</v>
      </c>
      <c r="K100" s="232" t="s">
        <v>944</v>
      </c>
      <c r="L100" s="232">
        <v>1</v>
      </c>
      <c r="M100" s="232">
        <v>1</v>
      </c>
      <c r="N100" s="300">
        <v>10</v>
      </c>
      <c r="O100" s="232">
        <v>1</v>
      </c>
      <c r="P100" s="232" t="s">
        <v>28</v>
      </c>
      <c r="Q100" s="232">
        <v>0</v>
      </c>
      <c r="R100" s="301">
        <v>25662000</v>
      </c>
      <c r="S100" s="301">
        <v>25662000</v>
      </c>
      <c r="T100" s="241">
        <v>0</v>
      </c>
      <c r="U100" s="232">
        <v>0</v>
      </c>
      <c r="V100" s="232" t="s">
        <v>41</v>
      </c>
      <c r="W100" s="233" t="s">
        <v>29</v>
      </c>
      <c r="X100" s="235" t="s">
        <v>847</v>
      </c>
      <c r="Y100" s="235">
        <v>3778900</v>
      </c>
      <c r="Z100" s="232" t="s">
        <v>848</v>
      </c>
      <c r="AA100" s="302">
        <v>0</v>
      </c>
      <c r="AB100" s="239"/>
      <c r="AC100" s="239"/>
    </row>
    <row r="101" spans="1:29" ht="50.1" customHeight="1" x14ac:dyDescent="0.2">
      <c r="A101" s="232">
        <v>100</v>
      </c>
      <c r="B101" s="232" t="s">
        <v>839</v>
      </c>
      <c r="C101" s="232" t="s">
        <v>940</v>
      </c>
      <c r="D101" s="232" t="s">
        <v>941</v>
      </c>
      <c r="E101" s="232" t="s">
        <v>942</v>
      </c>
      <c r="F101" s="232" t="s">
        <v>27</v>
      </c>
      <c r="G101" s="232" t="s">
        <v>843</v>
      </c>
      <c r="H101" s="232" t="s">
        <v>844</v>
      </c>
      <c r="I101" s="232" t="s">
        <v>845</v>
      </c>
      <c r="J101" s="232">
        <v>80111600</v>
      </c>
      <c r="K101" s="232" t="s">
        <v>945</v>
      </c>
      <c r="L101" s="232">
        <v>1</v>
      </c>
      <c r="M101" s="232">
        <v>1</v>
      </c>
      <c r="N101" s="300">
        <v>10</v>
      </c>
      <c r="O101" s="232">
        <v>1</v>
      </c>
      <c r="P101" s="232" t="s">
        <v>28</v>
      </c>
      <c r="Q101" s="232">
        <v>0</v>
      </c>
      <c r="R101" s="301">
        <v>47197500</v>
      </c>
      <c r="S101" s="301">
        <v>47197500</v>
      </c>
      <c r="T101" s="241">
        <v>0</v>
      </c>
      <c r="U101" s="232">
        <v>0</v>
      </c>
      <c r="V101" s="232" t="s">
        <v>41</v>
      </c>
      <c r="W101" s="233" t="s">
        <v>29</v>
      </c>
      <c r="X101" s="235" t="s">
        <v>847</v>
      </c>
      <c r="Y101" s="235">
        <v>3778900</v>
      </c>
      <c r="Z101" s="232" t="s">
        <v>848</v>
      </c>
      <c r="AA101" s="302">
        <v>0</v>
      </c>
      <c r="AB101" s="239"/>
      <c r="AC101" s="239"/>
    </row>
    <row r="102" spans="1:29" ht="50.1" customHeight="1" x14ac:dyDescent="0.2">
      <c r="A102" s="232">
        <v>101</v>
      </c>
      <c r="B102" s="232" t="s">
        <v>839</v>
      </c>
      <c r="C102" s="232" t="s">
        <v>940</v>
      </c>
      <c r="D102" s="232" t="s">
        <v>941</v>
      </c>
      <c r="E102" s="232" t="s">
        <v>942</v>
      </c>
      <c r="F102" s="232" t="s">
        <v>27</v>
      </c>
      <c r="G102" s="232" t="s">
        <v>843</v>
      </c>
      <c r="H102" s="232" t="s">
        <v>844</v>
      </c>
      <c r="I102" s="232" t="s">
        <v>845</v>
      </c>
      <c r="J102" s="232">
        <v>80111600</v>
      </c>
      <c r="K102" s="232" t="s">
        <v>946</v>
      </c>
      <c r="L102" s="232">
        <v>1</v>
      </c>
      <c r="M102" s="232">
        <v>1</v>
      </c>
      <c r="N102" s="300">
        <v>10</v>
      </c>
      <c r="O102" s="232">
        <v>1</v>
      </c>
      <c r="P102" s="232" t="s">
        <v>28</v>
      </c>
      <c r="Q102" s="232">
        <v>0</v>
      </c>
      <c r="R102" s="301">
        <v>30000000</v>
      </c>
      <c r="S102" s="301">
        <v>30000000</v>
      </c>
      <c r="T102" s="241">
        <v>0</v>
      </c>
      <c r="U102" s="232">
        <v>0</v>
      </c>
      <c r="V102" s="232" t="s">
        <v>41</v>
      </c>
      <c r="W102" s="233" t="s">
        <v>29</v>
      </c>
      <c r="X102" s="235" t="s">
        <v>847</v>
      </c>
      <c r="Y102" s="235">
        <v>3778900</v>
      </c>
      <c r="Z102" s="232" t="s">
        <v>848</v>
      </c>
      <c r="AA102" s="302">
        <v>0</v>
      </c>
      <c r="AB102" s="239"/>
      <c r="AC102" s="239"/>
    </row>
    <row r="103" spans="1:29" ht="50.1" customHeight="1" x14ac:dyDescent="0.2">
      <c r="A103" s="232">
        <v>102</v>
      </c>
      <c r="B103" s="232" t="s">
        <v>839</v>
      </c>
      <c r="C103" s="232" t="s">
        <v>940</v>
      </c>
      <c r="D103" s="232" t="s">
        <v>941</v>
      </c>
      <c r="E103" s="232" t="s">
        <v>942</v>
      </c>
      <c r="F103" s="232" t="s">
        <v>27</v>
      </c>
      <c r="G103" s="232" t="s">
        <v>843</v>
      </c>
      <c r="H103" s="232" t="s">
        <v>844</v>
      </c>
      <c r="I103" s="232" t="s">
        <v>845</v>
      </c>
      <c r="J103" s="232">
        <v>80111600</v>
      </c>
      <c r="K103" s="232" t="s">
        <v>947</v>
      </c>
      <c r="L103" s="232">
        <v>1</v>
      </c>
      <c r="M103" s="232">
        <v>1</v>
      </c>
      <c r="N103" s="300">
        <v>10</v>
      </c>
      <c r="O103" s="232">
        <v>1</v>
      </c>
      <c r="P103" s="232" t="s">
        <v>28</v>
      </c>
      <c r="Q103" s="232">
        <v>0</v>
      </c>
      <c r="R103" s="301">
        <v>47197500</v>
      </c>
      <c r="S103" s="301">
        <v>47197500</v>
      </c>
      <c r="T103" s="241">
        <v>0</v>
      </c>
      <c r="U103" s="232">
        <v>0</v>
      </c>
      <c r="V103" s="232" t="s">
        <v>41</v>
      </c>
      <c r="W103" s="233" t="s">
        <v>29</v>
      </c>
      <c r="X103" s="235" t="s">
        <v>847</v>
      </c>
      <c r="Y103" s="235">
        <v>3778900</v>
      </c>
      <c r="Z103" s="232" t="s">
        <v>848</v>
      </c>
      <c r="AA103" s="302">
        <v>0</v>
      </c>
      <c r="AB103" s="239"/>
      <c r="AC103" s="239"/>
    </row>
    <row r="104" spans="1:29" ht="50.1" customHeight="1" x14ac:dyDescent="0.2">
      <c r="A104" s="232">
        <v>103</v>
      </c>
      <c r="B104" s="232" t="s">
        <v>839</v>
      </c>
      <c r="C104" s="232" t="s">
        <v>940</v>
      </c>
      <c r="D104" s="232" t="s">
        <v>941</v>
      </c>
      <c r="E104" s="232" t="s">
        <v>942</v>
      </c>
      <c r="F104" s="232" t="s">
        <v>27</v>
      </c>
      <c r="G104" s="232" t="s">
        <v>843</v>
      </c>
      <c r="H104" s="232" t="s">
        <v>844</v>
      </c>
      <c r="I104" s="232" t="s">
        <v>845</v>
      </c>
      <c r="J104" s="232">
        <v>80111600</v>
      </c>
      <c r="K104" s="232" t="s">
        <v>948</v>
      </c>
      <c r="L104" s="232">
        <v>1</v>
      </c>
      <c r="M104" s="232">
        <v>1</v>
      </c>
      <c r="N104" s="300">
        <v>10</v>
      </c>
      <c r="O104" s="232">
        <v>1</v>
      </c>
      <c r="P104" s="232" t="s">
        <v>28</v>
      </c>
      <c r="Q104" s="232">
        <v>0</v>
      </c>
      <c r="R104" s="301">
        <v>65803500</v>
      </c>
      <c r="S104" s="301">
        <v>65803500</v>
      </c>
      <c r="T104" s="241">
        <v>0</v>
      </c>
      <c r="U104" s="232">
        <v>0</v>
      </c>
      <c r="V104" s="232" t="s">
        <v>41</v>
      </c>
      <c r="W104" s="233" t="s">
        <v>29</v>
      </c>
      <c r="X104" s="235" t="s">
        <v>847</v>
      </c>
      <c r="Y104" s="235">
        <v>3778900</v>
      </c>
      <c r="Z104" s="232" t="s">
        <v>848</v>
      </c>
      <c r="AA104" s="302">
        <v>0</v>
      </c>
      <c r="AB104" s="239"/>
      <c r="AC104" s="239"/>
    </row>
    <row r="105" spans="1:29" ht="50.1" customHeight="1" x14ac:dyDescent="0.2">
      <c r="A105" s="232">
        <v>104</v>
      </c>
      <c r="B105" s="232" t="s">
        <v>839</v>
      </c>
      <c r="C105" s="232" t="s">
        <v>940</v>
      </c>
      <c r="D105" s="232" t="s">
        <v>941</v>
      </c>
      <c r="E105" s="232" t="s">
        <v>942</v>
      </c>
      <c r="F105" s="232" t="s">
        <v>27</v>
      </c>
      <c r="G105" s="232" t="s">
        <v>843</v>
      </c>
      <c r="H105" s="232" t="s">
        <v>844</v>
      </c>
      <c r="I105" s="232" t="s">
        <v>845</v>
      </c>
      <c r="J105" s="232">
        <v>80111600</v>
      </c>
      <c r="K105" s="232" t="s">
        <v>949</v>
      </c>
      <c r="L105" s="232">
        <v>1</v>
      </c>
      <c r="M105" s="232">
        <v>1</v>
      </c>
      <c r="N105" s="300">
        <v>10</v>
      </c>
      <c r="O105" s="232">
        <v>1</v>
      </c>
      <c r="P105" s="232" t="s">
        <v>28</v>
      </c>
      <c r="Q105" s="232">
        <v>0</v>
      </c>
      <c r="R105" s="301">
        <v>40992000</v>
      </c>
      <c r="S105" s="301">
        <v>40992000</v>
      </c>
      <c r="T105" s="241">
        <v>0</v>
      </c>
      <c r="U105" s="232">
        <v>0</v>
      </c>
      <c r="V105" s="232" t="s">
        <v>41</v>
      </c>
      <c r="W105" s="233" t="s">
        <v>29</v>
      </c>
      <c r="X105" s="235" t="s">
        <v>847</v>
      </c>
      <c r="Y105" s="235">
        <v>3778900</v>
      </c>
      <c r="Z105" s="232" t="s">
        <v>848</v>
      </c>
      <c r="AA105" s="302">
        <v>0</v>
      </c>
      <c r="AB105" s="239"/>
      <c r="AC105" s="239"/>
    </row>
    <row r="106" spans="1:29" ht="50.1" customHeight="1" x14ac:dyDescent="0.2">
      <c r="A106" s="232">
        <v>105</v>
      </c>
      <c r="B106" s="232" t="s">
        <v>839</v>
      </c>
      <c r="C106" s="232" t="s">
        <v>940</v>
      </c>
      <c r="D106" s="232" t="s">
        <v>941</v>
      </c>
      <c r="E106" s="232" t="s">
        <v>942</v>
      </c>
      <c r="F106" s="232" t="s">
        <v>27</v>
      </c>
      <c r="G106" s="232" t="s">
        <v>843</v>
      </c>
      <c r="H106" s="232" t="s">
        <v>844</v>
      </c>
      <c r="I106" s="232" t="s">
        <v>845</v>
      </c>
      <c r="J106" s="232">
        <v>80111600</v>
      </c>
      <c r="K106" s="232" t="s">
        <v>950</v>
      </c>
      <c r="L106" s="232">
        <v>1</v>
      </c>
      <c r="M106" s="232">
        <v>1</v>
      </c>
      <c r="N106" s="300">
        <v>10</v>
      </c>
      <c r="O106" s="232">
        <v>1</v>
      </c>
      <c r="P106" s="232" t="s">
        <v>28</v>
      </c>
      <c r="Q106" s="232">
        <v>0</v>
      </c>
      <c r="R106" s="301">
        <v>70560000</v>
      </c>
      <c r="S106" s="301">
        <v>70560000</v>
      </c>
      <c r="T106" s="241">
        <v>0</v>
      </c>
      <c r="U106" s="232">
        <v>0</v>
      </c>
      <c r="V106" s="232" t="s">
        <v>41</v>
      </c>
      <c r="W106" s="233" t="s">
        <v>29</v>
      </c>
      <c r="X106" s="235" t="s">
        <v>847</v>
      </c>
      <c r="Y106" s="235">
        <v>3778900</v>
      </c>
      <c r="Z106" s="232" t="s">
        <v>848</v>
      </c>
      <c r="AA106" s="302">
        <v>0</v>
      </c>
      <c r="AB106" s="239"/>
      <c r="AC106" s="239"/>
    </row>
    <row r="107" spans="1:29" ht="50.1" customHeight="1" x14ac:dyDescent="0.2">
      <c r="A107" s="232">
        <v>106</v>
      </c>
      <c r="B107" s="232" t="s">
        <v>839</v>
      </c>
      <c r="C107" s="232" t="s">
        <v>940</v>
      </c>
      <c r="D107" s="232" t="s">
        <v>941</v>
      </c>
      <c r="E107" s="232" t="s">
        <v>942</v>
      </c>
      <c r="F107" s="232" t="s">
        <v>27</v>
      </c>
      <c r="G107" s="232" t="s">
        <v>843</v>
      </c>
      <c r="H107" s="232" t="s">
        <v>844</v>
      </c>
      <c r="I107" s="232" t="s">
        <v>845</v>
      </c>
      <c r="J107" s="232">
        <v>80111600</v>
      </c>
      <c r="K107" s="232" t="s">
        <v>951</v>
      </c>
      <c r="L107" s="232">
        <v>1</v>
      </c>
      <c r="M107" s="232">
        <v>1</v>
      </c>
      <c r="N107" s="300">
        <v>10</v>
      </c>
      <c r="O107" s="232">
        <v>1</v>
      </c>
      <c r="P107" s="232" t="s">
        <v>28</v>
      </c>
      <c r="Q107" s="232">
        <v>0</v>
      </c>
      <c r="R107" s="301">
        <v>32592000</v>
      </c>
      <c r="S107" s="301">
        <v>32592000</v>
      </c>
      <c r="T107" s="241">
        <v>0</v>
      </c>
      <c r="U107" s="232" t="s">
        <v>41</v>
      </c>
      <c r="V107" s="232" t="s">
        <v>41</v>
      </c>
      <c r="W107" s="233" t="s">
        <v>29</v>
      </c>
      <c r="X107" s="235" t="s">
        <v>847</v>
      </c>
      <c r="Y107" s="235">
        <v>3778900</v>
      </c>
      <c r="Z107" s="232" t="s">
        <v>848</v>
      </c>
      <c r="AA107" s="302">
        <v>0</v>
      </c>
      <c r="AB107" s="239"/>
      <c r="AC107" s="239"/>
    </row>
    <row r="108" spans="1:29" ht="50.1" customHeight="1" x14ac:dyDescent="0.2">
      <c r="A108" s="232">
        <v>107</v>
      </c>
      <c r="B108" s="232" t="s">
        <v>839</v>
      </c>
      <c r="C108" s="232" t="s">
        <v>940</v>
      </c>
      <c r="D108" s="232" t="s">
        <v>941</v>
      </c>
      <c r="E108" s="232" t="s">
        <v>942</v>
      </c>
      <c r="F108" s="232" t="s">
        <v>27</v>
      </c>
      <c r="G108" s="232" t="s">
        <v>843</v>
      </c>
      <c r="H108" s="232" t="s">
        <v>844</v>
      </c>
      <c r="I108" s="232" t="s">
        <v>845</v>
      </c>
      <c r="J108" s="232">
        <v>80111600</v>
      </c>
      <c r="K108" s="232" t="s">
        <v>952</v>
      </c>
      <c r="L108" s="232">
        <v>1</v>
      </c>
      <c r="M108" s="232">
        <v>1</v>
      </c>
      <c r="N108" s="300">
        <v>10</v>
      </c>
      <c r="O108" s="232">
        <v>1</v>
      </c>
      <c r="P108" s="232" t="s">
        <v>28</v>
      </c>
      <c r="Q108" s="232">
        <v>0</v>
      </c>
      <c r="R108" s="301">
        <v>40992000</v>
      </c>
      <c r="S108" s="301">
        <v>40992000</v>
      </c>
      <c r="T108" s="241">
        <v>0</v>
      </c>
      <c r="U108" s="232">
        <v>0</v>
      </c>
      <c r="V108" s="232" t="s">
        <v>41</v>
      </c>
      <c r="W108" s="233" t="s">
        <v>29</v>
      </c>
      <c r="X108" s="235" t="s">
        <v>847</v>
      </c>
      <c r="Y108" s="235">
        <v>3778900</v>
      </c>
      <c r="Z108" s="232" t="s">
        <v>848</v>
      </c>
      <c r="AA108" s="302">
        <v>0</v>
      </c>
      <c r="AB108" s="239"/>
      <c r="AC108" s="239"/>
    </row>
    <row r="109" spans="1:29" ht="50.1" customHeight="1" x14ac:dyDescent="0.2">
      <c r="A109" s="232">
        <v>108</v>
      </c>
      <c r="B109" s="232" t="s">
        <v>839</v>
      </c>
      <c r="C109" s="232" t="s">
        <v>940</v>
      </c>
      <c r="D109" s="232" t="s">
        <v>941</v>
      </c>
      <c r="E109" s="232" t="s">
        <v>942</v>
      </c>
      <c r="F109" s="232" t="s">
        <v>27</v>
      </c>
      <c r="G109" s="232" t="s">
        <v>843</v>
      </c>
      <c r="H109" s="232" t="s">
        <v>844</v>
      </c>
      <c r="I109" s="232" t="s">
        <v>845</v>
      </c>
      <c r="J109" s="232">
        <v>80111600</v>
      </c>
      <c r="K109" s="232" t="s">
        <v>951</v>
      </c>
      <c r="L109" s="232">
        <v>1</v>
      </c>
      <c r="M109" s="232">
        <v>1</v>
      </c>
      <c r="N109" s="300">
        <v>10</v>
      </c>
      <c r="O109" s="232">
        <v>1</v>
      </c>
      <c r="P109" s="232" t="s">
        <v>28</v>
      </c>
      <c r="Q109" s="232">
        <v>0</v>
      </c>
      <c r="R109" s="301">
        <v>32592000</v>
      </c>
      <c r="S109" s="301">
        <v>32592000</v>
      </c>
      <c r="T109" s="241">
        <v>0</v>
      </c>
      <c r="U109" s="232">
        <v>0</v>
      </c>
      <c r="V109" s="232" t="s">
        <v>41</v>
      </c>
      <c r="W109" s="233" t="s">
        <v>29</v>
      </c>
      <c r="X109" s="235" t="s">
        <v>847</v>
      </c>
      <c r="Y109" s="235">
        <v>3778900</v>
      </c>
      <c r="Z109" s="232" t="s">
        <v>848</v>
      </c>
      <c r="AA109" s="302">
        <v>0</v>
      </c>
      <c r="AB109" s="239"/>
      <c r="AC109" s="239"/>
    </row>
    <row r="110" spans="1:29" ht="50.1" customHeight="1" x14ac:dyDescent="0.2">
      <c r="A110" s="232">
        <v>109</v>
      </c>
      <c r="B110" s="232" t="s">
        <v>839</v>
      </c>
      <c r="C110" s="232" t="s">
        <v>940</v>
      </c>
      <c r="D110" s="232" t="s">
        <v>941</v>
      </c>
      <c r="E110" s="232" t="s">
        <v>942</v>
      </c>
      <c r="F110" s="232" t="s">
        <v>27</v>
      </c>
      <c r="G110" s="232" t="s">
        <v>843</v>
      </c>
      <c r="H110" s="232" t="s">
        <v>844</v>
      </c>
      <c r="I110" s="232" t="s">
        <v>845</v>
      </c>
      <c r="J110" s="232">
        <v>80111600</v>
      </c>
      <c r="K110" s="232" t="s">
        <v>953</v>
      </c>
      <c r="L110" s="232">
        <v>1</v>
      </c>
      <c r="M110" s="232">
        <v>1</v>
      </c>
      <c r="N110" s="300">
        <v>10</v>
      </c>
      <c r="O110" s="232">
        <v>1</v>
      </c>
      <c r="P110" s="232" t="s">
        <v>28</v>
      </c>
      <c r="Q110" s="232">
        <v>0</v>
      </c>
      <c r="R110" s="301">
        <v>62706000</v>
      </c>
      <c r="S110" s="301">
        <v>62706000</v>
      </c>
      <c r="T110" s="241">
        <v>0</v>
      </c>
      <c r="U110" s="232">
        <v>0</v>
      </c>
      <c r="V110" s="232" t="s">
        <v>41</v>
      </c>
      <c r="W110" s="233" t="s">
        <v>29</v>
      </c>
      <c r="X110" s="235" t="s">
        <v>847</v>
      </c>
      <c r="Y110" s="235">
        <v>3778900</v>
      </c>
      <c r="Z110" s="232" t="s">
        <v>848</v>
      </c>
      <c r="AA110" s="302">
        <v>0</v>
      </c>
      <c r="AB110" s="239"/>
      <c r="AC110" s="239"/>
    </row>
    <row r="111" spans="1:29" ht="50.1" customHeight="1" x14ac:dyDescent="0.2">
      <c r="A111" s="232">
        <v>110</v>
      </c>
      <c r="B111" s="232" t="s">
        <v>839</v>
      </c>
      <c r="C111" s="232" t="s">
        <v>940</v>
      </c>
      <c r="D111" s="232" t="s">
        <v>941</v>
      </c>
      <c r="E111" s="232" t="s">
        <v>942</v>
      </c>
      <c r="F111" s="232" t="s">
        <v>27</v>
      </c>
      <c r="G111" s="232" t="s">
        <v>843</v>
      </c>
      <c r="H111" s="232" t="s">
        <v>844</v>
      </c>
      <c r="I111" s="232" t="s">
        <v>845</v>
      </c>
      <c r="J111" s="232">
        <v>80111600</v>
      </c>
      <c r="K111" s="232" t="s">
        <v>954</v>
      </c>
      <c r="L111" s="232">
        <v>1</v>
      </c>
      <c r="M111" s="232">
        <v>1</v>
      </c>
      <c r="N111" s="300">
        <v>10</v>
      </c>
      <c r="O111" s="232">
        <v>1</v>
      </c>
      <c r="P111" s="232" t="s">
        <v>28</v>
      </c>
      <c r="Q111" s="232">
        <v>0</v>
      </c>
      <c r="R111" s="301">
        <v>47197500</v>
      </c>
      <c r="S111" s="301">
        <v>47197500</v>
      </c>
      <c r="T111" s="241">
        <v>0</v>
      </c>
      <c r="U111" s="232">
        <v>0</v>
      </c>
      <c r="V111" s="232" t="s">
        <v>41</v>
      </c>
      <c r="W111" s="233" t="s">
        <v>29</v>
      </c>
      <c r="X111" s="235" t="s">
        <v>847</v>
      </c>
      <c r="Y111" s="235">
        <v>3778900</v>
      </c>
      <c r="Z111" s="232" t="s">
        <v>848</v>
      </c>
      <c r="AA111" s="302">
        <v>0</v>
      </c>
      <c r="AB111" s="239"/>
      <c r="AC111" s="239"/>
    </row>
    <row r="112" spans="1:29" ht="50.1" customHeight="1" x14ac:dyDescent="0.2">
      <c r="A112" s="232">
        <v>111</v>
      </c>
      <c r="B112" s="232" t="s">
        <v>839</v>
      </c>
      <c r="C112" s="232" t="s">
        <v>940</v>
      </c>
      <c r="D112" s="232" t="s">
        <v>941</v>
      </c>
      <c r="E112" s="232" t="s">
        <v>942</v>
      </c>
      <c r="F112" s="232" t="s">
        <v>27</v>
      </c>
      <c r="G112" s="232" t="s">
        <v>843</v>
      </c>
      <c r="H112" s="232" t="s">
        <v>844</v>
      </c>
      <c r="I112" s="232" t="s">
        <v>845</v>
      </c>
      <c r="J112" s="232">
        <v>80111600</v>
      </c>
      <c r="K112" s="232" t="s">
        <v>955</v>
      </c>
      <c r="L112" s="232">
        <v>1</v>
      </c>
      <c r="M112" s="232">
        <v>1</v>
      </c>
      <c r="N112" s="300">
        <v>10</v>
      </c>
      <c r="O112" s="232">
        <v>1</v>
      </c>
      <c r="P112" s="232" t="s">
        <v>28</v>
      </c>
      <c r="Q112" s="232">
        <v>0</v>
      </c>
      <c r="R112" s="301">
        <v>36372000</v>
      </c>
      <c r="S112" s="301">
        <v>36372000</v>
      </c>
      <c r="T112" s="241">
        <v>0</v>
      </c>
      <c r="U112" s="232">
        <v>0</v>
      </c>
      <c r="V112" s="232" t="s">
        <v>41</v>
      </c>
      <c r="W112" s="233" t="s">
        <v>29</v>
      </c>
      <c r="X112" s="235" t="s">
        <v>847</v>
      </c>
      <c r="Y112" s="235">
        <v>3778900</v>
      </c>
      <c r="Z112" s="232" t="s">
        <v>848</v>
      </c>
      <c r="AA112" s="302">
        <v>0</v>
      </c>
      <c r="AB112" s="239"/>
      <c r="AC112" s="239"/>
    </row>
    <row r="113" spans="1:29" ht="50.1" customHeight="1" x14ac:dyDescent="0.2">
      <c r="A113" s="232">
        <v>112</v>
      </c>
      <c r="B113" s="232" t="s">
        <v>839</v>
      </c>
      <c r="C113" s="232" t="s">
        <v>940</v>
      </c>
      <c r="D113" s="232" t="s">
        <v>941</v>
      </c>
      <c r="E113" s="232" t="s">
        <v>942</v>
      </c>
      <c r="F113" s="232" t="s">
        <v>27</v>
      </c>
      <c r="G113" s="232" t="s">
        <v>843</v>
      </c>
      <c r="H113" s="232" t="s">
        <v>844</v>
      </c>
      <c r="I113" s="232" t="s">
        <v>845</v>
      </c>
      <c r="J113" s="232">
        <v>80111600</v>
      </c>
      <c r="K113" s="232" t="s">
        <v>945</v>
      </c>
      <c r="L113" s="232">
        <v>1</v>
      </c>
      <c r="M113" s="232">
        <v>1</v>
      </c>
      <c r="N113" s="300">
        <v>10</v>
      </c>
      <c r="O113" s="232">
        <v>1</v>
      </c>
      <c r="P113" s="232" t="s">
        <v>28</v>
      </c>
      <c r="Q113" s="232">
        <v>0</v>
      </c>
      <c r="R113" s="301">
        <v>47197500</v>
      </c>
      <c r="S113" s="301">
        <v>47197500</v>
      </c>
      <c r="T113" s="241">
        <v>0</v>
      </c>
      <c r="U113" s="232">
        <v>0</v>
      </c>
      <c r="V113" s="232" t="s">
        <v>41</v>
      </c>
      <c r="W113" s="233" t="s">
        <v>29</v>
      </c>
      <c r="X113" s="235" t="s">
        <v>847</v>
      </c>
      <c r="Y113" s="235">
        <v>3778900</v>
      </c>
      <c r="Z113" s="232" t="s">
        <v>848</v>
      </c>
      <c r="AA113" s="302">
        <v>0</v>
      </c>
      <c r="AB113" s="239"/>
      <c r="AC113" s="239"/>
    </row>
    <row r="114" spans="1:29" ht="50.1" customHeight="1" x14ac:dyDescent="0.2">
      <c r="A114" s="232">
        <v>113</v>
      </c>
      <c r="B114" s="232" t="s">
        <v>839</v>
      </c>
      <c r="C114" s="232" t="s">
        <v>940</v>
      </c>
      <c r="D114" s="232" t="s">
        <v>941</v>
      </c>
      <c r="E114" s="232" t="s">
        <v>942</v>
      </c>
      <c r="F114" s="232" t="s">
        <v>27</v>
      </c>
      <c r="G114" s="232" t="s">
        <v>854</v>
      </c>
      <c r="H114" s="232" t="s">
        <v>865</v>
      </c>
      <c r="I114" s="232" t="s">
        <v>866</v>
      </c>
      <c r="J114" s="232">
        <v>82101500</v>
      </c>
      <c r="K114" s="232" t="s">
        <v>662</v>
      </c>
      <c r="L114" s="232">
        <v>2</v>
      </c>
      <c r="M114" s="232">
        <v>3</v>
      </c>
      <c r="N114" s="300">
        <v>9</v>
      </c>
      <c r="O114" s="232">
        <v>1</v>
      </c>
      <c r="P114" s="232" t="s">
        <v>28</v>
      </c>
      <c r="Q114" s="232">
        <v>0</v>
      </c>
      <c r="R114" s="301">
        <v>5000000</v>
      </c>
      <c r="S114" s="301">
        <v>5000000</v>
      </c>
      <c r="T114" s="241">
        <v>0</v>
      </c>
      <c r="U114" s="232">
        <v>0</v>
      </c>
      <c r="V114" s="232" t="s">
        <v>41</v>
      </c>
      <c r="W114" s="233" t="s">
        <v>29</v>
      </c>
      <c r="X114" s="235" t="s">
        <v>847</v>
      </c>
      <c r="Y114" s="235">
        <v>3778900</v>
      </c>
      <c r="Z114" s="232" t="s">
        <v>848</v>
      </c>
      <c r="AA114" s="302">
        <v>0</v>
      </c>
      <c r="AB114" s="239"/>
      <c r="AC114" s="239"/>
    </row>
    <row r="115" spans="1:29" ht="50.1" customHeight="1" x14ac:dyDescent="0.2">
      <c r="A115" s="232">
        <v>114</v>
      </c>
      <c r="B115" s="232" t="s">
        <v>839</v>
      </c>
      <c r="C115" s="232" t="s">
        <v>956</v>
      </c>
      <c r="D115" s="232" t="s">
        <v>941</v>
      </c>
      <c r="E115" s="232" t="s">
        <v>957</v>
      </c>
      <c r="F115" s="232" t="s">
        <v>27</v>
      </c>
      <c r="G115" s="232" t="s">
        <v>854</v>
      </c>
      <c r="H115" s="232" t="s">
        <v>39</v>
      </c>
      <c r="I115" s="232" t="s">
        <v>513</v>
      </c>
      <c r="J115" s="232">
        <v>25101503</v>
      </c>
      <c r="K115" s="232" t="s">
        <v>855</v>
      </c>
      <c r="L115" s="232">
        <v>3</v>
      </c>
      <c r="M115" s="232">
        <v>4</v>
      </c>
      <c r="N115" s="300">
        <v>9</v>
      </c>
      <c r="O115" s="232">
        <v>1</v>
      </c>
      <c r="P115" s="232" t="s">
        <v>40</v>
      </c>
      <c r="Q115" s="232">
        <v>0</v>
      </c>
      <c r="R115" s="301">
        <v>110000000</v>
      </c>
      <c r="S115" s="301">
        <v>110000000</v>
      </c>
      <c r="T115" s="241">
        <v>0</v>
      </c>
      <c r="U115" s="232">
        <v>0</v>
      </c>
      <c r="V115" s="232" t="s">
        <v>41</v>
      </c>
      <c r="W115" s="233" t="s">
        <v>29</v>
      </c>
      <c r="X115" s="235" t="s">
        <v>847</v>
      </c>
      <c r="Y115" s="235">
        <v>3778900</v>
      </c>
      <c r="Z115" s="232" t="s">
        <v>848</v>
      </c>
      <c r="AA115" s="302">
        <v>0</v>
      </c>
      <c r="AB115" s="239"/>
      <c r="AC115" s="239"/>
    </row>
    <row r="116" spans="1:29" ht="50.1" customHeight="1" x14ac:dyDescent="0.2">
      <c r="A116" s="232">
        <v>115</v>
      </c>
      <c r="B116" s="232" t="s">
        <v>839</v>
      </c>
      <c r="C116" s="232" t="s">
        <v>956</v>
      </c>
      <c r="D116" s="232" t="s">
        <v>941</v>
      </c>
      <c r="E116" s="232" t="s">
        <v>957</v>
      </c>
      <c r="F116" s="232" t="s">
        <v>27</v>
      </c>
      <c r="G116" s="232" t="s">
        <v>843</v>
      </c>
      <c r="H116" s="232" t="s">
        <v>844</v>
      </c>
      <c r="I116" s="232" t="s">
        <v>845</v>
      </c>
      <c r="J116" s="232">
        <v>80111600</v>
      </c>
      <c r="K116" s="232" t="s">
        <v>958</v>
      </c>
      <c r="L116" s="232">
        <v>1</v>
      </c>
      <c r="M116" s="232">
        <v>1</v>
      </c>
      <c r="N116" s="300">
        <v>10</v>
      </c>
      <c r="O116" s="232">
        <v>1</v>
      </c>
      <c r="P116" s="232" t="s">
        <v>28</v>
      </c>
      <c r="Q116" s="232">
        <v>0</v>
      </c>
      <c r="R116" s="301">
        <v>18732000</v>
      </c>
      <c r="S116" s="301">
        <v>18732000</v>
      </c>
      <c r="T116" s="241">
        <v>0</v>
      </c>
      <c r="U116" s="232">
        <v>0</v>
      </c>
      <c r="V116" s="232" t="s">
        <v>41</v>
      </c>
      <c r="W116" s="233" t="s">
        <v>29</v>
      </c>
      <c r="X116" s="235" t="s">
        <v>847</v>
      </c>
      <c r="Y116" s="235">
        <v>3778900</v>
      </c>
      <c r="Z116" s="232" t="s">
        <v>848</v>
      </c>
      <c r="AA116" s="302">
        <v>0</v>
      </c>
      <c r="AB116" s="239"/>
      <c r="AC116" s="239"/>
    </row>
    <row r="117" spans="1:29" ht="50.1" customHeight="1" x14ac:dyDescent="0.2">
      <c r="A117" s="232">
        <v>116</v>
      </c>
      <c r="B117" s="232" t="s">
        <v>839</v>
      </c>
      <c r="C117" s="232" t="s">
        <v>956</v>
      </c>
      <c r="D117" s="232" t="s">
        <v>941</v>
      </c>
      <c r="E117" s="232" t="s">
        <v>957</v>
      </c>
      <c r="F117" s="232" t="s">
        <v>27</v>
      </c>
      <c r="G117" s="232" t="s">
        <v>843</v>
      </c>
      <c r="H117" s="232" t="s">
        <v>844</v>
      </c>
      <c r="I117" s="232" t="s">
        <v>845</v>
      </c>
      <c r="J117" s="232">
        <v>80111600</v>
      </c>
      <c r="K117" s="232" t="s">
        <v>959</v>
      </c>
      <c r="L117" s="232">
        <v>1</v>
      </c>
      <c r="M117" s="232">
        <v>1</v>
      </c>
      <c r="N117" s="300">
        <v>10</v>
      </c>
      <c r="O117" s="232">
        <v>1</v>
      </c>
      <c r="P117" s="232" t="s">
        <v>28</v>
      </c>
      <c r="Q117" s="232">
        <v>0</v>
      </c>
      <c r="R117" s="301">
        <v>65803500</v>
      </c>
      <c r="S117" s="301">
        <v>65803500</v>
      </c>
      <c r="T117" s="241">
        <v>0</v>
      </c>
      <c r="U117" s="232">
        <v>0</v>
      </c>
      <c r="V117" s="232" t="s">
        <v>41</v>
      </c>
      <c r="W117" s="233" t="s">
        <v>29</v>
      </c>
      <c r="X117" s="235" t="s">
        <v>847</v>
      </c>
      <c r="Y117" s="235">
        <v>3778900</v>
      </c>
      <c r="Z117" s="232" t="s">
        <v>848</v>
      </c>
      <c r="AA117" s="302">
        <v>0</v>
      </c>
      <c r="AB117" s="239"/>
      <c r="AC117" s="239"/>
    </row>
    <row r="118" spans="1:29" ht="50.1" customHeight="1" x14ac:dyDescent="0.2">
      <c r="A118" s="232">
        <v>117</v>
      </c>
      <c r="B118" s="232" t="s">
        <v>839</v>
      </c>
      <c r="C118" s="232" t="s">
        <v>956</v>
      </c>
      <c r="D118" s="232" t="s">
        <v>941</v>
      </c>
      <c r="E118" s="232" t="s">
        <v>957</v>
      </c>
      <c r="F118" s="232" t="s">
        <v>27</v>
      </c>
      <c r="G118" s="232" t="s">
        <v>843</v>
      </c>
      <c r="H118" s="232" t="s">
        <v>844</v>
      </c>
      <c r="I118" s="232" t="s">
        <v>845</v>
      </c>
      <c r="J118" s="232">
        <v>80111600</v>
      </c>
      <c r="K118" s="232" t="s">
        <v>960</v>
      </c>
      <c r="L118" s="232">
        <v>1</v>
      </c>
      <c r="M118" s="232">
        <v>1</v>
      </c>
      <c r="N118" s="300">
        <v>10</v>
      </c>
      <c r="O118" s="232">
        <v>1</v>
      </c>
      <c r="P118" s="232" t="s">
        <v>28</v>
      </c>
      <c r="Q118" s="232">
        <v>0</v>
      </c>
      <c r="R118" s="301">
        <v>47197500</v>
      </c>
      <c r="S118" s="301">
        <v>47197500</v>
      </c>
      <c r="T118" s="241">
        <v>0</v>
      </c>
      <c r="U118" s="232">
        <v>0</v>
      </c>
      <c r="V118" s="232" t="s">
        <v>41</v>
      </c>
      <c r="W118" s="233" t="s">
        <v>29</v>
      </c>
      <c r="X118" s="235" t="s">
        <v>847</v>
      </c>
      <c r="Y118" s="235">
        <v>3778900</v>
      </c>
      <c r="Z118" s="232" t="s">
        <v>848</v>
      </c>
      <c r="AA118" s="302">
        <v>0</v>
      </c>
      <c r="AB118" s="239"/>
      <c r="AC118" s="239"/>
    </row>
    <row r="119" spans="1:29" ht="50.1" customHeight="1" x14ac:dyDescent="0.2">
      <c r="A119" s="232">
        <v>118</v>
      </c>
      <c r="B119" s="232" t="s">
        <v>839</v>
      </c>
      <c r="C119" s="232" t="s">
        <v>956</v>
      </c>
      <c r="D119" s="232" t="s">
        <v>941</v>
      </c>
      <c r="E119" s="232" t="s">
        <v>957</v>
      </c>
      <c r="F119" s="232" t="s">
        <v>27</v>
      </c>
      <c r="G119" s="232" t="s">
        <v>843</v>
      </c>
      <c r="H119" s="232" t="s">
        <v>844</v>
      </c>
      <c r="I119" s="232" t="s">
        <v>845</v>
      </c>
      <c r="J119" s="232">
        <v>80111600</v>
      </c>
      <c r="K119" s="232" t="s">
        <v>961</v>
      </c>
      <c r="L119" s="232">
        <v>1</v>
      </c>
      <c r="M119" s="232">
        <v>1</v>
      </c>
      <c r="N119" s="300">
        <v>10</v>
      </c>
      <c r="O119" s="232">
        <v>1</v>
      </c>
      <c r="P119" s="232" t="s">
        <v>28</v>
      </c>
      <c r="Q119" s="232">
        <v>0</v>
      </c>
      <c r="R119" s="301">
        <v>32592000</v>
      </c>
      <c r="S119" s="301">
        <v>32592000</v>
      </c>
      <c r="T119" s="241">
        <v>0</v>
      </c>
      <c r="U119" s="232">
        <v>0</v>
      </c>
      <c r="V119" s="232" t="s">
        <v>41</v>
      </c>
      <c r="W119" s="233" t="s">
        <v>29</v>
      </c>
      <c r="X119" s="235" t="s">
        <v>847</v>
      </c>
      <c r="Y119" s="235">
        <v>3778900</v>
      </c>
      <c r="Z119" s="232" t="s">
        <v>848</v>
      </c>
      <c r="AA119" s="302">
        <v>0</v>
      </c>
      <c r="AB119" s="239"/>
      <c r="AC119" s="239"/>
    </row>
    <row r="120" spans="1:29" ht="50.1" customHeight="1" x14ac:dyDescent="0.2">
      <c r="A120" s="232">
        <v>119</v>
      </c>
      <c r="B120" s="232" t="s">
        <v>839</v>
      </c>
      <c r="C120" s="232" t="s">
        <v>956</v>
      </c>
      <c r="D120" s="232" t="s">
        <v>941</v>
      </c>
      <c r="E120" s="232" t="s">
        <v>957</v>
      </c>
      <c r="F120" s="232" t="s">
        <v>27</v>
      </c>
      <c r="G120" s="232" t="s">
        <v>843</v>
      </c>
      <c r="H120" s="232" t="s">
        <v>844</v>
      </c>
      <c r="I120" s="232" t="s">
        <v>845</v>
      </c>
      <c r="J120" s="232">
        <v>80111600</v>
      </c>
      <c r="K120" s="232" t="s">
        <v>960</v>
      </c>
      <c r="L120" s="232">
        <v>1</v>
      </c>
      <c r="M120" s="232">
        <v>1</v>
      </c>
      <c r="N120" s="300">
        <v>10</v>
      </c>
      <c r="O120" s="232">
        <v>1</v>
      </c>
      <c r="P120" s="232" t="s">
        <v>28</v>
      </c>
      <c r="Q120" s="232">
        <v>0</v>
      </c>
      <c r="R120" s="301">
        <v>47197500</v>
      </c>
      <c r="S120" s="301">
        <v>47197500</v>
      </c>
      <c r="T120" s="241">
        <v>0</v>
      </c>
      <c r="U120" s="232">
        <v>0</v>
      </c>
      <c r="V120" s="232" t="s">
        <v>41</v>
      </c>
      <c r="W120" s="233" t="s">
        <v>29</v>
      </c>
      <c r="X120" s="235" t="s">
        <v>847</v>
      </c>
      <c r="Y120" s="235">
        <v>3778900</v>
      </c>
      <c r="Z120" s="232" t="s">
        <v>848</v>
      </c>
      <c r="AA120" s="302">
        <v>0</v>
      </c>
      <c r="AB120" s="239"/>
      <c r="AC120" s="239"/>
    </row>
    <row r="121" spans="1:29" ht="50.1" customHeight="1" x14ac:dyDescent="0.2">
      <c r="A121" s="232">
        <v>120</v>
      </c>
      <c r="B121" s="232" t="s">
        <v>839</v>
      </c>
      <c r="C121" s="232" t="s">
        <v>956</v>
      </c>
      <c r="D121" s="232" t="s">
        <v>941</v>
      </c>
      <c r="E121" s="232" t="s">
        <v>957</v>
      </c>
      <c r="F121" s="232" t="s">
        <v>27</v>
      </c>
      <c r="G121" s="232" t="s">
        <v>843</v>
      </c>
      <c r="H121" s="232" t="s">
        <v>844</v>
      </c>
      <c r="I121" s="232" t="s">
        <v>845</v>
      </c>
      <c r="J121" s="232">
        <v>80111600</v>
      </c>
      <c r="K121" s="232" t="s">
        <v>962</v>
      </c>
      <c r="L121" s="232">
        <v>1</v>
      </c>
      <c r="M121" s="232">
        <v>1</v>
      </c>
      <c r="N121" s="300">
        <v>10</v>
      </c>
      <c r="O121" s="232">
        <v>1</v>
      </c>
      <c r="P121" s="232" t="s">
        <v>28</v>
      </c>
      <c r="Q121" s="232">
        <v>0</v>
      </c>
      <c r="R121" s="301">
        <v>59598000</v>
      </c>
      <c r="S121" s="301">
        <v>59598000</v>
      </c>
      <c r="T121" s="241">
        <v>0</v>
      </c>
      <c r="U121" s="232">
        <v>0</v>
      </c>
      <c r="V121" s="232" t="s">
        <v>41</v>
      </c>
      <c r="W121" s="233" t="s">
        <v>29</v>
      </c>
      <c r="X121" s="235" t="s">
        <v>847</v>
      </c>
      <c r="Y121" s="235">
        <v>3778900</v>
      </c>
      <c r="Z121" s="232" t="s">
        <v>848</v>
      </c>
      <c r="AA121" s="302">
        <v>0</v>
      </c>
      <c r="AB121" s="239"/>
      <c r="AC121" s="239"/>
    </row>
    <row r="122" spans="1:29" ht="50.1" customHeight="1" x14ac:dyDescent="0.2">
      <c r="A122" s="232">
        <v>121</v>
      </c>
      <c r="B122" s="232" t="s">
        <v>839</v>
      </c>
      <c r="C122" s="232" t="s">
        <v>956</v>
      </c>
      <c r="D122" s="232" t="s">
        <v>941</v>
      </c>
      <c r="E122" s="232" t="s">
        <v>957</v>
      </c>
      <c r="F122" s="232" t="s">
        <v>27</v>
      </c>
      <c r="G122" s="232" t="s">
        <v>843</v>
      </c>
      <c r="H122" s="232" t="s">
        <v>844</v>
      </c>
      <c r="I122" s="232" t="s">
        <v>845</v>
      </c>
      <c r="J122" s="232">
        <v>80111600</v>
      </c>
      <c r="K122" s="232" t="s">
        <v>963</v>
      </c>
      <c r="L122" s="232">
        <v>1</v>
      </c>
      <c r="M122" s="232">
        <v>1</v>
      </c>
      <c r="N122" s="300">
        <v>10</v>
      </c>
      <c r="O122" s="232">
        <v>1</v>
      </c>
      <c r="P122" s="232" t="s">
        <v>28</v>
      </c>
      <c r="Q122" s="232">
        <v>0</v>
      </c>
      <c r="R122" s="301">
        <v>32592000</v>
      </c>
      <c r="S122" s="301">
        <v>32592000</v>
      </c>
      <c r="T122" s="241">
        <v>0</v>
      </c>
      <c r="U122" s="232">
        <v>0</v>
      </c>
      <c r="V122" s="232" t="s">
        <v>41</v>
      </c>
      <c r="W122" s="233" t="s">
        <v>29</v>
      </c>
      <c r="X122" s="235" t="s">
        <v>847</v>
      </c>
      <c r="Y122" s="235">
        <v>3778900</v>
      </c>
      <c r="Z122" s="232" t="s">
        <v>848</v>
      </c>
      <c r="AA122" s="302">
        <v>0</v>
      </c>
      <c r="AB122" s="239"/>
      <c r="AC122" s="239"/>
    </row>
    <row r="123" spans="1:29" ht="50.1" customHeight="1" x14ac:dyDescent="0.2">
      <c r="A123" s="232">
        <v>122</v>
      </c>
      <c r="B123" s="232" t="s">
        <v>839</v>
      </c>
      <c r="C123" s="232" t="s">
        <v>956</v>
      </c>
      <c r="D123" s="232" t="s">
        <v>941</v>
      </c>
      <c r="E123" s="232" t="s">
        <v>957</v>
      </c>
      <c r="F123" s="232" t="s">
        <v>27</v>
      </c>
      <c r="G123" s="232" t="s">
        <v>843</v>
      </c>
      <c r="H123" s="232" t="s">
        <v>844</v>
      </c>
      <c r="I123" s="232" t="s">
        <v>845</v>
      </c>
      <c r="J123" s="232">
        <v>80111600</v>
      </c>
      <c r="K123" s="232" t="s">
        <v>958</v>
      </c>
      <c r="L123" s="232">
        <v>1</v>
      </c>
      <c r="M123" s="232">
        <v>1</v>
      </c>
      <c r="N123" s="300">
        <v>10</v>
      </c>
      <c r="O123" s="232">
        <v>1</v>
      </c>
      <c r="P123" s="232" t="s">
        <v>28</v>
      </c>
      <c r="Q123" s="232">
        <v>0</v>
      </c>
      <c r="R123" s="301">
        <v>18732000</v>
      </c>
      <c r="S123" s="301">
        <v>18732000</v>
      </c>
      <c r="T123" s="241">
        <v>0</v>
      </c>
      <c r="U123" s="232">
        <v>0</v>
      </c>
      <c r="V123" s="232" t="s">
        <v>41</v>
      </c>
      <c r="W123" s="233" t="s">
        <v>29</v>
      </c>
      <c r="X123" s="235" t="s">
        <v>847</v>
      </c>
      <c r="Y123" s="235">
        <v>3778900</v>
      </c>
      <c r="Z123" s="232" t="s">
        <v>848</v>
      </c>
      <c r="AA123" s="302">
        <v>0</v>
      </c>
      <c r="AB123" s="239"/>
      <c r="AC123" s="239"/>
    </row>
    <row r="124" spans="1:29" ht="50.1" customHeight="1" x14ac:dyDescent="0.2">
      <c r="A124" s="232">
        <v>123</v>
      </c>
      <c r="B124" s="232" t="s">
        <v>839</v>
      </c>
      <c r="C124" s="232" t="s">
        <v>956</v>
      </c>
      <c r="D124" s="232" t="s">
        <v>941</v>
      </c>
      <c r="E124" s="232" t="s">
        <v>957</v>
      </c>
      <c r="F124" s="232" t="s">
        <v>27</v>
      </c>
      <c r="G124" s="232" t="s">
        <v>843</v>
      </c>
      <c r="H124" s="232" t="s">
        <v>844</v>
      </c>
      <c r="I124" s="232" t="s">
        <v>845</v>
      </c>
      <c r="J124" s="232">
        <v>80111600</v>
      </c>
      <c r="K124" s="232" t="s">
        <v>964</v>
      </c>
      <c r="L124" s="232">
        <v>1</v>
      </c>
      <c r="M124" s="232">
        <v>1</v>
      </c>
      <c r="N124" s="300">
        <v>10</v>
      </c>
      <c r="O124" s="232">
        <v>1</v>
      </c>
      <c r="P124" s="232" t="s">
        <v>28</v>
      </c>
      <c r="Q124" s="232">
        <v>0</v>
      </c>
      <c r="R124" s="301">
        <v>32592000</v>
      </c>
      <c r="S124" s="301">
        <v>32592000</v>
      </c>
      <c r="T124" s="241">
        <v>0</v>
      </c>
      <c r="U124" s="232">
        <v>0</v>
      </c>
      <c r="V124" s="232" t="s">
        <v>41</v>
      </c>
      <c r="W124" s="233" t="s">
        <v>29</v>
      </c>
      <c r="X124" s="235" t="s">
        <v>847</v>
      </c>
      <c r="Y124" s="235">
        <v>3778900</v>
      </c>
      <c r="Z124" s="232" t="s">
        <v>848</v>
      </c>
      <c r="AA124" s="302">
        <v>0</v>
      </c>
      <c r="AB124" s="239"/>
      <c r="AC124" s="239"/>
    </row>
    <row r="125" spans="1:29" ht="50.1" customHeight="1" x14ac:dyDescent="0.2">
      <c r="A125" s="232">
        <v>124</v>
      </c>
      <c r="B125" s="232" t="s">
        <v>839</v>
      </c>
      <c r="C125" s="232" t="s">
        <v>956</v>
      </c>
      <c r="D125" s="232" t="s">
        <v>941</v>
      </c>
      <c r="E125" s="232" t="s">
        <v>957</v>
      </c>
      <c r="F125" s="232" t="s">
        <v>27</v>
      </c>
      <c r="G125" s="232" t="s">
        <v>843</v>
      </c>
      <c r="H125" s="232" t="s">
        <v>844</v>
      </c>
      <c r="I125" s="232" t="s">
        <v>845</v>
      </c>
      <c r="J125" s="232">
        <v>80111600</v>
      </c>
      <c r="K125" s="232" t="s">
        <v>961</v>
      </c>
      <c r="L125" s="232">
        <v>1</v>
      </c>
      <c r="M125" s="232">
        <v>1</v>
      </c>
      <c r="N125" s="300">
        <v>10</v>
      </c>
      <c r="O125" s="232">
        <v>1</v>
      </c>
      <c r="P125" s="232" t="s">
        <v>28</v>
      </c>
      <c r="Q125" s="232">
        <v>0</v>
      </c>
      <c r="R125" s="301">
        <v>32592000</v>
      </c>
      <c r="S125" s="301">
        <v>32592000</v>
      </c>
      <c r="T125" s="241">
        <v>0</v>
      </c>
      <c r="U125" s="232">
        <v>0</v>
      </c>
      <c r="V125" s="232" t="s">
        <v>41</v>
      </c>
      <c r="W125" s="233" t="s">
        <v>29</v>
      </c>
      <c r="X125" s="235" t="s">
        <v>847</v>
      </c>
      <c r="Y125" s="235">
        <v>3778900</v>
      </c>
      <c r="Z125" s="232" t="s">
        <v>848</v>
      </c>
      <c r="AA125" s="302">
        <v>0</v>
      </c>
      <c r="AB125" s="239"/>
      <c r="AC125" s="239"/>
    </row>
    <row r="126" spans="1:29" ht="50.1" customHeight="1" x14ac:dyDescent="0.2">
      <c r="A126" s="232">
        <v>125</v>
      </c>
      <c r="B126" s="232" t="s">
        <v>839</v>
      </c>
      <c r="C126" s="232" t="s">
        <v>956</v>
      </c>
      <c r="D126" s="232" t="s">
        <v>941</v>
      </c>
      <c r="E126" s="232" t="s">
        <v>957</v>
      </c>
      <c r="F126" s="232" t="s">
        <v>27</v>
      </c>
      <c r="G126" s="232" t="s">
        <v>843</v>
      </c>
      <c r="H126" s="232" t="s">
        <v>844</v>
      </c>
      <c r="I126" s="232" t="s">
        <v>845</v>
      </c>
      <c r="J126" s="232">
        <v>80111600</v>
      </c>
      <c r="K126" s="232" t="s">
        <v>963</v>
      </c>
      <c r="L126" s="232">
        <v>1</v>
      </c>
      <c r="M126" s="232">
        <v>1</v>
      </c>
      <c r="N126" s="300">
        <v>10</v>
      </c>
      <c r="O126" s="232">
        <v>1</v>
      </c>
      <c r="P126" s="232" t="s">
        <v>28</v>
      </c>
      <c r="Q126" s="232">
        <v>0</v>
      </c>
      <c r="R126" s="301">
        <v>32592000</v>
      </c>
      <c r="S126" s="301">
        <v>32592000</v>
      </c>
      <c r="T126" s="241">
        <v>0</v>
      </c>
      <c r="U126" s="232">
        <v>0</v>
      </c>
      <c r="V126" s="232" t="s">
        <v>41</v>
      </c>
      <c r="W126" s="233" t="s">
        <v>29</v>
      </c>
      <c r="X126" s="235" t="s">
        <v>847</v>
      </c>
      <c r="Y126" s="235">
        <v>3778900</v>
      </c>
      <c r="Z126" s="232" t="s">
        <v>848</v>
      </c>
      <c r="AA126" s="302">
        <v>0</v>
      </c>
      <c r="AB126" s="239"/>
      <c r="AC126" s="239"/>
    </row>
    <row r="127" spans="1:29" ht="50.1" customHeight="1" x14ac:dyDescent="0.2">
      <c r="A127" s="232">
        <v>126</v>
      </c>
      <c r="B127" s="232" t="s">
        <v>839</v>
      </c>
      <c r="C127" s="232" t="s">
        <v>956</v>
      </c>
      <c r="D127" s="232" t="s">
        <v>941</v>
      </c>
      <c r="E127" s="232" t="s">
        <v>957</v>
      </c>
      <c r="F127" s="232" t="s">
        <v>27</v>
      </c>
      <c r="G127" s="232" t="s">
        <v>843</v>
      </c>
      <c r="H127" s="232" t="s">
        <v>844</v>
      </c>
      <c r="I127" s="232" t="s">
        <v>845</v>
      </c>
      <c r="J127" s="232">
        <v>80111600</v>
      </c>
      <c r="K127" s="232" t="s">
        <v>965</v>
      </c>
      <c r="L127" s="232">
        <v>1</v>
      </c>
      <c r="M127" s="232">
        <v>1</v>
      </c>
      <c r="N127" s="300">
        <v>1</v>
      </c>
      <c r="O127" s="232">
        <v>1</v>
      </c>
      <c r="P127" s="232" t="s">
        <v>28</v>
      </c>
      <c r="Q127" s="232">
        <v>0</v>
      </c>
      <c r="R127" s="301">
        <v>3259000</v>
      </c>
      <c r="S127" s="301">
        <v>3259000</v>
      </c>
      <c r="T127" s="241">
        <v>0</v>
      </c>
      <c r="U127" s="232">
        <v>0</v>
      </c>
      <c r="V127" s="232" t="s">
        <v>41</v>
      </c>
      <c r="W127" s="233" t="s">
        <v>29</v>
      </c>
      <c r="X127" s="235" t="s">
        <v>847</v>
      </c>
      <c r="Y127" s="235">
        <v>3778900</v>
      </c>
      <c r="Z127" s="232" t="s">
        <v>848</v>
      </c>
      <c r="AA127" s="302">
        <v>0</v>
      </c>
      <c r="AB127" s="239"/>
      <c r="AC127" s="239"/>
    </row>
    <row r="128" spans="1:29" ht="50.1" customHeight="1" x14ac:dyDescent="0.2">
      <c r="A128" s="232">
        <v>127</v>
      </c>
      <c r="B128" s="232" t="s">
        <v>839</v>
      </c>
      <c r="C128" s="232" t="s">
        <v>940</v>
      </c>
      <c r="D128" s="232" t="s">
        <v>941</v>
      </c>
      <c r="E128" s="232" t="s">
        <v>966</v>
      </c>
      <c r="F128" s="232" t="s">
        <v>27</v>
      </c>
      <c r="G128" s="232" t="s">
        <v>843</v>
      </c>
      <c r="H128" s="232" t="s">
        <v>844</v>
      </c>
      <c r="I128" s="232" t="s">
        <v>845</v>
      </c>
      <c r="J128" s="232">
        <v>80111600</v>
      </c>
      <c r="K128" s="232" t="s">
        <v>967</v>
      </c>
      <c r="L128" s="232">
        <v>1</v>
      </c>
      <c r="M128" s="232">
        <v>1</v>
      </c>
      <c r="N128" s="300">
        <v>10</v>
      </c>
      <c r="O128" s="232">
        <v>1</v>
      </c>
      <c r="P128" s="232" t="s">
        <v>28</v>
      </c>
      <c r="Q128" s="232">
        <v>0</v>
      </c>
      <c r="R128" s="301">
        <v>36372000</v>
      </c>
      <c r="S128" s="301">
        <v>36372000</v>
      </c>
      <c r="T128" s="241">
        <v>0</v>
      </c>
      <c r="U128" s="232">
        <v>0</v>
      </c>
      <c r="V128" s="232" t="s">
        <v>41</v>
      </c>
      <c r="W128" s="233" t="s">
        <v>29</v>
      </c>
      <c r="X128" s="235" t="s">
        <v>847</v>
      </c>
      <c r="Y128" s="235">
        <v>3778900</v>
      </c>
      <c r="Z128" s="232" t="s">
        <v>848</v>
      </c>
      <c r="AA128" s="302">
        <v>0</v>
      </c>
      <c r="AB128" s="239"/>
      <c r="AC128" s="239"/>
    </row>
    <row r="129" spans="1:29" ht="50.1" customHeight="1" x14ac:dyDescent="0.2">
      <c r="A129" s="232">
        <v>128</v>
      </c>
      <c r="B129" s="232" t="s">
        <v>839</v>
      </c>
      <c r="C129" s="232" t="s">
        <v>940</v>
      </c>
      <c r="D129" s="232" t="s">
        <v>941</v>
      </c>
      <c r="E129" s="232" t="s">
        <v>966</v>
      </c>
      <c r="F129" s="232" t="s">
        <v>27</v>
      </c>
      <c r="G129" s="232" t="s">
        <v>843</v>
      </c>
      <c r="H129" s="232" t="s">
        <v>844</v>
      </c>
      <c r="I129" s="232" t="s">
        <v>845</v>
      </c>
      <c r="J129" s="232">
        <v>80111600</v>
      </c>
      <c r="K129" s="232" t="s">
        <v>967</v>
      </c>
      <c r="L129" s="232">
        <v>1</v>
      </c>
      <c r="M129" s="232">
        <v>1</v>
      </c>
      <c r="N129" s="300">
        <v>10</v>
      </c>
      <c r="O129" s="232">
        <v>1</v>
      </c>
      <c r="P129" s="232" t="s">
        <v>28</v>
      </c>
      <c r="Q129" s="232">
        <v>0</v>
      </c>
      <c r="R129" s="301">
        <v>32592000</v>
      </c>
      <c r="S129" s="301">
        <v>32592000</v>
      </c>
      <c r="T129" s="241">
        <v>0</v>
      </c>
      <c r="U129" s="232">
        <v>0</v>
      </c>
      <c r="V129" s="232" t="s">
        <v>41</v>
      </c>
      <c r="W129" s="233" t="s">
        <v>29</v>
      </c>
      <c r="X129" s="235" t="s">
        <v>847</v>
      </c>
      <c r="Y129" s="235">
        <v>3778900</v>
      </c>
      <c r="Z129" s="232" t="s">
        <v>848</v>
      </c>
      <c r="AA129" s="302">
        <v>0</v>
      </c>
      <c r="AB129" s="239"/>
      <c r="AC129" s="239"/>
    </row>
    <row r="130" spans="1:29" ht="50.1" customHeight="1" x14ac:dyDescent="0.2">
      <c r="A130" s="232">
        <v>129</v>
      </c>
      <c r="B130" s="232" t="s">
        <v>839</v>
      </c>
      <c r="C130" s="232" t="s">
        <v>940</v>
      </c>
      <c r="D130" s="232" t="s">
        <v>941</v>
      </c>
      <c r="E130" s="232" t="s">
        <v>966</v>
      </c>
      <c r="F130" s="232" t="s">
        <v>27</v>
      </c>
      <c r="G130" s="232" t="s">
        <v>843</v>
      </c>
      <c r="H130" s="232" t="s">
        <v>844</v>
      </c>
      <c r="I130" s="232" t="s">
        <v>845</v>
      </c>
      <c r="J130" s="232">
        <v>80111600</v>
      </c>
      <c r="K130" s="232" t="s">
        <v>967</v>
      </c>
      <c r="L130" s="232">
        <v>1</v>
      </c>
      <c r="M130" s="232">
        <v>1</v>
      </c>
      <c r="N130" s="300">
        <v>10</v>
      </c>
      <c r="O130" s="232">
        <v>1</v>
      </c>
      <c r="P130" s="232" t="s">
        <v>28</v>
      </c>
      <c r="Q130" s="232">
        <v>0</v>
      </c>
      <c r="R130" s="301">
        <v>32592000</v>
      </c>
      <c r="S130" s="301">
        <v>32592000</v>
      </c>
      <c r="T130" s="241">
        <v>0</v>
      </c>
      <c r="U130" s="232">
        <v>0</v>
      </c>
      <c r="V130" s="232" t="s">
        <v>41</v>
      </c>
      <c r="W130" s="233" t="s">
        <v>29</v>
      </c>
      <c r="X130" s="235" t="s">
        <v>847</v>
      </c>
      <c r="Y130" s="235">
        <v>3778900</v>
      </c>
      <c r="Z130" s="232" t="s">
        <v>848</v>
      </c>
      <c r="AA130" s="302">
        <v>0</v>
      </c>
      <c r="AB130" s="239"/>
      <c r="AC130" s="239"/>
    </row>
    <row r="131" spans="1:29" ht="50.1" customHeight="1" x14ac:dyDescent="0.2">
      <c r="A131" s="232">
        <v>130</v>
      </c>
      <c r="B131" s="232" t="s">
        <v>839</v>
      </c>
      <c r="C131" s="232" t="s">
        <v>940</v>
      </c>
      <c r="D131" s="232" t="s">
        <v>941</v>
      </c>
      <c r="E131" s="232" t="s">
        <v>966</v>
      </c>
      <c r="F131" s="232" t="s">
        <v>27</v>
      </c>
      <c r="G131" s="232" t="s">
        <v>843</v>
      </c>
      <c r="H131" s="232" t="s">
        <v>844</v>
      </c>
      <c r="I131" s="232" t="s">
        <v>845</v>
      </c>
      <c r="J131" s="232">
        <v>80111600</v>
      </c>
      <c r="K131" s="232" t="s">
        <v>968</v>
      </c>
      <c r="L131" s="232">
        <v>1</v>
      </c>
      <c r="M131" s="232">
        <v>1</v>
      </c>
      <c r="N131" s="300">
        <v>1</v>
      </c>
      <c r="O131" s="232">
        <v>1</v>
      </c>
      <c r="P131" s="232" t="s">
        <v>28</v>
      </c>
      <c r="Q131" s="232">
        <v>0</v>
      </c>
      <c r="R131" s="301">
        <v>3259000</v>
      </c>
      <c r="S131" s="301">
        <v>3259000</v>
      </c>
      <c r="T131" s="241">
        <v>0</v>
      </c>
      <c r="U131" s="232">
        <v>0</v>
      </c>
      <c r="V131" s="232" t="s">
        <v>41</v>
      </c>
      <c r="W131" s="233" t="s">
        <v>29</v>
      </c>
      <c r="X131" s="235" t="s">
        <v>847</v>
      </c>
      <c r="Y131" s="235">
        <v>3778900</v>
      </c>
      <c r="Z131" s="232" t="s">
        <v>848</v>
      </c>
      <c r="AA131" s="302">
        <v>0</v>
      </c>
      <c r="AB131" s="239"/>
      <c r="AC131" s="239"/>
    </row>
    <row r="132" spans="1:29" ht="50.1" customHeight="1" x14ac:dyDescent="0.2">
      <c r="A132" s="232">
        <v>131</v>
      </c>
      <c r="B132" s="232" t="s">
        <v>839</v>
      </c>
      <c r="C132" s="232" t="s">
        <v>913</v>
      </c>
      <c r="D132" s="232" t="s">
        <v>914</v>
      </c>
      <c r="E132" s="232" t="s">
        <v>969</v>
      </c>
      <c r="F132" s="232" t="s">
        <v>27</v>
      </c>
      <c r="G132" s="232" t="s">
        <v>843</v>
      </c>
      <c r="H132" s="232" t="s">
        <v>844</v>
      </c>
      <c r="I132" s="232" t="s">
        <v>845</v>
      </c>
      <c r="J132" s="232">
        <v>80111600</v>
      </c>
      <c r="K132" s="232" t="s">
        <v>970</v>
      </c>
      <c r="L132" s="232">
        <v>1</v>
      </c>
      <c r="M132" s="232">
        <v>1</v>
      </c>
      <c r="N132" s="300">
        <v>10</v>
      </c>
      <c r="O132" s="232">
        <v>1</v>
      </c>
      <c r="P132" s="232" t="s">
        <v>28</v>
      </c>
      <c r="Q132" s="232">
        <v>0</v>
      </c>
      <c r="R132" s="301">
        <v>32592000</v>
      </c>
      <c r="S132" s="301">
        <v>32592000</v>
      </c>
      <c r="T132" s="241">
        <v>0</v>
      </c>
      <c r="U132" s="232">
        <v>0</v>
      </c>
      <c r="V132" s="232" t="s">
        <v>41</v>
      </c>
      <c r="W132" s="233" t="s">
        <v>29</v>
      </c>
      <c r="X132" s="235" t="s">
        <v>847</v>
      </c>
      <c r="Y132" s="235">
        <v>3778900</v>
      </c>
      <c r="Z132" s="232" t="s">
        <v>848</v>
      </c>
      <c r="AA132" s="302">
        <v>0</v>
      </c>
      <c r="AB132" s="239"/>
      <c r="AC132" s="239"/>
    </row>
    <row r="133" spans="1:29" ht="50.1" customHeight="1" x14ac:dyDescent="0.2">
      <c r="A133" s="232">
        <v>132</v>
      </c>
      <c r="B133" s="232" t="s">
        <v>839</v>
      </c>
      <c r="C133" s="232" t="s">
        <v>913</v>
      </c>
      <c r="D133" s="232" t="s">
        <v>914</v>
      </c>
      <c r="E133" s="232" t="s">
        <v>969</v>
      </c>
      <c r="F133" s="232" t="s">
        <v>27</v>
      </c>
      <c r="G133" s="232" t="s">
        <v>843</v>
      </c>
      <c r="H133" s="232" t="s">
        <v>844</v>
      </c>
      <c r="I133" s="232" t="s">
        <v>845</v>
      </c>
      <c r="J133" s="232">
        <v>80111600</v>
      </c>
      <c r="K133" s="232" t="s">
        <v>970</v>
      </c>
      <c r="L133" s="232">
        <v>1</v>
      </c>
      <c r="M133" s="232">
        <v>1</v>
      </c>
      <c r="N133" s="300">
        <v>10</v>
      </c>
      <c r="O133" s="232">
        <v>1</v>
      </c>
      <c r="P133" s="232" t="s">
        <v>28</v>
      </c>
      <c r="Q133" s="232">
        <v>0</v>
      </c>
      <c r="R133" s="301">
        <v>32592000</v>
      </c>
      <c r="S133" s="301">
        <v>32592000</v>
      </c>
      <c r="T133" s="241">
        <v>0</v>
      </c>
      <c r="U133" s="232">
        <v>0</v>
      </c>
      <c r="V133" s="232" t="s">
        <v>41</v>
      </c>
      <c r="W133" s="233" t="s">
        <v>29</v>
      </c>
      <c r="X133" s="235" t="s">
        <v>847</v>
      </c>
      <c r="Y133" s="235">
        <v>3778900</v>
      </c>
      <c r="Z133" s="232" t="s">
        <v>848</v>
      </c>
      <c r="AA133" s="302">
        <v>0</v>
      </c>
      <c r="AB133" s="239"/>
      <c r="AC133" s="239"/>
    </row>
    <row r="134" spans="1:29" ht="50.1" customHeight="1" x14ac:dyDescent="0.2">
      <c r="A134" s="232">
        <v>133</v>
      </c>
      <c r="B134" s="232" t="s">
        <v>839</v>
      </c>
      <c r="C134" s="232" t="s">
        <v>913</v>
      </c>
      <c r="D134" s="232" t="s">
        <v>914</v>
      </c>
      <c r="E134" s="232" t="s">
        <v>969</v>
      </c>
      <c r="F134" s="232" t="s">
        <v>27</v>
      </c>
      <c r="G134" s="232" t="s">
        <v>843</v>
      </c>
      <c r="H134" s="232" t="s">
        <v>844</v>
      </c>
      <c r="I134" s="232" t="s">
        <v>845</v>
      </c>
      <c r="J134" s="232">
        <v>80111600</v>
      </c>
      <c r="K134" s="232" t="s">
        <v>971</v>
      </c>
      <c r="L134" s="232">
        <v>1</v>
      </c>
      <c r="M134" s="232">
        <v>1</v>
      </c>
      <c r="N134" s="300">
        <v>1</v>
      </c>
      <c r="O134" s="232">
        <v>1</v>
      </c>
      <c r="P134" s="232" t="s">
        <v>28</v>
      </c>
      <c r="Q134" s="232">
        <v>0</v>
      </c>
      <c r="R134" s="301">
        <v>3259000</v>
      </c>
      <c r="S134" s="301">
        <v>3259000</v>
      </c>
      <c r="T134" s="241">
        <v>0</v>
      </c>
      <c r="U134" s="232">
        <v>0</v>
      </c>
      <c r="V134" s="232" t="s">
        <v>41</v>
      </c>
      <c r="W134" s="233" t="s">
        <v>29</v>
      </c>
      <c r="X134" s="235" t="s">
        <v>847</v>
      </c>
      <c r="Y134" s="235">
        <v>3778900</v>
      </c>
      <c r="Z134" s="232" t="s">
        <v>848</v>
      </c>
      <c r="AA134" s="302">
        <v>0</v>
      </c>
      <c r="AB134" s="239"/>
      <c r="AC134" s="239"/>
    </row>
    <row r="135" spans="1:29" ht="50.1" customHeight="1" x14ac:dyDescent="0.2">
      <c r="A135" s="232">
        <v>134</v>
      </c>
      <c r="B135" s="232" t="s">
        <v>839</v>
      </c>
      <c r="C135" s="232" t="s">
        <v>913</v>
      </c>
      <c r="D135" s="232" t="s">
        <v>914</v>
      </c>
      <c r="E135" s="232" t="s">
        <v>969</v>
      </c>
      <c r="F135" s="232" t="s">
        <v>27</v>
      </c>
      <c r="G135" s="232" t="s">
        <v>843</v>
      </c>
      <c r="H135" s="232" t="s">
        <v>844</v>
      </c>
      <c r="I135" s="232" t="s">
        <v>845</v>
      </c>
      <c r="J135" s="232">
        <v>80111600</v>
      </c>
      <c r="K135" s="232" t="s">
        <v>972</v>
      </c>
      <c r="L135" s="232">
        <v>1</v>
      </c>
      <c r="M135" s="232">
        <v>1</v>
      </c>
      <c r="N135" s="300">
        <v>10</v>
      </c>
      <c r="O135" s="232">
        <v>1</v>
      </c>
      <c r="P135" s="232" t="s">
        <v>28</v>
      </c>
      <c r="Q135" s="232">
        <v>0</v>
      </c>
      <c r="R135" s="301">
        <v>27856500</v>
      </c>
      <c r="S135" s="301">
        <v>27856500</v>
      </c>
      <c r="T135" s="241">
        <v>0</v>
      </c>
      <c r="U135" s="232">
        <v>0</v>
      </c>
      <c r="V135" s="232" t="s">
        <v>41</v>
      </c>
      <c r="W135" s="233" t="s">
        <v>29</v>
      </c>
      <c r="X135" s="235" t="s">
        <v>847</v>
      </c>
      <c r="Y135" s="235">
        <v>3778900</v>
      </c>
      <c r="Z135" s="232" t="s">
        <v>848</v>
      </c>
      <c r="AA135" s="302">
        <v>0</v>
      </c>
      <c r="AB135" s="239"/>
      <c r="AC135" s="239"/>
    </row>
    <row r="136" spans="1:29" ht="50.1" customHeight="1" x14ac:dyDescent="0.2">
      <c r="A136" s="232">
        <v>135</v>
      </c>
      <c r="B136" s="232" t="s">
        <v>839</v>
      </c>
      <c r="C136" s="232" t="s">
        <v>913</v>
      </c>
      <c r="D136" s="232" t="s">
        <v>914</v>
      </c>
      <c r="E136" s="232" t="s">
        <v>969</v>
      </c>
      <c r="F136" s="232" t="s">
        <v>27</v>
      </c>
      <c r="G136" s="232" t="s">
        <v>843</v>
      </c>
      <c r="H136" s="232" t="s">
        <v>844</v>
      </c>
      <c r="I136" s="232" t="s">
        <v>845</v>
      </c>
      <c r="J136" s="232">
        <v>80111600</v>
      </c>
      <c r="K136" s="232" t="s">
        <v>972</v>
      </c>
      <c r="L136" s="232">
        <v>1</v>
      </c>
      <c r="M136" s="232">
        <v>1</v>
      </c>
      <c r="N136" s="300">
        <v>10</v>
      </c>
      <c r="O136" s="232">
        <v>1</v>
      </c>
      <c r="P136" s="232" t="s">
        <v>28</v>
      </c>
      <c r="Q136" s="232">
        <v>0</v>
      </c>
      <c r="R136" s="301">
        <v>27856500</v>
      </c>
      <c r="S136" s="301">
        <v>27856500</v>
      </c>
      <c r="T136" s="241">
        <v>0</v>
      </c>
      <c r="U136" s="232">
        <v>0</v>
      </c>
      <c r="V136" s="232" t="s">
        <v>41</v>
      </c>
      <c r="W136" s="233" t="s">
        <v>29</v>
      </c>
      <c r="X136" s="235" t="s">
        <v>847</v>
      </c>
      <c r="Y136" s="235">
        <v>3778900</v>
      </c>
      <c r="Z136" s="232" t="s">
        <v>848</v>
      </c>
      <c r="AA136" s="302">
        <v>0</v>
      </c>
      <c r="AB136" s="239"/>
      <c r="AC136" s="239"/>
    </row>
    <row r="137" spans="1:29" ht="50.1" customHeight="1" x14ac:dyDescent="0.2">
      <c r="A137" s="232">
        <v>136</v>
      </c>
      <c r="B137" s="232" t="s">
        <v>839</v>
      </c>
      <c r="C137" s="232" t="s">
        <v>913</v>
      </c>
      <c r="D137" s="232" t="s">
        <v>914</v>
      </c>
      <c r="E137" s="232" t="s">
        <v>969</v>
      </c>
      <c r="F137" s="232" t="s">
        <v>27</v>
      </c>
      <c r="G137" s="232" t="s">
        <v>843</v>
      </c>
      <c r="H137" s="232" t="s">
        <v>844</v>
      </c>
      <c r="I137" s="232" t="s">
        <v>845</v>
      </c>
      <c r="J137" s="232">
        <v>80111600</v>
      </c>
      <c r="K137" s="232" t="s">
        <v>972</v>
      </c>
      <c r="L137" s="232">
        <v>1</v>
      </c>
      <c r="M137" s="232">
        <v>1</v>
      </c>
      <c r="N137" s="300">
        <v>10</v>
      </c>
      <c r="O137" s="232">
        <v>1</v>
      </c>
      <c r="P137" s="232" t="s">
        <v>28</v>
      </c>
      <c r="Q137" s="232">
        <v>0</v>
      </c>
      <c r="R137" s="301">
        <v>27856500</v>
      </c>
      <c r="S137" s="301">
        <v>27856500</v>
      </c>
      <c r="T137" s="241">
        <v>0</v>
      </c>
      <c r="U137" s="232">
        <v>0</v>
      </c>
      <c r="V137" s="232" t="s">
        <v>41</v>
      </c>
      <c r="W137" s="233" t="s">
        <v>29</v>
      </c>
      <c r="X137" s="235" t="s">
        <v>847</v>
      </c>
      <c r="Y137" s="235">
        <v>3778900</v>
      </c>
      <c r="Z137" s="232" t="s">
        <v>848</v>
      </c>
      <c r="AA137" s="302">
        <v>0</v>
      </c>
      <c r="AB137" s="239"/>
      <c r="AC137" s="239"/>
    </row>
    <row r="138" spans="1:29" ht="50.1" customHeight="1" x14ac:dyDescent="0.2">
      <c r="A138" s="232">
        <v>137</v>
      </c>
      <c r="B138" s="232" t="s">
        <v>839</v>
      </c>
      <c r="C138" s="232" t="s">
        <v>913</v>
      </c>
      <c r="D138" s="232" t="s">
        <v>914</v>
      </c>
      <c r="E138" s="232" t="s">
        <v>969</v>
      </c>
      <c r="F138" s="232" t="s">
        <v>27</v>
      </c>
      <c r="G138" s="232" t="s">
        <v>843</v>
      </c>
      <c r="H138" s="232" t="s">
        <v>844</v>
      </c>
      <c r="I138" s="232" t="s">
        <v>845</v>
      </c>
      <c r="J138" s="232">
        <v>80111600</v>
      </c>
      <c r="K138" s="232" t="s">
        <v>972</v>
      </c>
      <c r="L138" s="232">
        <v>1</v>
      </c>
      <c r="M138" s="232">
        <v>1</v>
      </c>
      <c r="N138" s="300">
        <v>10</v>
      </c>
      <c r="O138" s="232">
        <v>1</v>
      </c>
      <c r="P138" s="232" t="s">
        <v>28</v>
      </c>
      <c r="Q138" s="232">
        <v>0</v>
      </c>
      <c r="R138" s="301">
        <v>27856500</v>
      </c>
      <c r="S138" s="301">
        <v>27856500</v>
      </c>
      <c r="T138" s="241">
        <v>0</v>
      </c>
      <c r="U138" s="232">
        <v>0</v>
      </c>
      <c r="V138" s="232" t="s">
        <v>41</v>
      </c>
      <c r="W138" s="233" t="s">
        <v>29</v>
      </c>
      <c r="X138" s="235" t="s">
        <v>847</v>
      </c>
      <c r="Y138" s="235">
        <v>3778900</v>
      </c>
      <c r="Z138" s="232" t="s">
        <v>848</v>
      </c>
      <c r="AA138" s="302">
        <v>0</v>
      </c>
      <c r="AB138" s="239"/>
      <c r="AC138" s="239"/>
    </row>
    <row r="139" spans="1:29" ht="50.1" customHeight="1" x14ac:dyDescent="0.2">
      <c r="A139" s="232">
        <v>138</v>
      </c>
      <c r="B139" s="232" t="s">
        <v>839</v>
      </c>
      <c r="C139" s="232" t="s">
        <v>930</v>
      </c>
      <c r="D139" s="232" t="s">
        <v>931</v>
      </c>
      <c r="E139" s="232" t="s">
        <v>973</v>
      </c>
      <c r="F139" s="232" t="s">
        <v>27</v>
      </c>
      <c r="G139" s="232" t="s">
        <v>843</v>
      </c>
      <c r="H139" s="232" t="s">
        <v>844</v>
      </c>
      <c r="I139" s="232" t="s">
        <v>845</v>
      </c>
      <c r="J139" s="232">
        <v>80111600</v>
      </c>
      <c r="K139" s="232" t="s">
        <v>974</v>
      </c>
      <c r="L139" s="232">
        <v>1</v>
      </c>
      <c r="M139" s="232">
        <v>1</v>
      </c>
      <c r="N139" s="300">
        <v>10</v>
      </c>
      <c r="O139" s="232">
        <v>1</v>
      </c>
      <c r="P139" s="232" t="s">
        <v>28</v>
      </c>
      <c r="Q139" s="232">
        <v>0</v>
      </c>
      <c r="R139" s="301">
        <v>32592000</v>
      </c>
      <c r="S139" s="301">
        <v>32592000</v>
      </c>
      <c r="T139" s="241">
        <v>0</v>
      </c>
      <c r="U139" s="232">
        <v>0</v>
      </c>
      <c r="V139" s="232" t="s">
        <v>41</v>
      </c>
      <c r="W139" s="233" t="s">
        <v>29</v>
      </c>
      <c r="X139" s="235" t="s">
        <v>847</v>
      </c>
      <c r="Y139" s="235">
        <v>3778900</v>
      </c>
      <c r="Z139" s="232" t="s">
        <v>848</v>
      </c>
      <c r="AA139" s="302">
        <v>0</v>
      </c>
      <c r="AB139" s="239"/>
      <c r="AC139" s="239"/>
    </row>
    <row r="140" spans="1:29" ht="50.1" customHeight="1" x14ac:dyDescent="0.2">
      <c r="A140" s="232">
        <v>139</v>
      </c>
      <c r="B140" s="232" t="s">
        <v>839</v>
      </c>
      <c r="C140" s="232" t="s">
        <v>930</v>
      </c>
      <c r="D140" s="232" t="s">
        <v>931</v>
      </c>
      <c r="E140" s="232" t="s">
        <v>973</v>
      </c>
      <c r="F140" s="232" t="s">
        <v>27</v>
      </c>
      <c r="G140" s="232" t="s">
        <v>843</v>
      </c>
      <c r="H140" s="232" t="s">
        <v>844</v>
      </c>
      <c r="I140" s="232" t="s">
        <v>845</v>
      </c>
      <c r="J140" s="232">
        <v>80111600</v>
      </c>
      <c r="K140" s="232" t="s">
        <v>975</v>
      </c>
      <c r="L140" s="232">
        <v>1</v>
      </c>
      <c r="M140" s="232">
        <v>1</v>
      </c>
      <c r="N140" s="300">
        <v>10</v>
      </c>
      <c r="O140" s="232">
        <v>1</v>
      </c>
      <c r="P140" s="232" t="s">
        <v>28</v>
      </c>
      <c r="Q140" s="232">
        <v>0</v>
      </c>
      <c r="R140" s="301">
        <v>27856500</v>
      </c>
      <c r="S140" s="301">
        <v>27856500</v>
      </c>
      <c r="T140" s="241">
        <v>0</v>
      </c>
      <c r="U140" s="232">
        <v>0</v>
      </c>
      <c r="V140" s="232" t="s">
        <v>41</v>
      </c>
      <c r="W140" s="233" t="s">
        <v>29</v>
      </c>
      <c r="X140" s="235" t="s">
        <v>847</v>
      </c>
      <c r="Y140" s="235">
        <v>3778900</v>
      </c>
      <c r="Z140" s="232" t="s">
        <v>848</v>
      </c>
      <c r="AA140" s="302">
        <v>0</v>
      </c>
      <c r="AB140" s="239"/>
      <c r="AC140" s="239"/>
    </row>
    <row r="141" spans="1:29" ht="50.1" customHeight="1" x14ac:dyDescent="0.2">
      <c r="A141" s="232">
        <v>140</v>
      </c>
      <c r="B141" s="232" t="s">
        <v>839</v>
      </c>
      <c r="C141" s="232" t="s">
        <v>930</v>
      </c>
      <c r="D141" s="232" t="s">
        <v>931</v>
      </c>
      <c r="E141" s="232" t="s">
        <v>973</v>
      </c>
      <c r="F141" s="232" t="s">
        <v>27</v>
      </c>
      <c r="G141" s="232" t="s">
        <v>843</v>
      </c>
      <c r="H141" s="232" t="s">
        <v>844</v>
      </c>
      <c r="I141" s="232" t="s">
        <v>845</v>
      </c>
      <c r="J141" s="232">
        <v>80111600</v>
      </c>
      <c r="K141" s="232" t="s">
        <v>975</v>
      </c>
      <c r="L141" s="232">
        <v>1</v>
      </c>
      <c r="M141" s="232">
        <v>1</v>
      </c>
      <c r="N141" s="300">
        <v>10</v>
      </c>
      <c r="O141" s="232">
        <v>1</v>
      </c>
      <c r="P141" s="232" t="s">
        <v>28</v>
      </c>
      <c r="Q141" s="232">
        <v>0</v>
      </c>
      <c r="R141" s="301">
        <v>27856500</v>
      </c>
      <c r="S141" s="301">
        <v>27856500</v>
      </c>
      <c r="T141" s="241">
        <v>0</v>
      </c>
      <c r="U141" s="232">
        <v>0</v>
      </c>
      <c r="V141" s="232" t="s">
        <v>41</v>
      </c>
      <c r="W141" s="233" t="s">
        <v>29</v>
      </c>
      <c r="X141" s="235" t="s">
        <v>847</v>
      </c>
      <c r="Y141" s="235">
        <v>3778900</v>
      </c>
      <c r="Z141" s="232" t="s">
        <v>848</v>
      </c>
      <c r="AA141" s="302">
        <v>0</v>
      </c>
      <c r="AB141" s="239"/>
      <c r="AC141" s="239"/>
    </row>
    <row r="142" spans="1:29" ht="50.1" customHeight="1" x14ac:dyDescent="0.2">
      <c r="A142" s="232">
        <v>141</v>
      </c>
      <c r="B142" s="232" t="s">
        <v>839</v>
      </c>
      <c r="C142" s="232" t="s">
        <v>930</v>
      </c>
      <c r="D142" s="232" t="s">
        <v>931</v>
      </c>
      <c r="E142" s="232" t="s">
        <v>973</v>
      </c>
      <c r="F142" s="232" t="s">
        <v>27</v>
      </c>
      <c r="G142" s="232" t="s">
        <v>843</v>
      </c>
      <c r="H142" s="232" t="s">
        <v>844</v>
      </c>
      <c r="I142" s="232" t="s">
        <v>845</v>
      </c>
      <c r="J142" s="232">
        <v>80111600</v>
      </c>
      <c r="K142" s="232" t="s">
        <v>976</v>
      </c>
      <c r="L142" s="232">
        <v>1</v>
      </c>
      <c r="M142" s="232">
        <v>1</v>
      </c>
      <c r="N142" s="300">
        <v>10</v>
      </c>
      <c r="O142" s="232">
        <v>1</v>
      </c>
      <c r="P142" s="232" t="s">
        <v>28</v>
      </c>
      <c r="Q142" s="232">
        <v>0</v>
      </c>
      <c r="R142" s="301">
        <v>47197500</v>
      </c>
      <c r="S142" s="301">
        <v>47197500</v>
      </c>
      <c r="T142" s="241">
        <v>0</v>
      </c>
      <c r="U142" s="232">
        <v>0</v>
      </c>
      <c r="V142" s="232" t="s">
        <v>41</v>
      </c>
      <c r="W142" s="233" t="s">
        <v>29</v>
      </c>
      <c r="X142" s="235" t="s">
        <v>847</v>
      </c>
      <c r="Y142" s="235">
        <v>3778900</v>
      </c>
      <c r="Z142" s="232" t="s">
        <v>848</v>
      </c>
      <c r="AA142" s="302">
        <v>0</v>
      </c>
      <c r="AB142" s="239"/>
      <c r="AC142" s="239"/>
    </row>
    <row r="143" spans="1:29" ht="50.1" customHeight="1" x14ac:dyDescent="0.2">
      <c r="A143" s="232">
        <v>142</v>
      </c>
      <c r="B143" s="232" t="s">
        <v>839</v>
      </c>
      <c r="C143" s="232" t="s">
        <v>930</v>
      </c>
      <c r="D143" s="232" t="s">
        <v>931</v>
      </c>
      <c r="E143" s="232" t="s">
        <v>973</v>
      </c>
      <c r="F143" s="232" t="s">
        <v>27</v>
      </c>
      <c r="G143" s="232" t="s">
        <v>843</v>
      </c>
      <c r="H143" s="232" t="s">
        <v>844</v>
      </c>
      <c r="I143" s="232" t="s">
        <v>845</v>
      </c>
      <c r="J143" s="232">
        <v>80111600</v>
      </c>
      <c r="K143" s="232" t="s">
        <v>976</v>
      </c>
      <c r="L143" s="232">
        <v>1</v>
      </c>
      <c r="M143" s="232">
        <v>1</v>
      </c>
      <c r="N143" s="300">
        <v>10</v>
      </c>
      <c r="O143" s="232">
        <v>1</v>
      </c>
      <c r="P143" s="232" t="s">
        <v>28</v>
      </c>
      <c r="Q143" s="232">
        <v>0</v>
      </c>
      <c r="R143" s="301">
        <v>47197500</v>
      </c>
      <c r="S143" s="301">
        <v>47197500</v>
      </c>
      <c r="T143" s="241">
        <v>0</v>
      </c>
      <c r="U143" s="232">
        <v>0</v>
      </c>
      <c r="V143" s="232" t="s">
        <v>41</v>
      </c>
      <c r="W143" s="233" t="s">
        <v>29</v>
      </c>
      <c r="X143" s="235" t="s">
        <v>847</v>
      </c>
      <c r="Y143" s="235">
        <v>3778900</v>
      </c>
      <c r="Z143" s="232" t="s">
        <v>848</v>
      </c>
      <c r="AA143" s="302">
        <v>0</v>
      </c>
      <c r="AB143" s="239"/>
      <c r="AC143" s="239"/>
    </row>
    <row r="144" spans="1:29" ht="50.1" customHeight="1" x14ac:dyDescent="0.2">
      <c r="A144" s="232">
        <v>143</v>
      </c>
      <c r="B144" s="232" t="s">
        <v>839</v>
      </c>
      <c r="C144" s="232" t="s">
        <v>930</v>
      </c>
      <c r="D144" s="232" t="s">
        <v>931</v>
      </c>
      <c r="E144" s="232" t="s">
        <v>973</v>
      </c>
      <c r="F144" s="232" t="s">
        <v>27</v>
      </c>
      <c r="G144" s="232" t="s">
        <v>843</v>
      </c>
      <c r="H144" s="232" t="s">
        <v>844</v>
      </c>
      <c r="I144" s="232" t="s">
        <v>845</v>
      </c>
      <c r="J144" s="232">
        <v>80111600</v>
      </c>
      <c r="K144" s="232" t="s">
        <v>977</v>
      </c>
      <c r="L144" s="232">
        <v>1</v>
      </c>
      <c r="M144" s="232">
        <v>1</v>
      </c>
      <c r="N144" s="300">
        <v>10</v>
      </c>
      <c r="O144" s="232">
        <v>1</v>
      </c>
      <c r="P144" s="232" t="s">
        <v>28</v>
      </c>
      <c r="Q144" s="232">
        <v>0</v>
      </c>
      <c r="R144" s="301">
        <v>27856500</v>
      </c>
      <c r="S144" s="301">
        <v>27856500</v>
      </c>
      <c r="T144" s="241">
        <v>0</v>
      </c>
      <c r="U144" s="232">
        <v>0</v>
      </c>
      <c r="V144" s="232" t="s">
        <v>41</v>
      </c>
      <c r="W144" s="233" t="s">
        <v>29</v>
      </c>
      <c r="X144" s="235" t="s">
        <v>847</v>
      </c>
      <c r="Y144" s="235">
        <v>3778900</v>
      </c>
      <c r="Z144" s="232" t="s">
        <v>848</v>
      </c>
      <c r="AA144" s="302">
        <v>0</v>
      </c>
      <c r="AB144" s="239"/>
      <c r="AC144" s="239"/>
    </row>
    <row r="145" spans="1:29" ht="50.1" customHeight="1" x14ac:dyDescent="0.2">
      <c r="A145" s="232">
        <v>144</v>
      </c>
      <c r="B145" s="232" t="s">
        <v>839</v>
      </c>
      <c r="C145" s="232" t="s">
        <v>930</v>
      </c>
      <c r="D145" s="232" t="s">
        <v>931</v>
      </c>
      <c r="E145" s="232" t="s">
        <v>973</v>
      </c>
      <c r="F145" s="232" t="s">
        <v>27</v>
      </c>
      <c r="G145" s="232" t="s">
        <v>843</v>
      </c>
      <c r="H145" s="232" t="s">
        <v>844</v>
      </c>
      <c r="I145" s="232" t="s">
        <v>845</v>
      </c>
      <c r="J145" s="232">
        <v>80111600</v>
      </c>
      <c r="K145" s="232" t="s">
        <v>978</v>
      </c>
      <c r="L145" s="232">
        <v>1</v>
      </c>
      <c r="M145" s="232">
        <v>1</v>
      </c>
      <c r="N145" s="300">
        <v>1</v>
      </c>
      <c r="O145" s="232">
        <v>1</v>
      </c>
      <c r="P145" s="232" t="s">
        <v>28</v>
      </c>
      <c r="Q145" s="232">
        <v>0</v>
      </c>
      <c r="R145" s="301">
        <v>2785000</v>
      </c>
      <c r="S145" s="301">
        <v>2785000</v>
      </c>
      <c r="T145" s="241">
        <v>0</v>
      </c>
      <c r="U145" s="232">
        <v>0</v>
      </c>
      <c r="V145" s="232" t="s">
        <v>41</v>
      </c>
      <c r="W145" s="233" t="s">
        <v>29</v>
      </c>
      <c r="X145" s="235" t="s">
        <v>847</v>
      </c>
      <c r="Y145" s="235">
        <v>3778900</v>
      </c>
      <c r="Z145" s="232" t="s">
        <v>848</v>
      </c>
      <c r="AA145" s="302">
        <v>0</v>
      </c>
      <c r="AB145" s="239"/>
      <c r="AC145" s="239"/>
    </row>
    <row r="146" spans="1:29" ht="50.1" customHeight="1" x14ac:dyDescent="0.2">
      <c r="A146" s="232">
        <v>145</v>
      </c>
      <c r="B146" s="232" t="s">
        <v>839</v>
      </c>
      <c r="C146" s="232" t="s">
        <v>930</v>
      </c>
      <c r="D146" s="232" t="s">
        <v>931</v>
      </c>
      <c r="E146" s="232" t="s">
        <v>973</v>
      </c>
      <c r="F146" s="232" t="s">
        <v>27</v>
      </c>
      <c r="G146" s="232" t="s">
        <v>843</v>
      </c>
      <c r="H146" s="232" t="s">
        <v>844</v>
      </c>
      <c r="I146" s="232" t="s">
        <v>845</v>
      </c>
      <c r="J146" s="232">
        <v>80111600</v>
      </c>
      <c r="K146" s="232" t="s">
        <v>979</v>
      </c>
      <c r="L146" s="232">
        <v>1</v>
      </c>
      <c r="M146" s="232">
        <v>1</v>
      </c>
      <c r="N146" s="300">
        <v>10</v>
      </c>
      <c r="O146" s="232">
        <v>1</v>
      </c>
      <c r="P146" s="232" t="s">
        <v>28</v>
      </c>
      <c r="Q146" s="232">
        <v>0</v>
      </c>
      <c r="R146" s="301">
        <v>59598000</v>
      </c>
      <c r="S146" s="301">
        <v>59598000</v>
      </c>
      <c r="T146" s="241">
        <v>0</v>
      </c>
      <c r="U146" s="232">
        <v>0</v>
      </c>
      <c r="V146" s="232" t="s">
        <v>41</v>
      </c>
      <c r="W146" s="233" t="s">
        <v>29</v>
      </c>
      <c r="X146" s="235" t="s">
        <v>847</v>
      </c>
      <c r="Y146" s="235">
        <v>3778900</v>
      </c>
      <c r="Z146" s="232" t="s">
        <v>848</v>
      </c>
      <c r="AA146" s="302">
        <v>0</v>
      </c>
      <c r="AB146" s="239"/>
      <c r="AC146" s="239"/>
    </row>
    <row r="147" spans="1:29" ht="50.1" customHeight="1" x14ac:dyDescent="0.2">
      <c r="A147" s="232">
        <v>146</v>
      </c>
      <c r="B147" s="232" t="s">
        <v>839</v>
      </c>
      <c r="C147" s="232" t="s">
        <v>930</v>
      </c>
      <c r="D147" s="232" t="s">
        <v>931</v>
      </c>
      <c r="E147" s="232" t="s">
        <v>973</v>
      </c>
      <c r="F147" s="232" t="s">
        <v>27</v>
      </c>
      <c r="G147" s="232" t="s">
        <v>843</v>
      </c>
      <c r="H147" s="232" t="s">
        <v>844</v>
      </c>
      <c r="I147" s="232" t="s">
        <v>845</v>
      </c>
      <c r="J147" s="232">
        <v>80111600</v>
      </c>
      <c r="K147" s="232" t="s">
        <v>975</v>
      </c>
      <c r="L147" s="232">
        <v>1</v>
      </c>
      <c r="M147" s="232">
        <v>1</v>
      </c>
      <c r="N147" s="300">
        <v>10</v>
      </c>
      <c r="O147" s="232">
        <v>1</v>
      </c>
      <c r="P147" s="232" t="s">
        <v>28</v>
      </c>
      <c r="Q147" s="232">
        <v>0</v>
      </c>
      <c r="R147" s="301">
        <v>27856500</v>
      </c>
      <c r="S147" s="301">
        <v>27856500</v>
      </c>
      <c r="T147" s="241">
        <v>0</v>
      </c>
      <c r="U147" s="232">
        <v>0</v>
      </c>
      <c r="V147" s="232" t="s">
        <v>41</v>
      </c>
      <c r="W147" s="233" t="s">
        <v>29</v>
      </c>
      <c r="X147" s="235" t="s">
        <v>847</v>
      </c>
      <c r="Y147" s="235">
        <v>3778900</v>
      </c>
      <c r="Z147" s="232" t="s">
        <v>848</v>
      </c>
      <c r="AA147" s="302">
        <v>0</v>
      </c>
      <c r="AB147" s="239"/>
      <c r="AC147" s="239"/>
    </row>
    <row r="148" spans="1:29" ht="50.1" customHeight="1" x14ac:dyDescent="0.2">
      <c r="A148" s="232">
        <v>147</v>
      </c>
      <c r="B148" s="232" t="s">
        <v>839</v>
      </c>
      <c r="C148" s="232" t="s">
        <v>940</v>
      </c>
      <c r="D148" s="232" t="s">
        <v>941</v>
      </c>
      <c r="E148" s="232" t="s">
        <v>980</v>
      </c>
      <c r="F148" s="232" t="s">
        <v>27</v>
      </c>
      <c r="G148" s="232" t="s">
        <v>843</v>
      </c>
      <c r="H148" s="232" t="s">
        <v>844</v>
      </c>
      <c r="I148" s="232" t="s">
        <v>845</v>
      </c>
      <c r="J148" s="232">
        <v>80111600</v>
      </c>
      <c r="K148" s="232" t="s">
        <v>946</v>
      </c>
      <c r="L148" s="232">
        <v>1</v>
      </c>
      <c r="M148" s="232">
        <v>1</v>
      </c>
      <c r="N148" s="300">
        <v>10</v>
      </c>
      <c r="O148" s="232">
        <v>1</v>
      </c>
      <c r="P148" s="232" t="s">
        <v>28</v>
      </c>
      <c r="Q148" s="232">
        <v>0</v>
      </c>
      <c r="R148" s="301">
        <v>15000000</v>
      </c>
      <c r="S148" s="301">
        <v>15000000</v>
      </c>
      <c r="T148" s="241">
        <v>0</v>
      </c>
      <c r="U148" s="232">
        <v>0</v>
      </c>
      <c r="V148" s="232" t="s">
        <v>41</v>
      </c>
      <c r="W148" s="233" t="s">
        <v>29</v>
      </c>
      <c r="X148" s="235" t="s">
        <v>847</v>
      </c>
      <c r="Y148" s="235">
        <v>3778900</v>
      </c>
      <c r="Z148" s="232" t="s">
        <v>848</v>
      </c>
      <c r="AA148" s="302">
        <v>0</v>
      </c>
      <c r="AB148" s="239"/>
      <c r="AC148" s="239"/>
    </row>
    <row r="149" spans="1:29" ht="50.1" customHeight="1" x14ac:dyDescent="0.2">
      <c r="A149" s="232">
        <v>148</v>
      </c>
      <c r="B149" s="232" t="s">
        <v>839</v>
      </c>
      <c r="C149" s="232" t="s">
        <v>940</v>
      </c>
      <c r="D149" s="232" t="s">
        <v>941</v>
      </c>
      <c r="E149" s="232" t="s">
        <v>980</v>
      </c>
      <c r="F149" s="232" t="s">
        <v>27</v>
      </c>
      <c r="G149" s="232" t="s">
        <v>843</v>
      </c>
      <c r="H149" s="232" t="s">
        <v>844</v>
      </c>
      <c r="I149" s="232" t="s">
        <v>845</v>
      </c>
      <c r="J149" s="232">
        <v>80111600</v>
      </c>
      <c r="K149" s="232" t="s">
        <v>981</v>
      </c>
      <c r="L149" s="232">
        <v>1</v>
      </c>
      <c r="M149" s="232">
        <v>1</v>
      </c>
      <c r="N149" s="300">
        <v>10</v>
      </c>
      <c r="O149" s="232">
        <v>1</v>
      </c>
      <c r="P149" s="232" t="s">
        <v>28</v>
      </c>
      <c r="Q149" s="232">
        <v>0</v>
      </c>
      <c r="R149" s="301">
        <v>32592000</v>
      </c>
      <c r="S149" s="301">
        <v>32592000</v>
      </c>
      <c r="T149" s="241">
        <v>0</v>
      </c>
      <c r="U149" s="232">
        <v>0</v>
      </c>
      <c r="V149" s="232" t="s">
        <v>41</v>
      </c>
      <c r="W149" s="233" t="s">
        <v>29</v>
      </c>
      <c r="X149" s="235" t="s">
        <v>847</v>
      </c>
      <c r="Y149" s="235">
        <v>3778900</v>
      </c>
      <c r="Z149" s="232" t="s">
        <v>848</v>
      </c>
      <c r="AA149" s="302">
        <v>0</v>
      </c>
      <c r="AB149" s="239"/>
      <c r="AC149" s="239"/>
    </row>
    <row r="150" spans="1:29" ht="50.1" customHeight="1" x14ac:dyDescent="0.2">
      <c r="A150" s="232">
        <v>149</v>
      </c>
      <c r="B150" s="232" t="s">
        <v>839</v>
      </c>
      <c r="C150" s="232" t="s">
        <v>940</v>
      </c>
      <c r="D150" s="232" t="s">
        <v>941</v>
      </c>
      <c r="E150" s="232" t="s">
        <v>980</v>
      </c>
      <c r="F150" s="232" t="s">
        <v>27</v>
      </c>
      <c r="G150" s="232" t="s">
        <v>843</v>
      </c>
      <c r="H150" s="232" t="s">
        <v>844</v>
      </c>
      <c r="I150" s="232" t="s">
        <v>845</v>
      </c>
      <c r="J150" s="232">
        <v>80111600</v>
      </c>
      <c r="K150" s="232" t="s">
        <v>981</v>
      </c>
      <c r="L150" s="232">
        <v>1</v>
      </c>
      <c r="M150" s="232">
        <v>1</v>
      </c>
      <c r="N150" s="300">
        <v>10</v>
      </c>
      <c r="O150" s="232">
        <v>1</v>
      </c>
      <c r="P150" s="232" t="s">
        <v>28</v>
      </c>
      <c r="Q150" s="232">
        <v>0</v>
      </c>
      <c r="R150" s="301">
        <v>32592000</v>
      </c>
      <c r="S150" s="301">
        <v>32592000</v>
      </c>
      <c r="T150" s="241">
        <v>0</v>
      </c>
      <c r="U150" s="232">
        <v>0</v>
      </c>
      <c r="V150" s="232" t="s">
        <v>41</v>
      </c>
      <c r="W150" s="233" t="s">
        <v>29</v>
      </c>
      <c r="X150" s="235" t="s">
        <v>847</v>
      </c>
      <c r="Y150" s="235">
        <v>3778900</v>
      </c>
      <c r="Z150" s="232" t="s">
        <v>848</v>
      </c>
      <c r="AA150" s="302">
        <v>0</v>
      </c>
      <c r="AB150" s="239"/>
      <c r="AC150" s="239"/>
    </row>
    <row r="151" spans="1:29" ht="50.1" customHeight="1" x14ac:dyDescent="0.2">
      <c r="A151" s="232">
        <v>150</v>
      </c>
      <c r="B151" s="232" t="s">
        <v>839</v>
      </c>
      <c r="C151" s="232" t="s">
        <v>940</v>
      </c>
      <c r="D151" s="232" t="s">
        <v>941</v>
      </c>
      <c r="E151" s="232" t="s">
        <v>980</v>
      </c>
      <c r="F151" s="232" t="s">
        <v>27</v>
      </c>
      <c r="G151" s="232" t="s">
        <v>843</v>
      </c>
      <c r="H151" s="232" t="s">
        <v>844</v>
      </c>
      <c r="I151" s="232" t="s">
        <v>845</v>
      </c>
      <c r="J151" s="232">
        <v>80111600</v>
      </c>
      <c r="K151" s="232" t="s">
        <v>981</v>
      </c>
      <c r="L151" s="232">
        <v>1</v>
      </c>
      <c r="M151" s="232">
        <v>1</v>
      </c>
      <c r="N151" s="300">
        <v>10</v>
      </c>
      <c r="O151" s="232">
        <v>1</v>
      </c>
      <c r="P151" s="232" t="s">
        <v>28</v>
      </c>
      <c r="Q151" s="232">
        <v>0</v>
      </c>
      <c r="R151" s="301">
        <v>32592000</v>
      </c>
      <c r="S151" s="301">
        <v>32592000</v>
      </c>
      <c r="T151" s="241">
        <v>0</v>
      </c>
      <c r="U151" s="232">
        <v>0</v>
      </c>
      <c r="V151" s="232" t="s">
        <v>41</v>
      </c>
      <c r="W151" s="233" t="s">
        <v>29</v>
      </c>
      <c r="X151" s="235" t="s">
        <v>847</v>
      </c>
      <c r="Y151" s="235">
        <v>3778900</v>
      </c>
      <c r="Z151" s="232" t="s">
        <v>848</v>
      </c>
      <c r="AA151" s="302">
        <v>0</v>
      </c>
      <c r="AB151" s="239"/>
      <c r="AC151" s="239"/>
    </row>
    <row r="152" spans="1:29" ht="50.1" customHeight="1" x14ac:dyDescent="0.2">
      <c r="A152" s="232">
        <v>151</v>
      </c>
      <c r="B152" s="232" t="s">
        <v>839</v>
      </c>
      <c r="C152" s="232" t="s">
        <v>940</v>
      </c>
      <c r="D152" s="232" t="s">
        <v>941</v>
      </c>
      <c r="E152" s="232" t="s">
        <v>980</v>
      </c>
      <c r="F152" s="232" t="s">
        <v>27</v>
      </c>
      <c r="G152" s="232" t="s">
        <v>843</v>
      </c>
      <c r="H152" s="232" t="s">
        <v>844</v>
      </c>
      <c r="I152" s="232" t="s">
        <v>845</v>
      </c>
      <c r="J152" s="232">
        <v>80111600</v>
      </c>
      <c r="K152" s="232" t="s">
        <v>982</v>
      </c>
      <c r="L152" s="232">
        <v>1</v>
      </c>
      <c r="M152" s="232">
        <v>1</v>
      </c>
      <c r="N152" s="300">
        <v>10</v>
      </c>
      <c r="O152" s="232">
        <v>1</v>
      </c>
      <c r="P152" s="232" t="s">
        <v>28</v>
      </c>
      <c r="Q152" s="232">
        <v>0</v>
      </c>
      <c r="R152" s="301">
        <v>47197500</v>
      </c>
      <c r="S152" s="301">
        <v>47197500</v>
      </c>
      <c r="T152" s="241">
        <v>0</v>
      </c>
      <c r="U152" s="232">
        <v>0</v>
      </c>
      <c r="V152" s="232" t="s">
        <v>41</v>
      </c>
      <c r="W152" s="233" t="s">
        <v>29</v>
      </c>
      <c r="X152" s="235" t="s">
        <v>847</v>
      </c>
      <c r="Y152" s="235">
        <v>3778900</v>
      </c>
      <c r="Z152" s="232" t="s">
        <v>848</v>
      </c>
      <c r="AA152" s="302">
        <v>0</v>
      </c>
      <c r="AB152" s="239"/>
      <c r="AC152" s="239"/>
    </row>
    <row r="153" spans="1:29" ht="50.1" customHeight="1" x14ac:dyDescent="0.2">
      <c r="A153" s="232">
        <v>152</v>
      </c>
      <c r="B153" s="232" t="s">
        <v>839</v>
      </c>
      <c r="C153" s="232" t="s">
        <v>940</v>
      </c>
      <c r="D153" s="232" t="s">
        <v>941</v>
      </c>
      <c r="E153" s="232" t="s">
        <v>980</v>
      </c>
      <c r="F153" s="232" t="s">
        <v>27</v>
      </c>
      <c r="G153" s="232" t="s">
        <v>843</v>
      </c>
      <c r="H153" s="232" t="s">
        <v>844</v>
      </c>
      <c r="I153" s="232" t="s">
        <v>845</v>
      </c>
      <c r="J153" s="232">
        <v>80111600</v>
      </c>
      <c r="K153" s="232" t="s">
        <v>982</v>
      </c>
      <c r="L153" s="232">
        <v>1</v>
      </c>
      <c r="M153" s="232">
        <v>1</v>
      </c>
      <c r="N153" s="300">
        <v>10</v>
      </c>
      <c r="O153" s="232">
        <v>1</v>
      </c>
      <c r="P153" s="232" t="s">
        <v>28</v>
      </c>
      <c r="Q153" s="232">
        <v>0</v>
      </c>
      <c r="R153" s="301">
        <v>47197500</v>
      </c>
      <c r="S153" s="301">
        <v>47197500</v>
      </c>
      <c r="T153" s="241">
        <v>0</v>
      </c>
      <c r="U153" s="232">
        <v>0</v>
      </c>
      <c r="V153" s="232" t="s">
        <v>41</v>
      </c>
      <c r="W153" s="233" t="s">
        <v>29</v>
      </c>
      <c r="X153" s="235" t="s">
        <v>847</v>
      </c>
      <c r="Y153" s="235">
        <v>3778900</v>
      </c>
      <c r="Z153" s="232" t="s">
        <v>848</v>
      </c>
      <c r="AA153" s="302">
        <v>0</v>
      </c>
      <c r="AB153" s="239"/>
      <c r="AC153" s="239"/>
    </row>
    <row r="154" spans="1:29" ht="50.1" customHeight="1" x14ac:dyDescent="0.2">
      <c r="A154" s="232">
        <v>153</v>
      </c>
      <c r="B154" s="232" t="s">
        <v>839</v>
      </c>
      <c r="C154" s="232" t="s">
        <v>940</v>
      </c>
      <c r="D154" s="232" t="s">
        <v>941</v>
      </c>
      <c r="E154" s="232" t="s">
        <v>980</v>
      </c>
      <c r="F154" s="232" t="s">
        <v>27</v>
      </c>
      <c r="G154" s="232" t="s">
        <v>843</v>
      </c>
      <c r="H154" s="232" t="s">
        <v>844</v>
      </c>
      <c r="I154" s="232" t="s">
        <v>845</v>
      </c>
      <c r="J154" s="232">
        <v>80111600</v>
      </c>
      <c r="K154" s="232" t="s">
        <v>983</v>
      </c>
      <c r="L154" s="232">
        <v>1</v>
      </c>
      <c r="M154" s="232">
        <v>1</v>
      </c>
      <c r="N154" s="300">
        <v>10</v>
      </c>
      <c r="O154" s="232">
        <v>1</v>
      </c>
      <c r="P154" s="232" t="s">
        <v>28</v>
      </c>
      <c r="Q154" s="232">
        <v>0</v>
      </c>
      <c r="R154" s="301">
        <v>36372000</v>
      </c>
      <c r="S154" s="301">
        <v>36372000</v>
      </c>
      <c r="T154" s="241">
        <v>0</v>
      </c>
      <c r="U154" s="232">
        <v>0</v>
      </c>
      <c r="V154" s="232" t="s">
        <v>41</v>
      </c>
      <c r="W154" s="233" t="s">
        <v>29</v>
      </c>
      <c r="X154" s="235" t="s">
        <v>847</v>
      </c>
      <c r="Y154" s="235">
        <v>3778900</v>
      </c>
      <c r="Z154" s="232" t="s">
        <v>848</v>
      </c>
      <c r="AA154" s="302">
        <v>0</v>
      </c>
      <c r="AB154" s="239"/>
      <c r="AC154" s="239"/>
    </row>
    <row r="155" spans="1:29" ht="50.1" customHeight="1" x14ac:dyDescent="0.2">
      <c r="A155" s="232">
        <v>154</v>
      </c>
      <c r="B155" s="232" t="s">
        <v>839</v>
      </c>
      <c r="C155" s="232" t="s">
        <v>940</v>
      </c>
      <c r="D155" s="232" t="s">
        <v>941</v>
      </c>
      <c r="E155" s="232" t="s">
        <v>980</v>
      </c>
      <c r="F155" s="232" t="s">
        <v>27</v>
      </c>
      <c r="G155" s="232" t="s">
        <v>843</v>
      </c>
      <c r="H155" s="232" t="s">
        <v>844</v>
      </c>
      <c r="I155" s="232" t="s">
        <v>845</v>
      </c>
      <c r="J155" s="232">
        <v>80111600</v>
      </c>
      <c r="K155" s="232" t="s">
        <v>982</v>
      </c>
      <c r="L155" s="232">
        <v>1</v>
      </c>
      <c r="M155" s="232">
        <v>1</v>
      </c>
      <c r="N155" s="300">
        <v>10</v>
      </c>
      <c r="O155" s="232">
        <v>1</v>
      </c>
      <c r="P155" s="232" t="s">
        <v>28</v>
      </c>
      <c r="Q155" s="232">
        <v>0</v>
      </c>
      <c r="R155" s="301">
        <v>47197500</v>
      </c>
      <c r="S155" s="301">
        <v>47197500</v>
      </c>
      <c r="T155" s="241">
        <v>0</v>
      </c>
      <c r="U155" s="232">
        <v>0</v>
      </c>
      <c r="V155" s="232" t="s">
        <v>41</v>
      </c>
      <c r="W155" s="233" t="s">
        <v>29</v>
      </c>
      <c r="X155" s="235" t="s">
        <v>847</v>
      </c>
      <c r="Y155" s="235">
        <v>3778900</v>
      </c>
      <c r="Z155" s="232" t="s">
        <v>848</v>
      </c>
      <c r="AA155" s="302">
        <v>0</v>
      </c>
      <c r="AB155" s="239"/>
      <c r="AC155" s="239"/>
    </row>
    <row r="156" spans="1:29" ht="50.1" customHeight="1" x14ac:dyDescent="0.2">
      <c r="A156" s="232">
        <v>155</v>
      </c>
      <c r="B156" s="232" t="s">
        <v>839</v>
      </c>
      <c r="C156" s="232" t="s">
        <v>940</v>
      </c>
      <c r="D156" s="232" t="s">
        <v>941</v>
      </c>
      <c r="E156" s="232" t="s">
        <v>980</v>
      </c>
      <c r="F156" s="232" t="s">
        <v>27</v>
      </c>
      <c r="G156" s="232" t="s">
        <v>843</v>
      </c>
      <c r="H156" s="232" t="s">
        <v>844</v>
      </c>
      <c r="I156" s="232" t="s">
        <v>845</v>
      </c>
      <c r="J156" s="232">
        <v>80111600</v>
      </c>
      <c r="K156" s="232" t="s">
        <v>981</v>
      </c>
      <c r="L156" s="232">
        <v>1</v>
      </c>
      <c r="M156" s="232">
        <v>1</v>
      </c>
      <c r="N156" s="300">
        <v>10</v>
      </c>
      <c r="O156" s="232">
        <v>1</v>
      </c>
      <c r="P156" s="232" t="s">
        <v>28</v>
      </c>
      <c r="Q156" s="232">
        <v>0</v>
      </c>
      <c r="R156" s="301">
        <v>32592000</v>
      </c>
      <c r="S156" s="301">
        <v>32592000</v>
      </c>
      <c r="T156" s="241">
        <v>0</v>
      </c>
      <c r="U156" s="232">
        <v>0</v>
      </c>
      <c r="V156" s="232" t="s">
        <v>41</v>
      </c>
      <c r="W156" s="233" t="s">
        <v>29</v>
      </c>
      <c r="X156" s="235" t="s">
        <v>847</v>
      </c>
      <c r="Y156" s="235">
        <v>3778900</v>
      </c>
      <c r="Z156" s="232" t="s">
        <v>848</v>
      </c>
      <c r="AA156" s="302">
        <v>0</v>
      </c>
      <c r="AB156" s="239"/>
      <c r="AC156" s="239"/>
    </row>
    <row r="157" spans="1:29" ht="50.1" customHeight="1" x14ac:dyDescent="0.2">
      <c r="A157" s="232">
        <v>156</v>
      </c>
      <c r="B157" s="232" t="s">
        <v>839</v>
      </c>
      <c r="C157" s="232" t="s">
        <v>940</v>
      </c>
      <c r="D157" s="232" t="s">
        <v>941</v>
      </c>
      <c r="E157" s="232" t="s">
        <v>980</v>
      </c>
      <c r="F157" s="232" t="s">
        <v>27</v>
      </c>
      <c r="G157" s="232" t="s">
        <v>843</v>
      </c>
      <c r="H157" s="232" t="s">
        <v>844</v>
      </c>
      <c r="I157" s="232" t="s">
        <v>845</v>
      </c>
      <c r="J157" s="232">
        <v>80111600</v>
      </c>
      <c r="K157" s="232" t="s">
        <v>984</v>
      </c>
      <c r="L157" s="232">
        <v>1</v>
      </c>
      <c r="M157" s="232">
        <v>1</v>
      </c>
      <c r="N157" s="300">
        <v>10</v>
      </c>
      <c r="O157" s="232">
        <v>1</v>
      </c>
      <c r="P157" s="232" t="s">
        <v>28</v>
      </c>
      <c r="Q157" s="232">
        <v>0</v>
      </c>
      <c r="R157" s="301">
        <v>32592000</v>
      </c>
      <c r="S157" s="301">
        <v>32592000</v>
      </c>
      <c r="T157" s="241">
        <v>0</v>
      </c>
      <c r="U157" s="232">
        <v>0</v>
      </c>
      <c r="V157" s="232" t="s">
        <v>41</v>
      </c>
      <c r="W157" s="233" t="s">
        <v>29</v>
      </c>
      <c r="X157" s="235" t="s">
        <v>847</v>
      </c>
      <c r="Y157" s="235">
        <v>3778900</v>
      </c>
      <c r="Z157" s="232" t="s">
        <v>848</v>
      </c>
      <c r="AA157" s="302">
        <v>0</v>
      </c>
      <c r="AB157" s="239"/>
      <c r="AC157" s="239"/>
    </row>
    <row r="158" spans="1:29" ht="50.1" customHeight="1" x14ac:dyDescent="0.2">
      <c r="A158" s="232">
        <v>157</v>
      </c>
      <c r="B158" s="232" t="s">
        <v>839</v>
      </c>
      <c r="C158" s="232" t="s">
        <v>940</v>
      </c>
      <c r="D158" s="232" t="s">
        <v>941</v>
      </c>
      <c r="E158" s="232" t="s">
        <v>980</v>
      </c>
      <c r="F158" s="232" t="s">
        <v>27</v>
      </c>
      <c r="G158" s="232" t="s">
        <v>843</v>
      </c>
      <c r="H158" s="232" t="s">
        <v>844</v>
      </c>
      <c r="I158" s="232" t="s">
        <v>845</v>
      </c>
      <c r="J158" s="232">
        <v>80111600</v>
      </c>
      <c r="K158" s="232" t="s">
        <v>985</v>
      </c>
      <c r="L158" s="232">
        <v>1</v>
      </c>
      <c r="M158" s="232">
        <v>1</v>
      </c>
      <c r="N158" s="300">
        <v>10</v>
      </c>
      <c r="O158" s="232">
        <v>1</v>
      </c>
      <c r="P158" s="232" t="s">
        <v>28</v>
      </c>
      <c r="Q158" s="232">
        <v>0</v>
      </c>
      <c r="R158" s="301">
        <v>59598000</v>
      </c>
      <c r="S158" s="301">
        <v>59598000</v>
      </c>
      <c r="T158" s="241">
        <v>0</v>
      </c>
      <c r="U158" s="232">
        <v>0</v>
      </c>
      <c r="V158" s="232" t="s">
        <v>41</v>
      </c>
      <c r="W158" s="233" t="s">
        <v>29</v>
      </c>
      <c r="X158" s="235" t="s">
        <v>847</v>
      </c>
      <c r="Y158" s="235">
        <v>3778900</v>
      </c>
      <c r="Z158" s="232" t="s">
        <v>848</v>
      </c>
      <c r="AA158" s="302">
        <v>0</v>
      </c>
      <c r="AB158" s="239"/>
      <c r="AC158" s="239"/>
    </row>
    <row r="159" spans="1:29" ht="50.1" customHeight="1" x14ac:dyDescent="0.2">
      <c r="A159" s="232">
        <v>158</v>
      </c>
      <c r="B159" s="232" t="s">
        <v>839</v>
      </c>
      <c r="C159" s="232" t="s">
        <v>940</v>
      </c>
      <c r="D159" s="232" t="s">
        <v>941</v>
      </c>
      <c r="E159" s="232" t="s">
        <v>980</v>
      </c>
      <c r="F159" s="232" t="s">
        <v>27</v>
      </c>
      <c r="G159" s="232" t="s">
        <v>843</v>
      </c>
      <c r="H159" s="232" t="s">
        <v>844</v>
      </c>
      <c r="I159" s="232" t="s">
        <v>845</v>
      </c>
      <c r="J159" s="232">
        <v>80111600</v>
      </c>
      <c r="K159" s="232" t="s">
        <v>986</v>
      </c>
      <c r="L159" s="232">
        <v>1</v>
      </c>
      <c r="M159" s="232">
        <v>1</v>
      </c>
      <c r="N159" s="300">
        <v>10</v>
      </c>
      <c r="O159" s="232">
        <v>1</v>
      </c>
      <c r="P159" s="232" t="s">
        <v>28</v>
      </c>
      <c r="Q159" s="232">
        <v>0</v>
      </c>
      <c r="R159" s="301">
        <v>36372000</v>
      </c>
      <c r="S159" s="301">
        <v>36372000</v>
      </c>
      <c r="T159" s="241">
        <v>0</v>
      </c>
      <c r="U159" s="232">
        <v>0</v>
      </c>
      <c r="V159" s="232" t="s">
        <v>41</v>
      </c>
      <c r="W159" s="233" t="s">
        <v>29</v>
      </c>
      <c r="X159" s="235" t="s">
        <v>847</v>
      </c>
      <c r="Y159" s="235">
        <v>3778900</v>
      </c>
      <c r="Z159" s="232" t="s">
        <v>848</v>
      </c>
      <c r="AA159" s="302">
        <v>0</v>
      </c>
      <c r="AB159" s="239"/>
      <c r="AC159" s="239"/>
    </row>
    <row r="160" spans="1:29" ht="50.1" customHeight="1" x14ac:dyDescent="0.2">
      <c r="A160" s="232">
        <v>159</v>
      </c>
      <c r="B160" s="232" t="s">
        <v>839</v>
      </c>
      <c r="C160" s="232" t="s">
        <v>940</v>
      </c>
      <c r="D160" s="232" t="s">
        <v>941</v>
      </c>
      <c r="E160" s="232" t="s">
        <v>980</v>
      </c>
      <c r="F160" s="232" t="s">
        <v>27</v>
      </c>
      <c r="G160" s="232" t="s">
        <v>843</v>
      </c>
      <c r="H160" s="232" t="s">
        <v>844</v>
      </c>
      <c r="I160" s="232" t="s">
        <v>845</v>
      </c>
      <c r="J160" s="232">
        <v>80111600</v>
      </c>
      <c r="K160" s="232" t="s">
        <v>986</v>
      </c>
      <c r="L160" s="232">
        <v>1</v>
      </c>
      <c r="M160" s="232">
        <v>1</v>
      </c>
      <c r="N160" s="300">
        <v>10</v>
      </c>
      <c r="O160" s="232">
        <v>1</v>
      </c>
      <c r="P160" s="232" t="s">
        <v>28</v>
      </c>
      <c r="Q160" s="232">
        <v>0</v>
      </c>
      <c r="R160" s="301">
        <v>36372000</v>
      </c>
      <c r="S160" s="301">
        <v>36372000</v>
      </c>
      <c r="T160" s="241">
        <v>0</v>
      </c>
      <c r="U160" s="232">
        <v>0</v>
      </c>
      <c r="V160" s="232" t="s">
        <v>41</v>
      </c>
      <c r="W160" s="233" t="s">
        <v>29</v>
      </c>
      <c r="X160" s="235" t="s">
        <v>847</v>
      </c>
      <c r="Y160" s="235">
        <v>3778900</v>
      </c>
      <c r="Z160" s="232" t="s">
        <v>848</v>
      </c>
      <c r="AA160" s="302">
        <v>0</v>
      </c>
      <c r="AB160" s="239"/>
      <c r="AC160" s="239"/>
    </row>
    <row r="161" spans="1:29" ht="50.1" customHeight="1" x14ac:dyDescent="0.2">
      <c r="A161" s="232">
        <v>160</v>
      </c>
      <c r="B161" s="232" t="s">
        <v>839</v>
      </c>
      <c r="C161" s="232" t="s">
        <v>940</v>
      </c>
      <c r="D161" s="232" t="s">
        <v>941</v>
      </c>
      <c r="E161" s="232" t="s">
        <v>980</v>
      </c>
      <c r="F161" s="232" t="s">
        <v>27</v>
      </c>
      <c r="G161" s="232" t="s">
        <v>843</v>
      </c>
      <c r="H161" s="232" t="s">
        <v>844</v>
      </c>
      <c r="I161" s="232" t="s">
        <v>845</v>
      </c>
      <c r="J161" s="232">
        <v>80111600</v>
      </c>
      <c r="K161" s="232" t="s">
        <v>987</v>
      </c>
      <c r="L161" s="232">
        <v>1</v>
      </c>
      <c r="M161" s="232">
        <v>1</v>
      </c>
      <c r="N161" s="300">
        <v>10</v>
      </c>
      <c r="O161" s="232">
        <v>1</v>
      </c>
      <c r="P161" s="232" t="s">
        <v>28</v>
      </c>
      <c r="Q161" s="232">
        <v>0</v>
      </c>
      <c r="R161" s="301">
        <v>53403000</v>
      </c>
      <c r="S161" s="301">
        <v>53403000</v>
      </c>
      <c r="T161" s="241">
        <v>0</v>
      </c>
      <c r="U161" s="232">
        <v>0</v>
      </c>
      <c r="V161" s="232" t="s">
        <v>41</v>
      </c>
      <c r="W161" s="233" t="s">
        <v>29</v>
      </c>
      <c r="X161" s="235" t="s">
        <v>847</v>
      </c>
      <c r="Y161" s="235">
        <v>3778900</v>
      </c>
      <c r="Z161" s="232" t="s">
        <v>848</v>
      </c>
      <c r="AA161" s="302">
        <v>0</v>
      </c>
      <c r="AB161" s="239"/>
      <c r="AC161" s="239"/>
    </row>
    <row r="162" spans="1:29" ht="50.1" customHeight="1" x14ac:dyDescent="0.2">
      <c r="A162" s="232">
        <v>161</v>
      </c>
      <c r="B162" s="232" t="s">
        <v>839</v>
      </c>
      <c r="C162" s="232" t="s">
        <v>940</v>
      </c>
      <c r="D162" s="232" t="s">
        <v>941</v>
      </c>
      <c r="E162" s="232" t="s">
        <v>980</v>
      </c>
      <c r="F162" s="232" t="s">
        <v>27</v>
      </c>
      <c r="G162" s="232" t="s">
        <v>843</v>
      </c>
      <c r="H162" s="232" t="s">
        <v>844</v>
      </c>
      <c r="I162" s="232" t="s">
        <v>845</v>
      </c>
      <c r="J162" s="232">
        <v>80111600</v>
      </c>
      <c r="K162" s="232" t="s">
        <v>988</v>
      </c>
      <c r="L162" s="232">
        <v>1</v>
      </c>
      <c r="M162" s="232">
        <v>1</v>
      </c>
      <c r="N162" s="300">
        <v>10</v>
      </c>
      <c r="O162" s="232">
        <v>1</v>
      </c>
      <c r="P162" s="232" t="s">
        <v>28</v>
      </c>
      <c r="Q162" s="232">
        <v>0</v>
      </c>
      <c r="R162" s="301">
        <v>59598000</v>
      </c>
      <c r="S162" s="301">
        <v>59598000</v>
      </c>
      <c r="T162" s="241">
        <v>0</v>
      </c>
      <c r="U162" s="232">
        <v>0</v>
      </c>
      <c r="V162" s="232" t="s">
        <v>41</v>
      </c>
      <c r="W162" s="233" t="s">
        <v>29</v>
      </c>
      <c r="X162" s="235" t="s">
        <v>847</v>
      </c>
      <c r="Y162" s="235">
        <v>3778900</v>
      </c>
      <c r="Z162" s="232" t="s">
        <v>848</v>
      </c>
      <c r="AA162" s="302">
        <v>0</v>
      </c>
      <c r="AB162" s="239"/>
      <c r="AC162" s="239"/>
    </row>
    <row r="163" spans="1:29" ht="50.1" customHeight="1" x14ac:dyDescent="0.2">
      <c r="A163" s="232">
        <v>162</v>
      </c>
      <c r="B163" s="232" t="s">
        <v>839</v>
      </c>
      <c r="C163" s="232" t="s">
        <v>940</v>
      </c>
      <c r="D163" s="232" t="s">
        <v>941</v>
      </c>
      <c r="E163" s="232" t="s">
        <v>980</v>
      </c>
      <c r="F163" s="232" t="s">
        <v>27</v>
      </c>
      <c r="G163" s="232" t="s">
        <v>843</v>
      </c>
      <c r="H163" s="232" t="s">
        <v>844</v>
      </c>
      <c r="I163" s="232" t="s">
        <v>845</v>
      </c>
      <c r="J163" s="232">
        <v>80111600</v>
      </c>
      <c r="K163" s="232" t="s">
        <v>989</v>
      </c>
      <c r="L163" s="232">
        <v>1</v>
      </c>
      <c r="M163" s="232">
        <v>1</v>
      </c>
      <c r="N163" s="300">
        <v>10</v>
      </c>
      <c r="O163" s="232">
        <v>1</v>
      </c>
      <c r="P163" s="232" t="s">
        <v>28</v>
      </c>
      <c r="Q163" s="232">
        <v>0</v>
      </c>
      <c r="R163" s="301">
        <v>59598000</v>
      </c>
      <c r="S163" s="301">
        <v>59598000</v>
      </c>
      <c r="T163" s="241">
        <v>0</v>
      </c>
      <c r="U163" s="232">
        <v>0</v>
      </c>
      <c r="V163" s="232" t="s">
        <v>41</v>
      </c>
      <c r="W163" s="233" t="s">
        <v>29</v>
      </c>
      <c r="X163" s="235" t="s">
        <v>847</v>
      </c>
      <c r="Y163" s="235">
        <v>3778900</v>
      </c>
      <c r="Z163" s="232" t="s">
        <v>848</v>
      </c>
      <c r="AA163" s="302">
        <v>0</v>
      </c>
      <c r="AB163" s="239"/>
      <c r="AC163" s="239"/>
    </row>
    <row r="164" spans="1:29" ht="50.1" customHeight="1" x14ac:dyDescent="0.2">
      <c r="A164" s="232">
        <v>163</v>
      </c>
      <c r="B164" s="232" t="s">
        <v>839</v>
      </c>
      <c r="C164" s="232" t="s">
        <v>940</v>
      </c>
      <c r="D164" s="232" t="s">
        <v>941</v>
      </c>
      <c r="E164" s="232" t="s">
        <v>980</v>
      </c>
      <c r="F164" s="232" t="s">
        <v>27</v>
      </c>
      <c r="G164" s="232" t="s">
        <v>843</v>
      </c>
      <c r="H164" s="232" t="s">
        <v>844</v>
      </c>
      <c r="I164" s="232" t="s">
        <v>845</v>
      </c>
      <c r="J164" s="232">
        <v>80111600</v>
      </c>
      <c r="K164" s="232" t="s">
        <v>986</v>
      </c>
      <c r="L164" s="232">
        <v>1</v>
      </c>
      <c r="M164" s="232">
        <v>1</v>
      </c>
      <c r="N164" s="300">
        <v>10</v>
      </c>
      <c r="O164" s="232">
        <v>1</v>
      </c>
      <c r="P164" s="232" t="s">
        <v>28</v>
      </c>
      <c r="Q164" s="232">
        <v>0</v>
      </c>
      <c r="R164" s="301">
        <v>36372000</v>
      </c>
      <c r="S164" s="301">
        <v>36372000</v>
      </c>
      <c r="T164" s="241">
        <v>0</v>
      </c>
      <c r="U164" s="232">
        <v>0</v>
      </c>
      <c r="V164" s="232" t="s">
        <v>41</v>
      </c>
      <c r="W164" s="233" t="s">
        <v>29</v>
      </c>
      <c r="X164" s="235" t="s">
        <v>847</v>
      </c>
      <c r="Y164" s="235">
        <v>3778900</v>
      </c>
      <c r="Z164" s="232" t="s">
        <v>848</v>
      </c>
      <c r="AA164" s="302">
        <v>0</v>
      </c>
      <c r="AB164" s="239"/>
      <c r="AC164" s="239"/>
    </row>
    <row r="165" spans="1:29" ht="50.1" customHeight="1" x14ac:dyDescent="0.2">
      <c r="A165" s="232">
        <v>164</v>
      </c>
      <c r="B165" s="232" t="s">
        <v>839</v>
      </c>
      <c r="C165" s="232" t="s">
        <v>940</v>
      </c>
      <c r="D165" s="232" t="s">
        <v>941</v>
      </c>
      <c r="E165" s="232" t="s">
        <v>980</v>
      </c>
      <c r="F165" s="232" t="s">
        <v>27</v>
      </c>
      <c r="G165" s="232" t="s">
        <v>843</v>
      </c>
      <c r="H165" s="232" t="s">
        <v>844</v>
      </c>
      <c r="I165" s="232" t="s">
        <v>845</v>
      </c>
      <c r="J165" s="232">
        <v>80111600</v>
      </c>
      <c r="K165" s="232" t="s">
        <v>990</v>
      </c>
      <c r="L165" s="232">
        <v>1</v>
      </c>
      <c r="M165" s="232">
        <v>1</v>
      </c>
      <c r="N165" s="300">
        <v>10</v>
      </c>
      <c r="O165" s="232">
        <v>1</v>
      </c>
      <c r="P165" s="232" t="s">
        <v>28</v>
      </c>
      <c r="Q165" s="232">
        <v>0</v>
      </c>
      <c r="R165" s="301">
        <v>23845500</v>
      </c>
      <c r="S165" s="301">
        <v>23845500</v>
      </c>
      <c r="T165" s="241">
        <v>0</v>
      </c>
      <c r="U165" s="232">
        <v>0</v>
      </c>
      <c r="V165" s="232" t="s">
        <v>41</v>
      </c>
      <c r="W165" s="233" t="s">
        <v>29</v>
      </c>
      <c r="X165" s="235" t="s">
        <v>847</v>
      </c>
      <c r="Y165" s="235">
        <v>3778900</v>
      </c>
      <c r="Z165" s="232" t="s">
        <v>848</v>
      </c>
      <c r="AA165" s="302">
        <v>0</v>
      </c>
      <c r="AB165" s="239"/>
      <c r="AC165" s="239"/>
    </row>
    <row r="166" spans="1:29" ht="50.1" customHeight="1" x14ac:dyDescent="0.2">
      <c r="A166" s="232">
        <v>165</v>
      </c>
      <c r="B166" s="232" t="s">
        <v>839</v>
      </c>
      <c r="C166" s="232" t="s">
        <v>913</v>
      </c>
      <c r="D166" s="232" t="s">
        <v>914</v>
      </c>
      <c r="E166" s="232" t="s">
        <v>991</v>
      </c>
      <c r="F166" s="232" t="s">
        <v>27</v>
      </c>
      <c r="G166" s="232" t="s">
        <v>854</v>
      </c>
      <c r="H166" s="232" t="s">
        <v>865</v>
      </c>
      <c r="I166" s="232" t="s">
        <v>866</v>
      </c>
      <c r="J166" s="232" t="s">
        <v>992</v>
      </c>
      <c r="K166" s="232" t="s">
        <v>993</v>
      </c>
      <c r="L166" s="232">
        <v>2</v>
      </c>
      <c r="M166" s="232">
        <v>3</v>
      </c>
      <c r="N166" s="300">
        <v>9</v>
      </c>
      <c r="O166" s="232">
        <v>1</v>
      </c>
      <c r="P166" s="232" t="s">
        <v>43</v>
      </c>
      <c r="Q166" s="232">
        <v>0</v>
      </c>
      <c r="R166" s="301">
        <v>200000000</v>
      </c>
      <c r="S166" s="301">
        <v>200000000</v>
      </c>
      <c r="T166" s="241">
        <v>0</v>
      </c>
      <c r="U166" s="232">
        <v>0</v>
      </c>
      <c r="V166" s="232" t="s">
        <v>41</v>
      </c>
      <c r="W166" s="233" t="s">
        <v>29</v>
      </c>
      <c r="X166" s="235" t="s">
        <v>847</v>
      </c>
      <c r="Y166" s="235">
        <v>3778900</v>
      </c>
      <c r="Z166" s="232" t="s">
        <v>848</v>
      </c>
      <c r="AA166" s="302">
        <v>0</v>
      </c>
      <c r="AB166" s="239"/>
      <c r="AC166" s="239"/>
    </row>
    <row r="167" spans="1:29" ht="50.1" customHeight="1" x14ac:dyDescent="0.2">
      <c r="A167" s="232">
        <v>166</v>
      </c>
      <c r="B167" s="232" t="s">
        <v>839</v>
      </c>
      <c r="C167" s="232" t="s">
        <v>940</v>
      </c>
      <c r="D167" s="232" t="s">
        <v>941</v>
      </c>
      <c r="E167" s="232" t="s">
        <v>994</v>
      </c>
      <c r="F167" s="232" t="s">
        <v>27</v>
      </c>
      <c r="G167" s="232" t="s">
        <v>854</v>
      </c>
      <c r="H167" s="232" t="s">
        <v>865</v>
      </c>
      <c r="I167" s="232" t="s">
        <v>866</v>
      </c>
      <c r="J167" s="232" t="s">
        <v>992</v>
      </c>
      <c r="K167" s="232" t="s">
        <v>993</v>
      </c>
      <c r="L167" s="232">
        <v>2</v>
      </c>
      <c r="M167" s="232">
        <v>3</v>
      </c>
      <c r="N167" s="300">
        <v>9</v>
      </c>
      <c r="O167" s="232">
        <v>1</v>
      </c>
      <c r="P167" s="232" t="s">
        <v>43</v>
      </c>
      <c r="Q167" s="232">
        <v>0</v>
      </c>
      <c r="R167" s="301">
        <v>200000000</v>
      </c>
      <c r="S167" s="301">
        <v>200000000</v>
      </c>
      <c r="T167" s="241">
        <v>0</v>
      </c>
      <c r="U167" s="232">
        <v>0</v>
      </c>
      <c r="V167" s="232" t="s">
        <v>41</v>
      </c>
      <c r="W167" s="233" t="s">
        <v>29</v>
      </c>
      <c r="X167" s="235" t="s">
        <v>847</v>
      </c>
      <c r="Y167" s="235">
        <v>3778900</v>
      </c>
      <c r="Z167" s="232" t="s">
        <v>848</v>
      </c>
      <c r="AA167" s="302">
        <f>+R167-S167</f>
        <v>0</v>
      </c>
      <c r="AB167" s="239"/>
      <c r="AC167" s="239"/>
    </row>
    <row r="168" spans="1:29" ht="50.1" customHeight="1" x14ac:dyDescent="0.2">
      <c r="A168" s="232">
        <v>167</v>
      </c>
      <c r="B168" s="232" t="s">
        <v>839</v>
      </c>
      <c r="C168" s="232" t="s">
        <v>930</v>
      </c>
      <c r="D168" s="232" t="s">
        <v>931</v>
      </c>
      <c r="E168" s="232" t="s">
        <v>995</v>
      </c>
      <c r="F168" s="232" t="s">
        <v>27</v>
      </c>
      <c r="G168" s="232" t="s">
        <v>854</v>
      </c>
      <c r="H168" s="232" t="s">
        <v>865</v>
      </c>
      <c r="I168" s="232" t="s">
        <v>866</v>
      </c>
      <c r="J168" s="232">
        <v>77101900</v>
      </c>
      <c r="K168" s="232" t="s">
        <v>996</v>
      </c>
      <c r="L168" s="232">
        <v>2</v>
      </c>
      <c r="M168" s="232">
        <v>3</v>
      </c>
      <c r="N168" s="300">
        <v>9</v>
      </c>
      <c r="O168" s="232">
        <v>1</v>
      </c>
      <c r="P168" s="232" t="s">
        <v>43</v>
      </c>
      <c r="Q168" s="232">
        <v>0</v>
      </c>
      <c r="R168" s="301">
        <v>200000000</v>
      </c>
      <c r="S168" s="301">
        <v>200000000</v>
      </c>
      <c r="T168" s="241">
        <v>0</v>
      </c>
      <c r="U168" s="232">
        <v>0</v>
      </c>
      <c r="V168" s="232" t="s">
        <v>41</v>
      </c>
      <c r="W168" s="233" t="s">
        <v>29</v>
      </c>
      <c r="X168" s="235" t="s">
        <v>847</v>
      </c>
      <c r="Y168" s="235">
        <v>3778900</v>
      </c>
      <c r="Z168" s="232" t="s">
        <v>848</v>
      </c>
      <c r="AA168" s="302">
        <v>0</v>
      </c>
      <c r="AB168" s="239"/>
      <c r="AC168" s="239"/>
    </row>
    <row r="169" spans="1:29" ht="50.1" customHeight="1" x14ac:dyDescent="0.2">
      <c r="A169" s="232">
        <v>168</v>
      </c>
      <c r="B169" s="232" t="s">
        <v>839</v>
      </c>
      <c r="C169" s="232" t="s">
        <v>913</v>
      </c>
      <c r="D169" s="232" t="s">
        <v>914</v>
      </c>
      <c r="E169" s="232" t="s">
        <v>915</v>
      </c>
      <c r="F169" s="232" t="s">
        <v>27</v>
      </c>
      <c r="G169" s="232" t="s">
        <v>854</v>
      </c>
      <c r="H169" s="232" t="s">
        <v>39</v>
      </c>
      <c r="I169" s="232" t="s">
        <v>513</v>
      </c>
      <c r="J169" s="232">
        <v>25101503</v>
      </c>
      <c r="K169" s="232" t="s">
        <v>855</v>
      </c>
      <c r="L169" s="232">
        <v>3</v>
      </c>
      <c r="M169" s="232">
        <v>4</v>
      </c>
      <c r="N169" s="300">
        <v>9</v>
      </c>
      <c r="O169" s="232">
        <v>1</v>
      </c>
      <c r="P169" s="232" t="s">
        <v>40</v>
      </c>
      <c r="Q169" s="232">
        <v>0</v>
      </c>
      <c r="R169" s="301">
        <v>55000000</v>
      </c>
      <c r="S169" s="301">
        <v>55000000</v>
      </c>
      <c r="T169" s="241">
        <v>0</v>
      </c>
      <c r="U169" s="232">
        <v>0</v>
      </c>
      <c r="V169" s="232" t="s">
        <v>41</v>
      </c>
      <c r="W169" s="233" t="s">
        <v>29</v>
      </c>
      <c r="X169" s="235" t="s">
        <v>847</v>
      </c>
      <c r="Y169" s="235">
        <v>3778900</v>
      </c>
      <c r="Z169" s="232" t="s">
        <v>848</v>
      </c>
      <c r="AA169" s="302">
        <v>0</v>
      </c>
      <c r="AB169" s="239"/>
      <c r="AC169" s="239"/>
    </row>
    <row r="170" spans="1:29" ht="50.1" customHeight="1" x14ac:dyDescent="0.2">
      <c r="A170" s="232">
        <v>169</v>
      </c>
      <c r="B170" s="232" t="s">
        <v>839</v>
      </c>
      <c r="C170" s="232" t="s">
        <v>913</v>
      </c>
      <c r="D170" s="232" t="s">
        <v>914</v>
      </c>
      <c r="E170" s="232" t="s">
        <v>915</v>
      </c>
      <c r="F170" s="232" t="s">
        <v>27</v>
      </c>
      <c r="G170" s="232" t="s">
        <v>843</v>
      </c>
      <c r="H170" s="232" t="s">
        <v>844</v>
      </c>
      <c r="I170" s="232" t="s">
        <v>845</v>
      </c>
      <c r="J170" s="232">
        <v>80111600</v>
      </c>
      <c r="K170" s="232" t="s">
        <v>997</v>
      </c>
      <c r="L170" s="232">
        <v>1</v>
      </c>
      <c r="M170" s="232">
        <v>1</v>
      </c>
      <c r="N170" s="300">
        <v>10</v>
      </c>
      <c r="O170" s="232">
        <v>1</v>
      </c>
      <c r="P170" s="232" t="s">
        <v>28</v>
      </c>
      <c r="Q170" s="232">
        <v>0</v>
      </c>
      <c r="R170" s="301">
        <v>47197500</v>
      </c>
      <c r="S170" s="301">
        <v>47197500</v>
      </c>
      <c r="T170" s="241">
        <v>0</v>
      </c>
      <c r="U170" s="232">
        <v>0</v>
      </c>
      <c r="V170" s="232" t="s">
        <v>41</v>
      </c>
      <c r="W170" s="233" t="s">
        <v>29</v>
      </c>
      <c r="X170" s="235" t="s">
        <v>847</v>
      </c>
      <c r="Y170" s="235">
        <v>3778900</v>
      </c>
      <c r="Z170" s="232" t="s">
        <v>848</v>
      </c>
      <c r="AA170" s="302">
        <v>0</v>
      </c>
      <c r="AB170" s="239"/>
      <c r="AC170" s="239"/>
    </row>
    <row r="171" spans="1:29" ht="50.1" customHeight="1" x14ac:dyDescent="0.2">
      <c r="A171" s="232">
        <v>170</v>
      </c>
      <c r="B171" s="232" t="s">
        <v>839</v>
      </c>
      <c r="C171" s="232" t="s">
        <v>913</v>
      </c>
      <c r="D171" s="232" t="s">
        <v>914</v>
      </c>
      <c r="E171" s="232" t="s">
        <v>915</v>
      </c>
      <c r="F171" s="232" t="s">
        <v>27</v>
      </c>
      <c r="G171" s="232" t="s">
        <v>843</v>
      </c>
      <c r="H171" s="232" t="s">
        <v>844</v>
      </c>
      <c r="I171" s="232" t="s">
        <v>845</v>
      </c>
      <c r="J171" s="232">
        <v>80111600</v>
      </c>
      <c r="K171" s="232" t="s">
        <v>998</v>
      </c>
      <c r="L171" s="232">
        <v>1</v>
      </c>
      <c r="M171" s="232">
        <v>1</v>
      </c>
      <c r="N171" s="300">
        <v>10</v>
      </c>
      <c r="O171" s="232">
        <v>1</v>
      </c>
      <c r="P171" s="232" t="s">
        <v>28</v>
      </c>
      <c r="Q171" s="232">
        <v>0</v>
      </c>
      <c r="R171" s="301">
        <v>27856500</v>
      </c>
      <c r="S171" s="301">
        <v>27856500</v>
      </c>
      <c r="T171" s="241">
        <v>0</v>
      </c>
      <c r="U171" s="232">
        <v>0</v>
      </c>
      <c r="V171" s="232" t="s">
        <v>41</v>
      </c>
      <c r="W171" s="233" t="s">
        <v>29</v>
      </c>
      <c r="X171" s="235" t="s">
        <v>847</v>
      </c>
      <c r="Y171" s="235">
        <v>3778900</v>
      </c>
      <c r="Z171" s="232" t="s">
        <v>848</v>
      </c>
      <c r="AA171" s="302">
        <v>0</v>
      </c>
      <c r="AB171" s="239"/>
      <c r="AC171" s="239"/>
    </row>
    <row r="172" spans="1:29" ht="50.1" customHeight="1" x14ac:dyDescent="0.2">
      <c r="A172" s="232">
        <v>171</v>
      </c>
      <c r="B172" s="232" t="s">
        <v>839</v>
      </c>
      <c r="C172" s="232" t="s">
        <v>913</v>
      </c>
      <c r="D172" s="232" t="s">
        <v>914</v>
      </c>
      <c r="E172" s="232" t="s">
        <v>915</v>
      </c>
      <c r="F172" s="232" t="s">
        <v>27</v>
      </c>
      <c r="G172" s="232" t="s">
        <v>843</v>
      </c>
      <c r="H172" s="232" t="s">
        <v>844</v>
      </c>
      <c r="I172" s="232" t="s">
        <v>845</v>
      </c>
      <c r="J172" s="232">
        <v>80111600</v>
      </c>
      <c r="K172" s="232" t="s">
        <v>998</v>
      </c>
      <c r="L172" s="232">
        <v>1</v>
      </c>
      <c r="M172" s="232">
        <v>1</v>
      </c>
      <c r="N172" s="300">
        <v>1</v>
      </c>
      <c r="O172" s="232">
        <v>1</v>
      </c>
      <c r="P172" s="232" t="s">
        <v>28</v>
      </c>
      <c r="Q172" s="232">
        <v>0</v>
      </c>
      <c r="R172" s="301">
        <v>2785500</v>
      </c>
      <c r="S172" s="301">
        <v>2785500</v>
      </c>
      <c r="T172" s="241">
        <v>0</v>
      </c>
      <c r="U172" s="232">
        <v>0</v>
      </c>
      <c r="V172" s="232" t="s">
        <v>41</v>
      </c>
      <c r="W172" s="233" t="s">
        <v>29</v>
      </c>
      <c r="X172" s="235" t="s">
        <v>847</v>
      </c>
      <c r="Y172" s="235">
        <v>3778900</v>
      </c>
      <c r="Z172" s="232" t="s">
        <v>848</v>
      </c>
      <c r="AA172" s="302">
        <v>0</v>
      </c>
      <c r="AB172" s="239"/>
      <c r="AC172" s="239"/>
    </row>
    <row r="173" spans="1:29" ht="50.1" customHeight="1" x14ac:dyDescent="0.2">
      <c r="A173" s="232">
        <v>172</v>
      </c>
      <c r="B173" s="232" t="s">
        <v>839</v>
      </c>
      <c r="C173" s="232" t="s">
        <v>913</v>
      </c>
      <c r="D173" s="232" t="s">
        <v>914</v>
      </c>
      <c r="E173" s="232" t="s">
        <v>915</v>
      </c>
      <c r="F173" s="232" t="s">
        <v>27</v>
      </c>
      <c r="G173" s="232" t="s">
        <v>843</v>
      </c>
      <c r="H173" s="232" t="s">
        <v>844</v>
      </c>
      <c r="I173" s="232" t="s">
        <v>845</v>
      </c>
      <c r="J173" s="232">
        <v>80111600</v>
      </c>
      <c r="K173" s="232" t="s">
        <v>998</v>
      </c>
      <c r="L173" s="232">
        <v>1</v>
      </c>
      <c r="M173" s="232">
        <v>1</v>
      </c>
      <c r="N173" s="300">
        <v>10</v>
      </c>
      <c r="O173" s="232">
        <v>1</v>
      </c>
      <c r="P173" s="232" t="s">
        <v>28</v>
      </c>
      <c r="Q173" s="232">
        <v>0</v>
      </c>
      <c r="R173" s="301">
        <v>27856500</v>
      </c>
      <c r="S173" s="301">
        <v>27856500</v>
      </c>
      <c r="T173" s="241">
        <v>0</v>
      </c>
      <c r="U173" s="232">
        <v>0</v>
      </c>
      <c r="V173" s="232" t="s">
        <v>41</v>
      </c>
      <c r="W173" s="233" t="s">
        <v>29</v>
      </c>
      <c r="X173" s="235" t="s">
        <v>847</v>
      </c>
      <c r="Y173" s="235">
        <v>3778900</v>
      </c>
      <c r="Z173" s="232" t="s">
        <v>848</v>
      </c>
      <c r="AA173" s="302">
        <v>0</v>
      </c>
      <c r="AB173" s="239"/>
      <c r="AC173" s="239"/>
    </row>
    <row r="174" spans="1:29" ht="50.1" customHeight="1" x14ac:dyDescent="0.2">
      <c r="A174" s="232">
        <v>173</v>
      </c>
      <c r="B174" s="232" t="s">
        <v>839</v>
      </c>
      <c r="C174" s="232" t="s">
        <v>913</v>
      </c>
      <c r="D174" s="232" t="s">
        <v>914</v>
      </c>
      <c r="E174" s="232" t="s">
        <v>915</v>
      </c>
      <c r="F174" s="232" t="s">
        <v>27</v>
      </c>
      <c r="G174" s="232" t="s">
        <v>843</v>
      </c>
      <c r="H174" s="232" t="s">
        <v>844</v>
      </c>
      <c r="I174" s="232" t="s">
        <v>845</v>
      </c>
      <c r="J174" s="232">
        <v>80111600</v>
      </c>
      <c r="K174" s="232" t="s">
        <v>999</v>
      </c>
      <c r="L174" s="232">
        <v>1</v>
      </c>
      <c r="M174" s="232">
        <v>1</v>
      </c>
      <c r="N174" s="300">
        <v>10</v>
      </c>
      <c r="O174" s="232">
        <v>1</v>
      </c>
      <c r="P174" s="232" t="s">
        <v>28</v>
      </c>
      <c r="Q174" s="232">
        <v>0</v>
      </c>
      <c r="R174" s="301">
        <v>59598000</v>
      </c>
      <c r="S174" s="301">
        <v>59598000</v>
      </c>
      <c r="T174" s="241">
        <v>0</v>
      </c>
      <c r="U174" s="232">
        <v>0</v>
      </c>
      <c r="V174" s="232" t="s">
        <v>41</v>
      </c>
      <c r="W174" s="233" t="s">
        <v>29</v>
      </c>
      <c r="X174" s="235" t="s">
        <v>847</v>
      </c>
      <c r="Y174" s="235">
        <v>3778900</v>
      </c>
      <c r="Z174" s="232" t="s">
        <v>848</v>
      </c>
      <c r="AA174" s="302">
        <v>0</v>
      </c>
      <c r="AB174" s="239"/>
      <c r="AC174" s="239"/>
    </row>
    <row r="175" spans="1:29" ht="50.1" customHeight="1" x14ac:dyDescent="0.2">
      <c r="A175" s="232">
        <v>174</v>
      </c>
      <c r="B175" s="232" t="s">
        <v>839</v>
      </c>
      <c r="C175" s="232" t="s">
        <v>913</v>
      </c>
      <c r="D175" s="232" t="s">
        <v>914</v>
      </c>
      <c r="E175" s="232" t="s">
        <v>915</v>
      </c>
      <c r="F175" s="232" t="s">
        <v>27</v>
      </c>
      <c r="G175" s="232" t="s">
        <v>843</v>
      </c>
      <c r="H175" s="232" t="s">
        <v>844</v>
      </c>
      <c r="I175" s="232" t="s">
        <v>845</v>
      </c>
      <c r="J175" s="232">
        <v>80111600</v>
      </c>
      <c r="K175" s="232" t="s">
        <v>997</v>
      </c>
      <c r="L175" s="232">
        <v>1</v>
      </c>
      <c r="M175" s="232">
        <v>1</v>
      </c>
      <c r="N175" s="300">
        <v>10</v>
      </c>
      <c r="O175" s="232">
        <v>1</v>
      </c>
      <c r="P175" s="232" t="s">
        <v>28</v>
      </c>
      <c r="Q175" s="232">
        <v>0</v>
      </c>
      <c r="R175" s="301">
        <v>47197500</v>
      </c>
      <c r="S175" s="301">
        <v>47197500</v>
      </c>
      <c r="T175" s="241">
        <v>0</v>
      </c>
      <c r="U175" s="232">
        <v>0</v>
      </c>
      <c r="V175" s="232" t="s">
        <v>41</v>
      </c>
      <c r="W175" s="233" t="s">
        <v>29</v>
      </c>
      <c r="X175" s="235" t="s">
        <v>847</v>
      </c>
      <c r="Y175" s="235">
        <v>3778900</v>
      </c>
      <c r="Z175" s="232" t="s">
        <v>848</v>
      </c>
      <c r="AA175" s="302">
        <v>0</v>
      </c>
      <c r="AB175" s="239"/>
      <c r="AC175" s="239"/>
    </row>
    <row r="176" spans="1:29" ht="50.1" customHeight="1" x14ac:dyDescent="0.2">
      <c r="A176" s="232">
        <v>175</v>
      </c>
      <c r="B176" s="232" t="s">
        <v>839</v>
      </c>
      <c r="C176" s="232" t="s">
        <v>913</v>
      </c>
      <c r="D176" s="232" t="s">
        <v>914</v>
      </c>
      <c r="E176" s="232" t="s">
        <v>915</v>
      </c>
      <c r="F176" s="232" t="s">
        <v>27</v>
      </c>
      <c r="G176" s="232" t="s">
        <v>843</v>
      </c>
      <c r="H176" s="232" t="s">
        <v>844</v>
      </c>
      <c r="I176" s="232" t="s">
        <v>845</v>
      </c>
      <c r="J176" s="232">
        <v>80111600</v>
      </c>
      <c r="K176" s="232" t="s">
        <v>1000</v>
      </c>
      <c r="L176" s="232">
        <v>1</v>
      </c>
      <c r="M176" s="232">
        <v>1</v>
      </c>
      <c r="N176" s="300">
        <v>10</v>
      </c>
      <c r="O176" s="232">
        <v>1</v>
      </c>
      <c r="P176" s="232" t="s">
        <v>28</v>
      </c>
      <c r="Q176" s="232">
        <v>0</v>
      </c>
      <c r="R176" s="301">
        <v>32592000</v>
      </c>
      <c r="S176" s="301">
        <v>32592000</v>
      </c>
      <c r="T176" s="241">
        <v>0</v>
      </c>
      <c r="U176" s="232">
        <v>0</v>
      </c>
      <c r="V176" s="232" t="s">
        <v>41</v>
      </c>
      <c r="W176" s="233" t="s">
        <v>29</v>
      </c>
      <c r="X176" s="235" t="s">
        <v>847</v>
      </c>
      <c r="Y176" s="235">
        <v>3778900</v>
      </c>
      <c r="Z176" s="232" t="s">
        <v>848</v>
      </c>
      <c r="AA176" s="302">
        <v>0</v>
      </c>
      <c r="AB176" s="239"/>
      <c r="AC176" s="239"/>
    </row>
    <row r="177" spans="1:29" ht="50.1" customHeight="1" x14ac:dyDescent="0.2">
      <c r="A177" s="232">
        <v>176</v>
      </c>
      <c r="B177" s="232" t="s">
        <v>839</v>
      </c>
      <c r="C177" s="232" t="s">
        <v>913</v>
      </c>
      <c r="D177" s="232" t="s">
        <v>914</v>
      </c>
      <c r="E177" s="232" t="s">
        <v>915</v>
      </c>
      <c r="F177" s="232" t="s">
        <v>27</v>
      </c>
      <c r="G177" s="232" t="s">
        <v>843</v>
      </c>
      <c r="H177" s="232" t="s">
        <v>844</v>
      </c>
      <c r="I177" s="232" t="s">
        <v>845</v>
      </c>
      <c r="J177" s="232">
        <v>80111600</v>
      </c>
      <c r="K177" s="232" t="s">
        <v>1001</v>
      </c>
      <c r="L177" s="232">
        <v>1</v>
      </c>
      <c r="M177" s="232">
        <v>1</v>
      </c>
      <c r="N177" s="300">
        <v>10</v>
      </c>
      <c r="O177" s="232">
        <v>1</v>
      </c>
      <c r="P177" s="232" t="s">
        <v>28</v>
      </c>
      <c r="Q177" s="232">
        <v>0</v>
      </c>
      <c r="R177" s="301">
        <v>23845500</v>
      </c>
      <c r="S177" s="301">
        <v>23845500</v>
      </c>
      <c r="T177" s="241">
        <v>0</v>
      </c>
      <c r="U177" s="232">
        <v>0</v>
      </c>
      <c r="V177" s="232" t="s">
        <v>41</v>
      </c>
      <c r="W177" s="233" t="s">
        <v>29</v>
      </c>
      <c r="X177" s="235" t="s">
        <v>847</v>
      </c>
      <c r="Y177" s="235">
        <v>3778900</v>
      </c>
      <c r="Z177" s="232" t="s">
        <v>848</v>
      </c>
      <c r="AA177" s="302">
        <v>0</v>
      </c>
      <c r="AB177" s="239"/>
      <c r="AC177" s="239"/>
    </row>
    <row r="178" spans="1:29" ht="50.1" customHeight="1" x14ac:dyDescent="0.2">
      <c r="A178" s="232">
        <v>177</v>
      </c>
      <c r="B178" s="232" t="s">
        <v>839</v>
      </c>
      <c r="C178" s="232" t="s">
        <v>913</v>
      </c>
      <c r="D178" s="232" t="s">
        <v>914</v>
      </c>
      <c r="E178" s="232" t="s">
        <v>969</v>
      </c>
      <c r="F178" s="232" t="s">
        <v>27</v>
      </c>
      <c r="G178" s="232" t="s">
        <v>843</v>
      </c>
      <c r="H178" s="232" t="s">
        <v>844</v>
      </c>
      <c r="I178" s="232" t="s">
        <v>845</v>
      </c>
      <c r="J178" s="232">
        <v>80111600</v>
      </c>
      <c r="K178" s="232" t="s">
        <v>1002</v>
      </c>
      <c r="L178" s="232">
        <v>1</v>
      </c>
      <c r="M178" s="232">
        <v>1</v>
      </c>
      <c r="N178" s="300">
        <v>10</v>
      </c>
      <c r="O178" s="232">
        <v>1</v>
      </c>
      <c r="P178" s="232" t="s">
        <v>28</v>
      </c>
      <c r="Q178" s="232">
        <v>0</v>
      </c>
      <c r="R178" s="301">
        <v>25662000</v>
      </c>
      <c r="S178" s="301">
        <v>25662000</v>
      </c>
      <c r="T178" s="241" t="s">
        <v>398</v>
      </c>
      <c r="U178" s="232">
        <v>0</v>
      </c>
      <c r="V178" s="232" t="s">
        <v>41</v>
      </c>
      <c r="W178" s="233" t="s">
        <v>29</v>
      </c>
      <c r="X178" s="235" t="s">
        <v>847</v>
      </c>
      <c r="Y178" s="235">
        <v>3778900</v>
      </c>
      <c r="Z178" s="232" t="s">
        <v>848</v>
      </c>
      <c r="AA178" s="302">
        <v>0</v>
      </c>
      <c r="AB178" s="239"/>
      <c r="AC178" s="239"/>
    </row>
    <row r="179" spans="1:29" ht="50.1" customHeight="1" x14ac:dyDescent="0.2">
      <c r="A179" s="232">
        <v>178</v>
      </c>
      <c r="B179" s="232" t="s">
        <v>839</v>
      </c>
      <c r="C179" s="232" t="s">
        <v>956</v>
      </c>
      <c r="D179" s="232" t="s">
        <v>941</v>
      </c>
      <c r="E179" s="232" t="s">
        <v>957</v>
      </c>
      <c r="F179" s="232" t="s">
        <v>27</v>
      </c>
      <c r="G179" s="232" t="s">
        <v>843</v>
      </c>
      <c r="H179" s="232" t="s">
        <v>844</v>
      </c>
      <c r="I179" s="232" t="s">
        <v>845</v>
      </c>
      <c r="J179" s="232">
        <v>80111600</v>
      </c>
      <c r="K179" s="232" t="s">
        <v>960</v>
      </c>
      <c r="L179" s="232">
        <v>1</v>
      </c>
      <c r="M179" s="232">
        <v>1</v>
      </c>
      <c r="N179" s="300">
        <v>10</v>
      </c>
      <c r="O179" s="232">
        <v>1</v>
      </c>
      <c r="P179" s="232" t="s">
        <v>28</v>
      </c>
      <c r="Q179" s="232">
        <v>0</v>
      </c>
      <c r="R179" s="301">
        <v>47197500</v>
      </c>
      <c r="S179" s="301">
        <v>47197500</v>
      </c>
      <c r="T179" s="241" t="s">
        <v>398</v>
      </c>
      <c r="U179" s="232">
        <v>0</v>
      </c>
      <c r="V179" s="232" t="s">
        <v>41</v>
      </c>
      <c r="W179" s="233" t="s">
        <v>29</v>
      </c>
      <c r="X179" s="235" t="s">
        <v>847</v>
      </c>
      <c r="Y179" s="235">
        <v>3778900</v>
      </c>
      <c r="Z179" s="232" t="s">
        <v>848</v>
      </c>
      <c r="AA179" s="302">
        <v>0</v>
      </c>
      <c r="AB179" s="239"/>
      <c r="AC179" s="239"/>
    </row>
    <row r="180" spans="1:29" ht="50.1" customHeight="1" x14ac:dyDescent="0.2">
      <c r="A180" s="232">
        <v>179</v>
      </c>
      <c r="B180" s="232" t="s">
        <v>839</v>
      </c>
      <c r="C180" s="232" t="s">
        <v>956</v>
      </c>
      <c r="D180" s="232" t="s">
        <v>941</v>
      </c>
      <c r="E180" s="232" t="s">
        <v>957</v>
      </c>
      <c r="F180" s="232" t="s">
        <v>27</v>
      </c>
      <c r="G180" s="232" t="s">
        <v>843</v>
      </c>
      <c r="H180" s="232" t="s">
        <v>844</v>
      </c>
      <c r="I180" s="232" t="s">
        <v>845</v>
      </c>
      <c r="J180" s="232">
        <v>80111600</v>
      </c>
      <c r="K180" s="232" t="s">
        <v>961</v>
      </c>
      <c r="L180" s="232">
        <v>1</v>
      </c>
      <c r="M180" s="232">
        <v>1</v>
      </c>
      <c r="N180" s="300">
        <v>10</v>
      </c>
      <c r="O180" s="232">
        <v>1</v>
      </c>
      <c r="P180" s="232" t="s">
        <v>28</v>
      </c>
      <c r="Q180" s="232">
        <v>0</v>
      </c>
      <c r="R180" s="301">
        <v>32592000</v>
      </c>
      <c r="S180" s="301">
        <v>32592000</v>
      </c>
      <c r="T180" s="241">
        <v>0</v>
      </c>
      <c r="U180" s="232">
        <v>0</v>
      </c>
      <c r="V180" s="232" t="s">
        <v>41</v>
      </c>
      <c r="W180" s="233" t="s">
        <v>29</v>
      </c>
      <c r="X180" s="235" t="s">
        <v>847</v>
      </c>
      <c r="Y180" s="235">
        <v>3778900</v>
      </c>
      <c r="Z180" s="232" t="s">
        <v>848</v>
      </c>
      <c r="AA180" s="302">
        <v>0</v>
      </c>
      <c r="AB180" s="239"/>
      <c r="AC180" s="239"/>
    </row>
    <row r="181" spans="1:29" ht="50.1" customHeight="1" x14ac:dyDescent="0.2">
      <c r="A181" s="232">
        <v>180</v>
      </c>
      <c r="B181" s="232" t="s">
        <v>839</v>
      </c>
      <c r="C181" s="232" t="s">
        <v>913</v>
      </c>
      <c r="D181" s="232" t="s">
        <v>914</v>
      </c>
      <c r="E181" s="232" t="s">
        <v>915</v>
      </c>
      <c r="F181" s="232" t="s">
        <v>27</v>
      </c>
      <c r="G181" s="232" t="s">
        <v>854</v>
      </c>
      <c r="H181" s="232" t="s">
        <v>865</v>
      </c>
      <c r="I181" s="232" t="s">
        <v>866</v>
      </c>
      <c r="J181" s="232">
        <v>25101503</v>
      </c>
      <c r="K181" s="232" t="s">
        <v>1003</v>
      </c>
      <c r="L181" s="232">
        <v>3</v>
      </c>
      <c r="M181" s="232">
        <v>4</v>
      </c>
      <c r="N181" s="300">
        <v>1</v>
      </c>
      <c r="O181" s="232">
        <v>1</v>
      </c>
      <c r="P181" s="232" t="s">
        <v>40</v>
      </c>
      <c r="Q181" s="232">
        <v>0</v>
      </c>
      <c r="R181" s="301">
        <v>60000000</v>
      </c>
      <c r="S181" s="301">
        <v>60000000</v>
      </c>
      <c r="T181" s="241">
        <v>0</v>
      </c>
      <c r="U181" s="232">
        <v>0</v>
      </c>
      <c r="V181" s="232" t="s">
        <v>41</v>
      </c>
      <c r="W181" s="233" t="s">
        <v>29</v>
      </c>
      <c r="X181" s="235" t="s">
        <v>847</v>
      </c>
      <c r="Y181" s="235">
        <v>3778900</v>
      </c>
      <c r="Z181" s="232" t="s">
        <v>848</v>
      </c>
      <c r="AA181" s="302">
        <v>0</v>
      </c>
      <c r="AB181" s="239"/>
      <c r="AC181" s="239"/>
    </row>
    <row r="182" spans="1:29" ht="50.1" customHeight="1" x14ac:dyDescent="0.2">
      <c r="A182" s="232">
        <v>181</v>
      </c>
      <c r="B182" s="232" t="s">
        <v>839</v>
      </c>
      <c r="C182" s="232" t="s">
        <v>940</v>
      </c>
      <c r="D182" s="232" t="s">
        <v>941</v>
      </c>
      <c r="E182" s="232" t="s">
        <v>980</v>
      </c>
      <c r="F182" s="232" t="s">
        <v>27</v>
      </c>
      <c r="G182" s="232" t="s">
        <v>843</v>
      </c>
      <c r="H182" s="232" t="s">
        <v>844</v>
      </c>
      <c r="I182" s="232" t="s">
        <v>845</v>
      </c>
      <c r="J182" s="232">
        <v>80111600</v>
      </c>
      <c r="K182" s="232" t="s">
        <v>981</v>
      </c>
      <c r="L182" s="232">
        <v>1</v>
      </c>
      <c r="M182" s="232">
        <v>1</v>
      </c>
      <c r="N182" s="300">
        <v>10</v>
      </c>
      <c r="O182" s="232">
        <v>1</v>
      </c>
      <c r="P182" s="232" t="s">
        <v>28</v>
      </c>
      <c r="Q182" s="232">
        <v>0</v>
      </c>
      <c r="R182" s="301">
        <v>32592000</v>
      </c>
      <c r="S182" s="301">
        <v>32592000</v>
      </c>
      <c r="T182" s="241">
        <v>0</v>
      </c>
      <c r="U182" s="232">
        <v>0</v>
      </c>
      <c r="V182" s="232" t="s">
        <v>41</v>
      </c>
      <c r="W182" s="233" t="s">
        <v>29</v>
      </c>
      <c r="X182" s="235" t="s">
        <v>847</v>
      </c>
      <c r="Y182" s="235">
        <v>3778900</v>
      </c>
      <c r="Z182" s="232" t="s">
        <v>848</v>
      </c>
      <c r="AA182" s="302">
        <v>0</v>
      </c>
      <c r="AB182" s="239"/>
      <c r="AC182" s="239"/>
    </row>
    <row r="183" spans="1:29" ht="50.1" customHeight="1" x14ac:dyDescent="0.2">
      <c r="A183" s="232">
        <v>182</v>
      </c>
      <c r="B183" s="232" t="s">
        <v>839</v>
      </c>
      <c r="C183" s="232" t="s">
        <v>913</v>
      </c>
      <c r="D183" s="232" t="s">
        <v>914</v>
      </c>
      <c r="E183" s="232" t="s">
        <v>915</v>
      </c>
      <c r="F183" s="232" t="s">
        <v>27</v>
      </c>
      <c r="G183" s="232" t="s">
        <v>843</v>
      </c>
      <c r="H183" s="232" t="s">
        <v>844</v>
      </c>
      <c r="I183" s="232" t="s">
        <v>845</v>
      </c>
      <c r="J183" s="232">
        <v>80111600</v>
      </c>
      <c r="K183" s="232" t="s">
        <v>1000</v>
      </c>
      <c r="L183" s="232">
        <v>1</v>
      </c>
      <c r="M183" s="232">
        <v>1</v>
      </c>
      <c r="N183" s="300">
        <v>10</v>
      </c>
      <c r="O183" s="232">
        <v>1</v>
      </c>
      <c r="P183" s="232" t="s">
        <v>28</v>
      </c>
      <c r="Q183" s="232">
        <v>0</v>
      </c>
      <c r="R183" s="301">
        <v>32592000</v>
      </c>
      <c r="S183" s="301">
        <v>32592000</v>
      </c>
      <c r="T183" s="241">
        <v>0</v>
      </c>
      <c r="U183" s="232">
        <v>0</v>
      </c>
      <c r="V183" s="232" t="s">
        <v>41</v>
      </c>
      <c r="W183" s="233" t="s">
        <v>29</v>
      </c>
      <c r="X183" s="235" t="s">
        <v>847</v>
      </c>
      <c r="Y183" s="235">
        <v>3778900</v>
      </c>
      <c r="Z183" s="232" t="s">
        <v>848</v>
      </c>
      <c r="AA183" s="302">
        <v>0</v>
      </c>
      <c r="AB183" s="239"/>
      <c r="AC183" s="239"/>
    </row>
    <row r="184" spans="1:29" ht="50.1" customHeight="1" x14ac:dyDescent="0.2">
      <c r="A184" s="232">
        <v>183</v>
      </c>
      <c r="B184" s="232" t="s">
        <v>839</v>
      </c>
      <c r="C184" s="232" t="s">
        <v>956</v>
      </c>
      <c r="D184" s="232" t="s">
        <v>941</v>
      </c>
      <c r="E184" s="232" t="s">
        <v>957</v>
      </c>
      <c r="F184" s="232" t="s">
        <v>27</v>
      </c>
      <c r="G184" s="232" t="s">
        <v>843</v>
      </c>
      <c r="H184" s="232" t="s">
        <v>844</v>
      </c>
      <c r="I184" s="232" t="s">
        <v>845</v>
      </c>
      <c r="J184" s="232">
        <v>80111600</v>
      </c>
      <c r="K184" s="232" t="s">
        <v>1004</v>
      </c>
      <c r="L184" s="232">
        <v>1</v>
      </c>
      <c r="M184" s="232">
        <v>1</v>
      </c>
      <c r="N184" s="300">
        <v>10</v>
      </c>
      <c r="O184" s="232">
        <v>1</v>
      </c>
      <c r="P184" s="232" t="s">
        <v>28</v>
      </c>
      <c r="Q184" s="232">
        <v>0</v>
      </c>
      <c r="R184" s="301">
        <v>36372000</v>
      </c>
      <c r="S184" s="301">
        <v>36372000</v>
      </c>
      <c r="T184" s="241" t="s">
        <v>398</v>
      </c>
      <c r="U184" s="232">
        <v>0</v>
      </c>
      <c r="V184" s="232" t="s">
        <v>41</v>
      </c>
      <c r="W184" s="233" t="s">
        <v>29</v>
      </c>
      <c r="X184" s="235" t="s">
        <v>847</v>
      </c>
      <c r="Y184" s="235">
        <v>3778900</v>
      </c>
      <c r="Z184" s="232" t="s">
        <v>848</v>
      </c>
      <c r="AA184" s="302">
        <v>0</v>
      </c>
      <c r="AB184" s="239"/>
      <c r="AC184" s="239"/>
    </row>
    <row r="185" spans="1:29" ht="50.1" customHeight="1" x14ac:dyDescent="0.2">
      <c r="A185" s="232">
        <v>184</v>
      </c>
      <c r="B185" s="232" t="s">
        <v>839</v>
      </c>
      <c r="C185" s="232" t="s">
        <v>956</v>
      </c>
      <c r="D185" s="232" t="s">
        <v>941</v>
      </c>
      <c r="E185" s="232" t="s">
        <v>957</v>
      </c>
      <c r="F185" s="232" t="s">
        <v>27</v>
      </c>
      <c r="G185" s="232" t="s">
        <v>843</v>
      </c>
      <c r="H185" s="232" t="s">
        <v>844</v>
      </c>
      <c r="I185" s="232" t="s">
        <v>845</v>
      </c>
      <c r="J185" s="232">
        <v>80111600</v>
      </c>
      <c r="K185" s="232" t="s">
        <v>963</v>
      </c>
      <c r="L185" s="232">
        <v>1</v>
      </c>
      <c r="M185" s="232">
        <v>1</v>
      </c>
      <c r="N185" s="300">
        <v>10</v>
      </c>
      <c r="O185" s="232">
        <v>1</v>
      </c>
      <c r="P185" s="232" t="s">
        <v>28</v>
      </c>
      <c r="Q185" s="232">
        <v>0</v>
      </c>
      <c r="R185" s="301">
        <v>32592000</v>
      </c>
      <c r="S185" s="301">
        <v>32592000</v>
      </c>
      <c r="T185" s="241" t="s">
        <v>398</v>
      </c>
      <c r="U185" s="232">
        <v>0</v>
      </c>
      <c r="V185" s="232" t="s">
        <v>41</v>
      </c>
      <c r="W185" s="233" t="s">
        <v>29</v>
      </c>
      <c r="X185" s="235" t="s">
        <v>847</v>
      </c>
      <c r="Y185" s="235">
        <v>3778900</v>
      </c>
      <c r="Z185" s="232" t="s">
        <v>848</v>
      </c>
      <c r="AA185" s="302">
        <v>0</v>
      </c>
      <c r="AB185" s="239"/>
      <c r="AC185" s="239"/>
    </row>
    <row r="186" spans="1:29" ht="50.1" customHeight="1" x14ac:dyDescent="0.2">
      <c r="A186" s="232">
        <v>185</v>
      </c>
      <c r="B186" s="232" t="s">
        <v>839</v>
      </c>
      <c r="C186" s="232" t="s">
        <v>956</v>
      </c>
      <c r="D186" s="232" t="s">
        <v>941</v>
      </c>
      <c r="E186" s="232" t="s">
        <v>957</v>
      </c>
      <c r="F186" s="232" t="s">
        <v>27</v>
      </c>
      <c r="G186" s="232" t="s">
        <v>843</v>
      </c>
      <c r="H186" s="232" t="s">
        <v>844</v>
      </c>
      <c r="I186" s="232" t="s">
        <v>845</v>
      </c>
      <c r="J186" s="232">
        <v>80111600</v>
      </c>
      <c r="K186" s="232" t="s">
        <v>946</v>
      </c>
      <c r="L186" s="232">
        <v>1</v>
      </c>
      <c r="M186" s="232">
        <v>1</v>
      </c>
      <c r="N186" s="300">
        <v>10</v>
      </c>
      <c r="O186" s="232">
        <v>1</v>
      </c>
      <c r="P186" s="232" t="s">
        <v>28</v>
      </c>
      <c r="Q186" s="232">
        <v>0</v>
      </c>
      <c r="R186" s="301">
        <v>15000000</v>
      </c>
      <c r="S186" s="301">
        <v>15000000</v>
      </c>
      <c r="T186" s="241">
        <v>0</v>
      </c>
      <c r="U186" s="232">
        <v>0</v>
      </c>
      <c r="V186" s="232" t="s">
        <v>41</v>
      </c>
      <c r="W186" s="233" t="s">
        <v>29</v>
      </c>
      <c r="X186" s="235" t="s">
        <v>847</v>
      </c>
      <c r="Y186" s="235">
        <v>3778900</v>
      </c>
      <c r="Z186" s="232" t="s">
        <v>848</v>
      </c>
      <c r="AA186" s="302">
        <v>0</v>
      </c>
      <c r="AB186" s="239"/>
      <c r="AC186" s="239"/>
    </row>
    <row r="187" spans="1:29" ht="50.1" customHeight="1" x14ac:dyDescent="0.2">
      <c r="A187" s="232">
        <v>186</v>
      </c>
      <c r="B187" s="232" t="s">
        <v>839</v>
      </c>
      <c r="C187" s="232" t="s">
        <v>940</v>
      </c>
      <c r="D187" s="232" t="s">
        <v>941</v>
      </c>
      <c r="E187" s="232" t="s">
        <v>942</v>
      </c>
      <c r="F187" s="232" t="s">
        <v>27</v>
      </c>
      <c r="G187" s="232" t="s">
        <v>843</v>
      </c>
      <c r="H187" s="232" t="s">
        <v>844</v>
      </c>
      <c r="I187" s="232" t="s">
        <v>845</v>
      </c>
      <c r="J187" s="232">
        <v>80111600</v>
      </c>
      <c r="K187" s="232" t="s">
        <v>964</v>
      </c>
      <c r="L187" s="232">
        <v>1</v>
      </c>
      <c r="M187" s="232">
        <v>1</v>
      </c>
      <c r="N187" s="300">
        <v>10</v>
      </c>
      <c r="O187" s="232">
        <v>1</v>
      </c>
      <c r="P187" s="232" t="s">
        <v>28</v>
      </c>
      <c r="Q187" s="232">
        <v>0</v>
      </c>
      <c r="R187" s="301">
        <v>32592500</v>
      </c>
      <c r="S187" s="301">
        <v>32592500</v>
      </c>
      <c r="T187" s="241">
        <v>0</v>
      </c>
      <c r="U187" s="232">
        <v>0</v>
      </c>
      <c r="V187" s="232" t="s">
        <v>41</v>
      </c>
      <c r="W187" s="233" t="s">
        <v>29</v>
      </c>
      <c r="X187" s="235" t="s">
        <v>847</v>
      </c>
      <c r="Y187" s="235">
        <v>3778900</v>
      </c>
      <c r="Z187" s="232" t="s">
        <v>848</v>
      </c>
      <c r="AA187" s="302">
        <v>0</v>
      </c>
      <c r="AB187" s="239"/>
      <c r="AC187" s="239"/>
    </row>
    <row r="188" spans="1:29" ht="50.1" customHeight="1" x14ac:dyDescent="0.2">
      <c r="A188" s="232">
        <v>187</v>
      </c>
      <c r="B188" s="232" t="s">
        <v>839</v>
      </c>
      <c r="C188" s="232" t="s">
        <v>913</v>
      </c>
      <c r="D188" s="232" t="s">
        <v>914</v>
      </c>
      <c r="E188" s="232" t="s">
        <v>991</v>
      </c>
      <c r="F188" s="232" t="s">
        <v>27</v>
      </c>
      <c r="G188" s="232" t="s">
        <v>854</v>
      </c>
      <c r="H188" s="232" t="s">
        <v>865</v>
      </c>
      <c r="I188" s="232" t="s">
        <v>866</v>
      </c>
      <c r="J188" s="232" t="s">
        <v>992</v>
      </c>
      <c r="K188" s="232" t="s">
        <v>714</v>
      </c>
      <c r="L188" s="232">
        <v>2</v>
      </c>
      <c r="M188" s="232">
        <v>3</v>
      </c>
      <c r="N188" s="300">
        <v>9</v>
      </c>
      <c r="O188" s="232">
        <v>1</v>
      </c>
      <c r="P188" s="232" t="s">
        <v>28</v>
      </c>
      <c r="Q188" s="232">
        <v>0</v>
      </c>
      <c r="R188" s="301">
        <v>15000000</v>
      </c>
      <c r="S188" s="301">
        <v>15000000</v>
      </c>
      <c r="T188" s="241">
        <v>0</v>
      </c>
      <c r="U188" s="232">
        <v>0</v>
      </c>
      <c r="V188" s="232" t="s">
        <v>41</v>
      </c>
      <c r="W188" s="233" t="s">
        <v>29</v>
      </c>
      <c r="X188" s="235" t="s">
        <v>847</v>
      </c>
      <c r="Y188" s="235">
        <v>3778900</v>
      </c>
      <c r="Z188" s="232" t="s">
        <v>848</v>
      </c>
      <c r="AA188" s="302">
        <v>0</v>
      </c>
      <c r="AB188" s="239"/>
      <c r="AC188" s="239"/>
    </row>
    <row r="189" spans="1:29" ht="50.1" customHeight="1" x14ac:dyDescent="0.2">
      <c r="A189" s="232">
        <v>188</v>
      </c>
      <c r="B189" s="232" t="s">
        <v>839</v>
      </c>
      <c r="C189" s="232" t="s">
        <v>940</v>
      </c>
      <c r="D189" s="232" t="s">
        <v>941</v>
      </c>
      <c r="E189" s="232" t="s">
        <v>994</v>
      </c>
      <c r="F189" s="232" t="s">
        <v>27</v>
      </c>
      <c r="G189" s="232" t="s">
        <v>854</v>
      </c>
      <c r="H189" s="232" t="s">
        <v>865</v>
      </c>
      <c r="I189" s="232" t="s">
        <v>866</v>
      </c>
      <c r="J189" s="232">
        <v>81111612</v>
      </c>
      <c r="K189" s="232" t="s">
        <v>714</v>
      </c>
      <c r="L189" s="232">
        <v>2</v>
      </c>
      <c r="M189" s="232">
        <v>3</v>
      </c>
      <c r="N189" s="300">
        <v>9</v>
      </c>
      <c r="O189" s="232">
        <v>1</v>
      </c>
      <c r="P189" s="232" t="s">
        <v>28</v>
      </c>
      <c r="Q189" s="232">
        <v>0</v>
      </c>
      <c r="R189" s="301">
        <v>15000000</v>
      </c>
      <c r="S189" s="301">
        <v>15000000</v>
      </c>
      <c r="T189" s="241">
        <v>0</v>
      </c>
      <c r="U189" s="232">
        <v>0</v>
      </c>
      <c r="V189" s="232" t="s">
        <v>41</v>
      </c>
      <c r="W189" s="233" t="s">
        <v>29</v>
      </c>
      <c r="X189" s="235" t="s">
        <v>847</v>
      </c>
      <c r="Y189" s="235">
        <v>3778900</v>
      </c>
      <c r="Z189" s="232" t="s">
        <v>848</v>
      </c>
      <c r="AA189" s="302">
        <f>+R189-S189</f>
        <v>0</v>
      </c>
      <c r="AB189" s="239"/>
      <c r="AC189" s="239"/>
    </row>
    <row r="190" spans="1:29" ht="50.1" customHeight="1" x14ac:dyDescent="0.2">
      <c r="A190" s="232">
        <v>189</v>
      </c>
      <c r="B190" s="232" t="s">
        <v>839</v>
      </c>
      <c r="C190" s="232" t="s">
        <v>930</v>
      </c>
      <c r="D190" s="232" t="s">
        <v>931</v>
      </c>
      <c r="E190" s="232" t="s">
        <v>995</v>
      </c>
      <c r="F190" s="232" t="s">
        <v>27</v>
      </c>
      <c r="G190" s="232" t="s">
        <v>854</v>
      </c>
      <c r="H190" s="232" t="s">
        <v>865</v>
      </c>
      <c r="I190" s="232" t="s">
        <v>866</v>
      </c>
      <c r="J190" s="232" t="s">
        <v>992</v>
      </c>
      <c r="K190" s="232" t="s">
        <v>714</v>
      </c>
      <c r="L190" s="232">
        <v>2</v>
      </c>
      <c r="M190" s="232">
        <v>3</v>
      </c>
      <c r="N190" s="300">
        <v>9</v>
      </c>
      <c r="O190" s="232">
        <v>1</v>
      </c>
      <c r="P190" s="232" t="s">
        <v>28</v>
      </c>
      <c r="Q190" s="232">
        <v>0</v>
      </c>
      <c r="R190" s="301">
        <v>15000000</v>
      </c>
      <c r="S190" s="301">
        <v>15000000</v>
      </c>
      <c r="T190" s="241">
        <v>0</v>
      </c>
      <c r="U190" s="232">
        <v>0</v>
      </c>
      <c r="V190" s="232" t="s">
        <v>41</v>
      </c>
      <c r="W190" s="233" t="s">
        <v>29</v>
      </c>
      <c r="X190" s="235" t="s">
        <v>847</v>
      </c>
      <c r="Y190" s="235">
        <v>3778900</v>
      </c>
      <c r="Z190" s="232" t="s">
        <v>848</v>
      </c>
      <c r="AA190" s="302">
        <v>0</v>
      </c>
      <c r="AB190" s="239"/>
      <c r="AC190" s="239"/>
    </row>
    <row r="191" spans="1:29" ht="50.1" customHeight="1" x14ac:dyDescent="0.2">
      <c r="A191" s="232">
        <v>190</v>
      </c>
      <c r="B191" s="232" t="s">
        <v>839</v>
      </c>
      <c r="C191" s="232" t="s">
        <v>930</v>
      </c>
      <c r="D191" s="232" t="s">
        <v>931</v>
      </c>
      <c r="E191" s="232" t="s">
        <v>995</v>
      </c>
      <c r="F191" s="232" t="s">
        <v>27</v>
      </c>
      <c r="G191" s="232" t="s">
        <v>854</v>
      </c>
      <c r="H191" s="232" t="s">
        <v>865</v>
      </c>
      <c r="I191" s="232" t="s">
        <v>866</v>
      </c>
      <c r="J191" s="232">
        <v>77101900</v>
      </c>
      <c r="K191" s="232" t="s">
        <v>1005</v>
      </c>
      <c r="L191" s="232">
        <v>2</v>
      </c>
      <c r="M191" s="232">
        <v>3</v>
      </c>
      <c r="N191" s="300">
        <v>1</v>
      </c>
      <c r="O191" s="232">
        <v>1</v>
      </c>
      <c r="P191" s="232" t="s">
        <v>43</v>
      </c>
      <c r="Q191" s="232">
        <v>0</v>
      </c>
      <c r="R191" s="301">
        <v>37560000</v>
      </c>
      <c r="S191" s="301">
        <v>37560000</v>
      </c>
      <c r="T191" s="241">
        <v>0</v>
      </c>
      <c r="U191" s="232">
        <v>0</v>
      </c>
      <c r="V191" s="232" t="s">
        <v>41</v>
      </c>
      <c r="W191" s="233" t="s">
        <v>29</v>
      </c>
      <c r="X191" s="235" t="s">
        <v>847</v>
      </c>
      <c r="Y191" s="235">
        <v>3778900</v>
      </c>
      <c r="Z191" s="232" t="s">
        <v>848</v>
      </c>
      <c r="AA191" s="302">
        <v>0</v>
      </c>
      <c r="AB191" s="239"/>
      <c r="AC191" s="239"/>
    </row>
    <row r="192" spans="1:29" ht="50.1" customHeight="1" x14ac:dyDescent="0.2">
      <c r="A192" s="232">
        <v>191</v>
      </c>
      <c r="B192" s="232" t="s">
        <v>839</v>
      </c>
      <c r="C192" s="232" t="s">
        <v>880</v>
      </c>
      <c r="D192" s="232" t="s">
        <v>881</v>
      </c>
      <c r="E192" s="232" t="s">
        <v>882</v>
      </c>
      <c r="F192" s="232" t="s">
        <v>27</v>
      </c>
      <c r="G192" s="232" t="s">
        <v>854</v>
      </c>
      <c r="H192" s="232" t="s">
        <v>865</v>
      </c>
      <c r="I192" s="232" t="s">
        <v>866</v>
      </c>
      <c r="J192" s="232">
        <v>80111600</v>
      </c>
      <c r="K192" s="232" t="s">
        <v>1006</v>
      </c>
      <c r="L192" s="232">
        <v>1</v>
      </c>
      <c r="M192" s="232">
        <v>1</v>
      </c>
      <c r="N192" s="300">
        <v>12</v>
      </c>
      <c r="O192" s="232">
        <v>1</v>
      </c>
      <c r="P192" s="232" t="s">
        <v>43</v>
      </c>
      <c r="Q192" s="232">
        <v>0</v>
      </c>
      <c r="R192" s="301">
        <v>112814000</v>
      </c>
      <c r="S192" s="301">
        <v>112814000</v>
      </c>
      <c r="T192" s="241">
        <v>0</v>
      </c>
      <c r="U192" s="232">
        <v>0</v>
      </c>
      <c r="V192" s="232" t="s">
        <v>41</v>
      </c>
      <c r="W192" s="233" t="s">
        <v>29</v>
      </c>
      <c r="X192" s="235" t="s">
        <v>847</v>
      </c>
      <c r="Y192" s="235">
        <v>3778900</v>
      </c>
      <c r="Z192" s="232" t="s">
        <v>848</v>
      </c>
      <c r="AA192" s="302">
        <f>+R192-S192</f>
        <v>0</v>
      </c>
      <c r="AB192" s="239"/>
      <c r="AC192" s="239"/>
    </row>
    <row r="193" spans="1:29" ht="50.1" customHeight="1" x14ac:dyDescent="0.2">
      <c r="A193" s="232">
        <v>192</v>
      </c>
      <c r="B193" s="232" t="s">
        <v>839</v>
      </c>
      <c r="C193" s="232" t="s">
        <v>880</v>
      </c>
      <c r="D193" s="232" t="s">
        <v>881</v>
      </c>
      <c r="E193" s="232" t="s">
        <v>882</v>
      </c>
      <c r="F193" s="232" t="s">
        <v>27</v>
      </c>
      <c r="G193" s="232" t="s">
        <v>854</v>
      </c>
      <c r="H193" s="232" t="s">
        <v>865</v>
      </c>
      <c r="I193" s="232" t="s">
        <v>866</v>
      </c>
      <c r="J193" s="232">
        <v>80141600</v>
      </c>
      <c r="K193" s="232" t="s">
        <v>879</v>
      </c>
      <c r="L193" s="232">
        <v>1</v>
      </c>
      <c r="M193" s="232">
        <v>1</v>
      </c>
      <c r="N193" s="300">
        <v>12</v>
      </c>
      <c r="O193" s="232">
        <v>1</v>
      </c>
      <c r="P193" s="232" t="s">
        <v>28</v>
      </c>
      <c r="Q193" s="232">
        <v>0</v>
      </c>
      <c r="R193" s="301">
        <v>350</v>
      </c>
      <c r="S193" s="301">
        <v>350</v>
      </c>
      <c r="T193" s="241">
        <v>0</v>
      </c>
      <c r="U193" s="232">
        <v>0</v>
      </c>
      <c r="V193" s="232" t="s">
        <v>41</v>
      </c>
      <c r="W193" s="233" t="s">
        <v>29</v>
      </c>
      <c r="X193" s="235" t="s">
        <v>847</v>
      </c>
      <c r="Y193" s="235">
        <v>3778900</v>
      </c>
      <c r="Z193" s="232" t="s">
        <v>848</v>
      </c>
      <c r="AA193" s="302">
        <f>+R193-S193</f>
        <v>0</v>
      </c>
      <c r="AB193" s="239"/>
      <c r="AC193" s="239"/>
    </row>
    <row r="194" spans="1:29" ht="50.1" customHeight="1" x14ac:dyDescent="0.2">
      <c r="A194" s="232">
        <v>193</v>
      </c>
      <c r="B194" s="232" t="s">
        <v>839</v>
      </c>
      <c r="C194" s="232" t="s">
        <v>918</v>
      </c>
      <c r="D194" s="232" t="s">
        <v>919</v>
      </c>
      <c r="E194" s="232" t="s">
        <v>920</v>
      </c>
      <c r="F194" s="232" t="s">
        <v>27</v>
      </c>
      <c r="G194" s="232" t="s">
        <v>843</v>
      </c>
      <c r="H194" s="232" t="s">
        <v>844</v>
      </c>
      <c r="I194" s="232" t="s">
        <v>845</v>
      </c>
      <c r="J194" s="232">
        <v>80111600</v>
      </c>
      <c r="K194" s="232" t="s">
        <v>879</v>
      </c>
      <c r="L194" s="232">
        <v>1</v>
      </c>
      <c r="M194" s="232">
        <v>1</v>
      </c>
      <c r="N194" s="300">
        <v>12</v>
      </c>
      <c r="O194" s="232">
        <v>1</v>
      </c>
      <c r="P194" s="232" t="s">
        <v>28</v>
      </c>
      <c r="Q194" s="232">
        <v>0</v>
      </c>
      <c r="R194" s="301">
        <v>300</v>
      </c>
      <c r="S194" s="301">
        <v>300</v>
      </c>
      <c r="T194" s="241">
        <v>0</v>
      </c>
      <c r="U194" s="232">
        <v>0</v>
      </c>
      <c r="V194" s="232" t="s">
        <v>41</v>
      </c>
      <c r="W194" s="233" t="s">
        <v>29</v>
      </c>
      <c r="X194" s="235" t="s">
        <v>847</v>
      </c>
      <c r="Y194" s="235">
        <v>3778900</v>
      </c>
      <c r="Z194" s="232" t="s">
        <v>848</v>
      </c>
      <c r="AA194" s="302">
        <f>+R194-S194</f>
        <v>0</v>
      </c>
      <c r="AB194" s="239"/>
      <c r="AC194" s="239"/>
    </row>
    <row r="195" spans="1:29" ht="50.1" customHeight="1" x14ac:dyDescent="0.2">
      <c r="A195" s="232">
        <v>194</v>
      </c>
      <c r="B195" s="232" t="s">
        <v>839</v>
      </c>
      <c r="C195" s="232" t="s">
        <v>913</v>
      </c>
      <c r="D195" s="232" t="s">
        <v>914</v>
      </c>
      <c r="E195" s="232" t="s">
        <v>915</v>
      </c>
      <c r="F195" s="232" t="s">
        <v>27</v>
      </c>
      <c r="G195" s="232" t="s">
        <v>843</v>
      </c>
      <c r="H195" s="232" t="s">
        <v>844</v>
      </c>
      <c r="I195" s="232" t="s">
        <v>845</v>
      </c>
      <c r="J195" s="232">
        <v>80111600</v>
      </c>
      <c r="K195" s="232" t="s">
        <v>879</v>
      </c>
      <c r="L195" s="232">
        <v>1</v>
      </c>
      <c r="M195" s="232">
        <v>1</v>
      </c>
      <c r="N195" s="300">
        <v>12</v>
      </c>
      <c r="O195" s="232">
        <v>1</v>
      </c>
      <c r="P195" s="232" t="s">
        <v>28</v>
      </c>
      <c r="Q195" s="232">
        <v>0</v>
      </c>
      <c r="R195" s="301">
        <v>750</v>
      </c>
      <c r="S195" s="301">
        <v>750</v>
      </c>
      <c r="T195" s="241">
        <v>0</v>
      </c>
      <c r="U195" s="232">
        <v>0</v>
      </c>
      <c r="V195" s="232" t="s">
        <v>41</v>
      </c>
      <c r="W195" s="233" t="s">
        <v>29</v>
      </c>
      <c r="X195" s="235" t="s">
        <v>847</v>
      </c>
      <c r="Y195" s="235">
        <v>3778900</v>
      </c>
      <c r="Z195" s="232" t="s">
        <v>848</v>
      </c>
      <c r="AA195" s="302">
        <f>+R195-S195</f>
        <v>0</v>
      </c>
      <c r="AB195" s="239"/>
      <c r="AC195" s="239"/>
    </row>
    <row r="196" spans="1:29" ht="50.1" customHeight="1" x14ac:dyDescent="0.2">
      <c r="A196" s="232">
        <v>195</v>
      </c>
      <c r="B196" s="232" t="s">
        <v>839</v>
      </c>
      <c r="C196" s="232" t="s">
        <v>880</v>
      </c>
      <c r="D196" s="232" t="s">
        <v>881</v>
      </c>
      <c r="E196" s="232" t="s">
        <v>891</v>
      </c>
      <c r="F196" s="232" t="s">
        <v>27</v>
      </c>
      <c r="G196" s="232" t="s">
        <v>854</v>
      </c>
      <c r="H196" s="232" t="s">
        <v>865</v>
      </c>
      <c r="I196" s="232" t="s">
        <v>866</v>
      </c>
      <c r="J196" s="232">
        <v>81111612</v>
      </c>
      <c r="K196" s="232" t="s">
        <v>1007</v>
      </c>
      <c r="L196" s="232">
        <v>1</v>
      </c>
      <c r="M196" s="232">
        <v>1</v>
      </c>
      <c r="N196" s="300">
        <v>12</v>
      </c>
      <c r="O196" s="232">
        <v>1</v>
      </c>
      <c r="P196" s="232" t="s">
        <v>28</v>
      </c>
      <c r="Q196" s="232">
        <v>0</v>
      </c>
      <c r="R196" s="301">
        <v>50000000</v>
      </c>
      <c r="S196" s="301">
        <v>50000000</v>
      </c>
      <c r="T196" s="241">
        <v>0</v>
      </c>
      <c r="U196" s="232">
        <v>0</v>
      </c>
      <c r="V196" s="232" t="s">
        <v>41</v>
      </c>
      <c r="W196" s="233" t="s">
        <v>29</v>
      </c>
      <c r="X196" s="235" t="s">
        <v>847</v>
      </c>
      <c r="Y196" s="235">
        <v>3778900</v>
      </c>
      <c r="Z196" s="232" t="s">
        <v>848</v>
      </c>
      <c r="AA196" s="302"/>
      <c r="AB196" s="239"/>
      <c r="AC196" s="239"/>
    </row>
    <row r="197" spans="1:29" ht="50.1" customHeight="1" x14ac:dyDescent="0.2">
      <c r="A197" s="232">
        <v>196</v>
      </c>
      <c r="B197" s="232" t="s">
        <v>839</v>
      </c>
      <c r="C197" s="232" t="s">
        <v>880</v>
      </c>
      <c r="D197" s="232" t="s">
        <v>881</v>
      </c>
      <c r="E197" s="232" t="s">
        <v>891</v>
      </c>
      <c r="F197" s="232" t="s">
        <v>27</v>
      </c>
      <c r="G197" s="232" t="s">
        <v>854</v>
      </c>
      <c r="H197" s="232" t="s">
        <v>865</v>
      </c>
      <c r="I197" s="232" t="s">
        <v>282</v>
      </c>
      <c r="J197" s="232" t="s">
        <v>1008</v>
      </c>
      <c r="K197" s="232" t="s">
        <v>1009</v>
      </c>
      <c r="L197" s="232">
        <v>1</v>
      </c>
      <c r="M197" s="232">
        <v>1</v>
      </c>
      <c r="N197" s="300">
        <v>12</v>
      </c>
      <c r="O197" s="232">
        <v>1</v>
      </c>
      <c r="P197" s="232" t="s">
        <v>28</v>
      </c>
      <c r="Q197" s="232">
        <v>0</v>
      </c>
      <c r="R197" s="301">
        <v>1800000</v>
      </c>
      <c r="S197" s="301">
        <v>1800000</v>
      </c>
      <c r="T197" s="241">
        <v>0</v>
      </c>
      <c r="U197" s="232">
        <v>0</v>
      </c>
      <c r="V197" s="232" t="s">
        <v>41</v>
      </c>
      <c r="W197" s="233" t="s">
        <v>29</v>
      </c>
      <c r="X197" s="235" t="s">
        <v>847</v>
      </c>
      <c r="Y197" s="235">
        <v>3778900</v>
      </c>
      <c r="Z197" s="232" t="s">
        <v>848</v>
      </c>
      <c r="AA197" s="302"/>
      <c r="AB197" s="239"/>
      <c r="AC197" s="239"/>
    </row>
    <row r="198" spans="1:29" ht="50.1" customHeight="1" x14ac:dyDescent="0.2">
      <c r="A198" s="232">
        <v>197</v>
      </c>
      <c r="B198" s="232" t="s">
        <v>839</v>
      </c>
      <c r="C198" s="232" t="s">
        <v>918</v>
      </c>
      <c r="D198" s="232" t="s">
        <v>919</v>
      </c>
      <c r="E198" s="232" t="s">
        <v>920</v>
      </c>
      <c r="F198" s="232" t="s">
        <v>27</v>
      </c>
      <c r="G198" s="232" t="s">
        <v>854</v>
      </c>
      <c r="H198" s="232" t="s">
        <v>865</v>
      </c>
      <c r="I198" s="232" t="s">
        <v>282</v>
      </c>
      <c r="J198" s="232" t="s">
        <v>1010</v>
      </c>
      <c r="K198" s="232" t="s">
        <v>1009</v>
      </c>
      <c r="L198" s="232">
        <v>1</v>
      </c>
      <c r="M198" s="232">
        <v>1</v>
      </c>
      <c r="N198" s="300">
        <v>12</v>
      </c>
      <c r="O198" s="232">
        <v>1</v>
      </c>
      <c r="P198" s="232" t="s">
        <v>28</v>
      </c>
      <c r="Q198" s="232">
        <v>0</v>
      </c>
      <c r="R198" s="301">
        <v>800000</v>
      </c>
      <c r="S198" s="301">
        <v>800000</v>
      </c>
      <c r="T198" s="241">
        <v>0</v>
      </c>
      <c r="U198" s="232">
        <v>0</v>
      </c>
      <c r="V198" s="232" t="s">
        <v>41</v>
      </c>
      <c r="W198" s="233" t="s">
        <v>29</v>
      </c>
      <c r="X198" s="235" t="s">
        <v>847</v>
      </c>
      <c r="Y198" s="235">
        <v>3778900</v>
      </c>
      <c r="Z198" s="232" t="s">
        <v>848</v>
      </c>
      <c r="AA198" s="302">
        <f t="shared" ref="AA198:AA219" si="2">+R198-S198</f>
        <v>0</v>
      </c>
      <c r="AB198" s="239"/>
      <c r="AC198" s="239"/>
    </row>
    <row r="199" spans="1:29" ht="50.1" customHeight="1" x14ac:dyDescent="0.2">
      <c r="A199" s="232">
        <v>198</v>
      </c>
      <c r="B199" s="232" t="s">
        <v>839</v>
      </c>
      <c r="C199" s="232" t="s">
        <v>913</v>
      </c>
      <c r="D199" s="232" t="s">
        <v>914</v>
      </c>
      <c r="E199" s="232" t="s">
        <v>915</v>
      </c>
      <c r="F199" s="232" t="s">
        <v>27</v>
      </c>
      <c r="G199" s="232" t="s">
        <v>854</v>
      </c>
      <c r="H199" s="232" t="s">
        <v>865</v>
      </c>
      <c r="I199" s="232" t="s">
        <v>282</v>
      </c>
      <c r="J199" s="232" t="s">
        <v>1011</v>
      </c>
      <c r="K199" s="232" t="s">
        <v>1009</v>
      </c>
      <c r="L199" s="232">
        <v>1</v>
      </c>
      <c r="M199" s="232">
        <v>1</v>
      </c>
      <c r="N199" s="300">
        <v>12</v>
      </c>
      <c r="O199" s="232">
        <v>1</v>
      </c>
      <c r="P199" s="232" t="s">
        <v>28</v>
      </c>
      <c r="Q199" s="232">
        <v>0</v>
      </c>
      <c r="R199" s="301">
        <v>200000</v>
      </c>
      <c r="S199" s="301">
        <v>200000</v>
      </c>
      <c r="T199" s="241">
        <v>0</v>
      </c>
      <c r="U199" s="232">
        <v>0</v>
      </c>
      <c r="V199" s="232" t="s">
        <v>41</v>
      </c>
      <c r="W199" s="233" t="s">
        <v>29</v>
      </c>
      <c r="X199" s="235" t="s">
        <v>847</v>
      </c>
      <c r="Y199" s="235">
        <v>3778900</v>
      </c>
      <c r="Z199" s="232" t="s">
        <v>848</v>
      </c>
      <c r="AA199" s="302">
        <f t="shared" si="2"/>
        <v>0</v>
      </c>
      <c r="AB199" s="239"/>
      <c r="AC199" s="239"/>
    </row>
    <row r="200" spans="1:29" ht="50.1" customHeight="1" x14ac:dyDescent="0.2">
      <c r="A200" s="232">
        <v>199</v>
      </c>
      <c r="B200" s="232" t="s">
        <v>839</v>
      </c>
      <c r="C200" s="232" t="s">
        <v>880</v>
      </c>
      <c r="D200" s="232" t="s">
        <v>881</v>
      </c>
      <c r="E200" s="232" t="s">
        <v>882</v>
      </c>
      <c r="F200" s="232" t="s">
        <v>27</v>
      </c>
      <c r="G200" s="232" t="s">
        <v>854</v>
      </c>
      <c r="H200" s="232" t="s">
        <v>865</v>
      </c>
      <c r="I200" s="232" t="s">
        <v>282</v>
      </c>
      <c r="J200" s="232" t="s">
        <v>1012</v>
      </c>
      <c r="K200" s="232" t="s">
        <v>1009</v>
      </c>
      <c r="L200" s="232">
        <v>1</v>
      </c>
      <c r="M200" s="232">
        <v>1</v>
      </c>
      <c r="N200" s="300">
        <v>12</v>
      </c>
      <c r="O200" s="232">
        <v>1</v>
      </c>
      <c r="P200" s="232" t="s">
        <v>43</v>
      </c>
      <c r="Q200" s="232">
        <v>0</v>
      </c>
      <c r="R200" s="301">
        <v>1700000</v>
      </c>
      <c r="S200" s="301">
        <v>1700000</v>
      </c>
      <c r="T200" s="241">
        <v>0</v>
      </c>
      <c r="U200" s="232">
        <v>0</v>
      </c>
      <c r="V200" s="232" t="s">
        <v>41</v>
      </c>
      <c r="W200" s="233" t="s">
        <v>29</v>
      </c>
      <c r="X200" s="235" t="s">
        <v>847</v>
      </c>
      <c r="Y200" s="235">
        <v>3778900</v>
      </c>
      <c r="Z200" s="232" t="s">
        <v>848</v>
      </c>
      <c r="AA200" s="302">
        <f t="shared" si="2"/>
        <v>0</v>
      </c>
      <c r="AB200" s="239"/>
      <c r="AC200" s="239"/>
    </row>
    <row r="201" spans="1:29" ht="50.1" customHeight="1" x14ac:dyDescent="0.2">
      <c r="A201" s="232">
        <v>200</v>
      </c>
      <c r="B201" s="232" t="s">
        <v>839</v>
      </c>
      <c r="C201" s="232" t="s">
        <v>880</v>
      </c>
      <c r="D201" s="232" t="s">
        <v>881</v>
      </c>
      <c r="E201" s="232" t="s">
        <v>890</v>
      </c>
      <c r="F201" s="232" t="s">
        <v>27</v>
      </c>
      <c r="G201" s="232" t="s">
        <v>854</v>
      </c>
      <c r="H201" s="232" t="s">
        <v>865</v>
      </c>
      <c r="I201" s="232" t="s">
        <v>282</v>
      </c>
      <c r="J201" s="232" t="s">
        <v>1013</v>
      </c>
      <c r="K201" s="232" t="s">
        <v>1009</v>
      </c>
      <c r="L201" s="232">
        <v>1</v>
      </c>
      <c r="M201" s="232">
        <v>1</v>
      </c>
      <c r="N201" s="300">
        <v>12</v>
      </c>
      <c r="O201" s="232">
        <v>1</v>
      </c>
      <c r="P201" s="232" t="s">
        <v>28</v>
      </c>
      <c r="Q201" s="232">
        <v>0</v>
      </c>
      <c r="R201" s="301">
        <v>200000</v>
      </c>
      <c r="S201" s="301">
        <v>200000</v>
      </c>
      <c r="T201" s="241">
        <v>0</v>
      </c>
      <c r="U201" s="232">
        <v>0</v>
      </c>
      <c r="V201" s="232" t="s">
        <v>41</v>
      </c>
      <c r="W201" s="233" t="s">
        <v>29</v>
      </c>
      <c r="X201" s="235" t="s">
        <v>847</v>
      </c>
      <c r="Y201" s="235">
        <v>3778900</v>
      </c>
      <c r="Z201" s="232" t="s">
        <v>848</v>
      </c>
      <c r="AA201" s="302">
        <f t="shared" si="2"/>
        <v>0</v>
      </c>
      <c r="AB201" s="239"/>
      <c r="AC201" s="239"/>
    </row>
    <row r="202" spans="1:29" ht="50.1" customHeight="1" x14ac:dyDescent="0.2">
      <c r="A202" s="232">
        <v>201</v>
      </c>
      <c r="B202" s="232" t="s">
        <v>839</v>
      </c>
      <c r="C202" s="232" t="s">
        <v>930</v>
      </c>
      <c r="D202" s="232" t="s">
        <v>931</v>
      </c>
      <c r="E202" s="232" t="s">
        <v>932</v>
      </c>
      <c r="F202" s="232" t="s">
        <v>27</v>
      </c>
      <c r="G202" s="232" t="s">
        <v>854</v>
      </c>
      <c r="H202" s="232" t="s">
        <v>865</v>
      </c>
      <c r="I202" s="232" t="s">
        <v>282</v>
      </c>
      <c r="J202" s="232" t="s">
        <v>1014</v>
      </c>
      <c r="K202" s="232" t="s">
        <v>1009</v>
      </c>
      <c r="L202" s="232">
        <v>1</v>
      </c>
      <c r="M202" s="232">
        <v>1</v>
      </c>
      <c r="N202" s="300">
        <v>12</v>
      </c>
      <c r="O202" s="232">
        <v>1</v>
      </c>
      <c r="P202" s="232" t="s">
        <v>28</v>
      </c>
      <c r="Q202" s="232">
        <v>0</v>
      </c>
      <c r="R202" s="301">
        <v>1000000</v>
      </c>
      <c r="S202" s="301">
        <v>1000000</v>
      </c>
      <c r="T202" s="241">
        <v>0</v>
      </c>
      <c r="U202" s="232">
        <v>0</v>
      </c>
      <c r="V202" s="232" t="s">
        <v>41</v>
      </c>
      <c r="W202" s="233" t="s">
        <v>29</v>
      </c>
      <c r="X202" s="235" t="s">
        <v>847</v>
      </c>
      <c r="Y202" s="235">
        <v>3778900</v>
      </c>
      <c r="Z202" s="232" t="s">
        <v>848</v>
      </c>
      <c r="AA202" s="302">
        <f t="shared" si="2"/>
        <v>0</v>
      </c>
      <c r="AB202" s="239"/>
      <c r="AC202" s="239"/>
    </row>
    <row r="203" spans="1:29" ht="50.1" customHeight="1" x14ac:dyDescent="0.2">
      <c r="A203" s="232">
        <v>202</v>
      </c>
      <c r="B203" s="232" t="s">
        <v>839</v>
      </c>
      <c r="C203" s="232" t="s">
        <v>940</v>
      </c>
      <c r="D203" s="232" t="s">
        <v>941</v>
      </c>
      <c r="E203" s="232" t="s">
        <v>942</v>
      </c>
      <c r="F203" s="232" t="s">
        <v>27</v>
      </c>
      <c r="G203" s="232" t="s">
        <v>854</v>
      </c>
      <c r="H203" s="232" t="s">
        <v>865</v>
      </c>
      <c r="I203" s="232" t="s">
        <v>282</v>
      </c>
      <c r="J203" s="232" t="s">
        <v>1015</v>
      </c>
      <c r="K203" s="232" t="s">
        <v>1009</v>
      </c>
      <c r="L203" s="232">
        <v>1</v>
      </c>
      <c r="M203" s="232">
        <v>1</v>
      </c>
      <c r="N203" s="300">
        <v>12</v>
      </c>
      <c r="O203" s="232">
        <v>1</v>
      </c>
      <c r="P203" s="232" t="s">
        <v>28</v>
      </c>
      <c r="Q203" s="232">
        <v>0</v>
      </c>
      <c r="R203" s="301">
        <v>1700000</v>
      </c>
      <c r="S203" s="301">
        <v>1700000</v>
      </c>
      <c r="T203" s="241">
        <v>0</v>
      </c>
      <c r="U203" s="232">
        <v>0</v>
      </c>
      <c r="V203" s="232" t="s">
        <v>41</v>
      </c>
      <c r="W203" s="233" t="s">
        <v>29</v>
      </c>
      <c r="X203" s="235" t="s">
        <v>847</v>
      </c>
      <c r="Y203" s="235">
        <v>3778900</v>
      </c>
      <c r="Z203" s="232" t="s">
        <v>848</v>
      </c>
      <c r="AA203" s="302">
        <f t="shared" si="2"/>
        <v>0</v>
      </c>
      <c r="AB203" s="239"/>
      <c r="AC203" s="239"/>
    </row>
    <row r="204" spans="1:29" ht="50.1" customHeight="1" x14ac:dyDescent="0.2">
      <c r="A204" s="232">
        <v>203</v>
      </c>
      <c r="B204" s="232" t="s">
        <v>839</v>
      </c>
      <c r="C204" s="232" t="s">
        <v>956</v>
      </c>
      <c r="D204" s="232" t="s">
        <v>941</v>
      </c>
      <c r="E204" s="232" t="s">
        <v>957</v>
      </c>
      <c r="F204" s="232" t="s">
        <v>27</v>
      </c>
      <c r="G204" s="232" t="s">
        <v>854</v>
      </c>
      <c r="H204" s="232" t="s">
        <v>865</v>
      </c>
      <c r="I204" s="232" t="s">
        <v>282</v>
      </c>
      <c r="J204" s="232" t="s">
        <v>1016</v>
      </c>
      <c r="K204" s="232" t="s">
        <v>1009</v>
      </c>
      <c r="L204" s="232">
        <v>1</v>
      </c>
      <c r="M204" s="232">
        <v>1</v>
      </c>
      <c r="N204" s="300">
        <v>12</v>
      </c>
      <c r="O204" s="232">
        <v>1</v>
      </c>
      <c r="P204" s="232" t="s">
        <v>28</v>
      </c>
      <c r="Q204" s="232">
        <v>0</v>
      </c>
      <c r="R204" s="301">
        <v>1700000</v>
      </c>
      <c r="S204" s="301">
        <v>1700000</v>
      </c>
      <c r="T204" s="241">
        <v>0</v>
      </c>
      <c r="U204" s="232">
        <v>0</v>
      </c>
      <c r="V204" s="232" t="s">
        <v>41</v>
      </c>
      <c r="W204" s="233" t="s">
        <v>29</v>
      </c>
      <c r="X204" s="235" t="s">
        <v>847</v>
      </c>
      <c r="Y204" s="235">
        <v>3778900</v>
      </c>
      <c r="Z204" s="232" t="s">
        <v>848</v>
      </c>
      <c r="AA204" s="302">
        <f t="shared" si="2"/>
        <v>0</v>
      </c>
      <c r="AB204" s="239"/>
      <c r="AC204" s="239"/>
    </row>
    <row r="205" spans="1:29" ht="50.1" customHeight="1" x14ac:dyDescent="0.2">
      <c r="A205" s="232">
        <v>204</v>
      </c>
      <c r="B205" s="232" t="s">
        <v>839</v>
      </c>
      <c r="C205" s="232" t="s">
        <v>940</v>
      </c>
      <c r="D205" s="232" t="s">
        <v>941</v>
      </c>
      <c r="E205" s="232" t="s">
        <v>966</v>
      </c>
      <c r="F205" s="232" t="s">
        <v>27</v>
      </c>
      <c r="G205" s="232" t="s">
        <v>854</v>
      </c>
      <c r="H205" s="232" t="s">
        <v>865</v>
      </c>
      <c r="I205" s="232" t="s">
        <v>282</v>
      </c>
      <c r="J205" s="232" t="s">
        <v>1017</v>
      </c>
      <c r="K205" s="232" t="s">
        <v>1009</v>
      </c>
      <c r="L205" s="232">
        <v>1</v>
      </c>
      <c r="M205" s="232">
        <v>1</v>
      </c>
      <c r="N205" s="300">
        <v>1</v>
      </c>
      <c r="O205" s="232">
        <v>1</v>
      </c>
      <c r="P205" s="232" t="s">
        <v>28</v>
      </c>
      <c r="Q205" s="232">
        <v>0</v>
      </c>
      <c r="R205" s="301">
        <v>400000</v>
      </c>
      <c r="S205" s="301">
        <v>400000</v>
      </c>
      <c r="T205" s="241">
        <v>0</v>
      </c>
      <c r="U205" s="232">
        <v>0</v>
      </c>
      <c r="V205" s="232" t="s">
        <v>41</v>
      </c>
      <c r="W205" s="233" t="s">
        <v>29</v>
      </c>
      <c r="X205" s="235" t="s">
        <v>847</v>
      </c>
      <c r="Y205" s="235">
        <v>3778900</v>
      </c>
      <c r="Z205" s="232" t="s">
        <v>848</v>
      </c>
      <c r="AA205" s="302">
        <f t="shared" si="2"/>
        <v>0</v>
      </c>
      <c r="AB205" s="239"/>
      <c r="AC205" s="239"/>
    </row>
    <row r="206" spans="1:29" ht="50.1" customHeight="1" x14ac:dyDescent="0.2">
      <c r="A206" s="232">
        <v>205</v>
      </c>
      <c r="B206" s="232" t="s">
        <v>839</v>
      </c>
      <c r="C206" s="232" t="s">
        <v>913</v>
      </c>
      <c r="D206" s="232" t="s">
        <v>914</v>
      </c>
      <c r="E206" s="232" t="s">
        <v>969</v>
      </c>
      <c r="F206" s="232" t="s">
        <v>27</v>
      </c>
      <c r="G206" s="232" t="s">
        <v>854</v>
      </c>
      <c r="H206" s="232" t="s">
        <v>865</v>
      </c>
      <c r="I206" s="232" t="s">
        <v>282</v>
      </c>
      <c r="J206" s="232" t="s">
        <v>1018</v>
      </c>
      <c r="K206" s="232" t="s">
        <v>1009</v>
      </c>
      <c r="L206" s="232">
        <v>1</v>
      </c>
      <c r="M206" s="232">
        <v>1</v>
      </c>
      <c r="N206" s="300">
        <v>12</v>
      </c>
      <c r="O206" s="232">
        <v>1</v>
      </c>
      <c r="P206" s="232" t="s">
        <v>28</v>
      </c>
      <c r="Q206" s="232">
        <v>0</v>
      </c>
      <c r="R206" s="301">
        <v>800000</v>
      </c>
      <c r="S206" s="301">
        <v>800000</v>
      </c>
      <c r="T206" s="241" t="s">
        <v>398</v>
      </c>
      <c r="U206" s="232">
        <v>0</v>
      </c>
      <c r="V206" s="232" t="s">
        <v>41</v>
      </c>
      <c r="W206" s="233" t="s">
        <v>29</v>
      </c>
      <c r="X206" s="235" t="s">
        <v>847</v>
      </c>
      <c r="Y206" s="235">
        <v>3778900</v>
      </c>
      <c r="Z206" s="232" t="s">
        <v>848</v>
      </c>
      <c r="AA206" s="302">
        <f t="shared" si="2"/>
        <v>0</v>
      </c>
      <c r="AB206" s="239"/>
      <c r="AC206" s="239"/>
    </row>
    <row r="207" spans="1:29" ht="50.1" customHeight="1" x14ac:dyDescent="0.2">
      <c r="A207" s="232">
        <v>206</v>
      </c>
      <c r="B207" s="232" t="s">
        <v>839</v>
      </c>
      <c r="C207" s="232" t="s">
        <v>868</v>
      </c>
      <c r="D207" s="232" t="s">
        <v>852</v>
      </c>
      <c r="E207" s="232" t="s">
        <v>869</v>
      </c>
      <c r="F207" s="232" t="s">
        <v>27</v>
      </c>
      <c r="G207" s="232" t="s">
        <v>854</v>
      </c>
      <c r="H207" s="232" t="s">
        <v>865</v>
      </c>
      <c r="I207" s="232" t="s">
        <v>282</v>
      </c>
      <c r="J207" s="232" t="s">
        <v>1019</v>
      </c>
      <c r="K207" s="232" t="s">
        <v>1009</v>
      </c>
      <c r="L207" s="232">
        <v>1</v>
      </c>
      <c r="M207" s="232">
        <v>1</v>
      </c>
      <c r="N207" s="300">
        <v>12</v>
      </c>
      <c r="O207" s="232">
        <v>1</v>
      </c>
      <c r="P207" s="232" t="s">
        <v>28</v>
      </c>
      <c r="Q207" s="232">
        <v>0</v>
      </c>
      <c r="R207" s="301">
        <v>100000</v>
      </c>
      <c r="S207" s="301">
        <v>100000</v>
      </c>
      <c r="T207" s="241">
        <v>0</v>
      </c>
      <c r="U207" s="232">
        <v>0</v>
      </c>
      <c r="V207" s="232" t="s">
        <v>41</v>
      </c>
      <c r="W207" s="233" t="s">
        <v>29</v>
      </c>
      <c r="X207" s="235" t="s">
        <v>847</v>
      </c>
      <c r="Y207" s="235">
        <v>3778900</v>
      </c>
      <c r="Z207" s="232" t="s">
        <v>848</v>
      </c>
      <c r="AA207" s="302">
        <f t="shared" si="2"/>
        <v>0</v>
      </c>
      <c r="AB207" s="239"/>
      <c r="AC207" s="239"/>
    </row>
    <row r="208" spans="1:29" ht="50.1" customHeight="1" x14ac:dyDescent="0.2">
      <c r="A208" s="232">
        <v>207</v>
      </c>
      <c r="B208" s="232" t="s">
        <v>839</v>
      </c>
      <c r="C208" s="232" t="s">
        <v>851</v>
      </c>
      <c r="D208" s="232" t="s">
        <v>852</v>
      </c>
      <c r="E208" s="232" t="s">
        <v>853</v>
      </c>
      <c r="F208" s="232" t="s">
        <v>27</v>
      </c>
      <c r="G208" s="232" t="s">
        <v>854</v>
      </c>
      <c r="H208" s="232" t="s">
        <v>865</v>
      </c>
      <c r="I208" s="232" t="s">
        <v>282</v>
      </c>
      <c r="J208" s="232" t="s">
        <v>1020</v>
      </c>
      <c r="K208" s="232" t="s">
        <v>1009</v>
      </c>
      <c r="L208" s="232">
        <v>1</v>
      </c>
      <c r="M208" s="232">
        <v>1</v>
      </c>
      <c r="N208" s="300">
        <v>12</v>
      </c>
      <c r="O208" s="232">
        <v>1</v>
      </c>
      <c r="P208" s="232" t="s">
        <v>28</v>
      </c>
      <c r="Q208" s="232">
        <v>0</v>
      </c>
      <c r="R208" s="301">
        <v>1000000</v>
      </c>
      <c r="S208" s="301">
        <v>1000000</v>
      </c>
      <c r="T208" s="241">
        <v>0</v>
      </c>
      <c r="U208" s="232">
        <v>0</v>
      </c>
      <c r="V208" s="232" t="s">
        <v>41</v>
      </c>
      <c r="W208" s="233" t="s">
        <v>29</v>
      </c>
      <c r="X208" s="235" t="s">
        <v>847</v>
      </c>
      <c r="Y208" s="235">
        <v>3778900</v>
      </c>
      <c r="Z208" s="232" t="s">
        <v>848</v>
      </c>
      <c r="AA208" s="302">
        <f t="shared" si="2"/>
        <v>0</v>
      </c>
      <c r="AB208" s="239"/>
      <c r="AC208" s="239"/>
    </row>
    <row r="209" spans="1:29" ht="50.1" customHeight="1" x14ac:dyDescent="0.2">
      <c r="A209" s="232">
        <v>208</v>
      </c>
      <c r="B209" s="232" t="s">
        <v>839</v>
      </c>
      <c r="C209" s="232" t="s">
        <v>913</v>
      </c>
      <c r="D209" s="232" t="s">
        <v>914</v>
      </c>
      <c r="E209" s="232" t="s">
        <v>915</v>
      </c>
      <c r="F209" s="232" t="s">
        <v>27</v>
      </c>
      <c r="G209" s="232" t="s">
        <v>854</v>
      </c>
      <c r="H209" s="232" t="s">
        <v>865</v>
      </c>
      <c r="I209" s="232" t="s">
        <v>282</v>
      </c>
      <c r="J209" s="232" t="s">
        <v>1021</v>
      </c>
      <c r="K209" s="232" t="s">
        <v>1009</v>
      </c>
      <c r="L209" s="232">
        <v>1</v>
      </c>
      <c r="M209" s="232">
        <v>1</v>
      </c>
      <c r="N209" s="300">
        <v>12</v>
      </c>
      <c r="O209" s="232">
        <v>1</v>
      </c>
      <c r="P209" s="232" t="s">
        <v>28</v>
      </c>
      <c r="Q209" s="232">
        <v>0</v>
      </c>
      <c r="R209" s="301">
        <v>900000</v>
      </c>
      <c r="S209" s="301">
        <v>900000</v>
      </c>
      <c r="T209" s="241">
        <v>0</v>
      </c>
      <c r="U209" s="232">
        <v>0</v>
      </c>
      <c r="V209" s="232" t="s">
        <v>41</v>
      </c>
      <c r="W209" s="233" t="s">
        <v>29</v>
      </c>
      <c r="X209" s="235" t="s">
        <v>847</v>
      </c>
      <c r="Y209" s="235">
        <v>3778900</v>
      </c>
      <c r="Z209" s="232" t="s">
        <v>848</v>
      </c>
      <c r="AA209" s="302">
        <f t="shared" si="2"/>
        <v>0</v>
      </c>
      <c r="AB209" s="239"/>
      <c r="AC209" s="239"/>
    </row>
    <row r="210" spans="1:29" ht="50.1" customHeight="1" x14ac:dyDescent="0.2">
      <c r="A210" s="232">
        <v>209</v>
      </c>
      <c r="B210" s="232" t="s">
        <v>839</v>
      </c>
      <c r="C210" s="232" t="s">
        <v>871</v>
      </c>
      <c r="D210" s="232" t="s">
        <v>852</v>
      </c>
      <c r="E210" s="232" t="s">
        <v>872</v>
      </c>
      <c r="F210" s="232" t="s">
        <v>27</v>
      </c>
      <c r="G210" s="232" t="s">
        <v>854</v>
      </c>
      <c r="H210" s="232" t="s">
        <v>865</v>
      </c>
      <c r="I210" s="232" t="s">
        <v>282</v>
      </c>
      <c r="J210" s="232" t="s">
        <v>1022</v>
      </c>
      <c r="K210" s="232" t="s">
        <v>1009</v>
      </c>
      <c r="L210" s="232">
        <v>1</v>
      </c>
      <c r="M210" s="232">
        <v>1</v>
      </c>
      <c r="N210" s="300">
        <v>12</v>
      </c>
      <c r="O210" s="232">
        <v>1</v>
      </c>
      <c r="P210" s="232" t="s">
        <v>28</v>
      </c>
      <c r="Q210" s="232">
        <v>0</v>
      </c>
      <c r="R210" s="301">
        <v>300000</v>
      </c>
      <c r="S210" s="301">
        <v>300000</v>
      </c>
      <c r="T210" s="241">
        <v>0</v>
      </c>
      <c r="U210" s="232">
        <v>0</v>
      </c>
      <c r="V210" s="232" t="s">
        <v>41</v>
      </c>
      <c r="W210" s="233" t="s">
        <v>29</v>
      </c>
      <c r="X210" s="235" t="s">
        <v>847</v>
      </c>
      <c r="Y210" s="235">
        <v>3778900</v>
      </c>
      <c r="Z210" s="232" t="s">
        <v>848</v>
      </c>
      <c r="AA210" s="302">
        <f t="shared" si="2"/>
        <v>0</v>
      </c>
      <c r="AB210" s="239"/>
      <c r="AC210" s="239"/>
    </row>
    <row r="211" spans="1:29" ht="50.1" customHeight="1" x14ac:dyDescent="0.2">
      <c r="A211" s="232">
        <v>210</v>
      </c>
      <c r="B211" s="232" t="s">
        <v>839</v>
      </c>
      <c r="C211" s="232" t="s">
        <v>930</v>
      </c>
      <c r="D211" s="232" t="s">
        <v>931</v>
      </c>
      <c r="E211" s="232" t="s">
        <v>973</v>
      </c>
      <c r="F211" s="232" t="s">
        <v>27</v>
      </c>
      <c r="G211" s="232" t="s">
        <v>854</v>
      </c>
      <c r="H211" s="232" t="s">
        <v>865</v>
      </c>
      <c r="I211" s="232" t="s">
        <v>282</v>
      </c>
      <c r="J211" s="232" t="s">
        <v>1023</v>
      </c>
      <c r="K211" s="232" t="s">
        <v>1009</v>
      </c>
      <c r="L211" s="232">
        <v>1</v>
      </c>
      <c r="M211" s="232">
        <v>1</v>
      </c>
      <c r="N211" s="300">
        <v>12</v>
      </c>
      <c r="O211" s="232">
        <v>1</v>
      </c>
      <c r="P211" s="232" t="s">
        <v>28</v>
      </c>
      <c r="Q211" s="232">
        <v>0</v>
      </c>
      <c r="R211" s="301">
        <v>900000</v>
      </c>
      <c r="S211" s="301">
        <v>900000</v>
      </c>
      <c r="T211" s="241">
        <v>0</v>
      </c>
      <c r="U211" s="232">
        <v>0</v>
      </c>
      <c r="V211" s="232" t="s">
        <v>41</v>
      </c>
      <c r="W211" s="233" t="s">
        <v>29</v>
      </c>
      <c r="X211" s="235" t="s">
        <v>847</v>
      </c>
      <c r="Y211" s="235">
        <v>3778900</v>
      </c>
      <c r="Z211" s="232" t="s">
        <v>848</v>
      </c>
      <c r="AA211" s="302">
        <f t="shared" si="2"/>
        <v>0</v>
      </c>
      <c r="AB211" s="239"/>
      <c r="AC211" s="239"/>
    </row>
    <row r="212" spans="1:29" ht="50.1" customHeight="1" x14ac:dyDescent="0.2">
      <c r="A212" s="232">
        <v>211</v>
      </c>
      <c r="B212" s="232" t="s">
        <v>839</v>
      </c>
      <c r="C212" s="232" t="s">
        <v>940</v>
      </c>
      <c r="D212" s="232" t="s">
        <v>941</v>
      </c>
      <c r="E212" s="232" t="s">
        <v>980</v>
      </c>
      <c r="F212" s="232" t="s">
        <v>27</v>
      </c>
      <c r="G212" s="232" t="s">
        <v>854</v>
      </c>
      <c r="H212" s="232" t="s">
        <v>865</v>
      </c>
      <c r="I212" s="232" t="s">
        <v>282</v>
      </c>
      <c r="J212" s="232" t="s">
        <v>1024</v>
      </c>
      <c r="K212" s="232" t="s">
        <v>1009</v>
      </c>
      <c r="L212" s="232">
        <v>1</v>
      </c>
      <c r="M212" s="232">
        <v>1</v>
      </c>
      <c r="N212" s="300">
        <v>12</v>
      </c>
      <c r="O212" s="232">
        <v>1</v>
      </c>
      <c r="P212" s="232" t="s">
        <v>28</v>
      </c>
      <c r="Q212" s="232">
        <v>0</v>
      </c>
      <c r="R212" s="301">
        <v>1900000</v>
      </c>
      <c r="S212" s="301">
        <v>1900000</v>
      </c>
      <c r="T212" s="241">
        <v>0</v>
      </c>
      <c r="U212" s="232">
        <v>0</v>
      </c>
      <c r="V212" s="232" t="s">
        <v>41</v>
      </c>
      <c r="W212" s="233" t="s">
        <v>29</v>
      </c>
      <c r="X212" s="235" t="s">
        <v>847</v>
      </c>
      <c r="Y212" s="235">
        <v>3778900</v>
      </c>
      <c r="Z212" s="232" t="s">
        <v>848</v>
      </c>
      <c r="AA212" s="302">
        <f t="shared" si="2"/>
        <v>0</v>
      </c>
      <c r="AB212" s="239"/>
      <c r="AC212" s="239"/>
    </row>
    <row r="213" spans="1:29" ht="50.1" customHeight="1" x14ac:dyDescent="0.2">
      <c r="A213" s="232">
        <v>212</v>
      </c>
      <c r="B213" s="232" t="s">
        <v>839</v>
      </c>
      <c r="C213" s="232" t="s">
        <v>840</v>
      </c>
      <c r="D213" s="232" t="s">
        <v>841</v>
      </c>
      <c r="E213" s="232" t="s">
        <v>842</v>
      </c>
      <c r="F213" s="232" t="s">
        <v>27</v>
      </c>
      <c r="G213" s="232" t="s">
        <v>854</v>
      </c>
      <c r="H213" s="232" t="s">
        <v>865</v>
      </c>
      <c r="I213" s="232" t="s">
        <v>282</v>
      </c>
      <c r="J213" s="232" t="s">
        <v>1025</v>
      </c>
      <c r="K213" s="232" t="s">
        <v>1009</v>
      </c>
      <c r="L213" s="232">
        <v>1</v>
      </c>
      <c r="M213" s="232">
        <v>1</v>
      </c>
      <c r="N213" s="300">
        <v>12</v>
      </c>
      <c r="O213" s="232">
        <v>1</v>
      </c>
      <c r="P213" s="232" t="s">
        <v>28</v>
      </c>
      <c r="Q213" s="232">
        <v>0</v>
      </c>
      <c r="R213" s="301">
        <v>400000</v>
      </c>
      <c r="S213" s="301">
        <v>400000</v>
      </c>
      <c r="T213" s="241">
        <v>0</v>
      </c>
      <c r="U213" s="232">
        <v>0</v>
      </c>
      <c r="V213" s="232" t="s">
        <v>41</v>
      </c>
      <c r="W213" s="233" t="s">
        <v>29</v>
      </c>
      <c r="X213" s="235" t="s">
        <v>847</v>
      </c>
      <c r="Y213" s="235">
        <v>3778900</v>
      </c>
      <c r="Z213" s="232" t="s">
        <v>848</v>
      </c>
      <c r="AA213" s="302">
        <f t="shared" si="2"/>
        <v>0</v>
      </c>
      <c r="AB213" s="239"/>
      <c r="AC213" s="239"/>
    </row>
    <row r="214" spans="1:29" ht="50.1" customHeight="1" x14ac:dyDescent="0.2">
      <c r="A214" s="232">
        <v>213</v>
      </c>
      <c r="B214" s="232" t="s">
        <v>839</v>
      </c>
      <c r="C214" s="232" t="s">
        <v>940</v>
      </c>
      <c r="D214" s="232" t="s">
        <v>941</v>
      </c>
      <c r="E214" s="232" t="s">
        <v>942</v>
      </c>
      <c r="F214" s="232" t="s">
        <v>27</v>
      </c>
      <c r="G214" s="232" t="s">
        <v>854</v>
      </c>
      <c r="H214" s="232" t="s">
        <v>865</v>
      </c>
      <c r="I214" s="232" t="s">
        <v>866</v>
      </c>
      <c r="J214" s="232">
        <v>82101500</v>
      </c>
      <c r="K214" s="232" t="s">
        <v>534</v>
      </c>
      <c r="L214" s="232">
        <v>4</v>
      </c>
      <c r="M214" s="232">
        <v>6</v>
      </c>
      <c r="N214" s="300">
        <v>6</v>
      </c>
      <c r="O214" s="232">
        <v>1</v>
      </c>
      <c r="P214" s="232" t="s">
        <v>33</v>
      </c>
      <c r="Q214" s="232">
        <v>0</v>
      </c>
      <c r="R214" s="301">
        <v>40000000</v>
      </c>
      <c r="S214" s="301">
        <v>40000000</v>
      </c>
      <c r="T214" s="241">
        <v>0</v>
      </c>
      <c r="U214" s="232">
        <v>0</v>
      </c>
      <c r="V214" s="232" t="s">
        <v>41</v>
      </c>
      <c r="W214" s="233" t="s">
        <v>29</v>
      </c>
      <c r="X214" s="235" t="s">
        <v>847</v>
      </c>
      <c r="Y214" s="235">
        <v>3778900</v>
      </c>
      <c r="Z214" s="232" t="s">
        <v>848</v>
      </c>
      <c r="AA214" s="302">
        <v>0</v>
      </c>
      <c r="AB214" s="239"/>
      <c r="AC214" s="239"/>
    </row>
    <row r="215" spans="1:29" ht="50.1" customHeight="1" x14ac:dyDescent="0.2">
      <c r="A215" s="232">
        <v>214</v>
      </c>
      <c r="B215" s="232" t="s">
        <v>839</v>
      </c>
      <c r="C215" s="232" t="s">
        <v>880</v>
      </c>
      <c r="D215" s="232" t="s">
        <v>881</v>
      </c>
      <c r="E215" s="232" t="s">
        <v>891</v>
      </c>
      <c r="F215" s="232" t="s">
        <v>27</v>
      </c>
      <c r="G215" s="232" t="s">
        <v>843</v>
      </c>
      <c r="H215" s="232" t="s">
        <v>844</v>
      </c>
      <c r="I215" s="232" t="s">
        <v>845</v>
      </c>
      <c r="J215" s="232">
        <v>80111600</v>
      </c>
      <c r="K215" s="232" t="s">
        <v>1026</v>
      </c>
      <c r="L215" s="232">
        <v>1</v>
      </c>
      <c r="M215" s="232">
        <v>1</v>
      </c>
      <c r="N215" s="300">
        <v>12</v>
      </c>
      <c r="O215" s="232">
        <v>1</v>
      </c>
      <c r="P215" s="232" t="s">
        <v>28</v>
      </c>
      <c r="Q215" s="232">
        <v>0</v>
      </c>
      <c r="R215" s="301">
        <v>49190400</v>
      </c>
      <c r="S215" s="301">
        <v>49190400</v>
      </c>
      <c r="T215" s="241">
        <v>0</v>
      </c>
      <c r="U215" s="232">
        <v>0</v>
      </c>
      <c r="V215" s="232" t="s">
        <v>41</v>
      </c>
      <c r="W215" s="233" t="s">
        <v>29</v>
      </c>
      <c r="X215" s="235" t="s">
        <v>847</v>
      </c>
      <c r="Y215" s="235">
        <v>3778900</v>
      </c>
      <c r="Z215" s="232" t="s">
        <v>848</v>
      </c>
      <c r="AA215" s="302">
        <f t="shared" si="2"/>
        <v>0</v>
      </c>
      <c r="AB215" s="239"/>
      <c r="AC215" s="239"/>
    </row>
    <row r="216" spans="1:29" ht="50.1" customHeight="1" x14ac:dyDescent="0.2">
      <c r="A216" s="232">
        <v>215</v>
      </c>
      <c r="B216" s="232" t="s">
        <v>839</v>
      </c>
      <c r="C216" s="232" t="s">
        <v>880</v>
      </c>
      <c r="D216" s="232" t="s">
        <v>881</v>
      </c>
      <c r="E216" s="232" t="s">
        <v>891</v>
      </c>
      <c r="F216" s="232" t="s">
        <v>27</v>
      </c>
      <c r="G216" s="232" t="s">
        <v>843</v>
      </c>
      <c r="H216" s="232" t="s">
        <v>844</v>
      </c>
      <c r="I216" s="232" t="s">
        <v>845</v>
      </c>
      <c r="J216" s="232">
        <v>80111600</v>
      </c>
      <c r="K216" s="232" t="s">
        <v>1026</v>
      </c>
      <c r="L216" s="232">
        <v>1</v>
      </c>
      <c r="M216" s="232">
        <v>1</v>
      </c>
      <c r="N216" s="300">
        <v>12</v>
      </c>
      <c r="O216" s="232">
        <v>1</v>
      </c>
      <c r="P216" s="232" t="s">
        <v>28</v>
      </c>
      <c r="Q216" s="232">
        <v>0</v>
      </c>
      <c r="R216" s="301">
        <v>49190400</v>
      </c>
      <c r="S216" s="301">
        <v>49190400</v>
      </c>
      <c r="T216" s="241">
        <v>0</v>
      </c>
      <c r="U216" s="232">
        <v>0</v>
      </c>
      <c r="V216" s="232" t="s">
        <v>41</v>
      </c>
      <c r="W216" s="233" t="s">
        <v>29</v>
      </c>
      <c r="X216" s="235" t="s">
        <v>847</v>
      </c>
      <c r="Y216" s="235">
        <v>3778900</v>
      </c>
      <c r="Z216" s="232" t="s">
        <v>848</v>
      </c>
      <c r="AA216" s="302">
        <f t="shared" si="2"/>
        <v>0</v>
      </c>
      <c r="AB216" s="239"/>
      <c r="AC216" s="239"/>
    </row>
    <row r="217" spans="1:29" ht="50.1" customHeight="1" x14ac:dyDescent="0.2">
      <c r="A217" s="232">
        <v>216</v>
      </c>
      <c r="B217" s="232" t="s">
        <v>839</v>
      </c>
      <c r="C217" s="232" t="s">
        <v>880</v>
      </c>
      <c r="D217" s="232" t="s">
        <v>881</v>
      </c>
      <c r="E217" s="232" t="s">
        <v>891</v>
      </c>
      <c r="F217" s="232" t="s">
        <v>27</v>
      </c>
      <c r="G217" s="232" t="s">
        <v>843</v>
      </c>
      <c r="H217" s="232" t="s">
        <v>844</v>
      </c>
      <c r="I217" s="232" t="s">
        <v>845</v>
      </c>
      <c r="J217" s="232">
        <v>80111600</v>
      </c>
      <c r="K217" s="232" t="s">
        <v>1027</v>
      </c>
      <c r="L217" s="232">
        <v>1</v>
      </c>
      <c r="M217" s="232">
        <v>1</v>
      </c>
      <c r="N217" s="300">
        <v>12</v>
      </c>
      <c r="O217" s="232">
        <v>1</v>
      </c>
      <c r="P217" s="232" t="s">
        <v>28</v>
      </c>
      <c r="Q217" s="232">
        <v>0</v>
      </c>
      <c r="R217" s="301">
        <v>49190400</v>
      </c>
      <c r="S217" s="301">
        <v>49190400</v>
      </c>
      <c r="T217" s="241">
        <v>0</v>
      </c>
      <c r="U217" s="232">
        <v>0</v>
      </c>
      <c r="V217" s="232" t="s">
        <v>41</v>
      </c>
      <c r="W217" s="233" t="s">
        <v>29</v>
      </c>
      <c r="X217" s="235" t="s">
        <v>847</v>
      </c>
      <c r="Y217" s="235">
        <v>3778900</v>
      </c>
      <c r="Z217" s="232" t="s">
        <v>848</v>
      </c>
      <c r="AA217" s="302">
        <f t="shared" si="2"/>
        <v>0</v>
      </c>
      <c r="AB217" s="239"/>
      <c r="AC217" s="239"/>
    </row>
    <row r="218" spans="1:29" ht="50.1" customHeight="1" x14ac:dyDescent="0.2">
      <c r="A218" s="232">
        <v>217</v>
      </c>
      <c r="B218" s="232" t="s">
        <v>839</v>
      </c>
      <c r="C218" s="232" t="s">
        <v>880</v>
      </c>
      <c r="D218" s="232" t="s">
        <v>881</v>
      </c>
      <c r="E218" s="232" t="s">
        <v>891</v>
      </c>
      <c r="F218" s="232" t="s">
        <v>27</v>
      </c>
      <c r="G218" s="232" t="s">
        <v>843</v>
      </c>
      <c r="H218" s="232" t="s">
        <v>844</v>
      </c>
      <c r="I218" s="232" t="s">
        <v>845</v>
      </c>
      <c r="J218" s="232">
        <v>80111600</v>
      </c>
      <c r="K218" s="232" t="s">
        <v>903</v>
      </c>
      <c r="L218" s="232">
        <v>3</v>
      </c>
      <c r="M218" s="232">
        <v>4</v>
      </c>
      <c r="N218" s="300">
        <v>9</v>
      </c>
      <c r="O218" s="232">
        <v>1</v>
      </c>
      <c r="P218" s="232" t="s">
        <v>28</v>
      </c>
      <c r="Q218" s="232">
        <v>0</v>
      </c>
      <c r="R218" s="301">
        <v>25070850</v>
      </c>
      <c r="S218" s="301">
        <v>25070850</v>
      </c>
      <c r="T218" s="241">
        <v>0</v>
      </c>
      <c r="U218" s="232">
        <v>0</v>
      </c>
      <c r="V218" s="232" t="s">
        <v>41</v>
      </c>
      <c r="W218" s="233" t="s">
        <v>29</v>
      </c>
      <c r="X218" s="235" t="s">
        <v>847</v>
      </c>
      <c r="Y218" s="235">
        <v>3778900</v>
      </c>
      <c r="Z218" s="232" t="s">
        <v>848</v>
      </c>
      <c r="AA218" s="302">
        <f t="shared" si="2"/>
        <v>0</v>
      </c>
      <c r="AB218" s="239"/>
      <c r="AC218" s="239"/>
    </row>
    <row r="219" spans="1:29" ht="50.1" customHeight="1" x14ac:dyDescent="0.2">
      <c r="A219" s="232">
        <v>218</v>
      </c>
      <c r="B219" s="232" t="s">
        <v>839</v>
      </c>
      <c r="C219" s="232" t="s">
        <v>880</v>
      </c>
      <c r="D219" s="232" t="s">
        <v>881</v>
      </c>
      <c r="E219" s="232" t="s">
        <v>891</v>
      </c>
      <c r="F219" s="232" t="s">
        <v>27</v>
      </c>
      <c r="G219" s="232" t="s">
        <v>843</v>
      </c>
      <c r="H219" s="232" t="s">
        <v>844</v>
      </c>
      <c r="I219" s="232" t="s">
        <v>845</v>
      </c>
      <c r="J219" s="232">
        <v>80111600</v>
      </c>
      <c r="K219" s="232" t="s">
        <v>1028</v>
      </c>
      <c r="L219" s="232">
        <v>3</v>
      </c>
      <c r="M219" s="232">
        <v>4</v>
      </c>
      <c r="N219" s="300">
        <v>9</v>
      </c>
      <c r="O219" s="232">
        <v>1</v>
      </c>
      <c r="P219" s="232" t="s">
        <v>28</v>
      </c>
      <c r="Q219" s="232">
        <v>0</v>
      </c>
      <c r="R219" s="301">
        <v>25070850</v>
      </c>
      <c r="S219" s="301">
        <v>25070850</v>
      </c>
      <c r="T219" s="241">
        <v>0</v>
      </c>
      <c r="U219" s="232">
        <v>0</v>
      </c>
      <c r="V219" s="232" t="s">
        <v>41</v>
      </c>
      <c r="W219" s="233" t="s">
        <v>29</v>
      </c>
      <c r="X219" s="235" t="s">
        <v>847</v>
      </c>
      <c r="Y219" s="235">
        <v>3778900</v>
      </c>
      <c r="Z219" s="232" t="s">
        <v>848</v>
      </c>
      <c r="AA219" s="302">
        <f t="shared" si="2"/>
        <v>0</v>
      </c>
      <c r="AB219" s="239"/>
      <c r="AC219" s="239"/>
    </row>
    <row r="220" spans="1:29" ht="50.1" customHeight="1" x14ac:dyDescent="0.2">
      <c r="A220" s="232">
        <v>219</v>
      </c>
      <c r="B220" s="232" t="s">
        <v>839</v>
      </c>
      <c r="C220" s="232" t="s">
        <v>1029</v>
      </c>
      <c r="D220" s="232" t="s">
        <v>852</v>
      </c>
      <c r="E220" s="232" t="s">
        <v>1030</v>
      </c>
      <c r="F220" s="232" t="s">
        <v>27</v>
      </c>
      <c r="G220" s="232" t="s">
        <v>44</v>
      </c>
      <c r="H220" s="232" t="s">
        <v>45</v>
      </c>
      <c r="I220" s="232" t="s">
        <v>46</v>
      </c>
      <c r="J220" s="232" t="s">
        <v>427</v>
      </c>
      <c r="K220" s="232" t="s">
        <v>428</v>
      </c>
      <c r="L220" s="232">
        <v>5</v>
      </c>
      <c r="M220" s="232">
        <v>5</v>
      </c>
      <c r="N220" s="300">
        <v>7</v>
      </c>
      <c r="O220" s="232">
        <v>1</v>
      </c>
      <c r="P220" s="232" t="s">
        <v>28</v>
      </c>
      <c r="Q220" s="232">
        <v>0</v>
      </c>
      <c r="R220" s="301">
        <v>649299000</v>
      </c>
      <c r="S220" s="301">
        <v>649299000</v>
      </c>
      <c r="T220" s="241">
        <v>0</v>
      </c>
      <c r="U220" s="232">
        <v>0</v>
      </c>
      <c r="V220" s="232" t="s">
        <v>41</v>
      </c>
      <c r="W220" s="233" t="s">
        <v>29</v>
      </c>
      <c r="X220" s="235" t="s">
        <v>847</v>
      </c>
      <c r="Y220" s="235">
        <v>3778900</v>
      </c>
      <c r="Z220" s="232" t="s">
        <v>848</v>
      </c>
      <c r="AA220" s="302"/>
      <c r="AB220" s="239"/>
      <c r="AC220" s="239"/>
    </row>
    <row r="221" spans="1:29" ht="50.1" customHeight="1" x14ac:dyDescent="0.2">
      <c r="A221" s="232">
        <v>220</v>
      </c>
      <c r="B221" s="232" t="s">
        <v>839</v>
      </c>
      <c r="C221" s="232" t="s">
        <v>851</v>
      </c>
      <c r="D221" s="232" t="s">
        <v>852</v>
      </c>
      <c r="E221" s="232" t="s">
        <v>853</v>
      </c>
      <c r="F221" s="232" t="s">
        <v>27</v>
      </c>
      <c r="G221" s="232" t="s">
        <v>843</v>
      </c>
      <c r="H221" s="232" t="s">
        <v>844</v>
      </c>
      <c r="I221" s="232" t="s">
        <v>845</v>
      </c>
      <c r="J221" s="232">
        <v>80111600</v>
      </c>
      <c r="K221" s="232" t="s">
        <v>1031</v>
      </c>
      <c r="L221" s="232">
        <v>3</v>
      </c>
      <c r="M221" s="232">
        <v>4</v>
      </c>
      <c r="N221" s="300">
        <v>9</v>
      </c>
      <c r="O221" s="232">
        <v>1</v>
      </c>
      <c r="P221" s="232" t="s">
        <v>28</v>
      </c>
      <c r="Q221" s="232">
        <v>0</v>
      </c>
      <c r="R221" s="301">
        <v>32734800</v>
      </c>
      <c r="S221" s="301">
        <v>32734800</v>
      </c>
      <c r="T221" s="241">
        <v>0</v>
      </c>
      <c r="U221" s="232">
        <v>0</v>
      </c>
      <c r="V221" s="232" t="s">
        <v>41</v>
      </c>
      <c r="W221" s="233" t="s">
        <v>29</v>
      </c>
      <c r="X221" s="235" t="s">
        <v>847</v>
      </c>
      <c r="Y221" s="235">
        <v>3778900</v>
      </c>
      <c r="Z221" s="232" t="s">
        <v>848</v>
      </c>
      <c r="AA221" s="302">
        <f>+R221-S221</f>
        <v>0</v>
      </c>
      <c r="AB221" s="239"/>
      <c r="AC221" s="239"/>
    </row>
    <row r="222" spans="1:29" ht="50.1" customHeight="1" x14ac:dyDescent="0.2">
      <c r="A222" s="232">
        <v>221</v>
      </c>
      <c r="B222" s="232" t="s">
        <v>839</v>
      </c>
      <c r="C222" s="232" t="s">
        <v>851</v>
      </c>
      <c r="D222" s="232" t="s">
        <v>852</v>
      </c>
      <c r="E222" s="232" t="s">
        <v>853</v>
      </c>
      <c r="F222" s="232" t="s">
        <v>27</v>
      </c>
      <c r="G222" s="232" t="s">
        <v>843</v>
      </c>
      <c r="H222" s="232" t="s">
        <v>844</v>
      </c>
      <c r="I222" s="232" t="s">
        <v>845</v>
      </c>
      <c r="J222" s="232">
        <v>80111600</v>
      </c>
      <c r="K222" s="232" t="s">
        <v>1032</v>
      </c>
      <c r="L222" s="232">
        <v>1</v>
      </c>
      <c r="M222" s="232">
        <v>2</v>
      </c>
      <c r="N222" s="300">
        <v>11</v>
      </c>
      <c r="O222" s="232">
        <v>1</v>
      </c>
      <c r="P222" s="232" t="s">
        <v>28</v>
      </c>
      <c r="Q222" s="232">
        <v>0</v>
      </c>
      <c r="R222" s="301">
        <v>6270600</v>
      </c>
      <c r="S222" s="301">
        <v>6270600</v>
      </c>
      <c r="T222" s="241">
        <v>0</v>
      </c>
      <c r="U222" s="232">
        <v>0</v>
      </c>
      <c r="V222" s="232" t="s">
        <v>41</v>
      </c>
      <c r="W222" s="233" t="s">
        <v>29</v>
      </c>
      <c r="X222" s="235" t="s">
        <v>847</v>
      </c>
      <c r="Y222" s="235">
        <v>3778900</v>
      </c>
      <c r="Z222" s="232" t="s">
        <v>848</v>
      </c>
      <c r="AA222" s="302">
        <f t="shared" ref="AA222" si="3">+R222-S222</f>
        <v>0</v>
      </c>
      <c r="AB222" s="239"/>
      <c r="AC222" s="239"/>
    </row>
    <row r="223" spans="1:29" ht="57.75" customHeight="1" x14ac:dyDescent="0.2">
      <c r="R223" s="298"/>
      <c r="S223" s="298">
        <f>SUM(S2:S222)</f>
        <v>10091605000</v>
      </c>
    </row>
  </sheetData>
  <sheetProtection formatCells="0" formatColumns="0" formatRows="0" insertColumns="0" deleteRows="0" sort="0" autoFilter="0" pivotTables="0"/>
  <autoFilter ref="A1:AC223" xr:uid="{00000000-0009-0000-0000-000002000000}"/>
  <conditionalFormatting sqref="A2:A222">
    <cfRule type="duplicateValues" dxfId="16" priority="4"/>
  </conditionalFormatting>
  <conditionalFormatting sqref="A3:A4 A6:A7 A10 A12:A13 A15:A16 A18:A19 A21:A22 A24:A25 A27:A28 A30:A31 A33:A34 A36:A37 A39:A40 A42:A43 A45:A46 A48:A49 A51:A52 A54:A55 A57:A58 A60:A61 A63:A64 A66:A67 A69:A70 A72:A73 A75:A76 A78:A79 A81:A82 A84:A85 A87:A88 A90:A91 A93:A94 A96:A97 A99:A100 A102:A103 A105:A106 A108:A109 A111:A112 A114:A115 A117:A118 A120:A121 A123:A124 A126:A127 A129:A130 A132:A133 A135:A136 A138:A139 A141:A142 A144:A145 A147:A148 A150:A151 A153:A154 A156:A157 A159:A160 A162:A163 A165:A166 A168:A169 A171:A172 A174:A175 A177:A178 A180:A181 A183:A184 A186:A187 A189:A190 A192:A193 A195:A196 A198:A199 A201:A202 A204:A205 A207:A208 A210:A211 A213:A214 A216:A217 A219:A220">
    <cfRule type="duplicateValues" dxfId="15" priority="3"/>
  </conditionalFormatting>
  <conditionalFormatting sqref="A9">
    <cfRule type="duplicateValues" dxfId="14" priority="2"/>
  </conditionalFormatting>
  <conditionalFormatting sqref="A222">
    <cfRule type="duplicateValues" dxfId="13" priority="1"/>
  </conditionalFormatting>
  <pageMargins left="0.7" right="0.7" top="0.75" bottom="0.75" header="0.3" footer="0.3"/>
  <pageSetup paperSize="190" scale="49" orientation="landscape"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9FF0B-0FBC-4DD0-8967-716DFC0FC96E}">
  <sheetPr>
    <pageSetUpPr fitToPage="1"/>
  </sheetPr>
  <dimension ref="A1:AC27"/>
  <sheetViews>
    <sheetView zoomScale="70" zoomScaleNormal="70" workbookViewId="0">
      <pane xSplit="3" ySplit="1" topLeftCell="D16" activePane="bottomRight" state="frozen"/>
      <selection pane="topRight" activeCell="D1" sqref="D1"/>
      <selection pane="bottomLeft" activeCell="A2" sqref="A2"/>
      <selection pane="bottomRight" activeCell="B2" sqref="B2:B23"/>
    </sheetView>
  </sheetViews>
  <sheetFormatPr baseColWidth="10" defaultColWidth="11.42578125" defaultRowHeight="60" customHeight="1" x14ac:dyDescent="0.2"/>
  <cols>
    <col min="1" max="1" width="11.42578125" style="361"/>
    <col min="2" max="2" width="33.7109375" style="361" customWidth="1"/>
    <col min="3" max="3" width="35.5703125" style="361" customWidth="1"/>
    <col min="4" max="4" width="22.7109375" style="361" customWidth="1"/>
    <col min="5" max="5" width="46.42578125" style="361" customWidth="1"/>
    <col min="6" max="6" width="14.85546875" style="361" customWidth="1"/>
    <col min="7" max="7" width="31.28515625" style="362" customWidth="1"/>
    <col min="8" max="8" width="32.85546875" style="362" customWidth="1"/>
    <col min="9" max="9" width="60.7109375" style="361" customWidth="1"/>
    <col min="10" max="10" width="11.42578125" style="361" customWidth="1"/>
    <col min="11" max="11" width="65" style="361" customWidth="1"/>
    <col min="12" max="12" width="11.42578125" style="361" customWidth="1"/>
    <col min="13" max="13" width="14.140625" style="361" customWidth="1"/>
    <col min="14" max="14" width="11.5703125" style="361" customWidth="1"/>
    <col min="15" max="15" width="13" style="361" customWidth="1"/>
    <col min="16" max="16" width="15.42578125" style="361" customWidth="1"/>
    <col min="17" max="17" width="8.42578125" style="361" customWidth="1"/>
    <col min="18" max="18" width="20.42578125" style="361" customWidth="1"/>
    <col min="19" max="19" width="25.42578125" style="361" customWidth="1"/>
    <col min="20" max="21" width="11.42578125" style="361"/>
    <col min="22" max="22" width="19.28515625" style="361" customWidth="1"/>
    <col min="23" max="23" width="11.42578125" style="361"/>
    <col min="24" max="24" width="37.85546875" style="361" customWidth="1"/>
    <col min="25" max="25" width="11.42578125" style="361"/>
    <col min="26" max="26" width="20.7109375" style="361" customWidth="1"/>
    <col min="27" max="16384" width="11.42578125" style="361"/>
  </cols>
  <sheetData>
    <row r="1" spans="1:29" s="66" customFormat="1" ht="50.1" customHeight="1" x14ac:dyDescent="0.25">
      <c r="A1" s="131" t="s">
        <v>47</v>
      </c>
      <c r="B1" s="131" t="s">
        <v>1</v>
      </c>
      <c r="C1" s="131" t="s">
        <v>2</v>
      </c>
      <c r="D1" s="131" t="s">
        <v>3</v>
      </c>
      <c r="E1" s="131" t="s">
        <v>4</v>
      </c>
      <c r="F1" s="131" t="s">
        <v>5</v>
      </c>
      <c r="G1" s="131" t="s">
        <v>6</v>
      </c>
      <c r="H1" s="131" t="s">
        <v>7</v>
      </c>
      <c r="I1" s="131" t="s">
        <v>8</v>
      </c>
      <c r="J1" s="130" t="s">
        <v>36</v>
      </c>
      <c r="K1" s="130" t="s">
        <v>48</v>
      </c>
      <c r="L1" s="130" t="s">
        <v>49</v>
      </c>
      <c r="M1" s="130" t="s">
        <v>50</v>
      </c>
      <c r="N1" s="133" t="s">
        <v>307</v>
      </c>
      <c r="O1" s="133" t="s">
        <v>12</v>
      </c>
      <c r="P1" s="130" t="s">
        <v>13</v>
      </c>
      <c r="Q1" s="130" t="s">
        <v>14</v>
      </c>
      <c r="R1" s="132" t="s">
        <v>15</v>
      </c>
      <c r="S1" s="132" t="s">
        <v>16</v>
      </c>
      <c r="T1" s="130" t="s">
        <v>17</v>
      </c>
      <c r="U1" s="130" t="s">
        <v>18</v>
      </c>
      <c r="V1" s="130" t="s">
        <v>19</v>
      </c>
      <c r="W1" s="130" t="s">
        <v>38</v>
      </c>
      <c r="X1" s="130" t="s">
        <v>21</v>
      </c>
      <c r="Y1" s="130" t="s">
        <v>22</v>
      </c>
      <c r="Z1" s="130" t="s">
        <v>23</v>
      </c>
      <c r="AA1" s="131" t="s">
        <v>24</v>
      </c>
      <c r="AB1" s="131" t="s">
        <v>25</v>
      </c>
      <c r="AC1" s="131" t="s">
        <v>26</v>
      </c>
    </row>
    <row r="2" spans="1:29" s="139" customFormat="1" ht="50.1" customHeight="1" x14ac:dyDescent="0.25">
      <c r="A2" s="67">
        <v>1</v>
      </c>
      <c r="B2" s="67" t="s">
        <v>1464</v>
      </c>
      <c r="C2" s="67" t="s">
        <v>1465</v>
      </c>
      <c r="D2" s="67" t="s">
        <v>1466</v>
      </c>
      <c r="E2" s="365" t="s">
        <v>1465</v>
      </c>
      <c r="F2" s="67" t="s">
        <v>27</v>
      </c>
      <c r="G2" s="365" t="s">
        <v>31</v>
      </c>
      <c r="H2" s="365" t="s">
        <v>1467</v>
      </c>
      <c r="I2" s="365" t="s">
        <v>1468</v>
      </c>
      <c r="J2" s="146">
        <v>80111600</v>
      </c>
      <c r="K2" s="67" t="s">
        <v>1469</v>
      </c>
      <c r="L2" s="146">
        <v>2</v>
      </c>
      <c r="M2" s="146">
        <v>2</v>
      </c>
      <c r="N2" s="146">
        <v>11</v>
      </c>
      <c r="O2" s="146">
        <v>11</v>
      </c>
      <c r="P2" s="146" t="s">
        <v>28</v>
      </c>
      <c r="Q2" s="146">
        <v>0</v>
      </c>
      <c r="R2" s="366">
        <v>49631400</v>
      </c>
      <c r="S2" s="366">
        <v>49631400</v>
      </c>
      <c r="T2" s="367">
        <v>0</v>
      </c>
      <c r="U2" s="368">
        <v>0</v>
      </c>
      <c r="V2" s="367" t="s">
        <v>84</v>
      </c>
      <c r="W2" s="369" t="s">
        <v>29</v>
      </c>
      <c r="X2" s="369" t="s">
        <v>1470</v>
      </c>
      <c r="Y2" s="67">
        <v>3778800</v>
      </c>
      <c r="Z2" s="67" t="s">
        <v>85</v>
      </c>
      <c r="AA2" s="148"/>
      <c r="AB2" s="148"/>
      <c r="AC2" s="148"/>
    </row>
    <row r="3" spans="1:29" s="139" customFormat="1" ht="50.1" customHeight="1" x14ac:dyDescent="0.25">
      <c r="A3" s="67">
        <v>2</v>
      </c>
      <c r="B3" s="67" t="s">
        <v>1464</v>
      </c>
      <c r="C3" s="67" t="s">
        <v>1465</v>
      </c>
      <c r="D3" s="67" t="s">
        <v>1466</v>
      </c>
      <c r="E3" s="365" t="s">
        <v>1465</v>
      </c>
      <c r="F3" s="67" t="s">
        <v>27</v>
      </c>
      <c r="G3" s="365" t="s">
        <v>31</v>
      </c>
      <c r="H3" s="365" t="s">
        <v>1467</v>
      </c>
      <c r="I3" s="365" t="s">
        <v>1468</v>
      </c>
      <c r="J3" s="146">
        <v>80111600</v>
      </c>
      <c r="K3" s="67" t="s">
        <v>1471</v>
      </c>
      <c r="L3" s="146">
        <v>2</v>
      </c>
      <c r="M3" s="146">
        <v>2</v>
      </c>
      <c r="N3" s="146">
        <v>11</v>
      </c>
      <c r="O3" s="146">
        <v>11</v>
      </c>
      <c r="P3" s="146" t="s">
        <v>28</v>
      </c>
      <c r="Q3" s="146">
        <v>0</v>
      </c>
      <c r="R3" s="366">
        <v>49631400</v>
      </c>
      <c r="S3" s="366">
        <v>49631400</v>
      </c>
      <c r="T3" s="367">
        <v>0</v>
      </c>
      <c r="U3" s="368">
        <v>0</v>
      </c>
      <c r="V3" s="367" t="s">
        <v>84</v>
      </c>
      <c r="W3" s="369" t="s">
        <v>29</v>
      </c>
      <c r="X3" s="369" t="s">
        <v>1470</v>
      </c>
      <c r="Y3" s="67">
        <v>3778800</v>
      </c>
      <c r="Z3" s="67" t="s">
        <v>85</v>
      </c>
      <c r="AA3" s="148"/>
      <c r="AB3" s="148"/>
      <c r="AC3" s="148"/>
    </row>
    <row r="4" spans="1:29" s="139" customFormat="1" ht="50.1" customHeight="1" x14ac:dyDescent="0.25">
      <c r="A4" s="67">
        <v>3</v>
      </c>
      <c r="B4" s="67" t="s">
        <v>1464</v>
      </c>
      <c r="C4" s="67" t="s">
        <v>1465</v>
      </c>
      <c r="D4" s="67" t="s">
        <v>1466</v>
      </c>
      <c r="E4" s="365" t="s">
        <v>1465</v>
      </c>
      <c r="F4" s="67" t="s">
        <v>27</v>
      </c>
      <c r="G4" s="365" t="s">
        <v>31</v>
      </c>
      <c r="H4" s="365" t="s">
        <v>1467</v>
      </c>
      <c r="I4" s="365" t="s">
        <v>1468</v>
      </c>
      <c r="J4" s="146">
        <v>80111600</v>
      </c>
      <c r="K4" s="67" t="s">
        <v>586</v>
      </c>
      <c r="L4" s="146">
        <v>2</v>
      </c>
      <c r="M4" s="146">
        <v>2</v>
      </c>
      <c r="N4" s="146">
        <v>11</v>
      </c>
      <c r="O4" s="146">
        <v>11</v>
      </c>
      <c r="P4" s="146" t="s">
        <v>28</v>
      </c>
      <c r="Q4" s="146">
        <v>0</v>
      </c>
      <c r="R4" s="366">
        <v>25031159.999999996</v>
      </c>
      <c r="S4" s="366">
        <v>25031159.999999996</v>
      </c>
      <c r="T4" s="367">
        <v>0</v>
      </c>
      <c r="U4" s="368">
        <v>0</v>
      </c>
      <c r="V4" s="367" t="s">
        <v>84</v>
      </c>
      <c r="W4" s="369" t="s">
        <v>29</v>
      </c>
      <c r="X4" s="369" t="s">
        <v>1470</v>
      </c>
      <c r="Y4" s="67">
        <v>3778800</v>
      </c>
      <c r="Z4" s="67" t="s">
        <v>85</v>
      </c>
      <c r="AA4" s="148"/>
      <c r="AB4" s="148"/>
      <c r="AC4" s="148"/>
    </row>
    <row r="5" spans="1:29" s="139" customFormat="1" ht="50.1" customHeight="1" x14ac:dyDescent="0.25">
      <c r="A5" s="67">
        <v>4</v>
      </c>
      <c r="B5" s="67" t="s">
        <v>1464</v>
      </c>
      <c r="C5" s="67" t="s">
        <v>1465</v>
      </c>
      <c r="D5" s="67" t="s">
        <v>1466</v>
      </c>
      <c r="E5" s="365" t="s">
        <v>1465</v>
      </c>
      <c r="F5" s="67" t="s">
        <v>27</v>
      </c>
      <c r="G5" s="365" t="s">
        <v>31</v>
      </c>
      <c r="H5" s="365" t="s">
        <v>1467</v>
      </c>
      <c r="I5" s="365" t="s">
        <v>1468</v>
      </c>
      <c r="J5" s="146">
        <v>80111600</v>
      </c>
      <c r="K5" s="67" t="s">
        <v>1472</v>
      </c>
      <c r="L5" s="146">
        <v>2</v>
      </c>
      <c r="M5" s="146">
        <v>2</v>
      </c>
      <c r="N5" s="146">
        <v>11</v>
      </c>
      <c r="O5" s="146">
        <v>11</v>
      </c>
      <c r="P5" s="146" t="s">
        <v>28</v>
      </c>
      <c r="Q5" s="146">
        <v>0</v>
      </c>
      <c r="R5" s="366">
        <v>35758800</v>
      </c>
      <c r="S5" s="366">
        <v>35758800</v>
      </c>
      <c r="T5" s="367">
        <v>0</v>
      </c>
      <c r="U5" s="368">
        <v>0</v>
      </c>
      <c r="V5" s="367" t="s">
        <v>84</v>
      </c>
      <c r="W5" s="369" t="s">
        <v>29</v>
      </c>
      <c r="X5" s="369" t="s">
        <v>1470</v>
      </c>
      <c r="Y5" s="67">
        <v>3778800</v>
      </c>
      <c r="Z5" s="67" t="s">
        <v>85</v>
      </c>
      <c r="AA5" s="148"/>
      <c r="AB5" s="148"/>
      <c r="AC5" s="148"/>
    </row>
    <row r="6" spans="1:29" s="139" customFormat="1" ht="50.1" customHeight="1" x14ac:dyDescent="0.25">
      <c r="A6" s="67">
        <v>5</v>
      </c>
      <c r="B6" s="67" t="s">
        <v>1464</v>
      </c>
      <c r="C6" s="67" t="s">
        <v>1465</v>
      </c>
      <c r="D6" s="67" t="s">
        <v>1466</v>
      </c>
      <c r="E6" s="365" t="s">
        <v>1465</v>
      </c>
      <c r="F6" s="67" t="s">
        <v>27</v>
      </c>
      <c r="G6" s="365" t="s">
        <v>31</v>
      </c>
      <c r="H6" s="365" t="s">
        <v>1467</v>
      </c>
      <c r="I6" s="365" t="s">
        <v>1468</v>
      </c>
      <c r="J6" s="146">
        <v>80111600</v>
      </c>
      <c r="K6" s="67" t="s">
        <v>1473</v>
      </c>
      <c r="L6" s="146">
        <v>2</v>
      </c>
      <c r="M6" s="146">
        <v>2</v>
      </c>
      <c r="N6" s="146">
        <v>11</v>
      </c>
      <c r="O6" s="146">
        <v>11</v>
      </c>
      <c r="P6" s="146" t="s">
        <v>28</v>
      </c>
      <c r="Q6" s="146">
        <v>0</v>
      </c>
      <c r="R6" s="366">
        <v>3604860</v>
      </c>
      <c r="S6" s="366">
        <v>3604860</v>
      </c>
      <c r="T6" s="367">
        <v>0</v>
      </c>
      <c r="U6" s="368">
        <v>0</v>
      </c>
      <c r="V6" s="367" t="s">
        <v>84</v>
      </c>
      <c r="W6" s="369" t="s">
        <v>29</v>
      </c>
      <c r="X6" s="369" t="s">
        <v>1470</v>
      </c>
      <c r="Y6" s="67">
        <v>3778800</v>
      </c>
      <c r="Z6" s="67" t="s">
        <v>85</v>
      </c>
      <c r="AA6" s="148"/>
      <c r="AB6" s="148"/>
      <c r="AC6" s="148"/>
    </row>
    <row r="7" spans="1:29" s="139" customFormat="1" ht="50.1" customHeight="1" x14ac:dyDescent="0.25">
      <c r="A7" s="67">
        <v>6</v>
      </c>
      <c r="B7" s="67" t="s">
        <v>1464</v>
      </c>
      <c r="C7" s="67" t="s">
        <v>1465</v>
      </c>
      <c r="D7" s="67" t="s">
        <v>1466</v>
      </c>
      <c r="E7" s="365" t="s">
        <v>1465</v>
      </c>
      <c r="F7" s="67" t="s">
        <v>27</v>
      </c>
      <c r="G7" s="365" t="s">
        <v>31</v>
      </c>
      <c r="H7" s="365" t="s">
        <v>1467</v>
      </c>
      <c r="I7" s="365" t="s">
        <v>1468</v>
      </c>
      <c r="J7" s="146">
        <v>80111600</v>
      </c>
      <c r="K7" s="67" t="s">
        <v>1474</v>
      </c>
      <c r="L7" s="146">
        <v>2</v>
      </c>
      <c r="M7" s="146">
        <v>2</v>
      </c>
      <c r="N7" s="146">
        <v>11</v>
      </c>
      <c r="O7" s="146">
        <v>11</v>
      </c>
      <c r="P7" s="146" t="s">
        <v>28</v>
      </c>
      <c r="Q7" s="146">
        <v>0</v>
      </c>
      <c r="R7" s="366">
        <v>6408380</v>
      </c>
      <c r="S7" s="366">
        <v>6408380</v>
      </c>
      <c r="T7" s="367">
        <v>0</v>
      </c>
      <c r="U7" s="368">
        <v>0</v>
      </c>
      <c r="V7" s="367" t="s">
        <v>84</v>
      </c>
      <c r="W7" s="369" t="s">
        <v>29</v>
      </c>
      <c r="X7" s="369" t="s">
        <v>1470</v>
      </c>
      <c r="Y7" s="67">
        <v>3778800</v>
      </c>
      <c r="Z7" s="67" t="s">
        <v>85</v>
      </c>
      <c r="AA7" s="148"/>
      <c r="AB7" s="148"/>
      <c r="AC7" s="148"/>
    </row>
    <row r="8" spans="1:29" s="149" customFormat="1" ht="50.1" customHeight="1" x14ac:dyDescent="0.25">
      <c r="A8" s="67">
        <v>7</v>
      </c>
      <c r="B8" s="67" t="s">
        <v>1464</v>
      </c>
      <c r="C8" s="67" t="s">
        <v>1465</v>
      </c>
      <c r="D8" s="67" t="s">
        <v>1466</v>
      </c>
      <c r="E8" s="365" t="s">
        <v>1465</v>
      </c>
      <c r="F8" s="67" t="s">
        <v>27</v>
      </c>
      <c r="G8" s="365" t="s">
        <v>44</v>
      </c>
      <c r="H8" s="365" t="s">
        <v>1475</v>
      </c>
      <c r="I8" s="365" t="s">
        <v>46</v>
      </c>
      <c r="J8" s="146">
        <v>80111600</v>
      </c>
      <c r="K8" s="67" t="s">
        <v>1476</v>
      </c>
      <c r="L8" s="146">
        <v>1</v>
      </c>
      <c r="M8" s="146">
        <v>1</v>
      </c>
      <c r="N8" s="146">
        <v>1</v>
      </c>
      <c r="O8" s="146">
        <v>1</v>
      </c>
      <c r="P8" s="146" t="s">
        <v>28</v>
      </c>
      <c r="Q8" s="146">
        <v>0</v>
      </c>
      <c r="R8" s="366">
        <v>1022992250</v>
      </c>
      <c r="S8" s="366">
        <v>1022992250</v>
      </c>
      <c r="T8" s="367">
        <v>0</v>
      </c>
      <c r="U8" s="368">
        <v>0</v>
      </c>
      <c r="V8" s="367" t="s">
        <v>84</v>
      </c>
      <c r="W8" s="369" t="s">
        <v>29</v>
      </c>
      <c r="X8" s="369" t="s">
        <v>1470</v>
      </c>
      <c r="Y8" s="67">
        <v>3778800</v>
      </c>
      <c r="Z8" s="67" t="s">
        <v>85</v>
      </c>
      <c r="AA8" s="148"/>
      <c r="AB8" s="148"/>
      <c r="AC8" s="148"/>
    </row>
    <row r="9" spans="1:29" s="149" customFormat="1" ht="50.1" customHeight="1" x14ac:dyDescent="0.25">
      <c r="A9" s="67">
        <v>8</v>
      </c>
      <c r="B9" s="67" t="s">
        <v>1464</v>
      </c>
      <c r="C9" s="67" t="s">
        <v>1465</v>
      </c>
      <c r="D9" s="67" t="s">
        <v>1466</v>
      </c>
      <c r="E9" s="365" t="s">
        <v>1465</v>
      </c>
      <c r="F9" s="67" t="s">
        <v>27</v>
      </c>
      <c r="G9" s="365" t="s">
        <v>44</v>
      </c>
      <c r="H9" s="365" t="s">
        <v>1475</v>
      </c>
      <c r="I9" s="365" t="s">
        <v>46</v>
      </c>
      <c r="J9" s="146">
        <v>80111600</v>
      </c>
      <c r="K9" s="67" t="s">
        <v>1476</v>
      </c>
      <c r="L9" s="146">
        <v>2</v>
      </c>
      <c r="M9" s="146">
        <v>2</v>
      </c>
      <c r="N9" s="146">
        <v>1</v>
      </c>
      <c r="O9" s="146">
        <v>1</v>
      </c>
      <c r="P9" s="146" t="s">
        <v>28</v>
      </c>
      <c r="Q9" s="146">
        <v>0</v>
      </c>
      <c r="R9" s="366">
        <v>1022992250</v>
      </c>
      <c r="S9" s="366">
        <v>1022992250</v>
      </c>
      <c r="T9" s="367">
        <v>0</v>
      </c>
      <c r="U9" s="368">
        <v>0</v>
      </c>
      <c r="V9" s="367" t="s">
        <v>84</v>
      </c>
      <c r="W9" s="369" t="s">
        <v>29</v>
      </c>
      <c r="X9" s="369" t="s">
        <v>1470</v>
      </c>
      <c r="Y9" s="67">
        <v>3778800</v>
      </c>
      <c r="Z9" s="67" t="s">
        <v>85</v>
      </c>
      <c r="AA9" s="148"/>
      <c r="AB9" s="148"/>
      <c r="AC9" s="148"/>
    </row>
    <row r="10" spans="1:29" s="149" customFormat="1" ht="50.1" customHeight="1" x14ac:dyDescent="0.25">
      <c r="A10" s="67">
        <v>9</v>
      </c>
      <c r="B10" s="67" t="s">
        <v>1464</v>
      </c>
      <c r="C10" s="67" t="s">
        <v>1465</v>
      </c>
      <c r="D10" s="67" t="s">
        <v>1466</v>
      </c>
      <c r="E10" s="365" t="s">
        <v>1465</v>
      </c>
      <c r="F10" s="67" t="s">
        <v>27</v>
      </c>
      <c r="G10" s="365" t="s">
        <v>44</v>
      </c>
      <c r="H10" s="365" t="s">
        <v>1475</v>
      </c>
      <c r="I10" s="365" t="s">
        <v>46</v>
      </c>
      <c r="J10" s="146">
        <v>80111600</v>
      </c>
      <c r="K10" s="67" t="s">
        <v>1476</v>
      </c>
      <c r="L10" s="146">
        <v>3</v>
      </c>
      <c r="M10" s="146">
        <v>3</v>
      </c>
      <c r="N10" s="146">
        <v>1</v>
      </c>
      <c r="O10" s="146">
        <v>1</v>
      </c>
      <c r="P10" s="146" t="s">
        <v>28</v>
      </c>
      <c r="Q10" s="146">
        <v>0</v>
      </c>
      <c r="R10" s="366">
        <v>1022992250</v>
      </c>
      <c r="S10" s="366">
        <v>1022992250</v>
      </c>
      <c r="T10" s="367">
        <v>0</v>
      </c>
      <c r="U10" s="368">
        <v>0</v>
      </c>
      <c r="V10" s="367" t="s">
        <v>84</v>
      </c>
      <c r="W10" s="369" t="s">
        <v>29</v>
      </c>
      <c r="X10" s="369" t="s">
        <v>1470</v>
      </c>
      <c r="Y10" s="67">
        <v>3778800</v>
      </c>
      <c r="Z10" s="67" t="s">
        <v>85</v>
      </c>
      <c r="AA10" s="148"/>
      <c r="AB10" s="148"/>
      <c r="AC10" s="148"/>
    </row>
    <row r="11" spans="1:29" s="149" customFormat="1" ht="50.1" customHeight="1" x14ac:dyDescent="0.25">
      <c r="A11" s="67">
        <v>10</v>
      </c>
      <c r="B11" s="67" t="s">
        <v>1464</v>
      </c>
      <c r="C11" s="67" t="s">
        <v>1465</v>
      </c>
      <c r="D11" s="67" t="s">
        <v>1466</v>
      </c>
      <c r="E11" s="365" t="s">
        <v>1465</v>
      </c>
      <c r="F11" s="67" t="s">
        <v>27</v>
      </c>
      <c r="G11" s="365" t="s">
        <v>44</v>
      </c>
      <c r="H11" s="365" t="s">
        <v>1475</v>
      </c>
      <c r="I11" s="365" t="s">
        <v>46</v>
      </c>
      <c r="J11" s="146">
        <v>80111600</v>
      </c>
      <c r="K11" s="67" t="s">
        <v>1476</v>
      </c>
      <c r="L11" s="146">
        <v>4</v>
      </c>
      <c r="M11" s="146">
        <v>4</v>
      </c>
      <c r="N11" s="146">
        <v>1</v>
      </c>
      <c r="O11" s="146">
        <v>1</v>
      </c>
      <c r="P11" s="146" t="s">
        <v>28</v>
      </c>
      <c r="Q11" s="146">
        <v>0</v>
      </c>
      <c r="R11" s="366">
        <v>1022992250</v>
      </c>
      <c r="S11" s="366">
        <v>1022992250</v>
      </c>
      <c r="T11" s="367">
        <v>0</v>
      </c>
      <c r="U11" s="368">
        <v>0</v>
      </c>
      <c r="V11" s="367" t="s">
        <v>84</v>
      </c>
      <c r="W11" s="369" t="s">
        <v>29</v>
      </c>
      <c r="X11" s="369" t="s">
        <v>1470</v>
      </c>
      <c r="Y11" s="67">
        <v>3778800</v>
      </c>
      <c r="Z11" s="67" t="s">
        <v>85</v>
      </c>
      <c r="AA11" s="148"/>
      <c r="AB11" s="148"/>
      <c r="AC11" s="148"/>
    </row>
    <row r="12" spans="1:29" s="149" customFormat="1" ht="50.1" customHeight="1" x14ac:dyDescent="0.25">
      <c r="A12" s="67">
        <v>11</v>
      </c>
      <c r="B12" s="67" t="s">
        <v>1464</v>
      </c>
      <c r="C12" s="67" t="s">
        <v>1465</v>
      </c>
      <c r="D12" s="67" t="s">
        <v>1466</v>
      </c>
      <c r="E12" s="365" t="s">
        <v>1465</v>
      </c>
      <c r="F12" s="67" t="s">
        <v>27</v>
      </c>
      <c r="G12" s="365" t="s">
        <v>44</v>
      </c>
      <c r="H12" s="365" t="s">
        <v>1475</v>
      </c>
      <c r="I12" s="365" t="s">
        <v>46</v>
      </c>
      <c r="J12" s="146">
        <v>80111600</v>
      </c>
      <c r="K12" s="67" t="s">
        <v>1476</v>
      </c>
      <c r="L12" s="146">
        <v>5</v>
      </c>
      <c r="M12" s="146">
        <v>5</v>
      </c>
      <c r="N12" s="146">
        <v>1</v>
      </c>
      <c r="O12" s="146">
        <v>1</v>
      </c>
      <c r="P12" s="146" t="s">
        <v>28</v>
      </c>
      <c r="Q12" s="146">
        <v>0</v>
      </c>
      <c r="R12" s="366">
        <v>1022992250</v>
      </c>
      <c r="S12" s="366">
        <v>1022992250</v>
      </c>
      <c r="T12" s="367">
        <v>0</v>
      </c>
      <c r="U12" s="368">
        <v>0</v>
      </c>
      <c r="V12" s="367" t="s">
        <v>84</v>
      </c>
      <c r="W12" s="369" t="s">
        <v>29</v>
      </c>
      <c r="X12" s="369" t="s">
        <v>1470</v>
      </c>
      <c r="Y12" s="67">
        <v>3778800</v>
      </c>
      <c r="Z12" s="67" t="s">
        <v>85</v>
      </c>
      <c r="AA12" s="148"/>
      <c r="AB12" s="148"/>
      <c r="AC12" s="148"/>
    </row>
    <row r="13" spans="1:29" s="149" customFormat="1" ht="50.1" customHeight="1" x14ac:dyDescent="0.25">
      <c r="A13" s="67">
        <v>12</v>
      </c>
      <c r="B13" s="67" t="s">
        <v>1464</v>
      </c>
      <c r="C13" s="67" t="s">
        <v>1465</v>
      </c>
      <c r="D13" s="67" t="s">
        <v>1466</v>
      </c>
      <c r="E13" s="365" t="s">
        <v>1465</v>
      </c>
      <c r="F13" s="67" t="s">
        <v>27</v>
      </c>
      <c r="G13" s="365" t="s">
        <v>44</v>
      </c>
      <c r="H13" s="365" t="s">
        <v>1475</v>
      </c>
      <c r="I13" s="365" t="s">
        <v>46</v>
      </c>
      <c r="J13" s="146">
        <v>80111600</v>
      </c>
      <c r="K13" s="67" t="s">
        <v>1476</v>
      </c>
      <c r="L13" s="146">
        <v>6</v>
      </c>
      <c r="M13" s="146">
        <v>6</v>
      </c>
      <c r="N13" s="146">
        <v>1</v>
      </c>
      <c r="O13" s="146">
        <v>1</v>
      </c>
      <c r="P13" s="146" t="s">
        <v>28</v>
      </c>
      <c r="Q13" s="146">
        <v>0</v>
      </c>
      <c r="R13" s="366">
        <v>1022992250</v>
      </c>
      <c r="S13" s="366">
        <v>1022992250</v>
      </c>
      <c r="T13" s="367">
        <v>0</v>
      </c>
      <c r="U13" s="368">
        <v>0</v>
      </c>
      <c r="V13" s="367" t="s">
        <v>84</v>
      </c>
      <c r="W13" s="369" t="s">
        <v>29</v>
      </c>
      <c r="X13" s="369" t="s">
        <v>1470</v>
      </c>
      <c r="Y13" s="67">
        <v>3778800</v>
      </c>
      <c r="Z13" s="67" t="s">
        <v>85</v>
      </c>
      <c r="AA13" s="148"/>
      <c r="AB13" s="148"/>
      <c r="AC13" s="148"/>
    </row>
    <row r="14" spans="1:29" s="149" customFormat="1" ht="50.1" customHeight="1" x14ac:dyDescent="0.25">
      <c r="A14" s="67">
        <v>13</v>
      </c>
      <c r="B14" s="67" t="s">
        <v>1464</v>
      </c>
      <c r="C14" s="67" t="s">
        <v>1465</v>
      </c>
      <c r="D14" s="67" t="s">
        <v>1466</v>
      </c>
      <c r="E14" s="365" t="s">
        <v>1465</v>
      </c>
      <c r="F14" s="67" t="s">
        <v>27</v>
      </c>
      <c r="G14" s="365" t="s">
        <v>44</v>
      </c>
      <c r="H14" s="365" t="s">
        <v>1475</v>
      </c>
      <c r="I14" s="365" t="s">
        <v>46</v>
      </c>
      <c r="J14" s="146">
        <v>80111600</v>
      </c>
      <c r="K14" s="67" t="s">
        <v>1476</v>
      </c>
      <c r="L14" s="146">
        <v>7</v>
      </c>
      <c r="M14" s="146">
        <v>7</v>
      </c>
      <c r="N14" s="146">
        <v>1</v>
      </c>
      <c r="O14" s="146">
        <v>1</v>
      </c>
      <c r="P14" s="146" t="s">
        <v>28</v>
      </c>
      <c r="Q14" s="146">
        <v>0</v>
      </c>
      <c r="R14" s="366">
        <v>1022992250</v>
      </c>
      <c r="S14" s="366">
        <v>1022992250</v>
      </c>
      <c r="T14" s="367">
        <v>0</v>
      </c>
      <c r="U14" s="368">
        <v>0</v>
      </c>
      <c r="V14" s="367" t="s">
        <v>84</v>
      </c>
      <c r="W14" s="369" t="s">
        <v>29</v>
      </c>
      <c r="X14" s="369" t="s">
        <v>1470</v>
      </c>
      <c r="Y14" s="67">
        <v>3778800</v>
      </c>
      <c r="Z14" s="67" t="s">
        <v>85</v>
      </c>
      <c r="AA14" s="148"/>
      <c r="AB14" s="148"/>
      <c r="AC14" s="148"/>
    </row>
    <row r="15" spans="1:29" s="149" customFormat="1" ht="50.1" customHeight="1" x14ac:dyDescent="0.25">
      <c r="A15" s="67">
        <v>14</v>
      </c>
      <c r="B15" s="67" t="s">
        <v>1464</v>
      </c>
      <c r="C15" s="67" t="s">
        <v>1465</v>
      </c>
      <c r="D15" s="67" t="s">
        <v>1466</v>
      </c>
      <c r="E15" s="365" t="s">
        <v>1465</v>
      </c>
      <c r="F15" s="67" t="s">
        <v>27</v>
      </c>
      <c r="G15" s="365" t="s">
        <v>44</v>
      </c>
      <c r="H15" s="365" t="s">
        <v>1475</v>
      </c>
      <c r="I15" s="365" t="s">
        <v>46</v>
      </c>
      <c r="J15" s="146">
        <v>80111600</v>
      </c>
      <c r="K15" s="67" t="s">
        <v>1476</v>
      </c>
      <c r="L15" s="146">
        <v>8</v>
      </c>
      <c r="M15" s="146">
        <v>8</v>
      </c>
      <c r="N15" s="146">
        <v>1</v>
      </c>
      <c r="O15" s="146">
        <v>1</v>
      </c>
      <c r="P15" s="146" t="s">
        <v>28</v>
      </c>
      <c r="Q15" s="146">
        <v>0</v>
      </c>
      <c r="R15" s="366">
        <v>1022992250</v>
      </c>
      <c r="S15" s="366">
        <v>1022992250</v>
      </c>
      <c r="T15" s="367">
        <v>0</v>
      </c>
      <c r="U15" s="368">
        <v>0</v>
      </c>
      <c r="V15" s="367" t="s">
        <v>84</v>
      </c>
      <c r="W15" s="369" t="s">
        <v>29</v>
      </c>
      <c r="X15" s="369" t="s">
        <v>1470</v>
      </c>
      <c r="Y15" s="67">
        <v>3778800</v>
      </c>
      <c r="Z15" s="67" t="s">
        <v>85</v>
      </c>
      <c r="AA15" s="148"/>
      <c r="AB15" s="148"/>
      <c r="AC15" s="148"/>
    </row>
    <row r="16" spans="1:29" s="149" customFormat="1" ht="50.1" customHeight="1" x14ac:dyDescent="0.25">
      <c r="A16" s="67">
        <v>15</v>
      </c>
      <c r="B16" s="67" t="s">
        <v>1464</v>
      </c>
      <c r="C16" s="67" t="s">
        <v>1465</v>
      </c>
      <c r="D16" s="67" t="s">
        <v>1466</v>
      </c>
      <c r="E16" s="365" t="s">
        <v>1465</v>
      </c>
      <c r="F16" s="67" t="s">
        <v>27</v>
      </c>
      <c r="G16" s="365" t="s">
        <v>30</v>
      </c>
      <c r="H16" s="365" t="s">
        <v>1477</v>
      </c>
      <c r="I16" s="365" t="s">
        <v>1332</v>
      </c>
      <c r="J16" s="146">
        <v>72121400</v>
      </c>
      <c r="K16" s="67" t="s">
        <v>1478</v>
      </c>
      <c r="L16" s="146">
        <v>4</v>
      </c>
      <c r="M16" s="146">
        <v>4</v>
      </c>
      <c r="N16" s="146">
        <v>6</v>
      </c>
      <c r="O16" s="146">
        <v>1</v>
      </c>
      <c r="P16" s="146" t="s">
        <v>33</v>
      </c>
      <c r="Q16" s="146">
        <v>0</v>
      </c>
      <c r="R16" s="366">
        <v>3028512000</v>
      </c>
      <c r="S16" s="366">
        <v>3028512000</v>
      </c>
      <c r="T16" s="367">
        <v>0</v>
      </c>
      <c r="U16" s="368">
        <v>0</v>
      </c>
      <c r="V16" s="367" t="s">
        <v>84</v>
      </c>
      <c r="W16" s="369" t="s">
        <v>29</v>
      </c>
      <c r="X16" s="369" t="s">
        <v>1470</v>
      </c>
      <c r="Y16" s="67">
        <v>3778800</v>
      </c>
      <c r="Z16" s="67" t="s">
        <v>85</v>
      </c>
      <c r="AA16" s="148"/>
      <c r="AB16" s="148"/>
      <c r="AC16" s="148"/>
    </row>
    <row r="17" spans="1:29" s="139" customFormat="1" ht="50.1" customHeight="1" x14ac:dyDescent="0.25">
      <c r="A17" s="67">
        <v>16</v>
      </c>
      <c r="B17" s="67" t="s">
        <v>1464</v>
      </c>
      <c r="C17" s="67" t="s">
        <v>1479</v>
      </c>
      <c r="D17" s="67" t="s">
        <v>1466</v>
      </c>
      <c r="E17" s="365" t="s">
        <v>1479</v>
      </c>
      <c r="F17" s="67" t="s">
        <v>27</v>
      </c>
      <c r="G17" s="365" t="s">
        <v>31</v>
      </c>
      <c r="H17" s="365" t="s">
        <v>1467</v>
      </c>
      <c r="I17" s="365" t="s">
        <v>1468</v>
      </c>
      <c r="J17" s="146">
        <v>80111600</v>
      </c>
      <c r="K17" s="365" t="s">
        <v>1471</v>
      </c>
      <c r="L17" s="146">
        <v>2</v>
      </c>
      <c r="M17" s="146">
        <v>2</v>
      </c>
      <c r="N17" s="146">
        <v>11</v>
      </c>
      <c r="O17" s="146">
        <v>11</v>
      </c>
      <c r="P17" s="146" t="s">
        <v>28</v>
      </c>
      <c r="Q17" s="146">
        <v>0</v>
      </c>
      <c r="R17" s="366">
        <v>49631400</v>
      </c>
      <c r="S17" s="366">
        <v>49631400</v>
      </c>
      <c r="T17" s="367">
        <v>0</v>
      </c>
      <c r="U17" s="368">
        <v>0</v>
      </c>
      <c r="V17" s="367" t="s">
        <v>84</v>
      </c>
      <c r="W17" s="369" t="s">
        <v>29</v>
      </c>
      <c r="X17" s="369" t="s">
        <v>1470</v>
      </c>
      <c r="Y17" s="67">
        <v>3778800</v>
      </c>
      <c r="Z17" s="67" t="s">
        <v>85</v>
      </c>
      <c r="AA17" s="148"/>
      <c r="AB17" s="148"/>
      <c r="AC17" s="148"/>
    </row>
    <row r="18" spans="1:29" s="139" customFormat="1" ht="50.1" customHeight="1" x14ac:dyDescent="0.25">
      <c r="A18" s="67">
        <v>17</v>
      </c>
      <c r="B18" s="67" t="s">
        <v>1464</v>
      </c>
      <c r="C18" s="67" t="s">
        <v>1479</v>
      </c>
      <c r="D18" s="67" t="s">
        <v>1466</v>
      </c>
      <c r="E18" s="365" t="s">
        <v>1479</v>
      </c>
      <c r="F18" s="67" t="s">
        <v>27</v>
      </c>
      <c r="G18" s="365" t="s">
        <v>31</v>
      </c>
      <c r="H18" s="365" t="s">
        <v>1467</v>
      </c>
      <c r="I18" s="365" t="s">
        <v>1468</v>
      </c>
      <c r="J18" s="146">
        <v>80111600</v>
      </c>
      <c r="K18" s="67" t="s">
        <v>1469</v>
      </c>
      <c r="L18" s="146">
        <v>2</v>
      </c>
      <c r="M18" s="146">
        <v>2</v>
      </c>
      <c r="N18" s="146">
        <v>11</v>
      </c>
      <c r="O18" s="146">
        <v>11</v>
      </c>
      <c r="P18" s="146" t="s">
        <v>28</v>
      </c>
      <c r="Q18" s="146">
        <v>0</v>
      </c>
      <c r="R18" s="366">
        <v>49631400</v>
      </c>
      <c r="S18" s="366">
        <v>49631400</v>
      </c>
      <c r="T18" s="367">
        <v>0</v>
      </c>
      <c r="U18" s="368">
        <v>0</v>
      </c>
      <c r="V18" s="367" t="s">
        <v>84</v>
      </c>
      <c r="W18" s="369" t="s">
        <v>29</v>
      </c>
      <c r="X18" s="369" t="s">
        <v>1470</v>
      </c>
      <c r="Y18" s="67">
        <v>3778800</v>
      </c>
      <c r="Z18" s="67" t="s">
        <v>85</v>
      </c>
      <c r="AA18" s="148"/>
      <c r="AB18" s="148"/>
      <c r="AC18" s="148"/>
    </row>
    <row r="19" spans="1:29" s="139" customFormat="1" ht="50.1" customHeight="1" x14ac:dyDescent="0.25">
      <c r="A19" s="67">
        <v>18</v>
      </c>
      <c r="B19" s="67" t="s">
        <v>1464</v>
      </c>
      <c r="C19" s="67" t="s">
        <v>1479</v>
      </c>
      <c r="D19" s="67" t="s">
        <v>1466</v>
      </c>
      <c r="E19" s="365" t="s">
        <v>1479</v>
      </c>
      <c r="F19" s="67" t="s">
        <v>27</v>
      </c>
      <c r="G19" s="365" t="s">
        <v>31</v>
      </c>
      <c r="H19" s="365" t="s">
        <v>1467</v>
      </c>
      <c r="I19" s="365" t="s">
        <v>1468</v>
      </c>
      <c r="J19" s="146">
        <v>80111600</v>
      </c>
      <c r="K19" s="67" t="s">
        <v>586</v>
      </c>
      <c r="L19" s="146">
        <v>2</v>
      </c>
      <c r="M19" s="146">
        <v>2</v>
      </c>
      <c r="N19" s="146">
        <v>11</v>
      </c>
      <c r="O19" s="146">
        <v>11</v>
      </c>
      <c r="P19" s="146" t="s">
        <v>28</v>
      </c>
      <c r="Q19" s="146">
        <v>0</v>
      </c>
      <c r="R19" s="366">
        <v>25031159.999999996</v>
      </c>
      <c r="S19" s="366">
        <v>25031159.999999996</v>
      </c>
      <c r="T19" s="367">
        <v>0</v>
      </c>
      <c r="U19" s="368">
        <v>0</v>
      </c>
      <c r="V19" s="367" t="s">
        <v>84</v>
      </c>
      <c r="W19" s="369" t="s">
        <v>29</v>
      </c>
      <c r="X19" s="369" t="s">
        <v>1470</v>
      </c>
      <c r="Y19" s="67">
        <v>3778800</v>
      </c>
      <c r="Z19" s="67" t="s">
        <v>85</v>
      </c>
      <c r="AA19" s="148"/>
      <c r="AB19" s="148"/>
      <c r="AC19" s="148"/>
    </row>
    <row r="20" spans="1:29" s="139" customFormat="1" ht="50.1" customHeight="1" x14ac:dyDescent="0.25">
      <c r="A20" s="67">
        <v>19</v>
      </c>
      <c r="B20" s="67" t="s">
        <v>1464</v>
      </c>
      <c r="C20" s="67" t="s">
        <v>1479</v>
      </c>
      <c r="D20" s="67" t="s">
        <v>1466</v>
      </c>
      <c r="E20" s="365" t="s">
        <v>1479</v>
      </c>
      <c r="F20" s="67" t="s">
        <v>27</v>
      </c>
      <c r="G20" s="365" t="s">
        <v>31</v>
      </c>
      <c r="H20" s="365" t="s">
        <v>1467</v>
      </c>
      <c r="I20" s="365" t="s">
        <v>1468</v>
      </c>
      <c r="J20" s="146">
        <v>80111600</v>
      </c>
      <c r="K20" s="67" t="s">
        <v>1472</v>
      </c>
      <c r="L20" s="146">
        <v>2</v>
      </c>
      <c r="M20" s="146">
        <v>2</v>
      </c>
      <c r="N20" s="146">
        <v>11</v>
      </c>
      <c r="O20" s="146">
        <v>11</v>
      </c>
      <c r="P20" s="146" t="s">
        <v>28</v>
      </c>
      <c r="Q20" s="146">
        <v>0</v>
      </c>
      <c r="R20" s="366">
        <v>35758800</v>
      </c>
      <c r="S20" s="366">
        <v>35758800</v>
      </c>
      <c r="T20" s="367">
        <v>0</v>
      </c>
      <c r="U20" s="368">
        <v>0</v>
      </c>
      <c r="V20" s="367" t="s">
        <v>84</v>
      </c>
      <c r="W20" s="369" t="s">
        <v>29</v>
      </c>
      <c r="X20" s="369" t="s">
        <v>1470</v>
      </c>
      <c r="Y20" s="67">
        <v>3778800</v>
      </c>
      <c r="Z20" s="67" t="s">
        <v>85</v>
      </c>
      <c r="AA20" s="148"/>
      <c r="AB20" s="148"/>
      <c r="AC20" s="148"/>
    </row>
    <row r="21" spans="1:29" s="139" customFormat="1" ht="50.1" customHeight="1" x14ac:dyDescent="0.25">
      <c r="A21" s="67">
        <v>20</v>
      </c>
      <c r="B21" s="67" t="s">
        <v>1464</v>
      </c>
      <c r="C21" s="67" t="s">
        <v>1479</v>
      </c>
      <c r="D21" s="67" t="s">
        <v>1466</v>
      </c>
      <c r="E21" s="365" t="s">
        <v>1479</v>
      </c>
      <c r="F21" s="67" t="s">
        <v>27</v>
      </c>
      <c r="G21" s="365" t="s">
        <v>31</v>
      </c>
      <c r="H21" s="365" t="s">
        <v>1467</v>
      </c>
      <c r="I21" s="365" t="s">
        <v>1468</v>
      </c>
      <c r="J21" s="146">
        <v>80111600</v>
      </c>
      <c r="K21" s="67" t="s">
        <v>1473</v>
      </c>
      <c r="L21" s="146">
        <v>2</v>
      </c>
      <c r="M21" s="146">
        <v>2</v>
      </c>
      <c r="N21" s="146">
        <v>11</v>
      </c>
      <c r="O21" s="146">
        <v>11</v>
      </c>
      <c r="P21" s="146" t="s">
        <v>28</v>
      </c>
      <c r="Q21" s="146">
        <v>0</v>
      </c>
      <c r="R21" s="366">
        <v>3604860</v>
      </c>
      <c r="S21" s="366">
        <v>3604860</v>
      </c>
      <c r="T21" s="367">
        <v>0</v>
      </c>
      <c r="U21" s="368">
        <v>0</v>
      </c>
      <c r="V21" s="367" t="s">
        <v>84</v>
      </c>
      <c r="W21" s="369" t="s">
        <v>29</v>
      </c>
      <c r="X21" s="369" t="s">
        <v>1470</v>
      </c>
      <c r="Y21" s="67">
        <v>3778800</v>
      </c>
      <c r="Z21" s="67" t="s">
        <v>85</v>
      </c>
      <c r="AA21" s="148"/>
      <c r="AB21" s="148"/>
      <c r="AC21" s="148"/>
    </row>
    <row r="22" spans="1:29" s="139" customFormat="1" ht="50.1" customHeight="1" x14ac:dyDescent="0.25">
      <c r="A22" s="67">
        <v>21</v>
      </c>
      <c r="B22" s="67" t="s">
        <v>1464</v>
      </c>
      <c r="C22" s="67" t="s">
        <v>1479</v>
      </c>
      <c r="D22" s="67" t="s">
        <v>1466</v>
      </c>
      <c r="E22" s="365" t="s">
        <v>1479</v>
      </c>
      <c r="F22" s="67" t="s">
        <v>27</v>
      </c>
      <c r="G22" s="365" t="s">
        <v>31</v>
      </c>
      <c r="H22" s="365" t="s">
        <v>1467</v>
      </c>
      <c r="I22" s="365" t="s">
        <v>1468</v>
      </c>
      <c r="J22" s="146">
        <v>80111600</v>
      </c>
      <c r="K22" s="67" t="s">
        <v>1474</v>
      </c>
      <c r="L22" s="146">
        <v>2</v>
      </c>
      <c r="M22" s="146">
        <v>2</v>
      </c>
      <c r="N22" s="146">
        <v>11</v>
      </c>
      <c r="O22" s="146">
        <v>11</v>
      </c>
      <c r="P22" s="146" t="s">
        <v>28</v>
      </c>
      <c r="Q22" s="146">
        <v>0</v>
      </c>
      <c r="R22" s="366">
        <v>6408380</v>
      </c>
      <c r="S22" s="366">
        <v>6408380</v>
      </c>
      <c r="T22" s="367">
        <v>0</v>
      </c>
      <c r="U22" s="368">
        <v>0</v>
      </c>
      <c r="V22" s="367" t="s">
        <v>84</v>
      </c>
      <c r="W22" s="369" t="s">
        <v>29</v>
      </c>
      <c r="X22" s="369" t="s">
        <v>1470</v>
      </c>
      <c r="Y22" s="67">
        <v>3778800</v>
      </c>
      <c r="Z22" s="67" t="s">
        <v>85</v>
      </c>
      <c r="AA22" s="148"/>
      <c r="AB22" s="148"/>
      <c r="AC22" s="148"/>
    </row>
    <row r="23" spans="1:29" s="139" customFormat="1" ht="50.1" customHeight="1" x14ac:dyDescent="0.25">
      <c r="A23" s="67">
        <v>22</v>
      </c>
      <c r="B23" s="67" t="s">
        <v>1464</v>
      </c>
      <c r="C23" s="67" t="s">
        <v>1479</v>
      </c>
      <c r="D23" s="67" t="s">
        <v>1466</v>
      </c>
      <c r="E23" s="365" t="s">
        <v>1479</v>
      </c>
      <c r="F23" s="67" t="s">
        <v>27</v>
      </c>
      <c r="G23" s="365" t="s">
        <v>30</v>
      </c>
      <c r="H23" s="365" t="s">
        <v>1477</v>
      </c>
      <c r="I23" s="365" t="s">
        <v>1332</v>
      </c>
      <c r="J23" s="146">
        <v>72121400</v>
      </c>
      <c r="K23" s="67" t="s">
        <v>1480</v>
      </c>
      <c r="L23" s="146">
        <v>4</v>
      </c>
      <c r="M23" s="146">
        <v>4</v>
      </c>
      <c r="N23" s="146">
        <v>6</v>
      </c>
      <c r="O23" s="146">
        <v>1</v>
      </c>
      <c r="P23" s="146" t="s">
        <v>33</v>
      </c>
      <c r="Q23" s="146">
        <v>0</v>
      </c>
      <c r="R23" s="366">
        <v>2000000000</v>
      </c>
      <c r="S23" s="366">
        <v>2000000000</v>
      </c>
      <c r="T23" s="367">
        <v>0</v>
      </c>
      <c r="U23" s="368">
        <v>0</v>
      </c>
      <c r="V23" s="367" t="s">
        <v>84</v>
      </c>
      <c r="W23" s="369" t="s">
        <v>29</v>
      </c>
      <c r="X23" s="369" t="s">
        <v>1470</v>
      </c>
      <c r="Y23" s="67">
        <v>3778800</v>
      </c>
      <c r="Z23" s="67" t="s">
        <v>85</v>
      </c>
      <c r="AA23" s="148"/>
      <c r="AB23" s="148"/>
      <c r="AC23" s="148"/>
    </row>
    <row r="24" spans="1:29" ht="27.75" customHeight="1" x14ac:dyDescent="0.2">
      <c r="R24" s="363"/>
      <c r="S24" s="370">
        <f>SUM(S2:S23)</f>
        <v>13552582000</v>
      </c>
    </row>
    <row r="25" spans="1:29" ht="60" customHeight="1" x14ac:dyDescent="0.2">
      <c r="R25" s="363"/>
    </row>
    <row r="26" spans="1:29" ht="60" customHeight="1" x14ac:dyDescent="0.2">
      <c r="R26" s="363"/>
    </row>
    <row r="27" spans="1:29" ht="60" customHeight="1" x14ac:dyDescent="0.2">
      <c r="R27" s="364"/>
    </row>
  </sheetData>
  <sheetProtection formatCells="0" formatColumns="0" formatRows="0" insertColumns="0" insertRows="0" sort="0" autoFilter="0" pivotTables="0"/>
  <autoFilter ref="A1:AC24" xr:uid="{00000000-0009-0000-0000-000002000000}"/>
  <pageMargins left="0.7" right="0.7" top="0.75" bottom="0.75" header="0.3" footer="0.3"/>
  <pageSetup scale="48"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45EF3-C1CB-4367-9BBA-345EF15097F8}">
  <dimension ref="A1:BB950"/>
  <sheetViews>
    <sheetView zoomScale="70" zoomScaleNormal="70" zoomScaleSheetLayoutView="100" workbookViewId="0">
      <pane xSplit="1" ySplit="1" topLeftCell="G2" activePane="bottomRight" state="frozen"/>
      <selection pane="topRight" activeCell="B1" sqref="B1"/>
      <selection pane="bottomLeft" activeCell="A2" sqref="A2"/>
      <selection pane="bottomRight" activeCell="Q2" sqref="Q2"/>
    </sheetView>
  </sheetViews>
  <sheetFormatPr baseColWidth="10" defaultColWidth="14.42578125" defaultRowHeight="15" customHeight="1" x14ac:dyDescent="0.2"/>
  <cols>
    <col min="1" max="1" width="5.85546875" style="36" customWidth="1"/>
    <col min="2" max="2" width="11.5703125" style="36" customWidth="1"/>
    <col min="3" max="3" width="24.28515625" style="36" customWidth="1"/>
    <col min="4" max="4" width="19.5703125" style="36" customWidth="1"/>
    <col min="5" max="5" width="35.5703125" style="36" customWidth="1"/>
    <col min="6" max="6" width="11.5703125" style="36" customWidth="1"/>
    <col min="7" max="7" width="16" style="36" customWidth="1"/>
    <col min="8" max="8" width="27.5703125" style="36" customWidth="1"/>
    <col min="9" max="9" width="35.7109375" style="36" customWidth="1"/>
    <col min="10" max="10" width="13.28515625" style="36" customWidth="1"/>
    <col min="11" max="11" width="40.7109375" style="36" customWidth="1"/>
    <col min="12" max="12" width="14.7109375" style="36" customWidth="1"/>
    <col min="13" max="13" width="14.5703125" style="36" customWidth="1"/>
    <col min="14" max="14" width="11.5703125" style="36" customWidth="1"/>
    <col min="15" max="15" width="13" style="36" customWidth="1"/>
    <col min="16" max="17" width="11.5703125" style="36" customWidth="1"/>
    <col min="18" max="18" width="19.85546875" style="36" customWidth="1"/>
    <col min="19" max="19" width="21.5703125" style="36" customWidth="1"/>
    <col min="20" max="21" width="11.5703125" style="36" customWidth="1"/>
    <col min="22" max="22" width="15.28515625" style="36" customWidth="1"/>
    <col min="23" max="23" width="12.7109375" style="36" customWidth="1"/>
    <col min="24" max="24" width="20.7109375" style="36" customWidth="1"/>
    <col min="25" max="25" width="11.5703125" style="36" customWidth="1"/>
    <col min="26" max="26" width="17.85546875" style="36" customWidth="1"/>
    <col min="27" max="27" width="16" style="36" customWidth="1"/>
    <col min="28" max="29" width="11.5703125" style="36" customWidth="1"/>
    <col min="30" max="30" width="13.28515625" style="36" hidden="1" customWidth="1"/>
    <col min="31" max="33" width="11.5703125" style="36" hidden="1" customWidth="1"/>
    <col min="34" max="34" width="14.140625" style="36" hidden="1" customWidth="1"/>
    <col min="35" max="40" width="11.5703125" style="36" hidden="1" customWidth="1"/>
    <col min="41" max="52" width="0" style="36" hidden="1" customWidth="1"/>
    <col min="53" max="53" width="16.7109375" style="36" hidden="1" customWidth="1"/>
    <col min="54" max="54" width="18.7109375" style="36" hidden="1" customWidth="1"/>
    <col min="55" max="16384" width="14.42578125" style="36"/>
  </cols>
  <sheetData>
    <row r="1" spans="1:54" ht="50.1" customHeight="1" x14ac:dyDescent="0.2">
      <c r="A1" s="131" t="s">
        <v>0</v>
      </c>
      <c r="B1" s="131" t="s">
        <v>1</v>
      </c>
      <c r="C1" s="131" t="s">
        <v>2</v>
      </c>
      <c r="D1" s="131" t="s">
        <v>3</v>
      </c>
      <c r="E1" s="131" t="s">
        <v>4</v>
      </c>
      <c r="F1" s="131" t="s">
        <v>5</v>
      </c>
      <c r="G1" s="131" t="s">
        <v>6</v>
      </c>
      <c r="H1" s="131" t="s">
        <v>89</v>
      </c>
      <c r="I1" s="131" t="s">
        <v>8</v>
      </c>
      <c r="J1" s="130" t="s">
        <v>246</v>
      </c>
      <c r="K1" s="130" t="s">
        <v>9</v>
      </c>
      <c r="L1" s="130" t="s">
        <v>37</v>
      </c>
      <c r="M1" s="130" t="s">
        <v>10</v>
      </c>
      <c r="N1" s="133" t="s">
        <v>247</v>
      </c>
      <c r="O1" s="133" t="s">
        <v>248</v>
      </c>
      <c r="P1" s="130" t="s">
        <v>13</v>
      </c>
      <c r="Q1" s="130" t="s">
        <v>14</v>
      </c>
      <c r="R1" s="132" t="s">
        <v>15</v>
      </c>
      <c r="S1" s="132" t="s">
        <v>16</v>
      </c>
      <c r="T1" s="130" t="s">
        <v>17</v>
      </c>
      <c r="U1" s="130" t="s">
        <v>18</v>
      </c>
      <c r="V1" s="130" t="s">
        <v>19</v>
      </c>
      <c r="W1" s="130" t="s">
        <v>20</v>
      </c>
      <c r="X1" s="130" t="s">
        <v>21</v>
      </c>
      <c r="Y1" s="130" t="s">
        <v>22</v>
      </c>
      <c r="Z1" s="130" t="s">
        <v>23</v>
      </c>
      <c r="AA1" s="131" t="s">
        <v>24</v>
      </c>
      <c r="AB1" s="131" t="s">
        <v>25</v>
      </c>
      <c r="AC1" s="131" t="s">
        <v>26</v>
      </c>
      <c r="AD1" s="31" t="s">
        <v>249</v>
      </c>
      <c r="AE1" s="32" t="s">
        <v>250</v>
      </c>
      <c r="AF1" s="32" t="s">
        <v>251</v>
      </c>
      <c r="AG1" s="32" t="s">
        <v>252</v>
      </c>
      <c r="AH1" s="32" t="s">
        <v>253</v>
      </c>
      <c r="AI1" s="32" t="s">
        <v>254</v>
      </c>
      <c r="AJ1" s="33" t="s">
        <v>255</v>
      </c>
      <c r="AK1" s="33" t="s">
        <v>256</v>
      </c>
      <c r="AL1" s="33" t="s">
        <v>257</v>
      </c>
      <c r="AM1" s="33" t="s">
        <v>258</v>
      </c>
      <c r="AN1" s="33" t="s">
        <v>259</v>
      </c>
      <c r="AO1" s="34" t="s">
        <v>260</v>
      </c>
      <c r="AP1" s="34" t="s">
        <v>261</v>
      </c>
      <c r="AQ1" s="34" t="s">
        <v>262</v>
      </c>
      <c r="AR1" s="34" t="s">
        <v>263</v>
      </c>
      <c r="AS1" s="34" t="s">
        <v>264</v>
      </c>
      <c r="AT1" s="34" t="s">
        <v>265</v>
      </c>
      <c r="AU1" s="34" t="s">
        <v>266</v>
      </c>
      <c r="AV1" s="34" t="s">
        <v>267</v>
      </c>
      <c r="AW1" s="34" t="s">
        <v>268</v>
      </c>
      <c r="AX1" s="34" t="s">
        <v>269</v>
      </c>
      <c r="AY1" s="34" t="s">
        <v>270</v>
      </c>
      <c r="AZ1" s="34" t="s">
        <v>271</v>
      </c>
      <c r="BA1" s="34" t="s">
        <v>272</v>
      </c>
      <c r="BB1" s="35">
        <v>43831</v>
      </c>
    </row>
    <row r="2" spans="1:54" s="60" customFormat="1" ht="50.1" customHeight="1" x14ac:dyDescent="0.25">
      <c r="A2" s="37">
        <v>1</v>
      </c>
      <c r="B2" s="38" t="s">
        <v>1482</v>
      </c>
      <c r="C2" s="39" t="s">
        <v>273</v>
      </c>
      <c r="D2" s="40" t="s">
        <v>274</v>
      </c>
      <c r="E2" s="41" t="s">
        <v>275</v>
      </c>
      <c r="F2" s="42" t="s">
        <v>276</v>
      </c>
      <c r="G2" s="43" t="s">
        <v>44</v>
      </c>
      <c r="H2" s="43" t="s">
        <v>45</v>
      </c>
      <c r="I2" s="43" t="s">
        <v>46</v>
      </c>
      <c r="J2" s="44">
        <v>72121400</v>
      </c>
      <c r="K2" s="44" t="s">
        <v>277</v>
      </c>
      <c r="L2" s="45">
        <v>3</v>
      </c>
      <c r="M2" s="45">
        <v>3</v>
      </c>
      <c r="N2" s="46">
        <v>12</v>
      </c>
      <c r="O2" s="45">
        <v>1</v>
      </c>
      <c r="P2" s="47" t="s">
        <v>28</v>
      </c>
      <c r="Q2" s="45">
        <v>0</v>
      </c>
      <c r="R2" s="48">
        <f>+S2</f>
        <v>223438064000</v>
      </c>
      <c r="S2" s="49">
        <v>223438064000</v>
      </c>
      <c r="T2" s="44">
        <v>0</v>
      </c>
      <c r="U2" s="44">
        <v>0</v>
      </c>
      <c r="V2" s="42" t="s">
        <v>84</v>
      </c>
      <c r="W2" s="45" t="s">
        <v>29</v>
      </c>
      <c r="X2" s="42" t="s">
        <v>86</v>
      </c>
      <c r="Y2" s="42">
        <v>3778913</v>
      </c>
      <c r="Z2" s="50" t="s">
        <v>87</v>
      </c>
      <c r="AA2" s="51">
        <v>0</v>
      </c>
      <c r="AB2" s="45"/>
      <c r="AC2" s="44"/>
      <c r="AD2" s="52"/>
      <c r="AE2" s="53"/>
      <c r="AF2" s="53"/>
      <c r="AG2" s="54"/>
      <c r="AH2" s="54"/>
      <c r="AI2" s="54"/>
      <c r="AJ2" s="53"/>
      <c r="AK2" s="53"/>
      <c r="AL2" s="53"/>
      <c r="AM2" s="55"/>
      <c r="AN2" s="55"/>
      <c r="AO2" s="56"/>
      <c r="AP2" s="57"/>
      <c r="AQ2" s="57">
        <f>+AP2</f>
        <v>0</v>
      </c>
      <c r="AR2" s="57">
        <f t="shared" ref="AR2" si="0">+AQ2</f>
        <v>0</v>
      </c>
      <c r="AS2" s="57">
        <f>+S2/2</f>
        <v>111719032000</v>
      </c>
      <c r="AT2" s="57"/>
      <c r="AU2" s="57"/>
      <c r="AV2" s="57">
        <v>111719000000</v>
      </c>
      <c r="AW2" s="57"/>
      <c r="AX2" s="57"/>
      <c r="AY2" s="57"/>
      <c r="AZ2" s="57"/>
      <c r="BA2" s="58">
        <f>SUM(AO2:AZ2)</f>
        <v>223438032000</v>
      </c>
      <c r="BB2" s="59">
        <f>+S2-BA2</f>
        <v>32000</v>
      </c>
    </row>
    <row r="3" spans="1:54" ht="15" customHeight="1" x14ac:dyDescent="0.25">
      <c r="A3" s="61" t="s">
        <v>278</v>
      </c>
      <c r="B3" s="61"/>
      <c r="C3" s="61"/>
      <c r="D3" s="61"/>
      <c r="E3" s="61"/>
      <c r="F3" s="61"/>
      <c r="G3" s="61"/>
      <c r="H3" s="61"/>
      <c r="I3" s="61"/>
      <c r="J3" s="61"/>
      <c r="K3" s="61"/>
      <c r="L3" s="61"/>
      <c r="M3" s="62"/>
      <c r="N3" s="61"/>
      <c r="O3" s="61"/>
      <c r="P3" s="61"/>
      <c r="Q3" s="61"/>
      <c r="R3" s="63"/>
      <c r="S3" s="64">
        <f>SUM(S2:S2)</f>
        <v>223438064000</v>
      </c>
      <c r="T3" s="61"/>
      <c r="U3" s="61"/>
      <c r="V3" s="61"/>
      <c r="W3" s="61"/>
      <c r="X3" s="61"/>
      <c r="Y3" s="61"/>
      <c r="Z3" s="61"/>
      <c r="AA3" s="61"/>
      <c r="AB3" s="61"/>
      <c r="AC3" s="61"/>
      <c r="AD3" s="61"/>
      <c r="AE3" s="61"/>
      <c r="AF3" s="61"/>
      <c r="AG3" s="61"/>
      <c r="AH3" s="61"/>
      <c r="AI3" s="61"/>
      <c r="AJ3" s="61"/>
      <c r="AK3" s="61"/>
      <c r="AL3" s="61"/>
      <c r="AM3" s="61"/>
      <c r="AN3" s="61"/>
    </row>
    <row r="4" spans="1:54" ht="9.75" customHeight="1" x14ac:dyDescent="0.2">
      <c r="A4" s="61"/>
      <c r="B4" s="61"/>
      <c r="C4" s="61"/>
      <c r="D4" s="61"/>
      <c r="E4" s="61"/>
      <c r="F4" s="61"/>
      <c r="G4" s="61"/>
      <c r="H4" s="61"/>
      <c r="I4" s="61"/>
      <c r="J4" s="61"/>
      <c r="K4" s="61"/>
      <c r="L4" s="61"/>
      <c r="M4" s="62"/>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row>
    <row r="5" spans="1:54" ht="9.75" customHeight="1" x14ac:dyDescent="0.2">
      <c r="A5" s="61"/>
      <c r="B5" s="61"/>
      <c r="C5" s="61"/>
      <c r="D5" s="61"/>
      <c r="E5" s="61"/>
      <c r="F5" s="61"/>
      <c r="G5" s="61"/>
      <c r="H5" s="61"/>
      <c r="I5" s="61"/>
      <c r="J5" s="61"/>
      <c r="K5" s="61"/>
      <c r="L5" s="61"/>
      <c r="M5" s="62"/>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row>
    <row r="6" spans="1:54" ht="9.75" customHeight="1" x14ac:dyDescent="0.2">
      <c r="A6" s="61"/>
      <c r="B6" s="61"/>
      <c r="C6" s="61"/>
      <c r="D6" s="61"/>
      <c r="E6" s="61"/>
      <c r="F6" s="61"/>
      <c r="G6" s="61"/>
      <c r="H6" s="61"/>
      <c r="I6" s="61"/>
      <c r="J6" s="61"/>
      <c r="K6" s="61"/>
      <c r="L6" s="61"/>
      <c r="M6" s="62"/>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row>
    <row r="7" spans="1:54" ht="9.75" customHeight="1" x14ac:dyDescent="0.2">
      <c r="A7" s="61"/>
      <c r="B7" s="61"/>
      <c r="C7" s="61"/>
      <c r="D7" s="61"/>
      <c r="E7" s="61"/>
      <c r="F7" s="61"/>
      <c r="G7" s="61"/>
      <c r="H7" s="61"/>
      <c r="I7" s="61"/>
      <c r="J7" s="61"/>
      <c r="K7" s="61"/>
      <c r="L7" s="61"/>
      <c r="M7" s="62"/>
      <c r="N7" s="61"/>
      <c r="O7" s="61"/>
      <c r="P7" s="61"/>
      <c r="Q7" s="61"/>
      <c r="R7" s="61"/>
      <c r="S7" s="61"/>
      <c r="T7" s="61"/>
      <c r="U7" s="61"/>
      <c r="V7" s="61"/>
      <c r="W7" s="61"/>
      <c r="X7" s="61"/>
      <c r="Y7" s="61"/>
      <c r="Z7" s="61"/>
      <c r="AA7" s="61"/>
      <c r="AB7" s="61"/>
      <c r="AC7" s="61"/>
      <c r="AD7" s="61"/>
      <c r="AE7" s="61"/>
      <c r="AF7" s="61"/>
      <c r="AG7" s="61"/>
      <c r="AH7" s="61"/>
      <c r="AI7" s="61"/>
      <c r="AJ7" s="61"/>
      <c r="AK7" s="61"/>
      <c r="AL7" s="61"/>
      <c r="AM7" s="61"/>
      <c r="AN7" s="61"/>
    </row>
    <row r="8" spans="1:54" ht="9.75" customHeight="1" x14ac:dyDescent="0.2">
      <c r="A8" s="61"/>
      <c r="B8" s="61"/>
      <c r="C8" s="61"/>
      <c r="D8" s="61"/>
      <c r="E8" s="61"/>
      <c r="F8" s="61"/>
      <c r="G8" s="61"/>
      <c r="H8" s="61"/>
      <c r="I8" s="61"/>
      <c r="J8" s="61"/>
      <c r="K8" s="61"/>
      <c r="L8" s="61"/>
      <c r="M8" s="62"/>
      <c r="N8" s="61"/>
      <c r="O8" s="61"/>
      <c r="P8" s="61"/>
      <c r="Q8" s="61"/>
      <c r="R8" s="61"/>
      <c r="S8" s="61"/>
      <c r="T8" s="61"/>
      <c r="U8" s="61"/>
      <c r="V8" s="61"/>
      <c r="W8" s="61"/>
      <c r="X8" s="61"/>
      <c r="Y8" s="61"/>
      <c r="Z8" s="61"/>
      <c r="AA8" s="65"/>
      <c r="AB8" s="61"/>
      <c r="AC8" s="61"/>
      <c r="AD8" s="61"/>
      <c r="AE8" s="61"/>
      <c r="AF8" s="61"/>
      <c r="AG8" s="61"/>
      <c r="AH8" s="61"/>
      <c r="AI8" s="61"/>
      <c r="AJ8" s="61"/>
      <c r="AK8" s="61"/>
      <c r="AL8" s="61"/>
      <c r="AM8" s="61"/>
      <c r="AN8" s="61"/>
    </row>
    <row r="9" spans="1:54" ht="9.75" customHeight="1" x14ac:dyDescent="0.2">
      <c r="A9" s="61"/>
      <c r="B9" s="61"/>
      <c r="C9" s="61"/>
      <c r="D9" s="61"/>
      <c r="E9" s="61"/>
      <c r="F9" s="61"/>
      <c r="G9" s="61"/>
      <c r="H9" s="61"/>
      <c r="I9" s="61"/>
      <c r="J9" s="61"/>
      <c r="K9" s="61"/>
      <c r="L9" s="61"/>
      <c r="M9" s="62"/>
      <c r="N9" s="61"/>
      <c r="O9" s="61"/>
      <c r="P9" s="61"/>
      <c r="Q9" s="61"/>
      <c r="R9" s="61"/>
      <c r="S9" s="61"/>
      <c r="T9" s="61"/>
      <c r="U9" s="61"/>
      <c r="V9" s="61"/>
      <c r="W9" s="61"/>
      <c r="X9" s="61"/>
      <c r="Y9" s="61"/>
      <c r="Z9" s="61"/>
      <c r="AA9" s="61"/>
      <c r="AB9" s="61"/>
      <c r="AC9" s="61"/>
      <c r="AD9" s="61"/>
      <c r="AE9" s="61"/>
      <c r="AF9" s="61"/>
      <c r="AG9" s="61"/>
      <c r="AH9" s="61"/>
      <c r="AI9" s="61"/>
      <c r="AJ9" s="61"/>
      <c r="AK9" s="61"/>
      <c r="AL9" s="61"/>
      <c r="AM9" s="61"/>
      <c r="AN9" s="61"/>
    </row>
    <row r="10" spans="1:54" ht="9.75" customHeight="1" x14ac:dyDescent="0.2">
      <c r="A10" s="61"/>
      <c r="B10" s="61"/>
      <c r="C10" s="61"/>
      <c r="D10" s="61"/>
      <c r="E10" s="61"/>
      <c r="F10" s="61"/>
      <c r="G10" s="61"/>
      <c r="H10" s="61"/>
      <c r="I10" s="61"/>
      <c r="J10" s="61"/>
      <c r="K10" s="61"/>
      <c r="L10" s="61"/>
      <c r="M10" s="62"/>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row>
    <row r="11" spans="1:54" ht="9.75" customHeight="1" x14ac:dyDescent="0.2">
      <c r="A11" s="61"/>
      <c r="B11" s="61"/>
      <c r="C11" s="61"/>
      <c r="D11" s="61"/>
      <c r="E11" s="61"/>
      <c r="F11" s="61"/>
      <c r="G11" s="61"/>
      <c r="H11" s="61"/>
      <c r="I11" s="61"/>
      <c r="J11" s="61"/>
      <c r="K11" s="61"/>
      <c r="L11" s="61"/>
      <c r="M11" s="62"/>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c r="AN11" s="61"/>
    </row>
    <row r="12" spans="1:54" ht="9.75" customHeight="1" x14ac:dyDescent="0.2">
      <c r="A12" s="61"/>
      <c r="B12" s="61"/>
      <c r="C12" s="61"/>
      <c r="D12" s="61"/>
      <c r="E12" s="61"/>
      <c r="F12" s="61"/>
      <c r="G12" s="61"/>
      <c r="H12" s="61"/>
      <c r="I12" s="61"/>
      <c r="J12" s="61"/>
      <c r="K12" s="61"/>
      <c r="L12" s="61"/>
      <c r="M12" s="62"/>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61"/>
      <c r="AN12" s="61"/>
    </row>
    <row r="13" spans="1:54" ht="9.75" customHeight="1" x14ac:dyDescent="0.2">
      <c r="A13" s="61"/>
      <c r="B13" s="61"/>
      <c r="C13" s="61"/>
      <c r="D13" s="61"/>
      <c r="E13" s="61"/>
      <c r="F13" s="61"/>
      <c r="G13" s="61"/>
      <c r="H13" s="61"/>
      <c r="I13" s="61"/>
      <c r="J13" s="61"/>
      <c r="K13" s="61"/>
      <c r="L13" s="61"/>
      <c r="M13" s="62"/>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row>
    <row r="14" spans="1:54" ht="9.75" customHeight="1" x14ac:dyDescent="0.2">
      <c r="A14" s="61"/>
      <c r="B14" s="61"/>
      <c r="C14" s="61"/>
      <c r="D14" s="61"/>
      <c r="E14" s="61"/>
      <c r="F14" s="61"/>
      <c r="G14" s="61"/>
      <c r="H14" s="61"/>
      <c r="I14" s="61"/>
      <c r="J14" s="61"/>
      <c r="K14" s="61"/>
      <c r="L14" s="61"/>
      <c r="M14" s="62"/>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row>
    <row r="15" spans="1:54" ht="9.75" customHeight="1" x14ac:dyDescent="0.2">
      <c r="A15" s="61"/>
      <c r="B15" s="61"/>
      <c r="C15" s="61"/>
      <c r="D15" s="61"/>
      <c r="E15" s="61"/>
      <c r="F15" s="61"/>
      <c r="G15" s="61"/>
      <c r="H15" s="61"/>
      <c r="I15" s="61"/>
      <c r="J15" s="61"/>
      <c r="K15" s="61"/>
      <c r="L15" s="61"/>
      <c r="M15" s="62"/>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row>
    <row r="16" spans="1:54" ht="9.75" customHeight="1" x14ac:dyDescent="0.2">
      <c r="A16" s="61"/>
      <c r="B16" s="61"/>
      <c r="C16" s="61"/>
      <c r="D16" s="61"/>
      <c r="E16" s="61"/>
      <c r="F16" s="61"/>
      <c r="G16" s="61"/>
      <c r="H16" s="61"/>
      <c r="I16" s="61"/>
      <c r="J16" s="61"/>
      <c r="K16" s="61"/>
      <c r="L16" s="61"/>
      <c r="M16" s="62"/>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row>
    <row r="17" spans="1:40" ht="9.75" customHeight="1" x14ac:dyDescent="0.2">
      <c r="A17" s="61"/>
      <c r="B17" s="61"/>
      <c r="C17" s="61"/>
      <c r="D17" s="61"/>
      <c r="E17" s="61"/>
      <c r="F17" s="61"/>
      <c r="G17" s="61"/>
      <c r="H17" s="61"/>
      <c r="I17" s="61"/>
      <c r="J17" s="61"/>
      <c r="K17" s="61"/>
      <c r="L17" s="61"/>
      <c r="M17" s="62"/>
      <c r="N17" s="61"/>
      <c r="O17" s="61"/>
      <c r="P17" s="61"/>
      <c r="Q17" s="61"/>
      <c r="R17" s="61"/>
      <c r="S17" s="61"/>
      <c r="T17" s="61"/>
      <c r="U17" s="61"/>
      <c r="V17" s="61"/>
      <c r="W17" s="61"/>
      <c r="X17" s="61"/>
      <c r="Y17" s="61"/>
      <c r="Z17" s="61"/>
      <c r="AA17" s="61"/>
      <c r="AB17" s="61"/>
      <c r="AC17" s="61"/>
      <c r="AD17" s="61"/>
      <c r="AE17" s="61"/>
      <c r="AF17" s="61"/>
      <c r="AG17" s="61"/>
      <c r="AH17" s="61"/>
      <c r="AI17" s="61"/>
      <c r="AJ17" s="61"/>
      <c r="AK17" s="61"/>
      <c r="AL17" s="61"/>
      <c r="AM17" s="61"/>
      <c r="AN17" s="61"/>
    </row>
    <row r="18" spans="1:40" ht="9.75" customHeight="1" x14ac:dyDescent="0.2">
      <c r="A18" s="61"/>
      <c r="B18" s="61"/>
      <c r="C18" s="61"/>
      <c r="D18" s="61"/>
      <c r="E18" s="61"/>
      <c r="F18" s="61"/>
      <c r="G18" s="61"/>
      <c r="H18" s="61"/>
      <c r="I18" s="61"/>
      <c r="J18" s="61"/>
      <c r="K18" s="61"/>
      <c r="L18" s="61"/>
      <c r="M18" s="62"/>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row>
    <row r="19" spans="1:40" ht="9.75" customHeight="1" x14ac:dyDescent="0.2">
      <c r="A19" s="61"/>
      <c r="B19" s="61"/>
      <c r="C19" s="61"/>
      <c r="D19" s="61"/>
      <c r="E19" s="61"/>
      <c r="F19" s="61"/>
      <c r="G19" s="61"/>
      <c r="H19" s="61"/>
      <c r="I19" s="61"/>
      <c r="J19" s="61"/>
      <c r="K19" s="61"/>
      <c r="L19" s="61"/>
      <c r="M19" s="62"/>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row>
    <row r="20" spans="1:40" ht="9.75" customHeight="1" x14ac:dyDescent="0.2">
      <c r="A20" s="61"/>
      <c r="B20" s="61"/>
      <c r="C20" s="61"/>
      <c r="D20" s="61"/>
      <c r="E20" s="61"/>
      <c r="F20" s="61"/>
      <c r="G20" s="61"/>
      <c r="H20" s="61"/>
      <c r="I20" s="61"/>
      <c r="J20" s="61"/>
      <c r="K20" s="61"/>
      <c r="L20" s="61"/>
      <c r="M20" s="62"/>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row>
    <row r="21" spans="1:40" ht="9.75" customHeight="1" x14ac:dyDescent="0.2">
      <c r="A21" s="61"/>
      <c r="B21" s="61"/>
      <c r="C21" s="61"/>
      <c r="D21" s="61"/>
      <c r="E21" s="61"/>
      <c r="F21" s="61"/>
      <c r="G21" s="61"/>
      <c r="H21" s="61"/>
      <c r="I21" s="61"/>
      <c r="J21" s="61"/>
      <c r="K21" s="61"/>
      <c r="L21" s="61"/>
      <c r="M21" s="62"/>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row>
    <row r="22" spans="1:40" ht="9.75" customHeight="1" x14ac:dyDescent="0.2">
      <c r="A22" s="61"/>
      <c r="B22" s="61"/>
      <c r="C22" s="61"/>
      <c r="D22" s="61"/>
      <c r="E22" s="61"/>
      <c r="F22" s="61"/>
      <c r="G22" s="61"/>
      <c r="H22" s="61"/>
      <c r="I22" s="61"/>
      <c r="J22" s="61"/>
      <c r="K22" s="61"/>
      <c r="L22" s="61"/>
      <c r="M22" s="62"/>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row>
    <row r="23" spans="1:40" ht="9.75" customHeight="1" x14ac:dyDescent="0.2">
      <c r="A23" s="61"/>
      <c r="B23" s="61"/>
      <c r="C23" s="61"/>
      <c r="D23" s="61"/>
      <c r="E23" s="61"/>
      <c r="F23" s="61"/>
      <c r="G23" s="61"/>
      <c r="H23" s="61"/>
      <c r="I23" s="61"/>
      <c r="J23" s="61"/>
      <c r="K23" s="61"/>
      <c r="L23" s="61"/>
      <c r="M23" s="62"/>
      <c r="N23" s="61"/>
      <c r="O23" s="61"/>
      <c r="P23" s="61"/>
      <c r="Q23" s="61"/>
      <c r="R23" s="61"/>
      <c r="S23" s="61"/>
      <c r="T23" s="61"/>
      <c r="U23" s="61"/>
      <c r="V23" s="61"/>
      <c r="W23" s="61"/>
      <c r="X23" s="61"/>
      <c r="Y23" s="61"/>
      <c r="Z23" s="61"/>
      <c r="AA23" s="61"/>
      <c r="AB23" s="61"/>
      <c r="AC23" s="61"/>
      <c r="AD23" s="61"/>
      <c r="AE23" s="61"/>
      <c r="AF23" s="61"/>
      <c r="AG23" s="61"/>
      <c r="AH23" s="61"/>
      <c r="AI23" s="61"/>
      <c r="AJ23" s="61"/>
      <c r="AK23" s="61"/>
      <c r="AL23" s="61"/>
      <c r="AM23" s="61"/>
      <c r="AN23" s="61"/>
    </row>
    <row r="24" spans="1:40" ht="9.75" customHeight="1" x14ac:dyDescent="0.2">
      <c r="A24" s="61"/>
      <c r="B24" s="61"/>
      <c r="C24" s="61"/>
      <c r="D24" s="61"/>
      <c r="E24" s="61"/>
      <c r="F24" s="61"/>
      <c r="G24" s="61"/>
      <c r="H24" s="61"/>
      <c r="I24" s="61"/>
      <c r="J24" s="61"/>
      <c r="K24" s="61"/>
      <c r="L24" s="61"/>
      <c r="M24" s="62"/>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row>
    <row r="25" spans="1:40" ht="9.75" customHeight="1" x14ac:dyDescent="0.2">
      <c r="A25" s="61"/>
      <c r="B25" s="61"/>
      <c r="C25" s="61"/>
      <c r="D25" s="61"/>
      <c r="E25" s="61"/>
      <c r="F25" s="61"/>
      <c r="G25" s="61"/>
      <c r="H25" s="61"/>
      <c r="I25" s="61"/>
      <c r="J25" s="61"/>
      <c r="K25" s="61"/>
      <c r="L25" s="61"/>
      <c r="M25" s="62"/>
      <c r="N25" s="61"/>
      <c r="O25" s="61"/>
      <c r="P25" s="61"/>
      <c r="Q25" s="61"/>
      <c r="R25" s="61"/>
      <c r="S25" s="61"/>
      <c r="T25" s="61"/>
      <c r="U25" s="61"/>
      <c r="V25" s="61"/>
      <c r="W25" s="61"/>
      <c r="X25" s="61"/>
      <c r="Y25" s="61"/>
      <c r="Z25" s="61"/>
      <c r="AA25" s="61"/>
      <c r="AB25" s="61"/>
      <c r="AC25" s="61"/>
      <c r="AD25" s="61"/>
      <c r="AE25" s="61"/>
      <c r="AF25" s="61"/>
      <c r="AG25" s="61"/>
      <c r="AH25" s="61"/>
      <c r="AI25" s="61"/>
      <c r="AJ25" s="61"/>
      <c r="AK25" s="61"/>
      <c r="AL25" s="61"/>
      <c r="AM25" s="61"/>
      <c r="AN25" s="61"/>
    </row>
    <row r="26" spans="1:40" ht="9.75" customHeight="1" x14ac:dyDescent="0.2">
      <c r="A26" s="61"/>
      <c r="B26" s="61"/>
      <c r="C26" s="61"/>
      <c r="D26" s="61"/>
      <c r="E26" s="61"/>
      <c r="F26" s="61"/>
      <c r="G26" s="61"/>
      <c r="H26" s="61"/>
      <c r="I26" s="61"/>
      <c r="J26" s="61"/>
      <c r="K26" s="61"/>
      <c r="L26" s="61"/>
      <c r="M26" s="62"/>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row>
    <row r="27" spans="1:40" ht="9.75" customHeight="1" x14ac:dyDescent="0.2">
      <c r="A27" s="61"/>
      <c r="B27" s="61"/>
      <c r="C27" s="61"/>
      <c r="D27" s="61"/>
      <c r="E27" s="61"/>
      <c r="F27" s="61"/>
      <c r="G27" s="61"/>
      <c r="H27" s="61"/>
      <c r="I27" s="61"/>
      <c r="J27" s="61"/>
      <c r="K27" s="61"/>
      <c r="L27" s="61"/>
      <c r="M27" s="62"/>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row>
    <row r="28" spans="1:40" ht="9.75" customHeight="1" x14ac:dyDescent="0.2">
      <c r="A28" s="61"/>
      <c r="B28" s="61"/>
      <c r="C28" s="61"/>
      <c r="D28" s="61"/>
      <c r="E28" s="61"/>
      <c r="F28" s="61"/>
      <c r="G28" s="61"/>
      <c r="H28" s="61"/>
      <c r="I28" s="61"/>
      <c r="J28" s="61"/>
      <c r="K28" s="61"/>
      <c r="L28" s="61"/>
      <c r="M28" s="62"/>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row>
    <row r="29" spans="1:40" ht="9.75" customHeight="1" x14ac:dyDescent="0.2">
      <c r="A29" s="61"/>
      <c r="B29" s="61"/>
      <c r="C29" s="61"/>
      <c r="D29" s="61"/>
      <c r="E29" s="61"/>
      <c r="F29" s="61"/>
      <c r="G29" s="61"/>
      <c r="H29" s="61"/>
      <c r="I29" s="61"/>
      <c r="J29" s="61"/>
      <c r="K29" s="61"/>
      <c r="L29" s="61"/>
      <c r="M29" s="62"/>
      <c r="N29" s="61"/>
      <c r="O29" s="61"/>
      <c r="P29" s="61"/>
      <c r="Q29" s="61"/>
      <c r="R29" s="61"/>
      <c r="S29" s="61"/>
      <c r="T29" s="61"/>
      <c r="U29" s="61"/>
      <c r="V29" s="61"/>
      <c r="W29" s="61"/>
      <c r="X29" s="61"/>
      <c r="Y29" s="61"/>
      <c r="Z29" s="61"/>
      <c r="AA29" s="61"/>
      <c r="AB29" s="61"/>
      <c r="AC29" s="61"/>
      <c r="AD29" s="61"/>
      <c r="AE29" s="61"/>
      <c r="AF29" s="61"/>
      <c r="AG29" s="61"/>
      <c r="AH29" s="61"/>
      <c r="AI29" s="61"/>
      <c r="AJ29" s="61"/>
      <c r="AK29" s="61"/>
      <c r="AL29" s="61"/>
      <c r="AM29" s="61"/>
      <c r="AN29" s="61"/>
    </row>
    <row r="30" spans="1:40" ht="9.75" customHeight="1" x14ac:dyDescent="0.2">
      <c r="A30" s="61"/>
      <c r="B30" s="61"/>
      <c r="C30" s="61"/>
      <c r="D30" s="61"/>
      <c r="E30" s="61"/>
      <c r="F30" s="61"/>
      <c r="G30" s="61"/>
      <c r="H30" s="61"/>
      <c r="I30" s="61"/>
      <c r="J30" s="61"/>
      <c r="K30" s="61"/>
      <c r="L30" s="61"/>
      <c r="M30" s="62"/>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row>
    <row r="31" spans="1:40" ht="9.75" customHeight="1" x14ac:dyDescent="0.2">
      <c r="A31" s="61"/>
      <c r="B31" s="61"/>
      <c r="C31" s="61"/>
      <c r="D31" s="61"/>
      <c r="E31" s="61"/>
      <c r="F31" s="61"/>
      <c r="G31" s="61"/>
      <c r="H31" s="61"/>
      <c r="I31" s="61"/>
      <c r="J31" s="61"/>
      <c r="K31" s="61"/>
      <c r="L31" s="61"/>
      <c r="M31" s="62"/>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1"/>
    </row>
    <row r="32" spans="1:40" ht="9.75" customHeight="1" x14ac:dyDescent="0.2">
      <c r="A32" s="61"/>
      <c r="B32" s="61"/>
      <c r="C32" s="61"/>
      <c r="D32" s="61"/>
      <c r="E32" s="61"/>
      <c r="F32" s="61"/>
      <c r="G32" s="61"/>
      <c r="H32" s="61"/>
      <c r="I32" s="61"/>
      <c r="J32" s="61"/>
      <c r="K32" s="61"/>
      <c r="L32" s="61"/>
      <c r="M32" s="62"/>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row>
    <row r="33" spans="1:40" ht="9.75" customHeight="1" x14ac:dyDescent="0.2">
      <c r="A33" s="61"/>
      <c r="B33" s="61"/>
      <c r="C33" s="61"/>
      <c r="D33" s="61"/>
      <c r="E33" s="61"/>
      <c r="F33" s="61"/>
      <c r="G33" s="61"/>
      <c r="H33" s="61"/>
      <c r="I33" s="61"/>
      <c r="J33" s="61"/>
      <c r="K33" s="61"/>
      <c r="L33" s="61"/>
      <c r="M33" s="62"/>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row>
    <row r="34" spans="1:40" ht="9.75" customHeight="1" x14ac:dyDescent="0.2">
      <c r="A34" s="61"/>
      <c r="B34" s="61"/>
      <c r="C34" s="61"/>
      <c r="D34" s="61"/>
      <c r="E34" s="61"/>
      <c r="F34" s="61"/>
      <c r="G34" s="61"/>
      <c r="H34" s="61"/>
      <c r="I34" s="61"/>
      <c r="J34" s="61"/>
      <c r="K34" s="61"/>
      <c r="L34" s="61"/>
      <c r="M34" s="62"/>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row>
    <row r="35" spans="1:40" ht="9.75" customHeight="1" x14ac:dyDescent="0.2">
      <c r="A35" s="61"/>
      <c r="B35" s="61"/>
      <c r="C35" s="61"/>
      <c r="D35" s="61"/>
      <c r="E35" s="61"/>
      <c r="F35" s="61"/>
      <c r="G35" s="61"/>
      <c r="H35" s="61"/>
      <c r="I35" s="61"/>
      <c r="J35" s="61"/>
      <c r="K35" s="61"/>
      <c r="L35" s="61"/>
      <c r="M35" s="62"/>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row>
    <row r="36" spans="1:40" ht="9.75" customHeight="1" x14ac:dyDescent="0.2">
      <c r="A36" s="61"/>
      <c r="B36" s="61"/>
      <c r="C36" s="61"/>
      <c r="D36" s="61"/>
      <c r="E36" s="61"/>
      <c r="F36" s="61"/>
      <c r="G36" s="61"/>
      <c r="H36" s="61"/>
      <c r="I36" s="61"/>
      <c r="J36" s="61"/>
      <c r="K36" s="61"/>
      <c r="L36" s="61"/>
      <c r="M36" s="62"/>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row>
    <row r="37" spans="1:40" ht="9.75" customHeight="1" x14ac:dyDescent="0.2">
      <c r="A37" s="61"/>
      <c r="B37" s="61"/>
      <c r="C37" s="61"/>
      <c r="D37" s="61"/>
      <c r="E37" s="61"/>
      <c r="F37" s="61"/>
      <c r="G37" s="61"/>
      <c r="H37" s="61"/>
      <c r="I37" s="61"/>
      <c r="J37" s="61"/>
      <c r="K37" s="61"/>
      <c r="L37" s="61"/>
      <c r="M37" s="62"/>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L37" s="61"/>
      <c r="AM37" s="61"/>
      <c r="AN37" s="61"/>
    </row>
    <row r="38" spans="1:40" ht="9.75" customHeight="1" x14ac:dyDescent="0.2">
      <c r="A38" s="61"/>
      <c r="B38" s="61"/>
      <c r="C38" s="61"/>
      <c r="D38" s="61"/>
      <c r="E38" s="61"/>
      <c r="F38" s="61"/>
      <c r="G38" s="61"/>
      <c r="H38" s="61"/>
      <c r="I38" s="61"/>
      <c r="J38" s="61"/>
      <c r="K38" s="61"/>
      <c r="L38" s="61"/>
      <c r="M38" s="62"/>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row>
    <row r="39" spans="1:40" ht="9.75" customHeight="1" x14ac:dyDescent="0.2">
      <c r="A39" s="61"/>
      <c r="B39" s="61"/>
      <c r="C39" s="61"/>
      <c r="D39" s="61"/>
      <c r="E39" s="61"/>
      <c r="F39" s="61"/>
      <c r="G39" s="61"/>
      <c r="H39" s="61"/>
      <c r="I39" s="61"/>
      <c r="J39" s="61"/>
      <c r="K39" s="61"/>
      <c r="L39" s="61"/>
      <c r="M39" s="62"/>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61"/>
      <c r="AN39" s="61"/>
    </row>
    <row r="40" spans="1:40" ht="9.75" customHeight="1" x14ac:dyDescent="0.2">
      <c r="A40" s="61"/>
      <c r="B40" s="61"/>
      <c r="C40" s="61"/>
      <c r="D40" s="61"/>
      <c r="E40" s="61"/>
      <c r="F40" s="61"/>
      <c r="G40" s="61"/>
      <c r="H40" s="61"/>
      <c r="I40" s="61"/>
      <c r="J40" s="61"/>
      <c r="K40" s="61"/>
      <c r="L40" s="61"/>
      <c r="M40" s="62"/>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1"/>
      <c r="AN40" s="61"/>
    </row>
    <row r="41" spans="1:40" ht="9.75" customHeight="1" x14ac:dyDescent="0.2">
      <c r="A41" s="61"/>
      <c r="B41" s="61"/>
      <c r="C41" s="61"/>
      <c r="D41" s="61"/>
      <c r="E41" s="61"/>
      <c r="F41" s="61"/>
      <c r="G41" s="61"/>
      <c r="H41" s="61"/>
      <c r="I41" s="61"/>
      <c r="J41" s="61"/>
      <c r="K41" s="61"/>
      <c r="L41" s="61"/>
      <c r="M41" s="62"/>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row>
    <row r="42" spans="1:40" ht="9.75" customHeight="1" x14ac:dyDescent="0.2">
      <c r="A42" s="61"/>
      <c r="B42" s="61"/>
      <c r="C42" s="61"/>
      <c r="D42" s="61"/>
      <c r="E42" s="61"/>
      <c r="F42" s="61"/>
      <c r="G42" s="61"/>
      <c r="H42" s="61"/>
      <c r="I42" s="61"/>
      <c r="J42" s="61"/>
      <c r="K42" s="61"/>
      <c r="L42" s="61"/>
      <c r="M42" s="62"/>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row>
    <row r="43" spans="1:40" ht="9.75" customHeight="1" x14ac:dyDescent="0.2">
      <c r="A43" s="61"/>
      <c r="B43" s="61"/>
      <c r="C43" s="61"/>
      <c r="D43" s="61"/>
      <c r="E43" s="61"/>
      <c r="F43" s="61"/>
      <c r="G43" s="61"/>
      <c r="H43" s="61"/>
      <c r="I43" s="61"/>
      <c r="J43" s="61"/>
      <c r="K43" s="61"/>
      <c r="L43" s="61"/>
      <c r="M43" s="62"/>
      <c r="N43" s="61"/>
      <c r="O43" s="61"/>
      <c r="P43" s="61"/>
      <c r="Q43" s="61"/>
      <c r="R43" s="61"/>
      <c r="S43" s="61"/>
      <c r="T43" s="61"/>
      <c r="U43" s="61"/>
      <c r="V43" s="61"/>
      <c r="W43" s="61"/>
      <c r="X43" s="61"/>
      <c r="Y43" s="61"/>
      <c r="Z43" s="61"/>
      <c r="AA43" s="61"/>
      <c r="AB43" s="61"/>
      <c r="AC43" s="61"/>
      <c r="AD43" s="61"/>
      <c r="AE43" s="61"/>
      <c r="AF43" s="61"/>
      <c r="AG43" s="61"/>
      <c r="AH43" s="61"/>
      <c r="AI43" s="61"/>
      <c r="AJ43" s="61"/>
      <c r="AK43" s="61"/>
      <c r="AL43" s="61"/>
      <c r="AM43" s="61"/>
      <c r="AN43" s="61"/>
    </row>
    <row r="44" spans="1:40" ht="9.75" customHeight="1" x14ac:dyDescent="0.2">
      <c r="A44" s="61"/>
      <c r="B44" s="61"/>
      <c r="C44" s="61"/>
      <c r="D44" s="61"/>
      <c r="E44" s="61"/>
      <c r="F44" s="61"/>
      <c r="G44" s="61"/>
      <c r="H44" s="61"/>
      <c r="I44" s="61"/>
      <c r="J44" s="61"/>
      <c r="K44" s="61"/>
      <c r="L44" s="61"/>
      <c r="M44" s="62"/>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row>
    <row r="45" spans="1:40" ht="9.75" customHeight="1" x14ac:dyDescent="0.2">
      <c r="A45" s="61"/>
      <c r="B45" s="61"/>
      <c r="C45" s="61"/>
      <c r="D45" s="61"/>
      <c r="E45" s="61"/>
      <c r="F45" s="61"/>
      <c r="G45" s="61"/>
      <c r="H45" s="61"/>
      <c r="I45" s="61"/>
      <c r="J45" s="61"/>
      <c r="K45" s="61"/>
      <c r="L45" s="61"/>
      <c r="M45" s="62"/>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61"/>
      <c r="AM45" s="61"/>
      <c r="AN45" s="61"/>
    </row>
    <row r="46" spans="1:40" ht="9.75" customHeight="1" x14ac:dyDescent="0.2">
      <c r="A46" s="61"/>
      <c r="B46" s="61"/>
      <c r="C46" s="61"/>
      <c r="D46" s="61"/>
      <c r="E46" s="61"/>
      <c r="F46" s="61"/>
      <c r="G46" s="61"/>
      <c r="H46" s="61"/>
      <c r="I46" s="61"/>
      <c r="J46" s="61"/>
      <c r="K46" s="61"/>
      <c r="L46" s="61"/>
      <c r="M46" s="62"/>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row>
    <row r="47" spans="1:40" ht="9.75" customHeight="1" x14ac:dyDescent="0.2">
      <c r="A47" s="61"/>
      <c r="B47" s="61"/>
      <c r="C47" s="61"/>
      <c r="D47" s="61"/>
      <c r="E47" s="61"/>
      <c r="F47" s="61"/>
      <c r="G47" s="61"/>
      <c r="H47" s="61"/>
      <c r="I47" s="61"/>
      <c r="J47" s="61"/>
      <c r="K47" s="61"/>
      <c r="L47" s="61"/>
      <c r="M47" s="62"/>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row>
    <row r="48" spans="1:40" ht="9.75" customHeight="1" x14ac:dyDescent="0.2">
      <c r="A48" s="61"/>
      <c r="B48" s="61"/>
      <c r="C48" s="61"/>
      <c r="D48" s="61"/>
      <c r="E48" s="61"/>
      <c r="F48" s="61"/>
      <c r="G48" s="61"/>
      <c r="H48" s="61"/>
      <c r="I48" s="61"/>
      <c r="J48" s="61"/>
      <c r="K48" s="61"/>
      <c r="L48" s="61"/>
      <c r="M48" s="62"/>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row>
    <row r="49" spans="1:40" ht="9.75" customHeight="1" x14ac:dyDescent="0.2">
      <c r="A49" s="61"/>
      <c r="B49" s="61"/>
      <c r="C49" s="61"/>
      <c r="D49" s="61"/>
      <c r="E49" s="61"/>
      <c r="F49" s="61"/>
      <c r="G49" s="61"/>
      <c r="H49" s="61"/>
      <c r="I49" s="61"/>
      <c r="J49" s="61"/>
      <c r="K49" s="61"/>
      <c r="L49" s="61"/>
      <c r="M49" s="62"/>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row>
    <row r="50" spans="1:40" ht="9.75" customHeight="1" x14ac:dyDescent="0.2">
      <c r="A50" s="61"/>
      <c r="B50" s="61"/>
      <c r="C50" s="61"/>
      <c r="D50" s="61"/>
      <c r="E50" s="61"/>
      <c r="F50" s="61"/>
      <c r="G50" s="61"/>
      <c r="H50" s="61"/>
      <c r="I50" s="61"/>
      <c r="J50" s="61"/>
      <c r="K50" s="61"/>
      <c r="L50" s="61"/>
      <c r="M50" s="62"/>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61"/>
      <c r="AN50" s="61"/>
    </row>
    <row r="51" spans="1:40" ht="9.75" customHeight="1" x14ac:dyDescent="0.2">
      <c r="A51" s="61"/>
      <c r="B51" s="61"/>
      <c r="C51" s="61"/>
      <c r="D51" s="61"/>
      <c r="E51" s="61"/>
      <c r="F51" s="61"/>
      <c r="G51" s="61"/>
      <c r="H51" s="61"/>
      <c r="I51" s="61"/>
      <c r="J51" s="61"/>
      <c r="K51" s="61"/>
      <c r="L51" s="61"/>
      <c r="M51" s="62"/>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L51" s="61"/>
      <c r="AM51" s="61"/>
      <c r="AN51" s="61"/>
    </row>
    <row r="52" spans="1:40" ht="9.75" customHeight="1" x14ac:dyDescent="0.2">
      <c r="A52" s="61"/>
      <c r="B52" s="61"/>
      <c r="C52" s="61"/>
      <c r="D52" s="61"/>
      <c r="E52" s="61"/>
      <c r="F52" s="61"/>
      <c r="G52" s="61"/>
      <c r="H52" s="61"/>
      <c r="I52" s="61"/>
      <c r="J52" s="61"/>
      <c r="K52" s="61"/>
      <c r="L52" s="61"/>
      <c r="M52" s="62"/>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row>
    <row r="53" spans="1:40" ht="9.75" customHeight="1" x14ac:dyDescent="0.2">
      <c r="A53" s="61"/>
      <c r="B53" s="61"/>
      <c r="C53" s="61"/>
      <c r="D53" s="61"/>
      <c r="E53" s="61"/>
      <c r="F53" s="61"/>
      <c r="G53" s="61"/>
      <c r="H53" s="61"/>
      <c r="I53" s="61"/>
      <c r="J53" s="61"/>
      <c r="K53" s="61"/>
      <c r="L53" s="61"/>
      <c r="M53" s="62"/>
      <c r="N53" s="61"/>
      <c r="O53" s="61"/>
      <c r="P53" s="61"/>
      <c r="Q53" s="61"/>
      <c r="R53" s="61"/>
      <c r="S53" s="61"/>
      <c r="T53" s="61"/>
      <c r="U53" s="61"/>
      <c r="V53" s="61"/>
      <c r="W53" s="61"/>
      <c r="X53" s="61"/>
      <c r="Y53" s="61"/>
      <c r="Z53" s="61"/>
      <c r="AA53" s="61"/>
      <c r="AB53" s="61"/>
      <c r="AC53" s="61"/>
      <c r="AD53" s="61"/>
      <c r="AE53" s="61"/>
      <c r="AF53" s="61"/>
      <c r="AG53" s="61"/>
      <c r="AH53" s="61"/>
      <c r="AI53" s="61"/>
      <c r="AJ53" s="61"/>
      <c r="AK53" s="61"/>
      <c r="AL53" s="61"/>
      <c r="AM53" s="61"/>
      <c r="AN53" s="61"/>
    </row>
    <row r="54" spans="1:40" ht="9.75" customHeight="1" x14ac:dyDescent="0.2">
      <c r="A54" s="61"/>
      <c r="B54" s="61"/>
      <c r="C54" s="61"/>
      <c r="D54" s="61"/>
      <c r="E54" s="61"/>
      <c r="F54" s="61"/>
      <c r="G54" s="61"/>
      <c r="H54" s="61"/>
      <c r="I54" s="61"/>
      <c r="J54" s="61"/>
      <c r="K54" s="61"/>
      <c r="L54" s="61"/>
      <c r="M54" s="62"/>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row>
    <row r="55" spans="1:40" ht="9.75" customHeight="1" x14ac:dyDescent="0.2">
      <c r="A55" s="61"/>
      <c r="B55" s="61"/>
      <c r="C55" s="61"/>
      <c r="D55" s="61"/>
      <c r="E55" s="61"/>
      <c r="F55" s="61"/>
      <c r="G55" s="61"/>
      <c r="H55" s="61"/>
      <c r="I55" s="61"/>
      <c r="J55" s="61"/>
      <c r="K55" s="61"/>
      <c r="L55" s="61"/>
      <c r="M55" s="62"/>
      <c r="N55" s="61"/>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61"/>
      <c r="AN55" s="61"/>
    </row>
    <row r="56" spans="1:40" ht="9.75" customHeight="1" x14ac:dyDescent="0.2">
      <c r="A56" s="61"/>
      <c r="B56" s="61"/>
      <c r="C56" s="61"/>
      <c r="D56" s="61"/>
      <c r="E56" s="61"/>
      <c r="F56" s="61"/>
      <c r="G56" s="61"/>
      <c r="H56" s="61"/>
      <c r="I56" s="61"/>
      <c r="J56" s="61"/>
      <c r="K56" s="61"/>
      <c r="L56" s="61"/>
      <c r="M56" s="62"/>
      <c r="N56" s="61"/>
      <c r="O56" s="61"/>
      <c r="P56" s="61"/>
      <c r="Q56" s="61"/>
      <c r="R56" s="61"/>
      <c r="S56" s="61"/>
      <c r="T56" s="61"/>
      <c r="U56" s="61"/>
      <c r="V56" s="61"/>
      <c r="W56" s="61"/>
      <c r="X56" s="61"/>
      <c r="Y56" s="61"/>
      <c r="Z56" s="61"/>
      <c r="AA56" s="61"/>
      <c r="AB56" s="61"/>
      <c r="AC56" s="61"/>
      <c r="AD56" s="61"/>
      <c r="AE56" s="61"/>
      <c r="AF56" s="61"/>
      <c r="AG56" s="61"/>
      <c r="AH56" s="61"/>
      <c r="AI56" s="61"/>
      <c r="AJ56" s="61"/>
      <c r="AK56" s="61"/>
      <c r="AL56" s="61"/>
      <c r="AM56" s="61"/>
      <c r="AN56" s="61"/>
    </row>
    <row r="57" spans="1:40" ht="9.75" customHeight="1" x14ac:dyDescent="0.2">
      <c r="A57" s="61"/>
      <c r="B57" s="61"/>
      <c r="C57" s="61"/>
      <c r="D57" s="61"/>
      <c r="E57" s="61"/>
      <c r="F57" s="61"/>
      <c r="G57" s="61"/>
      <c r="H57" s="61"/>
      <c r="I57" s="61"/>
      <c r="J57" s="61"/>
      <c r="K57" s="61"/>
      <c r="L57" s="61"/>
      <c r="M57" s="62"/>
      <c r="N57" s="61"/>
      <c r="O57" s="61"/>
      <c r="P57" s="61"/>
      <c r="Q57" s="61"/>
      <c r="R57" s="61"/>
      <c r="S57" s="61"/>
      <c r="T57" s="61"/>
      <c r="U57" s="61"/>
      <c r="V57" s="61"/>
      <c r="W57" s="61"/>
      <c r="X57" s="61"/>
      <c r="Y57" s="61"/>
      <c r="Z57" s="61"/>
      <c r="AA57" s="61"/>
      <c r="AB57" s="61"/>
      <c r="AC57" s="61"/>
      <c r="AD57" s="61"/>
      <c r="AE57" s="61"/>
      <c r="AF57" s="61"/>
      <c r="AG57" s="61"/>
      <c r="AH57" s="61"/>
      <c r="AI57" s="61"/>
      <c r="AJ57" s="61"/>
      <c r="AK57" s="61"/>
      <c r="AL57" s="61"/>
      <c r="AM57" s="61"/>
      <c r="AN57" s="61"/>
    </row>
    <row r="58" spans="1:40" ht="9.75" customHeight="1" x14ac:dyDescent="0.2">
      <c r="A58" s="61"/>
      <c r="B58" s="61"/>
      <c r="C58" s="61"/>
      <c r="D58" s="61"/>
      <c r="E58" s="61"/>
      <c r="F58" s="61"/>
      <c r="G58" s="61"/>
      <c r="H58" s="61"/>
      <c r="I58" s="61"/>
      <c r="J58" s="61"/>
      <c r="K58" s="61"/>
      <c r="L58" s="61"/>
      <c r="M58" s="62"/>
      <c r="N58" s="61"/>
      <c r="O58" s="61"/>
      <c r="P58" s="61"/>
      <c r="Q58" s="61"/>
      <c r="R58" s="61"/>
      <c r="S58" s="61"/>
      <c r="T58" s="61"/>
      <c r="U58" s="61"/>
      <c r="V58" s="61"/>
      <c r="W58" s="61"/>
      <c r="X58" s="61"/>
      <c r="Y58" s="61"/>
      <c r="Z58" s="61"/>
      <c r="AA58" s="61"/>
      <c r="AB58" s="61"/>
      <c r="AC58" s="61"/>
      <c r="AD58" s="61"/>
      <c r="AE58" s="61"/>
      <c r="AF58" s="61"/>
      <c r="AG58" s="61"/>
      <c r="AH58" s="61"/>
      <c r="AI58" s="61"/>
      <c r="AJ58" s="61"/>
      <c r="AK58" s="61"/>
      <c r="AL58" s="61"/>
      <c r="AM58" s="61"/>
      <c r="AN58" s="61"/>
    </row>
    <row r="59" spans="1:40" ht="9.75" customHeight="1" x14ac:dyDescent="0.2">
      <c r="A59" s="61"/>
      <c r="B59" s="61"/>
      <c r="C59" s="61"/>
      <c r="D59" s="61"/>
      <c r="E59" s="61"/>
      <c r="F59" s="61"/>
      <c r="G59" s="61"/>
      <c r="H59" s="61"/>
      <c r="I59" s="61"/>
      <c r="J59" s="61"/>
      <c r="K59" s="61"/>
      <c r="L59" s="61"/>
      <c r="M59" s="62"/>
      <c r="N59" s="61"/>
      <c r="O59" s="61"/>
      <c r="P59" s="61"/>
      <c r="Q59" s="61"/>
      <c r="R59" s="61"/>
      <c r="S59" s="61"/>
      <c r="T59" s="61"/>
      <c r="U59" s="61"/>
      <c r="V59" s="61"/>
      <c r="W59" s="61"/>
      <c r="X59" s="61"/>
      <c r="Y59" s="61"/>
      <c r="Z59" s="61"/>
      <c r="AA59" s="61"/>
      <c r="AB59" s="61"/>
      <c r="AC59" s="61"/>
      <c r="AD59" s="61"/>
      <c r="AE59" s="61"/>
      <c r="AF59" s="61"/>
      <c r="AG59" s="61"/>
      <c r="AH59" s="61"/>
      <c r="AI59" s="61"/>
      <c r="AJ59" s="61"/>
      <c r="AK59" s="61"/>
      <c r="AL59" s="61"/>
      <c r="AM59" s="61"/>
      <c r="AN59" s="61"/>
    </row>
    <row r="60" spans="1:40" ht="9.75" customHeight="1" x14ac:dyDescent="0.2">
      <c r="A60" s="61"/>
      <c r="B60" s="61"/>
      <c r="C60" s="61"/>
      <c r="D60" s="61"/>
      <c r="E60" s="61"/>
      <c r="F60" s="61"/>
      <c r="G60" s="61"/>
      <c r="H60" s="61"/>
      <c r="I60" s="61"/>
      <c r="J60" s="61"/>
      <c r="K60" s="61"/>
      <c r="L60" s="61"/>
      <c r="M60" s="62"/>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row>
    <row r="61" spans="1:40" ht="9.75" customHeight="1" x14ac:dyDescent="0.2">
      <c r="A61" s="61"/>
      <c r="B61" s="61"/>
      <c r="C61" s="61"/>
      <c r="D61" s="61"/>
      <c r="E61" s="61"/>
      <c r="F61" s="61"/>
      <c r="G61" s="61"/>
      <c r="H61" s="61"/>
      <c r="I61" s="61"/>
      <c r="J61" s="61"/>
      <c r="K61" s="61"/>
      <c r="L61" s="61"/>
      <c r="M61" s="62"/>
      <c r="N61" s="61"/>
      <c r="O61" s="61"/>
      <c r="P61" s="61"/>
      <c r="Q61" s="61"/>
      <c r="R61" s="61"/>
      <c r="S61" s="61"/>
      <c r="T61" s="61"/>
      <c r="U61" s="61"/>
      <c r="V61" s="61"/>
      <c r="W61" s="61"/>
      <c r="X61" s="61"/>
      <c r="Y61" s="61"/>
      <c r="Z61" s="61"/>
      <c r="AA61" s="61"/>
      <c r="AB61" s="61"/>
      <c r="AC61" s="61"/>
      <c r="AD61" s="61"/>
      <c r="AE61" s="61"/>
      <c r="AF61" s="61"/>
      <c r="AG61" s="61"/>
      <c r="AH61" s="61"/>
      <c r="AI61" s="61"/>
      <c r="AJ61" s="61"/>
      <c r="AK61" s="61"/>
      <c r="AL61" s="61"/>
      <c r="AM61" s="61"/>
      <c r="AN61" s="61"/>
    </row>
    <row r="62" spans="1:40" ht="9.75" customHeight="1" x14ac:dyDescent="0.2">
      <c r="A62" s="61"/>
      <c r="B62" s="61"/>
      <c r="C62" s="61"/>
      <c r="D62" s="61"/>
      <c r="E62" s="61"/>
      <c r="F62" s="61"/>
      <c r="G62" s="61"/>
      <c r="H62" s="61"/>
      <c r="I62" s="61"/>
      <c r="J62" s="61"/>
      <c r="K62" s="61"/>
      <c r="L62" s="61"/>
      <c r="M62" s="62"/>
      <c r="N62" s="61"/>
      <c r="O62" s="61"/>
      <c r="P62" s="61"/>
      <c r="Q62" s="61"/>
      <c r="R62" s="61"/>
      <c r="S62" s="61"/>
      <c r="T62" s="61"/>
      <c r="U62" s="61"/>
      <c r="V62" s="61"/>
      <c r="W62" s="61"/>
      <c r="X62" s="61"/>
      <c r="Y62" s="61"/>
      <c r="Z62" s="61"/>
      <c r="AA62" s="61"/>
      <c r="AB62" s="61"/>
      <c r="AC62" s="61"/>
      <c r="AD62" s="61"/>
      <c r="AE62" s="61"/>
      <c r="AF62" s="61"/>
      <c r="AG62" s="61"/>
      <c r="AH62" s="61"/>
      <c r="AI62" s="61"/>
      <c r="AJ62" s="61"/>
      <c r="AK62" s="61"/>
      <c r="AL62" s="61"/>
      <c r="AM62" s="61"/>
      <c r="AN62" s="61"/>
    </row>
    <row r="63" spans="1:40" ht="9.75" customHeight="1" x14ac:dyDescent="0.2">
      <c r="A63" s="61"/>
      <c r="B63" s="61"/>
      <c r="C63" s="61"/>
      <c r="D63" s="61"/>
      <c r="E63" s="61"/>
      <c r="F63" s="61"/>
      <c r="G63" s="61"/>
      <c r="H63" s="61"/>
      <c r="I63" s="61"/>
      <c r="J63" s="61"/>
      <c r="K63" s="61"/>
      <c r="L63" s="61"/>
      <c r="M63" s="62"/>
      <c r="N63" s="61"/>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c r="AN63" s="61"/>
    </row>
    <row r="64" spans="1:40" ht="9.75" customHeight="1" x14ac:dyDescent="0.2">
      <c r="A64" s="61"/>
      <c r="B64" s="61"/>
      <c r="C64" s="61"/>
      <c r="D64" s="61"/>
      <c r="E64" s="61"/>
      <c r="F64" s="61"/>
      <c r="G64" s="61"/>
      <c r="H64" s="61"/>
      <c r="I64" s="61"/>
      <c r="J64" s="61"/>
      <c r="K64" s="61"/>
      <c r="L64" s="61"/>
      <c r="M64" s="62"/>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row>
    <row r="65" spans="1:40" ht="9.75" customHeight="1" x14ac:dyDescent="0.2">
      <c r="A65" s="61"/>
      <c r="B65" s="61"/>
      <c r="C65" s="61"/>
      <c r="D65" s="61"/>
      <c r="E65" s="61"/>
      <c r="F65" s="61"/>
      <c r="G65" s="61"/>
      <c r="H65" s="61"/>
      <c r="I65" s="61"/>
      <c r="J65" s="61"/>
      <c r="K65" s="61"/>
      <c r="L65" s="61"/>
      <c r="M65" s="62"/>
      <c r="N65" s="61"/>
      <c r="O65" s="61"/>
      <c r="P65" s="61"/>
      <c r="Q65" s="61"/>
      <c r="R65" s="61"/>
      <c r="S65" s="61"/>
      <c r="T65" s="61"/>
      <c r="U65" s="61"/>
      <c r="V65" s="61"/>
      <c r="W65" s="61"/>
      <c r="X65" s="61"/>
      <c r="Y65" s="61"/>
      <c r="Z65" s="61"/>
      <c r="AA65" s="61"/>
      <c r="AB65" s="61"/>
      <c r="AC65" s="61"/>
      <c r="AD65" s="61"/>
      <c r="AE65" s="61"/>
      <c r="AF65" s="61"/>
      <c r="AG65" s="61"/>
      <c r="AH65" s="61"/>
      <c r="AI65" s="61"/>
      <c r="AJ65" s="61"/>
      <c r="AK65" s="61"/>
      <c r="AL65" s="61"/>
      <c r="AM65" s="61"/>
      <c r="AN65" s="61"/>
    </row>
    <row r="66" spans="1:40" ht="9.75" customHeight="1" x14ac:dyDescent="0.2">
      <c r="A66" s="61"/>
      <c r="B66" s="61"/>
      <c r="C66" s="61"/>
      <c r="D66" s="61"/>
      <c r="E66" s="61"/>
      <c r="F66" s="61"/>
      <c r="G66" s="61"/>
      <c r="H66" s="61"/>
      <c r="I66" s="61"/>
      <c r="J66" s="61"/>
      <c r="K66" s="61"/>
      <c r="L66" s="61"/>
      <c r="M66" s="62"/>
      <c r="N66" s="61"/>
      <c r="O66" s="61"/>
      <c r="P66" s="61"/>
      <c r="Q66" s="61"/>
      <c r="R66" s="61"/>
      <c r="S66" s="61"/>
      <c r="T66" s="61"/>
      <c r="U66" s="61"/>
      <c r="V66" s="61"/>
      <c r="W66" s="61"/>
      <c r="X66" s="61"/>
      <c r="Y66" s="61"/>
      <c r="Z66" s="61"/>
      <c r="AA66" s="61"/>
      <c r="AB66" s="61"/>
      <c r="AC66" s="61"/>
      <c r="AD66" s="61"/>
      <c r="AE66" s="61"/>
      <c r="AF66" s="61"/>
      <c r="AG66" s="61"/>
      <c r="AH66" s="61"/>
      <c r="AI66" s="61"/>
      <c r="AJ66" s="61"/>
      <c r="AK66" s="61"/>
      <c r="AL66" s="61"/>
      <c r="AM66" s="61"/>
      <c r="AN66" s="61"/>
    </row>
    <row r="67" spans="1:40" ht="9.75" customHeight="1" x14ac:dyDescent="0.2">
      <c r="A67" s="61"/>
      <c r="B67" s="61"/>
      <c r="C67" s="61"/>
      <c r="D67" s="61"/>
      <c r="E67" s="61"/>
      <c r="F67" s="61"/>
      <c r="G67" s="61"/>
      <c r="H67" s="61"/>
      <c r="I67" s="61"/>
      <c r="J67" s="61"/>
      <c r="K67" s="61"/>
      <c r="L67" s="61"/>
      <c r="M67" s="62"/>
      <c r="N67" s="61"/>
      <c r="O67" s="61"/>
      <c r="P67" s="61"/>
      <c r="Q67" s="61"/>
      <c r="R67" s="61"/>
      <c r="S67" s="61"/>
      <c r="T67" s="61"/>
      <c r="U67" s="61"/>
      <c r="V67" s="61"/>
      <c r="W67" s="61"/>
      <c r="X67" s="61"/>
      <c r="Y67" s="61"/>
      <c r="Z67" s="61"/>
      <c r="AA67" s="61"/>
      <c r="AB67" s="61"/>
      <c r="AC67" s="61"/>
      <c r="AD67" s="61"/>
      <c r="AE67" s="61"/>
      <c r="AF67" s="61"/>
      <c r="AG67" s="61"/>
      <c r="AH67" s="61"/>
      <c r="AI67" s="61"/>
      <c r="AJ67" s="61"/>
      <c r="AK67" s="61"/>
      <c r="AL67" s="61"/>
      <c r="AM67" s="61"/>
      <c r="AN67" s="61"/>
    </row>
    <row r="68" spans="1:40" ht="9.75" customHeight="1" x14ac:dyDescent="0.2">
      <c r="A68" s="61"/>
      <c r="B68" s="61"/>
      <c r="C68" s="61"/>
      <c r="D68" s="61"/>
      <c r="E68" s="61"/>
      <c r="F68" s="61"/>
      <c r="G68" s="61"/>
      <c r="H68" s="61"/>
      <c r="I68" s="61"/>
      <c r="J68" s="61"/>
      <c r="K68" s="61"/>
      <c r="L68" s="61"/>
      <c r="M68" s="62"/>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row>
    <row r="69" spans="1:40" ht="9.75" customHeight="1" x14ac:dyDescent="0.2">
      <c r="A69" s="61"/>
      <c r="B69" s="61"/>
      <c r="C69" s="61"/>
      <c r="D69" s="61"/>
      <c r="E69" s="61"/>
      <c r="F69" s="61"/>
      <c r="G69" s="61"/>
      <c r="H69" s="61"/>
      <c r="I69" s="61"/>
      <c r="J69" s="61"/>
      <c r="K69" s="61"/>
      <c r="L69" s="61"/>
      <c r="M69" s="62"/>
      <c r="N69" s="61"/>
      <c r="O69" s="61"/>
      <c r="P69" s="61"/>
      <c r="Q69" s="61"/>
      <c r="R69" s="61"/>
      <c r="S69" s="61"/>
      <c r="T69" s="61"/>
      <c r="U69" s="61"/>
      <c r="V69" s="61"/>
      <c r="W69" s="61"/>
      <c r="X69" s="61"/>
      <c r="Y69" s="61"/>
      <c r="Z69" s="61"/>
      <c r="AA69" s="61"/>
      <c r="AB69" s="61"/>
      <c r="AC69" s="61"/>
      <c r="AD69" s="61"/>
      <c r="AE69" s="61"/>
      <c r="AF69" s="61"/>
      <c r="AG69" s="61"/>
      <c r="AH69" s="61"/>
      <c r="AI69" s="61"/>
      <c r="AJ69" s="61"/>
      <c r="AK69" s="61"/>
      <c r="AL69" s="61"/>
      <c r="AM69" s="61"/>
      <c r="AN69" s="61"/>
    </row>
    <row r="70" spans="1:40" ht="9.75" customHeight="1" x14ac:dyDescent="0.2">
      <c r="A70" s="61"/>
      <c r="B70" s="61"/>
      <c r="C70" s="61"/>
      <c r="D70" s="61"/>
      <c r="E70" s="61"/>
      <c r="F70" s="61"/>
      <c r="G70" s="61"/>
      <c r="H70" s="61"/>
      <c r="I70" s="61"/>
      <c r="J70" s="61"/>
      <c r="K70" s="61"/>
      <c r="L70" s="61"/>
      <c r="M70" s="62"/>
      <c r="N70" s="61"/>
      <c r="O70" s="61"/>
      <c r="P70" s="61"/>
      <c r="Q70" s="61"/>
      <c r="R70" s="61"/>
      <c r="S70" s="61"/>
      <c r="T70" s="61"/>
      <c r="U70" s="61"/>
      <c r="V70" s="61"/>
      <c r="W70" s="61"/>
      <c r="X70" s="61"/>
      <c r="Y70" s="61"/>
      <c r="Z70" s="61"/>
      <c r="AA70" s="61"/>
      <c r="AB70" s="61"/>
      <c r="AC70" s="61"/>
      <c r="AD70" s="61"/>
      <c r="AE70" s="61"/>
      <c r="AF70" s="61"/>
      <c r="AG70" s="61"/>
      <c r="AH70" s="61"/>
      <c r="AI70" s="61"/>
      <c r="AJ70" s="61"/>
      <c r="AK70" s="61"/>
      <c r="AL70" s="61"/>
      <c r="AM70" s="61"/>
      <c r="AN70" s="61"/>
    </row>
    <row r="71" spans="1:40" ht="9.75" customHeight="1" x14ac:dyDescent="0.2">
      <c r="A71" s="61"/>
      <c r="B71" s="61"/>
      <c r="C71" s="61"/>
      <c r="D71" s="61"/>
      <c r="E71" s="61"/>
      <c r="F71" s="61"/>
      <c r="G71" s="61"/>
      <c r="H71" s="61"/>
      <c r="I71" s="61"/>
      <c r="J71" s="61"/>
      <c r="K71" s="61"/>
      <c r="L71" s="61"/>
      <c r="M71" s="62"/>
      <c r="N71" s="61"/>
      <c r="O71" s="61"/>
      <c r="P71" s="61"/>
      <c r="Q71" s="61"/>
      <c r="R71" s="61"/>
      <c r="S71" s="61"/>
      <c r="T71" s="61"/>
      <c r="U71" s="61"/>
      <c r="V71" s="61"/>
      <c r="W71" s="61"/>
      <c r="X71" s="61"/>
      <c r="Y71" s="61"/>
      <c r="Z71" s="61"/>
      <c r="AA71" s="61"/>
      <c r="AB71" s="61"/>
      <c r="AC71" s="61"/>
      <c r="AD71" s="61"/>
      <c r="AE71" s="61"/>
      <c r="AF71" s="61"/>
      <c r="AG71" s="61"/>
      <c r="AH71" s="61"/>
      <c r="AI71" s="61"/>
      <c r="AJ71" s="61"/>
      <c r="AK71" s="61"/>
      <c r="AL71" s="61"/>
      <c r="AM71" s="61"/>
      <c r="AN71" s="61"/>
    </row>
    <row r="72" spans="1:40" ht="9.75" customHeight="1" x14ac:dyDescent="0.2">
      <c r="A72" s="61"/>
      <c r="B72" s="61"/>
      <c r="C72" s="61"/>
      <c r="D72" s="61"/>
      <c r="E72" s="61"/>
      <c r="F72" s="61"/>
      <c r="G72" s="61"/>
      <c r="H72" s="61"/>
      <c r="I72" s="61"/>
      <c r="J72" s="61"/>
      <c r="K72" s="61"/>
      <c r="L72" s="61"/>
      <c r="M72" s="62"/>
      <c r="N72" s="61"/>
      <c r="O72" s="61"/>
      <c r="P72" s="61"/>
      <c r="Q72" s="61"/>
      <c r="R72" s="61"/>
      <c r="S72" s="61"/>
      <c r="T72" s="61"/>
      <c r="U72" s="61"/>
      <c r="V72" s="61"/>
      <c r="W72" s="61"/>
      <c r="X72" s="61"/>
      <c r="Y72" s="61"/>
      <c r="Z72" s="61"/>
      <c r="AA72" s="61"/>
      <c r="AB72" s="61"/>
      <c r="AC72" s="61"/>
      <c r="AD72" s="61"/>
      <c r="AE72" s="61"/>
      <c r="AF72" s="61"/>
      <c r="AG72" s="61"/>
      <c r="AH72" s="61"/>
      <c r="AI72" s="61"/>
      <c r="AJ72" s="61"/>
      <c r="AK72" s="61"/>
      <c r="AL72" s="61"/>
      <c r="AM72" s="61"/>
      <c r="AN72" s="61"/>
    </row>
    <row r="73" spans="1:40" ht="9.75" customHeight="1" x14ac:dyDescent="0.2">
      <c r="A73" s="61"/>
      <c r="B73" s="61"/>
      <c r="C73" s="61"/>
      <c r="D73" s="61"/>
      <c r="E73" s="61"/>
      <c r="F73" s="61"/>
      <c r="G73" s="61"/>
      <c r="H73" s="61"/>
      <c r="I73" s="61"/>
      <c r="J73" s="61"/>
      <c r="K73" s="61"/>
      <c r="L73" s="61"/>
      <c r="M73" s="62"/>
      <c r="N73" s="61"/>
      <c r="O73" s="61"/>
      <c r="P73" s="61"/>
      <c r="Q73" s="61"/>
      <c r="R73" s="61"/>
      <c r="S73" s="61"/>
      <c r="T73" s="61"/>
      <c r="U73" s="61"/>
      <c r="V73" s="61"/>
      <c r="W73" s="61"/>
      <c r="X73" s="61"/>
      <c r="Y73" s="61"/>
      <c r="Z73" s="61"/>
      <c r="AA73" s="61"/>
      <c r="AB73" s="61"/>
      <c r="AC73" s="61"/>
      <c r="AD73" s="61"/>
      <c r="AE73" s="61"/>
      <c r="AF73" s="61"/>
      <c r="AG73" s="61"/>
      <c r="AH73" s="61"/>
      <c r="AI73" s="61"/>
      <c r="AJ73" s="61"/>
      <c r="AK73" s="61"/>
      <c r="AL73" s="61"/>
      <c r="AM73" s="61"/>
      <c r="AN73" s="61"/>
    </row>
    <row r="74" spans="1:40" ht="9.75" customHeight="1" x14ac:dyDescent="0.2">
      <c r="A74" s="61"/>
      <c r="B74" s="61"/>
      <c r="C74" s="61"/>
      <c r="D74" s="61"/>
      <c r="E74" s="61"/>
      <c r="F74" s="61"/>
      <c r="G74" s="61"/>
      <c r="H74" s="61"/>
      <c r="I74" s="61"/>
      <c r="J74" s="61"/>
      <c r="K74" s="61"/>
      <c r="L74" s="61"/>
      <c r="M74" s="62"/>
      <c r="N74" s="61"/>
      <c r="O74" s="61"/>
      <c r="P74" s="61"/>
      <c r="Q74" s="61"/>
      <c r="R74" s="61"/>
      <c r="S74" s="61"/>
      <c r="T74" s="61"/>
      <c r="U74" s="61"/>
      <c r="V74" s="61"/>
      <c r="W74" s="61"/>
      <c r="X74" s="61"/>
      <c r="Y74" s="61"/>
      <c r="Z74" s="61"/>
      <c r="AA74" s="61"/>
      <c r="AB74" s="61"/>
      <c r="AC74" s="61"/>
      <c r="AD74" s="61"/>
      <c r="AE74" s="61"/>
      <c r="AF74" s="61"/>
      <c r="AG74" s="61"/>
      <c r="AH74" s="61"/>
      <c r="AI74" s="61"/>
      <c r="AJ74" s="61"/>
      <c r="AK74" s="61"/>
      <c r="AL74" s="61"/>
      <c r="AM74" s="61"/>
      <c r="AN74" s="61"/>
    </row>
    <row r="75" spans="1:40" ht="9.75" customHeight="1" x14ac:dyDescent="0.2">
      <c r="A75" s="61"/>
      <c r="B75" s="61"/>
      <c r="C75" s="61"/>
      <c r="D75" s="61"/>
      <c r="E75" s="61"/>
      <c r="F75" s="61"/>
      <c r="G75" s="61"/>
      <c r="H75" s="61"/>
      <c r="I75" s="61"/>
      <c r="J75" s="61"/>
      <c r="K75" s="61"/>
      <c r="L75" s="61"/>
      <c r="M75" s="62"/>
      <c r="N75" s="61"/>
      <c r="O75" s="61"/>
      <c r="P75" s="61"/>
      <c r="Q75" s="61"/>
      <c r="R75" s="61"/>
      <c r="S75" s="61"/>
      <c r="T75" s="61"/>
      <c r="U75" s="61"/>
      <c r="V75" s="61"/>
      <c r="W75" s="61"/>
      <c r="X75" s="61"/>
      <c r="Y75" s="61"/>
      <c r="Z75" s="61"/>
      <c r="AA75" s="61"/>
      <c r="AB75" s="61"/>
      <c r="AC75" s="61"/>
      <c r="AD75" s="61"/>
      <c r="AE75" s="61"/>
      <c r="AF75" s="61"/>
      <c r="AG75" s="61"/>
      <c r="AH75" s="61"/>
      <c r="AI75" s="61"/>
      <c r="AJ75" s="61"/>
      <c r="AK75" s="61"/>
      <c r="AL75" s="61"/>
      <c r="AM75" s="61"/>
      <c r="AN75" s="61"/>
    </row>
    <row r="76" spans="1:40" ht="9.75" customHeight="1" x14ac:dyDescent="0.2">
      <c r="A76" s="61"/>
      <c r="B76" s="61"/>
      <c r="C76" s="61"/>
      <c r="D76" s="61"/>
      <c r="E76" s="61"/>
      <c r="F76" s="61"/>
      <c r="G76" s="61"/>
      <c r="H76" s="61"/>
      <c r="I76" s="61"/>
      <c r="J76" s="61"/>
      <c r="K76" s="61"/>
      <c r="L76" s="61"/>
      <c r="M76" s="62"/>
      <c r="N76" s="61"/>
      <c r="O76" s="61"/>
      <c r="P76" s="61"/>
      <c r="Q76" s="61"/>
      <c r="R76" s="61"/>
      <c r="S76" s="61"/>
      <c r="T76" s="61"/>
      <c r="U76" s="61"/>
      <c r="V76" s="61"/>
      <c r="W76" s="61"/>
      <c r="X76" s="61"/>
      <c r="Y76" s="61"/>
      <c r="Z76" s="61"/>
      <c r="AA76" s="61"/>
      <c r="AB76" s="61"/>
      <c r="AC76" s="61"/>
      <c r="AD76" s="61"/>
      <c r="AE76" s="61"/>
      <c r="AF76" s="61"/>
      <c r="AG76" s="61"/>
      <c r="AH76" s="61"/>
      <c r="AI76" s="61"/>
      <c r="AJ76" s="61"/>
      <c r="AK76" s="61"/>
      <c r="AL76" s="61"/>
      <c r="AM76" s="61"/>
      <c r="AN76" s="61"/>
    </row>
    <row r="77" spans="1:40" ht="9.75" customHeight="1" x14ac:dyDescent="0.2">
      <c r="A77" s="61"/>
      <c r="B77" s="61"/>
      <c r="C77" s="61"/>
      <c r="D77" s="61"/>
      <c r="E77" s="61"/>
      <c r="F77" s="61"/>
      <c r="G77" s="61"/>
      <c r="H77" s="61"/>
      <c r="I77" s="61"/>
      <c r="J77" s="61"/>
      <c r="K77" s="61"/>
      <c r="L77" s="61"/>
      <c r="M77" s="62"/>
      <c r="N77" s="61"/>
      <c r="O77" s="61"/>
      <c r="P77" s="61"/>
      <c r="Q77" s="61"/>
      <c r="R77" s="61"/>
      <c r="S77" s="61"/>
      <c r="T77" s="61"/>
      <c r="U77" s="61"/>
      <c r="V77" s="61"/>
      <c r="W77" s="61"/>
      <c r="X77" s="61"/>
      <c r="Y77" s="61"/>
      <c r="Z77" s="61"/>
      <c r="AA77" s="61"/>
      <c r="AB77" s="61"/>
      <c r="AC77" s="61"/>
      <c r="AD77" s="61"/>
      <c r="AE77" s="61"/>
      <c r="AF77" s="61"/>
      <c r="AG77" s="61"/>
      <c r="AH77" s="61"/>
      <c r="AI77" s="61"/>
      <c r="AJ77" s="61"/>
      <c r="AK77" s="61"/>
      <c r="AL77" s="61"/>
      <c r="AM77" s="61"/>
      <c r="AN77" s="61"/>
    </row>
    <row r="78" spans="1:40" ht="9.75" customHeight="1" x14ac:dyDescent="0.2">
      <c r="A78" s="61"/>
      <c r="B78" s="61"/>
      <c r="C78" s="61"/>
      <c r="D78" s="61"/>
      <c r="E78" s="61"/>
      <c r="F78" s="61"/>
      <c r="G78" s="61"/>
      <c r="H78" s="61"/>
      <c r="I78" s="61"/>
      <c r="J78" s="61"/>
      <c r="K78" s="61"/>
      <c r="L78" s="61"/>
      <c r="M78" s="62"/>
      <c r="N78" s="61"/>
      <c r="O78" s="61"/>
      <c r="P78" s="61"/>
      <c r="Q78" s="61"/>
      <c r="R78" s="61"/>
      <c r="S78" s="61"/>
      <c r="T78" s="61"/>
      <c r="U78" s="61"/>
      <c r="V78" s="61"/>
      <c r="W78" s="61"/>
      <c r="X78" s="61"/>
      <c r="Y78" s="61"/>
      <c r="Z78" s="61"/>
      <c r="AA78" s="61"/>
      <c r="AB78" s="61"/>
      <c r="AC78" s="61"/>
      <c r="AD78" s="61"/>
      <c r="AE78" s="61"/>
      <c r="AF78" s="61"/>
      <c r="AG78" s="61"/>
      <c r="AH78" s="61"/>
      <c r="AI78" s="61"/>
      <c r="AJ78" s="61"/>
      <c r="AK78" s="61"/>
      <c r="AL78" s="61"/>
      <c r="AM78" s="61"/>
      <c r="AN78" s="61"/>
    </row>
    <row r="79" spans="1:40" ht="9.75" customHeight="1" x14ac:dyDescent="0.2">
      <c r="A79" s="61"/>
      <c r="B79" s="61"/>
      <c r="C79" s="61"/>
      <c r="D79" s="61"/>
      <c r="E79" s="61"/>
      <c r="F79" s="61"/>
      <c r="G79" s="61"/>
      <c r="H79" s="61"/>
      <c r="I79" s="61"/>
      <c r="J79" s="61"/>
      <c r="K79" s="61"/>
      <c r="L79" s="61"/>
      <c r="M79" s="62"/>
      <c r="N79" s="61"/>
      <c r="O79" s="61"/>
      <c r="P79" s="61"/>
      <c r="Q79" s="61"/>
      <c r="R79" s="61"/>
      <c r="S79" s="61"/>
      <c r="T79" s="61"/>
      <c r="U79" s="61"/>
      <c r="V79" s="61"/>
      <c r="W79" s="61"/>
      <c r="X79" s="61"/>
      <c r="Y79" s="61"/>
      <c r="Z79" s="61"/>
      <c r="AA79" s="61"/>
      <c r="AB79" s="61"/>
      <c r="AC79" s="61"/>
      <c r="AD79" s="61"/>
      <c r="AE79" s="61"/>
      <c r="AF79" s="61"/>
      <c r="AG79" s="61"/>
      <c r="AH79" s="61"/>
      <c r="AI79" s="61"/>
      <c r="AJ79" s="61"/>
      <c r="AK79" s="61"/>
      <c r="AL79" s="61"/>
      <c r="AM79" s="61"/>
      <c r="AN79" s="61"/>
    </row>
    <row r="80" spans="1:40" ht="9.75" customHeight="1" x14ac:dyDescent="0.2">
      <c r="A80" s="61"/>
      <c r="B80" s="61"/>
      <c r="C80" s="61"/>
      <c r="D80" s="61"/>
      <c r="E80" s="61"/>
      <c r="F80" s="61"/>
      <c r="G80" s="61"/>
      <c r="H80" s="61"/>
      <c r="I80" s="61"/>
      <c r="J80" s="61"/>
      <c r="K80" s="61"/>
      <c r="L80" s="61"/>
      <c r="M80" s="62"/>
      <c r="N80" s="61"/>
      <c r="O80" s="61"/>
      <c r="P80" s="61"/>
      <c r="Q80" s="61"/>
      <c r="R80" s="61"/>
      <c r="S80" s="61"/>
      <c r="T80" s="61"/>
      <c r="U80" s="61"/>
      <c r="V80" s="61"/>
      <c r="W80" s="61"/>
      <c r="X80" s="61"/>
      <c r="Y80" s="61"/>
      <c r="Z80" s="61"/>
      <c r="AA80" s="61"/>
      <c r="AB80" s="61"/>
      <c r="AC80" s="61"/>
      <c r="AD80" s="61"/>
      <c r="AE80" s="61"/>
      <c r="AF80" s="61"/>
      <c r="AG80" s="61"/>
      <c r="AH80" s="61"/>
      <c r="AI80" s="61"/>
      <c r="AJ80" s="61"/>
      <c r="AK80" s="61"/>
      <c r="AL80" s="61"/>
      <c r="AM80" s="61"/>
      <c r="AN80" s="61"/>
    </row>
    <row r="81" spans="1:40" ht="9.75" customHeight="1" x14ac:dyDescent="0.2">
      <c r="A81" s="61"/>
      <c r="B81" s="61"/>
      <c r="C81" s="61"/>
      <c r="D81" s="61"/>
      <c r="E81" s="61"/>
      <c r="F81" s="61"/>
      <c r="G81" s="61"/>
      <c r="H81" s="61"/>
      <c r="I81" s="61"/>
      <c r="J81" s="61"/>
      <c r="K81" s="61"/>
      <c r="L81" s="61"/>
      <c r="M81" s="62"/>
      <c r="N81" s="61"/>
      <c r="O81" s="61"/>
      <c r="P81" s="61"/>
      <c r="Q81" s="61"/>
      <c r="R81" s="61"/>
      <c r="S81" s="61"/>
      <c r="T81" s="61"/>
      <c r="U81" s="61"/>
      <c r="V81" s="61"/>
      <c r="W81" s="61"/>
      <c r="X81" s="61"/>
      <c r="Y81" s="61"/>
      <c r="Z81" s="61"/>
      <c r="AA81" s="61"/>
      <c r="AB81" s="61"/>
      <c r="AC81" s="61"/>
      <c r="AD81" s="61"/>
      <c r="AE81" s="61"/>
      <c r="AF81" s="61"/>
      <c r="AG81" s="61"/>
      <c r="AH81" s="61"/>
      <c r="AI81" s="61"/>
      <c r="AJ81" s="61"/>
      <c r="AK81" s="61"/>
      <c r="AL81" s="61"/>
      <c r="AM81" s="61"/>
      <c r="AN81" s="61"/>
    </row>
    <row r="82" spans="1:40" ht="9.75" customHeight="1" x14ac:dyDescent="0.2">
      <c r="A82" s="61"/>
      <c r="B82" s="61"/>
      <c r="C82" s="61"/>
      <c r="D82" s="61"/>
      <c r="E82" s="61"/>
      <c r="F82" s="61"/>
      <c r="G82" s="61"/>
      <c r="H82" s="61"/>
      <c r="I82" s="61"/>
      <c r="J82" s="61"/>
      <c r="K82" s="61"/>
      <c r="L82" s="61"/>
      <c r="M82" s="62"/>
      <c r="N82" s="61"/>
      <c r="O82" s="61"/>
      <c r="P82" s="61"/>
      <c r="Q82" s="61"/>
      <c r="R82" s="61"/>
      <c r="S82" s="61"/>
      <c r="T82" s="61"/>
      <c r="U82" s="61"/>
      <c r="V82" s="61"/>
      <c r="W82" s="61"/>
      <c r="X82" s="61"/>
      <c r="Y82" s="61"/>
      <c r="Z82" s="61"/>
      <c r="AA82" s="61"/>
      <c r="AB82" s="61"/>
      <c r="AC82" s="61"/>
      <c r="AD82" s="61"/>
      <c r="AE82" s="61"/>
      <c r="AF82" s="61"/>
      <c r="AG82" s="61"/>
      <c r="AH82" s="61"/>
      <c r="AI82" s="61"/>
      <c r="AJ82" s="61"/>
      <c r="AK82" s="61"/>
      <c r="AL82" s="61"/>
      <c r="AM82" s="61"/>
      <c r="AN82" s="61"/>
    </row>
    <row r="83" spans="1:40" ht="9.75" customHeight="1" x14ac:dyDescent="0.2">
      <c r="A83" s="61"/>
      <c r="B83" s="61"/>
      <c r="C83" s="61"/>
      <c r="D83" s="61"/>
      <c r="E83" s="61"/>
      <c r="F83" s="61"/>
      <c r="G83" s="61"/>
      <c r="H83" s="61"/>
      <c r="I83" s="61"/>
      <c r="J83" s="61"/>
      <c r="K83" s="61"/>
      <c r="L83" s="61"/>
      <c r="M83" s="62"/>
      <c r="N83" s="61"/>
      <c r="O83" s="61"/>
      <c r="P83" s="61"/>
      <c r="Q83" s="61"/>
      <c r="R83" s="61"/>
      <c r="S83" s="61"/>
      <c r="T83" s="61"/>
      <c r="U83" s="61"/>
      <c r="V83" s="61"/>
      <c r="W83" s="61"/>
      <c r="X83" s="61"/>
      <c r="Y83" s="61"/>
      <c r="Z83" s="61"/>
      <c r="AA83" s="61"/>
      <c r="AB83" s="61"/>
      <c r="AC83" s="61"/>
      <c r="AD83" s="61"/>
      <c r="AE83" s="61"/>
      <c r="AF83" s="61"/>
      <c r="AG83" s="61"/>
      <c r="AH83" s="61"/>
      <c r="AI83" s="61"/>
      <c r="AJ83" s="61"/>
      <c r="AK83" s="61"/>
      <c r="AL83" s="61"/>
      <c r="AM83" s="61"/>
      <c r="AN83" s="61"/>
    </row>
    <row r="84" spans="1:40" ht="9.75" customHeight="1" x14ac:dyDescent="0.2">
      <c r="A84" s="61"/>
      <c r="B84" s="61"/>
      <c r="C84" s="61"/>
      <c r="D84" s="61"/>
      <c r="E84" s="61"/>
      <c r="F84" s="61"/>
      <c r="G84" s="61"/>
      <c r="H84" s="61"/>
      <c r="I84" s="61"/>
      <c r="J84" s="61"/>
      <c r="K84" s="61"/>
      <c r="L84" s="61"/>
      <c r="M84" s="62"/>
      <c r="N84" s="61"/>
      <c r="O84" s="61"/>
      <c r="P84" s="61"/>
      <c r="Q84" s="61"/>
      <c r="R84" s="61"/>
      <c r="S84" s="61"/>
      <c r="T84" s="61"/>
      <c r="U84" s="61"/>
      <c r="V84" s="61"/>
      <c r="W84" s="61"/>
      <c r="X84" s="61"/>
      <c r="Y84" s="61"/>
      <c r="Z84" s="61"/>
      <c r="AA84" s="61"/>
      <c r="AB84" s="61"/>
      <c r="AC84" s="61"/>
      <c r="AD84" s="61"/>
      <c r="AE84" s="61"/>
      <c r="AF84" s="61"/>
      <c r="AG84" s="61"/>
      <c r="AH84" s="61"/>
      <c r="AI84" s="61"/>
      <c r="AJ84" s="61"/>
      <c r="AK84" s="61"/>
      <c r="AL84" s="61"/>
      <c r="AM84" s="61"/>
      <c r="AN84" s="61"/>
    </row>
    <row r="85" spans="1:40" ht="9.75" customHeight="1" x14ac:dyDescent="0.2">
      <c r="A85" s="61"/>
      <c r="B85" s="61"/>
      <c r="C85" s="61"/>
      <c r="D85" s="61"/>
      <c r="E85" s="61"/>
      <c r="F85" s="61"/>
      <c r="G85" s="61"/>
      <c r="H85" s="61"/>
      <c r="I85" s="61"/>
      <c r="J85" s="61"/>
      <c r="K85" s="61"/>
      <c r="L85" s="61"/>
      <c r="M85" s="62"/>
      <c r="N85" s="61"/>
      <c r="O85" s="61"/>
      <c r="P85" s="61"/>
      <c r="Q85" s="61"/>
      <c r="R85" s="61"/>
      <c r="S85" s="61"/>
      <c r="T85" s="61"/>
      <c r="U85" s="61"/>
      <c r="V85" s="61"/>
      <c r="W85" s="61"/>
      <c r="X85" s="61"/>
      <c r="Y85" s="61"/>
      <c r="Z85" s="61"/>
      <c r="AA85" s="61"/>
      <c r="AB85" s="61"/>
      <c r="AC85" s="61"/>
      <c r="AD85" s="61"/>
      <c r="AE85" s="61"/>
      <c r="AF85" s="61"/>
      <c r="AG85" s="61"/>
      <c r="AH85" s="61"/>
      <c r="AI85" s="61"/>
      <c r="AJ85" s="61"/>
      <c r="AK85" s="61"/>
      <c r="AL85" s="61"/>
      <c r="AM85" s="61"/>
      <c r="AN85" s="61"/>
    </row>
    <row r="86" spans="1:40" ht="9.75" customHeight="1" x14ac:dyDescent="0.2">
      <c r="A86" s="61"/>
      <c r="B86" s="61"/>
      <c r="C86" s="61"/>
      <c r="D86" s="61"/>
      <c r="E86" s="61"/>
      <c r="F86" s="61"/>
      <c r="G86" s="61"/>
      <c r="H86" s="61"/>
      <c r="I86" s="61"/>
      <c r="J86" s="61"/>
      <c r="K86" s="61"/>
      <c r="L86" s="61"/>
      <c r="M86" s="62"/>
      <c r="N86" s="61"/>
      <c r="O86" s="61"/>
      <c r="P86" s="61"/>
      <c r="Q86" s="61"/>
      <c r="R86" s="61"/>
      <c r="S86" s="61"/>
      <c r="T86" s="61"/>
      <c r="U86" s="61"/>
      <c r="V86" s="61"/>
      <c r="W86" s="61"/>
      <c r="X86" s="61"/>
      <c r="Y86" s="61"/>
      <c r="Z86" s="61"/>
      <c r="AA86" s="61"/>
      <c r="AB86" s="61"/>
      <c r="AC86" s="61"/>
      <c r="AD86" s="61"/>
      <c r="AE86" s="61"/>
      <c r="AF86" s="61"/>
      <c r="AG86" s="61"/>
      <c r="AH86" s="61"/>
      <c r="AI86" s="61"/>
      <c r="AJ86" s="61"/>
      <c r="AK86" s="61"/>
      <c r="AL86" s="61"/>
      <c r="AM86" s="61"/>
      <c r="AN86" s="61"/>
    </row>
    <row r="87" spans="1:40" ht="9.75" customHeight="1" x14ac:dyDescent="0.2">
      <c r="A87" s="61"/>
      <c r="B87" s="61"/>
      <c r="C87" s="61"/>
      <c r="D87" s="61"/>
      <c r="E87" s="61"/>
      <c r="F87" s="61"/>
      <c r="G87" s="61"/>
      <c r="H87" s="61"/>
      <c r="I87" s="61"/>
      <c r="J87" s="61"/>
      <c r="K87" s="61"/>
      <c r="L87" s="61"/>
      <c r="M87" s="62"/>
      <c r="N87" s="61"/>
      <c r="O87" s="61"/>
      <c r="P87" s="61"/>
      <c r="Q87" s="61"/>
      <c r="R87" s="61"/>
      <c r="S87" s="61"/>
      <c r="T87" s="61"/>
      <c r="U87" s="61"/>
      <c r="V87" s="61"/>
      <c r="W87" s="61"/>
      <c r="X87" s="61"/>
      <c r="Y87" s="61"/>
      <c r="Z87" s="61"/>
      <c r="AA87" s="61"/>
      <c r="AB87" s="61"/>
      <c r="AC87" s="61"/>
      <c r="AD87" s="61"/>
      <c r="AE87" s="61"/>
      <c r="AF87" s="61"/>
      <c r="AG87" s="61"/>
      <c r="AH87" s="61"/>
      <c r="AI87" s="61"/>
      <c r="AJ87" s="61"/>
      <c r="AK87" s="61"/>
      <c r="AL87" s="61"/>
      <c r="AM87" s="61"/>
      <c r="AN87" s="61"/>
    </row>
    <row r="88" spans="1:40" ht="9.75" customHeight="1" x14ac:dyDescent="0.2">
      <c r="A88" s="61"/>
      <c r="B88" s="61"/>
      <c r="C88" s="61"/>
      <c r="D88" s="61"/>
      <c r="E88" s="61"/>
      <c r="F88" s="61"/>
      <c r="G88" s="61"/>
      <c r="H88" s="61"/>
      <c r="I88" s="61"/>
      <c r="J88" s="61"/>
      <c r="K88" s="61"/>
      <c r="L88" s="61"/>
      <c r="M88" s="62"/>
      <c r="N88" s="61"/>
      <c r="O88" s="61"/>
      <c r="P88" s="61"/>
      <c r="Q88" s="61"/>
      <c r="R88" s="61"/>
      <c r="S88" s="61"/>
      <c r="T88" s="61"/>
      <c r="U88" s="61"/>
      <c r="V88" s="61"/>
      <c r="W88" s="61"/>
      <c r="X88" s="61"/>
      <c r="Y88" s="61"/>
      <c r="Z88" s="61"/>
      <c r="AA88" s="61"/>
      <c r="AB88" s="61"/>
      <c r="AC88" s="61"/>
      <c r="AD88" s="61"/>
      <c r="AE88" s="61"/>
      <c r="AF88" s="61"/>
      <c r="AG88" s="61"/>
      <c r="AH88" s="61"/>
      <c r="AI88" s="61"/>
      <c r="AJ88" s="61"/>
      <c r="AK88" s="61"/>
      <c r="AL88" s="61"/>
      <c r="AM88" s="61"/>
      <c r="AN88" s="61"/>
    </row>
    <row r="89" spans="1:40" ht="9.75" customHeight="1" x14ac:dyDescent="0.2">
      <c r="A89" s="61"/>
      <c r="B89" s="61"/>
      <c r="C89" s="61"/>
      <c r="D89" s="61"/>
      <c r="E89" s="61"/>
      <c r="F89" s="61"/>
      <c r="G89" s="61"/>
      <c r="H89" s="61"/>
      <c r="I89" s="61"/>
      <c r="J89" s="61"/>
      <c r="K89" s="61"/>
      <c r="L89" s="61"/>
      <c r="M89" s="62"/>
      <c r="N89" s="61"/>
      <c r="O89" s="61"/>
      <c r="P89" s="61"/>
      <c r="Q89" s="61"/>
      <c r="R89" s="61"/>
      <c r="S89" s="61"/>
      <c r="T89" s="61"/>
      <c r="U89" s="61"/>
      <c r="V89" s="61"/>
      <c r="W89" s="61"/>
      <c r="X89" s="61"/>
      <c r="Y89" s="61"/>
      <c r="Z89" s="61"/>
      <c r="AA89" s="61"/>
      <c r="AB89" s="61"/>
      <c r="AC89" s="61"/>
      <c r="AD89" s="61"/>
      <c r="AE89" s="61"/>
      <c r="AF89" s="61"/>
      <c r="AG89" s="61"/>
      <c r="AH89" s="61"/>
      <c r="AI89" s="61"/>
      <c r="AJ89" s="61"/>
      <c r="AK89" s="61"/>
      <c r="AL89" s="61"/>
      <c r="AM89" s="61"/>
      <c r="AN89" s="61"/>
    </row>
    <row r="90" spans="1:40" ht="9.75" customHeight="1" x14ac:dyDescent="0.2">
      <c r="A90" s="61"/>
      <c r="B90" s="61"/>
      <c r="C90" s="61"/>
      <c r="D90" s="61"/>
      <c r="E90" s="61"/>
      <c r="F90" s="61"/>
      <c r="G90" s="61"/>
      <c r="H90" s="61"/>
      <c r="I90" s="61"/>
      <c r="J90" s="61"/>
      <c r="K90" s="61"/>
      <c r="L90" s="61"/>
      <c r="M90" s="62"/>
      <c r="N90" s="61"/>
      <c r="O90" s="61"/>
      <c r="P90" s="61"/>
      <c r="Q90" s="61"/>
      <c r="R90" s="61"/>
      <c r="S90" s="61"/>
      <c r="T90" s="61"/>
      <c r="U90" s="61"/>
      <c r="V90" s="61"/>
      <c r="W90" s="61"/>
      <c r="X90" s="61"/>
      <c r="Y90" s="61"/>
      <c r="Z90" s="61"/>
      <c r="AA90" s="61"/>
      <c r="AB90" s="61"/>
      <c r="AC90" s="61"/>
      <c r="AD90" s="61"/>
      <c r="AE90" s="61"/>
      <c r="AF90" s="61"/>
      <c r="AG90" s="61"/>
      <c r="AH90" s="61"/>
      <c r="AI90" s="61"/>
      <c r="AJ90" s="61"/>
      <c r="AK90" s="61"/>
      <c r="AL90" s="61"/>
      <c r="AM90" s="61"/>
      <c r="AN90" s="61"/>
    </row>
    <row r="91" spans="1:40" ht="9.75" customHeight="1" x14ac:dyDescent="0.2">
      <c r="A91" s="61"/>
      <c r="B91" s="61"/>
      <c r="C91" s="61"/>
      <c r="D91" s="61"/>
      <c r="E91" s="61"/>
      <c r="F91" s="61"/>
      <c r="G91" s="61"/>
      <c r="H91" s="61"/>
      <c r="I91" s="61"/>
      <c r="J91" s="61"/>
      <c r="K91" s="61"/>
      <c r="L91" s="61"/>
      <c r="M91" s="62"/>
      <c r="N91" s="61"/>
      <c r="O91" s="61"/>
      <c r="P91" s="61"/>
      <c r="Q91" s="61"/>
      <c r="R91" s="61"/>
      <c r="S91" s="61"/>
      <c r="T91" s="61"/>
      <c r="U91" s="61"/>
      <c r="V91" s="61"/>
      <c r="W91" s="61"/>
      <c r="X91" s="61"/>
      <c r="Y91" s="61"/>
      <c r="Z91" s="61"/>
      <c r="AA91" s="61"/>
      <c r="AB91" s="61"/>
      <c r="AC91" s="61"/>
      <c r="AD91" s="61"/>
      <c r="AE91" s="61"/>
      <c r="AF91" s="61"/>
      <c r="AG91" s="61"/>
      <c r="AH91" s="61"/>
      <c r="AI91" s="61"/>
      <c r="AJ91" s="61"/>
      <c r="AK91" s="61"/>
      <c r="AL91" s="61"/>
      <c r="AM91" s="61"/>
      <c r="AN91" s="61"/>
    </row>
    <row r="92" spans="1:40" ht="9.75" customHeight="1" x14ac:dyDescent="0.2">
      <c r="A92" s="61"/>
      <c r="B92" s="61"/>
      <c r="C92" s="61"/>
      <c r="D92" s="61"/>
      <c r="E92" s="61"/>
      <c r="F92" s="61"/>
      <c r="G92" s="61"/>
      <c r="H92" s="61"/>
      <c r="I92" s="61"/>
      <c r="J92" s="61"/>
      <c r="K92" s="61"/>
      <c r="L92" s="61"/>
      <c r="M92" s="62"/>
      <c r="N92" s="61"/>
      <c r="O92" s="61"/>
      <c r="P92" s="61"/>
      <c r="Q92" s="61"/>
      <c r="R92" s="61"/>
      <c r="S92" s="61"/>
      <c r="T92" s="61"/>
      <c r="U92" s="61"/>
      <c r="V92" s="61"/>
      <c r="W92" s="61"/>
      <c r="X92" s="61"/>
      <c r="Y92" s="61"/>
      <c r="Z92" s="61"/>
      <c r="AA92" s="61"/>
      <c r="AB92" s="61"/>
      <c r="AC92" s="61"/>
      <c r="AD92" s="61"/>
      <c r="AE92" s="61"/>
      <c r="AF92" s="61"/>
      <c r="AG92" s="61"/>
      <c r="AH92" s="61"/>
      <c r="AI92" s="61"/>
      <c r="AJ92" s="61"/>
      <c r="AK92" s="61"/>
      <c r="AL92" s="61"/>
      <c r="AM92" s="61"/>
      <c r="AN92" s="61"/>
    </row>
    <row r="93" spans="1:40" ht="9.75" customHeight="1" x14ac:dyDescent="0.2">
      <c r="A93" s="61"/>
      <c r="B93" s="61"/>
      <c r="C93" s="61"/>
      <c r="D93" s="61"/>
      <c r="E93" s="61"/>
      <c r="F93" s="61"/>
      <c r="G93" s="61"/>
      <c r="H93" s="61"/>
      <c r="I93" s="61"/>
      <c r="J93" s="61"/>
      <c r="K93" s="61"/>
      <c r="L93" s="61"/>
      <c r="M93" s="62"/>
      <c r="N93" s="61"/>
      <c r="O93" s="61"/>
      <c r="P93" s="61"/>
      <c r="Q93" s="61"/>
      <c r="R93" s="61"/>
      <c r="S93" s="61"/>
      <c r="T93" s="61"/>
      <c r="U93" s="61"/>
      <c r="V93" s="61"/>
      <c r="W93" s="61"/>
      <c r="X93" s="61"/>
      <c r="Y93" s="61"/>
      <c r="Z93" s="61"/>
      <c r="AA93" s="61"/>
      <c r="AB93" s="61"/>
      <c r="AC93" s="61"/>
      <c r="AD93" s="61"/>
      <c r="AE93" s="61"/>
      <c r="AF93" s="61"/>
      <c r="AG93" s="61"/>
      <c r="AH93" s="61"/>
      <c r="AI93" s="61"/>
      <c r="AJ93" s="61"/>
      <c r="AK93" s="61"/>
      <c r="AL93" s="61"/>
      <c r="AM93" s="61"/>
      <c r="AN93" s="61"/>
    </row>
    <row r="94" spans="1:40" ht="9.75" customHeight="1" x14ac:dyDescent="0.2">
      <c r="A94" s="61"/>
      <c r="B94" s="61"/>
      <c r="C94" s="61"/>
      <c r="D94" s="61"/>
      <c r="E94" s="61"/>
      <c r="F94" s="61"/>
      <c r="G94" s="61"/>
      <c r="H94" s="61"/>
      <c r="I94" s="61"/>
      <c r="J94" s="61"/>
      <c r="K94" s="61"/>
      <c r="L94" s="61"/>
      <c r="M94" s="62"/>
      <c r="N94" s="61"/>
      <c r="O94" s="61"/>
      <c r="P94" s="61"/>
      <c r="Q94" s="61"/>
      <c r="R94" s="61"/>
      <c r="S94" s="61"/>
      <c r="T94" s="61"/>
      <c r="U94" s="61"/>
      <c r="V94" s="61"/>
      <c r="W94" s="61"/>
      <c r="X94" s="61"/>
      <c r="Y94" s="61"/>
      <c r="Z94" s="61"/>
      <c r="AA94" s="61"/>
      <c r="AB94" s="61"/>
      <c r="AC94" s="61"/>
      <c r="AD94" s="61"/>
      <c r="AE94" s="61"/>
      <c r="AF94" s="61"/>
      <c r="AG94" s="61"/>
      <c r="AH94" s="61"/>
      <c r="AI94" s="61"/>
      <c r="AJ94" s="61"/>
      <c r="AK94" s="61"/>
      <c r="AL94" s="61"/>
      <c r="AM94" s="61"/>
      <c r="AN94" s="61"/>
    </row>
    <row r="95" spans="1:40" ht="9.75" customHeight="1" x14ac:dyDescent="0.2">
      <c r="A95" s="61"/>
      <c r="B95" s="61"/>
      <c r="C95" s="61"/>
      <c r="D95" s="61"/>
      <c r="E95" s="61"/>
      <c r="F95" s="61"/>
      <c r="G95" s="61"/>
      <c r="H95" s="61"/>
      <c r="I95" s="61"/>
      <c r="J95" s="61"/>
      <c r="K95" s="61"/>
      <c r="L95" s="61"/>
      <c r="M95" s="62"/>
      <c r="N95" s="61"/>
      <c r="O95" s="61"/>
      <c r="P95" s="61"/>
      <c r="Q95" s="61"/>
      <c r="R95" s="61"/>
      <c r="S95" s="61"/>
      <c r="T95" s="61"/>
      <c r="U95" s="61"/>
      <c r="V95" s="61"/>
      <c r="W95" s="61"/>
      <c r="X95" s="61"/>
      <c r="Y95" s="61"/>
      <c r="Z95" s="61"/>
      <c r="AA95" s="61"/>
      <c r="AB95" s="61"/>
      <c r="AC95" s="61"/>
      <c r="AD95" s="61"/>
      <c r="AE95" s="61"/>
      <c r="AF95" s="61"/>
      <c r="AG95" s="61"/>
      <c r="AH95" s="61"/>
      <c r="AI95" s="61"/>
      <c r="AJ95" s="61"/>
      <c r="AK95" s="61"/>
      <c r="AL95" s="61"/>
      <c r="AM95" s="61"/>
      <c r="AN95" s="61"/>
    </row>
    <row r="96" spans="1:40" ht="9.75" customHeight="1" x14ac:dyDescent="0.2">
      <c r="A96" s="61"/>
      <c r="B96" s="61"/>
      <c r="C96" s="61"/>
      <c r="D96" s="61"/>
      <c r="E96" s="61"/>
      <c r="F96" s="61"/>
      <c r="G96" s="61"/>
      <c r="H96" s="61"/>
      <c r="I96" s="61"/>
      <c r="J96" s="61"/>
      <c r="K96" s="61"/>
      <c r="L96" s="61"/>
      <c r="M96" s="62"/>
      <c r="N96" s="61"/>
      <c r="O96" s="61"/>
      <c r="P96" s="61"/>
      <c r="Q96" s="61"/>
      <c r="R96" s="61"/>
      <c r="S96" s="61"/>
      <c r="T96" s="61"/>
      <c r="U96" s="61"/>
      <c r="V96" s="61"/>
      <c r="W96" s="61"/>
      <c r="X96" s="61"/>
      <c r="Y96" s="61"/>
      <c r="Z96" s="61"/>
      <c r="AA96" s="61"/>
      <c r="AB96" s="61"/>
      <c r="AC96" s="61"/>
      <c r="AD96" s="61"/>
      <c r="AE96" s="61"/>
      <c r="AF96" s="61"/>
      <c r="AG96" s="61"/>
      <c r="AH96" s="61"/>
      <c r="AI96" s="61"/>
      <c r="AJ96" s="61"/>
      <c r="AK96" s="61"/>
      <c r="AL96" s="61"/>
      <c r="AM96" s="61"/>
      <c r="AN96" s="61"/>
    </row>
    <row r="97" spans="1:40" ht="9.75" customHeight="1" x14ac:dyDescent="0.2">
      <c r="A97" s="61"/>
      <c r="B97" s="61"/>
      <c r="C97" s="61"/>
      <c r="D97" s="61"/>
      <c r="E97" s="61"/>
      <c r="F97" s="61"/>
      <c r="G97" s="61"/>
      <c r="H97" s="61"/>
      <c r="I97" s="61"/>
      <c r="J97" s="61"/>
      <c r="K97" s="61"/>
      <c r="L97" s="61"/>
      <c r="M97" s="62"/>
      <c r="N97" s="61"/>
      <c r="O97" s="61"/>
      <c r="P97" s="61"/>
      <c r="Q97" s="61"/>
      <c r="R97" s="61"/>
      <c r="S97" s="61"/>
      <c r="T97" s="61"/>
      <c r="U97" s="61"/>
      <c r="V97" s="61"/>
      <c r="W97" s="61"/>
      <c r="X97" s="61"/>
      <c r="Y97" s="61"/>
      <c r="Z97" s="61"/>
      <c r="AA97" s="61"/>
      <c r="AB97" s="61"/>
      <c r="AC97" s="61"/>
      <c r="AD97" s="61"/>
      <c r="AE97" s="61"/>
      <c r="AF97" s="61"/>
      <c r="AG97" s="61"/>
      <c r="AH97" s="61"/>
      <c r="AI97" s="61"/>
      <c r="AJ97" s="61"/>
      <c r="AK97" s="61"/>
      <c r="AL97" s="61"/>
      <c r="AM97" s="61"/>
      <c r="AN97" s="61"/>
    </row>
    <row r="98" spans="1:40" ht="9.75" customHeight="1" x14ac:dyDescent="0.2">
      <c r="A98" s="61"/>
      <c r="B98" s="61"/>
      <c r="C98" s="61"/>
      <c r="D98" s="61"/>
      <c r="E98" s="61"/>
      <c r="F98" s="61"/>
      <c r="G98" s="61"/>
      <c r="H98" s="61"/>
      <c r="I98" s="61"/>
      <c r="J98" s="61"/>
      <c r="K98" s="61"/>
      <c r="L98" s="61"/>
      <c r="M98" s="62"/>
      <c r="N98" s="61"/>
      <c r="O98" s="61"/>
      <c r="P98" s="61"/>
      <c r="Q98" s="61"/>
      <c r="R98" s="61"/>
      <c r="S98" s="61"/>
      <c r="T98" s="61"/>
      <c r="U98" s="61"/>
      <c r="V98" s="61"/>
      <c r="W98" s="61"/>
      <c r="X98" s="61"/>
      <c r="Y98" s="61"/>
      <c r="Z98" s="61"/>
      <c r="AA98" s="61"/>
      <c r="AB98" s="61"/>
      <c r="AC98" s="61"/>
      <c r="AD98" s="61"/>
      <c r="AE98" s="61"/>
      <c r="AF98" s="61"/>
      <c r="AG98" s="61"/>
      <c r="AH98" s="61"/>
      <c r="AI98" s="61"/>
      <c r="AJ98" s="61"/>
      <c r="AK98" s="61"/>
      <c r="AL98" s="61"/>
      <c r="AM98" s="61"/>
      <c r="AN98" s="61"/>
    </row>
    <row r="99" spans="1:40" ht="9.75" customHeight="1" x14ac:dyDescent="0.2">
      <c r="A99" s="61"/>
      <c r="B99" s="61"/>
      <c r="C99" s="61"/>
      <c r="D99" s="61"/>
      <c r="E99" s="61"/>
      <c r="F99" s="61"/>
      <c r="G99" s="61"/>
      <c r="H99" s="61"/>
      <c r="I99" s="61"/>
      <c r="J99" s="61"/>
      <c r="K99" s="61"/>
      <c r="L99" s="61"/>
      <c r="M99" s="62"/>
      <c r="N99" s="61"/>
      <c r="O99" s="61"/>
      <c r="P99" s="61"/>
      <c r="Q99" s="61"/>
      <c r="R99" s="61"/>
      <c r="S99" s="61"/>
      <c r="T99" s="61"/>
      <c r="U99" s="61"/>
      <c r="V99" s="61"/>
      <c r="W99" s="61"/>
      <c r="X99" s="61"/>
      <c r="Y99" s="61"/>
      <c r="Z99" s="61"/>
      <c r="AA99" s="61"/>
      <c r="AB99" s="61"/>
      <c r="AC99" s="61"/>
      <c r="AD99" s="61"/>
      <c r="AE99" s="61"/>
      <c r="AF99" s="61"/>
      <c r="AG99" s="61"/>
      <c r="AH99" s="61"/>
      <c r="AI99" s="61"/>
      <c r="AJ99" s="61"/>
      <c r="AK99" s="61"/>
      <c r="AL99" s="61"/>
      <c r="AM99" s="61"/>
      <c r="AN99" s="61"/>
    </row>
    <row r="100" spans="1:40" ht="9.75" customHeight="1" x14ac:dyDescent="0.2">
      <c r="A100" s="61"/>
      <c r="B100" s="61"/>
      <c r="C100" s="61"/>
      <c r="D100" s="61"/>
      <c r="E100" s="61"/>
      <c r="F100" s="61"/>
      <c r="G100" s="61"/>
      <c r="H100" s="61"/>
      <c r="I100" s="61"/>
      <c r="J100" s="61"/>
      <c r="K100" s="61"/>
      <c r="L100" s="61"/>
      <c r="M100" s="62"/>
      <c r="N100" s="61"/>
      <c r="O100" s="61"/>
      <c r="P100" s="61"/>
      <c r="Q100" s="61"/>
      <c r="R100" s="61"/>
      <c r="S100" s="61"/>
      <c r="T100" s="61"/>
      <c r="U100" s="61"/>
      <c r="V100" s="61"/>
      <c r="W100" s="61"/>
      <c r="X100" s="61"/>
      <c r="Y100" s="61"/>
      <c r="Z100" s="61"/>
      <c r="AA100" s="61"/>
      <c r="AB100" s="61"/>
      <c r="AC100" s="61"/>
      <c r="AD100" s="61"/>
      <c r="AE100" s="61"/>
      <c r="AF100" s="61"/>
      <c r="AG100" s="61"/>
      <c r="AH100" s="61"/>
      <c r="AI100" s="61"/>
      <c r="AJ100" s="61"/>
      <c r="AK100" s="61"/>
      <c r="AL100" s="61"/>
      <c r="AM100" s="61"/>
      <c r="AN100" s="61"/>
    </row>
    <row r="101" spans="1:40" ht="9.75" customHeight="1" x14ac:dyDescent="0.2">
      <c r="A101" s="61"/>
      <c r="B101" s="61"/>
      <c r="C101" s="61"/>
      <c r="D101" s="61"/>
      <c r="E101" s="61"/>
      <c r="F101" s="61"/>
      <c r="G101" s="61"/>
      <c r="H101" s="61"/>
      <c r="I101" s="61"/>
      <c r="J101" s="61"/>
      <c r="K101" s="61"/>
      <c r="L101" s="61"/>
      <c r="M101" s="62"/>
      <c r="N101" s="61"/>
      <c r="O101" s="61"/>
      <c r="P101" s="61"/>
      <c r="Q101" s="61"/>
      <c r="R101" s="61"/>
      <c r="S101" s="61"/>
      <c r="T101" s="61"/>
      <c r="U101" s="61"/>
      <c r="V101" s="61"/>
      <c r="W101" s="61"/>
      <c r="X101" s="61"/>
      <c r="Y101" s="61"/>
      <c r="Z101" s="61"/>
      <c r="AA101" s="61"/>
      <c r="AB101" s="61"/>
      <c r="AC101" s="61"/>
      <c r="AD101" s="61"/>
      <c r="AE101" s="61"/>
      <c r="AF101" s="61"/>
      <c r="AG101" s="61"/>
      <c r="AH101" s="61"/>
      <c r="AI101" s="61"/>
      <c r="AJ101" s="61"/>
      <c r="AK101" s="61"/>
      <c r="AL101" s="61"/>
      <c r="AM101" s="61"/>
      <c r="AN101" s="61"/>
    </row>
    <row r="102" spans="1:40" ht="9.75" customHeight="1" x14ac:dyDescent="0.2">
      <c r="A102" s="61"/>
      <c r="B102" s="61"/>
      <c r="C102" s="61"/>
      <c r="D102" s="61"/>
      <c r="E102" s="61"/>
      <c r="F102" s="61"/>
      <c r="G102" s="61"/>
      <c r="H102" s="61"/>
      <c r="I102" s="61"/>
      <c r="J102" s="61"/>
      <c r="K102" s="61"/>
      <c r="L102" s="61"/>
      <c r="M102" s="62"/>
      <c r="N102" s="61"/>
      <c r="O102" s="61"/>
      <c r="P102" s="61"/>
      <c r="Q102" s="61"/>
      <c r="R102" s="61"/>
      <c r="S102" s="61"/>
      <c r="T102" s="61"/>
      <c r="U102" s="61"/>
      <c r="V102" s="61"/>
      <c r="W102" s="61"/>
      <c r="X102" s="61"/>
      <c r="Y102" s="61"/>
      <c r="Z102" s="61"/>
      <c r="AA102" s="61"/>
      <c r="AB102" s="61"/>
      <c r="AC102" s="61"/>
      <c r="AD102" s="61"/>
      <c r="AE102" s="61"/>
      <c r="AF102" s="61"/>
      <c r="AG102" s="61"/>
      <c r="AH102" s="61"/>
      <c r="AI102" s="61"/>
      <c r="AJ102" s="61"/>
      <c r="AK102" s="61"/>
      <c r="AL102" s="61"/>
      <c r="AM102" s="61"/>
      <c r="AN102" s="61"/>
    </row>
    <row r="103" spans="1:40" ht="9.75" customHeight="1" x14ac:dyDescent="0.2">
      <c r="A103" s="61"/>
      <c r="B103" s="61"/>
      <c r="C103" s="61"/>
      <c r="D103" s="61"/>
      <c r="E103" s="61"/>
      <c r="F103" s="61"/>
      <c r="G103" s="61"/>
      <c r="H103" s="61"/>
      <c r="I103" s="61"/>
      <c r="J103" s="61"/>
      <c r="K103" s="61"/>
      <c r="L103" s="61"/>
      <c r="M103" s="62"/>
      <c r="N103" s="61"/>
      <c r="O103" s="61"/>
      <c r="P103" s="61"/>
      <c r="Q103" s="61"/>
      <c r="R103" s="61"/>
      <c r="S103" s="61"/>
      <c r="T103" s="61"/>
      <c r="U103" s="61"/>
      <c r="V103" s="61"/>
      <c r="W103" s="61"/>
      <c r="X103" s="61"/>
      <c r="Y103" s="61"/>
      <c r="Z103" s="61"/>
      <c r="AA103" s="61"/>
      <c r="AB103" s="61"/>
      <c r="AC103" s="61"/>
      <c r="AD103" s="61"/>
      <c r="AE103" s="61"/>
      <c r="AF103" s="61"/>
      <c r="AG103" s="61"/>
      <c r="AH103" s="61"/>
      <c r="AI103" s="61"/>
      <c r="AJ103" s="61"/>
      <c r="AK103" s="61"/>
      <c r="AL103" s="61"/>
      <c r="AM103" s="61"/>
      <c r="AN103" s="61"/>
    </row>
    <row r="104" spans="1:40" ht="9.75" customHeight="1" x14ac:dyDescent="0.2">
      <c r="A104" s="61"/>
      <c r="B104" s="61"/>
      <c r="C104" s="61"/>
      <c r="D104" s="61"/>
      <c r="E104" s="61"/>
      <c r="F104" s="61"/>
      <c r="G104" s="61"/>
      <c r="H104" s="61"/>
      <c r="I104" s="61"/>
      <c r="J104" s="61"/>
      <c r="K104" s="61"/>
      <c r="L104" s="61"/>
      <c r="M104" s="62"/>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row>
    <row r="105" spans="1:40" ht="9.75" customHeight="1" x14ac:dyDescent="0.2">
      <c r="A105" s="61"/>
      <c r="B105" s="61"/>
      <c r="C105" s="61"/>
      <c r="D105" s="61"/>
      <c r="E105" s="61"/>
      <c r="F105" s="61"/>
      <c r="G105" s="61"/>
      <c r="H105" s="61"/>
      <c r="I105" s="61"/>
      <c r="J105" s="61"/>
      <c r="K105" s="61"/>
      <c r="L105" s="61"/>
      <c r="M105" s="62"/>
      <c r="N105" s="61"/>
      <c r="O105" s="61"/>
      <c r="P105" s="61"/>
      <c r="Q105" s="61"/>
      <c r="R105" s="61"/>
      <c r="S105" s="61"/>
      <c r="T105" s="61"/>
      <c r="U105" s="61"/>
      <c r="V105" s="61"/>
      <c r="W105" s="61"/>
      <c r="X105" s="61"/>
      <c r="Y105" s="61"/>
      <c r="Z105" s="61"/>
      <c r="AA105" s="61"/>
      <c r="AB105" s="61"/>
      <c r="AC105" s="61"/>
      <c r="AD105" s="61"/>
      <c r="AE105" s="61"/>
      <c r="AF105" s="61"/>
      <c r="AG105" s="61"/>
      <c r="AH105" s="61"/>
      <c r="AI105" s="61"/>
      <c r="AJ105" s="61"/>
      <c r="AK105" s="61"/>
      <c r="AL105" s="61"/>
      <c r="AM105" s="61"/>
      <c r="AN105" s="61"/>
    </row>
    <row r="106" spans="1:40" ht="9.75" customHeight="1" x14ac:dyDescent="0.2">
      <c r="A106" s="61"/>
      <c r="B106" s="61"/>
      <c r="C106" s="61"/>
      <c r="D106" s="61"/>
      <c r="E106" s="61"/>
      <c r="F106" s="61"/>
      <c r="G106" s="61"/>
      <c r="H106" s="61"/>
      <c r="I106" s="61"/>
      <c r="J106" s="61"/>
      <c r="K106" s="61"/>
      <c r="L106" s="61"/>
      <c r="M106" s="62"/>
      <c r="N106" s="61"/>
      <c r="O106" s="61"/>
      <c r="P106" s="61"/>
      <c r="Q106" s="61"/>
      <c r="R106" s="61"/>
      <c r="S106" s="61"/>
      <c r="T106" s="61"/>
      <c r="U106" s="61"/>
      <c r="V106" s="61"/>
      <c r="W106" s="61"/>
      <c r="X106" s="61"/>
      <c r="Y106" s="61"/>
      <c r="Z106" s="61"/>
      <c r="AA106" s="61"/>
      <c r="AB106" s="61"/>
      <c r="AC106" s="61"/>
      <c r="AD106" s="61"/>
      <c r="AE106" s="61"/>
      <c r="AF106" s="61"/>
      <c r="AG106" s="61"/>
      <c r="AH106" s="61"/>
      <c r="AI106" s="61"/>
      <c r="AJ106" s="61"/>
      <c r="AK106" s="61"/>
      <c r="AL106" s="61"/>
      <c r="AM106" s="61"/>
      <c r="AN106" s="61"/>
    </row>
    <row r="107" spans="1:40" ht="9.75" customHeight="1" x14ac:dyDescent="0.2">
      <c r="A107" s="61"/>
      <c r="B107" s="61"/>
      <c r="C107" s="61"/>
      <c r="D107" s="61"/>
      <c r="E107" s="61"/>
      <c r="F107" s="61"/>
      <c r="G107" s="61"/>
      <c r="H107" s="61"/>
      <c r="I107" s="61"/>
      <c r="J107" s="61"/>
      <c r="K107" s="61"/>
      <c r="L107" s="61"/>
      <c r="M107" s="62"/>
      <c r="N107" s="61"/>
      <c r="O107" s="61"/>
      <c r="P107" s="61"/>
      <c r="Q107" s="61"/>
      <c r="R107" s="61"/>
      <c r="S107" s="61"/>
      <c r="T107" s="61"/>
      <c r="U107" s="61"/>
      <c r="V107" s="61"/>
      <c r="W107" s="61"/>
      <c r="X107" s="61"/>
      <c r="Y107" s="61"/>
      <c r="Z107" s="61"/>
      <c r="AA107" s="61"/>
      <c r="AB107" s="61"/>
      <c r="AC107" s="61"/>
      <c r="AD107" s="61"/>
      <c r="AE107" s="61"/>
      <c r="AF107" s="61"/>
      <c r="AG107" s="61"/>
      <c r="AH107" s="61"/>
      <c r="AI107" s="61"/>
      <c r="AJ107" s="61"/>
      <c r="AK107" s="61"/>
      <c r="AL107" s="61"/>
      <c r="AM107" s="61"/>
      <c r="AN107" s="61"/>
    </row>
    <row r="108" spans="1:40" ht="9.75" customHeight="1" x14ac:dyDescent="0.2">
      <c r="A108" s="61"/>
      <c r="B108" s="61"/>
      <c r="C108" s="61"/>
      <c r="D108" s="61"/>
      <c r="E108" s="61"/>
      <c r="F108" s="61"/>
      <c r="G108" s="61"/>
      <c r="H108" s="61"/>
      <c r="I108" s="61"/>
      <c r="J108" s="61"/>
      <c r="K108" s="61"/>
      <c r="L108" s="61"/>
      <c r="M108" s="62"/>
      <c r="N108" s="61"/>
      <c r="O108" s="61"/>
      <c r="P108" s="61"/>
      <c r="Q108" s="61"/>
      <c r="R108" s="61"/>
      <c r="S108" s="61"/>
      <c r="T108" s="61"/>
      <c r="U108" s="61"/>
      <c r="V108" s="61"/>
      <c r="W108" s="61"/>
      <c r="X108" s="61"/>
      <c r="Y108" s="61"/>
      <c r="Z108" s="61"/>
      <c r="AA108" s="61"/>
      <c r="AB108" s="61"/>
      <c r="AC108" s="61"/>
      <c r="AD108" s="61"/>
      <c r="AE108" s="61"/>
      <c r="AF108" s="61"/>
      <c r="AG108" s="61"/>
      <c r="AH108" s="61"/>
      <c r="AI108" s="61"/>
      <c r="AJ108" s="61"/>
      <c r="AK108" s="61"/>
      <c r="AL108" s="61"/>
      <c r="AM108" s="61"/>
      <c r="AN108" s="61"/>
    </row>
    <row r="109" spans="1:40" ht="9.75" customHeight="1" x14ac:dyDescent="0.2">
      <c r="A109" s="61"/>
      <c r="B109" s="61"/>
      <c r="C109" s="61"/>
      <c r="D109" s="61"/>
      <c r="E109" s="61"/>
      <c r="F109" s="61"/>
      <c r="G109" s="61"/>
      <c r="H109" s="61"/>
      <c r="I109" s="61"/>
      <c r="J109" s="61"/>
      <c r="K109" s="61"/>
      <c r="L109" s="61"/>
      <c r="M109" s="62"/>
      <c r="N109" s="61"/>
      <c r="O109" s="61"/>
      <c r="P109" s="61"/>
      <c r="Q109" s="61"/>
      <c r="R109" s="61"/>
      <c r="S109" s="61"/>
      <c r="T109" s="61"/>
      <c r="U109" s="61"/>
      <c r="V109" s="61"/>
      <c r="W109" s="61"/>
      <c r="X109" s="61"/>
      <c r="Y109" s="61"/>
      <c r="Z109" s="61"/>
      <c r="AA109" s="61"/>
      <c r="AB109" s="61"/>
      <c r="AC109" s="61"/>
      <c r="AD109" s="61"/>
      <c r="AE109" s="61"/>
      <c r="AF109" s="61"/>
      <c r="AG109" s="61"/>
      <c r="AH109" s="61"/>
      <c r="AI109" s="61"/>
      <c r="AJ109" s="61"/>
      <c r="AK109" s="61"/>
      <c r="AL109" s="61"/>
      <c r="AM109" s="61"/>
      <c r="AN109" s="61"/>
    </row>
    <row r="110" spans="1:40" ht="9.75" customHeight="1" x14ac:dyDescent="0.2">
      <c r="A110" s="61"/>
      <c r="B110" s="61"/>
      <c r="C110" s="61"/>
      <c r="D110" s="61"/>
      <c r="E110" s="61"/>
      <c r="F110" s="61"/>
      <c r="G110" s="61"/>
      <c r="H110" s="61"/>
      <c r="I110" s="61"/>
      <c r="J110" s="61"/>
      <c r="K110" s="61"/>
      <c r="L110" s="61"/>
      <c r="M110" s="62"/>
      <c r="N110" s="61"/>
      <c r="O110" s="61"/>
      <c r="P110" s="61"/>
      <c r="Q110" s="61"/>
      <c r="R110" s="61"/>
      <c r="S110" s="61"/>
      <c r="T110" s="61"/>
      <c r="U110" s="61"/>
      <c r="V110" s="61"/>
      <c r="W110" s="61"/>
      <c r="X110" s="61"/>
      <c r="Y110" s="61"/>
      <c r="Z110" s="61"/>
      <c r="AA110" s="61"/>
      <c r="AB110" s="61"/>
      <c r="AC110" s="61"/>
      <c r="AD110" s="61"/>
      <c r="AE110" s="61"/>
      <c r="AF110" s="61"/>
      <c r="AG110" s="61"/>
      <c r="AH110" s="61"/>
      <c r="AI110" s="61"/>
      <c r="AJ110" s="61"/>
      <c r="AK110" s="61"/>
      <c r="AL110" s="61"/>
      <c r="AM110" s="61"/>
      <c r="AN110" s="61"/>
    </row>
    <row r="111" spans="1:40" ht="9.75" customHeight="1" x14ac:dyDescent="0.2">
      <c r="A111" s="61"/>
      <c r="B111" s="61"/>
      <c r="C111" s="61"/>
      <c r="D111" s="61"/>
      <c r="E111" s="61"/>
      <c r="F111" s="61"/>
      <c r="G111" s="61"/>
      <c r="H111" s="61"/>
      <c r="I111" s="61"/>
      <c r="J111" s="61"/>
      <c r="K111" s="61"/>
      <c r="L111" s="61"/>
      <c r="M111" s="62"/>
      <c r="N111" s="61"/>
      <c r="O111" s="61"/>
      <c r="P111" s="61"/>
      <c r="Q111" s="61"/>
      <c r="R111" s="61"/>
      <c r="S111" s="61"/>
      <c r="T111" s="61"/>
      <c r="U111" s="61"/>
      <c r="V111" s="61"/>
      <c r="W111" s="61"/>
      <c r="X111" s="61"/>
      <c r="Y111" s="61"/>
      <c r="Z111" s="61"/>
      <c r="AA111" s="61"/>
      <c r="AB111" s="61"/>
      <c r="AC111" s="61"/>
      <c r="AD111" s="61"/>
      <c r="AE111" s="61"/>
      <c r="AF111" s="61"/>
      <c r="AG111" s="61"/>
      <c r="AH111" s="61"/>
      <c r="AI111" s="61"/>
      <c r="AJ111" s="61"/>
      <c r="AK111" s="61"/>
      <c r="AL111" s="61"/>
      <c r="AM111" s="61"/>
      <c r="AN111" s="61"/>
    </row>
    <row r="112" spans="1:40" ht="9.75" customHeight="1" x14ac:dyDescent="0.2">
      <c r="A112" s="61"/>
      <c r="B112" s="61"/>
      <c r="C112" s="61"/>
      <c r="D112" s="61"/>
      <c r="E112" s="61"/>
      <c r="F112" s="61"/>
      <c r="G112" s="61"/>
      <c r="H112" s="61"/>
      <c r="I112" s="61"/>
      <c r="J112" s="61"/>
      <c r="K112" s="61"/>
      <c r="L112" s="61"/>
      <c r="M112" s="62"/>
      <c r="N112" s="61"/>
      <c r="O112" s="61"/>
      <c r="P112" s="61"/>
      <c r="Q112" s="61"/>
      <c r="R112" s="61"/>
      <c r="S112" s="61"/>
      <c r="T112" s="61"/>
      <c r="U112" s="61"/>
      <c r="V112" s="61"/>
      <c r="W112" s="61"/>
      <c r="X112" s="61"/>
      <c r="Y112" s="61"/>
      <c r="Z112" s="61"/>
      <c r="AA112" s="61"/>
      <c r="AB112" s="61"/>
      <c r="AC112" s="61"/>
      <c r="AD112" s="61"/>
      <c r="AE112" s="61"/>
      <c r="AF112" s="61"/>
      <c r="AG112" s="61"/>
      <c r="AH112" s="61"/>
      <c r="AI112" s="61"/>
      <c r="AJ112" s="61"/>
      <c r="AK112" s="61"/>
      <c r="AL112" s="61"/>
      <c r="AM112" s="61"/>
      <c r="AN112" s="61"/>
    </row>
    <row r="113" spans="1:40" ht="9.75" customHeight="1" x14ac:dyDescent="0.2">
      <c r="A113" s="61"/>
      <c r="B113" s="61"/>
      <c r="C113" s="61"/>
      <c r="D113" s="61"/>
      <c r="E113" s="61"/>
      <c r="F113" s="61"/>
      <c r="G113" s="61"/>
      <c r="H113" s="61"/>
      <c r="I113" s="61"/>
      <c r="J113" s="61"/>
      <c r="K113" s="61"/>
      <c r="L113" s="61"/>
      <c r="M113" s="62"/>
      <c r="N113" s="61"/>
      <c r="O113" s="61"/>
      <c r="P113" s="61"/>
      <c r="Q113" s="61"/>
      <c r="R113" s="61"/>
      <c r="S113" s="61"/>
      <c r="T113" s="61"/>
      <c r="U113" s="61"/>
      <c r="V113" s="61"/>
      <c r="W113" s="61"/>
      <c r="X113" s="61"/>
      <c r="Y113" s="61"/>
      <c r="Z113" s="61"/>
      <c r="AA113" s="61"/>
      <c r="AB113" s="61"/>
      <c r="AC113" s="61"/>
      <c r="AD113" s="61"/>
      <c r="AE113" s="61"/>
      <c r="AF113" s="61"/>
      <c r="AG113" s="61"/>
      <c r="AH113" s="61"/>
      <c r="AI113" s="61"/>
      <c r="AJ113" s="61"/>
      <c r="AK113" s="61"/>
      <c r="AL113" s="61"/>
      <c r="AM113" s="61"/>
      <c r="AN113" s="61"/>
    </row>
    <row r="114" spans="1:40" ht="9.75" customHeight="1" x14ac:dyDescent="0.2">
      <c r="A114" s="61"/>
      <c r="B114" s="61"/>
      <c r="C114" s="61"/>
      <c r="D114" s="61"/>
      <c r="E114" s="61"/>
      <c r="F114" s="61"/>
      <c r="G114" s="61"/>
      <c r="H114" s="61"/>
      <c r="I114" s="61"/>
      <c r="J114" s="61"/>
      <c r="K114" s="61"/>
      <c r="L114" s="61"/>
      <c r="M114" s="62"/>
      <c r="N114" s="61"/>
      <c r="O114" s="61"/>
      <c r="P114" s="61"/>
      <c r="Q114" s="61"/>
      <c r="R114" s="61"/>
      <c r="S114" s="61"/>
      <c r="T114" s="61"/>
      <c r="U114" s="61"/>
      <c r="V114" s="61"/>
      <c r="W114" s="61"/>
      <c r="X114" s="61"/>
      <c r="Y114" s="61"/>
      <c r="Z114" s="61"/>
      <c r="AA114" s="61"/>
      <c r="AB114" s="61"/>
      <c r="AC114" s="61"/>
      <c r="AD114" s="61"/>
      <c r="AE114" s="61"/>
      <c r="AF114" s="61"/>
      <c r="AG114" s="61"/>
      <c r="AH114" s="61"/>
      <c r="AI114" s="61"/>
      <c r="AJ114" s="61"/>
      <c r="AK114" s="61"/>
      <c r="AL114" s="61"/>
      <c r="AM114" s="61"/>
      <c r="AN114" s="61"/>
    </row>
    <row r="115" spans="1:40" ht="9.75" customHeight="1" x14ac:dyDescent="0.2">
      <c r="A115" s="61"/>
      <c r="B115" s="61"/>
      <c r="C115" s="61"/>
      <c r="D115" s="61"/>
      <c r="E115" s="61"/>
      <c r="F115" s="61"/>
      <c r="G115" s="61"/>
      <c r="H115" s="61"/>
      <c r="I115" s="61"/>
      <c r="J115" s="61"/>
      <c r="K115" s="61"/>
      <c r="L115" s="61"/>
      <c r="M115" s="62"/>
      <c r="N115" s="61"/>
      <c r="O115" s="61"/>
      <c r="P115" s="61"/>
      <c r="Q115" s="61"/>
      <c r="R115" s="61"/>
      <c r="S115" s="61"/>
      <c r="T115" s="61"/>
      <c r="U115" s="61"/>
      <c r="V115" s="61"/>
      <c r="W115" s="61"/>
      <c r="X115" s="61"/>
      <c r="Y115" s="61"/>
      <c r="Z115" s="61"/>
      <c r="AA115" s="61"/>
      <c r="AB115" s="61"/>
      <c r="AC115" s="61"/>
      <c r="AD115" s="61"/>
      <c r="AE115" s="61"/>
      <c r="AF115" s="61"/>
      <c r="AG115" s="61"/>
      <c r="AH115" s="61"/>
      <c r="AI115" s="61"/>
      <c r="AJ115" s="61"/>
      <c r="AK115" s="61"/>
      <c r="AL115" s="61"/>
      <c r="AM115" s="61"/>
      <c r="AN115" s="61"/>
    </row>
    <row r="116" spans="1:40" ht="9.75" customHeight="1" x14ac:dyDescent="0.2">
      <c r="A116" s="61"/>
      <c r="B116" s="61"/>
      <c r="C116" s="61"/>
      <c r="D116" s="61"/>
      <c r="E116" s="61"/>
      <c r="F116" s="61"/>
      <c r="G116" s="61"/>
      <c r="H116" s="61"/>
      <c r="I116" s="61"/>
      <c r="J116" s="61"/>
      <c r="K116" s="61"/>
      <c r="L116" s="61"/>
      <c r="M116" s="62"/>
      <c r="N116" s="61"/>
      <c r="O116" s="61"/>
      <c r="P116" s="61"/>
      <c r="Q116" s="61"/>
      <c r="R116" s="61"/>
      <c r="S116" s="61"/>
      <c r="T116" s="61"/>
      <c r="U116" s="61"/>
      <c r="V116" s="61"/>
      <c r="W116" s="61"/>
      <c r="X116" s="61"/>
      <c r="Y116" s="61"/>
      <c r="Z116" s="61"/>
      <c r="AA116" s="61"/>
      <c r="AB116" s="61"/>
      <c r="AC116" s="61"/>
      <c r="AD116" s="61"/>
      <c r="AE116" s="61"/>
      <c r="AF116" s="61"/>
      <c r="AG116" s="61"/>
      <c r="AH116" s="61"/>
      <c r="AI116" s="61"/>
      <c r="AJ116" s="61"/>
      <c r="AK116" s="61"/>
      <c r="AL116" s="61"/>
      <c r="AM116" s="61"/>
      <c r="AN116" s="61"/>
    </row>
    <row r="117" spans="1:40" ht="9.75" customHeight="1" x14ac:dyDescent="0.2">
      <c r="A117" s="61"/>
      <c r="B117" s="61"/>
      <c r="C117" s="61"/>
      <c r="D117" s="61"/>
      <c r="E117" s="61"/>
      <c r="F117" s="61"/>
      <c r="G117" s="61"/>
      <c r="H117" s="61"/>
      <c r="I117" s="61"/>
      <c r="J117" s="61"/>
      <c r="K117" s="61"/>
      <c r="L117" s="61"/>
      <c r="M117" s="62"/>
      <c r="N117" s="61"/>
      <c r="O117" s="61"/>
      <c r="P117" s="61"/>
      <c r="Q117" s="61"/>
      <c r="R117" s="61"/>
      <c r="S117" s="61"/>
      <c r="T117" s="61"/>
      <c r="U117" s="61"/>
      <c r="V117" s="61"/>
      <c r="W117" s="61"/>
      <c r="X117" s="61"/>
      <c r="Y117" s="61"/>
      <c r="Z117" s="61"/>
      <c r="AA117" s="61"/>
      <c r="AB117" s="61"/>
      <c r="AC117" s="61"/>
      <c r="AD117" s="61"/>
      <c r="AE117" s="61"/>
      <c r="AF117" s="61"/>
      <c r="AG117" s="61"/>
      <c r="AH117" s="61"/>
      <c r="AI117" s="61"/>
      <c r="AJ117" s="61"/>
      <c r="AK117" s="61"/>
      <c r="AL117" s="61"/>
      <c r="AM117" s="61"/>
      <c r="AN117" s="61"/>
    </row>
    <row r="118" spans="1:40" ht="9.75" customHeight="1" x14ac:dyDescent="0.2">
      <c r="A118" s="61"/>
      <c r="B118" s="61"/>
      <c r="C118" s="61"/>
      <c r="D118" s="61"/>
      <c r="E118" s="61"/>
      <c r="F118" s="61"/>
      <c r="G118" s="61"/>
      <c r="H118" s="61"/>
      <c r="I118" s="61"/>
      <c r="J118" s="61"/>
      <c r="K118" s="61"/>
      <c r="L118" s="61"/>
      <c r="M118" s="62"/>
      <c r="N118" s="61"/>
      <c r="O118" s="61"/>
      <c r="P118" s="61"/>
      <c r="Q118" s="61"/>
      <c r="R118" s="61"/>
      <c r="S118" s="61"/>
      <c r="T118" s="61"/>
      <c r="U118" s="61"/>
      <c r="V118" s="61"/>
      <c r="W118" s="61"/>
      <c r="X118" s="61"/>
      <c r="Y118" s="61"/>
      <c r="Z118" s="61"/>
      <c r="AA118" s="61"/>
      <c r="AB118" s="61"/>
      <c r="AC118" s="61"/>
      <c r="AD118" s="61"/>
      <c r="AE118" s="61"/>
      <c r="AF118" s="61"/>
      <c r="AG118" s="61"/>
      <c r="AH118" s="61"/>
      <c r="AI118" s="61"/>
      <c r="AJ118" s="61"/>
      <c r="AK118" s="61"/>
      <c r="AL118" s="61"/>
      <c r="AM118" s="61"/>
      <c r="AN118" s="61"/>
    </row>
    <row r="119" spans="1:40" ht="9.75" customHeight="1" x14ac:dyDescent="0.2">
      <c r="A119" s="61"/>
      <c r="B119" s="61"/>
      <c r="C119" s="61"/>
      <c r="D119" s="61"/>
      <c r="E119" s="61"/>
      <c r="F119" s="61"/>
      <c r="G119" s="61"/>
      <c r="H119" s="61"/>
      <c r="I119" s="61"/>
      <c r="J119" s="61"/>
      <c r="K119" s="61"/>
      <c r="L119" s="61"/>
      <c r="M119" s="62"/>
      <c r="N119" s="61"/>
      <c r="O119" s="61"/>
      <c r="P119" s="61"/>
      <c r="Q119" s="61"/>
      <c r="R119" s="61"/>
      <c r="S119" s="61"/>
      <c r="T119" s="61"/>
      <c r="U119" s="61"/>
      <c r="V119" s="61"/>
      <c r="W119" s="61"/>
      <c r="X119" s="61"/>
      <c r="Y119" s="61"/>
      <c r="Z119" s="61"/>
      <c r="AA119" s="61"/>
      <c r="AB119" s="61"/>
      <c r="AC119" s="61"/>
      <c r="AD119" s="61"/>
      <c r="AE119" s="61"/>
      <c r="AF119" s="61"/>
      <c r="AG119" s="61"/>
      <c r="AH119" s="61"/>
      <c r="AI119" s="61"/>
      <c r="AJ119" s="61"/>
      <c r="AK119" s="61"/>
      <c r="AL119" s="61"/>
      <c r="AM119" s="61"/>
      <c r="AN119" s="61"/>
    </row>
    <row r="120" spans="1:40" ht="9.75" customHeight="1" x14ac:dyDescent="0.2">
      <c r="A120" s="61"/>
      <c r="B120" s="61"/>
      <c r="C120" s="61"/>
      <c r="D120" s="61"/>
      <c r="E120" s="61"/>
      <c r="F120" s="61"/>
      <c r="G120" s="61"/>
      <c r="H120" s="61"/>
      <c r="I120" s="61"/>
      <c r="J120" s="61"/>
      <c r="K120" s="61"/>
      <c r="L120" s="61"/>
      <c r="M120" s="62"/>
      <c r="N120" s="61"/>
      <c r="O120" s="61"/>
      <c r="P120" s="61"/>
      <c r="Q120" s="61"/>
      <c r="R120" s="61"/>
      <c r="S120" s="61"/>
      <c r="T120" s="61"/>
      <c r="U120" s="61"/>
      <c r="V120" s="61"/>
      <c r="W120" s="61"/>
      <c r="X120" s="61"/>
      <c r="Y120" s="61"/>
      <c r="Z120" s="61"/>
      <c r="AA120" s="61"/>
      <c r="AB120" s="61"/>
      <c r="AC120" s="61"/>
      <c r="AD120" s="61"/>
      <c r="AE120" s="61"/>
      <c r="AF120" s="61"/>
      <c r="AG120" s="61"/>
      <c r="AH120" s="61"/>
      <c r="AI120" s="61"/>
      <c r="AJ120" s="61"/>
      <c r="AK120" s="61"/>
      <c r="AL120" s="61"/>
      <c r="AM120" s="61"/>
      <c r="AN120" s="61"/>
    </row>
    <row r="121" spans="1:40" ht="9.75" customHeight="1" x14ac:dyDescent="0.2">
      <c r="A121" s="61"/>
      <c r="B121" s="61"/>
      <c r="C121" s="61"/>
      <c r="D121" s="61"/>
      <c r="E121" s="61"/>
      <c r="F121" s="61"/>
      <c r="G121" s="61"/>
      <c r="H121" s="61"/>
      <c r="I121" s="61"/>
      <c r="J121" s="61"/>
      <c r="K121" s="61"/>
      <c r="L121" s="61"/>
      <c r="M121" s="62"/>
      <c r="N121" s="61"/>
      <c r="O121" s="61"/>
      <c r="P121" s="61"/>
      <c r="Q121" s="61"/>
      <c r="R121" s="61"/>
      <c r="S121" s="61"/>
      <c r="T121" s="61"/>
      <c r="U121" s="61"/>
      <c r="V121" s="61"/>
      <c r="W121" s="61"/>
      <c r="X121" s="61"/>
      <c r="Y121" s="61"/>
      <c r="Z121" s="61"/>
      <c r="AA121" s="61"/>
      <c r="AB121" s="61"/>
      <c r="AC121" s="61"/>
      <c r="AD121" s="61"/>
      <c r="AE121" s="61"/>
      <c r="AF121" s="61"/>
      <c r="AG121" s="61"/>
      <c r="AH121" s="61"/>
      <c r="AI121" s="61"/>
      <c r="AJ121" s="61"/>
      <c r="AK121" s="61"/>
      <c r="AL121" s="61"/>
      <c r="AM121" s="61"/>
      <c r="AN121" s="61"/>
    </row>
    <row r="122" spans="1:40" ht="9.75" customHeight="1" x14ac:dyDescent="0.2">
      <c r="A122" s="61"/>
      <c r="B122" s="61"/>
      <c r="C122" s="61"/>
      <c r="D122" s="61"/>
      <c r="E122" s="61"/>
      <c r="F122" s="61"/>
      <c r="G122" s="61"/>
      <c r="H122" s="61"/>
      <c r="I122" s="61"/>
      <c r="J122" s="61"/>
      <c r="K122" s="61"/>
      <c r="L122" s="61"/>
      <c r="M122" s="62"/>
      <c r="N122" s="61"/>
      <c r="O122" s="61"/>
      <c r="P122" s="61"/>
      <c r="Q122" s="61"/>
      <c r="R122" s="61"/>
      <c r="S122" s="61"/>
      <c r="T122" s="61"/>
      <c r="U122" s="61"/>
      <c r="V122" s="61"/>
      <c r="W122" s="61"/>
      <c r="X122" s="61"/>
      <c r="Y122" s="61"/>
      <c r="Z122" s="61"/>
      <c r="AA122" s="61"/>
      <c r="AB122" s="61"/>
      <c r="AC122" s="61"/>
      <c r="AD122" s="61"/>
      <c r="AE122" s="61"/>
      <c r="AF122" s="61"/>
      <c r="AG122" s="61"/>
      <c r="AH122" s="61"/>
      <c r="AI122" s="61"/>
      <c r="AJ122" s="61"/>
      <c r="AK122" s="61"/>
      <c r="AL122" s="61"/>
      <c r="AM122" s="61"/>
      <c r="AN122" s="61"/>
    </row>
    <row r="123" spans="1:40" ht="9.75" customHeight="1" x14ac:dyDescent="0.2">
      <c r="A123" s="61"/>
      <c r="B123" s="61"/>
      <c r="C123" s="61"/>
      <c r="D123" s="61"/>
      <c r="E123" s="61"/>
      <c r="F123" s="61"/>
      <c r="G123" s="61"/>
      <c r="H123" s="61"/>
      <c r="I123" s="61"/>
      <c r="J123" s="61"/>
      <c r="K123" s="61"/>
      <c r="L123" s="61"/>
      <c r="M123" s="62"/>
      <c r="N123" s="61"/>
      <c r="O123" s="61"/>
      <c r="P123" s="61"/>
      <c r="Q123" s="61"/>
      <c r="R123" s="61"/>
      <c r="S123" s="61"/>
      <c r="T123" s="61"/>
      <c r="U123" s="61"/>
      <c r="V123" s="61"/>
      <c r="W123" s="61"/>
      <c r="X123" s="61"/>
      <c r="Y123" s="61"/>
      <c r="Z123" s="61"/>
      <c r="AA123" s="61"/>
      <c r="AB123" s="61"/>
      <c r="AC123" s="61"/>
      <c r="AD123" s="61"/>
      <c r="AE123" s="61"/>
      <c r="AF123" s="61"/>
      <c r="AG123" s="61"/>
      <c r="AH123" s="61"/>
      <c r="AI123" s="61"/>
      <c r="AJ123" s="61"/>
      <c r="AK123" s="61"/>
      <c r="AL123" s="61"/>
      <c r="AM123" s="61"/>
      <c r="AN123" s="61"/>
    </row>
    <row r="124" spans="1:40" ht="9.75" customHeight="1" x14ac:dyDescent="0.2">
      <c r="A124" s="61"/>
      <c r="B124" s="61"/>
      <c r="C124" s="61"/>
      <c r="D124" s="61"/>
      <c r="E124" s="61"/>
      <c r="F124" s="61"/>
      <c r="G124" s="61"/>
      <c r="H124" s="61"/>
      <c r="I124" s="61"/>
      <c r="J124" s="61"/>
      <c r="K124" s="61"/>
      <c r="L124" s="61"/>
      <c r="M124" s="62"/>
      <c r="N124" s="61"/>
      <c r="O124" s="61"/>
      <c r="P124" s="61"/>
      <c r="Q124" s="61"/>
      <c r="R124" s="61"/>
      <c r="S124" s="61"/>
      <c r="T124" s="61"/>
      <c r="U124" s="61"/>
      <c r="V124" s="61"/>
      <c r="W124" s="61"/>
      <c r="X124" s="61"/>
      <c r="Y124" s="61"/>
      <c r="Z124" s="61"/>
      <c r="AA124" s="61"/>
      <c r="AB124" s="61"/>
      <c r="AC124" s="61"/>
      <c r="AD124" s="61"/>
      <c r="AE124" s="61"/>
      <c r="AF124" s="61"/>
      <c r="AG124" s="61"/>
      <c r="AH124" s="61"/>
      <c r="AI124" s="61"/>
      <c r="AJ124" s="61"/>
      <c r="AK124" s="61"/>
      <c r="AL124" s="61"/>
      <c r="AM124" s="61"/>
      <c r="AN124" s="61"/>
    </row>
    <row r="125" spans="1:40" ht="9.75" customHeight="1" x14ac:dyDescent="0.2">
      <c r="A125" s="61"/>
      <c r="B125" s="61"/>
      <c r="C125" s="61"/>
      <c r="D125" s="61"/>
      <c r="E125" s="61"/>
      <c r="F125" s="61"/>
      <c r="G125" s="61"/>
      <c r="H125" s="61"/>
      <c r="I125" s="61"/>
      <c r="J125" s="61"/>
      <c r="K125" s="61"/>
      <c r="L125" s="61"/>
      <c r="M125" s="62"/>
      <c r="N125" s="61"/>
      <c r="O125" s="61"/>
      <c r="P125" s="61"/>
      <c r="Q125" s="61"/>
      <c r="R125" s="61"/>
      <c r="S125" s="61"/>
      <c r="T125" s="61"/>
      <c r="U125" s="61"/>
      <c r="V125" s="61"/>
      <c r="W125" s="61"/>
      <c r="X125" s="61"/>
      <c r="Y125" s="61"/>
      <c r="Z125" s="61"/>
      <c r="AA125" s="61"/>
      <c r="AB125" s="61"/>
      <c r="AC125" s="61"/>
      <c r="AD125" s="61"/>
      <c r="AE125" s="61"/>
      <c r="AF125" s="61"/>
      <c r="AG125" s="61"/>
      <c r="AH125" s="61"/>
      <c r="AI125" s="61"/>
      <c r="AJ125" s="61"/>
      <c r="AK125" s="61"/>
      <c r="AL125" s="61"/>
      <c r="AM125" s="61"/>
      <c r="AN125" s="61"/>
    </row>
    <row r="126" spans="1:40" ht="9.75" customHeight="1" x14ac:dyDescent="0.2">
      <c r="A126" s="61"/>
      <c r="B126" s="61"/>
      <c r="C126" s="61"/>
      <c r="D126" s="61"/>
      <c r="E126" s="61"/>
      <c r="F126" s="61"/>
      <c r="G126" s="61"/>
      <c r="H126" s="61"/>
      <c r="I126" s="61"/>
      <c r="J126" s="61"/>
      <c r="K126" s="61"/>
      <c r="L126" s="61"/>
      <c r="M126" s="62"/>
      <c r="N126" s="61"/>
      <c r="O126" s="61"/>
      <c r="P126" s="61"/>
      <c r="Q126" s="61"/>
      <c r="R126" s="61"/>
      <c r="S126" s="61"/>
      <c r="T126" s="61"/>
      <c r="U126" s="61"/>
      <c r="V126" s="61"/>
      <c r="W126" s="61"/>
      <c r="X126" s="61"/>
      <c r="Y126" s="61"/>
      <c r="Z126" s="61"/>
      <c r="AA126" s="61"/>
      <c r="AB126" s="61"/>
      <c r="AC126" s="61"/>
      <c r="AD126" s="61"/>
      <c r="AE126" s="61"/>
      <c r="AF126" s="61"/>
      <c r="AG126" s="61"/>
      <c r="AH126" s="61"/>
      <c r="AI126" s="61"/>
      <c r="AJ126" s="61"/>
      <c r="AK126" s="61"/>
      <c r="AL126" s="61"/>
      <c r="AM126" s="61"/>
      <c r="AN126" s="61"/>
    </row>
    <row r="127" spans="1:40" ht="9.75" customHeight="1" x14ac:dyDescent="0.2">
      <c r="A127" s="61"/>
      <c r="B127" s="61"/>
      <c r="C127" s="61"/>
      <c r="D127" s="61"/>
      <c r="E127" s="61"/>
      <c r="F127" s="61"/>
      <c r="G127" s="61"/>
      <c r="H127" s="61"/>
      <c r="I127" s="61"/>
      <c r="J127" s="61"/>
      <c r="K127" s="61"/>
      <c r="L127" s="61"/>
      <c r="M127" s="62"/>
      <c r="N127" s="61"/>
      <c r="O127" s="61"/>
      <c r="P127" s="61"/>
      <c r="Q127" s="61"/>
      <c r="R127" s="61"/>
      <c r="S127" s="61"/>
      <c r="T127" s="61"/>
      <c r="U127" s="61"/>
      <c r="V127" s="61"/>
      <c r="W127" s="61"/>
      <c r="X127" s="61"/>
      <c r="Y127" s="61"/>
      <c r="Z127" s="61"/>
      <c r="AA127" s="61"/>
      <c r="AB127" s="61"/>
      <c r="AC127" s="61"/>
      <c r="AD127" s="61"/>
      <c r="AE127" s="61"/>
      <c r="AF127" s="61"/>
      <c r="AG127" s="61"/>
      <c r="AH127" s="61"/>
      <c r="AI127" s="61"/>
      <c r="AJ127" s="61"/>
      <c r="AK127" s="61"/>
      <c r="AL127" s="61"/>
      <c r="AM127" s="61"/>
      <c r="AN127" s="61"/>
    </row>
    <row r="128" spans="1:40" ht="9.75" customHeight="1" x14ac:dyDescent="0.2">
      <c r="A128" s="61"/>
      <c r="B128" s="61"/>
      <c r="C128" s="61"/>
      <c r="D128" s="61"/>
      <c r="E128" s="61"/>
      <c r="F128" s="61"/>
      <c r="G128" s="61"/>
      <c r="H128" s="61"/>
      <c r="I128" s="61"/>
      <c r="J128" s="61"/>
      <c r="K128" s="61"/>
      <c r="L128" s="61"/>
      <c r="M128" s="62"/>
      <c r="N128" s="61"/>
      <c r="O128" s="61"/>
      <c r="P128" s="61"/>
      <c r="Q128" s="61"/>
      <c r="R128" s="61"/>
      <c r="S128" s="61"/>
      <c r="T128" s="61"/>
      <c r="U128" s="61"/>
      <c r="V128" s="61"/>
      <c r="W128" s="61"/>
      <c r="X128" s="61"/>
      <c r="Y128" s="61"/>
      <c r="Z128" s="61"/>
      <c r="AA128" s="61"/>
      <c r="AB128" s="61"/>
      <c r="AC128" s="61"/>
      <c r="AD128" s="61"/>
      <c r="AE128" s="61"/>
      <c r="AF128" s="61"/>
      <c r="AG128" s="61"/>
      <c r="AH128" s="61"/>
      <c r="AI128" s="61"/>
      <c r="AJ128" s="61"/>
      <c r="AK128" s="61"/>
      <c r="AL128" s="61"/>
      <c r="AM128" s="61"/>
      <c r="AN128" s="61"/>
    </row>
    <row r="129" spans="1:40" ht="9.75" customHeight="1" x14ac:dyDescent="0.2">
      <c r="A129" s="61"/>
      <c r="B129" s="61"/>
      <c r="C129" s="61"/>
      <c r="D129" s="61"/>
      <c r="E129" s="61"/>
      <c r="F129" s="61"/>
      <c r="G129" s="61"/>
      <c r="H129" s="61"/>
      <c r="I129" s="61"/>
      <c r="J129" s="61"/>
      <c r="K129" s="61"/>
      <c r="L129" s="61"/>
      <c r="M129" s="62"/>
      <c r="N129" s="61"/>
      <c r="O129" s="61"/>
      <c r="P129" s="61"/>
      <c r="Q129" s="61"/>
      <c r="R129" s="61"/>
      <c r="S129" s="61"/>
      <c r="T129" s="61"/>
      <c r="U129" s="61"/>
      <c r="V129" s="61"/>
      <c r="W129" s="61"/>
      <c r="X129" s="61"/>
      <c r="Y129" s="61"/>
      <c r="Z129" s="61"/>
      <c r="AA129" s="61"/>
      <c r="AB129" s="61"/>
      <c r="AC129" s="61"/>
      <c r="AD129" s="61"/>
      <c r="AE129" s="61"/>
      <c r="AF129" s="61"/>
      <c r="AG129" s="61"/>
      <c r="AH129" s="61"/>
      <c r="AI129" s="61"/>
      <c r="AJ129" s="61"/>
      <c r="AK129" s="61"/>
      <c r="AL129" s="61"/>
      <c r="AM129" s="61"/>
      <c r="AN129" s="61"/>
    </row>
    <row r="130" spans="1:40" ht="9.75" customHeight="1" x14ac:dyDescent="0.2">
      <c r="A130" s="61"/>
      <c r="B130" s="61"/>
      <c r="C130" s="61"/>
      <c r="D130" s="61"/>
      <c r="E130" s="61"/>
      <c r="F130" s="61"/>
      <c r="G130" s="61"/>
      <c r="H130" s="61"/>
      <c r="I130" s="61"/>
      <c r="J130" s="61"/>
      <c r="K130" s="61"/>
      <c r="L130" s="61"/>
      <c r="M130" s="62"/>
      <c r="N130" s="61"/>
      <c r="O130" s="61"/>
      <c r="P130" s="61"/>
      <c r="Q130" s="61"/>
      <c r="R130" s="61"/>
      <c r="S130" s="61"/>
      <c r="T130" s="61"/>
      <c r="U130" s="61"/>
      <c r="V130" s="61"/>
      <c r="W130" s="61"/>
      <c r="X130" s="61"/>
      <c r="Y130" s="61"/>
      <c r="Z130" s="61"/>
      <c r="AA130" s="61"/>
      <c r="AB130" s="61"/>
      <c r="AC130" s="61"/>
      <c r="AD130" s="61"/>
      <c r="AE130" s="61"/>
      <c r="AF130" s="61"/>
      <c r="AG130" s="61"/>
      <c r="AH130" s="61"/>
      <c r="AI130" s="61"/>
      <c r="AJ130" s="61"/>
      <c r="AK130" s="61"/>
      <c r="AL130" s="61"/>
      <c r="AM130" s="61"/>
      <c r="AN130" s="61"/>
    </row>
    <row r="131" spans="1:40" ht="9.75" customHeight="1" x14ac:dyDescent="0.2">
      <c r="A131" s="61"/>
      <c r="B131" s="61"/>
      <c r="C131" s="61"/>
      <c r="D131" s="61"/>
      <c r="E131" s="61"/>
      <c r="F131" s="61"/>
      <c r="G131" s="61"/>
      <c r="H131" s="61"/>
      <c r="I131" s="61"/>
      <c r="J131" s="61"/>
      <c r="K131" s="61"/>
      <c r="L131" s="61"/>
      <c r="M131" s="62"/>
      <c r="N131" s="61"/>
      <c r="O131" s="61"/>
      <c r="P131" s="61"/>
      <c r="Q131" s="61"/>
      <c r="R131" s="61"/>
      <c r="S131" s="61"/>
      <c r="T131" s="61"/>
      <c r="U131" s="61"/>
      <c r="V131" s="61"/>
      <c r="W131" s="61"/>
      <c r="X131" s="61"/>
      <c r="Y131" s="61"/>
      <c r="Z131" s="61"/>
      <c r="AA131" s="61"/>
      <c r="AB131" s="61"/>
      <c r="AC131" s="61"/>
      <c r="AD131" s="61"/>
      <c r="AE131" s="61"/>
      <c r="AF131" s="61"/>
      <c r="AG131" s="61"/>
      <c r="AH131" s="61"/>
      <c r="AI131" s="61"/>
      <c r="AJ131" s="61"/>
      <c r="AK131" s="61"/>
      <c r="AL131" s="61"/>
      <c r="AM131" s="61"/>
      <c r="AN131" s="61"/>
    </row>
    <row r="132" spans="1:40" ht="9.75" customHeight="1" x14ac:dyDescent="0.2">
      <c r="A132" s="61"/>
      <c r="B132" s="61"/>
      <c r="C132" s="61"/>
      <c r="D132" s="61"/>
      <c r="E132" s="61"/>
      <c r="F132" s="61"/>
      <c r="G132" s="61"/>
      <c r="H132" s="61"/>
      <c r="I132" s="61"/>
      <c r="J132" s="61"/>
      <c r="K132" s="61"/>
      <c r="L132" s="61"/>
      <c r="M132" s="62"/>
      <c r="N132" s="61"/>
      <c r="O132" s="61"/>
      <c r="P132" s="61"/>
      <c r="Q132" s="61"/>
      <c r="R132" s="61"/>
      <c r="S132" s="61"/>
      <c r="T132" s="61"/>
      <c r="U132" s="61"/>
      <c r="V132" s="61"/>
      <c r="W132" s="61"/>
      <c r="X132" s="61"/>
      <c r="Y132" s="61"/>
      <c r="Z132" s="61"/>
      <c r="AA132" s="61"/>
      <c r="AB132" s="61"/>
      <c r="AC132" s="61"/>
      <c r="AD132" s="61"/>
      <c r="AE132" s="61"/>
      <c r="AF132" s="61"/>
      <c r="AG132" s="61"/>
      <c r="AH132" s="61"/>
      <c r="AI132" s="61"/>
      <c r="AJ132" s="61"/>
      <c r="AK132" s="61"/>
      <c r="AL132" s="61"/>
      <c r="AM132" s="61"/>
      <c r="AN132" s="61"/>
    </row>
    <row r="133" spans="1:40" ht="9.75" customHeight="1" x14ac:dyDescent="0.2">
      <c r="A133" s="61"/>
      <c r="B133" s="61"/>
      <c r="C133" s="61"/>
      <c r="D133" s="61"/>
      <c r="E133" s="61"/>
      <c r="F133" s="61"/>
      <c r="G133" s="61"/>
      <c r="H133" s="61"/>
      <c r="I133" s="61"/>
      <c r="J133" s="61"/>
      <c r="K133" s="61"/>
      <c r="L133" s="61"/>
      <c r="M133" s="62"/>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row>
    <row r="134" spans="1:40" ht="9.75" customHeight="1" x14ac:dyDescent="0.2">
      <c r="A134" s="61"/>
      <c r="B134" s="61"/>
      <c r="C134" s="61"/>
      <c r="D134" s="61"/>
      <c r="E134" s="61"/>
      <c r="F134" s="61"/>
      <c r="G134" s="61"/>
      <c r="H134" s="61"/>
      <c r="I134" s="61"/>
      <c r="J134" s="61"/>
      <c r="K134" s="61"/>
      <c r="L134" s="61"/>
      <c r="M134" s="62"/>
      <c r="N134" s="61"/>
      <c r="O134" s="61"/>
      <c r="P134" s="61"/>
      <c r="Q134" s="61"/>
      <c r="R134" s="61"/>
      <c r="S134" s="61"/>
      <c r="T134" s="61"/>
      <c r="U134" s="61"/>
      <c r="V134" s="61"/>
      <c r="W134" s="61"/>
      <c r="X134" s="61"/>
      <c r="Y134" s="61"/>
      <c r="Z134" s="61"/>
      <c r="AA134" s="61"/>
      <c r="AB134" s="61"/>
      <c r="AC134" s="61"/>
      <c r="AD134" s="61"/>
      <c r="AE134" s="61"/>
      <c r="AF134" s="61"/>
      <c r="AG134" s="61"/>
      <c r="AH134" s="61"/>
      <c r="AI134" s="61"/>
      <c r="AJ134" s="61"/>
      <c r="AK134" s="61"/>
      <c r="AL134" s="61"/>
      <c r="AM134" s="61"/>
      <c r="AN134" s="61"/>
    </row>
    <row r="135" spans="1:40" ht="9.75" customHeight="1" x14ac:dyDescent="0.2">
      <c r="A135" s="61"/>
      <c r="B135" s="61"/>
      <c r="C135" s="61"/>
      <c r="D135" s="61"/>
      <c r="E135" s="61"/>
      <c r="F135" s="61"/>
      <c r="G135" s="61"/>
      <c r="H135" s="61"/>
      <c r="I135" s="61"/>
      <c r="J135" s="61"/>
      <c r="K135" s="61"/>
      <c r="L135" s="61"/>
      <c r="M135" s="62"/>
      <c r="N135" s="61"/>
      <c r="O135" s="61"/>
      <c r="P135" s="61"/>
      <c r="Q135" s="61"/>
      <c r="R135" s="61"/>
      <c r="S135" s="61"/>
      <c r="T135" s="61"/>
      <c r="U135" s="61"/>
      <c r="V135" s="61"/>
      <c r="W135" s="61"/>
      <c r="X135" s="61"/>
      <c r="Y135" s="61"/>
      <c r="Z135" s="61"/>
      <c r="AA135" s="61"/>
      <c r="AB135" s="61"/>
      <c r="AC135" s="61"/>
      <c r="AD135" s="61"/>
      <c r="AE135" s="61"/>
      <c r="AF135" s="61"/>
      <c r="AG135" s="61"/>
      <c r="AH135" s="61"/>
      <c r="AI135" s="61"/>
      <c r="AJ135" s="61"/>
      <c r="AK135" s="61"/>
      <c r="AL135" s="61"/>
      <c r="AM135" s="61"/>
      <c r="AN135" s="61"/>
    </row>
    <row r="136" spans="1:40" ht="9.75" customHeight="1" x14ac:dyDescent="0.2">
      <c r="A136" s="61"/>
      <c r="B136" s="61"/>
      <c r="C136" s="61"/>
      <c r="D136" s="61"/>
      <c r="E136" s="61"/>
      <c r="F136" s="61"/>
      <c r="G136" s="61"/>
      <c r="H136" s="61"/>
      <c r="I136" s="61"/>
      <c r="J136" s="61"/>
      <c r="K136" s="61"/>
      <c r="L136" s="61"/>
      <c r="M136" s="62"/>
      <c r="N136" s="61"/>
      <c r="O136" s="61"/>
      <c r="P136" s="61"/>
      <c r="Q136" s="61"/>
      <c r="R136" s="61"/>
      <c r="S136" s="61"/>
      <c r="T136" s="61"/>
      <c r="U136" s="61"/>
      <c r="V136" s="61"/>
      <c r="W136" s="61"/>
      <c r="X136" s="61"/>
      <c r="Y136" s="61"/>
      <c r="Z136" s="61"/>
      <c r="AA136" s="61"/>
      <c r="AB136" s="61"/>
      <c r="AC136" s="61"/>
      <c r="AD136" s="61"/>
      <c r="AE136" s="61"/>
      <c r="AF136" s="61"/>
      <c r="AG136" s="61"/>
      <c r="AH136" s="61"/>
      <c r="AI136" s="61"/>
      <c r="AJ136" s="61"/>
      <c r="AK136" s="61"/>
      <c r="AL136" s="61"/>
      <c r="AM136" s="61"/>
      <c r="AN136" s="61"/>
    </row>
    <row r="137" spans="1:40" ht="9.75" customHeight="1" x14ac:dyDescent="0.2">
      <c r="A137" s="61"/>
      <c r="B137" s="61"/>
      <c r="C137" s="61"/>
      <c r="D137" s="61"/>
      <c r="E137" s="61"/>
      <c r="F137" s="61"/>
      <c r="G137" s="61"/>
      <c r="H137" s="61"/>
      <c r="I137" s="61"/>
      <c r="J137" s="61"/>
      <c r="K137" s="61"/>
      <c r="L137" s="61"/>
      <c r="M137" s="62"/>
      <c r="N137" s="61"/>
      <c r="O137" s="61"/>
      <c r="P137" s="61"/>
      <c r="Q137" s="61"/>
      <c r="R137" s="61"/>
      <c r="S137" s="61"/>
      <c r="T137" s="61"/>
      <c r="U137" s="61"/>
      <c r="V137" s="61"/>
      <c r="W137" s="61"/>
      <c r="X137" s="61"/>
      <c r="Y137" s="61"/>
      <c r="Z137" s="61"/>
      <c r="AA137" s="61"/>
      <c r="AB137" s="61"/>
      <c r="AC137" s="61"/>
      <c r="AD137" s="61"/>
      <c r="AE137" s="61"/>
      <c r="AF137" s="61"/>
      <c r="AG137" s="61"/>
      <c r="AH137" s="61"/>
      <c r="AI137" s="61"/>
      <c r="AJ137" s="61"/>
      <c r="AK137" s="61"/>
      <c r="AL137" s="61"/>
      <c r="AM137" s="61"/>
      <c r="AN137" s="61"/>
    </row>
    <row r="138" spans="1:40" ht="9.75" customHeight="1" x14ac:dyDescent="0.2">
      <c r="A138" s="61"/>
      <c r="B138" s="61"/>
      <c r="C138" s="61"/>
      <c r="D138" s="61"/>
      <c r="E138" s="61"/>
      <c r="F138" s="61"/>
      <c r="G138" s="61"/>
      <c r="H138" s="61"/>
      <c r="I138" s="61"/>
      <c r="J138" s="61"/>
      <c r="K138" s="61"/>
      <c r="L138" s="61"/>
      <c r="M138" s="62"/>
      <c r="N138" s="61"/>
      <c r="O138" s="61"/>
      <c r="P138" s="61"/>
      <c r="Q138" s="61"/>
      <c r="R138" s="61"/>
      <c r="S138" s="61"/>
      <c r="T138" s="61"/>
      <c r="U138" s="61"/>
      <c r="V138" s="61"/>
      <c r="W138" s="61"/>
      <c r="X138" s="61"/>
      <c r="Y138" s="61"/>
      <c r="Z138" s="61"/>
      <c r="AA138" s="61"/>
      <c r="AB138" s="61"/>
      <c r="AC138" s="61"/>
      <c r="AD138" s="61"/>
      <c r="AE138" s="61"/>
      <c r="AF138" s="61"/>
      <c r="AG138" s="61"/>
      <c r="AH138" s="61"/>
      <c r="AI138" s="61"/>
      <c r="AJ138" s="61"/>
      <c r="AK138" s="61"/>
      <c r="AL138" s="61"/>
      <c r="AM138" s="61"/>
      <c r="AN138" s="61"/>
    </row>
    <row r="139" spans="1:40" ht="9.75" customHeight="1" x14ac:dyDescent="0.2">
      <c r="A139" s="61"/>
      <c r="B139" s="61"/>
      <c r="C139" s="61"/>
      <c r="D139" s="61"/>
      <c r="E139" s="61"/>
      <c r="F139" s="61"/>
      <c r="G139" s="61"/>
      <c r="H139" s="61"/>
      <c r="I139" s="61"/>
      <c r="J139" s="61"/>
      <c r="K139" s="61"/>
      <c r="L139" s="61"/>
      <c r="M139" s="62"/>
      <c r="N139" s="61"/>
      <c r="O139" s="61"/>
      <c r="P139" s="61"/>
      <c r="Q139" s="61"/>
      <c r="R139" s="61"/>
      <c r="S139" s="61"/>
      <c r="T139" s="61"/>
      <c r="U139" s="61"/>
      <c r="V139" s="61"/>
      <c r="W139" s="61"/>
      <c r="X139" s="61"/>
      <c r="Y139" s="61"/>
      <c r="Z139" s="61"/>
      <c r="AA139" s="61"/>
      <c r="AB139" s="61"/>
      <c r="AC139" s="61"/>
      <c r="AD139" s="61"/>
      <c r="AE139" s="61"/>
      <c r="AF139" s="61"/>
      <c r="AG139" s="61"/>
      <c r="AH139" s="61"/>
      <c r="AI139" s="61"/>
      <c r="AJ139" s="61"/>
      <c r="AK139" s="61"/>
      <c r="AL139" s="61"/>
      <c r="AM139" s="61"/>
      <c r="AN139" s="61"/>
    </row>
    <row r="140" spans="1:40" ht="9.75" customHeight="1" x14ac:dyDescent="0.2">
      <c r="A140" s="61"/>
      <c r="B140" s="61"/>
      <c r="C140" s="61"/>
      <c r="D140" s="61"/>
      <c r="E140" s="61"/>
      <c r="F140" s="61"/>
      <c r="G140" s="61"/>
      <c r="H140" s="61"/>
      <c r="I140" s="61"/>
      <c r="J140" s="61"/>
      <c r="K140" s="61"/>
      <c r="L140" s="61"/>
      <c r="M140" s="62"/>
      <c r="N140" s="61"/>
      <c r="O140" s="61"/>
      <c r="P140" s="61"/>
      <c r="Q140" s="61"/>
      <c r="R140" s="61"/>
      <c r="S140" s="61"/>
      <c r="T140" s="61"/>
      <c r="U140" s="61"/>
      <c r="V140" s="61"/>
      <c r="W140" s="61"/>
      <c r="X140" s="61"/>
      <c r="Y140" s="61"/>
      <c r="Z140" s="61"/>
      <c r="AA140" s="61"/>
      <c r="AB140" s="61"/>
      <c r="AC140" s="61"/>
      <c r="AD140" s="61"/>
      <c r="AE140" s="61"/>
      <c r="AF140" s="61"/>
      <c r="AG140" s="61"/>
      <c r="AH140" s="61"/>
      <c r="AI140" s="61"/>
      <c r="AJ140" s="61"/>
      <c r="AK140" s="61"/>
      <c r="AL140" s="61"/>
      <c r="AM140" s="61"/>
      <c r="AN140" s="61"/>
    </row>
    <row r="141" spans="1:40" ht="9.75" customHeight="1" x14ac:dyDescent="0.2">
      <c r="A141" s="61"/>
      <c r="B141" s="61"/>
      <c r="C141" s="61"/>
      <c r="D141" s="61"/>
      <c r="E141" s="61"/>
      <c r="F141" s="61"/>
      <c r="G141" s="61"/>
      <c r="H141" s="61"/>
      <c r="I141" s="61"/>
      <c r="J141" s="61"/>
      <c r="K141" s="61"/>
      <c r="L141" s="61"/>
      <c r="M141" s="62"/>
      <c r="N141" s="61"/>
      <c r="O141" s="61"/>
      <c r="P141" s="61"/>
      <c r="Q141" s="61"/>
      <c r="R141" s="61"/>
      <c r="S141" s="61"/>
      <c r="T141" s="61"/>
      <c r="U141" s="61"/>
      <c r="V141" s="61"/>
      <c r="W141" s="61"/>
      <c r="X141" s="61"/>
      <c r="Y141" s="61"/>
      <c r="Z141" s="61"/>
      <c r="AA141" s="61"/>
      <c r="AB141" s="61"/>
      <c r="AC141" s="61"/>
      <c r="AD141" s="61"/>
      <c r="AE141" s="61"/>
      <c r="AF141" s="61"/>
      <c r="AG141" s="61"/>
      <c r="AH141" s="61"/>
      <c r="AI141" s="61"/>
      <c r="AJ141" s="61"/>
      <c r="AK141" s="61"/>
      <c r="AL141" s="61"/>
      <c r="AM141" s="61"/>
      <c r="AN141" s="61"/>
    </row>
    <row r="142" spans="1:40" ht="9.75" customHeight="1" x14ac:dyDescent="0.2">
      <c r="A142" s="61"/>
      <c r="B142" s="61"/>
      <c r="C142" s="61"/>
      <c r="D142" s="61"/>
      <c r="E142" s="61"/>
      <c r="F142" s="61"/>
      <c r="G142" s="61"/>
      <c r="H142" s="61"/>
      <c r="I142" s="61"/>
      <c r="J142" s="61"/>
      <c r="K142" s="61"/>
      <c r="L142" s="61"/>
      <c r="M142" s="62"/>
      <c r="N142" s="61"/>
      <c r="O142" s="61"/>
      <c r="P142" s="61"/>
      <c r="Q142" s="61"/>
      <c r="R142" s="61"/>
      <c r="S142" s="61"/>
      <c r="T142" s="61"/>
      <c r="U142" s="61"/>
      <c r="V142" s="61"/>
      <c r="W142" s="61"/>
      <c r="X142" s="61"/>
      <c r="Y142" s="61"/>
      <c r="Z142" s="61"/>
      <c r="AA142" s="61"/>
      <c r="AB142" s="61"/>
      <c r="AC142" s="61"/>
      <c r="AD142" s="61"/>
      <c r="AE142" s="61"/>
      <c r="AF142" s="61"/>
      <c r="AG142" s="61"/>
      <c r="AH142" s="61"/>
      <c r="AI142" s="61"/>
      <c r="AJ142" s="61"/>
      <c r="AK142" s="61"/>
      <c r="AL142" s="61"/>
      <c r="AM142" s="61"/>
      <c r="AN142" s="61"/>
    </row>
    <row r="143" spans="1:40" ht="9.75" customHeight="1" x14ac:dyDescent="0.2">
      <c r="A143" s="61"/>
      <c r="B143" s="61"/>
      <c r="C143" s="61"/>
      <c r="D143" s="61"/>
      <c r="E143" s="61"/>
      <c r="F143" s="61"/>
      <c r="G143" s="61"/>
      <c r="H143" s="61"/>
      <c r="I143" s="61"/>
      <c r="J143" s="61"/>
      <c r="K143" s="61"/>
      <c r="L143" s="61"/>
      <c r="M143" s="62"/>
      <c r="N143" s="61"/>
      <c r="O143" s="61"/>
      <c r="P143" s="61"/>
      <c r="Q143" s="61"/>
      <c r="R143" s="61"/>
      <c r="S143" s="61"/>
      <c r="T143" s="61"/>
      <c r="U143" s="61"/>
      <c r="V143" s="61"/>
      <c r="W143" s="61"/>
      <c r="X143" s="61"/>
      <c r="Y143" s="61"/>
      <c r="Z143" s="61"/>
      <c r="AA143" s="61"/>
      <c r="AB143" s="61"/>
      <c r="AC143" s="61"/>
      <c r="AD143" s="61"/>
      <c r="AE143" s="61"/>
      <c r="AF143" s="61"/>
      <c r="AG143" s="61"/>
      <c r="AH143" s="61"/>
      <c r="AI143" s="61"/>
      <c r="AJ143" s="61"/>
      <c r="AK143" s="61"/>
      <c r="AL143" s="61"/>
      <c r="AM143" s="61"/>
      <c r="AN143" s="61"/>
    </row>
    <row r="144" spans="1:40" ht="9.75" customHeight="1" x14ac:dyDescent="0.2">
      <c r="A144" s="61"/>
      <c r="B144" s="61"/>
      <c r="C144" s="61"/>
      <c r="D144" s="61"/>
      <c r="E144" s="61"/>
      <c r="F144" s="61"/>
      <c r="G144" s="61"/>
      <c r="H144" s="61"/>
      <c r="I144" s="61"/>
      <c r="J144" s="61"/>
      <c r="K144" s="61"/>
      <c r="L144" s="61"/>
      <c r="M144" s="62"/>
      <c r="N144" s="61"/>
      <c r="O144" s="61"/>
      <c r="P144" s="61"/>
      <c r="Q144" s="61"/>
      <c r="R144" s="61"/>
      <c r="S144" s="61"/>
      <c r="T144" s="61"/>
      <c r="U144" s="61"/>
      <c r="V144" s="61"/>
      <c r="W144" s="61"/>
      <c r="X144" s="61"/>
      <c r="Y144" s="61"/>
      <c r="Z144" s="61"/>
      <c r="AA144" s="61"/>
      <c r="AB144" s="61"/>
      <c r="AC144" s="61"/>
      <c r="AD144" s="61"/>
      <c r="AE144" s="61"/>
      <c r="AF144" s="61"/>
      <c r="AG144" s="61"/>
      <c r="AH144" s="61"/>
      <c r="AI144" s="61"/>
      <c r="AJ144" s="61"/>
      <c r="AK144" s="61"/>
      <c r="AL144" s="61"/>
      <c r="AM144" s="61"/>
      <c r="AN144" s="61"/>
    </row>
    <row r="145" spans="1:40" ht="9.75" customHeight="1" x14ac:dyDescent="0.2">
      <c r="A145" s="61"/>
      <c r="B145" s="61"/>
      <c r="C145" s="61"/>
      <c r="D145" s="61"/>
      <c r="E145" s="61"/>
      <c r="F145" s="61"/>
      <c r="G145" s="61"/>
      <c r="H145" s="61"/>
      <c r="I145" s="61"/>
      <c r="J145" s="61"/>
      <c r="K145" s="61"/>
      <c r="L145" s="61"/>
      <c r="M145" s="62"/>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1"/>
      <c r="AM145" s="61"/>
      <c r="AN145" s="61"/>
    </row>
    <row r="146" spans="1:40" ht="9.75" customHeight="1" x14ac:dyDescent="0.2">
      <c r="A146" s="61"/>
      <c r="B146" s="61"/>
      <c r="C146" s="61"/>
      <c r="D146" s="61"/>
      <c r="E146" s="61"/>
      <c r="F146" s="61"/>
      <c r="G146" s="61"/>
      <c r="H146" s="61"/>
      <c r="I146" s="61"/>
      <c r="J146" s="61"/>
      <c r="K146" s="61"/>
      <c r="L146" s="61"/>
      <c r="M146" s="62"/>
      <c r="N146" s="61"/>
      <c r="O146" s="61"/>
      <c r="P146" s="61"/>
      <c r="Q146" s="61"/>
      <c r="R146" s="61"/>
      <c r="S146" s="61"/>
      <c r="T146" s="61"/>
      <c r="U146" s="61"/>
      <c r="V146" s="61"/>
      <c r="W146" s="61"/>
      <c r="X146" s="61"/>
      <c r="Y146" s="61"/>
      <c r="Z146" s="61"/>
      <c r="AA146" s="61"/>
      <c r="AB146" s="61"/>
      <c r="AC146" s="61"/>
      <c r="AD146" s="61"/>
      <c r="AE146" s="61"/>
      <c r="AF146" s="61"/>
      <c r="AG146" s="61"/>
      <c r="AH146" s="61"/>
      <c r="AI146" s="61"/>
      <c r="AJ146" s="61"/>
      <c r="AK146" s="61"/>
      <c r="AL146" s="61"/>
      <c r="AM146" s="61"/>
      <c r="AN146" s="61"/>
    </row>
    <row r="147" spans="1:40" ht="9.75" customHeight="1" x14ac:dyDescent="0.2">
      <c r="A147" s="61"/>
      <c r="B147" s="61"/>
      <c r="C147" s="61"/>
      <c r="D147" s="61"/>
      <c r="E147" s="61"/>
      <c r="F147" s="61"/>
      <c r="G147" s="61"/>
      <c r="H147" s="61"/>
      <c r="I147" s="61"/>
      <c r="J147" s="61"/>
      <c r="K147" s="61"/>
      <c r="L147" s="61"/>
      <c r="M147" s="62"/>
      <c r="N147" s="61"/>
      <c r="O147" s="61"/>
      <c r="P147" s="61"/>
      <c r="Q147" s="61"/>
      <c r="R147" s="61"/>
      <c r="S147" s="61"/>
      <c r="T147" s="61"/>
      <c r="U147" s="61"/>
      <c r="V147" s="61"/>
      <c r="W147" s="61"/>
      <c r="X147" s="61"/>
      <c r="Y147" s="61"/>
      <c r="Z147" s="61"/>
      <c r="AA147" s="61"/>
      <c r="AB147" s="61"/>
      <c r="AC147" s="61"/>
      <c r="AD147" s="61"/>
      <c r="AE147" s="61"/>
      <c r="AF147" s="61"/>
      <c r="AG147" s="61"/>
      <c r="AH147" s="61"/>
      <c r="AI147" s="61"/>
      <c r="AJ147" s="61"/>
      <c r="AK147" s="61"/>
      <c r="AL147" s="61"/>
      <c r="AM147" s="61"/>
      <c r="AN147" s="61"/>
    </row>
    <row r="148" spans="1:40" ht="9.75" customHeight="1" x14ac:dyDescent="0.2">
      <c r="A148" s="61"/>
      <c r="B148" s="61"/>
      <c r="C148" s="61"/>
      <c r="D148" s="61"/>
      <c r="E148" s="61"/>
      <c r="F148" s="61"/>
      <c r="G148" s="61"/>
      <c r="H148" s="61"/>
      <c r="I148" s="61"/>
      <c r="J148" s="61"/>
      <c r="K148" s="61"/>
      <c r="L148" s="61"/>
      <c r="M148" s="62"/>
      <c r="N148" s="61"/>
      <c r="O148" s="61"/>
      <c r="P148" s="61"/>
      <c r="Q148" s="61"/>
      <c r="R148" s="61"/>
      <c r="S148" s="61"/>
      <c r="T148" s="61"/>
      <c r="U148" s="61"/>
      <c r="V148" s="61"/>
      <c r="W148" s="61"/>
      <c r="X148" s="61"/>
      <c r="Y148" s="61"/>
      <c r="Z148" s="61"/>
      <c r="AA148" s="61"/>
      <c r="AB148" s="61"/>
      <c r="AC148" s="61"/>
      <c r="AD148" s="61"/>
      <c r="AE148" s="61"/>
      <c r="AF148" s="61"/>
      <c r="AG148" s="61"/>
      <c r="AH148" s="61"/>
      <c r="AI148" s="61"/>
      <c r="AJ148" s="61"/>
      <c r="AK148" s="61"/>
      <c r="AL148" s="61"/>
      <c r="AM148" s="61"/>
      <c r="AN148" s="61"/>
    </row>
    <row r="149" spans="1:40" ht="9.75" customHeight="1" x14ac:dyDescent="0.2">
      <c r="A149" s="61"/>
      <c r="B149" s="61"/>
      <c r="C149" s="61"/>
      <c r="D149" s="61"/>
      <c r="E149" s="61"/>
      <c r="F149" s="61"/>
      <c r="G149" s="61"/>
      <c r="H149" s="61"/>
      <c r="I149" s="61"/>
      <c r="J149" s="61"/>
      <c r="K149" s="61"/>
      <c r="L149" s="61"/>
      <c r="M149" s="62"/>
      <c r="N149" s="61"/>
      <c r="O149" s="61"/>
      <c r="P149" s="61"/>
      <c r="Q149" s="61"/>
      <c r="R149" s="61"/>
      <c r="S149" s="61"/>
      <c r="T149" s="61"/>
      <c r="U149" s="61"/>
      <c r="V149" s="61"/>
      <c r="W149" s="61"/>
      <c r="X149" s="61"/>
      <c r="Y149" s="61"/>
      <c r="Z149" s="61"/>
      <c r="AA149" s="61"/>
      <c r="AB149" s="61"/>
      <c r="AC149" s="61"/>
      <c r="AD149" s="61"/>
      <c r="AE149" s="61"/>
      <c r="AF149" s="61"/>
      <c r="AG149" s="61"/>
      <c r="AH149" s="61"/>
      <c r="AI149" s="61"/>
      <c r="AJ149" s="61"/>
      <c r="AK149" s="61"/>
      <c r="AL149" s="61"/>
      <c r="AM149" s="61"/>
      <c r="AN149" s="61"/>
    </row>
    <row r="150" spans="1:40" ht="9.75" customHeight="1" x14ac:dyDescent="0.2">
      <c r="A150" s="61"/>
      <c r="B150" s="61"/>
      <c r="C150" s="61"/>
      <c r="D150" s="61"/>
      <c r="E150" s="61"/>
      <c r="F150" s="61"/>
      <c r="G150" s="61"/>
      <c r="H150" s="61"/>
      <c r="I150" s="61"/>
      <c r="J150" s="61"/>
      <c r="K150" s="61"/>
      <c r="L150" s="61"/>
      <c r="M150" s="62"/>
      <c r="N150" s="61"/>
      <c r="O150" s="61"/>
      <c r="P150" s="61"/>
      <c r="Q150" s="61"/>
      <c r="R150" s="61"/>
      <c r="S150" s="61"/>
      <c r="T150" s="61"/>
      <c r="U150" s="61"/>
      <c r="V150" s="61"/>
      <c r="W150" s="61"/>
      <c r="X150" s="61"/>
      <c r="Y150" s="61"/>
      <c r="Z150" s="61"/>
      <c r="AA150" s="61"/>
      <c r="AB150" s="61"/>
      <c r="AC150" s="61"/>
      <c r="AD150" s="61"/>
      <c r="AE150" s="61"/>
      <c r="AF150" s="61"/>
      <c r="AG150" s="61"/>
      <c r="AH150" s="61"/>
      <c r="AI150" s="61"/>
      <c r="AJ150" s="61"/>
      <c r="AK150" s="61"/>
      <c r="AL150" s="61"/>
      <c r="AM150" s="61"/>
      <c r="AN150" s="61"/>
    </row>
    <row r="151" spans="1:40" ht="9.75" customHeight="1" x14ac:dyDescent="0.2">
      <c r="A151" s="61"/>
      <c r="B151" s="61"/>
      <c r="C151" s="61"/>
      <c r="D151" s="61"/>
      <c r="E151" s="61"/>
      <c r="F151" s="61"/>
      <c r="G151" s="61"/>
      <c r="H151" s="61"/>
      <c r="I151" s="61"/>
      <c r="J151" s="61"/>
      <c r="K151" s="61"/>
      <c r="L151" s="61"/>
      <c r="M151" s="62"/>
      <c r="N151" s="61"/>
      <c r="O151" s="61"/>
      <c r="P151" s="61"/>
      <c r="Q151" s="61"/>
      <c r="R151" s="61"/>
      <c r="S151" s="61"/>
      <c r="T151" s="61"/>
      <c r="U151" s="61"/>
      <c r="V151" s="61"/>
      <c r="W151" s="61"/>
      <c r="X151" s="61"/>
      <c r="Y151" s="61"/>
      <c r="Z151" s="61"/>
      <c r="AA151" s="61"/>
      <c r="AB151" s="61"/>
      <c r="AC151" s="61"/>
      <c r="AD151" s="61"/>
      <c r="AE151" s="61"/>
      <c r="AF151" s="61"/>
      <c r="AG151" s="61"/>
      <c r="AH151" s="61"/>
      <c r="AI151" s="61"/>
      <c r="AJ151" s="61"/>
      <c r="AK151" s="61"/>
      <c r="AL151" s="61"/>
      <c r="AM151" s="61"/>
      <c r="AN151" s="61"/>
    </row>
    <row r="152" spans="1:40" ht="9.75" customHeight="1" x14ac:dyDescent="0.2">
      <c r="A152" s="61"/>
      <c r="B152" s="61"/>
      <c r="C152" s="61"/>
      <c r="D152" s="61"/>
      <c r="E152" s="61"/>
      <c r="F152" s="61"/>
      <c r="G152" s="61"/>
      <c r="H152" s="61"/>
      <c r="I152" s="61"/>
      <c r="J152" s="61"/>
      <c r="K152" s="61"/>
      <c r="L152" s="61"/>
      <c r="M152" s="62"/>
      <c r="N152" s="61"/>
      <c r="O152" s="61"/>
      <c r="P152" s="61"/>
      <c r="Q152" s="61"/>
      <c r="R152" s="61"/>
      <c r="S152" s="61"/>
      <c r="T152" s="61"/>
      <c r="U152" s="61"/>
      <c r="V152" s="61"/>
      <c r="W152" s="61"/>
      <c r="X152" s="61"/>
      <c r="Y152" s="61"/>
      <c r="Z152" s="61"/>
      <c r="AA152" s="61"/>
      <c r="AB152" s="61"/>
      <c r="AC152" s="61"/>
      <c r="AD152" s="61"/>
      <c r="AE152" s="61"/>
      <c r="AF152" s="61"/>
      <c r="AG152" s="61"/>
      <c r="AH152" s="61"/>
      <c r="AI152" s="61"/>
      <c r="AJ152" s="61"/>
      <c r="AK152" s="61"/>
      <c r="AL152" s="61"/>
      <c r="AM152" s="61"/>
      <c r="AN152" s="61"/>
    </row>
    <row r="153" spans="1:40" ht="9.75" customHeight="1" x14ac:dyDescent="0.2">
      <c r="A153" s="61"/>
      <c r="B153" s="61"/>
      <c r="C153" s="61"/>
      <c r="D153" s="61"/>
      <c r="E153" s="61"/>
      <c r="F153" s="61"/>
      <c r="G153" s="61"/>
      <c r="H153" s="61"/>
      <c r="I153" s="61"/>
      <c r="J153" s="61"/>
      <c r="K153" s="61"/>
      <c r="L153" s="61"/>
      <c r="M153" s="62"/>
      <c r="N153" s="61"/>
      <c r="O153" s="61"/>
      <c r="P153" s="61"/>
      <c r="Q153" s="61"/>
      <c r="R153" s="61"/>
      <c r="S153" s="61"/>
      <c r="T153" s="61"/>
      <c r="U153" s="61"/>
      <c r="V153" s="61"/>
      <c r="W153" s="61"/>
      <c r="X153" s="61"/>
      <c r="Y153" s="61"/>
      <c r="Z153" s="61"/>
      <c r="AA153" s="61"/>
      <c r="AB153" s="61"/>
      <c r="AC153" s="61"/>
      <c r="AD153" s="61"/>
      <c r="AE153" s="61"/>
      <c r="AF153" s="61"/>
      <c r="AG153" s="61"/>
      <c r="AH153" s="61"/>
      <c r="AI153" s="61"/>
      <c r="AJ153" s="61"/>
      <c r="AK153" s="61"/>
      <c r="AL153" s="61"/>
      <c r="AM153" s="61"/>
      <c r="AN153" s="61"/>
    </row>
    <row r="154" spans="1:40" ht="9.75" customHeight="1" x14ac:dyDescent="0.2">
      <c r="A154" s="61"/>
      <c r="B154" s="61"/>
      <c r="C154" s="61"/>
      <c r="D154" s="61"/>
      <c r="E154" s="61"/>
      <c r="F154" s="61"/>
      <c r="G154" s="61"/>
      <c r="H154" s="61"/>
      <c r="I154" s="61"/>
      <c r="J154" s="61"/>
      <c r="K154" s="61"/>
      <c r="L154" s="61"/>
      <c r="M154" s="62"/>
      <c r="N154" s="61"/>
      <c r="O154" s="61"/>
      <c r="P154" s="61"/>
      <c r="Q154" s="61"/>
      <c r="R154" s="61"/>
      <c r="S154" s="61"/>
      <c r="T154" s="61"/>
      <c r="U154" s="61"/>
      <c r="V154" s="61"/>
      <c r="W154" s="61"/>
      <c r="X154" s="61"/>
      <c r="Y154" s="61"/>
      <c r="Z154" s="61"/>
      <c r="AA154" s="61"/>
      <c r="AB154" s="61"/>
      <c r="AC154" s="61"/>
      <c r="AD154" s="61"/>
      <c r="AE154" s="61"/>
      <c r="AF154" s="61"/>
      <c r="AG154" s="61"/>
      <c r="AH154" s="61"/>
      <c r="AI154" s="61"/>
      <c r="AJ154" s="61"/>
      <c r="AK154" s="61"/>
      <c r="AL154" s="61"/>
      <c r="AM154" s="61"/>
      <c r="AN154" s="61"/>
    </row>
    <row r="155" spans="1:40" ht="9.75" customHeight="1" x14ac:dyDescent="0.2">
      <c r="A155" s="61"/>
      <c r="B155" s="61"/>
      <c r="C155" s="61"/>
      <c r="D155" s="61"/>
      <c r="E155" s="61"/>
      <c r="F155" s="61"/>
      <c r="G155" s="61"/>
      <c r="H155" s="61"/>
      <c r="I155" s="61"/>
      <c r="J155" s="61"/>
      <c r="K155" s="61"/>
      <c r="L155" s="61"/>
      <c r="M155" s="62"/>
      <c r="N155" s="61"/>
      <c r="O155" s="61"/>
      <c r="P155" s="61"/>
      <c r="Q155" s="61"/>
      <c r="R155" s="61"/>
      <c r="S155" s="61"/>
      <c r="T155" s="61"/>
      <c r="U155" s="61"/>
      <c r="V155" s="61"/>
      <c r="W155" s="61"/>
      <c r="X155" s="61"/>
      <c r="Y155" s="61"/>
      <c r="Z155" s="61"/>
      <c r="AA155" s="61"/>
      <c r="AB155" s="61"/>
      <c r="AC155" s="61"/>
      <c r="AD155" s="61"/>
      <c r="AE155" s="61"/>
      <c r="AF155" s="61"/>
      <c r="AG155" s="61"/>
      <c r="AH155" s="61"/>
      <c r="AI155" s="61"/>
      <c r="AJ155" s="61"/>
      <c r="AK155" s="61"/>
      <c r="AL155" s="61"/>
      <c r="AM155" s="61"/>
      <c r="AN155" s="61"/>
    </row>
    <row r="156" spans="1:40" ht="9.75" customHeight="1" x14ac:dyDescent="0.2">
      <c r="A156" s="61"/>
      <c r="B156" s="61"/>
      <c r="C156" s="61"/>
      <c r="D156" s="61"/>
      <c r="E156" s="61"/>
      <c r="F156" s="61"/>
      <c r="G156" s="61"/>
      <c r="H156" s="61"/>
      <c r="I156" s="61"/>
      <c r="J156" s="61"/>
      <c r="K156" s="61"/>
      <c r="L156" s="61"/>
      <c r="M156" s="62"/>
      <c r="N156" s="61"/>
      <c r="O156" s="61"/>
      <c r="P156" s="61"/>
      <c r="Q156" s="61"/>
      <c r="R156" s="61"/>
      <c r="S156" s="61"/>
      <c r="T156" s="61"/>
      <c r="U156" s="61"/>
      <c r="V156" s="61"/>
      <c r="W156" s="61"/>
      <c r="X156" s="61"/>
      <c r="Y156" s="61"/>
      <c r="Z156" s="61"/>
      <c r="AA156" s="61"/>
      <c r="AB156" s="61"/>
      <c r="AC156" s="61"/>
      <c r="AD156" s="61"/>
      <c r="AE156" s="61"/>
      <c r="AF156" s="61"/>
      <c r="AG156" s="61"/>
      <c r="AH156" s="61"/>
      <c r="AI156" s="61"/>
      <c r="AJ156" s="61"/>
      <c r="AK156" s="61"/>
      <c r="AL156" s="61"/>
      <c r="AM156" s="61"/>
      <c r="AN156" s="61"/>
    </row>
    <row r="157" spans="1:40" ht="9.75" customHeight="1" x14ac:dyDescent="0.2">
      <c r="A157" s="61"/>
      <c r="B157" s="61"/>
      <c r="C157" s="61"/>
      <c r="D157" s="61"/>
      <c r="E157" s="61"/>
      <c r="F157" s="61"/>
      <c r="G157" s="61"/>
      <c r="H157" s="61"/>
      <c r="I157" s="61"/>
      <c r="J157" s="61"/>
      <c r="K157" s="61"/>
      <c r="L157" s="61"/>
      <c r="M157" s="62"/>
      <c r="N157" s="61"/>
      <c r="O157" s="61"/>
      <c r="P157" s="61"/>
      <c r="Q157" s="61"/>
      <c r="R157" s="61"/>
      <c r="S157" s="61"/>
      <c r="T157" s="61"/>
      <c r="U157" s="61"/>
      <c r="V157" s="61"/>
      <c r="W157" s="61"/>
      <c r="X157" s="61"/>
      <c r="Y157" s="61"/>
      <c r="Z157" s="61"/>
      <c r="AA157" s="61"/>
      <c r="AB157" s="61"/>
      <c r="AC157" s="61"/>
      <c r="AD157" s="61"/>
      <c r="AE157" s="61"/>
      <c r="AF157" s="61"/>
      <c r="AG157" s="61"/>
      <c r="AH157" s="61"/>
      <c r="AI157" s="61"/>
      <c r="AJ157" s="61"/>
      <c r="AK157" s="61"/>
      <c r="AL157" s="61"/>
      <c r="AM157" s="61"/>
      <c r="AN157" s="61"/>
    </row>
    <row r="158" spans="1:40" ht="9.75" customHeight="1" x14ac:dyDescent="0.2">
      <c r="A158" s="61"/>
      <c r="B158" s="61"/>
      <c r="C158" s="61"/>
      <c r="D158" s="61"/>
      <c r="E158" s="61"/>
      <c r="F158" s="61"/>
      <c r="G158" s="61"/>
      <c r="H158" s="61"/>
      <c r="I158" s="61"/>
      <c r="J158" s="61"/>
      <c r="K158" s="61"/>
      <c r="L158" s="61"/>
      <c r="M158" s="62"/>
      <c r="N158" s="61"/>
      <c r="O158" s="61"/>
      <c r="P158" s="61"/>
      <c r="Q158" s="61"/>
      <c r="R158" s="61"/>
      <c r="S158" s="61"/>
      <c r="T158" s="61"/>
      <c r="U158" s="61"/>
      <c r="V158" s="61"/>
      <c r="W158" s="61"/>
      <c r="X158" s="61"/>
      <c r="Y158" s="61"/>
      <c r="Z158" s="61"/>
      <c r="AA158" s="61"/>
      <c r="AB158" s="61"/>
      <c r="AC158" s="61"/>
      <c r="AD158" s="61"/>
      <c r="AE158" s="61"/>
      <c r="AF158" s="61"/>
      <c r="AG158" s="61"/>
      <c r="AH158" s="61"/>
      <c r="AI158" s="61"/>
      <c r="AJ158" s="61"/>
      <c r="AK158" s="61"/>
      <c r="AL158" s="61"/>
      <c r="AM158" s="61"/>
      <c r="AN158" s="61"/>
    </row>
    <row r="159" spans="1:40" ht="9.75" customHeight="1" x14ac:dyDescent="0.2">
      <c r="A159" s="61"/>
      <c r="B159" s="61"/>
      <c r="C159" s="61"/>
      <c r="D159" s="61"/>
      <c r="E159" s="61"/>
      <c r="F159" s="61"/>
      <c r="G159" s="61"/>
      <c r="H159" s="61"/>
      <c r="I159" s="61"/>
      <c r="J159" s="61"/>
      <c r="K159" s="61"/>
      <c r="L159" s="61"/>
      <c r="M159" s="62"/>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row>
    <row r="160" spans="1:40" ht="9.75" customHeight="1" x14ac:dyDescent="0.2">
      <c r="A160" s="61"/>
      <c r="B160" s="61"/>
      <c r="C160" s="61"/>
      <c r="D160" s="61"/>
      <c r="E160" s="61"/>
      <c r="F160" s="61"/>
      <c r="G160" s="61"/>
      <c r="H160" s="61"/>
      <c r="I160" s="61"/>
      <c r="J160" s="61"/>
      <c r="K160" s="61"/>
      <c r="L160" s="61"/>
      <c r="M160" s="62"/>
      <c r="N160" s="61"/>
      <c r="O160" s="61"/>
      <c r="P160" s="61"/>
      <c r="Q160" s="61"/>
      <c r="R160" s="61"/>
      <c r="S160" s="61"/>
      <c r="T160" s="61"/>
      <c r="U160" s="61"/>
      <c r="V160" s="61"/>
      <c r="W160" s="61"/>
      <c r="X160" s="61"/>
      <c r="Y160" s="61"/>
      <c r="Z160" s="61"/>
      <c r="AA160" s="61"/>
      <c r="AB160" s="61"/>
      <c r="AC160" s="61"/>
      <c r="AD160" s="61"/>
      <c r="AE160" s="61"/>
      <c r="AF160" s="61"/>
      <c r="AG160" s="61"/>
      <c r="AH160" s="61"/>
      <c r="AI160" s="61"/>
      <c r="AJ160" s="61"/>
      <c r="AK160" s="61"/>
      <c r="AL160" s="61"/>
      <c r="AM160" s="61"/>
      <c r="AN160" s="61"/>
    </row>
    <row r="161" spans="1:40" ht="9.75" customHeight="1" x14ac:dyDescent="0.2">
      <c r="A161" s="61"/>
      <c r="B161" s="61"/>
      <c r="C161" s="61"/>
      <c r="D161" s="61"/>
      <c r="E161" s="61"/>
      <c r="F161" s="61"/>
      <c r="G161" s="61"/>
      <c r="H161" s="61"/>
      <c r="I161" s="61"/>
      <c r="J161" s="61"/>
      <c r="K161" s="61"/>
      <c r="L161" s="61"/>
      <c r="M161" s="62"/>
      <c r="N161" s="61"/>
      <c r="O161" s="61"/>
      <c r="P161" s="61"/>
      <c r="Q161" s="61"/>
      <c r="R161" s="61"/>
      <c r="S161" s="61"/>
      <c r="T161" s="61"/>
      <c r="U161" s="61"/>
      <c r="V161" s="61"/>
      <c r="W161" s="61"/>
      <c r="X161" s="61"/>
      <c r="Y161" s="61"/>
      <c r="Z161" s="61"/>
      <c r="AA161" s="61"/>
      <c r="AB161" s="61"/>
      <c r="AC161" s="61"/>
      <c r="AD161" s="61"/>
      <c r="AE161" s="61"/>
      <c r="AF161" s="61"/>
      <c r="AG161" s="61"/>
      <c r="AH161" s="61"/>
      <c r="AI161" s="61"/>
      <c r="AJ161" s="61"/>
      <c r="AK161" s="61"/>
      <c r="AL161" s="61"/>
      <c r="AM161" s="61"/>
      <c r="AN161" s="61"/>
    </row>
    <row r="162" spans="1:40" ht="9.75" customHeight="1" x14ac:dyDescent="0.2">
      <c r="A162" s="61"/>
      <c r="B162" s="61"/>
      <c r="C162" s="61"/>
      <c r="D162" s="61"/>
      <c r="E162" s="61"/>
      <c r="F162" s="61"/>
      <c r="G162" s="61"/>
      <c r="H162" s="61"/>
      <c r="I162" s="61"/>
      <c r="J162" s="61"/>
      <c r="K162" s="61"/>
      <c r="L162" s="61"/>
      <c r="M162" s="62"/>
      <c r="N162" s="61"/>
      <c r="O162" s="61"/>
      <c r="P162" s="61"/>
      <c r="Q162" s="61"/>
      <c r="R162" s="61"/>
      <c r="S162" s="61"/>
      <c r="T162" s="61"/>
      <c r="U162" s="61"/>
      <c r="V162" s="61"/>
      <c r="W162" s="61"/>
      <c r="X162" s="61"/>
      <c r="Y162" s="61"/>
      <c r="Z162" s="61"/>
      <c r="AA162" s="61"/>
      <c r="AB162" s="61"/>
      <c r="AC162" s="61"/>
      <c r="AD162" s="61"/>
      <c r="AE162" s="61"/>
      <c r="AF162" s="61"/>
      <c r="AG162" s="61"/>
      <c r="AH162" s="61"/>
      <c r="AI162" s="61"/>
      <c r="AJ162" s="61"/>
      <c r="AK162" s="61"/>
      <c r="AL162" s="61"/>
      <c r="AM162" s="61"/>
      <c r="AN162" s="61"/>
    </row>
    <row r="163" spans="1:40" ht="9.75" customHeight="1" x14ac:dyDescent="0.2">
      <c r="A163" s="61"/>
      <c r="B163" s="61"/>
      <c r="C163" s="61"/>
      <c r="D163" s="61"/>
      <c r="E163" s="61"/>
      <c r="F163" s="61"/>
      <c r="G163" s="61"/>
      <c r="H163" s="61"/>
      <c r="I163" s="61"/>
      <c r="J163" s="61"/>
      <c r="K163" s="61"/>
      <c r="L163" s="61"/>
      <c r="M163" s="62"/>
      <c r="N163" s="61"/>
      <c r="O163" s="61"/>
      <c r="P163" s="61"/>
      <c r="Q163" s="61"/>
      <c r="R163" s="61"/>
      <c r="S163" s="61"/>
      <c r="T163" s="61"/>
      <c r="U163" s="61"/>
      <c r="V163" s="61"/>
      <c r="W163" s="61"/>
      <c r="X163" s="61"/>
      <c r="Y163" s="61"/>
      <c r="Z163" s="61"/>
      <c r="AA163" s="61"/>
      <c r="AB163" s="61"/>
      <c r="AC163" s="61"/>
      <c r="AD163" s="61"/>
      <c r="AE163" s="61"/>
      <c r="AF163" s="61"/>
      <c r="AG163" s="61"/>
      <c r="AH163" s="61"/>
      <c r="AI163" s="61"/>
      <c r="AJ163" s="61"/>
      <c r="AK163" s="61"/>
      <c r="AL163" s="61"/>
      <c r="AM163" s="61"/>
      <c r="AN163" s="61"/>
    </row>
    <row r="164" spans="1:40" ht="9.75" customHeight="1" x14ac:dyDescent="0.2">
      <c r="A164" s="61"/>
      <c r="B164" s="61"/>
      <c r="C164" s="61"/>
      <c r="D164" s="61"/>
      <c r="E164" s="61"/>
      <c r="F164" s="61"/>
      <c r="G164" s="61"/>
      <c r="H164" s="61"/>
      <c r="I164" s="61"/>
      <c r="J164" s="61"/>
      <c r="K164" s="61"/>
      <c r="L164" s="61"/>
      <c r="M164" s="62"/>
      <c r="N164" s="61"/>
      <c r="O164" s="61"/>
      <c r="P164" s="61"/>
      <c r="Q164" s="61"/>
      <c r="R164" s="61"/>
      <c r="S164" s="61"/>
      <c r="T164" s="61"/>
      <c r="U164" s="61"/>
      <c r="V164" s="61"/>
      <c r="W164" s="61"/>
      <c r="X164" s="61"/>
      <c r="Y164" s="61"/>
      <c r="Z164" s="61"/>
      <c r="AA164" s="61"/>
      <c r="AB164" s="61"/>
      <c r="AC164" s="61"/>
      <c r="AD164" s="61"/>
      <c r="AE164" s="61"/>
      <c r="AF164" s="61"/>
      <c r="AG164" s="61"/>
      <c r="AH164" s="61"/>
      <c r="AI164" s="61"/>
      <c r="AJ164" s="61"/>
      <c r="AK164" s="61"/>
      <c r="AL164" s="61"/>
      <c r="AM164" s="61"/>
      <c r="AN164" s="61"/>
    </row>
    <row r="165" spans="1:40" ht="9.75" customHeight="1" x14ac:dyDescent="0.2">
      <c r="A165" s="61"/>
      <c r="B165" s="61"/>
      <c r="C165" s="61"/>
      <c r="D165" s="61"/>
      <c r="E165" s="61"/>
      <c r="F165" s="61"/>
      <c r="G165" s="61"/>
      <c r="H165" s="61"/>
      <c r="I165" s="61"/>
      <c r="J165" s="61"/>
      <c r="K165" s="61"/>
      <c r="L165" s="61"/>
      <c r="M165" s="62"/>
      <c r="N165" s="61"/>
      <c r="O165" s="61"/>
      <c r="P165" s="61"/>
      <c r="Q165" s="61"/>
      <c r="R165" s="61"/>
      <c r="S165" s="61"/>
      <c r="T165" s="61"/>
      <c r="U165" s="61"/>
      <c r="V165" s="61"/>
      <c r="W165" s="61"/>
      <c r="X165" s="61"/>
      <c r="Y165" s="61"/>
      <c r="Z165" s="61"/>
      <c r="AA165" s="61"/>
      <c r="AB165" s="61"/>
      <c r="AC165" s="61"/>
      <c r="AD165" s="61"/>
      <c r="AE165" s="61"/>
      <c r="AF165" s="61"/>
      <c r="AG165" s="61"/>
      <c r="AH165" s="61"/>
      <c r="AI165" s="61"/>
      <c r="AJ165" s="61"/>
      <c r="AK165" s="61"/>
      <c r="AL165" s="61"/>
      <c r="AM165" s="61"/>
      <c r="AN165" s="61"/>
    </row>
    <row r="166" spans="1:40" ht="9.75" customHeight="1" x14ac:dyDescent="0.2">
      <c r="A166" s="61"/>
      <c r="B166" s="61"/>
      <c r="C166" s="61"/>
      <c r="D166" s="61"/>
      <c r="E166" s="61"/>
      <c r="F166" s="61"/>
      <c r="G166" s="61"/>
      <c r="H166" s="61"/>
      <c r="I166" s="61"/>
      <c r="J166" s="61"/>
      <c r="K166" s="61"/>
      <c r="L166" s="61"/>
      <c r="M166" s="62"/>
      <c r="N166" s="61"/>
      <c r="O166" s="61"/>
      <c r="P166" s="61"/>
      <c r="Q166" s="61"/>
      <c r="R166" s="61"/>
      <c r="S166" s="61"/>
      <c r="T166" s="61"/>
      <c r="U166" s="61"/>
      <c r="V166" s="61"/>
      <c r="W166" s="61"/>
      <c r="X166" s="61"/>
      <c r="Y166" s="61"/>
      <c r="Z166" s="61"/>
      <c r="AA166" s="61"/>
      <c r="AB166" s="61"/>
      <c r="AC166" s="61"/>
      <c r="AD166" s="61"/>
      <c r="AE166" s="61"/>
      <c r="AF166" s="61"/>
      <c r="AG166" s="61"/>
      <c r="AH166" s="61"/>
      <c r="AI166" s="61"/>
      <c r="AJ166" s="61"/>
      <c r="AK166" s="61"/>
      <c r="AL166" s="61"/>
      <c r="AM166" s="61"/>
      <c r="AN166" s="61"/>
    </row>
    <row r="167" spans="1:40" ht="9.75" customHeight="1" x14ac:dyDescent="0.2">
      <c r="A167" s="61"/>
      <c r="B167" s="61"/>
      <c r="C167" s="61"/>
      <c r="D167" s="61"/>
      <c r="E167" s="61"/>
      <c r="F167" s="61"/>
      <c r="G167" s="61"/>
      <c r="H167" s="61"/>
      <c r="I167" s="61"/>
      <c r="J167" s="61"/>
      <c r="K167" s="61"/>
      <c r="L167" s="61"/>
      <c r="M167" s="62"/>
      <c r="N167" s="61"/>
      <c r="O167" s="61"/>
      <c r="P167" s="61"/>
      <c r="Q167" s="61"/>
      <c r="R167" s="61"/>
      <c r="S167" s="61"/>
      <c r="T167" s="61"/>
      <c r="U167" s="61"/>
      <c r="V167" s="61"/>
      <c r="W167" s="61"/>
      <c r="X167" s="61"/>
      <c r="Y167" s="61"/>
      <c r="Z167" s="61"/>
      <c r="AA167" s="61"/>
      <c r="AB167" s="61"/>
      <c r="AC167" s="61"/>
      <c r="AD167" s="61"/>
      <c r="AE167" s="61"/>
      <c r="AF167" s="61"/>
      <c r="AG167" s="61"/>
      <c r="AH167" s="61"/>
      <c r="AI167" s="61"/>
      <c r="AJ167" s="61"/>
      <c r="AK167" s="61"/>
      <c r="AL167" s="61"/>
      <c r="AM167" s="61"/>
      <c r="AN167" s="61"/>
    </row>
    <row r="168" spans="1:40" ht="9.75" customHeight="1" x14ac:dyDescent="0.2">
      <c r="A168" s="61"/>
      <c r="B168" s="61"/>
      <c r="C168" s="61"/>
      <c r="D168" s="61"/>
      <c r="E168" s="61"/>
      <c r="F168" s="61"/>
      <c r="G168" s="61"/>
      <c r="H168" s="61"/>
      <c r="I168" s="61"/>
      <c r="J168" s="61"/>
      <c r="K168" s="61"/>
      <c r="L168" s="61"/>
      <c r="M168" s="62"/>
      <c r="N168" s="61"/>
      <c r="O168" s="61"/>
      <c r="P168" s="61"/>
      <c r="Q168" s="61"/>
      <c r="R168" s="61"/>
      <c r="S168" s="61"/>
      <c r="T168" s="61"/>
      <c r="U168" s="61"/>
      <c r="V168" s="61"/>
      <c r="W168" s="61"/>
      <c r="X168" s="61"/>
      <c r="Y168" s="61"/>
      <c r="Z168" s="61"/>
      <c r="AA168" s="61"/>
      <c r="AB168" s="61"/>
      <c r="AC168" s="61"/>
      <c r="AD168" s="61"/>
      <c r="AE168" s="61"/>
      <c r="AF168" s="61"/>
      <c r="AG168" s="61"/>
      <c r="AH168" s="61"/>
      <c r="AI168" s="61"/>
      <c r="AJ168" s="61"/>
      <c r="AK168" s="61"/>
      <c r="AL168" s="61"/>
      <c r="AM168" s="61"/>
      <c r="AN168" s="61"/>
    </row>
    <row r="169" spans="1:40" ht="9.75" customHeight="1" x14ac:dyDescent="0.2">
      <c r="A169" s="61"/>
      <c r="B169" s="61"/>
      <c r="C169" s="61"/>
      <c r="D169" s="61"/>
      <c r="E169" s="61"/>
      <c r="F169" s="61"/>
      <c r="G169" s="61"/>
      <c r="H169" s="61"/>
      <c r="I169" s="61"/>
      <c r="J169" s="61"/>
      <c r="K169" s="61"/>
      <c r="L169" s="61"/>
      <c r="M169" s="62"/>
      <c r="N169" s="61"/>
      <c r="O169" s="61"/>
      <c r="P169" s="61"/>
      <c r="Q169" s="61"/>
      <c r="R169" s="61"/>
      <c r="S169" s="61"/>
      <c r="T169" s="61"/>
      <c r="U169" s="61"/>
      <c r="V169" s="61"/>
      <c r="W169" s="61"/>
      <c r="X169" s="61"/>
      <c r="Y169" s="61"/>
      <c r="Z169" s="61"/>
      <c r="AA169" s="61"/>
      <c r="AB169" s="61"/>
      <c r="AC169" s="61"/>
      <c r="AD169" s="61"/>
      <c r="AE169" s="61"/>
      <c r="AF169" s="61"/>
      <c r="AG169" s="61"/>
      <c r="AH169" s="61"/>
      <c r="AI169" s="61"/>
      <c r="AJ169" s="61"/>
      <c r="AK169" s="61"/>
      <c r="AL169" s="61"/>
      <c r="AM169" s="61"/>
      <c r="AN169" s="61"/>
    </row>
    <row r="170" spans="1:40" ht="9.75" customHeight="1" x14ac:dyDescent="0.2">
      <c r="A170" s="61"/>
      <c r="B170" s="61"/>
      <c r="C170" s="61"/>
      <c r="D170" s="61"/>
      <c r="E170" s="61"/>
      <c r="F170" s="61"/>
      <c r="G170" s="61"/>
      <c r="H170" s="61"/>
      <c r="I170" s="61"/>
      <c r="J170" s="61"/>
      <c r="K170" s="61"/>
      <c r="L170" s="61"/>
      <c r="M170" s="62"/>
      <c r="N170" s="61"/>
      <c r="O170" s="61"/>
      <c r="P170" s="61"/>
      <c r="Q170" s="61"/>
      <c r="R170" s="61"/>
      <c r="S170" s="61"/>
      <c r="T170" s="61"/>
      <c r="U170" s="61"/>
      <c r="V170" s="61"/>
      <c r="W170" s="61"/>
      <c r="X170" s="61"/>
      <c r="Y170" s="61"/>
      <c r="Z170" s="61"/>
      <c r="AA170" s="61"/>
      <c r="AB170" s="61"/>
      <c r="AC170" s="61"/>
      <c r="AD170" s="61"/>
      <c r="AE170" s="61"/>
      <c r="AF170" s="61"/>
      <c r="AG170" s="61"/>
      <c r="AH170" s="61"/>
      <c r="AI170" s="61"/>
      <c r="AJ170" s="61"/>
      <c r="AK170" s="61"/>
      <c r="AL170" s="61"/>
      <c r="AM170" s="61"/>
      <c r="AN170" s="61"/>
    </row>
    <row r="171" spans="1:40" ht="9.75" customHeight="1" x14ac:dyDescent="0.2">
      <c r="A171" s="61"/>
      <c r="B171" s="61"/>
      <c r="C171" s="61"/>
      <c r="D171" s="61"/>
      <c r="E171" s="61"/>
      <c r="F171" s="61"/>
      <c r="G171" s="61"/>
      <c r="H171" s="61"/>
      <c r="I171" s="61"/>
      <c r="J171" s="61"/>
      <c r="K171" s="61"/>
      <c r="L171" s="61"/>
      <c r="M171" s="62"/>
      <c r="N171" s="61"/>
      <c r="O171" s="61"/>
      <c r="P171" s="61"/>
      <c r="Q171" s="61"/>
      <c r="R171" s="61"/>
      <c r="S171" s="61"/>
      <c r="T171" s="61"/>
      <c r="U171" s="61"/>
      <c r="V171" s="61"/>
      <c r="W171" s="61"/>
      <c r="X171" s="61"/>
      <c r="Y171" s="61"/>
      <c r="Z171" s="61"/>
      <c r="AA171" s="61"/>
      <c r="AB171" s="61"/>
      <c r="AC171" s="61"/>
      <c r="AD171" s="61"/>
      <c r="AE171" s="61"/>
      <c r="AF171" s="61"/>
      <c r="AG171" s="61"/>
      <c r="AH171" s="61"/>
      <c r="AI171" s="61"/>
      <c r="AJ171" s="61"/>
      <c r="AK171" s="61"/>
      <c r="AL171" s="61"/>
      <c r="AM171" s="61"/>
      <c r="AN171" s="61"/>
    </row>
    <row r="172" spans="1:40" ht="9.75" customHeight="1" x14ac:dyDescent="0.2">
      <c r="A172" s="61"/>
      <c r="B172" s="61"/>
      <c r="C172" s="61"/>
      <c r="D172" s="61"/>
      <c r="E172" s="61"/>
      <c r="F172" s="61"/>
      <c r="G172" s="61"/>
      <c r="H172" s="61"/>
      <c r="I172" s="61"/>
      <c r="J172" s="61"/>
      <c r="K172" s="61"/>
      <c r="L172" s="61"/>
      <c r="M172" s="62"/>
      <c r="N172" s="61"/>
      <c r="O172" s="61"/>
      <c r="P172" s="61"/>
      <c r="Q172" s="61"/>
      <c r="R172" s="61"/>
      <c r="S172" s="61"/>
      <c r="T172" s="61"/>
      <c r="U172" s="61"/>
      <c r="V172" s="61"/>
      <c r="W172" s="61"/>
      <c r="X172" s="61"/>
      <c r="Y172" s="61"/>
      <c r="Z172" s="61"/>
      <c r="AA172" s="61"/>
      <c r="AB172" s="61"/>
      <c r="AC172" s="61"/>
      <c r="AD172" s="61"/>
      <c r="AE172" s="61"/>
      <c r="AF172" s="61"/>
      <c r="AG172" s="61"/>
      <c r="AH172" s="61"/>
      <c r="AI172" s="61"/>
      <c r="AJ172" s="61"/>
      <c r="AK172" s="61"/>
      <c r="AL172" s="61"/>
      <c r="AM172" s="61"/>
      <c r="AN172" s="61"/>
    </row>
    <row r="173" spans="1:40" ht="9.75" customHeight="1" x14ac:dyDescent="0.2">
      <c r="A173" s="61"/>
      <c r="B173" s="61"/>
      <c r="C173" s="61"/>
      <c r="D173" s="61"/>
      <c r="E173" s="61"/>
      <c r="F173" s="61"/>
      <c r="G173" s="61"/>
      <c r="H173" s="61"/>
      <c r="I173" s="61"/>
      <c r="J173" s="61"/>
      <c r="K173" s="61"/>
      <c r="L173" s="61"/>
      <c r="M173" s="62"/>
      <c r="N173" s="61"/>
      <c r="O173" s="61"/>
      <c r="P173" s="61"/>
      <c r="Q173" s="61"/>
      <c r="R173" s="61"/>
      <c r="S173" s="61"/>
      <c r="T173" s="61"/>
      <c r="U173" s="61"/>
      <c r="V173" s="61"/>
      <c r="W173" s="61"/>
      <c r="X173" s="61"/>
      <c r="Y173" s="61"/>
      <c r="Z173" s="61"/>
      <c r="AA173" s="61"/>
      <c r="AB173" s="61"/>
      <c r="AC173" s="61"/>
      <c r="AD173" s="61"/>
      <c r="AE173" s="61"/>
      <c r="AF173" s="61"/>
      <c r="AG173" s="61"/>
      <c r="AH173" s="61"/>
      <c r="AI173" s="61"/>
      <c r="AJ173" s="61"/>
      <c r="AK173" s="61"/>
      <c r="AL173" s="61"/>
      <c r="AM173" s="61"/>
      <c r="AN173" s="61"/>
    </row>
    <row r="174" spans="1:40" ht="9.75" customHeight="1" x14ac:dyDescent="0.2">
      <c r="A174" s="61"/>
      <c r="B174" s="61"/>
      <c r="C174" s="61"/>
      <c r="D174" s="61"/>
      <c r="E174" s="61"/>
      <c r="F174" s="61"/>
      <c r="G174" s="61"/>
      <c r="H174" s="61"/>
      <c r="I174" s="61"/>
      <c r="J174" s="61"/>
      <c r="K174" s="61"/>
      <c r="L174" s="61"/>
      <c r="M174" s="62"/>
      <c r="N174" s="61"/>
      <c r="O174" s="61"/>
      <c r="P174" s="61"/>
      <c r="Q174" s="61"/>
      <c r="R174" s="61"/>
      <c r="S174" s="61"/>
      <c r="T174" s="61"/>
      <c r="U174" s="61"/>
      <c r="V174" s="61"/>
      <c r="W174" s="61"/>
      <c r="X174" s="61"/>
      <c r="Y174" s="61"/>
      <c r="Z174" s="61"/>
      <c r="AA174" s="61"/>
      <c r="AB174" s="61"/>
      <c r="AC174" s="61"/>
      <c r="AD174" s="61"/>
      <c r="AE174" s="61"/>
      <c r="AF174" s="61"/>
      <c r="AG174" s="61"/>
      <c r="AH174" s="61"/>
      <c r="AI174" s="61"/>
      <c r="AJ174" s="61"/>
      <c r="AK174" s="61"/>
      <c r="AL174" s="61"/>
      <c r="AM174" s="61"/>
      <c r="AN174" s="61"/>
    </row>
    <row r="175" spans="1:40" ht="9.75" customHeight="1" x14ac:dyDescent="0.2">
      <c r="A175" s="61"/>
      <c r="B175" s="61"/>
      <c r="C175" s="61"/>
      <c r="D175" s="61"/>
      <c r="E175" s="61"/>
      <c r="F175" s="61"/>
      <c r="G175" s="61"/>
      <c r="H175" s="61"/>
      <c r="I175" s="61"/>
      <c r="J175" s="61"/>
      <c r="K175" s="61"/>
      <c r="L175" s="61"/>
      <c r="M175" s="62"/>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c r="AM175" s="61"/>
      <c r="AN175" s="61"/>
    </row>
    <row r="176" spans="1:40" ht="9.75" customHeight="1" x14ac:dyDescent="0.2">
      <c r="A176" s="61"/>
      <c r="B176" s="61"/>
      <c r="C176" s="61"/>
      <c r="D176" s="61"/>
      <c r="E176" s="61"/>
      <c r="F176" s="61"/>
      <c r="G176" s="61"/>
      <c r="H176" s="61"/>
      <c r="I176" s="61"/>
      <c r="J176" s="61"/>
      <c r="K176" s="61"/>
      <c r="L176" s="61"/>
      <c r="M176" s="62"/>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row>
    <row r="177" spans="1:40" ht="9.75" customHeight="1" x14ac:dyDescent="0.2">
      <c r="A177" s="61"/>
      <c r="B177" s="61"/>
      <c r="C177" s="61"/>
      <c r="D177" s="61"/>
      <c r="E177" s="61"/>
      <c r="F177" s="61"/>
      <c r="G177" s="61"/>
      <c r="H177" s="61"/>
      <c r="I177" s="61"/>
      <c r="J177" s="61"/>
      <c r="K177" s="61"/>
      <c r="L177" s="61"/>
      <c r="M177" s="62"/>
      <c r="N177" s="61"/>
      <c r="O177" s="61"/>
      <c r="P177" s="61"/>
      <c r="Q177" s="61"/>
      <c r="R177" s="61"/>
      <c r="S177" s="61"/>
      <c r="T177" s="61"/>
      <c r="U177" s="61"/>
      <c r="V177" s="61"/>
      <c r="W177" s="61"/>
      <c r="X177" s="61"/>
      <c r="Y177" s="61"/>
      <c r="Z177" s="61"/>
      <c r="AA177" s="61"/>
      <c r="AB177" s="61"/>
      <c r="AC177" s="61"/>
      <c r="AD177" s="61"/>
      <c r="AE177" s="61"/>
      <c r="AF177" s="61"/>
      <c r="AG177" s="61"/>
      <c r="AH177" s="61"/>
      <c r="AI177" s="61"/>
      <c r="AJ177" s="61"/>
      <c r="AK177" s="61"/>
      <c r="AL177" s="61"/>
      <c r="AM177" s="61"/>
      <c r="AN177" s="61"/>
    </row>
    <row r="178" spans="1:40" ht="9.75" customHeight="1" x14ac:dyDescent="0.2">
      <c r="A178" s="61"/>
      <c r="B178" s="61"/>
      <c r="C178" s="61"/>
      <c r="D178" s="61"/>
      <c r="E178" s="61"/>
      <c r="F178" s="61"/>
      <c r="G178" s="61"/>
      <c r="H178" s="61"/>
      <c r="I178" s="61"/>
      <c r="J178" s="61"/>
      <c r="K178" s="61"/>
      <c r="L178" s="61"/>
      <c r="M178" s="62"/>
      <c r="N178" s="61"/>
      <c r="O178" s="61"/>
      <c r="P178" s="61"/>
      <c r="Q178" s="61"/>
      <c r="R178" s="61"/>
      <c r="S178" s="61"/>
      <c r="T178" s="61"/>
      <c r="U178" s="61"/>
      <c r="V178" s="61"/>
      <c r="W178" s="61"/>
      <c r="X178" s="61"/>
      <c r="Y178" s="61"/>
      <c r="Z178" s="61"/>
      <c r="AA178" s="61"/>
      <c r="AB178" s="61"/>
      <c r="AC178" s="61"/>
      <c r="AD178" s="61"/>
      <c r="AE178" s="61"/>
      <c r="AF178" s="61"/>
      <c r="AG178" s="61"/>
      <c r="AH178" s="61"/>
      <c r="AI178" s="61"/>
      <c r="AJ178" s="61"/>
      <c r="AK178" s="61"/>
      <c r="AL178" s="61"/>
      <c r="AM178" s="61"/>
      <c r="AN178" s="61"/>
    </row>
    <row r="179" spans="1:40" ht="9.75" customHeight="1" x14ac:dyDescent="0.2">
      <c r="A179" s="61"/>
      <c r="B179" s="61"/>
      <c r="C179" s="61"/>
      <c r="D179" s="61"/>
      <c r="E179" s="61"/>
      <c r="F179" s="61"/>
      <c r="G179" s="61"/>
      <c r="H179" s="61"/>
      <c r="I179" s="61"/>
      <c r="J179" s="61"/>
      <c r="K179" s="61"/>
      <c r="L179" s="61"/>
      <c r="M179" s="62"/>
      <c r="N179" s="61"/>
      <c r="O179" s="61"/>
      <c r="P179" s="61"/>
      <c r="Q179" s="61"/>
      <c r="R179" s="61"/>
      <c r="S179" s="61"/>
      <c r="T179" s="61"/>
      <c r="U179" s="61"/>
      <c r="V179" s="61"/>
      <c r="W179" s="61"/>
      <c r="X179" s="61"/>
      <c r="Y179" s="61"/>
      <c r="Z179" s="61"/>
      <c r="AA179" s="61"/>
      <c r="AB179" s="61"/>
      <c r="AC179" s="61"/>
      <c r="AD179" s="61"/>
      <c r="AE179" s="61"/>
      <c r="AF179" s="61"/>
      <c r="AG179" s="61"/>
      <c r="AH179" s="61"/>
      <c r="AI179" s="61"/>
      <c r="AJ179" s="61"/>
      <c r="AK179" s="61"/>
      <c r="AL179" s="61"/>
      <c r="AM179" s="61"/>
      <c r="AN179" s="61"/>
    </row>
    <row r="180" spans="1:40" ht="9.75" customHeight="1" x14ac:dyDescent="0.2">
      <c r="A180" s="61"/>
      <c r="B180" s="61"/>
      <c r="C180" s="61"/>
      <c r="D180" s="61"/>
      <c r="E180" s="61"/>
      <c r="F180" s="61"/>
      <c r="G180" s="61"/>
      <c r="H180" s="61"/>
      <c r="I180" s="61"/>
      <c r="J180" s="61"/>
      <c r="K180" s="61"/>
      <c r="L180" s="61"/>
      <c r="M180" s="62"/>
      <c r="N180" s="61"/>
      <c r="O180" s="61"/>
      <c r="P180" s="61"/>
      <c r="Q180" s="61"/>
      <c r="R180" s="61"/>
      <c r="S180" s="61"/>
      <c r="T180" s="61"/>
      <c r="U180" s="61"/>
      <c r="V180" s="61"/>
      <c r="W180" s="61"/>
      <c r="X180" s="61"/>
      <c r="Y180" s="61"/>
      <c r="Z180" s="61"/>
      <c r="AA180" s="61"/>
      <c r="AB180" s="61"/>
      <c r="AC180" s="61"/>
      <c r="AD180" s="61"/>
      <c r="AE180" s="61"/>
      <c r="AF180" s="61"/>
      <c r="AG180" s="61"/>
      <c r="AH180" s="61"/>
      <c r="AI180" s="61"/>
      <c r="AJ180" s="61"/>
      <c r="AK180" s="61"/>
      <c r="AL180" s="61"/>
      <c r="AM180" s="61"/>
      <c r="AN180" s="61"/>
    </row>
    <row r="181" spans="1:40" ht="9.75" customHeight="1" x14ac:dyDescent="0.2">
      <c r="A181" s="61"/>
      <c r="B181" s="61"/>
      <c r="C181" s="61"/>
      <c r="D181" s="61"/>
      <c r="E181" s="61"/>
      <c r="F181" s="61"/>
      <c r="G181" s="61"/>
      <c r="H181" s="61"/>
      <c r="I181" s="61"/>
      <c r="J181" s="61"/>
      <c r="K181" s="61"/>
      <c r="L181" s="61"/>
      <c r="M181" s="62"/>
      <c r="N181" s="61"/>
      <c r="O181" s="61"/>
      <c r="P181" s="61"/>
      <c r="Q181" s="61"/>
      <c r="R181" s="61"/>
      <c r="S181" s="61"/>
      <c r="T181" s="61"/>
      <c r="U181" s="61"/>
      <c r="V181" s="61"/>
      <c r="W181" s="61"/>
      <c r="X181" s="61"/>
      <c r="Y181" s="61"/>
      <c r="Z181" s="61"/>
      <c r="AA181" s="61"/>
      <c r="AB181" s="61"/>
      <c r="AC181" s="61"/>
      <c r="AD181" s="61"/>
      <c r="AE181" s="61"/>
      <c r="AF181" s="61"/>
      <c r="AG181" s="61"/>
      <c r="AH181" s="61"/>
      <c r="AI181" s="61"/>
      <c r="AJ181" s="61"/>
      <c r="AK181" s="61"/>
      <c r="AL181" s="61"/>
      <c r="AM181" s="61"/>
      <c r="AN181" s="61"/>
    </row>
    <row r="182" spans="1:40" ht="9.75" customHeight="1" x14ac:dyDescent="0.2">
      <c r="A182" s="61"/>
      <c r="B182" s="61"/>
      <c r="C182" s="61"/>
      <c r="D182" s="61"/>
      <c r="E182" s="61"/>
      <c r="F182" s="61"/>
      <c r="G182" s="61"/>
      <c r="H182" s="61"/>
      <c r="I182" s="61"/>
      <c r="J182" s="61"/>
      <c r="K182" s="61"/>
      <c r="L182" s="61"/>
      <c r="M182" s="62"/>
      <c r="N182" s="61"/>
      <c r="O182" s="61"/>
      <c r="P182" s="61"/>
      <c r="Q182" s="61"/>
      <c r="R182" s="61"/>
      <c r="S182" s="61"/>
      <c r="T182" s="61"/>
      <c r="U182" s="61"/>
      <c r="V182" s="61"/>
      <c r="W182" s="61"/>
      <c r="X182" s="61"/>
      <c r="Y182" s="61"/>
      <c r="Z182" s="61"/>
      <c r="AA182" s="61"/>
      <c r="AB182" s="61"/>
      <c r="AC182" s="61"/>
      <c r="AD182" s="61"/>
      <c r="AE182" s="61"/>
      <c r="AF182" s="61"/>
      <c r="AG182" s="61"/>
      <c r="AH182" s="61"/>
      <c r="AI182" s="61"/>
      <c r="AJ182" s="61"/>
      <c r="AK182" s="61"/>
      <c r="AL182" s="61"/>
      <c r="AM182" s="61"/>
      <c r="AN182" s="61"/>
    </row>
    <row r="183" spans="1:40" ht="9.75" customHeight="1" x14ac:dyDescent="0.2">
      <c r="A183" s="61"/>
      <c r="B183" s="61"/>
      <c r="C183" s="61"/>
      <c r="D183" s="61"/>
      <c r="E183" s="61"/>
      <c r="F183" s="61"/>
      <c r="G183" s="61"/>
      <c r="H183" s="61"/>
      <c r="I183" s="61"/>
      <c r="J183" s="61"/>
      <c r="K183" s="61"/>
      <c r="L183" s="61"/>
      <c r="M183" s="62"/>
      <c r="N183" s="61"/>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L183" s="61"/>
      <c r="AM183" s="61"/>
      <c r="AN183" s="61"/>
    </row>
    <row r="184" spans="1:40" ht="9.75" customHeight="1" x14ac:dyDescent="0.2">
      <c r="A184" s="61"/>
      <c r="B184" s="61"/>
      <c r="C184" s="61"/>
      <c r="D184" s="61"/>
      <c r="E184" s="61"/>
      <c r="F184" s="61"/>
      <c r="G184" s="61"/>
      <c r="H184" s="61"/>
      <c r="I184" s="61"/>
      <c r="J184" s="61"/>
      <c r="K184" s="61"/>
      <c r="L184" s="61"/>
      <c r="M184" s="62"/>
      <c r="N184" s="61"/>
      <c r="O184" s="61"/>
      <c r="P184" s="61"/>
      <c r="Q184" s="61"/>
      <c r="R184" s="61"/>
      <c r="S184" s="61"/>
      <c r="T184" s="61"/>
      <c r="U184" s="61"/>
      <c r="V184" s="61"/>
      <c r="W184" s="61"/>
      <c r="X184" s="61"/>
      <c r="Y184" s="61"/>
      <c r="Z184" s="61"/>
      <c r="AA184" s="61"/>
      <c r="AB184" s="61"/>
      <c r="AC184" s="61"/>
      <c r="AD184" s="61"/>
      <c r="AE184" s="61"/>
      <c r="AF184" s="61"/>
      <c r="AG184" s="61"/>
      <c r="AH184" s="61"/>
      <c r="AI184" s="61"/>
      <c r="AJ184" s="61"/>
      <c r="AK184" s="61"/>
      <c r="AL184" s="61"/>
      <c r="AM184" s="61"/>
      <c r="AN184" s="61"/>
    </row>
    <row r="185" spans="1:40" ht="9.75" customHeight="1" x14ac:dyDescent="0.2">
      <c r="A185" s="61"/>
      <c r="B185" s="61"/>
      <c r="C185" s="61"/>
      <c r="D185" s="61"/>
      <c r="E185" s="61"/>
      <c r="F185" s="61"/>
      <c r="G185" s="61"/>
      <c r="H185" s="61"/>
      <c r="I185" s="61"/>
      <c r="J185" s="61"/>
      <c r="K185" s="61"/>
      <c r="L185" s="61"/>
      <c r="M185" s="62"/>
      <c r="N185" s="61"/>
      <c r="O185" s="61"/>
      <c r="P185" s="61"/>
      <c r="Q185" s="61"/>
      <c r="R185" s="61"/>
      <c r="S185" s="61"/>
      <c r="T185" s="61"/>
      <c r="U185" s="61"/>
      <c r="V185" s="61"/>
      <c r="W185" s="61"/>
      <c r="X185" s="61"/>
      <c r="Y185" s="61"/>
      <c r="Z185" s="61"/>
      <c r="AA185" s="61"/>
      <c r="AB185" s="61"/>
      <c r="AC185" s="61"/>
      <c r="AD185" s="61"/>
      <c r="AE185" s="61"/>
      <c r="AF185" s="61"/>
      <c r="AG185" s="61"/>
      <c r="AH185" s="61"/>
      <c r="AI185" s="61"/>
      <c r="AJ185" s="61"/>
      <c r="AK185" s="61"/>
      <c r="AL185" s="61"/>
      <c r="AM185" s="61"/>
      <c r="AN185" s="61"/>
    </row>
    <row r="186" spans="1:40" ht="9.75" customHeight="1" x14ac:dyDescent="0.2">
      <c r="A186" s="61"/>
      <c r="B186" s="61"/>
      <c r="C186" s="61"/>
      <c r="D186" s="61"/>
      <c r="E186" s="61"/>
      <c r="F186" s="61"/>
      <c r="G186" s="61"/>
      <c r="H186" s="61"/>
      <c r="I186" s="61"/>
      <c r="J186" s="61"/>
      <c r="K186" s="61"/>
      <c r="L186" s="61"/>
      <c r="M186" s="62"/>
      <c r="N186" s="61"/>
      <c r="O186" s="61"/>
      <c r="P186" s="61"/>
      <c r="Q186" s="61"/>
      <c r="R186" s="61"/>
      <c r="S186" s="61"/>
      <c r="T186" s="61"/>
      <c r="U186" s="61"/>
      <c r="V186" s="61"/>
      <c r="W186" s="61"/>
      <c r="X186" s="61"/>
      <c r="Y186" s="61"/>
      <c r="Z186" s="61"/>
      <c r="AA186" s="61"/>
      <c r="AB186" s="61"/>
      <c r="AC186" s="61"/>
      <c r="AD186" s="61"/>
      <c r="AE186" s="61"/>
      <c r="AF186" s="61"/>
      <c r="AG186" s="61"/>
      <c r="AH186" s="61"/>
      <c r="AI186" s="61"/>
      <c r="AJ186" s="61"/>
      <c r="AK186" s="61"/>
      <c r="AL186" s="61"/>
      <c r="AM186" s="61"/>
      <c r="AN186" s="61"/>
    </row>
    <row r="187" spans="1:40" ht="9.75" customHeight="1" x14ac:dyDescent="0.2">
      <c r="A187" s="61"/>
      <c r="B187" s="61"/>
      <c r="C187" s="61"/>
      <c r="D187" s="61"/>
      <c r="E187" s="61"/>
      <c r="F187" s="61"/>
      <c r="G187" s="61"/>
      <c r="H187" s="61"/>
      <c r="I187" s="61"/>
      <c r="J187" s="61"/>
      <c r="K187" s="61"/>
      <c r="L187" s="61"/>
      <c r="M187" s="62"/>
      <c r="N187" s="61"/>
      <c r="O187" s="61"/>
      <c r="P187" s="61"/>
      <c r="Q187" s="61"/>
      <c r="R187" s="61"/>
      <c r="S187" s="61"/>
      <c r="T187" s="61"/>
      <c r="U187" s="61"/>
      <c r="V187" s="61"/>
      <c r="W187" s="61"/>
      <c r="X187" s="61"/>
      <c r="Y187" s="61"/>
      <c r="Z187" s="61"/>
      <c r="AA187" s="61"/>
      <c r="AB187" s="61"/>
      <c r="AC187" s="61"/>
      <c r="AD187" s="61"/>
      <c r="AE187" s="61"/>
      <c r="AF187" s="61"/>
      <c r="AG187" s="61"/>
      <c r="AH187" s="61"/>
      <c r="AI187" s="61"/>
      <c r="AJ187" s="61"/>
      <c r="AK187" s="61"/>
      <c r="AL187" s="61"/>
      <c r="AM187" s="61"/>
      <c r="AN187" s="61"/>
    </row>
    <row r="188" spans="1:40" ht="9.75" customHeight="1" x14ac:dyDescent="0.2">
      <c r="A188" s="61"/>
      <c r="B188" s="61"/>
      <c r="C188" s="61"/>
      <c r="D188" s="61"/>
      <c r="E188" s="61"/>
      <c r="F188" s="61"/>
      <c r="G188" s="61"/>
      <c r="H188" s="61"/>
      <c r="I188" s="61"/>
      <c r="J188" s="61"/>
      <c r="K188" s="61"/>
      <c r="L188" s="61"/>
      <c r="M188" s="62"/>
      <c r="N188" s="61"/>
      <c r="O188" s="61"/>
      <c r="P188" s="61"/>
      <c r="Q188" s="61"/>
      <c r="R188" s="61"/>
      <c r="S188" s="61"/>
      <c r="T188" s="61"/>
      <c r="U188" s="61"/>
      <c r="V188" s="61"/>
      <c r="W188" s="61"/>
      <c r="X188" s="61"/>
      <c r="Y188" s="61"/>
      <c r="Z188" s="61"/>
      <c r="AA188" s="61"/>
      <c r="AB188" s="61"/>
      <c r="AC188" s="61"/>
      <c r="AD188" s="61"/>
      <c r="AE188" s="61"/>
      <c r="AF188" s="61"/>
      <c r="AG188" s="61"/>
      <c r="AH188" s="61"/>
      <c r="AI188" s="61"/>
      <c r="AJ188" s="61"/>
      <c r="AK188" s="61"/>
      <c r="AL188" s="61"/>
      <c r="AM188" s="61"/>
      <c r="AN188" s="61"/>
    </row>
    <row r="189" spans="1:40" ht="9.75" customHeight="1" x14ac:dyDescent="0.2">
      <c r="A189" s="61"/>
      <c r="B189" s="61"/>
      <c r="C189" s="61"/>
      <c r="D189" s="61"/>
      <c r="E189" s="61"/>
      <c r="F189" s="61"/>
      <c r="G189" s="61"/>
      <c r="H189" s="61"/>
      <c r="I189" s="61"/>
      <c r="J189" s="61"/>
      <c r="K189" s="61"/>
      <c r="L189" s="61"/>
      <c r="M189" s="62"/>
      <c r="N189" s="61"/>
      <c r="O189" s="61"/>
      <c r="P189" s="61"/>
      <c r="Q189" s="61"/>
      <c r="R189" s="61"/>
      <c r="S189" s="61"/>
      <c r="T189" s="61"/>
      <c r="U189" s="61"/>
      <c r="V189" s="61"/>
      <c r="W189" s="61"/>
      <c r="X189" s="61"/>
      <c r="Y189" s="61"/>
      <c r="Z189" s="61"/>
      <c r="AA189" s="61"/>
      <c r="AB189" s="61"/>
      <c r="AC189" s="61"/>
      <c r="AD189" s="61"/>
      <c r="AE189" s="61"/>
      <c r="AF189" s="61"/>
      <c r="AG189" s="61"/>
      <c r="AH189" s="61"/>
      <c r="AI189" s="61"/>
      <c r="AJ189" s="61"/>
      <c r="AK189" s="61"/>
      <c r="AL189" s="61"/>
      <c r="AM189" s="61"/>
      <c r="AN189" s="61"/>
    </row>
    <row r="190" spans="1:40" ht="9.75" customHeight="1" x14ac:dyDescent="0.2">
      <c r="A190" s="61"/>
      <c r="B190" s="61"/>
      <c r="C190" s="61"/>
      <c r="D190" s="61"/>
      <c r="E190" s="61"/>
      <c r="F190" s="61"/>
      <c r="G190" s="61"/>
      <c r="H190" s="61"/>
      <c r="I190" s="61"/>
      <c r="J190" s="61"/>
      <c r="K190" s="61"/>
      <c r="L190" s="61"/>
      <c r="M190" s="62"/>
      <c r="N190" s="61"/>
      <c r="O190" s="61"/>
      <c r="P190" s="61"/>
      <c r="Q190" s="61"/>
      <c r="R190" s="61"/>
      <c r="S190" s="61"/>
      <c r="T190" s="61"/>
      <c r="U190" s="61"/>
      <c r="V190" s="61"/>
      <c r="W190" s="61"/>
      <c r="X190" s="61"/>
      <c r="Y190" s="61"/>
      <c r="Z190" s="61"/>
      <c r="AA190" s="61"/>
      <c r="AB190" s="61"/>
      <c r="AC190" s="61"/>
      <c r="AD190" s="61"/>
      <c r="AE190" s="61"/>
      <c r="AF190" s="61"/>
      <c r="AG190" s="61"/>
      <c r="AH190" s="61"/>
      <c r="AI190" s="61"/>
      <c r="AJ190" s="61"/>
      <c r="AK190" s="61"/>
      <c r="AL190" s="61"/>
      <c r="AM190" s="61"/>
      <c r="AN190" s="61"/>
    </row>
    <row r="191" spans="1:40" ht="9.75" customHeight="1" x14ac:dyDescent="0.2">
      <c r="A191" s="61"/>
      <c r="B191" s="61"/>
      <c r="C191" s="61"/>
      <c r="D191" s="61"/>
      <c r="E191" s="61"/>
      <c r="F191" s="61"/>
      <c r="G191" s="61"/>
      <c r="H191" s="61"/>
      <c r="I191" s="61"/>
      <c r="J191" s="61"/>
      <c r="K191" s="61"/>
      <c r="L191" s="61"/>
      <c r="M191" s="62"/>
      <c r="N191" s="61"/>
      <c r="O191" s="61"/>
      <c r="P191" s="61"/>
      <c r="Q191" s="61"/>
      <c r="R191" s="61"/>
      <c r="S191" s="61"/>
      <c r="T191" s="61"/>
      <c r="U191" s="61"/>
      <c r="V191" s="61"/>
      <c r="W191" s="61"/>
      <c r="X191" s="61"/>
      <c r="Y191" s="61"/>
      <c r="Z191" s="61"/>
      <c r="AA191" s="61"/>
      <c r="AB191" s="61"/>
      <c r="AC191" s="61"/>
      <c r="AD191" s="61"/>
      <c r="AE191" s="61"/>
      <c r="AF191" s="61"/>
      <c r="AG191" s="61"/>
      <c r="AH191" s="61"/>
      <c r="AI191" s="61"/>
      <c r="AJ191" s="61"/>
      <c r="AK191" s="61"/>
      <c r="AL191" s="61"/>
      <c r="AM191" s="61"/>
      <c r="AN191" s="61"/>
    </row>
    <row r="192" spans="1:40" ht="9.75" customHeight="1" x14ac:dyDescent="0.2">
      <c r="A192" s="61"/>
      <c r="B192" s="61"/>
      <c r="C192" s="61"/>
      <c r="D192" s="61"/>
      <c r="E192" s="61"/>
      <c r="F192" s="61"/>
      <c r="G192" s="61"/>
      <c r="H192" s="61"/>
      <c r="I192" s="61"/>
      <c r="J192" s="61"/>
      <c r="K192" s="61"/>
      <c r="L192" s="61"/>
      <c r="M192" s="62"/>
      <c r="N192" s="61"/>
      <c r="O192" s="61"/>
      <c r="P192" s="61"/>
      <c r="Q192" s="61"/>
      <c r="R192" s="61"/>
      <c r="S192" s="61"/>
      <c r="T192" s="61"/>
      <c r="U192" s="61"/>
      <c r="V192" s="61"/>
      <c r="W192" s="61"/>
      <c r="X192" s="61"/>
      <c r="Y192" s="61"/>
      <c r="Z192" s="61"/>
      <c r="AA192" s="61"/>
      <c r="AB192" s="61"/>
      <c r="AC192" s="61"/>
      <c r="AD192" s="61"/>
      <c r="AE192" s="61"/>
      <c r="AF192" s="61"/>
      <c r="AG192" s="61"/>
      <c r="AH192" s="61"/>
      <c r="AI192" s="61"/>
      <c r="AJ192" s="61"/>
      <c r="AK192" s="61"/>
      <c r="AL192" s="61"/>
      <c r="AM192" s="61"/>
      <c r="AN192" s="61"/>
    </row>
    <row r="193" spans="1:40" ht="9.75" customHeight="1" x14ac:dyDescent="0.2">
      <c r="A193" s="61"/>
      <c r="B193" s="61"/>
      <c r="C193" s="61"/>
      <c r="D193" s="61"/>
      <c r="E193" s="61"/>
      <c r="F193" s="61"/>
      <c r="G193" s="61"/>
      <c r="H193" s="61"/>
      <c r="I193" s="61"/>
      <c r="J193" s="61"/>
      <c r="K193" s="61"/>
      <c r="L193" s="61"/>
      <c r="M193" s="62"/>
      <c r="N193" s="61"/>
      <c r="O193" s="61"/>
      <c r="P193" s="61"/>
      <c r="Q193" s="61"/>
      <c r="R193" s="61"/>
      <c r="S193" s="61"/>
      <c r="T193" s="61"/>
      <c r="U193" s="61"/>
      <c r="V193" s="61"/>
      <c r="W193" s="61"/>
      <c r="X193" s="61"/>
      <c r="Y193" s="61"/>
      <c r="Z193" s="61"/>
      <c r="AA193" s="61"/>
      <c r="AB193" s="61"/>
      <c r="AC193" s="61"/>
      <c r="AD193" s="61"/>
      <c r="AE193" s="61"/>
      <c r="AF193" s="61"/>
      <c r="AG193" s="61"/>
      <c r="AH193" s="61"/>
      <c r="AI193" s="61"/>
      <c r="AJ193" s="61"/>
      <c r="AK193" s="61"/>
      <c r="AL193" s="61"/>
      <c r="AM193" s="61"/>
      <c r="AN193" s="61"/>
    </row>
    <row r="194" spans="1:40" ht="9.75" customHeight="1" x14ac:dyDescent="0.2">
      <c r="A194" s="61"/>
      <c r="B194" s="61"/>
      <c r="C194" s="61"/>
      <c r="D194" s="61"/>
      <c r="E194" s="61"/>
      <c r="F194" s="61"/>
      <c r="G194" s="61"/>
      <c r="H194" s="61"/>
      <c r="I194" s="61"/>
      <c r="J194" s="61"/>
      <c r="K194" s="61"/>
      <c r="L194" s="61"/>
      <c r="M194" s="62"/>
      <c r="N194" s="61"/>
      <c r="O194" s="61"/>
      <c r="P194" s="61"/>
      <c r="Q194" s="61"/>
      <c r="R194" s="61"/>
      <c r="S194" s="61"/>
      <c r="T194" s="61"/>
      <c r="U194" s="61"/>
      <c r="V194" s="61"/>
      <c r="W194" s="61"/>
      <c r="X194" s="61"/>
      <c r="Y194" s="61"/>
      <c r="Z194" s="61"/>
      <c r="AA194" s="61"/>
      <c r="AB194" s="61"/>
      <c r="AC194" s="61"/>
      <c r="AD194" s="61"/>
      <c r="AE194" s="61"/>
      <c r="AF194" s="61"/>
      <c r="AG194" s="61"/>
      <c r="AH194" s="61"/>
      <c r="AI194" s="61"/>
      <c r="AJ194" s="61"/>
      <c r="AK194" s="61"/>
      <c r="AL194" s="61"/>
      <c r="AM194" s="61"/>
      <c r="AN194" s="61"/>
    </row>
    <row r="195" spans="1:40" ht="9.75" customHeight="1" x14ac:dyDescent="0.2">
      <c r="A195" s="61"/>
      <c r="B195" s="61"/>
      <c r="C195" s="61"/>
      <c r="D195" s="61"/>
      <c r="E195" s="61"/>
      <c r="F195" s="61"/>
      <c r="G195" s="61"/>
      <c r="H195" s="61"/>
      <c r="I195" s="61"/>
      <c r="J195" s="61"/>
      <c r="K195" s="61"/>
      <c r="L195" s="61"/>
      <c r="M195" s="62"/>
      <c r="N195" s="61"/>
      <c r="O195" s="61"/>
      <c r="P195" s="61"/>
      <c r="Q195" s="61"/>
      <c r="R195" s="61"/>
      <c r="S195" s="61"/>
      <c r="T195" s="61"/>
      <c r="U195" s="61"/>
      <c r="V195" s="61"/>
      <c r="W195" s="61"/>
      <c r="X195" s="61"/>
      <c r="Y195" s="61"/>
      <c r="Z195" s="61"/>
      <c r="AA195" s="61"/>
      <c r="AB195" s="61"/>
      <c r="AC195" s="61"/>
      <c r="AD195" s="61"/>
      <c r="AE195" s="61"/>
      <c r="AF195" s="61"/>
      <c r="AG195" s="61"/>
      <c r="AH195" s="61"/>
      <c r="AI195" s="61"/>
      <c r="AJ195" s="61"/>
      <c r="AK195" s="61"/>
      <c r="AL195" s="61"/>
      <c r="AM195" s="61"/>
      <c r="AN195" s="61"/>
    </row>
    <row r="196" spans="1:40" ht="9.75" customHeight="1" x14ac:dyDescent="0.2">
      <c r="A196" s="61"/>
      <c r="B196" s="61"/>
      <c r="C196" s="61"/>
      <c r="D196" s="61"/>
      <c r="E196" s="61"/>
      <c r="F196" s="61"/>
      <c r="G196" s="61"/>
      <c r="H196" s="61"/>
      <c r="I196" s="61"/>
      <c r="J196" s="61"/>
      <c r="K196" s="61"/>
      <c r="L196" s="61"/>
      <c r="M196" s="62"/>
      <c r="N196" s="61"/>
      <c r="O196" s="61"/>
      <c r="P196" s="61"/>
      <c r="Q196" s="61"/>
      <c r="R196" s="61"/>
      <c r="S196" s="61"/>
      <c r="T196" s="61"/>
      <c r="U196" s="61"/>
      <c r="V196" s="61"/>
      <c r="W196" s="61"/>
      <c r="X196" s="61"/>
      <c r="Y196" s="61"/>
      <c r="Z196" s="61"/>
      <c r="AA196" s="61"/>
      <c r="AB196" s="61"/>
      <c r="AC196" s="61"/>
      <c r="AD196" s="61"/>
      <c r="AE196" s="61"/>
      <c r="AF196" s="61"/>
      <c r="AG196" s="61"/>
      <c r="AH196" s="61"/>
      <c r="AI196" s="61"/>
      <c r="AJ196" s="61"/>
      <c r="AK196" s="61"/>
      <c r="AL196" s="61"/>
      <c r="AM196" s="61"/>
      <c r="AN196" s="61"/>
    </row>
    <row r="197" spans="1:40" ht="9.75" customHeight="1" x14ac:dyDescent="0.2">
      <c r="A197" s="61"/>
      <c r="B197" s="61"/>
      <c r="C197" s="61"/>
      <c r="D197" s="61"/>
      <c r="E197" s="61"/>
      <c r="F197" s="61"/>
      <c r="G197" s="61"/>
      <c r="H197" s="61"/>
      <c r="I197" s="61"/>
      <c r="J197" s="61"/>
      <c r="K197" s="61"/>
      <c r="L197" s="61"/>
      <c r="M197" s="62"/>
      <c r="N197" s="61"/>
      <c r="O197" s="61"/>
      <c r="P197" s="61"/>
      <c r="Q197" s="61"/>
      <c r="R197" s="61"/>
      <c r="S197" s="61"/>
      <c r="T197" s="61"/>
      <c r="U197" s="61"/>
      <c r="V197" s="61"/>
      <c r="W197" s="61"/>
      <c r="X197" s="61"/>
      <c r="Y197" s="61"/>
      <c r="Z197" s="61"/>
      <c r="AA197" s="61"/>
      <c r="AB197" s="61"/>
      <c r="AC197" s="61"/>
      <c r="AD197" s="61"/>
      <c r="AE197" s="61"/>
      <c r="AF197" s="61"/>
      <c r="AG197" s="61"/>
      <c r="AH197" s="61"/>
      <c r="AI197" s="61"/>
      <c r="AJ197" s="61"/>
      <c r="AK197" s="61"/>
      <c r="AL197" s="61"/>
      <c r="AM197" s="61"/>
      <c r="AN197" s="61"/>
    </row>
    <row r="198" spans="1:40" ht="9.75" customHeight="1" x14ac:dyDescent="0.2">
      <c r="A198" s="61"/>
      <c r="B198" s="61"/>
      <c r="C198" s="61"/>
      <c r="D198" s="61"/>
      <c r="E198" s="61"/>
      <c r="F198" s="61"/>
      <c r="G198" s="61"/>
      <c r="H198" s="61"/>
      <c r="I198" s="61"/>
      <c r="J198" s="61"/>
      <c r="K198" s="61"/>
      <c r="L198" s="61"/>
      <c r="M198" s="62"/>
      <c r="N198" s="61"/>
      <c r="O198" s="61"/>
      <c r="P198" s="61"/>
      <c r="Q198" s="61"/>
      <c r="R198" s="61"/>
      <c r="S198" s="61"/>
      <c r="T198" s="61"/>
      <c r="U198" s="61"/>
      <c r="V198" s="61"/>
      <c r="W198" s="61"/>
      <c r="X198" s="61"/>
      <c r="Y198" s="61"/>
      <c r="Z198" s="61"/>
      <c r="AA198" s="61"/>
      <c r="AB198" s="61"/>
      <c r="AC198" s="61"/>
      <c r="AD198" s="61"/>
      <c r="AE198" s="61"/>
      <c r="AF198" s="61"/>
      <c r="AG198" s="61"/>
      <c r="AH198" s="61"/>
      <c r="AI198" s="61"/>
      <c r="AJ198" s="61"/>
      <c r="AK198" s="61"/>
      <c r="AL198" s="61"/>
      <c r="AM198" s="61"/>
      <c r="AN198" s="61"/>
    </row>
    <row r="199" spans="1:40" ht="9.75" customHeight="1" x14ac:dyDescent="0.2">
      <c r="A199" s="61"/>
      <c r="B199" s="61"/>
      <c r="C199" s="61"/>
      <c r="D199" s="61"/>
      <c r="E199" s="61"/>
      <c r="F199" s="61"/>
      <c r="G199" s="61"/>
      <c r="H199" s="61"/>
      <c r="I199" s="61"/>
      <c r="J199" s="61"/>
      <c r="K199" s="61"/>
      <c r="L199" s="61"/>
      <c r="M199" s="62"/>
      <c r="N199" s="61"/>
      <c r="O199" s="61"/>
      <c r="P199" s="61"/>
      <c r="Q199" s="61"/>
      <c r="R199" s="61"/>
      <c r="S199" s="61"/>
      <c r="T199" s="61"/>
      <c r="U199" s="61"/>
      <c r="V199" s="61"/>
      <c r="W199" s="61"/>
      <c r="X199" s="61"/>
      <c r="Y199" s="61"/>
      <c r="Z199" s="61"/>
      <c r="AA199" s="61"/>
      <c r="AB199" s="61"/>
      <c r="AC199" s="61"/>
      <c r="AD199" s="61"/>
      <c r="AE199" s="61"/>
      <c r="AF199" s="61"/>
      <c r="AG199" s="61"/>
      <c r="AH199" s="61"/>
      <c r="AI199" s="61"/>
      <c r="AJ199" s="61"/>
      <c r="AK199" s="61"/>
      <c r="AL199" s="61"/>
      <c r="AM199" s="61"/>
      <c r="AN199" s="61"/>
    </row>
    <row r="200" spans="1:40" ht="9.75" customHeight="1" x14ac:dyDescent="0.2">
      <c r="A200" s="61"/>
      <c r="B200" s="61"/>
      <c r="C200" s="61"/>
      <c r="D200" s="61"/>
      <c r="E200" s="61"/>
      <c r="F200" s="61"/>
      <c r="G200" s="61"/>
      <c r="H200" s="61"/>
      <c r="I200" s="61"/>
      <c r="J200" s="61"/>
      <c r="K200" s="61"/>
      <c r="L200" s="61"/>
      <c r="M200" s="62"/>
      <c r="N200" s="61"/>
      <c r="O200" s="61"/>
      <c r="P200" s="61"/>
      <c r="Q200" s="61"/>
      <c r="R200" s="61"/>
      <c r="S200" s="61"/>
      <c r="T200" s="61"/>
      <c r="U200" s="61"/>
      <c r="V200" s="61"/>
      <c r="W200" s="61"/>
      <c r="X200" s="61"/>
      <c r="Y200" s="61"/>
      <c r="Z200" s="61"/>
      <c r="AA200" s="61"/>
      <c r="AB200" s="61"/>
      <c r="AC200" s="61"/>
      <c r="AD200" s="61"/>
      <c r="AE200" s="61"/>
      <c r="AF200" s="61"/>
      <c r="AG200" s="61"/>
      <c r="AH200" s="61"/>
      <c r="AI200" s="61"/>
      <c r="AJ200" s="61"/>
      <c r="AK200" s="61"/>
      <c r="AL200" s="61"/>
      <c r="AM200" s="61"/>
      <c r="AN200" s="61"/>
    </row>
    <row r="201" spans="1:40" ht="9.75" customHeight="1" x14ac:dyDescent="0.2">
      <c r="A201" s="61"/>
      <c r="B201" s="61"/>
      <c r="C201" s="61"/>
      <c r="D201" s="61"/>
      <c r="E201" s="61"/>
      <c r="F201" s="61"/>
      <c r="G201" s="61"/>
      <c r="H201" s="61"/>
      <c r="I201" s="61"/>
      <c r="J201" s="61"/>
      <c r="K201" s="61"/>
      <c r="L201" s="61"/>
      <c r="M201" s="62"/>
      <c r="N201" s="61"/>
      <c r="O201" s="61"/>
      <c r="P201" s="61"/>
      <c r="Q201" s="61"/>
      <c r="R201" s="61"/>
      <c r="S201" s="61"/>
      <c r="T201" s="61"/>
      <c r="U201" s="61"/>
      <c r="V201" s="61"/>
      <c r="W201" s="61"/>
      <c r="X201" s="61"/>
      <c r="Y201" s="61"/>
      <c r="Z201" s="61"/>
      <c r="AA201" s="61"/>
      <c r="AB201" s="61"/>
      <c r="AC201" s="61"/>
      <c r="AD201" s="61"/>
      <c r="AE201" s="61"/>
      <c r="AF201" s="61"/>
      <c r="AG201" s="61"/>
      <c r="AH201" s="61"/>
      <c r="AI201" s="61"/>
      <c r="AJ201" s="61"/>
      <c r="AK201" s="61"/>
      <c r="AL201" s="61"/>
      <c r="AM201" s="61"/>
      <c r="AN201" s="61"/>
    </row>
    <row r="202" spans="1:40" ht="9.75" customHeight="1" x14ac:dyDescent="0.2">
      <c r="A202" s="61"/>
      <c r="B202" s="61"/>
      <c r="C202" s="61"/>
      <c r="D202" s="61"/>
      <c r="E202" s="61"/>
      <c r="F202" s="61"/>
      <c r="G202" s="61"/>
      <c r="H202" s="61"/>
      <c r="I202" s="61"/>
      <c r="J202" s="61"/>
      <c r="K202" s="61"/>
      <c r="L202" s="61"/>
      <c r="M202" s="62"/>
      <c r="N202" s="61"/>
      <c r="O202" s="61"/>
      <c r="P202" s="61"/>
      <c r="Q202" s="61"/>
      <c r="R202" s="61"/>
      <c r="S202" s="61"/>
      <c r="T202" s="61"/>
      <c r="U202" s="61"/>
      <c r="V202" s="61"/>
      <c r="W202" s="61"/>
      <c r="X202" s="61"/>
      <c r="Y202" s="61"/>
      <c r="Z202" s="61"/>
      <c r="AA202" s="61"/>
      <c r="AB202" s="61"/>
      <c r="AC202" s="61"/>
      <c r="AD202" s="61"/>
      <c r="AE202" s="61"/>
      <c r="AF202" s="61"/>
      <c r="AG202" s="61"/>
      <c r="AH202" s="61"/>
      <c r="AI202" s="61"/>
      <c r="AJ202" s="61"/>
      <c r="AK202" s="61"/>
      <c r="AL202" s="61"/>
      <c r="AM202" s="61"/>
      <c r="AN202" s="61"/>
    </row>
    <row r="203" spans="1:40" ht="9.75" customHeight="1" x14ac:dyDescent="0.2">
      <c r="A203" s="61"/>
      <c r="B203" s="61"/>
      <c r="C203" s="61"/>
      <c r="D203" s="61"/>
      <c r="E203" s="61"/>
      <c r="F203" s="61"/>
      <c r="G203" s="61"/>
      <c r="H203" s="61"/>
      <c r="I203" s="61"/>
      <c r="J203" s="61"/>
      <c r="K203" s="61"/>
      <c r="L203" s="61"/>
      <c r="M203" s="62"/>
      <c r="N203" s="61"/>
      <c r="O203" s="61"/>
      <c r="P203" s="61"/>
      <c r="Q203" s="61"/>
      <c r="R203" s="61"/>
      <c r="S203" s="61"/>
      <c r="T203" s="61"/>
      <c r="U203" s="61"/>
      <c r="V203" s="61"/>
      <c r="W203" s="61"/>
      <c r="X203" s="61"/>
      <c r="Y203" s="61"/>
      <c r="Z203" s="61"/>
      <c r="AA203" s="61"/>
      <c r="AB203" s="61"/>
      <c r="AC203" s="61"/>
      <c r="AD203" s="61"/>
      <c r="AE203" s="61"/>
      <c r="AF203" s="61"/>
      <c r="AG203" s="61"/>
      <c r="AH203" s="61"/>
      <c r="AI203" s="61"/>
      <c r="AJ203" s="61"/>
      <c r="AK203" s="61"/>
      <c r="AL203" s="61"/>
      <c r="AM203" s="61"/>
      <c r="AN203" s="61"/>
    </row>
    <row r="204" spans="1:40" ht="9.75" customHeight="1" x14ac:dyDescent="0.2">
      <c r="A204" s="61"/>
      <c r="B204" s="61"/>
      <c r="C204" s="61"/>
      <c r="D204" s="61"/>
      <c r="E204" s="61"/>
      <c r="F204" s="61"/>
      <c r="G204" s="61"/>
      <c r="H204" s="61"/>
      <c r="I204" s="61"/>
      <c r="J204" s="61"/>
      <c r="K204" s="61"/>
      <c r="L204" s="61"/>
      <c r="M204" s="62"/>
      <c r="N204" s="61"/>
      <c r="O204" s="61"/>
      <c r="P204" s="61"/>
      <c r="Q204" s="61"/>
      <c r="R204" s="61"/>
      <c r="S204" s="61"/>
      <c r="T204" s="61"/>
      <c r="U204" s="61"/>
      <c r="V204" s="61"/>
      <c r="W204" s="61"/>
      <c r="X204" s="61"/>
      <c r="Y204" s="61"/>
      <c r="Z204" s="61"/>
      <c r="AA204" s="61"/>
      <c r="AB204" s="61"/>
      <c r="AC204" s="61"/>
      <c r="AD204" s="61"/>
      <c r="AE204" s="61"/>
      <c r="AF204" s="61"/>
      <c r="AG204" s="61"/>
      <c r="AH204" s="61"/>
      <c r="AI204" s="61"/>
      <c r="AJ204" s="61"/>
      <c r="AK204" s="61"/>
      <c r="AL204" s="61"/>
      <c r="AM204" s="61"/>
      <c r="AN204" s="61"/>
    </row>
    <row r="205" spans="1:40" ht="9.75" customHeight="1" x14ac:dyDescent="0.2">
      <c r="A205" s="61"/>
      <c r="B205" s="61"/>
      <c r="C205" s="61"/>
      <c r="D205" s="61"/>
      <c r="E205" s="61"/>
      <c r="F205" s="61"/>
      <c r="G205" s="61"/>
      <c r="H205" s="61"/>
      <c r="I205" s="61"/>
      <c r="J205" s="61"/>
      <c r="K205" s="61"/>
      <c r="L205" s="61"/>
      <c r="M205" s="62"/>
      <c r="N205" s="61"/>
      <c r="O205" s="61"/>
      <c r="P205" s="61"/>
      <c r="Q205" s="61"/>
      <c r="R205" s="61"/>
      <c r="S205" s="61"/>
      <c r="T205" s="61"/>
      <c r="U205" s="61"/>
      <c r="V205" s="61"/>
      <c r="W205" s="61"/>
      <c r="X205" s="61"/>
      <c r="Y205" s="61"/>
      <c r="Z205" s="61"/>
      <c r="AA205" s="61"/>
      <c r="AB205" s="61"/>
      <c r="AC205" s="61"/>
      <c r="AD205" s="61"/>
      <c r="AE205" s="61"/>
      <c r="AF205" s="61"/>
      <c r="AG205" s="61"/>
      <c r="AH205" s="61"/>
      <c r="AI205" s="61"/>
      <c r="AJ205" s="61"/>
      <c r="AK205" s="61"/>
      <c r="AL205" s="61"/>
      <c r="AM205" s="61"/>
      <c r="AN205" s="61"/>
    </row>
    <row r="206" spans="1:40" ht="9.75" customHeight="1" x14ac:dyDescent="0.2">
      <c r="A206" s="61"/>
      <c r="B206" s="61"/>
      <c r="C206" s="61"/>
      <c r="D206" s="61"/>
      <c r="E206" s="61"/>
      <c r="F206" s="61"/>
      <c r="G206" s="61"/>
      <c r="H206" s="61"/>
      <c r="I206" s="61"/>
      <c r="J206" s="61"/>
      <c r="K206" s="61"/>
      <c r="L206" s="61"/>
      <c r="M206" s="62"/>
      <c r="N206" s="61"/>
      <c r="O206" s="61"/>
      <c r="P206" s="61"/>
      <c r="Q206" s="61"/>
      <c r="R206" s="61"/>
      <c r="S206" s="61"/>
      <c r="T206" s="61"/>
      <c r="U206" s="61"/>
      <c r="V206" s="61"/>
      <c r="W206" s="61"/>
      <c r="X206" s="61"/>
      <c r="Y206" s="61"/>
      <c r="Z206" s="61"/>
      <c r="AA206" s="61"/>
      <c r="AB206" s="61"/>
      <c r="AC206" s="61"/>
      <c r="AD206" s="61"/>
      <c r="AE206" s="61"/>
      <c r="AF206" s="61"/>
      <c r="AG206" s="61"/>
      <c r="AH206" s="61"/>
      <c r="AI206" s="61"/>
      <c r="AJ206" s="61"/>
      <c r="AK206" s="61"/>
      <c r="AL206" s="61"/>
      <c r="AM206" s="61"/>
      <c r="AN206" s="61"/>
    </row>
    <row r="207" spans="1:40" ht="9.75" customHeight="1" x14ac:dyDescent="0.2">
      <c r="A207" s="61"/>
      <c r="B207" s="61"/>
      <c r="C207" s="61"/>
      <c r="D207" s="61"/>
      <c r="E207" s="61"/>
      <c r="F207" s="61"/>
      <c r="G207" s="61"/>
      <c r="H207" s="61"/>
      <c r="I207" s="61"/>
      <c r="J207" s="61"/>
      <c r="K207" s="61"/>
      <c r="L207" s="61"/>
      <c r="M207" s="62"/>
      <c r="N207" s="61"/>
      <c r="O207" s="61"/>
      <c r="P207" s="61"/>
      <c r="Q207" s="61"/>
      <c r="R207" s="61"/>
      <c r="S207" s="61"/>
      <c r="T207" s="61"/>
      <c r="U207" s="61"/>
      <c r="V207" s="61"/>
      <c r="W207" s="61"/>
      <c r="X207" s="61"/>
      <c r="Y207" s="61"/>
      <c r="Z207" s="61"/>
      <c r="AA207" s="61"/>
      <c r="AB207" s="61"/>
      <c r="AC207" s="61"/>
      <c r="AD207" s="61"/>
      <c r="AE207" s="61"/>
      <c r="AF207" s="61"/>
      <c r="AG207" s="61"/>
      <c r="AH207" s="61"/>
      <c r="AI207" s="61"/>
      <c r="AJ207" s="61"/>
      <c r="AK207" s="61"/>
      <c r="AL207" s="61"/>
      <c r="AM207" s="61"/>
      <c r="AN207" s="61"/>
    </row>
    <row r="208" spans="1:40" ht="9.75" customHeight="1" x14ac:dyDescent="0.2">
      <c r="A208" s="61"/>
      <c r="B208" s="61"/>
      <c r="C208" s="61"/>
      <c r="D208" s="61"/>
      <c r="E208" s="61"/>
      <c r="F208" s="61"/>
      <c r="G208" s="61"/>
      <c r="H208" s="61"/>
      <c r="I208" s="61"/>
      <c r="J208" s="61"/>
      <c r="K208" s="61"/>
      <c r="L208" s="61"/>
      <c r="M208" s="62"/>
      <c r="N208" s="61"/>
      <c r="O208" s="61"/>
      <c r="P208" s="61"/>
      <c r="Q208" s="61"/>
      <c r="R208" s="61"/>
      <c r="S208" s="61"/>
      <c r="T208" s="61"/>
      <c r="U208" s="61"/>
      <c r="V208" s="61"/>
      <c r="W208" s="61"/>
      <c r="X208" s="61"/>
      <c r="Y208" s="61"/>
      <c r="Z208" s="61"/>
      <c r="AA208" s="61"/>
      <c r="AB208" s="61"/>
      <c r="AC208" s="61"/>
      <c r="AD208" s="61"/>
      <c r="AE208" s="61"/>
      <c r="AF208" s="61"/>
      <c r="AG208" s="61"/>
      <c r="AH208" s="61"/>
      <c r="AI208" s="61"/>
      <c r="AJ208" s="61"/>
      <c r="AK208" s="61"/>
      <c r="AL208" s="61"/>
      <c r="AM208" s="61"/>
      <c r="AN208" s="61"/>
    </row>
    <row r="209" spans="1:40" ht="9.75" customHeight="1" x14ac:dyDescent="0.2">
      <c r="A209" s="61"/>
      <c r="B209" s="61"/>
      <c r="C209" s="61"/>
      <c r="D209" s="61"/>
      <c r="E209" s="61"/>
      <c r="F209" s="61"/>
      <c r="G209" s="61"/>
      <c r="H209" s="61"/>
      <c r="I209" s="61"/>
      <c r="J209" s="61"/>
      <c r="K209" s="61"/>
      <c r="L209" s="61"/>
      <c r="M209" s="62"/>
      <c r="N209" s="61"/>
      <c r="O209" s="61"/>
      <c r="P209" s="61"/>
      <c r="Q209" s="61"/>
      <c r="R209" s="61"/>
      <c r="S209" s="61"/>
      <c r="T209" s="61"/>
      <c r="U209" s="61"/>
      <c r="V209" s="61"/>
      <c r="W209" s="61"/>
      <c r="X209" s="61"/>
      <c r="Y209" s="61"/>
      <c r="Z209" s="61"/>
      <c r="AA209" s="61"/>
      <c r="AB209" s="61"/>
      <c r="AC209" s="61"/>
      <c r="AD209" s="61"/>
      <c r="AE209" s="61"/>
      <c r="AF209" s="61"/>
      <c r="AG209" s="61"/>
      <c r="AH209" s="61"/>
      <c r="AI209" s="61"/>
      <c r="AJ209" s="61"/>
      <c r="AK209" s="61"/>
      <c r="AL209" s="61"/>
      <c r="AM209" s="61"/>
      <c r="AN209" s="61"/>
    </row>
    <row r="210" spans="1:40" ht="9.75" customHeight="1" x14ac:dyDescent="0.2">
      <c r="A210" s="61"/>
      <c r="B210" s="61"/>
      <c r="C210" s="61"/>
      <c r="D210" s="61"/>
      <c r="E210" s="61"/>
      <c r="F210" s="61"/>
      <c r="G210" s="61"/>
      <c r="H210" s="61"/>
      <c r="I210" s="61"/>
      <c r="J210" s="61"/>
      <c r="K210" s="61"/>
      <c r="L210" s="61"/>
      <c r="M210" s="62"/>
      <c r="N210" s="61"/>
      <c r="O210" s="61"/>
      <c r="P210" s="61"/>
      <c r="Q210" s="61"/>
      <c r="R210" s="61"/>
      <c r="S210" s="61"/>
      <c r="T210" s="61"/>
      <c r="U210" s="61"/>
      <c r="V210" s="61"/>
      <c r="W210" s="61"/>
      <c r="X210" s="61"/>
      <c r="Y210" s="61"/>
      <c r="Z210" s="61"/>
      <c r="AA210" s="61"/>
      <c r="AB210" s="61"/>
      <c r="AC210" s="61"/>
      <c r="AD210" s="61"/>
      <c r="AE210" s="61"/>
      <c r="AF210" s="61"/>
      <c r="AG210" s="61"/>
      <c r="AH210" s="61"/>
      <c r="AI210" s="61"/>
      <c r="AJ210" s="61"/>
      <c r="AK210" s="61"/>
      <c r="AL210" s="61"/>
      <c r="AM210" s="61"/>
      <c r="AN210" s="61"/>
    </row>
    <row r="211" spans="1:40" ht="9.75" customHeight="1" x14ac:dyDescent="0.2">
      <c r="A211" s="61"/>
      <c r="B211" s="61"/>
      <c r="C211" s="61"/>
      <c r="D211" s="61"/>
      <c r="E211" s="61"/>
      <c r="F211" s="61"/>
      <c r="G211" s="61"/>
      <c r="H211" s="61"/>
      <c r="I211" s="61"/>
      <c r="J211" s="61"/>
      <c r="K211" s="61"/>
      <c r="L211" s="61"/>
      <c r="M211" s="62"/>
      <c r="N211" s="61"/>
      <c r="O211" s="61"/>
      <c r="P211" s="61"/>
      <c r="Q211" s="61"/>
      <c r="R211" s="61"/>
      <c r="S211" s="61"/>
      <c r="T211" s="61"/>
      <c r="U211" s="61"/>
      <c r="V211" s="61"/>
      <c r="W211" s="61"/>
      <c r="X211" s="61"/>
      <c r="Y211" s="61"/>
      <c r="Z211" s="61"/>
      <c r="AA211" s="61"/>
      <c r="AB211" s="61"/>
      <c r="AC211" s="61"/>
      <c r="AD211" s="61"/>
      <c r="AE211" s="61"/>
      <c r="AF211" s="61"/>
      <c r="AG211" s="61"/>
      <c r="AH211" s="61"/>
      <c r="AI211" s="61"/>
      <c r="AJ211" s="61"/>
      <c r="AK211" s="61"/>
      <c r="AL211" s="61"/>
      <c r="AM211" s="61"/>
      <c r="AN211" s="61"/>
    </row>
    <row r="212" spans="1:40" ht="9.75" customHeight="1" x14ac:dyDescent="0.2">
      <c r="A212" s="61"/>
      <c r="B212" s="61"/>
      <c r="C212" s="61"/>
      <c r="D212" s="61"/>
      <c r="E212" s="61"/>
      <c r="F212" s="61"/>
      <c r="G212" s="61"/>
      <c r="H212" s="61"/>
      <c r="I212" s="61"/>
      <c r="J212" s="61"/>
      <c r="K212" s="61"/>
      <c r="L212" s="61"/>
      <c r="M212" s="62"/>
      <c r="N212" s="61"/>
      <c r="O212" s="61"/>
      <c r="P212" s="61"/>
      <c r="Q212" s="61"/>
      <c r="R212" s="61"/>
      <c r="S212" s="61"/>
      <c r="T212" s="61"/>
      <c r="U212" s="61"/>
      <c r="V212" s="61"/>
      <c r="W212" s="61"/>
      <c r="X212" s="61"/>
      <c r="Y212" s="61"/>
      <c r="Z212" s="61"/>
      <c r="AA212" s="61"/>
      <c r="AB212" s="61"/>
      <c r="AC212" s="61"/>
      <c r="AD212" s="61"/>
      <c r="AE212" s="61"/>
      <c r="AF212" s="61"/>
      <c r="AG212" s="61"/>
      <c r="AH212" s="61"/>
      <c r="AI212" s="61"/>
      <c r="AJ212" s="61"/>
      <c r="AK212" s="61"/>
      <c r="AL212" s="61"/>
      <c r="AM212" s="61"/>
      <c r="AN212" s="61"/>
    </row>
    <row r="213" spans="1:40" ht="9.75" customHeight="1" x14ac:dyDescent="0.2">
      <c r="A213" s="61"/>
      <c r="B213" s="61"/>
      <c r="C213" s="61"/>
      <c r="D213" s="61"/>
      <c r="E213" s="61"/>
      <c r="F213" s="61"/>
      <c r="G213" s="61"/>
      <c r="H213" s="61"/>
      <c r="I213" s="61"/>
      <c r="J213" s="61"/>
      <c r="K213" s="61"/>
      <c r="L213" s="61"/>
      <c r="M213" s="62"/>
      <c r="N213" s="61"/>
      <c r="O213" s="61"/>
      <c r="P213" s="61"/>
      <c r="Q213" s="61"/>
      <c r="R213" s="61"/>
      <c r="S213" s="61"/>
      <c r="T213" s="61"/>
      <c r="U213" s="61"/>
      <c r="V213" s="61"/>
      <c r="W213" s="61"/>
      <c r="X213" s="61"/>
      <c r="Y213" s="61"/>
      <c r="Z213" s="61"/>
      <c r="AA213" s="61"/>
      <c r="AB213" s="61"/>
      <c r="AC213" s="61"/>
      <c r="AD213" s="61"/>
      <c r="AE213" s="61"/>
      <c r="AF213" s="61"/>
      <c r="AG213" s="61"/>
      <c r="AH213" s="61"/>
      <c r="AI213" s="61"/>
      <c r="AJ213" s="61"/>
      <c r="AK213" s="61"/>
      <c r="AL213" s="61"/>
      <c r="AM213" s="61"/>
      <c r="AN213" s="61"/>
    </row>
    <row r="214" spans="1:40" ht="9.75" customHeight="1" x14ac:dyDescent="0.2">
      <c r="A214" s="61"/>
      <c r="B214" s="61"/>
      <c r="C214" s="61"/>
      <c r="D214" s="61"/>
      <c r="E214" s="61"/>
      <c r="F214" s="61"/>
      <c r="G214" s="61"/>
      <c r="H214" s="61"/>
      <c r="I214" s="61"/>
      <c r="J214" s="61"/>
      <c r="K214" s="61"/>
      <c r="L214" s="61"/>
      <c r="M214" s="62"/>
      <c r="N214" s="61"/>
      <c r="O214" s="61"/>
      <c r="P214" s="61"/>
      <c r="Q214" s="61"/>
      <c r="R214" s="61"/>
      <c r="S214" s="61"/>
      <c r="T214" s="61"/>
      <c r="U214" s="61"/>
      <c r="V214" s="61"/>
      <c r="W214" s="61"/>
      <c r="X214" s="61"/>
      <c r="Y214" s="61"/>
      <c r="Z214" s="61"/>
      <c r="AA214" s="61"/>
      <c r="AB214" s="61"/>
      <c r="AC214" s="61"/>
      <c r="AD214" s="61"/>
      <c r="AE214" s="61"/>
      <c r="AF214" s="61"/>
      <c r="AG214" s="61"/>
      <c r="AH214" s="61"/>
      <c r="AI214" s="61"/>
      <c r="AJ214" s="61"/>
      <c r="AK214" s="61"/>
      <c r="AL214" s="61"/>
      <c r="AM214" s="61"/>
      <c r="AN214" s="61"/>
    </row>
    <row r="215" spans="1:40" ht="9.75" customHeight="1" x14ac:dyDescent="0.2">
      <c r="A215" s="61"/>
      <c r="B215" s="61"/>
      <c r="C215" s="61"/>
      <c r="D215" s="61"/>
      <c r="E215" s="61"/>
      <c r="F215" s="61"/>
      <c r="G215" s="61"/>
      <c r="H215" s="61"/>
      <c r="I215" s="61"/>
      <c r="J215" s="61"/>
      <c r="K215" s="61"/>
      <c r="L215" s="61"/>
      <c r="M215" s="62"/>
      <c r="N215" s="61"/>
      <c r="O215" s="61"/>
      <c r="P215" s="61"/>
      <c r="Q215" s="61"/>
      <c r="R215" s="61"/>
      <c r="S215" s="61"/>
      <c r="T215" s="61"/>
      <c r="U215" s="61"/>
      <c r="V215" s="61"/>
      <c r="W215" s="61"/>
      <c r="X215" s="61"/>
      <c r="Y215" s="61"/>
      <c r="Z215" s="61"/>
      <c r="AA215" s="61"/>
      <c r="AB215" s="61"/>
      <c r="AC215" s="61"/>
      <c r="AD215" s="61"/>
      <c r="AE215" s="61"/>
      <c r="AF215" s="61"/>
      <c r="AG215" s="61"/>
      <c r="AH215" s="61"/>
      <c r="AI215" s="61"/>
      <c r="AJ215" s="61"/>
      <c r="AK215" s="61"/>
      <c r="AL215" s="61"/>
      <c r="AM215" s="61"/>
      <c r="AN215" s="61"/>
    </row>
    <row r="216" spans="1:40" ht="9.75" customHeight="1" x14ac:dyDescent="0.2">
      <c r="A216" s="61"/>
      <c r="B216" s="61"/>
      <c r="C216" s="61"/>
      <c r="D216" s="61"/>
      <c r="E216" s="61"/>
      <c r="F216" s="61"/>
      <c r="G216" s="61"/>
      <c r="H216" s="61"/>
      <c r="I216" s="61"/>
      <c r="J216" s="61"/>
      <c r="K216" s="61"/>
      <c r="L216" s="61"/>
      <c r="M216" s="62"/>
      <c r="N216" s="61"/>
      <c r="O216" s="61"/>
      <c r="P216" s="61"/>
      <c r="Q216" s="61"/>
      <c r="R216" s="61"/>
      <c r="S216" s="61"/>
      <c r="T216" s="61"/>
      <c r="U216" s="61"/>
      <c r="V216" s="61"/>
      <c r="W216" s="61"/>
      <c r="X216" s="61"/>
      <c r="Y216" s="61"/>
      <c r="Z216" s="61"/>
      <c r="AA216" s="61"/>
      <c r="AB216" s="61"/>
      <c r="AC216" s="61"/>
      <c r="AD216" s="61"/>
      <c r="AE216" s="61"/>
      <c r="AF216" s="61"/>
      <c r="AG216" s="61"/>
      <c r="AH216" s="61"/>
      <c r="AI216" s="61"/>
      <c r="AJ216" s="61"/>
      <c r="AK216" s="61"/>
      <c r="AL216" s="61"/>
      <c r="AM216" s="61"/>
      <c r="AN216" s="61"/>
    </row>
    <row r="217" spans="1:40" ht="9.75" customHeight="1" x14ac:dyDescent="0.2">
      <c r="A217" s="61"/>
      <c r="B217" s="61"/>
      <c r="C217" s="61"/>
      <c r="D217" s="61"/>
      <c r="E217" s="61"/>
      <c r="F217" s="61"/>
      <c r="G217" s="61"/>
      <c r="H217" s="61"/>
      <c r="I217" s="61"/>
      <c r="J217" s="61"/>
      <c r="K217" s="61"/>
      <c r="L217" s="61"/>
      <c r="M217" s="62"/>
      <c r="N217" s="61"/>
      <c r="O217" s="61"/>
      <c r="P217" s="61"/>
      <c r="Q217" s="61"/>
      <c r="R217" s="61"/>
      <c r="S217" s="61"/>
      <c r="T217" s="61"/>
      <c r="U217" s="61"/>
      <c r="V217" s="61"/>
      <c r="W217" s="61"/>
      <c r="X217" s="61"/>
      <c r="Y217" s="61"/>
      <c r="Z217" s="61"/>
      <c r="AA217" s="61"/>
      <c r="AB217" s="61"/>
      <c r="AC217" s="61"/>
      <c r="AD217" s="61"/>
      <c r="AE217" s="61"/>
      <c r="AF217" s="61"/>
      <c r="AG217" s="61"/>
      <c r="AH217" s="61"/>
      <c r="AI217" s="61"/>
      <c r="AJ217" s="61"/>
      <c r="AK217" s="61"/>
      <c r="AL217" s="61"/>
      <c r="AM217" s="61"/>
      <c r="AN217" s="61"/>
    </row>
    <row r="218" spans="1:40" ht="9.75" customHeight="1" x14ac:dyDescent="0.2">
      <c r="A218" s="61"/>
      <c r="B218" s="61"/>
      <c r="C218" s="61"/>
      <c r="D218" s="61"/>
      <c r="E218" s="61"/>
      <c r="F218" s="61"/>
      <c r="G218" s="61"/>
      <c r="H218" s="61"/>
      <c r="I218" s="61"/>
      <c r="J218" s="61"/>
      <c r="K218" s="61"/>
      <c r="L218" s="61"/>
      <c r="M218" s="62"/>
      <c r="N218" s="61"/>
      <c r="O218" s="61"/>
      <c r="P218" s="61"/>
      <c r="Q218" s="61"/>
      <c r="R218" s="61"/>
      <c r="S218" s="61"/>
      <c r="T218" s="61"/>
      <c r="U218" s="61"/>
      <c r="V218" s="61"/>
      <c r="W218" s="61"/>
      <c r="X218" s="61"/>
      <c r="Y218" s="61"/>
      <c r="Z218" s="61"/>
      <c r="AA218" s="61"/>
      <c r="AB218" s="61"/>
      <c r="AC218" s="61"/>
      <c r="AD218" s="61"/>
      <c r="AE218" s="61"/>
      <c r="AF218" s="61"/>
      <c r="AG218" s="61"/>
      <c r="AH218" s="61"/>
      <c r="AI218" s="61"/>
      <c r="AJ218" s="61"/>
      <c r="AK218" s="61"/>
      <c r="AL218" s="61"/>
      <c r="AM218" s="61"/>
      <c r="AN218" s="61"/>
    </row>
    <row r="219" spans="1:40" ht="9.75" customHeight="1" x14ac:dyDescent="0.2">
      <c r="A219" s="61"/>
      <c r="B219" s="61"/>
      <c r="C219" s="61"/>
      <c r="D219" s="61"/>
      <c r="E219" s="61"/>
      <c r="F219" s="61"/>
      <c r="G219" s="61"/>
      <c r="H219" s="61"/>
      <c r="I219" s="61"/>
      <c r="J219" s="61"/>
      <c r="K219" s="61"/>
      <c r="L219" s="61"/>
      <c r="M219" s="62"/>
      <c r="N219" s="61"/>
      <c r="O219" s="61"/>
      <c r="P219" s="61"/>
      <c r="Q219" s="61"/>
      <c r="R219" s="61"/>
      <c r="S219" s="61"/>
      <c r="T219" s="61"/>
      <c r="U219" s="61"/>
      <c r="V219" s="61"/>
      <c r="W219" s="61"/>
      <c r="X219" s="61"/>
      <c r="Y219" s="61"/>
      <c r="Z219" s="61"/>
      <c r="AA219" s="61"/>
      <c r="AB219" s="61"/>
      <c r="AC219" s="61"/>
      <c r="AD219" s="61"/>
      <c r="AE219" s="61"/>
      <c r="AF219" s="61"/>
      <c r="AG219" s="61"/>
      <c r="AH219" s="61"/>
      <c r="AI219" s="61"/>
      <c r="AJ219" s="61"/>
      <c r="AK219" s="61"/>
      <c r="AL219" s="61"/>
      <c r="AM219" s="61"/>
      <c r="AN219" s="61"/>
    </row>
    <row r="220" spans="1:40" ht="9.75" customHeight="1" x14ac:dyDescent="0.2">
      <c r="A220" s="61"/>
      <c r="B220" s="61"/>
      <c r="C220" s="61"/>
      <c r="D220" s="61"/>
      <c r="E220" s="61"/>
      <c r="F220" s="61"/>
      <c r="G220" s="61"/>
      <c r="H220" s="61"/>
      <c r="I220" s="61"/>
      <c r="J220" s="61"/>
      <c r="K220" s="61"/>
      <c r="L220" s="61"/>
      <c r="M220" s="62"/>
      <c r="N220" s="61"/>
      <c r="O220" s="61"/>
      <c r="P220" s="61"/>
      <c r="Q220" s="61"/>
      <c r="R220" s="61"/>
      <c r="S220" s="61"/>
      <c r="T220" s="61"/>
      <c r="U220" s="61"/>
      <c r="V220" s="61"/>
      <c r="W220" s="61"/>
      <c r="X220" s="61"/>
      <c r="Y220" s="61"/>
      <c r="Z220" s="61"/>
      <c r="AA220" s="61"/>
      <c r="AB220" s="61"/>
      <c r="AC220" s="61"/>
      <c r="AD220" s="61"/>
      <c r="AE220" s="61"/>
      <c r="AF220" s="61"/>
      <c r="AG220" s="61"/>
      <c r="AH220" s="61"/>
      <c r="AI220" s="61"/>
      <c r="AJ220" s="61"/>
      <c r="AK220" s="61"/>
      <c r="AL220" s="61"/>
      <c r="AM220" s="61"/>
      <c r="AN220" s="61"/>
    </row>
    <row r="221" spans="1:40" ht="9.75" customHeight="1" x14ac:dyDescent="0.2">
      <c r="A221" s="61"/>
      <c r="B221" s="61"/>
      <c r="C221" s="61"/>
      <c r="D221" s="61"/>
      <c r="E221" s="61"/>
      <c r="F221" s="61"/>
      <c r="G221" s="61"/>
      <c r="H221" s="61"/>
      <c r="I221" s="61"/>
      <c r="J221" s="61"/>
      <c r="K221" s="61"/>
      <c r="L221" s="61"/>
      <c r="M221" s="62"/>
      <c r="N221" s="61"/>
      <c r="O221" s="61"/>
      <c r="P221" s="61"/>
      <c r="Q221" s="61"/>
      <c r="R221" s="61"/>
      <c r="S221" s="61"/>
      <c r="T221" s="61"/>
      <c r="U221" s="61"/>
      <c r="V221" s="61"/>
      <c r="W221" s="61"/>
      <c r="X221" s="61"/>
      <c r="Y221" s="61"/>
      <c r="Z221" s="61"/>
      <c r="AA221" s="61"/>
      <c r="AB221" s="61"/>
      <c r="AC221" s="61"/>
      <c r="AD221" s="61"/>
      <c r="AE221" s="61"/>
      <c r="AF221" s="61"/>
      <c r="AG221" s="61"/>
      <c r="AH221" s="61"/>
      <c r="AI221" s="61"/>
      <c r="AJ221" s="61"/>
      <c r="AK221" s="61"/>
      <c r="AL221" s="61"/>
      <c r="AM221" s="61"/>
      <c r="AN221" s="61"/>
    </row>
    <row r="222" spans="1:40" ht="9.75" customHeight="1" x14ac:dyDescent="0.2">
      <c r="A222" s="61"/>
      <c r="B222" s="61"/>
      <c r="C222" s="61"/>
      <c r="D222" s="61"/>
      <c r="E222" s="61"/>
      <c r="F222" s="61"/>
      <c r="G222" s="61"/>
      <c r="H222" s="61"/>
      <c r="I222" s="61"/>
      <c r="J222" s="61"/>
      <c r="K222" s="61"/>
      <c r="L222" s="61"/>
      <c r="M222" s="62"/>
      <c r="N222" s="61"/>
      <c r="O222" s="61"/>
      <c r="P222" s="61"/>
      <c r="Q222" s="61"/>
      <c r="R222" s="61"/>
      <c r="S222" s="61"/>
      <c r="T222" s="61"/>
      <c r="U222" s="61"/>
      <c r="V222" s="61"/>
      <c r="W222" s="61"/>
      <c r="X222" s="61"/>
      <c r="Y222" s="61"/>
      <c r="Z222" s="61"/>
      <c r="AA222" s="61"/>
      <c r="AB222" s="61"/>
      <c r="AC222" s="61"/>
      <c r="AD222" s="61"/>
      <c r="AE222" s="61"/>
      <c r="AF222" s="61"/>
      <c r="AG222" s="61"/>
      <c r="AH222" s="61"/>
      <c r="AI222" s="61"/>
      <c r="AJ222" s="61"/>
      <c r="AK222" s="61"/>
      <c r="AL222" s="61"/>
      <c r="AM222" s="61"/>
      <c r="AN222" s="61"/>
    </row>
    <row r="223" spans="1:40" ht="9.75" customHeight="1" x14ac:dyDescent="0.2">
      <c r="A223" s="61"/>
      <c r="B223" s="61"/>
      <c r="C223" s="61"/>
      <c r="D223" s="61"/>
      <c r="E223" s="61"/>
      <c r="F223" s="61"/>
      <c r="G223" s="61"/>
      <c r="H223" s="61"/>
      <c r="I223" s="61"/>
      <c r="J223" s="61"/>
      <c r="K223" s="61"/>
      <c r="L223" s="61"/>
      <c r="M223" s="62"/>
      <c r="N223" s="61"/>
      <c r="O223" s="61"/>
      <c r="P223" s="61"/>
      <c r="Q223" s="61"/>
      <c r="R223" s="61"/>
      <c r="S223" s="61"/>
      <c r="T223" s="61"/>
      <c r="U223" s="61"/>
      <c r="V223" s="61"/>
      <c r="W223" s="61"/>
      <c r="X223" s="61"/>
      <c r="Y223" s="61"/>
      <c r="Z223" s="61"/>
      <c r="AA223" s="61"/>
      <c r="AB223" s="61"/>
      <c r="AC223" s="61"/>
      <c r="AD223" s="61"/>
      <c r="AE223" s="61"/>
      <c r="AF223" s="61"/>
      <c r="AG223" s="61"/>
      <c r="AH223" s="61"/>
      <c r="AI223" s="61"/>
      <c r="AJ223" s="61"/>
      <c r="AK223" s="61"/>
      <c r="AL223" s="61"/>
      <c r="AM223" s="61"/>
      <c r="AN223" s="61"/>
    </row>
    <row r="224" spans="1:40" ht="9.75" customHeight="1" x14ac:dyDescent="0.2">
      <c r="A224" s="61"/>
      <c r="B224" s="61"/>
      <c r="C224" s="61"/>
      <c r="D224" s="61"/>
      <c r="E224" s="61"/>
      <c r="F224" s="61"/>
      <c r="G224" s="61"/>
      <c r="H224" s="61"/>
      <c r="I224" s="61"/>
      <c r="J224" s="61"/>
      <c r="K224" s="61"/>
      <c r="L224" s="61"/>
      <c r="M224" s="62"/>
      <c r="N224" s="61"/>
      <c r="O224" s="61"/>
      <c r="P224" s="61"/>
      <c r="Q224" s="61"/>
      <c r="R224" s="61"/>
      <c r="S224" s="61"/>
      <c r="T224" s="61"/>
      <c r="U224" s="61"/>
      <c r="V224" s="61"/>
      <c r="W224" s="61"/>
      <c r="X224" s="61"/>
      <c r="Y224" s="61"/>
      <c r="Z224" s="61"/>
      <c r="AA224" s="61"/>
      <c r="AB224" s="61"/>
      <c r="AC224" s="61"/>
      <c r="AD224" s="61"/>
      <c r="AE224" s="61"/>
      <c r="AF224" s="61"/>
      <c r="AG224" s="61"/>
      <c r="AH224" s="61"/>
      <c r="AI224" s="61"/>
      <c r="AJ224" s="61"/>
      <c r="AK224" s="61"/>
      <c r="AL224" s="61"/>
      <c r="AM224" s="61"/>
      <c r="AN224" s="61"/>
    </row>
    <row r="225" spans="1:40" ht="9.75" customHeight="1" x14ac:dyDescent="0.2">
      <c r="A225" s="61"/>
      <c r="B225" s="61"/>
      <c r="C225" s="61"/>
      <c r="D225" s="61"/>
      <c r="E225" s="61"/>
      <c r="F225" s="61"/>
      <c r="G225" s="61"/>
      <c r="H225" s="61"/>
      <c r="I225" s="61"/>
      <c r="J225" s="61"/>
      <c r="K225" s="61"/>
      <c r="L225" s="61"/>
      <c r="M225" s="62"/>
      <c r="N225" s="61"/>
      <c r="O225" s="61"/>
      <c r="P225" s="61"/>
      <c r="Q225" s="61"/>
      <c r="R225" s="61"/>
      <c r="S225" s="61"/>
      <c r="T225" s="61"/>
      <c r="U225" s="61"/>
      <c r="V225" s="61"/>
      <c r="W225" s="61"/>
      <c r="X225" s="61"/>
      <c r="Y225" s="61"/>
      <c r="Z225" s="61"/>
      <c r="AA225" s="61"/>
      <c r="AB225" s="61"/>
      <c r="AC225" s="61"/>
      <c r="AD225" s="61"/>
      <c r="AE225" s="61"/>
      <c r="AF225" s="61"/>
      <c r="AG225" s="61"/>
      <c r="AH225" s="61"/>
      <c r="AI225" s="61"/>
      <c r="AJ225" s="61"/>
      <c r="AK225" s="61"/>
      <c r="AL225" s="61"/>
      <c r="AM225" s="61"/>
      <c r="AN225" s="61"/>
    </row>
    <row r="226" spans="1:40" ht="9.75" customHeight="1" x14ac:dyDescent="0.2">
      <c r="A226" s="61"/>
      <c r="B226" s="61"/>
      <c r="C226" s="61"/>
      <c r="D226" s="61"/>
      <c r="E226" s="61"/>
      <c r="F226" s="61"/>
      <c r="G226" s="61"/>
      <c r="H226" s="61"/>
      <c r="I226" s="61"/>
      <c r="J226" s="61"/>
      <c r="K226" s="61"/>
      <c r="L226" s="61"/>
      <c r="M226" s="62"/>
      <c r="N226" s="61"/>
      <c r="O226" s="61"/>
      <c r="P226" s="61"/>
      <c r="Q226" s="61"/>
      <c r="R226" s="61"/>
      <c r="S226" s="61"/>
      <c r="T226" s="61"/>
      <c r="U226" s="61"/>
      <c r="V226" s="61"/>
      <c r="W226" s="61"/>
      <c r="X226" s="61"/>
      <c r="Y226" s="61"/>
      <c r="Z226" s="61"/>
      <c r="AA226" s="61"/>
      <c r="AB226" s="61"/>
      <c r="AC226" s="61"/>
      <c r="AD226" s="61"/>
      <c r="AE226" s="61"/>
      <c r="AF226" s="61"/>
      <c r="AG226" s="61"/>
      <c r="AH226" s="61"/>
      <c r="AI226" s="61"/>
      <c r="AJ226" s="61"/>
      <c r="AK226" s="61"/>
      <c r="AL226" s="61"/>
      <c r="AM226" s="61"/>
      <c r="AN226" s="61"/>
    </row>
    <row r="227" spans="1:40" ht="9.75" customHeight="1" x14ac:dyDescent="0.2">
      <c r="A227" s="61"/>
      <c r="B227" s="61"/>
      <c r="C227" s="61"/>
      <c r="D227" s="61"/>
      <c r="E227" s="61"/>
      <c r="F227" s="61"/>
      <c r="G227" s="61"/>
      <c r="H227" s="61"/>
      <c r="I227" s="61"/>
      <c r="J227" s="61"/>
      <c r="K227" s="61"/>
      <c r="L227" s="61"/>
      <c r="M227" s="62"/>
      <c r="N227" s="61"/>
      <c r="O227" s="61"/>
      <c r="P227" s="61"/>
      <c r="Q227" s="61"/>
      <c r="R227" s="61"/>
      <c r="S227" s="61"/>
      <c r="T227" s="61"/>
      <c r="U227" s="61"/>
      <c r="V227" s="61"/>
      <c r="W227" s="61"/>
      <c r="X227" s="61"/>
      <c r="Y227" s="61"/>
      <c r="Z227" s="61"/>
      <c r="AA227" s="61"/>
      <c r="AB227" s="61"/>
      <c r="AC227" s="61"/>
      <c r="AD227" s="61"/>
      <c r="AE227" s="61"/>
      <c r="AF227" s="61"/>
      <c r="AG227" s="61"/>
      <c r="AH227" s="61"/>
      <c r="AI227" s="61"/>
      <c r="AJ227" s="61"/>
      <c r="AK227" s="61"/>
      <c r="AL227" s="61"/>
      <c r="AM227" s="61"/>
      <c r="AN227" s="61"/>
    </row>
    <row r="228" spans="1:40" ht="9.75" customHeight="1" x14ac:dyDescent="0.2">
      <c r="A228" s="61"/>
      <c r="B228" s="61"/>
      <c r="C228" s="61"/>
      <c r="D228" s="61"/>
      <c r="E228" s="61"/>
      <c r="F228" s="61"/>
      <c r="G228" s="61"/>
      <c r="H228" s="61"/>
      <c r="I228" s="61"/>
      <c r="J228" s="61"/>
      <c r="K228" s="61"/>
      <c r="L228" s="61"/>
      <c r="M228" s="62"/>
      <c r="N228" s="61"/>
      <c r="O228" s="61"/>
      <c r="P228" s="61"/>
      <c r="Q228" s="61"/>
      <c r="R228" s="61"/>
      <c r="S228" s="61"/>
      <c r="T228" s="61"/>
      <c r="U228" s="61"/>
      <c r="V228" s="61"/>
      <c r="W228" s="61"/>
      <c r="X228" s="61"/>
      <c r="Y228" s="61"/>
      <c r="Z228" s="61"/>
      <c r="AA228" s="61"/>
      <c r="AB228" s="61"/>
      <c r="AC228" s="61"/>
      <c r="AD228" s="61"/>
      <c r="AE228" s="61"/>
      <c r="AF228" s="61"/>
      <c r="AG228" s="61"/>
      <c r="AH228" s="61"/>
      <c r="AI228" s="61"/>
      <c r="AJ228" s="61"/>
      <c r="AK228" s="61"/>
      <c r="AL228" s="61"/>
      <c r="AM228" s="61"/>
      <c r="AN228" s="61"/>
    </row>
    <row r="229" spans="1:40" ht="9.75" customHeight="1" x14ac:dyDescent="0.2">
      <c r="A229" s="61"/>
      <c r="B229" s="61"/>
      <c r="C229" s="61"/>
      <c r="D229" s="61"/>
      <c r="E229" s="61"/>
      <c r="F229" s="61"/>
      <c r="G229" s="61"/>
      <c r="H229" s="61"/>
      <c r="I229" s="61"/>
      <c r="J229" s="61"/>
      <c r="K229" s="61"/>
      <c r="L229" s="61"/>
      <c r="M229" s="62"/>
      <c r="N229" s="61"/>
      <c r="O229" s="61"/>
      <c r="P229" s="61"/>
      <c r="Q229" s="61"/>
      <c r="R229" s="61"/>
      <c r="S229" s="61"/>
      <c r="T229" s="61"/>
      <c r="U229" s="61"/>
      <c r="V229" s="61"/>
      <c r="W229" s="61"/>
      <c r="X229" s="61"/>
      <c r="Y229" s="61"/>
      <c r="Z229" s="61"/>
      <c r="AA229" s="61"/>
      <c r="AB229" s="61"/>
      <c r="AC229" s="61"/>
      <c r="AD229" s="61"/>
      <c r="AE229" s="61"/>
      <c r="AF229" s="61"/>
      <c r="AG229" s="61"/>
      <c r="AH229" s="61"/>
      <c r="AI229" s="61"/>
      <c r="AJ229" s="61"/>
      <c r="AK229" s="61"/>
      <c r="AL229" s="61"/>
      <c r="AM229" s="61"/>
      <c r="AN229" s="61"/>
    </row>
    <row r="230" spans="1:40" ht="9.75" customHeight="1" x14ac:dyDescent="0.2">
      <c r="A230" s="61"/>
      <c r="B230" s="61"/>
      <c r="C230" s="61"/>
      <c r="D230" s="61"/>
      <c r="E230" s="61"/>
      <c r="F230" s="61"/>
      <c r="G230" s="61"/>
      <c r="H230" s="61"/>
      <c r="I230" s="61"/>
      <c r="J230" s="61"/>
      <c r="K230" s="61"/>
      <c r="L230" s="61"/>
      <c r="M230" s="62"/>
      <c r="N230" s="61"/>
      <c r="O230" s="61"/>
      <c r="P230" s="61"/>
      <c r="Q230" s="61"/>
      <c r="R230" s="61"/>
      <c r="S230" s="61"/>
      <c r="T230" s="61"/>
      <c r="U230" s="61"/>
      <c r="V230" s="61"/>
      <c r="W230" s="61"/>
      <c r="X230" s="61"/>
      <c r="Y230" s="61"/>
      <c r="Z230" s="61"/>
      <c r="AA230" s="61"/>
      <c r="AB230" s="61"/>
      <c r="AC230" s="61"/>
      <c r="AD230" s="61"/>
      <c r="AE230" s="61"/>
      <c r="AF230" s="61"/>
      <c r="AG230" s="61"/>
      <c r="AH230" s="61"/>
      <c r="AI230" s="61"/>
      <c r="AJ230" s="61"/>
      <c r="AK230" s="61"/>
      <c r="AL230" s="61"/>
      <c r="AM230" s="61"/>
      <c r="AN230" s="61"/>
    </row>
    <row r="231" spans="1:40" ht="9.75" customHeight="1" x14ac:dyDescent="0.2">
      <c r="A231" s="61"/>
      <c r="B231" s="61"/>
      <c r="C231" s="61"/>
      <c r="D231" s="61"/>
      <c r="E231" s="61"/>
      <c r="F231" s="61"/>
      <c r="G231" s="61"/>
      <c r="H231" s="61"/>
      <c r="I231" s="61"/>
      <c r="J231" s="61"/>
      <c r="K231" s="61"/>
      <c r="L231" s="61"/>
      <c r="M231" s="62"/>
      <c r="N231" s="61"/>
      <c r="O231" s="61"/>
      <c r="P231" s="61"/>
      <c r="Q231" s="61"/>
      <c r="R231" s="61"/>
      <c r="S231" s="61"/>
      <c r="T231" s="61"/>
      <c r="U231" s="61"/>
      <c r="V231" s="61"/>
      <c r="W231" s="61"/>
      <c r="X231" s="61"/>
      <c r="Y231" s="61"/>
      <c r="Z231" s="61"/>
      <c r="AA231" s="61"/>
      <c r="AB231" s="61"/>
      <c r="AC231" s="61"/>
      <c r="AD231" s="61"/>
      <c r="AE231" s="61"/>
      <c r="AF231" s="61"/>
      <c r="AG231" s="61"/>
      <c r="AH231" s="61"/>
      <c r="AI231" s="61"/>
      <c r="AJ231" s="61"/>
      <c r="AK231" s="61"/>
      <c r="AL231" s="61"/>
      <c r="AM231" s="61"/>
      <c r="AN231" s="61"/>
    </row>
    <row r="232" spans="1:40" ht="9.75" customHeight="1" x14ac:dyDescent="0.2">
      <c r="A232" s="61"/>
      <c r="B232" s="61"/>
      <c r="C232" s="61"/>
      <c r="D232" s="61"/>
      <c r="E232" s="61"/>
      <c r="F232" s="61"/>
      <c r="G232" s="61"/>
      <c r="H232" s="61"/>
      <c r="I232" s="61"/>
      <c r="J232" s="61"/>
      <c r="K232" s="61"/>
      <c r="L232" s="61"/>
      <c r="M232" s="62"/>
      <c r="N232" s="61"/>
      <c r="O232" s="61"/>
      <c r="P232" s="61"/>
      <c r="Q232" s="61"/>
      <c r="R232" s="61"/>
      <c r="S232" s="61"/>
      <c r="T232" s="61"/>
      <c r="U232" s="61"/>
      <c r="V232" s="61"/>
      <c r="W232" s="61"/>
      <c r="X232" s="61"/>
      <c r="Y232" s="61"/>
      <c r="Z232" s="61"/>
      <c r="AA232" s="61"/>
      <c r="AB232" s="61"/>
      <c r="AC232" s="61"/>
      <c r="AD232" s="61"/>
      <c r="AE232" s="61"/>
      <c r="AF232" s="61"/>
      <c r="AG232" s="61"/>
      <c r="AH232" s="61"/>
      <c r="AI232" s="61"/>
      <c r="AJ232" s="61"/>
      <c r="AK232" s="61"/>
      <c r="AL232" s="61"/>
      <c r="AM232" s="61"/>
      <c r="AN232" s="61"/>
    </row>
    <row r="233" spans="1:40" ht="9.75" customHeight="1" x14ac:dyDescent="0.2">
      <c r="A233" s="61"/>
      <c r="B233" s="61"/>
      <c r="C233" s="61"/>
      <c r="D233" s="61"/>
      <c r="E233" s="61"/>
      <c r="F233" s="61"/>
      <c r="G233" s="61"/>
      <c r="H233" s="61"/>
      <c r="I233" s="61"/>
      <c r="J233" s="61"/>
      <c r="K233" s="61"/>
      <c r="L233" s="61"/>
      <c r="M233" s="62"/>
      <c r="N233" s="61"/>
      <c r="O233" s="61"/>
      <c r="P233" s="61"/>
      <c r="Q233" s="61"/>
      <c r="R233" s="61"/>
      <c r="S233" s="61"/>
      <c r="T233" s="61"/>
      <c r="U233" s="61"/>
      <c r="V233" s="61"/>
      <c r="W233" s="61"/>
      <c r="X233" s="61"/>
      <c r="Y233" s="61"/>
      <c r="Z233" s="61"/>
      <c r="AA233" s="61"/>
      <c r="AB233" s="61"/>
      <c r="AC233" s="61"/>
      <c r="AD233" s="61"/>
      <c r="AE233" s="61"/>
      <c r="AF233" s="61"/>
      <c r="AG233" s="61"/>
      <c r="AH233" s="61"/>
      <c r="AI233" s="61"/>
      <c r="AJ233" s="61"/>
      <c r="AK233" s="61"/>
      <c r="AL233" s="61"/>
      <c r="AM233" s="61"/>
      <c r="AN233" s="61"/>
    </row>
    <row r="234" spans="1:40" ht="9.75" customHeight="1" x14ac:dyDescent="0.2">
      <c r="A234" s="61"/>
      <c r="B234" s="61"/>
      <c r="C234" s="61"/>
      <c r="D234" s="61"/>
      <c r="E234" s="61"/>
      <c r="F234" s="61"/>
      <c r="G234" s="61"/>
      <c r="H234" s="61"/>
      <c r="I234" s="61"/>
      <c r="J234" s="61"/>
      <c r="K234" s="61"/>
      <c r="L234" s="61"/>
      <c r="M234" s="62"/>
      <c r="N234" s="61"/>
      <c r="O234" s="61"/>
      <c r="P234" s="61"/>
      <c r="Q234" s="61"/>
      <c r="R234" s="61"/>
      <c r="S234" s="61"/>
      <c r="T234" s="61"/>
      <c r="U234" s="61"/>
      <c r="V234" s="61"/>
      <c r="W234" s="61"/>
      <c r="X234" s="61"/>
      <c r="Y234" s="61"/>
      <c r="Z234" s="61"/>
      <c r="AA234" s="61"/>
      <c r="AB234" s="61"/>
      <c r="AC234" s="61"/>
      <c r="AD234" s="61"/>
      <c r="AE234" s="61"/>
      <c r="AF234" s="61"/>
      <c r="AG234" s="61"/>
      <c r="AH234" s="61"/>
      <c r="AI234" s="61"/>
      <c r="AJ234" s="61"/>
      <c r="AK234" s="61"/>
      <c r="AL234" s="61"/>
      <c r="AM234" s="61"/>
      <c r="AN234" s="61"/>
    </row>
    <row r="235" spans="1:40" ht="9.75" customHeight="1" x14ac:dyDescent="0.2">
      <c r="A235" s="61"/>
      <c r="B235" s="61"/>
      <c r="C235" s="61"/>
      <c r="D235" s="61"/>
      <c r="E235" s="61"/>
      <c r="F235" s="61"/>
      <c r="G235" s="61"/>
      <c r="H235" s="61"/>
      <c r="I235" s="61"/>
      <c r="J235" s="61"/>
      <c r="K235" s="61"/>
      <c r="L235" s="61"/>
      <c r="M235" s="62"/>
      <c r="N235" s="61"/>
      <c r="O235" s="61"/>
      <c r="P235" s="61"/>
      <c r="Q235" s="61"/>
      <c r="R235" s="61"/>
      <c r="S235" s="61"/>
      <c r="T235" s="61"/>
      <c r="U235" s="61"/>
      <c r="V235" s="61"/>
      <c r="W235" s="61"/>
      <c r="X235" s="61"/>
      <c r="Y235" s="61"/>
      <c r="Z235" s="61"/>
      <c r="AA235" s="61"/>
      <c r="AB235" s="61"/>
      <c r="AC235" s="61"/>
      <c r="AD235" s="61"/>
      <c r="AE235" s="61"/>
      <c r="AF235" s="61"/>
      <c r="AG235" s="61"/>
      <c r="AH235" s="61"/>
      <c r="AI235" s="61"/>
      <c r="AJ235" s="61"/>
      <c r="AK235" s="61"/>
      <c r="AL235" s="61"/>
      <c r="AM235" s="61"/>
      <c r="AN235" s="61"/>
    </row>
    <row r="236" spans="1:40" ht="9.75" customHeight="1" x14ac:dyDescent="0.2">
      <c r="A236" s="61"/>
      <c r="B236" s="61"/>
      <c r="C236" s="61"/>
      <c r="D236" s="61"/>
      <c r="E236" s="61"/>
      <c r="F236" s="61"/>
      <c r="G236" s="61"/>
      <c r="H236" s="61"/>
      <c r="I236" s="61"/>
      <c r="J236" s="61"/>
      <c r="K236" s="61"/>
      <c r="L236" s="61"/>
      <c r="M236" s="62"/>
      <c r="N236" s="61"/>
      <c r="O236" s="61"/>
      <c r="P236" s="61"/>
      <c r="Q236" s="61"/>
      <c r="R236" s="61"/>
      <c r="S236" s="61"/>
      <c r="T236" s="61"/>
      <c r="U236" s="61"/>
      <c r="V236" s="61"/>
      <c r="W236" s="61"/>
      <c r="X236" s="61"/>
      <c r="Y236" s="61"/>
      <c r="Z236" s="61"/>
      <c r="AA236" s="61"/>
      <c r="AB236" s="61"/>
      <c r="AC236" s="61"/>
      <c r="AD236" s="61"/>
      <c r="AE236" s="61"/>
      <c r="AF236" s="61"/>
      <c r="AG236" s="61"/>
      <c r="AH236" s="61"/>
      <c r="AI236" s="61"/>
      <c r="AJ236" s="61"/>
      <c r="AK236" s="61"/>
      <c r="AL236" s="61"/>
      <c r="AM236" s="61"/>
      <c r="AN236" s="61"/>
    </row>
    <row r="237" spans="1:40" ht="9.75" customHeight="1" x14ac:dyDescent="0.2">
      <c r="A237" s="61"/>
      <c r="B237" s="61"/>
      <c r="C237" s="61"/>
      <c r="D237" s="61"/>
      <c r="E237" s="61"/>
      <c r="F237" s="61"/>
      <c r="G237" s="61"/>
      <c r="H237" s="61"/>
      <c r="I237" s="61"/>
      <c r="J237" s="61"/>
      <c r="K237" s="61"/>
      <c r="L237" s="61"/>
      <c r="M237" s="62"/>
      <c r="N237" s="61"/>
      <c r="O237" s="61"/>
      <c r="P237" s="61"/>
      <c r="Q237" s="61"/>
      <c r="R237" s="61"/>
      <c r="S237" s="61"/>
      <c r="T237" s="61"/>
      <c r="U237" s="61"/>
      <c r="V237" s="61"/>
      <c r="W237" s="61"/>
      <c r="X237" s="61"/>
      <c r="Y237" s="61"/>
      <c r="Z237" s="61"/>
      <c r="AA237" s="61"/>
      <c r="AB237" s="61"/>
      <c r="AC237" s="61"/>
      <c r="AD237" s="61"/>
      <c r="AE237" s="61"/>
      <c r="AF237" s="61"/>
      <c r="AG237" s="61"/>
      <c r="AH237" s="61"/>
      <c r="AI237" s="61"/>
      <c r="AJ237" s="61"/>
      <c r="AK237" s="61"/>
      <c r="AL237" s="61"/>
      <c r="AM237" s="61"/>
      <c r="AN237" s="61"/>
    </row>
    <row r="238" spans="1:40" ht="9.75" customHeight="1" x14ac:dyDescent="0.2">
      <c r="A238" s="61"/>
      <c r="B238" s="61"/>
      <c r="C238" s="61"/>
      <c r="D238" s="61"/>
      <c r="E238" s="61"/>
      <c r="F238" s="61"/>
      <c r="G238" s="61"/>
      <c r="H238" s="61"/>
      <c r="I238" s="61"/>
      <c r="J238" s="61"/>
      <c r="K238" s="61"/>
      <c r="L238" s="61"/>
      <c r="M238" s="62"/>
      <c r="N238" s="61"/>
      <c r="O238" s="61"/>
      <c r="P238" s="61"/>
      <c r="Q238" s="61"/>
      <c r="R238" s="61"/>
      <c r="S238" s="61"/>
      <c r="T238" s="61"/>
      <c r="U238" s="61"/>
      <c r="V238" s="61"/>
      <c r="W238" s="61"/>
      <c r="X238" s="61"/>
      <c r="Y238" s="61"/>
      <c r="Z238" s="61"/>
      <c r="AA238" s="61"/>
      <c r="AB238" s="61"/>
      <c r="AC238" s="61"/>
      <c r="AD238" s="61"/>
      <c r="AE238" s="61"/>
      <c r="AF238" s="61"/>
      <c r="AG238" s="61"/>
      <c r="AH238" s="61"/>
      <c r="AI238" s="61"/>
      <c r="AJ238" s="61"/>
      <c r="AK238" s="61"/>
      <c r="AL238" s="61"/>
      <c r="AM238" s="61"/>
      <c r="AN238" s="61"/>
    </row>
    <row r="239" spans="1:40" ht="9.75" customHeight="1" x14ac:dyDescent="0.2">
      <c r="A239" s="61"/>
      <c r="B239" s="61"/>
      <c r="C239" s="61"/>
      <c r="D239" s="61"/>
      <c r="E239" s="61"/>
      <c r="F239" s="61"/>
      <c r="G239" s="61"/>
      <c r="H239" s="61"/>
      <c r="I239" s="61"/>
      <c r="J239" s="61"/>
      <c r="K239" s="61"/>
      <c r="L239" s="61"/>
      <c r="M239" s="62"/>
      <c r="N239" s="61"/>
      <c r="O239" s="61"/>
      <c r="P239" s="61"/>
      <c r="Q239" s="61"/>
      <c r="R239" s="61"/>
      <c r="S239" s="61"/>
      <c r="T239" s="61"/>
      <c r="U239" s="61"/>
      <c r="V239" s="61"/>
      <c r="W239" s="61"/>
      <c r="X239" s="61"/>
      <c r="Y239" s="61"/>
      <c r="Z239" s="61"/>
      <c r="AA239" s="61"/>
      <c r="AB239" s="61"/>
      <c r="AC239" s="61"/>
      <c r="AD239" s="61"/>
      <c r="AE239" s="61"/>
      <c r="AF239" s="61"/>
      <c r="AG239" s="61"/>
      <c r="AH239" s="61"/>
      <c r="AI239" s="61"/>
      <c r="AJ239" s="61"/>
      <c r="AK239" s="61"/>
      <c r="AL239" s="61"/>
      <c r="AM239" s="61"/>
      <c r="AN239" s="61"/>
    </row>
    <row r="240" spans="1:40" ht="9.75" customHeight="1" x14ac:dyDescent="0.2">
      <c r="A240" s="61"/>
      <c r="B240" s="61"/>
      <c r="C240" s="61"/>
      <c r="D240" s="61"/>
      <c r="E240" s="61"/>
      <c r="F240" s="61"/>
      <c r="G240" s="61"/>
      <c r="H240" s="61"/>
      <c r="I240" s="61"/>
      <c r="J240" s="61"/>
      <c r="K240" s="61"/>
      <c r="L240" s="61"/>
      <c r="M240" s="62"/>
      <c r="N240" s="61"/>
      <c r="O240" s="61"/>
      <c r="P240" s="61"/>
      <c r="Q240" s="61"/>
      <c r="R240" s="61"/>
      <c r="S240" s="61"/>
      <c r="T240" s="61"/>
      <c r="U240" s="61"/>
      <c r="V240" s="61"/>
      <c r="W240" s="61"/>
      <c r="X240" s="61"/>
      <c r="Y240" s="61"/>
      <c r="Z240" s="61"/>
      <c r="AA240" s="61"/>
      <c r="AB240" s="61"/>
      <c r="AC240" s="61"/>
      <c r="AD240" s="61"/>
      <c r="AE240" s="61"/>
      <c r="AF240" s="61"/>
      <c r="AG240" s="61"/>
      <c r="AH240" s="61"/>
      <c r="AI240" s="61"/>
      <c r="AJ240" s="61"/>
      <c r="AK240" s="61"/>
      <c r="AL240" s="61"/>
      <c r="AM240" s="61"/>
      <c r="AN240" s="61"/>
    </row>
    <row r="241" spans="1:40" ht="9.75" customHeight="1" x14ac:dyDescent="0.2">
      <c r="A241" s="61"/>
      <c r="B241" s="61"/>
      <c r="C241" s="61"/>
      <c r="D241" s="61"/>
      <c r="E241" s="61"/>
      <c r="F241" s="61"/>
      <c r="G241" s="61"/>
      <c r="H241" s="61"/>
      <c r="I241" s="61"/>
      <c r="J241" s="61"/>
      <c r="K241" s="61"/>
      <c r="L241" s="61"/>
      <c r="M241" s="62"/>
      <c r="N241" s="61"/>
      <c r="O241" s="61"/>
      <c r="P241" s="61"/>
      <c r="Q241" s="61"/>
      <c r="R241" s="61"/>
      <c r="S241" s="61"/>
      <c r="T241" s="61"/>
      <c r="U241" s="61"/>
      <c r="V241" s="61"/>
      <c r="W241" s="61"/>
      <c r="X241" s="61"/>
      <c r="Y241" s="61"/>
      <c r="Z241" s="61"/>
      <c r="AA241" s="61"/>
      <c r="AB241" s="61"/>
      <c r="AC241" s="61"/>
      <c r="AD241" s="61"/>
      <c r="AE241" s="61"/>
      <c r="AF241" s="61"/>
      <c r="AG241" s="61"/>
      <c r="AH241" s="61"/>
      <c r="AI241" s="61"/>
      <c r="AJ241" s="61"/>
      <c r="AK241" s="61"/>
      <c r="AL241" s="61"/>
      <c r="AM241" s="61"/>
      <c r="AN241" s="61"/>
    </row>
    <row r="242" spans="1:40" ht="9.75" customHeight="1" x14ac:dyDescent="0.2">
      <c r="A242" s="61"/>
      <c r="B242" s="61"/>
      <c r="C242" s="61"/>
      <c r="D242" s="61"/>
      <c r="E242" s="61"/>
      <c r="F242" s="61"/>
      <c r="G242" s="61"/>
      <c r="H242" s="61"/>
      <c r="I242" s="61"/>
      <c r="J242" s="61"/>
      <c r="K242" s="61"/>
      <c r="L242" s="61"/>
      <c r="M242" s="62"/>
      <c r="N242" s="61"/>
      <c r="O242" s="61"/>
      <c r="P242" s="61"/>
      <c r="Q242" s="61"/>
      <c r="R242" s="61"/>
      <c r="S242" s="61"/>
      <c r="T242" s="61"/>
      <c r="U242" s="61"/>
      <c r="V242" s="61"/>
      <c r="W242" s="61"/>
      <c r="X242" s="61"/>
      <c r="Y242" s="61"/>
      <c r="Z242" s="61"/>
      <c r="AA242" s="61"/>
      <c r="AB242" s="61"/>
      <c r="AC242" s="61"/>
      <c r="AD242" s="61"/>
      <c r="AE242" s="61"/>
      <c r="AF242" s="61"/>
      <c r="AG242" s="61"/>
      <c r="AH242" s="61"/>
      <c r="AI242" s="61"/>
      <c r="AJ242" s="61"/>
      <c r="AK242" s="61"/>
      <c r="AL242" s="61"/>
      <c r="AM242" s="61"/>
      <c r="AN242" s="61"/>
    </row>
    <row r="243" spans="1:40" ht="9.75" customHeight="1" x14ac:dyDescent="0.2">
      <c r="A243" s="61"/>
      <c r="B243" s="61"/>
      <c r="C243" s="61"/>
      <c r="D243" s="61"/>
      <c r="E243" s="61"/>
      <c r="F243" s="61"/>
      <c r="G243" s="61"/>
      <c r="H243" s="61"/>
      <c r="I243" s="61"/>
      <c r="J243" s="61"/>
      <c r="K243" s="61"/>
      <c r="L243" s="61"/>
      <c r="M243" s="62"/>
      <c r="N243" s="61"/>
      <c r="O243" s="61"/>
      <c r="P243" s="61"/>
      <c r="Q243" s="61"/>
      <c r="R243" s="61"/>
      <c r="S243" s="61"/>
      <c r="T243" s="61"/>
      <c r="U243" s="61"/>
      <c r="V243" s="61"/>
      <c r="W243" s="61"/>
      <c r="X243" s="61"/>
      <c r="Y243" s="61"/>
      <c r="Z243" s="61"/>
      <c r="AA243" s="61"/>
      <c r="AB243" s="61"/>
      <c r="AC243" s="61"/>
      <c r="AD243" s="61"/>
      <c r="AE243" s="61"/>
      <c r="AF243" s="61"/>
      <c r="AG243" s="61"/>
      <c r="AH243" s="61"/>
      <c r="AI243" s="61"/>
      <c r="AJ243" s="61"/>
      <c r="AK243" s="61"/>
      <c r="AL243" s="61"/>
      <c r="AM243" s="61"/>
      <c r="AN243" s="61"/>
    </row>
    <row r="244" spans="1:40" ht="9.75" customHeight="1" x14ac:dyDescent="0.2">
      <c r="A244" s="61"/>
      <c r="B244" s="61"/>
      <c r="C244" s="61"/>
      <c r="D244" s="61"/>
      <c r="E244" s="61"/>
      <c r="F244" s="61"/>
      <c r="G244" s="61"/>
      <c r="H244" s="61"/>
      <c r="I244" s="61"/>
      <c r="J244" s="61"/>
      <c r="K244" s="61"/>
      <c r="L244" s="61"/>
      <c r="M244" s="62"/>
      <c r="N244" s="61"/>
      <c r="O244" s="61"/>
      <c r="P244" s="61"/>
      <c r="Q244" s="61"/>
      <c r="R244" s="61"/>
      <c r="S244" s="61"/>
      <c r="T244" s="61"/>
      <c r="U244" s="61"/>
      <c r="V244" s="61"/>
      <c r="W244" s="61"/>
      <c r="X244" s="61"/>
      <c r="Y244" s="61"/>
      <c r="Z244" s="61"/>
      <c r="AA244" s="61"/>
      <c r="AB244" s="61"/>
      <c r="AC244" s="61"/>
      <c r="AD244" s="61"/>
      <c r="AE244" s="61"/>
      <c r="AF244" s="61"/>
      <c r="AG244" s="61"/>
      <c r="AH244" s="61"/>
      <c r="AI244" s="61"/>
      <c r="AJ244" s="61"/>
      <c r="AK244" s="61"/>
      <c r="AL244" s="61"/>
      <c r="AM244" s="61"/>
      <c r="AN244" s="61"/>
    </row>
    <row r="245" spans="1:40" ht="9.75" customHeight="1" x14ac:dyDescent="0.2">
      <c r="A245" s="61"/>
      <c r="B245" s="61"/>
      <c r="C245" s="61"/>
      <c r="D245" s="61"/>
      <c r="E245" s="61"/>
      <c r="F245" s="61"/>
      <c r="G245" s="61"/>
      <c r="H245" s="61"/>
      <c r="I245" s="61"/>
      <c r="J245" s="61"/>
      <c r="K245" s="61"/>
      <c r="L245" s="61"/>
      <c r="M245" s="62"/>
      <c r="N245" s="61"/>
      <c r="O245" s="61"/>
      <c r="P245" s="61"/>
      <c r="Q245" s="61"/>
      <c r="R245" s="61"/>
      <c r="S245" s="61"/>
      <c r="T245" s="61"/>
      <c r="U245" s="61"/>
      <c r="V245" s="61"/>
      <c r="W245" s="61"/>
      <c r="X245" s="61"/>
      <c r="Y245" s="61"/>
      <c r="Z245" s="61"/>
      <c r="AA245" s="61"/>
      <c r="AB245" s="61"/>
      <c r="AC245" s="61"/>
      <c r="AD245" s="61"/>
      <c r="AE245" s="61"/>
      <c r="AF245" s="61"/>
      <c r="AG245" s="61"/>
      <c r="AH245" s="61"/>
      <c r="AI245" s="61"/>
      <c r="AJ245" s="61"/>
      <c r="AK245" s="61"/>
      <c r="AL245" s="61"/>
      <c r="AM245" s="61"/>
      <c r="AN245" s="61"/>
    </row>
    <row r="246" spans="1:40" ht="9.75" customHeight="1" x14ac:dyDescent="0.2">
      <c r="A246" s="61"/>
      <c r="B246" s="61"/>
      <c r="C246" s="61"/>
      <c r="D246" s="61"/>
      <c r="E246" s="61"/>
      <c r="F246" s="61"/>
      <c r="G246" s="61"/>
      <c r="H246" s="61"/>
      <c r="I246" s="61"/>
      <c r="J246" s="61"/>
      <c r="K246" s="61"/>
      <c r="L246" s="61"/>
      <c r="M246" s="62"/>
      <c r="N246" s="61"/>
      <c r="O246" s="61"/>
      <c r="P246" s="61"/>
      <c r="Q246" s="61"/>
      <c r="R246" s="61"/>
      <c r="S246" s="61"/>
      <c r="T246" s="61"/>
      <c r="U246" s="61"/>
      <c r="V246" s="61"/>
      <c r="W246" s="61"/>
      <c r="X246" s="61"/>
      <c r="Y246" s="61"/>
      <c r="Z246" s="61"/>
      <c r="AA246" s="61"/>
      <c r="AB246" s="61"/>
      <c r="AC246" s="61"/>
      <c r="AD246" s="61"/>
      <c r="AE246" s="61"/>
      <c r="AF246" s="61"/>
      <c r="AG246" s="61"/>
      <c r="AH246" s="61"/>
      <c r="AI246" s="61"/>
      <c r="AJ246" s="61"/>
      <c r="AK246" s="61"/>
      <c r="AL246" s="61"/>
      <c r="AM246" s="61"/>
      <c r="AN246" s="61"/>
    </row>
    <row r="247" spans="1:40" ht="9.75" customHeight="1" x14ac:dyDescent="0.2">
      <c r="A247" s="61"/>
      <c r="B247" s="61"/>
      <c r="C247" s="61"/>
      <c r="D247" s="61"/>
      <c r="E247" s="61"/>
      <c r="F247" s="61"/>
      <c r="G247" s="61"/>
      <c r="H247" s="61"/>
      <c r="I247" s="61"/>
      <c r="J247" s="61"/>
      <c r="K247" s="61"/>
      <c r="L247" s="61"/>
      <c r="M247" s="62"/>
      <c r="N247" s="61"/>
      <c r="O247" s="61"/>
      <c r="P247" s="61"/>
      <c r="Q247" s="61"/>
      <c r="R247" s="61"/>
      <c r="S247" s="61"/>
      <c r="T247" s="61"/>
      <c r="U247" s="61"/>
      <c r="V247" s="61"/>
      <c r="W247" s="61"/>
      <c r="X247" s="61"/>
      <c r="Y247" s="61"/>
      <c r="Z247" s="61"/>
      <c r="AA247" s="61"/>
      <c r="AB247" s="61"/>
      <c r="AC247" s="61"/>
      <c r="AD247" s="61"/>
      <c r="AE247" s="61"/>
      <c r="AF247" s="61"/>
      <c r="AG247" s="61"/>
      <c r="AH247" s="61"/>
      <c r="AI247" s="61"/>
      <c r="AJ247" s="61"/>
      <c r="AK247" s="61"/>
      <c r="AL247" s="61"/>
      <c r="AM247" s="61"/>
      <c r="AN247" s="61"/>
    </row>
    <row r="248" spans="1:40" ht="9.75" customHeight="1" x14ac:dyDescent="0.2">
      <c r="A248" s="61"/>
      <c r="B248" s="61"/>
      <c r="C248" s="61"/>
      <c r="D248" s="61"/>
      <c r="E248" s="61"/>
      <c r="F248" s="61"/>
      <c r="G248" s="61"/>
      <c r="H248" s="61"/>
      <c r="I248" s="61"/>
      <c r="J248" s="61"/>
      <c r="K248" s="61"/>
      <c r="L248" s="61"/>
      <c r="M248" s="62"/>
      <c r="N248" s="61"/>
      <c r="O248" s="61"/>
      <c r="P248" s="61"/>
      <c r="Q248" s="61"/>
      <c r="R248" s="61"/>
      <c r="S248" s="61"/>
      <c r="T248" s="61"/>
      <c r="U248" s="61"/>
      <c r="V248" s="61"/>
      <c r="W248" s="61"/>
      <c r="X248" s="61"/>
      <c r="Y248" s="61"/>
      <c r="Z248" s="61"/>
      <c r="AA248" s="61"/>
      <c r="AB248" s="61"/>
      <c r="AC248" s="61"/>
      <c r="AD248" s="61"/>
      <c r="AE248" s="61"/>
      <c r="AF248" s="61"/>
      <c r="AG248" s="61"/>
      <c r="AH248" s="61"/>
      <c r="AI248" s="61"/>
      <c r="AJ248" s="61"/>
      <c r="AK248" s="61"/>
      <c r="AL248" s="61"/>
      <c r="AM248" s="61"/>
      <c r="AN248" s="61"/>
    </row>
    <row r="249" spans="1:40" ht="9.75" customHeight="1" x14ac:dyDescent="0.2">
      <c r="A249" s="61"/>
      <c r="B249" s="61"/>
      <c r="C249" s="61"/>
      <c r="D249" s="61"/>
      <c r="E249" s="61"/>
      <c r="F249" s="61"/>
      <c r="G249" s="61"/>
      <c r="H249" s="61"/>
      <c r="I249" s="61"/>
      <c r="J249" s="61"/>
      <c r="K249" s="61"/>
      <c r="L249" s="61"/>
      <c r="M249" s="62"/>
      <c r="N249" s="61"/>
      <c r="O249" s="61"/>
      <c r="P249" s="61"/>
      <c r="Q249" s="61"/>
      <c r="R249" s="61"/>
      <c r="S249" s="61"/>
      <c r="T249" s="61"/>
      <c r="U249" s="61"/>
      <c r="V249" s="61"/>
      <c r="W249" s="61"/>
      <c r="X249" s="61"/>
      <c r="Y249" s="61"/>
      <c r="Z249" s="61"/>
      <c r="AA249" s="61"/>
      <c r="AB249" s="61"/>
      <c r="AC249" s="61"/>
      <c r="AD249" s="61"/>
      <c r="AE249" s="61"/>
      <c r="AF249" s="61"/>
      <c r="AG249" s="61"/>
      <c r="AH249" s="61"/>
      <c r="AI249" s="61"/>
      <c r="AJ249" s="61"/>
      <c r="AK249" s="61"/>
      <c r="AL249" s="61"/>
      <c r="AM249" s="61"/>
      <c r="AN249" s="61"/>
    </row>
    <row r="250" spans="1:40" ht="9.75" customHeight="1" x14ac:dyDescent="0.2">
      <c r="A250" s="61"/>
      <c r="B250" s="61"/>
      <c r="C250" s="61"/>
      <c r="D250" s="61"/>
      <c r="E250" s="61"/>
      <c r="F250" s="61"/>
      <c r="G250" s="61"/>
      <c r="H250" s="61"/>
      <c r="I250" s="61"/>
      <c r="J250" s="61"/>
      <c r="K250" s="61"/>
      <c r="L250" s="61"/>
      <c r="M250" s="62"/>
      <c r="N250" s="61"/>
      <c r="O250" s="61"/>
      <c r="P250" s="61"/>
      <c r="Q250" s="61"/>
      <c r="R250" s="61"/>
      <c r="S250" s="61"/>
      <c r="T250" s="61"/>
      <c r="U250" s="61"/>
      <c r="V250" s="61"/>
      <c r="W250" s="61"/>
      <c r="X250" s="61"/>
      <c r="Y250" s="61"/>
      <c r="Z250" s="61"/>
      <c r="AA250" s="61"/>
      <c r="AB250" s="61"/>
      <c r="AC250" s="61"/>
      <c r="AD250" s="61"/>
      <c r="AE250" s="61"/>
      <c r="AF250" s="61"/>
      <c r="AG250" s="61"/>
      <c r="AH250" s="61"/>
      <c r="AI250" s="61"/>
      <c r="AJ250" s="61"/>
      <c r="AK250" s="61"/>
      <c r="AL250" s="61"/>
      <c r="AM250" s="61"/>
      <c r="AN250" s="61"/>
    </row>
    <row r="251" spans="1:40" ht="9.75" customHeight="1" x14ac:dyDescent="0.2">
      <c r="A251" s="61"/>
      <c r="B251" s="61"/>
      <c r="C251" s="61"/>
      <c r="D251" s="61"/>
      <c r="E251" s="61"/>
      <c r="F251" s="61"/>
      <c r="G251" s="61"/>
      <c r="H251" s="61"/>
      <c r="I251" s="61"/>
      <c r="J251" s="61"/>
      <c r="K251" s="61"/>
      <c r="L251" s="61"/>
      <c r="M251" s="62"/>
      <c r="N251" s="61"/>
      <c r="O251" s="61"/>
      <c r="P251" s="61"/>
      <c r="Q251" s="61"/>
      <c r="R251" s="61"/>
      <c r="S251" s="61"/>
      <c r="T251" s="61"/>
      <c r="U251" s="61"/>
      <c r="V251" s="61"/>
      <c r="W251" s="61"/>
      <c r="X251" s="61"/>
      <c r="Y251" s="61"/>
      <c r="Z251" s="61"/>
      <c r="AA251" s="61"/>
      <c r="AB251" s="61"/>
      <c r="AC251" s="61"/>
      <c r="AD251" s="61"/>
      <c r="AE251" s="61"/>
      <c r="AF251" s="61"/>
      <c r="AG251" s="61"/>
      <c r="AH251" s="61"/>
      <c r="AI251" s="61"/>
      <c r="AJ251" s="61"/>
      <c r="AK251" s="61"/>
      <c r="AL251" s="61"/>
      <c r="AM251" s="61"/>
      <c r="AN251" s="61"/>
    </row>
    <row r="252" spans="1:40" ht="9.75" customHeight="1" x14ac:dyDescent="0.2">
      <c r="A252" s="61"/>
      <c r="B252" s="61"/>
      <c r="C252" s="61"/>
      <c r="D252" s="61"/>
      <c r="E252" s="61"/>
      <c r="F252" s="61"/>
      <c r="G252" s="61"/>
      <c r="H252" s="61"/>
      <c r="I252" s="61"/>
      <c r="J252" s="61"/>
      <c r="K252" s="61"/>
      <c r="L252" s="61"/>
      <c r="M252" s="62"/>
      <c r="N252" s="61"/>
      <c r="O252" s="61"/>
      <c r="P252" s="61"/>
      <c r="Q252" s="61"/>
      <c r="R252" s="61"/>
      <c r="S252" s="61"/>
      <c r="T252" s="61"/>
      <c r="U252" s="61"/>
      <c r="V252" s="61"/>
      <c r="W252" s="61"/>
      <c r="X252" s="61"/>
      <c r="Y252" s="61"/>
      <c r="Z252" s="61"/>
      <c r="AA252" s="61"/>
      <c r="AB252" s="61"/>
      <c r="AC252" s="61"/>
      <c r="AD252" s="61"/>
      <c r="AE252" s="61"/>
      <c r="AF252" s="61"/>
      <c r="AG252" s="61"/>
      <c r="AH252" s="61"/>
      <c r="AI252" s="61"/>
      <c r="AJ252" s="61"/>
      <c r="AK252" s="61"/>
      <c r="AL252" s="61"/>
      <c r="AM252" s="61"/>
      <c r="AN252" s="61"/>
    </row>
    <row r="253" spans="1:40" ht="9.75" customHeight="1" x14ac:dyDescent="0.2">
      <c r="A253" s="61"/>
      <c r="B253" s="61"/>
      <c r="C253" s="61"/>
      <c r="D253" s="61"/>
      <c r="E253" s="61"/>
      <c r="F253" s="61"/>
      <c r="G253" s="61"/>
      <c r="H253" s="61"/>
      <c r="I253" s="61"/>
      <c r="J253" s="61"/>
      <c r="K253" s="61"/>
      <c r="L253" s="61"/>
      <c r="M253" s="62"/>
      <c r="N253" s="61"/>
      <c r="O253" s="61"/>
      <c r="P253" s="61"/>
      <c r="Q253" s="61"/>
      <c r="R253" s="61"/>
      <c r="S253" s="61"/>
      <c r="T253" s="61"/>
      <c r="U253" s="61"/>
      <c r="V253" s="61"/>
      <c r="W253" s="61"/>
      <c r="X253" s="61"/>
      <c r="Y253" s="61"/>
      <c r="Z253" s="61"/>
      <c r="AA253" s="61"/>
      <c r="AB253" s="61"/>
      <c r="AC253" s="61"/>
      <c r="AD253" s="61"/>
      <c r="AE253" s="61"/>
      <c r="AF253" s="61"/>
      <c r="AG253" s="61"/>
      <c r="AH253" s="61"/>
      <c r="AI253" s="61"/>
      <c r="AJ253" s="61"/>
      <c r="AK253" s="61"/>
      <c r="AL253" s="61"/>
      <c r="AM253" s="61"/>
      <c r="AN253" s="61"/>
    </row>
    <row r="254" spans="1:40" ht="9.75" customHeight="1" x14ac:dyDescent="0.2">
      <c r="A254" s="61"/>
      <c r="B254" s="61"/>
      <c r="C254" s="61"/>
      <c r="D254" s="61"/>
      <c r="E254" s="61"/>
      <c r="F254" s="61"/>
      <c r="G254" s="61"/>
      <c r="H254" s="61"/>
      <c r="I254" s="61"/>
      <c r="J254" s="61"/>
      <c r="K254" s="61"/>
      <c r="L254" s="61"/>
      <c r="M254" s="62"/>
      <c r="N254" s="61"/>
      <c r="O254" s="61"/>
      <c r="P254" s="61"/>
      <c r="Q254" s="61"/>
      <c r="R254" s="61"/>
      <c r="S254" s="61"/>
      <c r="T254" s="61"/>
      <c r="U254" s="61"/>
      <c r="V254" s="61"/>
      <c r="W254" s="61"/>
      <c r="X254" s="61"/>
      <c r="Y254" s="61"/>
      <c r="Z254" s="61"/>
      <c r="AA254" s="61"/>
      <c r="AB254" s="61"/>
      <c r="AC254" s="61"/>
      <c r="AD254" s="61"/>
      <c r="AE254" s="61"/>
      <c r="AF254" s="61"/>
      <c r="AG254" s="61"/>
      <c r="AH254" s="61"/>
      <c r="AI254" s="61"/>
      <c r="AJ254" s="61"/>
      <c r="AK254" s="61"/>
      <c r="AL254" s="61"/>
      <c r="AM254" s="61"/>
      <c r="AN254" s="61"/>
    </row>
    <row r="255" spans="1:40" ht="9.75" customHeight="1" x14ac:dyDescent="0.2">
      <c r="A255" s="61"/>
      <c r="B255" s="61"/>
      <c r="C255" s="61"/>
      <c r="D255" s="61"/>
      <c r="E255" s="61"/>
      <c r="F255" s="61"/>
      <c r="G255" s="61"/>
      <c r="H255" s="61"/>
      <c r="I255" s="61"/>
      <c r="J255" s="61"/>
      <c r="K255" s="61"/>
      <c r="L255" s="61"/>
      <c r="M255" s="62"/>
      <c r="N255" s="61"/>
      <c r="O255" s="61"/>
      <c r="P255" s="61"/>
      <c r="Q255" s="61"/>
      <c r="R255" s="61"/>
      <c r="S255" s="61"/>
      <c r="T255" s="61"/>
      <c r="U255" s="61"/>
      <c r="V255" s="61"/>
      <c r="W255" s="61"/>
      <c r="X255" s="61"/>
      <c r="Y255" s="61"/>
      <c r="Z255" s="61"/>
      <c r="AA255" s="61"/>
      <c r="AB255" s="61"/>
      <c r="AC255" s="61"/>
      <c r="AD255" s="61"/>
      <c r="AE255" s="61"/>
      <c r="AF255" s="61"/>
      <c r="AG255" s="61"/>
      <c r="AH255" s="61"/>
      <c r="AI255" s="61"/>
      <c r="AJ255" s="61"/>
      <c r="AK255" s="61"/>
      <c r="AL255" s="61"/>
      <c r="AM255" s="61"/>
      <c r="AN255" s="61"/>
    </row>
    <row r="256" spans="1:40" ht="9.75" customHeight="1" x14ac:dyDescent="0.2">
      <c r="A256" s="61"/>
      <c r="B256" s="61"/>
      <c r="C256" s="61"/>
      <c r="D256" s="61"/>
      <c r="E256" s="61"/>
      <c r="F256" s="61"/>
      <c r="G256" s="61"/>
      <c r="H256" s="61"/>
      <c r="I256" s="61"/>
      <c r="J256" s="61"/>
      <c r="K256" s="61"/>
      <c r="L256" s="61"/>
      <c r="M256" s="62"/>
      <c r="N256" s="61"/>
      <c r="O256" s="61"/>
      <c r="P256" s="61"/>
      <c r="Q256" s="61"/>
      <c r="R256" s="61"/>
      <c r="S256" s="61"/>
      <c r="T256" s="61"/>
      <c r="U256" s="61"/>
      <c r="V256" s="61"/>
      <c r="W256" s="61"/>
      <c r="X256" s="61"/>
      <c r="Y256" s="61"/>
      <c r="Z256" s="61"/>
      <c r="AA256" s="61"/>
      <c r="AB256" s="61"/>
      <c r="AC256" s="61"/>
      <c r="AD256" s="61"/>
      <c r="AE256" s="61"/>
      <c r="AF256" s="61"/>
      <c r="AG256" s="61"/>
      <c r="AH256" s="61"/>
      <c r="AI256" s="61"/>
      <c r="AJ256" s="61"/>
      <c r="AK256" s="61"/>
      <c r="AL256" s="61"/>
      <c r="AM256" s="61"/>
      <c r="AN256" s="61"/>
    </row>
    <row r="257" spans="1:40" ht="9.75" customHeight="1" x14ac:dyDescent="0.2">
      <c r="A257" s="61"/>
      <c r="B257" s="61"/>
      <c r="C257" s="61"/>
      <c r="D257" s="61"/>
      <c r="E257" s="61"/>
      <c r="F257" s="61"/>
      <c r="G257" s="61"/>
      <c r="H257" s="61"/>
      <c r="I257" s="61"/>
      <c r="J257" s="61"/>
      <c r="K257" s="61"/>
      <c r="L257" s="61"/>
      <c r="M257" s="62"/>
      <c r="N257" s="61"/>
      <c r="O257" s="61"/>
      <c r="P257" s="61"/>
      <c r="Q257" s="61"/>
      <c r="R257" s="61"/>
      <c r="S257" s="61"/>
      <c r="T257" s="61"/>
      <c r="U257" s="61"/>
      <c r="V257" s="61"/>
      <c r="W257" s="61"/>
      <c r="X257" s="61"/>
      <c r="Y257" s="61"/>
      <c r="Z257" s="61"/>
      <c r="AA257" s="61"/>
      <c r="AB257" s="61"/>
      <c r="AC257" s="61"/>
      <c r="AD257" s="61"/>
      <c r="AE257" s="61"/>
      <c r="AF257" s="61"/>
      <c r="AG257" s="61"/>
      <c r="AH257" s="61"/>
      <c r="AI257" s="61"/>
      <c r="AJ257" s="61"/>
      <c r="AK257" s="61"/>
      <c r="AL257" s="61"/>
      <c r="AM257" s="61"/>
      <c r="AN257" s="61"/>
    </row>
    <row r="258" spans="1:40" ht="9.75" customHeight="1" x14ac:dyDescent="0.2">
      <c r="A258" s="61"/>
      <c r="B258" s="61"/>
      <c r="C258" s="61"/>
      <c r="D258" s="61"/>
      <c r="E258" s="61"/>
      <c r="F258" s="61"/>
      <c r="G258" s="61"/>
      <c r="H258" s="61"/>
      <c r="I258" s="61"/>
      <c r="J258" s="61"/>
      <c r="K258" s="61"/>
      <c r="L258" s="61"/>
      <c r="M258" s="62"/>
      <c r="N258" s="61"/>
      <c r="O258" s="61"/>
      <c r="P258" s="61"/>
      <c r="Q258" s="61"/>
      <c r="R258" s="61"/>
      <c r="S258" s="61"/>
      <c r="T258" s="61"/>
      <c r="U258" s="61"/>
      <c r="V258" s="61"/>
      <c r="W258" s="61"/>
      <c r="X258" s="61"/>
      <c r="Y258" s="61"/>
      <c r="Z258" s="61"/>
      <c r="AA258" s="61"/>
      <c r="AB258" s="61"/>
      <c r="AC258" s="61"/>
      <c r="AD258" s="61"/>
      <c r="AE258" s="61"/>
      <c r="AF258" s="61"/>
      <c r="AG258" s="61"/>
      <c r="AH258" s="61"/>
      <c r="AI258" s="61"/>
      <c r="AJ258" s="61"/>
      <c r="AK258" s="61"/>
      <c r="AL258" s="61"/>
      <c r="AM258" s="61"/>
      <c r="AN258" s="61"/>
    </row>
    <row r="259" spans="1:40" ht="9.75" customHeight="1" x14ac:dyDescent="0.2">
      <c r="A259" s="61"/>
      <c r="B259" s="61"/>
      <c r="C259" s="61"/>
      <c r="D259" s="61"/>
      <c r="E259" s="61"/>
      <c r="F259" s="61"/>
      <c r="G259" s="61"/>
      <c r="H259" s="61"/>
      <c r="I259" s="61"/>
      <c r="J259" s="61"/>
      <c r="K259" s="61"/>
      <c r="L259" s="61"/>
      <c r="M259" s="62"/>
      <c r="N259" s="61"/>
      <c r="O259" s="61"/>
      <c r="P259" s="61"/>
      <c r="Q259" s="61"/>
      <c r="R259" s="61"/>
      <c r="S259" s="61"/>
      <c r="T259" s="61"/>
      <c r="U259" s="61"/>
      <c r="V259" s="61"/>
      <c r="W259" s="61"/>
      <c r="X259" s="61"/>
      <c r="Y259" s="61"/>
      <c r="Z259" s="61"/>
      <c r="AA259" s="61"/>
      <c r="AB259" s="61"/>
      <c r="AC259" s="61"/>
      <c r="AD259" s="61"/>
      <c r="AE259" s="61"/>
      <c r="AF259" s="61"/>
      <c r="AG259" s="61"/>
      <c r="AH259" s="61"/>
      <c r="AI259" s="61"/>
      <c r="AJ259" s="61"/>
      <c r="AK259" s="61"/>
      <c r="AL259" s="61"/>
      <c r="AM259" s="61"/>
      <c r="AN259" s="61"/>
    </row>
    <row r="260" spans="1:40" ht="9.75" customHeight="1" x14ac:dyDescent="0.2">
      <c r="A260" s="61"/>
      <c r="B260" s="61"/>
      <c r="C260" s="61"/>
      <c r="D260" s="61"/>
      <c r="E260" s="61"/>
      <c r="F260" s="61"/>
      <c r="G260" s="61"/>
      <c r="H260" s="61"/>
      <c r="I260" s="61"/>
      <c r="J260" s="61"/>
      <c r="K260" s="61"/>
      <c r="L260" s="61"/>
      <c r="M260" s="62"/>
      <c r="N260" s="61"/>
      <c r="O260" s="61"/>
      <c r="P260" s="61"/>
      <c r="Q260" s="61"/>
      <c r="R260" s="61"/>
      <c r="S260" s="61"/>
      <c r="T260" s="61"/>
      <c r="U260" s="61"/>
      <c r="V260" s="61"/>
      <c r="W260" s="61"/>
      <c r="X260" s="61"/>
      <c r="Y260" s="61"/>
      <c r="Z260" s="61"/>
      <c r="AA260" s="61"/>
      <c r="AB260" s="61"/>
      <c r="AC260" s="61"/>
      <c r="AD260" s="61"/>
      <c r="AE260" s="61"/>
      <c r="AF260" s="61"/>
      <c r="AG260" s="61"/>
      <c r="AH260" s="61"/>
      <c r="AI260" s="61"/>
      <c r="AJ260" s="61"/>
      <c r="AK260" s="61"/>
      <c r="AL260" s="61"/>
      <c r="AM260" s="61"/>
      <c r="AN260" s="61"/>
    </row>
    <row r="261" spans="1:40" ht="9.75" customHeight="1" x14ac:dyDescent="0.2">
      <c r="A261" s="61"/>
      <c r="B261" s="61"/>
      <c r="C261" s="61"/>
      <c r="D261" s="61"/>
      <c r="E261" s="61"/>
      <c r="F261" s="61"/>
      <c r="G261" s="61"/>
      <c r="H261" s="61"/>
      <c r="I261" s="61"/>
      <c r="J261" s="61"/>
      <c r="K261" s="61"/>
      <c r="L261" s="61"/>
      <c r="M261" s="62"/>
      <c r="N261" s="61"/>
      <c r="O261" s="61"/>
      <c r="P261" s="61"/>
      <c r="Q261" s="61"/>
      <c r="R261" s="61"/>
      <c r="S261" s="61"/>
      <c r="T261" s="61"/>
      <c r="U261" s="61"/>
      <c r="V261" s="61"/>
      <c r="W261" s="61"/>
      <c r="X261" s="61"/>
      <c r="Y261" s="61"/>
      <c r="Z261" s="61"/>
      <c r="AA261" s="61"/>
      <c r="AB261" s="61"/>
      <c r="AC261" s="61"/>
      <c r="AD261" s="61"/>
      <c r="AE261" s="61"/>
      <c r="AF261" s="61"/>
      <c r="AG261" s="61"/>
      <c r="AH261" s="61"/>
      <c r="AI261" s="61"/>
      <c r="AJ261" s="61"/>
      <c r="AK261" s="61"/>
      <c r="AL261" s="61"/>
      <c r="AM261" s="61"/>
      <c r="AN261" s="61"/>
    </row>
    <row r="262" spans="1:40" ht="9.75" customHeight="1" x14ac:dyDescent="0.2">
      <c r="A262" s="61"/>
      <c r="B262" s="61"/>
      <c r="C262" s="61"/>
      <c r="D262" s="61"/>
      <c r="E262" s="61"/>
      <c r="F262" s="61"/>
      <c r="G262" s="61"/>
      <c r="H262" s="61"/>
      <c r="I262" s="61"/>
      <c r="J262" s="61"/>
      <c r="K262" s="61"/>
      <c r="L262" s="61"/>
      <c r="M262" s="62"/>
      <c r="N262" s="61"/>
      <c r="O262" s="61"/>
      <c r="P262" s="61"/>
      <c r="Q262" s="61"/>
      <c r="R262" s="61"/>
      <c r="S262" s="61"/>
      <c r="T262" s="61"/>
      <c r="U262" s="61"/>
      <c r="V262" s="61"/>
      <c r="W262" s="61"/>
      <c r="X262" s="61"/>
      <c r="Y262" s="61"/>
      <c r="Z262" s="61"/>
      <c r="AA262" s="61"/>
      <c r="AB262" s="61"/>
      <c r="AC262" s="61"/>
      <c r="AD262" s="61"/>
      <c r="AE262" s="61"/>
      <c r="AF262" s="61"/>
      <c r="AG262" s="61"/>
      <c r="AH262" s="61"/>
      <c r="AI262" s="61"/>
      <c r="AJ262" s="61"/>
      <c r="AK262" s="61"/>
      <c r="AL262" s="61"/>
      <c r="AM262" s="61"/>
      <c r="AN262" s="61"/>
    </row>
    <row r="263" spans="1:40" ht="9.75" customHeight="1" x14ac:dyDescent="0.2">
      <c r="A263" s="61"/>
      <c r="B263" s="61"/>
      <c r="C263" s="61"/>
      <c r="D263" s="61"/>
      <c r="E263" s="61"/>
      <c r="F263" s="61"/>
      <c r="G263" s="61"/>
      <c r="H263" s="61"/>
      <c r="I263" s="61"/>
      <c r="J263" s="61"/>
      <c r="K263" s="61"/>
      <c r="L263" s="61"/>
      <c r="M263" s="62"/>
      <c r="N263" s="61"/>
      <c r="O263" s="61"/>
      <c r="P263" s="61"/>
      <c r="Q263" s="61"/>
      <c r="R263" s="61"/>
      <c r="S263" s="61"/>
      <c r="T263" s="61"/>
      <c r="U263" s="61"/>
      <c r="V263" s="61"/>
      <c r="W263" s="61"/>
      <c r="X263" s="61"/>
      <c r="Y263" s="61"/>
      <c r="Z263" s="61"/>
      <c r="AA263" s="61"/>
      <c r="AB263" s="61"/>
      <c r="AC263" s="61"/>
      <c r="AD263" s="61"/>
      <c r="AE263" s="61"/>
      <c r="AF263" s="61"/>
      <c r="AG263" s="61"/>
      <c r="AH263" s="61"/>
      <c r="AI263" s="61"/>
      <c r="AJ263" s="61"/>
      <c r="AK263" s="61"/>
      <c r="AL263" s="61"/>
      <c r="AM263" s="61"/>
      <c r="AN263" s="61"/>
    </row>
    <row r="264" spans="1:40" ht="9.75" customHeight="1" x14ac:dyDescent="0.2">
      <c r="A264" s="61"/>
      <c r="B264" s="61"/>
      <c r="C264" s="61"/>
      <c r="D264" s="61"/>
      <c r="E264" s="61"/>
      <c r="F264" s="61"/>
      <c r="G264" s="61"/>
      <c r="H264" s="61"/>
      <c r="I264" s="61"/>
      <c r="J264" s="61"/>
      <c r="K264" s="61"/>
      <c r="L264" s="61"/>
      <c r="M264" s="62"/>
      <c r="N264" s="61"/>
      <c r="O264" s="61"/>
      <c r="P264" s="61"/>
      <c r="Q264" s="61"/>
      <c r="R264" s="61"/>
      <c r="S264" s="61"/>
      <c r="T264" s="61"/>
      <c r="U264" s="61"/>
      <c r="V264" s="61"/>
      <c r="W264" s="61"/>
      <c r="X264" s="61"/>
      <c r="Y264" s="61"/>
      <c r="Z264" s="61"/>
      <c r="AA264" s="61"/>
      <c r="AB264" s="61"/>
      <c r="AC264" s="61"/>
      <c r="AD264" s="61"/>
      <c r="AE264" s="61"/>
      <c r="AF264" s="61"/>
      <c r="AG264" s="61"/>
      <c r="AH264" s="61"/>
      <c r="AI264" s="61"/>
      <c r="AJ264" s="61"/>
      <c r="AK264" s="61"/>
      <c r="AL264" s="61"/>
      <c r="AM264" s="61"/>
      <c r="AN264" s="61"/>
    </row>
    <row r="265" spans="1:40" ht="9.75" customHeight="1" x14ac:dyDescent="0.2">
      <c r="A265" s="61"/>
      <c r="B265" s="61"/>
      <c r="C265" s="61"/>
      <c r="D265" s="61"/>
      <c r="E265" s="61"/>
      <c r="F265" s="61"/>
      <c r="G265" s="61"/>
      <c r="H265" s="61"/>
      <c r="I265" s="61"/>
      <c r="J265" s="61"/>
      <c r="K265" s="61"/>
      <c r="L265" s="61"/>
      <c r="M265" s="62"/>
      <c r="N265" s="61"/>
      <c r="O265" s="61"/>
      <c r="P265" s="61"/>
      <c r="Q265" s="61"/>
      <c r="R265" s="61"/>
      <c r="S265" s="61"/>
      <c r="T265" s="61"/>
      <c r="U265" s="61"/>
      <c r="V265" s="61"/>
      <c r="W265" s="61"/>
      <c r="X265" s="61"/>
      <c r="Y265" s="61"/>
      <c r="Z265" s="61"/>
      <c r="AA265" s="61"/>
      <c r="AB265" s="61"/>
      <c r="AC265" s="61"/>
      <c r="AD265" s="61"/>
      <c r="AE265" s="61"/>
      <c r="AF265" s="61"/>
      <c r="AG265" s="61"/>
      <c r="AH265" s="61"/>
      <c r="AI265" s="61"/>
      <c r="AJ265" s="61"/>
      <c r="AK265" s="61"/>
      <c r="AL265" s="61"/>
      <c r="AM265" s="61"/>
      <c r="AN265" s="61"/>
    </row>
    <row r="266" spans="1:40" ht="9.75" customHeight="1" x14ac:dyDescent="0.2">
      <c r="A266" s="61"/>
      <c r="B266" s="61"/>
      <c r="C266" s="61"/>
      <c r="D266" s="61"/>
      <c r="E266" s="61"/>
      <c r="F266" s="61"/>
      <c r="G266" s="61"/>
      <c r="H266" s="61"/>
      <c r="I266" s="61"/>
      <c r="J266" s="61"/>
      <c r="K266" s="61"/>
      <c r="L266" s="61"/>
      <c r="M266" s="62"/>
      <c r="N266" s="61"/>
      <c r="O266" s="61"/>
      <c r="P266" s="61"/>
      <c r="Q266" s="61"/>
      <c r="R266" s="61"/>
      <c r="S266" s="61"/>
      <c r="T266" s="61"/>
      <c r="U266" s="61"/>
      <c r="V266" s="61"/>
      <c r="W266" s="61"/>
      <c r="X266" s="61"/>
      <c r="Y266" s="61"/>
      <c r="Z266" s="61"/>
      <c r="AA266" s="61"/>
      <c r="AB266" s="61"/>
      <c r="AC266" s="61"/>
      <c r="AD266" s="61"/>
      <c r="AE266" s="61"/>
      <c r="AF266" s="61"/>
      <c r="AG266" s="61"/>
      <c r="AH266" s="61"/>
      <c r="AI266" s="61"/>
      <c r="AJ266" s="61"/>
      <c r="AK266" s="61"/>
      <c r="AL266" s="61"/>
      <c r="AM266" s="61"/>
      <c r="AN266" s="61"/>
    </row>
    <row r="267" spans="1:40" ht="9.75" customHeight="1" x14ac:dyDescent="0.2">
      <c r="A267" s="61"/>
      <c r="B267" s="61"/>
      <c r="C267" s="61"/>
      <c r="D267" s="61"/>
      <c r="E267" s="61"/>
      <c r="F267" s="61"/>
      <c r="G267" s="61"/>
      <c r="H267" s="61"/>
      <c r="I267" s="61"/>
      <c r="J267" s="61"/>
      <c r="K267" s="61"/>
      <c r="L267" s="61"/>
      <c r="M267" s="62"/>
      <c r="N267" s="61"/>
      <c r="O267" s="61"/>
      <c r="P267" s="61"/>
      <c r="Q267" s="61"/>
      <c r="R267" s="61"/>
      <c r="S267" s="61"/>
      <c r="T267" s="61"/>
      <c r="U267" s="61"/>
      <c r="V267" s="61"/>
      <c r="W267" s="61"/>
      <c r="X267" s="61"/>
      <c r="Y267" s="61"/>
      <c r="Z267" s="61"/>
      <c r="AA267" s="61"/>
      <c r="AB267" s="61"/>
      <c r="AC267" s="61"/>
      <c r="AD267" s="61"/>
      <c r="AE267" s="61"/>
      <c r="AF267" s="61"/>
      <c r="AG267" s="61"/>
      <c r="AH267" s="61"/>
      <c r="AI267" s="61"/>
      <c r="AJ267" s="61"/>
      <c r="AK267" s="61"/>
      <c r="AL267" s="61"/>
      <c r="AM267" s="61"/>
      <c r="AN267" s="61"/>
    </row>
    <row r="268" spans="1:40" ht="9.75" customHeight="1" x14ac:dyDescent="0.2">
      <c r="A268" s="61"/>
      <c r="B268" s="61"/>
      <c r="C268" s="61"/>
      <c r="D268" s="61"/>
      <c r="E268" s="61"/>
      <c r="F268" s="61"/>
      <c r="G268" s="61"/>
      <c r="H268" s="61"/>
      <c r="I268" s="61"/>
      <c r="J268" s="61"/>
      <c r="K268" s="61"/>
      <c r="L268" s="61"/>
      <c r="M268" s="62"/>
      <c r="N268" s="61"/>
      <c r="O268" s="61"/>
      <c r="P268" s="61"/>
      <c r="Q268" s="61"/>
      <c r="R268" s="61"/>
      <c r="S268" s="61"/>
      <c r="T268" s="61"/>
      <c r="U268" s="61"/>
      <c r="V268" s="61"/>
      <c r="W268" s="61"/>
      <c r="X268" s="61"/>
      <c r="Y268" s="61"/>
      <c r="Z268" s="61"/>
      <c r="AA268" s="61"/>
      <c r="AB268" s="61"/>
      <c r="AC268" s="61"/>
      <c r="AD268" s="61"/>
      <c r="AE268" s="61"/>
      <c r="AF268" s="61"/>
      <c r="AG268" s="61"/>
      <c r="AH268" s="61"/>
      <c r="AI268" s="61"/>
      <c r="AJ268" s="61"/>
      <c r="AK268" s="61"/>
      <c r="AL268" s="61"/>
      <c r="AM268" s="61"/>
      <c r="AN268" s="61"/>
    </row>
    <row r="269" spans="1:40" ht="9.75" customHeight="1" x14ac:dyDescent="0.2">
      <c r="A269" s="61"/>
      <c r="B269" s="61"/>
      <c r="C269" s="61"/>
      <c r="D269" s="61"/>
      <c r="E269" s="61"/>
      <c r="F269" s="61"/>
      <c r="G269" s="61"/>
      <c r="H269" s="61"/>
      <c r="I269" s="61"/>
      <c r="J269" s="61"/>
      <c r="K269" s="61"/>
      <c r="L269" s="61"/>
      <c r="M269" s="62"/>
      <c r="N269" s="61"/>
      <c r="O269" s="61"/>
      <c r="P269" s="61"/>
      <c r="Q269" s="61"/>
      <c r="R269" s="61"/>
      <c r="S269" s="61"/>
      <c r="T269" s="61"/>
      <c r="U269" s="61"/>
      <c r="V269" s="61"/>
      <c r="W269" s="61"/>
      <c r="X269" s="61"/>
      <c r="Y269" s="61"/>
      <c r="Z269" s="61"/>
      <c r="AA269" s="61"/>
      <c r="AB269" s="61"/>
      <c r="AC269" s="61"/>
      <c r="AD269" s="61"/>
      <c r="AE269" s="61"/>
      <c r="AF269" s="61"/>
      <c r="AG269" s="61"/>
      <c r="AH269" s="61"/>
      <c r="AI269" s="61"/>
      <c r="AJ269" s="61"/>
      <c r="AK269" s="61"/>
      <c r="AL269" s="61"/>
      <c r="AM269" s="61"/>
      <c r="AN269" s="61"/>
    </row>
    <row r="270" spans="1:40" ht="9.75" customHeight="1" x14ac:dyDescent="0.2">
      <c r="A270" s="61"/>
      <c r="B270" s="61"/>
      <c r="C270" s="61"/>
      <c r="D270" s="61"/>
      <c r="E270" s="61"/>
      <c r="F270" s="61"/>
      <c r="G270" s="61"/>
      <c r="H270" s="61"/>
      <c r="I270" s="61"/>
      <c r="J270" s="61"/>
      <c r="K270" s="61"/>
      <c r="L270" s="61"/>
      <c r="M270" s="62"/>
      <c r="N270" s="61"/>
      <c r="O270" s="61"/>
      <c r="P270" s="61"/>
      <c r="Q270" s="61"/>
      <c r="R270" s="61"/>
      <c r="S270" s="61"/>
      <c r="T270" s="61"/>
      <c r="U270" s="61"/>
      <c r="V270" s="61"/>
      <c r="W270" s="61"/>
      <c r="X270" s="61"/>
      <c r="Y270" s="61"/>
      <c r="Z270" s="61"/>
      <c r="AA270" s="61"/>
      <c r="AB270" s="61"/>
      <c r="AC270" s="61"/>
      <c r="AD270" s="61"/>
      <c r="AE270" s="61"/>
      <c r="AF270" s="61"/>
      <c r="AG270" s="61"/>
      <c r="AH270" s="61"/>
      <c r="AI270" s="61"/>
      <c r="AJ270" s="61"/>
      <c r="AK270" s="61"/>
      <c r="AL270" s="61"/>
      <c r="AM270" s="61"/>
      <c r="AN270" s="61"/>
    </row>
    <row r="271" spans="1:40" ht="9.75" customHeight="1" x14ac:dyDescent="0.2">
      <c r="A271" s="61"/>
      <c r="B271" s="61"/>
      <c r="C271" s="61"/>
      <c r="D271" s="61"/>
      <c r="E271" s="61"/>
      <c r="F271" s="61"/>
      <c r="G271" s="61"/>
      <c r="H271" s="61"/>
      <c r="I271" s="61"/>
      <c r="J271" s="61"/>
      <c r="K271" s="61"/>
      <c r="L271" s="61"/>
      <c r="M271" s="62"/>
      <c r="N271" s="61"/>
      <c r="O271" s="61"/>
      <c r="P271" s="61"/>
      <c r="Q271" s="61"/>
      <c r="R271" s="61"/>
      <c r="S271" s="61"/>
      <c r="T271" s="61"/>
      <c r="U271" s="61"/>
      <c r="V271" s="61"/>
      <c r="W271" s="61"/>
      <c r="X271" s="61"/>
      <c r="Y271" s="61"/>
      <c r="Z271" s="61"/>
      <c r="AA271" s="61"/>
      <c r="AB271" s="61"/>
      <c r="AC271" s="61"/>
      <c r="AD271" s="61"/>
      <c r="AE271" s="61"/>
      <c r="AF271" s="61"/>
      <c r="AG271" s="61"/>
      <c r="AH271" s="61"/>
      <c r="AI271" s="61"/>
      <c r="AJ271" s="61"/>
      <c r="AK271" s="61"/>
      <c r="AL271" s="61"/>
      <c r="AM271" s="61"/>
      <c r="AN271" s="61"/>
    </row>
    <row r="272" spans="1:40" ht="9.75" customHeight="1" x14ac:dyDescent="0.2">
      <c r="A272" s="61"/>
      <c r="B272" s="61"/>
      <c r="C272" s="61"/>
      <c r="D272" s="61"/>
      <c r="E272" s="61"/>
      <c r="F272" s="61"/>
      <c r="G272" s="61"/>
      <c r="H272" s="61"/>
      <c r="I272" s="61"/>
      <c r="J272" s="61"/>
      <c r="K272" s="61"/>
      <c r="L272" s="61"/>
      <c r="M272" s="62"/>
      <c r="N272" s="61"/>
      <c r="O272" s="61"/>
      <c r="P272" s="61"/>
      <c r="Q272" s="61"/>
      <c r="R272" s="61"/>
      <c r="S272" s="61"/>
      <c r="T272" s="61"/>
      <c r="U272" s="61"/>
      <c r="V272" s="61"/>
      <c r="W272" s="61"/>
      <c r="X272" s="61"/>
      <c r="Y272" s="61"/>
      <c r="Z272" s="61"/>
      <c r="AA272" s="61"/>
      <c r="AB272" s="61"/>
      <c r="AC272" s="61"/>
      <c r="AD272" s="61"/>
      <c r="AE272" s="61"/>
      <c r="AF272" s="61"/>
      <c r="AG272" s="61"/>
      <c r="AH272" s="61"/>
      <c r="AI272" s="61"/>
      <c r="AJ272" s="61"/>
      <c r="AK272" s="61"/>
      <c r="AL272" s="61"/>
      <c r="AM272" s="61"/>
      <c r="AN272" s="61"/>
    </row>
    <row r="273" spans="1:40" ht="9.75" customHeight="1" x14ac:dyDescent="0.2">
      <c r="A273" s="61"/>
      <c r="B273" s="61"/>
      <c r="C273" s="61"/>
      <c r="D273" s="61"/>
      <c r="E273" s="61"/>
      <c r="F273" s="61"/>
      <c r="G273" s="61"/>
      <c r="H273" s="61"/>
      <c r="I273" s="61"/>
      <c r="J273" s="61"/>
      <c r="K273" s="61"/>
      <c r="L273" s="61"/>
      <c r="M273" s="62"/>
      <c r="N273" s="61"/>
      <c r="O273" s="61"/>
      <c r="P273" s="61"/>
      <c r="Q273" s="61"/>
      <c r="R273" s="61"/>
      <c r="S273" s="61"/>
      <c r="T273" s="61"/>
      <c r="U273" s="61"/>
      <c r="V273" s="61"/>
      <c r="W273" s="61"/>
      <c r="X273" s="61"/>
      <c r="Y273" s="61"/>
      <c r="Z273" s="61"/>
      <c r="AA273" s="61"/>
      <c r="AB273" s="61"/>
      <c r="AC273" s="61"/>
      <c r="AD273" s="61"/>
      <c r="AE273" s="61"/>
      <c r="AF273" s="61"/>
      <c r="AG273" s="61"/>
      <c r="AH273" s="61"/>
      <c r="AI273" s="61"/>
      <c r="AJ273" s="61"/>
      <c r="AK273" s="61"/>
      <c r="AL273" s="61"/>
      <c r="AM273" s="61"/>
      <c r="AN273" s="61"/>
    </row>
    <row r="274" spans="1:40" ht="9.75" customHeight="1" x14ac:dyDescent="0.2">
      <c r="A274" s="61"/>
      <c r="B274" s="61"/>
      <c r="C274" s="61"/>
      <c r="D274" s="61"/>
      <c r="E274" s="61"/>
      <c r="F274" s="61"/>
      <c r="G274" s="61"/>
      <c r="H274" s="61"/>
      <c r="I274" s="61"/>
      <c r="J274" s="61"/>
      <c r="K274" s="61"/>
      <c r="L274" s="61"/>
      <c r="M274" s="62"/>
      <c r="N274" s="61"/>
      <c r="O274" s="61"/>
      <c r="P274" s="61"/>
      <c r="Q274" s="61"/>
      <c r="R274" s="61"/>
      <c r="S274" s="61"/>
      <c r="T274" s="61"/>
      <c r="U274" s="61"/>
      <c r="V274" s="61"/>
      <c r="W274" s="61"/>
      <c r="X274" s="61"/>
      <c r="Y274" s="61"/>
      <c r="Z274" s="61"/>
      <c r="AA274" s="61"/>
      <c r="AB274" s="61"/>
      <c r="AC274" s="61"/>
      <c r="AD274" s="61"/>
      <c r="AE274" s="61"/>
      <c r="AF274" s="61"/>
      <c r="AG274" s="61"/>
      <c r="AH274" s="61"/>
      <c r="AI274" s="61"/>
      <c r="AJ274" s="61"/>
      <c r="AK274" s="61"/>
      <c r="AL274" s="61"/>
      <c r="AM274" s="61"/>
      <c r="AN274" s="61"/>
    </row>
    <row r="275" spans="1:40" ht="9.75" customHeight="1" x14ac:dyDescent="0.2">
      <c r="A275" s="61"/>
      <c r="B275" s="61"/>
      <c r="C275" s="61"/>
      <c r="D275" s="61"/>
      <c r="E275" s="61"/>
      <c r="F275" s="61"/>
      <c r="G275" s="61"/>
      <c r="H275" s="61"/>
      <c r="I275" s="61"/>
      <c r="J275" s="61"/>
      <c r="K275" s="61"/>
      <c r="L275" s="61"/>
      <c r="M275" s="62"/>
      <c r="N275" s="61"/>
      <c r="O275" s="61"/>
      <c r="P275" s="61"/>
      <c r="Q275" s="61"/>
      <c r="R275" s="61"/>
      <c r="S275" s="61"/>
      <c r="T275" s="61"/>
      <c r="U275" s="61"/>
      <c r="V275" s="61"/>
      <c r="W275" s="61"/>
      <c r="X275" s="61"/>
      <c r="Y275" s="61"/>
      <c r="Z275" s="61"/>
      <c r="AA275" s="61"/>
      <c r="AB275" s="61"/>
      <c r="AC275" s="61"/>
      <c r="AD275" s="61"/>
      <c r="AE275" s="61"/>
      <c r="AF275" s="61"/>
      <c r="AG275" s="61"/>
      <c r="AH275" s="61"/>
      <c r="AI275" s="61"/>
      <c r="AJ275" s="61"/>
      <c r="AK275" s="61"/>
      <c r="AL275" s="61"/>
      <c r="AM275" s="61"/>
      <c r="AN275" s="61"/>
    </row>
    <row r="276" spans="1:40" ht="9.75" customHeight="1" x14ac:dyDescent="0.2">
      <c r="A276" s="61"/>
      <c r="B276" s="61"/>
      <c r="C276" s="61"/>
      <c r="D276" s="61"/>
      <c r="E276" s="61"/>
      <c r="F276" s="61"/>
      <c r="G276" s="61"/>
      <c r="H276" s="61"/>
      <c r="I276" s="61"/>
      <c r="J276" s="61"/>
      <c r="K276" s="61"/>
      <c r="L276" s="61"/>
      <c r="M276" s="62"/>
      <c r="N276" s="61"/>
      <c r="O276" s="61"/>
      <c r="P276" s="61"/>
      <c r="Q276" s="61"/>
      <c r="R276" s="61"/>
      <c r="S276" s="61"/>
      <c r="T276" s="61"/>
      <c r="U276" s="61"/>
      <c r="V276" s="61"/>
      <c r="W276" s="61"/>
      <c r="X276" s="61"/>
      <c r="Y276" s="61"/>
      <c r="Z276" s="61"/>
      <c r="AA276" s="61"/>
      <c r="AB276" s="61"/>
      <c r="AC276" s="61"/>
      <c r="AD276" s="61"/>
      <c r="AE276" s="61"/>
      <c r="AF276" s="61"/>
      <c r="AG276" s="61"/>
      <c r="AH276" s="61"/>
      <c r="AI276" s="61"/>
      <c r="AJ276" s="61"/>
      <c r="AK276" s="61"/>
      <c r="AL276" s="61"/>
      <c r="AM276" s="61"/>
      <c r="AN276" s="61"/>
    </row>
    <row r="277" spans="1:40" ht="9.75" customHeight="1" x14ac:dyDescent="0.2">
      <c r="A277" s="61"/>
      <c r="B277" s="61"/>
      <c r="C277" s="61"/>
      <c r="D277" s="61"/>
      <c r="E277" s="61"/>
      <c r="F277" s="61"/>
      <c r="G277" s="61"/>
      <c r="H277" s="61"/>
      <c r="I277" s="61"/>
      <c r="J277" s="61"/>
      <c r="K277" s="61"/>
      <c r="L277" s="61"/>
      <c r="M277" s="62"/>
      <c r="N277" s="61"/>
      <c r="O277" s="61"/>
      <c r="P277" s="61"/>
      <c r="Q277" s="61"/>
      <c r="R277" s="61"/>
      <c r="S277" s="61"/>
      <c r="T277" s="61"/>
      <c r="U277" s="61"/>
      <c r="V277" s="61"/>
      <c r="W277" s="61"/>
      <c r="X277" s="61"/>
      <c r="Y277" s="61"/>
      <c r="Z277" s="61"/>
      <c r="AA277" s="61"/>
      <c r="AB277" s="61"/>
      <c r="AC277" s="61"/>
      <c r="AD277" s="61"/>
      <c r="AE277" s="61"/>
      <c r="AF277" s="61"/>
      <c r="AG277" s="61"/>
      <c r="AH277" s="61"/>
      <c r="AI277" s="61"/>
      <c r="AJ277" s="61"/>
      <c r="AK277" s="61"/>
      <c r="AL277" s="61"/>
      <c r="AM277" s="61"/>
      <c r="AN277" s="61"/>
    </row>
    <row r="278" spans="1:40" ht="9.75" customHeight="1" x14ac:dyDescent="0.2">
      <c r="A278" s="61"/>
      <c r="B278" s="61"/>
      <c r="C278" s="61"/>
      <c r="D278" s="61"/>
      <c r="E278" s="61"/>
      <c r="F278" s="61"/>
      <c r="G278" s="61"/>
      <c r="H278" s="61"/>
      <c r="I278" s="61"/>
      <c r="J278" s="61"/>
      <c r="K278" s="61"/>
      <c r="L278" s="61"/>
      <c r="M278" s="62"/>
      <c r="N278" s="61"/>
      <c r="O278" s="61"/>
      <c r="P278" s="61"/>
      <c r="Q278" s="61"/>
      <c r="R278" s="61"/>
      <c r="S278" s="61"/>
      <c r="T278" s="61"/>
      <c r="U278" s="61"/>
      <c r="V278" s="61"/>
      <c r="W278" s="61"/>
      <c r="X278" s="61"/>
      <c r="Y278" s="61"/>
      <c r="Z278" s="61"/>
      <c r="AA278" s="61"/>
      <c r="AB278" s="61"/>
      <c r="AC278" s="61"/>
      <c r="AD278" s="61"/>
      <c r="AE278" s="61"/>
      <c r="AF278" s="61"/>
      <c r="AG278" s="61"/>
      <c r="AH278" s="61"/>
      <c r="AI278" s="61"/>
      <c r="AJ278" s="61"/>
      <c r="AK278" s="61"/>
      <c r="AL278" s="61"/>
      <c r="AM278" s="61"/>
      <c r="AN278" s="61"/>
    </row>
    <row r="279" spans="1:40" ht="9.75" customHeight="1" x14ac:dyDescent="0.2">
      <c r="A279" s="61"/>
      <c r="B279" s="61"/>
      <c r="C279" s="61"/>
      <c r="D279" s="61"/>
      <c r="E279" s="61"/>
      <c r="F279" s="61"/>
      <c r="G279" s="61"/>
      <c r="H279" s="61"/>
      <c r="I279" s="61"/>
      <c r="J279" s="61"/>
      <c r="K279" s="61"/>
      <c r="L279" s="61"/>
      <c r="M279" s="62"/>
      <c r="N279" s="61"/>
      <c r="O279" s="61"/>
      <c r="P279" s="61"/>
      <c r="Q279" s="61"/>
      <c r="R279" s="61"/>
      <c r="S279" s="61"/>
      <c r="T279" s="61"/>
      <c r="U279" s="61"/>
      <c r="V279" s="61"/>
      <c r="W279" s="61"/>
      <c r="X279" s="61"/>
      <c r="Y279" s="61"/>
      <c r="Z279" s="61"/>
      <c r="AA279" s="61"/>
      <c r="AB279" s="61"/>
      <c r="AC279" s="61"/>
      <c r="AD279" s="61"/>
      <c r="AE279" s="61"/>
      <c r="AF279" s="61"/>
      <c r="AG279" s="61"/>
      <c r="AH279" s="61"/>
      <c r="AI279" s="61"/>
      <c r="AJ279" s="61"/>
      <c r="AK279" s="61"/>
      <c r="AL279" s="61"/>
      <c r="AM279" s="61"/>
      <c r="AN279" s="61"/>
    </row>
    <row r="280" spans="1:40" ht="9.75" customHeight="1" x14ac:dyDescent="0.2">
      <c r="A280" s="61"/>
      <c r="B280" s="61"/>
      <c r="C280" s="61"/>
      <c r="D280" s="61"/>
      <c r="E280" s="61"/>
      <c r="F280" s="61"/>
      <c r="G280" s="61"/>
      <c r="H280" s="61"/>
      <c r="I280" s="61"/>
      <c r="J280" s="61"/>
      <c r="K280" s="61"/>
      <c r="L280" s="61"/>
      <c r="M280" s="62"/>
      <c r="N280" s="61"/>
      <c r="O280" s="61"/>
      <c r="P280" s="61"/>
      <c r="Q280" s="61"/>
      <c r="R280" s="61"/>
      <c r="S280" s="61"/>
      <c r="T280" s="61"/>
      <c r="U280" s="61"/>
      <c r="V280" s="61"/>
      <c r="W280" s="61"/>
      <c r="X280" s="61"/>
      <c r="Y280" s="61"/>
      <c r="Z280" s="61"/>
      <c r="AA280" s="61"/>
      <c r="AB280" s="61"/>
      <c r="AC280" s="61"/>
      <c r="AD280" s="61"/>
      <c r="AE280" s="61"/>
      <c r="AF280" s="61"/>
      <c r="AG280" s="61"/>
      <c r="AH280" s="61"/>
      <c r="AI280" s="61"/>
      <c r="AJ280" s="61"/>
      <c r="AK280" s="61"/>
      <c r="AL280" s="61"/>
      <c r="AM280" s="61"/>
      <c r="AN280" s="61"/>
    </row>
    <row r="281" spans="1:40" ht="9.75" customHeight="1" x14ac:dyDescent="0.2">
      <c r="A281" s="61"/>
      <c r="B281" s="61"/>
      <c r="C281" s="61"/>
      <c r="D281" s="61"/>
      <c r="E281" s="61"/>
      <c r="F281" s="61"/>
      <c r="G281" s="61"/>
      <c r="H281" s="61"/>
      <c r="I281" s="61"/>
      <c r="J281" s="61"/>
      <c r="K281" s="61"/>
      <c r="L281" s="61"/>
      <c r="M281" s="62"/>
      <c r="N281" s="61"/>
      <c r="O281" s="61"/>
      <c r="P281" s="61"/>
      <c r="Q281" s="61"/>
      <c r="R281" s="61"/>
      <c r="S281" s="61"/>
      <c r="T281" s="61"/>
      <c r="U281" s="61"/>
      <c r="V281" s="61"/>
      <c r="W281" s="61"/>
      <c r="X281" s="61"/>
      <c r="Y281" s="61"/>
      <c r="Z281" s="61"/>
      <c r="AA281" s="61"/>
      <c r="AB281" s="61"/>
      <c r="AC281" s="61"/>
      <c r="AD281" s="61"/>
      <c r="AE281" s="61"/>
      <c r="AF281" s="61"/>
      <c r="AG281" s="61"/>
      <c r="AH281" s="61"/>
      <c r="AI281" s="61"/>
      <c r="AJ281" s="61"/>
      <c r="AK281" s="61"/>
      <c r="AL281" s="61"/>
      <c r="AM281" s="61"/>
      <c r="AN281" s="61"/>
    </row>
    <row r="282" spans="1:40" ht="9.75" customHeight="1" x14ac:dyDescent="0.2">
      <c r="A282" s="61"/>
      <c r="B282" s="61"/>
      <c r="C282" s="61"/>
      <c r="D282" s="61"/>
      <c r="E282" s="61"/>
      <c r="F282" s="61"/>
      <c r="G282" s="61"/>
      <c r="H282" s="61"/>
      <c r="I282" s="61"/>
      <c r="J282" s="61"/>
      <c r="K282" s="61"/>
      <c r="L282" s="61"/>
      <c r="M282" s="62"/>
      <c r="N282" s="61"/>
      <c r="O282" s="61"/>
      <c r="P282" s="61"/>
      <c r="Q282" s="61"/>
      <c r="R282" s="61"/>
      <c r="S282" s="61"/>
      <c r="T282" s="61"/>
      <c r="U282" s="61"/>
      <c r="V282" s="61"/>
      <c r="W282" s="61"/>
      <c r="X282" s="61"/>
      <c r="Y282" s="61"/>
      <c r="Z282" s="61"/>
      <c r="AA282" s="61"/>
      <c r="AB282" s="61"/>
      <c r="AC282" s="61"/>
      <c r="AD282" s="61"/>
      <c r="AE282" s="61"/>
      <c r="AF282" s="61"/>
      <c r="AG282" s="61"/>
      <c r="AH282" s="61"/>
      <c r="AI282" s="61"/>
      <c r="AJ282" s="61"/>
      <c r="AK282" s="61"/>
      <c r="AL282" s="61"/>
      <c r="AM282" s="61"/>
      <c r="AN282" s="61"/>
    </row>
    <row r="283" spans="1:40" ht="9.75" customHeight="1" x14ac:dyDescent="0.2">
      <c r="A283" s="61"/>
      <c r="B283" s="61"/>
      <c r="C283" s="61"/>
      <c r="D283" s="61"/>
      <c r="E283" s="61"/>
      <c r="F283" s="61"/>
      <c r="G283" s="61"/>
      <c r="H283" s="61"/>
      <c r="I283" s="61"/>
      <c r="J283" s="61"/>
      <c r="K283" s="61"/>
      <c r="L283" s="61"/>
      <c r="M283" s="62"/>
      <c r="N283" s="61"/>
      <c r="O283" s="61"/>
      <c r="P283" s="61"/>
      <c r="Q283" s="61"/>
      <c r="R283" s="61"/>
      <c r="S283" s="61"/>
      <c r="T283" s="61"/>
      <c r="U283" s="61"/>
      <c r="V283" s="61"/>
      <c r="W283" s="61"/>
      <c r="X283" s="61"/>
      <c r="Y283" s="61"/>
      <c r="Z283" s="61"/>
      <c r="AA283" s="61"/>
      <c r="AB283" s="61"/>
      <c r="AC283" s="61"/>
      <c r="AD283" s="61"/>
      <c r="AE283" s="61"/>
      <c r="AF283" s="61"/>
      <c r="AG283" s="61"/>
      <c r="AH283" s="61"/>
      <c r="AI283" s="61"/>
      <c r="AJ283" s="61"/>
      <c r="AK283" s="61"/>
      <c r="AL283" s="61"/>
      <c r="AM283" s="61"/>
      <c r="AN283" s="61"/>
    </row>
    <row r="284" spans="1:40" ht="9.75" customHeight="1" x14ac:dyDescent="0.2">
      <c r="A284" s="61"/>
      <c r="B284" s="61"/>
      <c r="C284" s="61"/>
      <c r="D284" s="61"/>
      <c r="E284" s="61"/>
      <c r="F284" s="61"/>
      <c r="G284" s="61"/>
      <c r="H284" s="61"/>
      <c r="I284" s="61"/>
      <c r="J284" s="61"/>
      <c r="K284" s="61"/>
      <c r="L284" s="61"/>
      <c r="M284" s="62"/>
      <c r="N284" s="61"/>
      <c r="O284" s="61"/>
      <c r="P284" s="61"/>
      <c r="Q284" s="61"/>
      <c r="R284" s="61"/>
      <c r="S284" s="61"/>
      <c r="T284" s="61"/>
      <c r="U284" s="61"/>
      <c r="V284" s="61"/>
      <c r="W284" s="61"/>
      <c r="X284" s="61"/>
      <c r="Y284" s="61"/>
      <c r="Z284" s="61"/>
      <c r="AA284" s="61"/>
      <c r="AB284" s="61"/>
      <c r="AC284" s="61"/>
      <c r="AD284" s="61"/>
      <c r="AE284" s="61"/>
      <c r="AF284" s="61"/>
      <c r="AG284" s="61"/>
      <c r="AH284" s="61"/>
      <c r="AI284" s="61"/>
      <c r="AJ284" s="61"/>
      <c r="AK284" s="61"/>
      <c r="AL284" s="61"/>
      <c r="AM284" s="61"/>
      <c r="AN284" s="61"/>
    </row>
    <row r="285" spans="1:40" ht="9.75" customHeight="1" x14ac:dyDescent="0.2">
      <c r="A285" s="61"/>
      <c r="B285" s="61"/>
      <c r="C285" s="61"/>
      <c r="D285" s="61"/>
      <c r="E285" s="61"/>
      <c r="F285" s="61"/>
      <c r="G285" s="61"/>
      <c r="H285" s="61"/>
      <c r="I285" s="61"/>
      <c r="J285" s="61"/>
      <c r="K285" s="61"/>
      <c r="L285" s="61"/>
      <c r="M285" s="62"/>
      <c r="N285" s="61"/>
      <c r="O285" s="61"/>
      <c r="P285" s="61"/>
      <c r="Q285" s="61"/>
      <c r="R285" s="61"/>
      <c r="S285" s="61"/>
      <c r="T285" s="61"/>
      <c r="U285" s="61"/>
      <c r="V285" s="61"/>
      <c r="W285" s="61"/>
      <c r="X285" s="61"/>
      <c r="Y285" s="61"/>
      <c r="Z285" s="61"/>
      <c r="AA285" s="61"/>
      <c r="AB285" s="61"/>
      <c r="AC285" s="61"/>
      <c r="AD285" s="61"/>
      <c r="AE285" s="61"/>
      <c r="AF285" s="61"/>
      <c r="AG285" s="61"/>
      <c r="AH285" s="61"/>
      <c r="AI285" s="61"/>
      <c r="AJ285" s="61"/>
      <c r="AK285" s="61"/>
      <c r="AL285" s="61"/>
      <c r="AM285" s="61"/>
      <c r="AN285" s="61"/>
    </row>
    <row r="286" spans="1:40" ht="9.75" customHeight="1" x14ac:dyDescent="0.2">
      <c r="A286" s="61"/>
      <c r="B286" s="61"/>
      <c r="C286" s="61"/>
      <c r="D286" s="61"/>
      <c r="E286" s="61"/>
      <c r="F286" s="61"/>
      <c r="G286" s="61"/>
      <c r="H286" s="61"/>
      <c r="I286" s="61"/>
      <c r="J286" s="61"/>
      <c r="K286" s="61"/>
      <c r="L286" s="61"/>
      <c r="M286" s="62"/>
      <c r="N286" s="61"/>
      <c r="O286" s="61"/>
      <c r="P286" s="61"/>
      <c r="Q286" s="61"/>
      <c r="R286" s="61"/>
      <c r="S286" s="61"/>
      <c r="T286" s="61"/>
      <c r="U286" s="61"/>
      <c r="V286" s="61"/>
      <c r="W286" s="61"/>
      <c r="X286" s="61"/>
      <c r="Y286" s="61"/>
      <c r="Z286" s="61"/>
      <c r="AA286" s="61"/>
      <c r="AB286" s="61"/>
      <c r="AC286" s="61"/>
      <c r="AD286" s="61"/>
      <c r="AE286" s="61"/>
      <c r="AF286" s="61"/>
      <c r="AG286" s="61"/>
      <c r="AH286" s="61"/>
      <c r="AI286" s="61"/>
      <c r="AJ286" s="61"/>
      <c r="AK286" s="61"/>
      <c r="AL286" s="61"/>
      <c r="AM286" s="61"/>
      <c r="AN286" s="61"/>
    </row>
    <row r="287" spans="1:40" ht="9.75" customHeight="1" x14ac:dyDescent="0.2">
      <c r="A287" s="61"/>
      <c r="B287" s="61"/>
      <c r="C287" s="61"/>
      <c r="D287" s="61"/>
      <c r="E287" s="61"/>
      <c r="F287" s="61"/>
      <c r="G287" s="61"/>
      <c r="H287" s="61"/>
      <c r="I287" s="61"/>
      <c r="J287" s="61"/>
      <c r="K287" s="61"/>
      <c r="L287" s="61"/>
      <c r="M287" s="62"/>
      <c r="N287" s="61"/>
      <c r="O287" s="61"/>
      <c r="P287" s="61"/>
      <c r="Q287" s="61"/>
      <c r="R287" s="61"/>
      <c r="S287" s="61"/>
      <c r="T287" s="61"/>
      <c r="U287" s="61"/>
      <c r="V287" s="61"/>
      <c r="W287" s="61"/>
      <c r="X287" s="61"/>
      <c r="Y287" s="61"/>
      <c r="Z287" s="61"/>
      <c r="AA287" s="61"/>
      <c r="AB287" s="61"/>
      <c r="AC287" s="61"/>
      <c r="AD287" s="61"/>
      <c r="AE287" s="61"/>
      <c r="AF287" s="61"/>
      <c r="AG287" s="61"/>
      <c r="AH287" s="61"/>
      <c r="AI287" s="61"/>
      <c r="AJ287" s="61"/>
      <c r="AK287" s="61"/>
      <c r="AL287" s="61"/>
      <c r="AM287" s="61"/>
      <c r="AN287" s="61"/>
    </row>
    <row r="288" spans="1:40" ht="9.75" customHeight="1" x14ac:dyDescent="0.2">
      <c r="A288" s="61"/>
      <c r="B288" s="61"/>
      <c r="C288" s="61"/>
      <c r="D288" s="61"/>
      <c r="E288" s="61"/>
      <c r="F288" s="61"/>
      <c r="G288" s="61"/>
      <c r="H288" s="61"/>
      <c r="I288" s="61"/>
      <c r="J288" s="61"/>
      <c r="K288" s="61"/>
      <c r="L288" s="61"/>
      <c r="M288" s="62"/>
      <c r="N288" s="61"/>
      <c r="O288" s="61"/>
      <c r="P288" s="61"/>
      <c r="Q288" s="61"/>
      <c r="R288" s="61"/>
      <c r="S288" s="61"/>
      <c r="T288" s="61"/>
      <c r="U288" s="61"/>
      <c r="V288" s="61"/>
      <c r="W288" s="61"/>
      <c r="X288" s="61"/>
      <c r="Y288" s="61"/>
      <c r="Z288" s="61"/>
      <c r="AA288" s="61"/>
      <c r="AB288" s="61"/>
      <c r="AC288" s="61"/>
      <c r="AD288" s="61"/>
      <c r="AE288" s="61"/>
      <c r="AF288" s="61"/>
      <c r="AG288" s="61"/>
      <c r="AH288" s="61"/>
      <c r="AI288" s="61"/>
      <c r="AJ288" s="61"/>
      <c r="AK288" s="61"/>
      <c r="AL288" s="61"/>
      <c r="AM288" s="61"/>
      <c r="AN288" s="61"/>
    </row>
    <row r="289" spans="1:40" ht="9.75" customHeight="1" x14ac:dyDescent="0.2">
      <c r="A289" s="61"/>
      <c r="B289" s="61"/>
      <c r="C289" s="61"/>
      <c r="D289" s="61"/>
      <c r="E289" s="61"/>
      <c r="F289" s="61"/>
      <c r="G289" s="61"/>
      <c r="H289" s="61"/>
      <c r="I289" s="61"/>
      <c r="J289" s="61"/>
      <c r="K289" s="61"/>
      <c r="L289" s="61"/>
      <c r="M289" s="62"/>
      <c r="N289" s="61"/>
      <c r="O289" s="61"/>
      <c r="P289" s="61"/>
      <c r="Q289" s="61"/>
      <c r="R289" s="61"/>
      <c r="S289" s="61"/>
      <c r="T289" s="61"/>
      <c r="U289" s="61"/>
      <c r="V289" s="61"/>
      <c r="W289" s="61"/>
      <c r="X289" s="61"/>
      <c r="Y289" s="61"/>
      <c r="Z289" s="61"/>
      <c r="AA289" s="61"/>
      <c r="AB289" s="61"/>
      <c r="AC289" s="61"/>
      <c r="AD289" s="61"/>
      <c r="AE289" s="61"/>
      <c r="AF289" s="61"/>
      <c r="AG289" s="61"/>
      <c r="AH289" s="61"/>
      <c r="AI289" s="61"/>
      <c r="AJ289" s="61"/>
      <c r="AK289" s="61"/>
      <c r="AL289" s="61"/>
      <c r="AM289" s="61"/>
      <c r="AN289" s="61"/>
    </row>
    <row r="290" spans="1:40" ht="9.75" customHeight="1" x14ac:dyDescent="0.2">
      <c r="A290" s="61"/>
      <c r="B290" s="61"/>
      <c r="C290" s="61"/>
      <c r="D290" s="61"/>
      <c r="E290" s="61"/>
      <c r="F290" s="61"/>
      <c r="G290" s="61"/>
      <c r="H290" s="61"/>
      <c r="I290" s="61"/>
      <c r="J290" s="61"/>
      <c r="K290" s="61"/>
      <c r="L290" s="61"/>
      <c r="M290" s="62"/>
      <c r="N290" s="61"/>
      <c r="O290" s="61"/>
      <c r="P290" s="61"/>
      <c r="Q290" s="61"/>
      <c r="R290" s="61"/>
      <c r="S290" s="61"/>
      <c r="T290" s="61"/>
      <c r="U290" s="61"/>
      <c r="V290" s="61"/>
      <c r="W290" s="61"/>
      <c r="X290" s="61"/>
      <c r="Y290" s="61"/>
      <c r="Z290" s="61"/>
      <c r="AA290" s="61"/>
      <c r="AB290" s="61"/>
      <c r="AC290" s="61"/>
      <c r="AD290" s="61"/>
      <c r="AE290" s="61"/>
      <c r="AF290" s="61"/>
      <c r="AG290" s="61"/>
      <c r="AH290" s="61"/>
      <c r="AI290" s="61"/>
      <c r="AJ290" s="61"/>
      <c r="AK290" s="61"/>
      <c r="AL290" s="61"/>
      <c r="AM290" s="61"/>
      <c r="AN290" s="61"/>
    </row>
    <row r="291" spans="1:40" ht="9.75" customHeight="1" x14ac:dyDescent="0.2">
      <c r="A291" s="61"/>
      <c r="B291" s="61"/>
      <c r="C291" s="61"/>
      <c r="D291" s="61"/>
      <c r="E291" s="61"/>
      <c r="F291" s="61"/>
      <c r="G291" s="61"/>
      <c r="H291" s="61"/>
      <c r="I291" s="61"/>
      <c r="J291" s="61"/>
      <c r="K291" s="61"/>
      <c r="L291" s="61"/>
      <c r="M291" s="62"/>
      <c r="N291" s="61"/>
      <c r="O291" s="61"/>
      <c r="P291" s="61"/>
      <c r="Q291" s="61"/>
      <c r="R291" s="61"/>
      <c r="S291" s="61"/>
      <c r="T291" s="61"/>
      <c r="U291" s="61"/>
      <c r="V291" s="61"/>
      <c r="W291" s="61"/>
      <c r="X291" s="61"/>
      <c r="Y291" s="61"/>
      <c r="Z291" s="61"/>
      <c r="AA291" s="61"/>
      <c r="AB291" s="61"/>
      <c r="AC291" s="61"/>
      <c r="AD291" s="61"/>
      <c r="AE291" s="61"/>
      <c r="AF291" s="61"/>
      <c r="AG291" s="61"/>
      <c r="AH291" s="61"/>
      <c r="AI291" s="61"/>
      <c r="AJ291" s="61"/>
      <c r="AK291" s="61"/>
      <c r="AL291" s="61"/>
      <c r="AM291" s="61"/>
      <c r="AN291" s="61"/>
    </row>
    <row r="292" spans="1:40" ht="9.75" customHeight="1" x14ac:dyDescent="0.2">
      <c r="A292" s="61"/>
      <c r="B292" s="61"/>
      <c r="C292" s="61"/>
      <c r="D292" s="61"/>
      <c r="E292" s="61"/>
      <c r="F292" s="61"/>
      <c r="G292" s="61"/>
      <c r="H292" s="61"/>
      <c r="I292" s="61"/>
      <c r="J292" s="61"/>
      <c r="K292" s="61"/>
      <c r="L292" s="61"/>
      <c r="M292" s="62"/>
      <c r="N292" s="61"/>
      <c r="O292" s="61"/>
      <c r="P292" s="61"/>
      <c r="Q292" s="61"/>
      <c r="R292" s="61"/>
      <c r="S292" s="61"/>
      <c r="T292" s="61"/>
      <c r="U292" s="61"/>
      <c r="V292" s="61"/>
      <c r="W292" s="61"/>
      <c r="X292" s="61"/>
      <c r="Y292" s="61"/>
      <c r="Z292" s="61"/>
      <c r="AA292" s="61"/>
      <c r="AB292" s="61"/>
      <c r="AC292" s="61"/>
      <c r="AD292" s="61"/>
      <c r="AE292" s="61"/>
      <c r="AF292" s="61"/>
      <c r="AG292" s="61"/>
      <c r="AH292" s="61"/>
      <c r="AI292" s="61"/>
      <c r="AJ292" s="61"/>
      <c r="AK292" s="61"/>
      <c r="AL292" s="61"/>
      <c r="AM292" s="61"/>
      <c r="AN292" s="61"/>
    </row>
    <row r="293" spans="1:40" ht="9.75" customHeight="1" x14ac:dyDescent="0.2">
      <c r="A293" s="61"/>
      <c r="B293" s="61"/>
      <c r="C293" s="61"/>
      <c r="D293" s="61"/>
      <c r="E293" s="61"/>
      <c r="F293" s="61"/>
      <c r="G293" s="61"/>
      <c r="H293" s="61"/>
      <c r="I293" s="61"/>
      <c r="J293" s="61"/>
      <c r="K293" s="61"/>
      <c r="L293" s="61"/>
      <c r="M293" s="62"/>
      <c r="N293" s="61"/>
      <c r="O293" s="61"/>
      <c r="P293" s="61"/>
      <c r="Q293" s="61"/>
      <c r="R293" s="61"/>
      <c r="S293" s="61"/>
      <c r="T293" s="61"/>
      <c r="U293" s="61"/>
      <c r="V293" s="61"/>
      <c r="W293" s="61"/>
      <c r="X293" s="61"/>
      <c r="Y293" s="61"/>
      <c r="Z293" s="61"/>
      <c r="AA293" s="61"/>
      <c r="AB293" s="61"/>
      <c r="AC293" s="61"/>
      <c r="AD293" s="61"/>
      <c r="AE293" s="61"/>
      <c r="AF293" s="61"/>
      <c r="AG293" s="61"/>
      <c r="AH293" s="61"/>
      <c r="AI293" s="61"/>
      <c r="AJ293" s="61"/>
      <c r="AK293" s="61"/>
      <c r="AL293" s="61"/>
      <c r="AM293" s="61"/>
      <c r="AN293" s="61"/>
    </row>
    <row r="294" spans="1:40" ht="9.75" customHeight="1" x14ac:dyDescent="0.2">
      <c r="A294" s="61"/>
      <c r="B294" s="61"/>
      <c r="C294" s="61"/>
      <c r="D294" s="61"/>
      <c r="E294" s="61"/>
      <c r="F294" s="61"/>
      <c r="G294" s="61"/>
      <c r="H294" s="61"/>
      <c r="I294" s="61"/>
      <c r="J294" s="61"/>
      <c r="K294" s="61"/>
      <c r="L294" s="61"/>
      <c r="M294" s="62"/>
      <c r="N294" s="61"/>
      <c r="O294" s="61"/>
      <c r="P294" s="61"/>
      <c r="Q294" s="61"/>
      <c r="R294" s="61"/>
      <c r="S294" s="61"/>
      <c r="T294" s="61"/>
      <c r="U294" s="61"/>
      <c r="V294" s="61"/>
      <c r="W294" s="61"/>
      <c r="X294" s="61"/>
      <c r="Y294" s="61"/>
      <c r="Z294" s="61"/>
      <c r="AA294" s="61"/>
      <c r="AB294" s="61"/>
      <c r="AC294" s="61"/>
      <c r="AD294" s="61"/>
      <c r="AE294" s="61"/>
      <c r="AF294" s="61"/>
      <c r="AG294" s="61"/>
      <c r="AH294" s="61"/>
      <c r="AI294" s="61"/>
      <c r="AJ294" s="61"/>
      <c r="AK294" s="61"/>
      <c r="AL294" s="61"/>
      <c r="AM294" s="61"/>
      <c r="AN294" s="61"/>
    </row>
    <row r="295" spans="1:40" ht="9.75" customHeight="1" x14ac:dyDescent="0.2">
      <c r="A295" s="61"/>
      <c r="B295" s="61"/>
      <c r="C295" s="61"/>
      <c r="D295" s="61"/>
      <c r="E295" s="61"/>
      <c r="F295" s="61"/>
      <c r="G295" s="61"/>
      <c r="H295" s="61"/>
      <c r="I295" s="61"/>
      <c r="J295" s="61"/>
      <c r="K295" s="61"/>
      <c r="L295" s="61"/>
      <c r="M295" s="62"/>
      <c r="N295" s="61"/>
      <c r="O295" s="61"/>
      <c r="P295" s="61"/>
      <c r="Q295" s="61"/>
      <c r="R295" s="61"/>
      <c r="S295" s="61"/>
      <c r="T295" s="61"/>
      <c r="U295" s="61"/>
      <c r="V295" s="61"/>
      <c r="W295" s="61"/>
      <c r="X295" s="61"/>
      <c r="Y295" s="61"/>
      <c r="Z295" s="61"/>
      <c r="AA295" s="61"/>
      <c r="AB295" s="61"/>
      <c r="AC295" s="61"/>
      <c r="AD295" s="61"/>
      <c r="AE295" s="61"/>
      <c r="AF295" s="61"/>
      <c r="AG295" s="61"/>
      <c r="AH295" s="61"/>
      <c r="AI295" s="61"/>
      <c r="AJ295" s="61"/>
      <c r="AK295" s="61"/>
      <c r="AL295" s="61"/>
      <c r="AM295" s="61"/>
      <c r="AN295" s="61"/>
    </row>
    <row r="296" spans="1:40" ht="9.75" customHeight="1" x14ac:dyDescent="0.2">
      <c r="A296" s="61"/>
      <c r="B296" s="61"/>
      <c r="C296" s="61"/>
      <c r="D296" s="61"/>
      <c r="E296" s="61"/>
      <c r="F296" s="61"/>
      <c r="G296" s="61"/>
      <c r="H296" s="61"/>
      <c r="I296" s="61"/>
      <c r="J296" s="61"/>
      <c r="K296" s="61"/>
      <c r="L296" s="61"/>
      <c r="M296" s="62"/>
      <c r="N296" s="61"/>
      <c r="O296" s="61"/>
      <c r="P296" s="61"/>
      <c r="Q296" s="61"/>
      <c r="R296" s="61"/>
      <c r="S296" s="61"/>
      <c r="T296" s="61"/>
      <c r="U296" s="61"/>
      <c r="V296" s="61"/>
      <c r="W296" s="61"/>
      <c r="X296" s="61"/>
      <c r="Y296" s="61"/>
      <c r="Z296" s="61"/>
      <c r="AA296" s="61"/>
      <c r="AB296" s="61"/>
      <c r="AC296" s="61"/>
      <c r="AD296" s="61"/>
      <c r="AE296" s="61"/>
      <c r="AF296" s="61"/>
      <c r="AG296" s="61"/>
      <c r="AH296" s="61"/>
      <c r="AI296" s="61"/>
      <c r="AJ296" s="61"/>
      <c r="AK296" s="61"/>
      <c r="AL296" s="61"/>
      <c r="AM296" s="61"/>
      <c r="AN296" s="61"/>
    </row>
    <row r="297" spans="1:40" ht="9.75" customHeight="1" x14ac:dyDescent="0.2">
      <c r="A297" s="61"/>
      <c r="B297" s="61"/>
      <c r="C297" s="61"/>
      <c r="D297" s="61"/>
      <c r="E297" s="61"/>
      <c r="F297" s="61"/>
      <c r="G297" s="61"/>
      <c r="H297" s="61"/>
      <c r="I297" s="61"/>
      <c r="J297" s="61"/>
      <c r="K297" s="61"/>
      <c r="L297" s="61"/>
      <c r="M297" s="62"/>
      <c r="N297" s="61"/>
      <c r="O297" s="61"/>
      <c r="P297" s="61"/>
      <c r="Q297" s="61"/>
      <c r="R297" s="61"/>
      <c r="S297" s="61"/>
      <c r="T297" s="61"/>
      <c r="U297" s="61"/>
      <c r="V297" s="61"/>
      <c r="W297" s="61"/>
      <c r="X297" s="61"/>
      <c r="Y297" s="61"/>
      <c r="Z297" s="61"/>
      <c r="AA297" s="61"/>
      <c r="AB297" s="61"/>
      <c r="AC297" s="61"/>
      <c r="AD297" s="61"/>
      <c r="AE297" s="61"/>
      <c r="AF297" s="61"/>
      <c r="AG297" s="61"/>
      <c r="AH297" s="61"/>
      <c r="AI297" s="61"/>
      <c r="AJ297" s="61"/>
      <c r="AK297" s="61"/>
      <c r="AL297" s="61"/>
      <c r="AM297" s="61"/>
      <c r="AN297" s="61"/>
    </row>
    <row r="298" spans="1:40" ht="9.75" customHeight="1" x14ac:dyDescent="0.2">
      <c r="A298" s="61"/>
      <c r="B298" s="61"/>
      <c r="C298" s="61"/>
      <c r="D298" s="61"/>
      <c r="E298" s="61"/>
      <c r="F298" s="61"/>
      <c r="G298" s="61"/>
      <c r="H298" s="61"/>
      <c r="I298" s="61"/>
      <c r="J298" s="61"/>
      <c r="K298" s="61"/>
      <c r="L298" s="61"/>
      <c r="M298" s="62"/>
      <c r="N298" s="61"/>
      <c r="O298" s="61"/>
      <c r="P298" s="61"/>
      <c r="Q298" s="61"/>
      <c r="R298" s="61"/>
      <c r="S298" s="61"/>
      <c r="T298" s="61"/>
      <c r="U298" s="61"/>
      <c r="V298" s="61"/>
      <c r="W298" s="61"/>
      <c r="X298" s="61"/>
      <c r="Y298" s="61"/>
      <c r="Z298" s="61"/>
      <c r="AA298" s="61"/>
      <c r="AB298" s="61"/>
      <c r="AC298" s="61"/>
      <c r="AD298" s="61"/>
      <c r="AE298" s="61"/>
      <c r="AF298" s="61"/>
      <c r="AG298" s="61"/>
      <c r="AH298" s="61"/>
      <c r="AI298" s="61"/>
      <c r="AJ298" s="61"/>
      <c r="AK298" s="61"/>
      <c r="AL298" s="61"/>
      <c r="AM298" s="61"/>
      <c r="AN298" s="61"/>
    </row>
    <row r="299" spans="1:40" ht="9.75" customHeight="1" x14ac:dyDescent="0.2">
      <c r="A299" s="61"/>
      <c r="B299" s="61"/>
      <c r="C299" s="61"/>
      <c r="D299" s="61"/>
      <c r="E299" s="61"/>
      <c r="F299" s="61"/>
      <c r="G299" s="61"/>
      <c r="H299" s="61"/>
      <c r="I299" s="61"/>
      <c r="J299" s="61"/>
      <c r="K299" s="61"/>
      <c r="L299" s="61"/>
      <c r="M299" s="62"/>
      <c r="N299" s="61"/>
      <c r="O299" s="61"/>
      <c r="P299" s="61"/>
      <c r="Q299" s="61"/>
      <c r="R299" s="61"/>
      <c r="S299" s="61"/>
      <c r="T299" s="61"/>
      <c r="U299" s="61"/>
      <c r="V299" s="61"/>
      <c r="W299" s="61"/>
      <c r="X299" s="61"/>
      <c r="Y299" s="61"/>
      <c r="Z299" s="61"/>
      <c r="AA299" s="61"/>
      <c r="AB299" s="61"/>
      <c r="AC299" s="61"/>
      <c r="AD299" s="61"/>
      <c r="AE299" s="61"/>
      <c r="AF299" s="61"/>
      <c r="AG299" s="61"/>
      <c r="AH299" s="61"/>
      <c r="AI299" s="61"/>
      <c r="AJ299" s="61"/>
      <c r="AK299" s="61"/>
      <c r="AL299" s="61"/>
      <c r="AM299" s="61"/>
      <c r="AN299" s="61"/>
    </row>
    <row r="300" spans="1:40" ht="9.75" customHeight="1" x14ac:dyDescent="0.2">
      <c r="A300" s="61"/>
      <c r="B300" s="61"/>
      <c r="C300" s="61"/>
      <c r="D300" s="61"/>
      <c r="E300" s="61"/>
      <c r="F300" s="61"/>
      <c r="G300" s="61"/>
      <c r="H300" s="61"/>
      <c r="I300" s="61"/>
      <c r="J300" s="61"/>
      <c r="K300" s="61"/>
      <c r="L300" s="61"/>
      <c r="M300" s="62"/>
      <c r="N300" s="61"/>
      <c r="O300" s="61"/>
      <c r="P300" s="61"/>
      <c r="Q300" s="61"/>
      <c r="R300" s="61"/>
      <c r="S300" s="61"/>
      <c r="T300" s="61"/>
      <c r="U300" s="61"/>
      <c r="V300" s="61"/>
      <c r="W300" s="61"/>
      <c r="X300" s="61"/>
      <c r="Y300" s="61"/>
      <c r="Z300" s="61"/>
      <c r="AA300" s="61"/>
      <c r="AB300" s="61"/>
      <c r="AC300" s="61"/>
      <c r="AD300" s="61"/>
      <c r="AE300" s="61"/>
      <c r="AF300" s="61"/>
      <c r="AG300" s="61"/>
      <c r="AH300" s="61"/>
      <c r="AI300" s="61"/>
      <c r="AJ300" s="61"/>
      <c r="AK300" s="61"/>
      <c r="AL300" s="61"/>
      <c r="AM300" s="61"/>
      <c r="AN300" s="61"/>
    </row>
    <row r="301" spans="1:40" ht="9.75" customHeight="1" x14ac:dyDescent="0.2">
      <c r="A301" s="61"/>
      <c r="B301" s="61"/>
      <c r="C301" s="61"/>
      <c r="D301" s="61"/>
      <c r="E301" s="61"/>
      <c r="F301" s="61"/>
      <c r="G301" s="61"/>
      <c r="H301" s="61"/>
      <c r="I301" s="61"/>
      <c r="J301" s="61"/>
      <c r="K301" s="61"/>
      <c r="L301" s="61"/>
      <c r="M301" s="62"/>
      <c r="N301" s="61"/>
      <c r="O301" s="61"/>
      <c r="P301" s="61"/>
      <c r="Q301" s="61"/>
      <c r="R301" s="61"/>
      <c r="S301" s="61"/>
      <c r="T301" s="61"/>
      <c r="U301" s="61"/>
      <c r="V301" s="61"/>
      <c r="W301" s="61"/>
      <c r="X301" s="61"/>
      <c r="Y301" s="61"/>
      <c r="Z301" s="61"/>
      <c r="AA301" s="61"/>
      <c r="AB301" s="61"/>
      <c r="AC301" s="61"/>
      <c r="AD301" s="61"/>
      <c r="AE301" s="61"/>
      <c r="AF301" s="61"/>
      <c r="AG301" s="61"/>
      <c r="AH301" s="61"/>
      <c r="AI301" s="61"/>
      <c r="AJ301" s="61"/>
      <c r="AK301" s="61"/>
      <c r="AL301" s="61"/>
      <c r="AM301" s="61"/>
      <c r="AN301" s="61"/>
    </row>
    <row r="302" spans="1:40" ht="9.75" customHeight="1" x14ac:dyDescent="0.2">
      <c r="A302" s="61"/>
      <c r="B302" s="61"/>
      <c r="C302" s="61"/>
      <c r="D302" s="61"/>
      <c r="E302" s="61"/>
      <c r="F302" s="61"/>
      <c r="G302" s="61"/>
      <c r="H302" s="61"/>
      <c r="I302" s="61"/>
      <c r="J302" s="61"/>
      <c r="K302" s="61"/>
      <c r="L302" s="61"/>
      <c r="M302" s="62"/>
      <c r="N302" s="61"/>
      <c r="O302" s="61"/>
      <c r="P302" s="61"/>
      <c r="Q302" s="61"/>
      <c r="R302" s="61"/>
      <c r="S302" s="61"/>
      <c r="T302" s="61"/>
      <c r="U302" s="61"/>
      <c r="V302" s="61"/>
      <c r="W302" s="61"/>
      <c r="X302" s="61"/>
      <c r="Y302" s="61"/>
      <c r="Z302" s="61"/>
      <c r="AA302" s="61"/>
      <c r="AB302" s="61"/>
      <c r="AC302" s="61"/>
      <c r="AD302" s="61"/>
      <c r="AE302" s="61"/>
      <c r="AF302" s="61"/>
      <c r="AG302" s="61"/>
      <c r="AH302" s="61"/>
      <c r="AI302" s="61"/>
      <c r="AJ302" s="61"/>
      <c r="AK302" s="61"/>
      <c r="AL302" s="61"/>
      <c r="AM302" s="61"/>
      <c r="AN302" s="61"/>
    </row>
    <row r="303" spans="1:40" ht="9.75" customHeight="1" x14ac:dyDescent="0.2">
      <c r="A303" s="61"/>
      <c r="B303" s="61"/>
      <c r="C303" s="61"/>
      <c r="D303" s="61"/>
      <c r="E303" s="61"/>
      <c r="F303" s="61"/>
      <c r="G303" s="61"/>
      <c r="H303" s="61"/>
      <c r="I303" s="61"/>
      <c r="J303" s="61"/>
      <c r="K303" s="61"/>
      <c r="L303" s="61"/>
      <c r="M303" s="62"/>
      <c r="N303" s="61"/>
      <c r="O303" s="61"/>
      <c r="P303" s="61"/>
      <c r="Q303" s="61"/>
      <c r="R303" s="61"/>
      <c r="S303" s="61"/>
      <c r="T303" s="61"/>
      <c r="U303" s="61"/>
      <c r="V303" s="61"/>
      <c r="W303" s="61"/>
      <c r="X303" s="61"/>
      <c r="Y303" s="61"/>
      <c r="Z303" s="61"/>
      <c r="AA303" s="61"/>
      <c r="AB303" s="61"/>
      <c r="AC303" s="61"/>
      <c r="AD303" s="61"/>
      <c r="AE303" s="61"/>
      <c r="AF303" s="61"/>
      <c r="AG303" s="61"/>
      <c r="AH303" s="61"/>
      <c r="AI303" s="61"/>
      <c r="AJ303" s="61"/>
      <c r="AK303" s="61"/>
      <c r="AL303" s="61"/>
      <c r="AM303" s="61"/>
      <c r="AN303" s="61"/>
    </row>
    <row r="304" spans="1:40" ht="9.75" customHeight="1" x14ac:dyDescent="0.2">
      <c r="A304" s="61"/>
      <c r="B304" s="61"/>
      <c r="C304" s="61"/>
      <c r="D304" s="61"/>
      <c r="E304" s="61"/>
      <c r="F304" s="61"/>
      <c r="G304" s="61"/>
      <c r="H304" s="61"/>
      <c r="I304" s="61"/>
      <c r="J304" s="61"/>
      <c r="K304" s="61"/>
      <c r="L304" s="61"/>
      <c r="M304" s="62"/>
      <c r="N304" s="61"/>
      <c r="O304" s="61"/>
      <c r="P304" s="61"/>
      <c r="Q304" s="61"/>
      <c r="R304" s="61"/>
      <c r="S304" s="61"/>
      <c r="T304" s="61"/>
      <c r="U304" s="61"/>
      <c r="V304" s="61"/>
      <c r="W304" s="61"/>
      <c r="X304" s="61"/>
      <c r="Y304" s="61"/>
      <c r="Z304" s="61"/>
      <c r="AA304" s="61"/>
      <c r="AB304" s="61"/>
      <c r="AC304" s="61"/>
      <c r="AD304" s="61"/>
      <c r="AE304" s="61"/>
      <c r="AF304" s="61"/>
      <c r="AG304" s="61"/>
      <c r="AH304" s="61"/>
      <c r="AI304" s="61"/>
      <c r="AJ304" s="61"/>
      <c r="AK304" s="61"/>
      <c r="AL304" s="61"/>
      <c r="AM304" s="61"/>
      <c r="AN304" s="61"/>
    </row>
    <row r="305" spans="1:40" ht="9.75" customHeight="1" x14ac:dyDescent="0.2">
      <c r="A305" s="61"/>
      <c r="B305" s="61"/>
      <c r="C305" s="61"/>
      <c r="D305" s="61"/>
      <c r="E305" s="61"/>
      <c r="F305" s="61"/>
      <c r="G305" s="61"/>
      <c r="H305" s="61"/>
      <c r="I305" s="61"/>
      <c r="J305" s="61"/>
      <c r="K305" s="61"/>
      <c r="L305" s="61"/>
      <c r="M305" s="62"/>
      <c r="N305" s="61"/>
      <c r="O305" s="61"/>
      <c r="P305" s="61"/>
      <c r="Q305" s="61"/>
      <c r="R305" s="61"/>
      <c r="S305" s="61"/>
      <c r="T305" s="61"/>
      <c r="U305" s="61"/>
      <c r="V305" s="61"/>
      <c r="W305" s="61"/>
      <c r="X305" s="61"/>
      <c r="Y305" s="61"/>
      <c r="Z305" s="61"/>
      <c r="AA305" s="61"/>
      <c r="AB305" s="61"/>
      <c r="AC305" s="61"/>
      <c r="AD305" s="61"/>
      <c r="AE305" s="61"/>
      <c r="AF305" s="61"/>
      <c r="AG305" s="61"/>
      <c r="AH305" s="61"/>
      <c r="AI305" s="61"/>
      <c r="AJ305" s="61"/>
      <c r="AK305" s="61"/>
      <c r="AL305" s="61"/>
      <c r="AM305" s="61"/>
      <c r="AN305" s="61"/>
    </row>
    <row r="306" spans="1:40" ht="9.75" customHeight="1" x14ac:dyDescent="0.2">
      <c r="A306" s="61"/>
      <c r="B306" s="61"/>
      <c r="C306" s="61"/>
      <c r="D306" s="61"/>
      <c r="E306" s="61"/>
      <c r="F306" s="61"/>
      <c r="G306" s="61"/>
      <c r="H306" s="61"/>
      <c r="I306" s="61"/>
      <c r="J306" s="61"/>
      <c r="K306" s="61"/>
      <c r="L306" s="61"/>
      <c r="M306" s="62"/>
      <c r="N306" s="61"/>
      <c r="O306" s="61"/>
      <c r="P306" s="61"/>
      <c r="Q306" s="61"/>
      <c r="R306" s="61"/>
      <c r="S306" s="61"/>
      <c r="T306" s="61"/>
      <c r="U306" s="61"/>
      <c r="V306" s="61"/>
      <c r="W306" s="61"/>
      <c r="X306" s="61"/>
      <c r="Y306" s="61"/>
      <c r="Z306" s="61"/>
      <c r="AA306" s="61"/>
      <c r="AB306" s="61"/>
      <c r="AC306" s="61"/>
      <c r="AD306" s="61"/>
      <c r="AE306" s="61"/>
      <c r="AF306" s="61"/>
      <c r="AG306" s="61"/>
      <c r="AH306" s="61"/>
      <c r="AI306" s="61"/>
      <c r="AJ306" s="61"/>
      <c r="AK306" s="61"/>
      <c r="AL306" s="61"/>
      <c r="AM306" s="61"/>
      <c r="AN306" s="61"/>
    </row>
    <row r="307" spans="1:40" ht="9.75" customHeight="1" x14ac:dyDescent="0.2">
      <c r="A307" s="61"/>
      <c r="B307" s="61"/>
      <c r="C307" s="61"/>
      <c r="D307" s="61"/>
      <c r="E307" s="61"/>
      <c r="F307" s="61"/>
      <c r="G307" s="61"/>
      <c r="H307" s="61"/>
      <c r="I307" s="61"/>
      <c r="J307" s="61"/>
      <c r="K307" s="61"/>
      <c r="L307" s="61"/>
      <c r="M307" s="62"/>
      <c r="N307" s="61"/>
      <c r="O307" s="61"/>
      <c r="P307" s="61"/>
      <c r="Q307" s="61"/>
      <c r="R307" s="61"/>
      <c r="S307" s="61"/>
      <c r="T307" s="61"/>
      <c r="U307" s="61"/>
      <c r="V307" s="61"/>
      <c r="W307" s="61"/>
      <c r="X307" s="61"/>
      <c r="Y307" s="61"/>
      <c r="Z307" s="61"/>
      <c r="AA307" s="61"/>
      <c r="AB307" s="61"/>
      <c r="AC307" s="61"/>
      <c r="AD307" s="61"/>
      <c r="AE307" s="61"/>
      <c r="AF307" s="61"/>
      <c r="AG307" s="61"/>
      <c r="AH307" s="61"/>
      <c r="AI307" s="61"/>
      <c r="AJ307" s="61"/>
      <c r="AK307" s="61"/>
      <c r="AL307" s="61"/>
      <c r="AM307" s="61"/>
      <c r="AN307" s="61"/>
    </row>
    <row r="308" spans="1:40" ht="9.75" customHeight="1" x14ac:dyDescent="0.2">
      <c r="A308" s="61"/>
      <c r="B308" s="61"/>
      <c r="C308" s="61"/>
      <c r="D308" s="61"/>
      <c r="E308" s="61"/>
      <c r="F308" s="61"/>
      <c r="G308" s="61"/>
      <c r="H308" s="61"/>
      <c r="I308" s="61"/>
      <c r="J308" s="61"/>
      <c r="K308" s="61"/>
      <c r="L308" s="61"/>
      <c r="M308" s="62"/>
      <c r="N308" s="61"/>
      <c r="O308" s="61"/>
      <c r="P308" s="61"/>
      <c r="Q308" s="61"/>
      <c r="R308" s="61"/>
      <c r="S308" s="61"/>
      <c r="T308" s="61"/>
      <c r="U308" s="61"/>
      <c r="V308" s="61"/>
      <c r="W308" s="61"/>
      <c r="X308" s="61"/>
      <c r="Y308" s="61"/>
      <c r="Z308" s="61"/>
      <c r="AA308" s="61"/>
      <c r="AB308" s="61"/>
      <c r="AC308" s="61"/>
      <c r="AD308" s="61"/>
      <c r="AE308" s="61"/>
      <c r="AF308" s="61"/>
      <c r="AG308" s="61"/>
      <c r="AH308" s="61"/>
      <c r="AI308" s="61"/>
      <c r="AJ308" s="61"/>
      <c r="AK308" s="61"/>
      <c r="AL308" s="61"/>
      <c r="AM308" s="61"/>
      <c r="AN308" s="61"/>
    </row>
    <row r="309" spans="1:40" ht="9.75" customHeight="1" x14ac:dyDescent="0.2">
      <c r="A309" s="61"/>
      <c r="B309" s="61"/>
      <c r="C309" s="61"/>
      <c r="D309" s="61"/>
      <c r="E309" s="61"/>
      <c r="F309" s="61"/>
      <c r="G309" s="61"/>
      <c r="H309" s="61"/>
      <c r="I309" s="61"/>
      <c r="J309" s="61"/>
      <c r="K309" s="61"/>
      <c r="L309" s="61"/>
      <c r="M309" s="62"/>
      <c r="N309" s="61"/>
      <c r="O309" s="61"/>
      <c r="P309" s="61"/>
      <c r="Q309" s="61"/>
      <c r="R309" s="61"/>
      <c r="S309" s="61"/>
      <c r="T309" s="61"/>
      <c r="U309" s="61"/>
      <c r="V309" s="61"/>
      <c r="W309" s="61"/>
      <c r="X309" s="61"/>
      <c r="Y309" s="61"/>
      <c r="Z309" s="61"/>
      <c r="AA309" s="61"/>
      <c r="AB309" s="61"/>
      <c r="AC309" s="61"/>
      <c r="AD309" s="61"/>
      <c r="AE309" s="61"/>
      <c r="AF309" s="61"/>
      <c r="AG309" s="61"/>
      <c r="AH309" s="61"/>
      <c r="AI309" s="61"/>
      <c r="AJ309" s="61"/>
      <c r="AK309" s="61"/>
      <c r="AL309" s="61"/>
      <c r="AM309" s="61"/>
      <c r="AN309" s="61"/>
    </row>
    <row r="310" spans="1:40" ht="9.75" customHeight="1" x14ac:dyDescent="0.2">
      <c r="A310" s="61"/>
      <c r="B310" s="61"/>
      <c r="C310" s="61"/>
      <c r="D310" s="61"/>
      <c r="E310" s="61"/>
      <c r="F310" s="61"/>
      <c r="G310" s="61"/>
      <c r="H310" s="61"/>
      <c r="I310" s="61"/>
      <c r="J310" s="61"/>
      <c r="K310" s="61"/>
      <c r="L310" s="61"/>
      <c r="M310" s="62"/>
      <c r="N310" s="61"/>
      <c r="O310" s="61"/>
      <c r="P310" s="61"/>
      <c r="Q310" s="61"/>
      <c r="R310" s="61"/>
      <c r="S310" s="61"/>
      <c r="T310" s="61"/>
      <c r="U310" s="61"/>
      <c r="V310" s="61"/>
      <c r="W310" s="61"/>
      <c r="X310" s="61"/>
      <c r="Y310" s="61"/>
      <c r="Z310" s="61"/>
      <c r="AA310" s="61"/>
      <c r="AB310" s="61"/>
      <c r="AC310" s="61"/>
      <c r="AD310" s="61"/>
      <c r="AE310" s="61"/>
      <c r="AF310" s="61"/>
      <c r="AG310" s="61"/>
      <c r="AH310" s="61"/>
      <c r="AI310" s="61"/>
      <c r="AJ310" s="61"/>
      <c r="AK310" s="61"/>
      <c r="AL310" s="61"/>
      <c r="AM310" s="61"/>
      <c r="AN310" s="61"/>
    </row>
    <row r="311" spans="1:40" ht="9.75" customHeight="1" x14ac:dyDescent="0.2">
      <c r="A311" s="61"/>
      <c r="B311" s="61"/>
      <c r="C311" s="61"/>
      <c r="D311" s="61"/>
      <c r="E311" s="61"/>
      <c r="F311" s="61"/>
      <c r="G311" s="61"/>
      <c r="H311" s="61"/>
      <c r="I311" s="61"/>
      <c r="J311" s="61"/>
      <c r="K311" s="61"/>
      <c r="L311" s="61"/>
      <c r="M311" s="62"/>
      <c r="N311" s="61"/>
      <c r="O311" s="61"/>
      <c r="P311" s="61"/>
      <c r="Q311" s="61"/>
      <c r="R311" s="61"/>
      <c r="S311" s="61"/>
      <c r="T311" s="61"/>
      <c r="U311" s="61"/>
      <c r="V311" s="61"/>
      <c r="W311" s="61"/>
      <c r="X311" s="61"/>
      <c r="Y311" s="61"/>
      <c r="Z311" s="61"/>
      <c r="AA311" s="61"/>
      <c r="AB311" s="61"/>
      <c r="AC311" s="61"/>
      <c r="AD311" s="61"/>
      <c r="AE311" s="61"/>
      <c r="AF311" s="61"/>
      <c r="AG311" s="61"/>
      <c r="AH311" s="61"/>
      <c r="AI311" s="61"/>
      <c r="AJ311" s="61"/>
      <c r="AK311" s="61"/>
      <c r="AL311" s="61"/>
      <c r="AM311" s="61"/>
      <c r="AN311" s="61"/>
    </row>
    <row r="312" spans="1:40" ht="9.75" customHeight="1" x14ac:dyDescent="0.2">
      <c r="A312" s="61"/>
      <c r="B312" s="61"/>
      <c r="C312" s="61"/>
      <c r="D312" s="61"/>
      <c r="E312" s="61"/>
      <c r="F312" s="61"/>
      <c r="G312" s="61"/>
      <c r="H312" s="61"/>
      <c r="I312" s="61"/>
      <c r="J312" s="61"/>
      <c r="K312" s="61"/>
      <c r="L312" s="61"/>
      <c r="M312" s="62"/>
      <c r="N312" s="61"/>
      <c r="O312" s="61"/>
      <c r="P312" s="61"/>
      <c r="Q312" s="61"/>
      <c r="R312" s="61"/>
      <c r="S312" s="61"/>
      <c r="T312" s="61"/>
      <c r="U312" s="61"/>
      <c r="V312" s="61"/>
      <c r="W312" s="61"/>
      <c r="X312" s="61"/>
      <c r="Y312" s="61"/>
      <c r="Z312" s="61"/>
      <c r="AA312" s="61"/>
      <c r="AB312" s="61"/>
      <c r="AC312" s="61"/>
      <c r="AD312" s="61"/>
      <c r="AE312" s="61"/>
      <c r="AF312" s="61"/>
      <c r="AG312" s="61"/>
      <c r="AH312" s="61"/>
      <c r="AI312" s="61"/>
      <c r="AJ312" s="61"/>
      <c r="AK312" s="61"/>
      <c r="AL312" s="61"/>
      <c r="AM312" s="61"/>
      <c r="AN312" s="61"/>
    </row>
    <row r="313" spans="1:40" ht="9.75" customHeight="1" x14ac:dyDescent="0.2">
      <c r="A313" s="61"/>
      <c r="B313" s="61"/>
      <c r="C313" s="61"/>
      <c r="D313" s="61"/>
      <c r="E313" s="61"/>
      <c r="F313" s="61"/>
      <c r="G313" s="61"/>
      <c r="H313" s="61"/>
      <c r="I313" s="61"/>
      <c r="J313" s="61"/>
      <c r="K313" s="61"/>
      <c r="L313" s="61"/>
      <c r="M313" s="62"/>
      <c r="N313" s="61"/>
      <c r="O313" s="61"/>
      <c r="P313" s="61"/>
      <c r="Q313" s="61"/>
      <c r="R313" s="61"/>
      <c r="S313" s="61"/>
      <c r="T313" s="61"/>
      <c r="U313" s="61"/>
      <c r="V313" s="61"/>
      <c r="W313" s="61"/>
      <c r="X313" s="61"/>
      <c r="Y313" s="61"/>
      <c r="Z313" s="61"/>
      <c r="AA313" s="61"/>
      <c r="AB313" s="61"/>
      <c r="AC313" s="61"/>
      <c r="AD313" s="61"/>
      <c r="AE313" s="61"/>
      <c r="AF313" s="61"/>
      <c r="AG313" s="61"/>
      <c r="AH313" s="61"/>
      <c r="AI313" s="61"/>
      <c r="AJ313" s="61"/>
      <c r="AK313" s="61"/>
      <c r="AL313" s="61"/>
      <c r="AM313" s="61"/>
      <c r="AN313" s="61"/>
    </row>
    <row r="314" spans="1:40" ht="9.75" customHeight="1" x14ac:dyDescent="0.2">
      <c r="A314" s="61"/>
      <c r="B314" s="61"/>
      <c r="C314" s="61"/>
      <c r="D314" s="61"/>
      <c r="E314" s="61"/>
      <c r="F314" s="61"/>
      <c r="G314" s="61"/>
      <c r="H314" s="61"/>
      <c r="I314" s="61"/>
      <c r="J314" s="61"/>
      <c r="K314" s="61"/>
      <c r="L314" s="61"/>
      <c r="M314" s="62"/>
      <c r="N314" s="61"/>
      <c r="O314" s="61"/>
      <c r="P314" s="61"/>
      <c r="Q314" s="61"/>
      <c r="R314" s="61"/>
      <c r="S314" s="61"/>
      <c r="T314" s="61"/>
      <c r="U314" s="61"/>
      <c r="V314" s="61"/>
      <c r="W314" s="61"/>
      <c r="X314" s="61"/>
      <c r="Y314" s="61"/>
      <c r="Z314" s="61"/>
      <c r="AA314" s="61"/>
      <c r="AB314" s="61"/>
      <c r="AC314" s="61"/>
      <c r="AD314" s="61"/>
      <c r="AE314" s="61"/>
      <c r="AF314" s="61"/>
      <c r="AG314" s="61"/>
      <c r="AH314" s="61"/>
      <c r="AI314" s="61"/>
      <c r="AJ314" s="61"/>
      <c r="AK314" s="61"/>
      <c r="AL314" s="61"/>
      <c r="AM314" s="61"/>
      <c r="AN314" s="61"/>
    </row>
    <row r="315" spans="1:40" ht="9.75" customHeight="1" x14ac:dyDescent="0.2">
      <c r="A315" s="61"/>
      <c r="B315" s="61"/>
      <c r="C315" s="61"/>
      <c r="D315" s="61"/>
      <c r="E315" s="61"/>
      <c r="F315" s="61"/>
      <c r="G315" s="61"/>
      <c r="H315" s="61"/>
      <c r="I315" s="61"/>
      <c r="J315" s="61"/>
      <c r="K315" s="61"/>
      <c r="L315" s="61"/>
      <c r="M315" s="62"/>
      <c r="N315" s="61"/>
      <c r="O315" s="61"/>
      <c r="P315" s="61"/>
      <c r="Q315" s="61"/>
      <c r="R315" s="61"/>
      <c r="S315" s="61"/>
      <c r="T315" s="61"/>
      <c r="U315" s="61"/>
      <c r="V315" s="61"/>
      <c r="W315" s="61"/>
      <c r="X315" s="61"/>
      <c r="Y315" s="61"/>
      <c r="Z315" s="61"/>
      <c r="AA315" s="61"/>
      <c r="AB315" s="61"/>
      <c r="AC315" s="61"/>
      <c r="AD315" s="61"/>
      <c r="AE315" s="61"/>
      <c r="AF315" s="61"/>
      <c r="AG315" s="61"/>
      <c r="AH315" s="61"/>
      <c r="AI315" s="61"/>
      <c r="AJ315" s="61"/>
      <c r="AK315" s="61"/>
      <c r="AL315" s="61"/>
      <c r="AM315" s="61"/>
      <c r="AN315" s="61"/>
    </row>
    <row r="316" spans="1:40" ht="9.75" customHeight="1" x14ac:dyDescent="0.2">
      <c r="A316" s="61"/>
      <c r="B316" s="61"/>
      <c r="C316" s="61"/>
      <c r="D316" s="61"/>
      <c r="E316" s="61"/>
      <c r="F316" s="61"/>
      <c r="G316" s="61"/>
      <c r="H316" s="61"/>
      <c r="I316" s="61"/>
      <c r="J316" s="61"/>
      <c r="K316" s="61"/>
      <c r="L316" s="61"/>
      <c r="M316" s="62"/>
      <c r="N316" s="61"/>
      <c r="O316" s="61"/>
      <c r="P316" s="61"/>
      <c r="Q316" s="61"/>
      <c r="R316" s="61"/>
      <c r="S316" s="61"/>
      <c r="T316" s="61"/>
      <c r="U316" s="61"/>
      <c r="V316" s="61"/>
      <c r="W316" s="61"/>
      <c r="X316" s="61"/>
      <c r="Y316" s="61"/>
      <c r="Z316" s="61"/>
      <c r="AA316" s="61"/>
      <c r="AB316" s="61"/>
      <c r="AC316" s="61"/>
      <c r="AD316" s="61"/>
      <c r="AE316" s="61"/>
      <c r="AF316" s="61"/>
      <c r="AG316" s="61"/>
      <c r="AH316" s="61"/>
      <c r="AI316" s="61"/>
      <c r="AJ316" s="61"/>
      <c r="AK316" s="61"/>
      <c r="AL316" s="61"/>
      <c r="AM316" s="61"/>
      <c r="AN316" s="61"/>
    </row>
    <row r="317" spans="1:40" ht="9.75" customHeight="1" x14ac:dyDescent="0.2">
      <c r="A317" s="61"/>
      <c r="B317" s="61"/>
      <c r="C317" s="61"/>
      <c r="D317" s="61"/>
      <c r="E317" s="61"/>
      <c r="F317" s="61"/>
      <c r="G317" s="61"/>
      <c r="H317" s="61"/>
      <c r="I317" s="61"/>
      <c r="J317" s="61"/>
      <c r="K317" s="61"/>
      <c r="L317" s="61"/>
      <c r="M317" s="62"/>
      <c r="N317" s="61"/>
      <c r="O317" s="61"/>
      <c r="P317" s="61"/>
      <c r="Q317" s="61"/>
      <c r="R317" s="61"/>
      <c r="S317" s="61"/>
      <c r="T317" s="61"/>
      <c r="U317" s="61"/>
      <c r="V317" s="61"/>
      <c r="W317" s="61"/>
      <c r="X317" s="61"/>
      <c r="Y317" s="61"/>
      <c r="Z317" s="61"/>
      <c r="AA317" s="61"/>
      <c r="AB317" s="61"/>
      <c r="AC317" s="61"/>
      <c r="AD317" s="61"/>
      <c r="AE317" s="61"/>
      <c r="AF317" s="61"/>
      <c r="AG317" s="61"/>
      <c r="AH317" s="61"/>
      <c r="AI317" s="61"/>
      <c r="AJ317" s="61"/>
      <c r="AK317" s="61"/>
      <c r="AL317" s="61"/>
      <c r="AM317" s="61"/>
      <c r="AN317" s="61"/>
    </row>
    <row r="318" spans="1:40" ht="9.75" customHeight="1" x14ac:dyDescent="0.2">
      <c r="A318" s="61"/>
      <c r="B318" s="61"/>
      <c r="C318" s="61"/>
      <c r="D318" s="61"/>
      <c r="E318" s="61"/>
      <c r="F318" s="61"/>
      <c r="G318" s="61"/>
      <c r="H318" s="61"/>
      <c r="I318" s="61"/>
      <c r="J318" s="61"/>
      <c r="K318" s="61"/>
      <c r="L318" s="61"/>
      <c r="M318" s="62"/>
      <c r="N318" s="61"/>
      <c r="O318" s="61"/>
      <c r="P318" s="61"/>
      <c r="Q318" s="61"/>
      <c r="R318" s="61"/>
      <c r="S318" s="61"/>
      <c r="T318" s="61"/>
      <c r="U318" s="61"/>
      <c r="V318" s="61"/>
      <c r="W318" s="61"/>
      <c r="X318" s="61"/>
      <c r="Y318" s="61"/>
      <c r="Z318" s="61"/>
      <c r="AA318" s="61"/>
      <c r="AB318" s="61"/>
      <c r="AC318" s="61"/>
      <c r="AD318" s="61"/>
      <c r="AE318" s="61"/>
      <c r="AF318" s="61"/>
      <c r="AG318" s="61"/>
      <c r="AH318" s="61"/>
      <c r="AI318" s="61"/>
      <c r="AJ318" s="61"/>
      <c r="AK318" s="61"/>
      <c r="AL318" s="61"/>
      <c r="AM318" s="61"/>
      <c r="AN318" s="61"/>
    </row>
    <row r="319" spans="1:40" ht="9.75" customHeight="1" x14ac:dyDescent="0.2">
      <c r="A319" s="61"/>
      <c r="B319" s="61"/>
      <c r="C319" s="61"/>
      <c r="D319" s="61"/>
      <c r="E319" s="61"/>
      <c r="F319" s="61"/>
      <c r="G319" s="61"/>
      <c r="H319" s="61"/>
      <c r="I319" s="61"/>
      <c r="J319" s="61"/>
      <c r="K319" s="61"/>
      <c r="L319" s="61"/>
      <c r="M319" s="62"/>
      <c r="N319" s="61"/>
      <c r="O319" s="61"/>
      <c r="P319" s="61"/>
      <c r="Q319" s="61"/>
      <c r="R319" s="61"/>
      <c r="S319" s="61"/>
      <c r="T319" s="61"/>
      <c r="U319" s="61"/>
      <c r="V319" s="61"/>
      <c r="W319" s="61"/>
      <c r="X319" s="61"/>
      <c r="Y319" s="61"/>
      <c r="Z319" s="61"/>
      <c r="AA319" s="61"/>
      <c r="AB319" s="61"/>
      <c r="AC319" s="61"/>
      <c r="AD319" s="61"/>
      <c r="AE319" s="61"/>
      <c r="AF319" s="61"/>
      <c r="AG319" s="61"/>
      <c r="AH319" s="61"/>
      <c r="AI319" s="61"/>
      <c r="AJ319" s="61"/>
      <c r="AK319" s="61"/>
      <c r="AL319" s="61"/>
      <c r="AM319" s="61"/>
      <c r="AN319" s="61"/>
    </row>
    <row r="320" spans="1:40" ht="9.75" customHeight="1" x14ac:dyDescent="0.2">
      <c r="A320" s="61"/>
      <c r="B320" s="61"/>
      <c r="C320" s="61"/>
      <c r="D320" s="61"/>
      <c r="E320" s="61"/>
      <c r="F320" s="61"/>
      <c r="G320" s="61"/>
      <c r="H320" s="61"/>
      <c r="I320" s="61"/>
      <c r="J320" s="61"/>
      <c r="K320" s="61"/>
      <c r="L320" s="61"/>
      <c r="M320" s="62"/>
      <c r="N320" s="61"/>
      <c r="O320" s="61"/>
      <c r="P320" s="61"/>
      <c r="Q320" s="61"/>
      <c r="R320" s="61"/>
      <c r="S320" s="61"/>
      <c r="T320" s="61"/>
      <c r="U320" s="61"/>
      <c r="V320" s="61"/>
      <c r="W320" s="61"/>
      <c r="X320" s="61"/>
      <c r="Y320" s="61"/>
      <c r="Z320" s="61"/>
      <c r="AA320" s="61"/>
      <c r="AB320" s="61"/>
      <c r="AC320" s="61"/>
      <c r="AD320" s="61"/>
      <c r="AE320" s="61"/>
      <c r="AF320" s="61"/>
      <c r="AG320" s="61"/>
      <c r="AH320" s="61"/>
      <c r="AI320" s="61"/>
      <c r="AJ320" s="61"/>
      <c r="AK320" s="61"/>
      <c r="AL320" s="61"/>
      <c r="AM320" s="61"/>
      <c r="AN320" s="61"/>
    </row>
    <row r="321" spans="1:40" ht="9.75" customHeight="1" x14ac:dyDescent="0.2">
      <c r="A321" s="61"/>
      <c r="B321" s="61"/>
      <c r="C321" s="61"/>
      <c r="D321" s="61"/>
      <c r="E321" s="61"/>
      <c r="F321" s="61"/>
      <c r="G321" s="61"/>
      <c r="H321" s="61"/>
      <c r="I321" s="61"/>
      <c r="J321" s="61"/>
      <c r="K321" s="61"/>
      <c r="L321" s="61"/>
      <c r="M321" s="62"/>
      <c r="N321" s="61"/>
      <c r="O321" s="61"/>
      <c r="P321" s="61"/>
      <c r="Q321" s="61"/>
      <c r="R321" s="61"/>
      <c r="S321" s="61"/>
      <c r="T321" s="61"/>
      <c r="U321" s="61"/>
      <c r="V321" s="61"/>
      <c r="W321" s="61"/>
      <c r="X321" s="61"/>
      <c r="Y321" s="61"/>
      <c r="Z321" s="61"/>
      <c r="AA321" s="61"/>
      <c r="AB321" s="61"/>
      <c r="AC321" s="61"/>
      <c r="AD321" s="61"/>
      <c r="AE321" s="61"/>
      <c r="AF321" s="61"/>
      <c r="AG321" s="61"/>
      <c r="AH321" s="61"/>
      <c r="AI321" s="61"/>
      <c r="AJ321" s="61"/>
      <c r="AK321" s="61"/>
      <c r="AL321" s="61"/>
      <c r="AM321" s="61"/>
      <c r="AN321" s="61"/>
    </row>
    <row r="322" spans="1:40" ht="9.75" customHeight="1" x14ac:dyDescent="0.2">
      <c r="A322" s="61"/>
      <c r="B322" s="61"/>
      <c r="C322" s="61"/>
      <c r="D322" s="61"/>
      <c r="E322" s="61"/>
      <c r="F322" s="61"/>
      <c r="G322" s="61"/>
      <c r="H322" s="61"/>
      <c r="I322" s="61"/>
      <c r="J322" s="61"/>
      <c r="K322" s="61"/>
      <c r="L322" s="61"/>
      <c r="M322" s="62"/>
      <c r="N322" s="61"/>
      <c r="O322" s="61"/>
      <c r="P322" s="61"/>
      <c r="Q322" s="61"/>
      <c r="R322" s="61"/>
      <c r="S322" s="61"/>
      <c r="T322" s="61"/>
      <c r="U322" s="61"/>
      <c r="V322" s="61"/>
      <c r="W322" s="61"/>
      <c r="X322" s="61"/>
      <c r="Y322" s="61"/>
      <c r="Z322" s="61"/>
      <c r="AA322" s="61"/>
      <c r="AB322" s="61"/>
      <c r="AC322" s="61"/>
      <c r="AD322" s="61"/>
      <c r="AE322" s="61"/>
      <c r="AF322" s="61"/>
      <c r="AG322" s="61"/>
      <c r="AH322" s="61"/>
      <c r="AI322" s="61"/>
      <c r="AJ322" s="61"/>
      <c r="AK322" s="61"/>
      <c r="AL322" s="61"/>
      <c r="AM322" s="61"/>
      <c r="AN322" s="61"/>
    </row>
    <row r="323" spans="1:40" ht="9.75" customHeight="1" x14ac:dyDescent="0.2">
      <c r="A323" s="61"/>
      <c r="B323" s="61"/>
      <c r="C323" s="61"/>
      <c r="D323" s="61"/>
      <c r="E323" s="61"/>
      <c r="F323" s="61"/>
      <c r="G323" s="61"/>
      <c r="H323" s="61"/>
      <c r="I323" s="61"/>
      <c r="J323" s="61"/>
      <c r="K323" s="61"/>
      <c r="L323" s="61"/>
      <c r="M323" s="62"/>
      <c r="N323" s="61"/>
      <c r="O323" s="61"/>
      <c r="P323" s="61"/>
      <c r="Q323" s="61"/>
      <c r="R323" s="61"/>
      <c r="S323" s="61"/>
      <c r="T323" s="61"/>
      <c r="U323" s="61"/>
      <c r="V323" s="61"/>
      <c r="W323" s="61"/>
      <c r="X323" s="61"/>
      <c r="Y323" s="61"/>
      <c r="Z323" s="61"/>
      <c r="AA323" s="61"/>
      <c r="AB323" s="61"/>
      <c r="AC323" s="61"/>
      <c r="AD323" s="61"/>
      <c r="AE323" s="61"/>
      <c r="AF323" s="61"/>
      <c r="AG323" s="61"/>
      <c r="AH323" s="61"/>
      <c r="AI323" s="61"/>
      <c r="AJ323" s="61"/>
      <c r="AK323" s="61"/>
      <c r="AL323" s="61"/>
      <c r="AM323" s="61"/>
      <c r="AN323" s="61"/>
    </row>
    <row r="324" spans="1:40" ht="9.75" customHeight="1" x14ac:dyDescent="0.2">
      <c r="A324" s="61"/>
      <c r="B324" s="61"/>
      <c r="C324" s="61"/>
      <c r="D324" s="61"/>
      <c r="E324" s="61"/>
      <c r="F324" s="61"/>
      <c r="G324" s="61"/>
      <c r="H324" s="61"/>
      <c r="I324" s="61"/>
      <c r="J324" s="61"/>
      <c r="K324" s="61"/>
      <c r="L324" s="61"/>
      <c r="M324" s="62"/>
      <c r="N324" s="61"/>
      <c r="O324" s="61"/>
      <c r="P324" s="61"/>
      <c r="Q324" s="61"/>
      <c r="R324" s="61"/>
      <c r="S324" s="61"/>
      <c r="T324" s="61"/>
      <c r="U324" s="61"/>
      <c r="V324" s="61"/>
      <c r="W324" s="61"/>
      <c r="X324" s="61"/>
      <c r="Y324" s="61"/>
      <c r="Z324" s="61"/>
      <c r="AA324" s="61"/>
      <c r="AB324" s="61"/>
      <c r="AC324" s="61"/>
      <c r="AD324" s="61"/>
      <c r="AE324" s="61"/>
      <c r="AF324" s="61"/>
      <c r="AG324" s="61"/>
      <c r="AH324" s="61"/>
      <c r="AI324" s="61"/>
      <c r="AJ324" s="61"/>
      <c r="AK324" s="61"/>
      <c r="AL324" s="61"/>
      <c r="AM324" s="61"/>
      <c r="AN324" s="61"/>
    </row>
    <row r="325" spans="1:40" ht="9.75" customHeight="1" x14ac:dyDescent="0.2">
      <c r="A325" s="61"/>
      <c r="B325" s="61"/>
      <c r="C325" s="61"/>
      <c r="D325" s="61"/>
      <c r="E325" s="61"/>
      <c r="F325" s="61"/>
      <c r="G325" s="61"/>
      <c r="H325" s="61"/>
      <c r="I325" s="61"/>
      <c r="J325" s="61"/>
      <c r="K325" s="61"/>
      <c r="L325" s="61"/>
      <c r="M325" s="62"/>
      <c r="N325" s="61"/>
      <c r="O325" s="61"/>
      <c r="P325" s="61"/>
      <c r="Q325" s="61"/>
      <c r="R325" s="61"/>
      <c r="S325" s="61"/>
      <c r="T325" s="61"/>
      <c r="U325" s="61"/>
      <c r="V325" s="61"/>
      <c r="W325" s="61"/>
      <c r="X325" s="61"/>
      <c r="Y325" s="61"/>
      <c r="Z325" s="61"/>
      <c r="AA325" s="61"/>
      <c r="AB325" s="61"/>
      <c r="AC325" s="61"/>
      <c r="AD325" s="61"/>
      <c r="AE325" s="61"/>
      <c r="AF325" s="61"/>
      <c r="AG325" s="61"/>
      <c r="AH325" s="61"/>
      <c r="AI325" s="61"/>
      <c r="AJ325" s="61"/>
      <c r="AK325" s="61"/>
      <c r="AL325" s="61"/>
      <c r="AM325" s="61"/>
      <c r="AN325" s="61"/>
    </row>
    <row r="326" spans="1:40" ht="9.75" customHeight="1" x14ac:dyDescent="0.2">
      <c r="A326" s="61"/>
      <c r="B326" s="61"/>
      <c r="C326" s="61"/>
      <c r="D326" s="61"/>
      <c r="E326" s="61"/>
      <c r="F326" s="61"/>
      <c r="G326" s="61"/>
      <c r="H326" s="61"/>
      <c r="I326" s="61"/>
      <c r="J326" s="61"/>
      <c r="K326" s="61"/>
      <c r="L326" s="61"/>
      <c r="M326" s="62"/>
      <c r="N326" s="61"/>
      <c r="O326" s="61"/>
      <c r="P326" s="61"/>
      <c r="Q326" s="61"/>
      <c r="R326" s="61"/>
      <c r="S326" s="61"/>
      <c r="T326" s="61"/>
      <c r="U326" s="61"/>
      <c r="V326" s="61"/>
      <c r="W326" s="61"/>
      <c r="X326" s="61"/>
      <c r="Y326" s="61"/>
      <c r="Z326" s="61"/>
      <c r="AA326" s="61"/>
      <c r="AB326" s="61"/>
      <c r="AC326" s="61"/>
      <c r="AD326" s="61"/>
      <c r="AE326" s="61"/>
      <c r="AF326" s="61"/>
      <c r="AG326" s="61"/>
      <c r="AH326" s="61"/>
      <c r="AI326" s="61"/>
      <c r="AJ326" s="61"/>
      <c r="AK326" s="61"/>
      <c r="AL326" s="61"/>
      <c r="AM326" s="61"/>
      <c r="AN326" s="61"/>
    </row>
    <row r="327" spans="1:40" ht="9.75" customHeight="1" x14ac:dyDescent="0.2">
      <c r="A327" s="61"/>
      <c r="B327" s="61"/>
      <c r="C327" s="61"/>
      <c r="D327" s="61"/>
      <c r="E327" s="61"/>
      <c r="F327" s="61"/>
      <c r="G327" s="61"/>
      <c r="H327" s="61"/>
      <c r="I327" s="61"/>
      <c r="J327" s="61"/>
      <c r="K327" s="61"/>
      <c r="L327" s="61"/>
      <c r="M327" s="62"/>
      <c r="N327" s="61"/>
      <c r="O327" s="61"/>
      <c r="P327" s="61"/>
      <c r="Q327" s="61"/>
      <c r="R327" s="61"/>
      <c r="S327" s="61"/>
      <c r="T327" s="61"/>
      <c r="U327" s="61"/>
      <c r="V327" s="61"/>
      <c r="W327" s="61"/>
      <c r="X327" s="61"/>
      <c r="Y327" s="61"/>
      <c r="Z327" s="61"/>
      <c r="AA327" s="61"/>
      <c r="AB327" s="61"/>
      <c r="AC327" s="61"/>
      <c r="AD327" s="61"/>
      <c r="AE327" s="61"/>
      <c r="AF327" s="61"/>
      <c r="AG327" s="61"/>
      <c r="AH327" s="61"/>
      <c r="AI327" s="61"/>
      <c r="AJ327" s="61"/>
      <c r="AK327" s="61"/>
      <c r="AL327" s="61"/>
      <c r="AM327" s="61"/>
      <c r="AN327" s="61"/>
    </row>
    <row r="328" spans="1:40" ht="9.75" customHeight="1" x14ac:dyDescent="0.2">
      <c r="A328" s="61"/>
      <c r="B328" s="61"/>
      <c r="C328" s="61"/>
      <c r="D328" s="61"/>
      <c r="E328" s="61"/>
      <c r="F328" s="61"/>
      <c r="G328" s="61"/>
      <c r="H328" s="61"/>
      <c r="I328" s="61"/>
      <c r="J328" s="61"/>
      <c r="K328" s="61"/>
      <c r="L328" s="61"/>
      <c r="M328" s="62"/>
      <c r="N328" s="61"/>
      <c r="O328" s="61"/>
      <c r="P328" s="61"/>
      <c r="Q328" s="61"/>
      <c r="R328" s="61"/>
      <c r="S328" s="61"/>
      <c r="T328" s="61"/>
      <c r="U328" s="61"/>
      <c r="V328" s="61"/>
      <c r="W328" s="61"/>
      <c r="X328" s="61"/>
      <c r="Y328" s="61"/>
      <c r="Z328" s="61"/>
      <c r="AA328" s="61"/>
      <c r="AB328" s="61"/>
      <c r="AC328" s="61"/>
      <c r="AD328" s="61"/>
      <c r="AE328" s="61"/>
      <c r="AF328" s="61"/>
      <c r="AG328" s="61"/>
      <c r="AH328" s="61"/>
      <c r="AI328" s="61"/>
      <c r="AJ328" s="61"/>
      <c r="AK328" s="61"/>
      <c r="AL328" s="61"/>
      <c r="AM328" s="61"/>
      <c r="AN328" s="61"/>
    </row>
    <row r="329" spans="1:40" ht="9.75" customHeight="1" x14ac:dyDescent="0.2">
      <c r="A329" s="61"/>
      <c r="B329" s="61"/>
      <c r="C329" s="61"/>
      <c r="D329" s="61"/>
      <c r="E329" s="61"/>
      <c r="F329" s="61"/>
      <c r="G329" s="61"/>
      <c r="H329" s="61"/>
      <c r="I329" s="61"/>
      <c r="J329" s="61"/>
      <c r="K329" s="61"/>
      <c r="L329" s="61"/>
      <c r="M329" s="62"/>
      <c r="N329" s="61"/>
      <c r="O329" s="61"/>
      <c r="P329" s="61"/>
      <c r="Q329" s="61"/>
      <c r="R329" s="61"/>
      <c r="S329" s="61"/>
      <c r="T329" s="61"/>
      <c r="U329" s="61"/>
      <c r="V329" s="61"/>
      <c r="W329" s="61"/>
      <c r="X329" s="61"/>
      <c r="Y329" s="61"/>
      <c r="Z329" s="61"/>
      <c r="AA329" s="61"/>
      <c r="AB329" s="61"/>
      <c r="AC329" s="61"/>
      <c r="AD329" s="61"/>
      <c r="AE329" s="61"/>
      <c r="AF329" s="61"/>
      <c r="AG329" s="61"/>
      <c r="AH329" s="61"/>
      <c r="AI329" s="61"/>
      <c r="AJ329" s="61"/>
      <c r="AK329" s="61"/>
      <c r="AL329" s="61"/>
      <c r="AM329" s="61"/>
      <c r="AN329" s="61"/>
    </row>
    <row r="330" spans="1:40" ht="9.75" customHeight="1" x14ac:dyDescent="0.2">
      <c r="A330" s="61"/>
      <c r="B330" s="61"/>
      <c r="C330" s="61"/>
      <c r="D330" s="61"/>
      <c r="E330" s="61"/>
      <c r="F330" s="61"/>
      <c r="G330" s="61"/>
      <c r="H330" s="61"/>
      <c r="I330" s="61"/>
      <c r="J330" s="61"/>
      <c r="K330" s="61"/>
      <c r="L330" s="61"/>
      <c r="M330" s="62"/>
      <c r="N330" s="61"/>
      <c r="O330" s="61"/>
      <c r="P330" s="61"/>
      <c r="Q330" s="61"/>
      <c r="R330" s="61"/>
      <c r="S330" s="61"/>
      <c r="T330" s="61"/>
      <c r="U330" s="61"/>
      <c r="V330" s="61"/>
      <c r="W330" s="61"/>
      <c r="X330" s="61"/>
      <c r="Y330" s="61"/>
      <c r="Z330" s="61"/>
      <c r="AA330" s="61"/>
      <c r="AB330" s="61"/>
      <c r="AC330" s="61"/>
      <c r="AD330" s="61"/>
      <c r="AE330" s="61"/>
      <c r="AF330" s="61"/>
      <c r="AG330" s="61"/>
      <c r="AH330" s="61"/>
      <c r="AI330" s="61"/>
      <c r="AJ330" s="61"/>
      <c r="AK330" s="61"/>
      <c r="AL330" s="61"/>
      <c r="AM330" s="61"/>
      <c r="AN330" s="61"/>
    </row>
    <row r="331" spans="1:40" ht="9.75" customHeight="1" x14ac:dyDescent="0.2">
      <c r="A331" s="61"/>
      <c r="B331" s="61"/>
      <c r="C331" s="61"/>
      <c r="D331" s="61"/>
      <c r="E331" s="61"/>
      <c r="F331" s="61"/>
      <c r="G331" s="61"/>
      <c r="H331" s="61"/>
      <c r="I331" s="61"/>
      <c r="J331" s="61"/>
      <c r="K331" s="61"/>
      <c r="L331" s="61"/>
      <c r="M331" s="62"/>
      <c r="N331" s="61"/>
      <c r="O331" s="61"/>
      <c r="P331" s="61"/>
      <c r="Q331" s="61"/>
      <c r="R331" s="61"/>
      <c r="S331" s="61"/>
      <c r="T331" s="61"/>
      <c r="U331" s="61"/>
      <c r="V331" s="61"/>
      <c r="W331" s="61"/>
      <c r="X331" s="61"/>
      <c r="Y331" s="61"/>
      <c r="Z331" s="61"/>
      <c r="AA331" s="61"/>
      <c r="AB331" s="61"/>
      <c r="AC331" s="61"/>
      <c r="AD331" s="61"/>
      <c r="AE331" s="61"/>
      <c r="AF331" s="61"/>
      <c r="AG331" s="61"/>
      <c r="AH331" s="61"/>
      <c r="AI331" s="61"/>
      <c r="AJ331" s="61"/>
      <c r="AK331" s="61"/>
      <c r="AL331" s="61"/>
      <c r="AM331" s="61"/>
      <c r="AN331" s="61"/>
    </row>
    <row r="332" spans="1:40" ht="9.75" customHeight="1" x14ac:dyDescent="0.2">
      <c r="A332" s="61"/>
      <c r="B332" s="61"/>
      <c r="C332" s="61"/>
      <c r="D332" s="61"/>
      <c r="E332" s="61"/>
      <c r="F332" s="61"/>
      <c r="G332" s="61"/>
      <c r="H332" s="61"/>
      <c r="I332" s="61"/>
      <c r="J332" s="61"/>
      <c r="K332" s="61"/>
      <c r="L332" s="61"/>
      <c r="M332" s="62"/>
      <c r="N332" s="61"/>
      <c r="O332" s="61"/>
      <c r="P332" s="61"/>
      <c r="Q332" s="61"/>
      <c r="R332" s="61"/>
      <c r="S332" s="61"/>
      <c r="T332" s="61"/>
      <c r="U332" s="61"/>
      <c r="V332" s="61"/>
      <c r="W332" s="61"/>
      <c r="X332" s="61"/>
      <c r="Y332" s="61"/>
      <c r="Z332" s="61"/>
      <c r="AA332" s="61"/>
      <c r="AB332" s="61"/>
      <c r="AC332" s="61"/>
      <c r="AD332" s="61"/>
      <c r="AE332" s="61"/>
      <c r="AF332" s="61"/>
      <c r="AG332" s="61"/>
      <c r="AH332" s="61"/>
      <c r="AI332" s="61"/>
      <c r="AJ332" s="61"/>
      <c r="AK332" s="61"/>
      <c r="AL332" s="61"/>
      <c r="AM332" s="61"/>
      <c r="AN332" s="61"/>
    </row>
    <row r="333" spans="1:40" ht="9.75" customHeight="1" x14ac:dyDescent="0.2">
      <c r="A333" s="61"/>
      <c r="B333" s="61"/>
      <c r="C333" s="61"/>
      <c r="D333" s="61"/>
      <c r="E333" s="61"/>
      <c r="F333" s="61"/>
      <c r="G333" s="61"/>
      <c r="H333" s="61"/>
      <c r="I333" s="61"/>
      <c r="J333" s="61"/>
      <c r="K333" s="61"/>
      <c r="L333" s="61"/>
      <c r="M333" s="62"/>
      <c r="N333" s="61"/>
      <c r="O333" s="61"/>
      <c r="P333" s="61"/>
      <c r="Q333" s="61"/>
      <c r="R333" s="61"/>
      <c r="S333" s="61"/>
      <c r="T333" s="61"/>
      <c r="U333" s="61"/>
      <c r="V333" s="61"/>
      <c r="W333" s="61"/>
      <c r="X333" s="61"/>
      <c r="Y333" s="61"/>
      <c r="Z333" s="61"/>
      <c r="AA333" s="61"/>
      <c r="AB333" s="61"/>
      <c r="AC333" s="61"/>
      <c r="AD333" s="61"/>
      <c r="AE333" s="61"/>
      <c r="AF333" s="61"/>
      <c r="AG333" s="61"/>
      <c r="AH333" s="61"/>
      <c r="AI333" s="61"/>
      <c r="AJ333" s="61"/>
      <c r="AK333" s="61"/>
      <c r="AL333" s="61"/>
      <c r="AM333" s="61"/>
      <c r="AN333" s="61"/>
    </row>
    <row r="334" spans="1:40" ht="9.75" customHeight="1" x14ac:dyDescent="0.2">
      <c r="A334" s="61"/>
      <c r="B334" s="61"/>
      <c r="C334" s="61"/>
      <c r="D334" s="61"/>
      <c r="E334" s="61"/>
      <c r="F334" s="61"/>
      <c r="G334" s="61"/>
      <c r="H334" s="61"/>
      <c r="I334" s="61"/>
      <c r="J334" s="61"/>
      <c r="K334" s="61"/>
      <c r="L334" s="61"/>
      <c r="M334" s="62"/>
      <c r="N334" s="61"/>
      <c r="O334" s="61"/>
      <c r="P334" s="61"/>
      <c r="Q334" s="61"/>
      <c r="R334" s="61"/>
      <c r="S334" s="61"/>
      <c r="T334" s="61"/>
      <c r="U334" s="61"/>
      <c r="V334" s="61"/>
      <c r="W334" s="61"/>
      <c r="X334" s="61"/>
      <c r="Y334" s="61"/>
      <c r="Z334" s="61"/>
      <c r="AA334" s="61"/>
      <c r="AB334" s="61"/>
      <c r="AC334" s="61"/>
      <c r="AD334" s="61"/>
      <c r="AE334" s="61"/>
      <c r="AF334" s="61"/>
      <c r="AG334" s="61"/>
      <c r="AH334" s="61"/>
      <c r="AI334" s="61"/>
      <c r="AJ334" s="61"/>
      <c r="AK334" s="61"/>
      <c r="AL334" s="61"/>
      <c r="AM334" s="61"/>
      <c r="AN334" s="61"/>
    </row>
    <row r="335" spans="1:40" ht="9.75" customHeight="1" x14ac:dyDescent="0.2">
      <c r="A335" s="61"/>
      <c r="B335" s="61"/>
      <c r="C335" s="61"/>
      <c r="D335" s="61"/>
      <c r="E335" s="61"/>
      <c r="F335" s="61"/>
      <c r="G335" s="61"/>
      <c r="H335" s="61"/>
      <c r="I335" s="61"/>
      <c r="J335" s="61"/>
      <c r="K335" s="61"/>
      <c r="L335" s="61"/>
      <c r="M335" s="62"/>
      <c r="N335" s="61"/>
      <c r="O335" s="61"/>
      <c r="P335" s="61"/>
      <c r="Q335" s="61"/>
      <c r="R335" s="61"/>
      <c r="S335" s="61"/>
      <c r="T335" s="61"/>
      <c r="U335" s="61"/>
      <c r="V335" s="61"/>
      <c r="W335" s="61"/>
      <c r="X335" s="61"/>
      <c r="Y335" s="61"/>
      <c r="Z335" s="61"/>
      <c r="AA335" s="61"/>
      <c r="AB335" s="61"/>
      <c r="AC335" s="61"/>
      <c r="AD335" s="61"/>
      <c r="AE335" s="61"/>
      <c r="AF335" s="61"/>
      <c r="AG335" s="61"/>
      <c r="AH335" s="61"/>
      <c r="AI335" s="61"/>
      <c r="AJ335" s="61"/>
      <c r="AK335" s="61"/>
      <c r="AL335" s="61"/>
      <c r="AM335" s="61"/>
      <c r="AN335" s="61"/>
    </row>
    <row r="336" spans="1:40" ht="9.75" customHeight="1" x14ac:dyDescent="0.2">
      <c r="A336" s="61"/>
      <c r="B336" s="61"/>
      <c r="C336" s="61"/>
      <c r="D336" s="61"/>
      <c r="E336" s="61"/>
      <c r="F336" s="61"/>
      <c r="G336" s="61"/>
      <c r="H336" s="61"/>
      <c r="I336" s="61"/>
      <c r="J336" s="61"/>
      <c r="K336" s="61"/>
      <c r="L336" s="61"/>
      <c r="M336" s="62"/>
      <c r="N336" s="61"/>
      <c r="O336" s="61"/>
      <c r="P336" s="61"/>
      <c r="Q336" s="61"/>
      <c r="R336" s="61"/>
      <c r="S336" s="61"/>
      <c r="T336" s="61"/>
      <c r="U336" s="61"/>
      <c r="V336" s="61"/>
      <c r="W336" s="61"/>
      <c r="X336" s="61"/>
      <c r="Y336" s="61"/>
      <c r="Z336" s="61"/>
      <c r="AA336" s="61"/>
      <c r="AB336" s="61"/>
      <c r="AC336" s="61"/>
      <c r="AD336" s="61"/>
      <c r="AE336" s="61"/>
      <c r="AF336" s="61"/>
      <c r="AG336" s="61"/>
      <c r="AH336" s="61"/>
      <c r="AI336" s="61"/>
      <c r="AJ336" s="61"/>
      <c r="AK336" s="61"/>
      <c r="AL336" s="61"/>
      <c r="AM336" s="61"/>
      <c r="AN336" s="61"/>
    </row>
    <row r="337" spans="1:40" ht="9.75" customHeight="1" x14ac:dyDescent="0.2">
      <c r="A337" s="61"/>
      <c r="B337" s="61"/>
      <c r="C337" s="61"/>
      <c r="D337" s="61"/>
      <c r="E337" s="61"/>
      <c r="F337" s="61"/>
      <c r="G337" s="61"/>
      <c r="H337" s="61"/>
      <c r="I337" s="61"/>
      <c r="J337" s="61"/>
      <c r="K337" s="61"/>
      <c r="L337" s="61"/>
      <c r="M337" s="62"/>
      <c r="N337" s="61"/>
      <c r="O337" s="61"/>
      <c r="P337" s="61"/>
      <c r="Q337" s="61"/>
      <c r="R337" s="61"/>
      <c r="S337" s="61"/>
      <c r="T337" s="61"/>
      <c r="U337" s="61"/>
      <c r="V337" s="61"/>
      <c r="W337" s="61"/>
      <c r="X337" s="61"/>
      <c r="Y337" s="61"/>
      <c r="Z337" s="61"/>
      <c r="AA337" s="61"/>
      <c r="AB337" s="61"/>
      <c r="AC337" s="61"/>
      <c r="AD337" s="61"/>
      <c r="AE337" s="61"/>
      <c r="AF337" s="61"/>
      <c r="AG337" s="61"/>
      <c r="AH337" s="61"/>
      <c r="AI337" s="61"/>
      <c r="AJ337" s="61"/>
      <c r="AK337" s="61"/>
      <c r="AL337" s="61"/>
      <c r="AM337" s="61"/>
      <c r="AN337" s="61"/>
    </row>
    <row r="338" spans="1:40" ht="9.75" customHeight="1" x14ac:dyDescent="0.2">
      <c r="A338" s="61"/>
      <c r="B338" s="61"/>
      <c r="C338" s="61"/>
      <c r="D338" s="61"/>
      <c r="E338" s="61"/>
      <c r="F338" s="61"/>
      <c r="G338" s="61"/>
      <c r="H338" s="61"/>
      <c r="I338" s="61"/>
      <c r="J338" s="61"/>
      <c r="K338" s="61"/>
      <c r="L338" s="61"/>
      <c r="M338" s="62"/>
      <c r="N338" s="61"/>
      <c r="O338" s="61"/>
      <c r="P338" s="61"/>
      <c r="Q338" s="61"/>
      <c r="R338" s="61"/>
      <c r="S338" s="61"/>
      <c r="T338" s="61"/>
      <c r="U338" s="61"/>
      <c r="V338" s="61"/>
      <c r="W338" s="61"/>
      <c r="X338" s="61"/>
      <c r="Y338" s="61"/>
      <c r="Z338" s="61"/>
      <c r="AA338" s="61"/>
      <c r="AB338" s="61"/>
      <c r="AC338" s="61"/>
      <c r="AD338" s="61"/>
      <c r="AE338" s="61"/>
      <c r="AF338" s="61"/>
      <c r="AG338" s="61"/>
      <c r="AH338" s="61"/>
      <c r="AI338" s="61"/>
      <c r="AJ338" s="61"/>
      <c r="AK338" s="61"/>
      <c r="AL338" s="61"/>
      <c r="AM338" s="61"/>
      <c r="AN338" s="61"/>
    </row>
    <row r="339" spans="1:40" ht="9.75" customHeight="1" x14ac:dyDescent="0.2">
      <c r="A339" s="61"/>
      <c r="B339" s="61"/>
      <c r="C339" s="61"/>
      <c r="D339" s="61"/>
      <c r="E339" s="61"/>
      <c r="F339" s="61"/>
      <c r="G339" s="61"/>
      <c r="H339" s="61"/>
      <c r="I339" s="61"/>
      <c r="J339" s="61"/>
      <c r="K339" s="61"/>
      <c r="L339" s="61"/>
      <c r="M339" s="62"/>
      <c r="N339" s="61"/>
      <c r="O339" s="61"/>
      <c r="P339" s="61"/>
      <c r="Q339" s="61"/>
      <c r="R339" s="61"/>
      <c r="S339" s="61"/>
      <c r="T339" s="61"/>
      <c r="U339" s="61"/>
      <c r="V339" s="61"/>
      <c r="W339" s="61"/>
      <c r="X339" s="61"/>
      <c r="Y339" s="61"/>
      <c r="Z339" s="61"/>
      <c r="AA339" s="61"/>
      <c r="AB339" s="61"/>
      <c r="AC339" s="61"/>
      <c r="AD339" s="61"/>
      <c r="AE339" s="61"/>
      <c r="AF339" s="61"/>
      <c r="AG339" s="61"/>
      <c r="AH339" s="61"/>
      <c r="AI339" s="61"/>
      <c r="AJ339" s="61"/>
      <c r="AK339" s="61"/>
      <c r="AL339" s="61"/>
      <c r="AM339" s="61"/>
      <c r="AN339" s="61"/>
    </row>
    <row r="340" spans="1:40" ht="9.75" customHeight="1" x14ac:dyDescent="0.2">
      <c r="A340" s="61"/>
      <c r="B340" s="61"/>
      <c r="C340" s="61"/>
      <c r="D340" s="61"/>
      <c r="E340" s="61"/>
      <c r="F340" s="61"/>
      <c r="G340" s="61"/>
      <c r="H340" s="61"/>
      <c r="I340" s="61"/>
      <c r="J340" s="61"/>
      <c r="K340" s="61"/>
      <c r="L340" s="61"/>
      <c r="M340" s="62"/>
      <c r="N340" s="61"/>
      <c r="O340" s="61"/>
      <c r="P340" s="61"/>
      <c r="Q340" s="61"/>
      <c r="R340" s="61"/>
      <c r="S340" s="61"/>
      <c r="T340" s="61"/>
      <c r="U340" s="61"/>
      <c r="V340" s="61"/>
      <c r="W340" s="61"/>
      <c r="X340" s="61"/>
      <c r="Y340" s="61"/>
      <c r="Z340" s="61"/>
      <c r="AA340" s="61"/>
      <c r="AB340" s="61"/>
      <c r="AC340" s="61"/>
      <c r="AD340" s="61"/>
      <c r="AE340" s="61"/>
      <c r="AF340" s="61"/>
      <c r="AG340" s="61"/>
      <c r="AH340" s="61"/>
      <c r="AI340" s="61"/>
      <c r="AJ340" s="61"/>
      <c r="AK340" s="61"/>
      <c r="AL340" s="61"/>
      <c r="AM340" s="61"/>
      <c r="AN340" s="61"/>
    </row>
    <row r="341" spans="1:40" ht="9.75" customHeight="1" x14ac:dyDescent="0.2">
      <c r="A341" s="61"/>
      <c r="B341" s="61"/>
      <c r="C341" s="61"/>
      <c r="D341" s="61"/>
      <c r="E341" s="61"/>
      <c r="F341" s="61"/>
      <c r="G341" s="61"/>
      <c r="H341" s="61"/>
      <c r="I341" s="61"/>
      <c r="J341" s="61"/>
      <c r="K341" s="61"/>
      <c r="L341" s="61"/>
      <c r="M341" s="62"/>
      <c r="N341" s="61"/>
      <c r="O341" s="61"/>
      <c r="P341" s="61"/>
      <c r="Q341" s="61"/>
      <c r="R341" s="61"/>
      <c r="S341" s="61"/>
      <c r="T341" s="61"/>
      <c r="U341" s="61"/>
      <c r="V341" s="61"/>
      <c r="W341" s="61"/>
      <c r="X341" s="61"/>
      <c r="Y341" s="61"/>
      <c r="Z341" s="61"/>
      <c r="AA341" s="61"/>
      <c r="AB341" s="61"/>
      <c r="AC341" s="61"/>
      <c r="AD341" s="61"/>
      <c r="AE341" s="61"/>
      <c r="AF341" s="61"/>
      <c r="AG341" s="61"/>
      <c r="AH341" s="61"/>
      <c r="AI341" s="61"/>
      <c r="AJ341" s="61"/>
      <c r="AK341" s="61"/>
      <c r="AL341" s="61"/>
      <c r="AM341" s="61"/>
      <c r="AN341" s="61"/>
    </row>
    <row r="342" spans="1:40" ht="9.75" customHeight="1" x14ac:dyDescent="0.2">
      <c r="A342" s="61"/>
      <c r="B342" s="61"/>
      <c r="C342" s="61"/>
      <c r="D342" s="61"/>
      <c r="E342" s="61"/>
      <c r="F342" s="61"/>
      <c r="G342" s="61"/>
      <c r="H342" s="61"/>
      <c r="I342" s="61"/>
      <c r="J342" s="61"/>
      <c r="K342" s="61"/>
      <c r="L342" s="61"/>
      <c r="M342" s="62"/>
      <c r="N342" s="61"/>
      <c r="O342" s="61"/>
      <c r="P342" s="61"/>
      <c r="Q342" s="61"/>
      <c r="R342" s="61"/>
      <c r="S342" s="61"/>
      <c r="T342" s="61"/>
      <c r="U342" s="61"/>
      <c r="V342" s="61"/>
      <c r="W342" s="61"/>
      <c r="X342" s="61"/>
      <c r="Y342" s="61"/>
      <c r="Z342" s="61"/>
      <c r="AA342" s="61"/>
      <c r="AB342" s="61"/>
      <c r="AC342" s="61"/>
      <c r="AD342" s="61"/>
      <c r="AE342" s="61"/>
      <c r="AF342" s="61"/>
      <c r="AG342" s="61"/>
      <c r="AH342" s="61"/>
      <c r="AI342" s="61"/>
      <c r="AJ342" s="61"/>
      <c r="AK342" s="61"/>
      <c r="AL342" s="61"/>
      <c r="AM342" s="61"/>
      <c r="AN342" s="61"/>
    </row>
    <row r="343" spans="1:40" ht="9.75" customHeight="1" x14ac:dyDescent="0.2">
      <c r="A343" s="61"/>
      <c r="B343" s="61"/>
      <c r="C343" s="61"/>
      <c r="D343" s="61"/>
      <c r="E343" s="61"/>
      <c r="F343" s="61"/>
      <c r="G343" s="61"/>
      <c r="H343" s="61"/>
      <c r="I343" s="61"/>
      <c r="J343" s="61"/>
      <c r="K343" s="61"/>
      <c r="L343" s="61"/>
      <c r="M343" s="62"/>
      <c r="N343" s="61"/>
      <c r="O343" s="61"/>
      <c r="P343" s="61"/>
      <c r="Q343" s="61"/>
      <c r="R343" s="61"/>
      <c r="S343" s="61"/>
      <c r="T343" s="61"/>
      <c r="U343" s="61"/>
      <c r="V343" s="61"/>
      <c r="W343" s="61"/>
      <c r="X343" s="61"/>
      <c r="Y343" s="61"/>
      <c r="Z343" s="61"/>
      <c r="AA343" s="61"/>
      <c r="AB343" s="61"/>
      <c r="AC343" s="61"/>
      <c r="AD343" s="61"/>
      <c r="AE343" s="61"/>
      <c r="AF343" s="61"/>
      <c r="AG343" s="61"/>
      <c r="AH343" s="61"/>
      <c r="AI343" s="61"/>
      <c r="AJ343" s="61"/>
      <c r="AK343" s="61"/>
      <c r="AL343" s="61"/>
      <c r="AM343" s="61"/>
      <c r="AN343" s="61"/>
    </row>
    <row r="344" spans="1:40" ht="9.75" customHeight="1" x14ac:dyDescent="0.2">
      <c r="A344" s="61"/>
      <c r="B344" s="61"/>
      <c r="C344" s="61"/>
      <c r="D344" s="61"/>
      <c r="E344" s="61"/>
      <c r="F344" s="61"/>
      <c r="G344" s="61"/>
      <c r="H344" s="61"/>
      <c r="I344" s="61"/>
      <c r="J344" s="61"/>
      <c r="K344" s="61"/>
      <c r="L344" s="61"/>
      <c r="M344" s="62"/>
      <c r="N344" s="61"/>
      <c r="O344" s="61"/>
      <c r="P344" s="61"/>
      <c r="Q344" s="61"/>
      <c r="R344" s="61"/>
      <c r="S344" s="61"/>
      <c r="T344" s="61"/>
      <c r="U344" s="61"/>
      <c r="V344" s="61"/>
      <c r="W344" s="61"/>
      <c r="X344" s="61"/>
      <c r="Y344" s="61"/>
      <c r="Z344" s="61"/>
      <c r="AA344" s="61"/>
      <c r="AB344" s="61"/>
      <c r="AC344" s="61"/>
      <c r="AD344" s="61"/>
      <c r="AE344" s="61"/>
      <c r="AF344" s="61"/>
      <c r="AG344" s="61"/>
      <c r="AH344" s="61"/>
      <c r="AI344" s="61"/>
      <c r="AJ344" s="61"/>
      <c r="AK344" s="61"/>
      <c r="AL344" s="61"/>
      <c r="AM344" s="61"/>
      <c r="AN344" s="61"/>
    </row>
    <row r="345" spans="1:40" ht="9.75" customHeight="1" x14ac:dyDescent="0.2">
      <c r="A345" s="61"/>
      <c r="B345" s="61"/>
      <c r="C345" s="61"/>
      <c r="D345" s="61"/>
      <c r="E345" s="61"/>
      <c r="F345" s="61"/>
      <c r="G345" s="61"/>
      <c r="H345" s="61"/>
      <c r="I345" s="61"/>
      <c r="J345" s="61"/>
      <c r="K345" s="61"/>
      <c r="L345" s="61"/>
      <c r="M345" s="62"/>
      <c r="N345" s="61"/>
      <c r="O345" s="61"/>
      <c r="P345" s="61"/>
      <c r="Q345" s="61"/>
      <c r="R345" s="61"/>
      <c r="S345" s="61"/>
      <c r="T345" s="61"/>
      <c r="U345" s="61"/>
      <c r="V345" s="61"/>
      <c r="W345" s="61"/>
      <c r="X345" s="61"/>
      <c r="Y345" s="61"/>
      <c r="Z345" s="61"/>
      <c r="AA345" s="61"/>
      <c r="AB345" s="61"/>
      <c r="AC345" s="61"/>
      <c r="AD345" s="61"/>
      <c r="AE345" s="61"/>
      <c r="AF345" s="61"/>
      <c r="AG345" s="61"/>
      <c r="AH345" s="61"/>
      <c r="AI345" s="61"/>
      <c r="AJ345" s="61"/>
      <c r="AK345" s="61"/>
      <c r="AL345" s="61"/>
      <c r="AM345" s="61"/>
      <c r="AN345" s="61"/>
    </row>
    <row r="346" spans="1:40" ht="9.75" customHeight="1" x14ac:dyDescent="0.2">
      <c r="A346" s="61"/>
      <c r="B346" s="61"/>
      <c r="C346" s="61"/>
      <c r="D346" s="61"/>
      <c r="E346" s="61"/>
      <c r="F346" s="61"/>
      <c r="G346" s="61"/>
      <c r="H346" s="61"/>
      <c r="I346" s="61"/>
      <c r="J346" s="61"/>
      <c r="K346" s="61"/>
      <c r="L346" s="61"/>
      <c r="M346" s="62"/>
      <c r="N346" s="61"/>
      <c r="O346" s="61"/>
      <c r="P346" s="61"/>
      <c r="Q346" s="61"/>
      <c r="R346" s="61"/>
      <c r="S346" s="61"/>
      <c r="T346" s="61"/>
      <c r="U346" s="61"/>
      <c r="V346" s="61"/>
      <c r="W346" s="61"/>
      <c r="X346" s="61"/>
      <c r="Y346" s="61"/>
      <c r="Z346" s="61"/>
      <c r="AA346" s="61"/>
      <c r="AB346" s="61"/>
      <c r="AC346" s="61"/>
      <c r="AD346" s="61"/>
      <c r="AE346" s="61"/>
      <c r="AF346" s="61"/>
      <c r="AG346" s="61"/>
      <c r="AH346" s="61"/>
      <c r="AI346" s="61"/>
      <c r="AJ346" s="61"/>
      <c r="AK346" s="61"/>
      <c r="AL346" s="61"/>
      <c r="AM346" s="61"/>
      <c r="AN346" s="61"/>
    </row>
    <row r="347" spans="1:40" ht="9.75" customHeight="1" x14ac:dyDescent="0.2">
      <c r="A347" s="61"/>
      <c r="B347" s="61"/>
      <c r="C347" s="61"/>
      <c r="D347" s="61"/>
      <c r="E347" s="61"/>
      <c r="F347" s="61"/>
      <c r="G347" s="61"/>
      <c r="H347" s="61"/>
      <c r="I347" s="61"/>
      <c r="J347" s="61"/>
      <c r="K347" s="61"/>
      <c r="L347" s="61"/>
      <c r="M347" s="62"/>
      <c r="N347" s="61"/>
      <c r="O347" s="61"/>
      <c r="P347" s="61"/>
      <c r="Q347" s="61"/>
      <c r="R347" s="61"/>
      <c r="S347" s="61"/>
      <c r="T347" s="61"/>
      <c r="U347" s="61"/>
      <c r="V347" s="61"/>
      <c r="W347" s="61"/>
      <c r="X347" s="61"/>
      <c r="Y347" s="61"/>
      <c r="Z347" s="61"/>
      <c r="AA347" s="61"/>
      <c r="AB347" s="61"/>
      <c r="AC347" s="61"/>
      <c r="AD347" s="61"/>
      <c r="AE347" s="61"/>
      <c r="AF347" s="61"/>
      <c r="AG347" s="61"/>
      <c r="AH347" s="61"/>
      <c r="AI347" s="61"/>
      <c r="AJ347" s="61"/>
      <c r="AK347" s="61"/>
      <c r="AL347" s="61"/>
      <c r="AM347" s="61"/>
      <c r="AN347" s="61"/>
    </row>
    <row r="348" spans="1:40" ht="9.75" customHeight="1" x14ac:dyDescent="0.2">
      <c r="A348" s="61"/>
      <c r="B348" s="61"/>
      <c r="C348" s="61"/>
      <c r="D348" s="61"/>
      <c r="E348" s="61"/>
      <c r="F348" s="61"/>
      <c r="G348" s="61"/>
      <c r="H348" s="61"/>
      <c r="I348" s="61"/>
      <c r="J348" s="61"/>
      <c r="K348" s="61"/>
      <c r="L348" s="61"/>
      <c r="M348" s="62"/>
      <c r="N348" s="61"/>
      <c r="O348" s="61"/>
      <c r="P348" s="61"/>
      <c r="Q348" s="61"/>
      <c r="R348" s="61"/>
      <c r="S348" s="61"/>
      <c r="T348" s="61"/>
      <c r="U348" s="61"/>
      <c r="V348" s="61"/>
      <c r="W348" s="61"/>
      <c r="X348" s="61"/>
      <c r="Y348" s="61"/>
      <c r="Z348" s="61"/>
      <c r="AA348" s="61"/>
      <c r="AB348" s="61"/>
      <c r="AC348" s="61"/>
      <c r="AD348" s="61"/>
      <c r="AE348" s="61"/>
      <c r="AF348" s="61"/>
      <c r="AG348" s="61"/>
      <c r="AH348" s="61"/>
      <c r="AI348" s="61"/>
      <c r="AJ348" s="61"/>
      <c r="AK348" s="61"/>
      <c r="AL348" s="61"/>
      <c r="AM348" s="61"/>
      <c r="AN348" s="61"/>
    </row>
    <row r="349" spans="1:40" ht="9.75" customHeight="1" x14ac:dyDescent="0.2">
      <c r="A349" s="61"/>
      <c r="B349" s="61"/>
      <c r="C349" s="61"/>
      <c r="D349" s="61"/>
      <c r="E349" s="61"/>
      <c r="F349" s="61"/>
      <c r="G349" s="61"/>
      <c r="H349" s="61"/>
      <c r="I349" s="61"/>
      <c r="J349" s="61"/>
      <c r="K349" s="61"/>
      <c r="L349" s="61"/>
      <c r="M349" s="62"/>
      <c r="N349" s="61"/>
      <c r="O349" s="61"/>
      <c r="P349" s="61"/>
      <c r="Q349" s="61"/>
      <c r="R349" s="61"/>
      <c r="S349" s="61"/>
      <c r="T349" s="61"/>
      <c r="U349" s="61"/>
      <c r="V349" s="61"/>
      <c r="W349" s="61"/>
      <c r="X349" s="61"/>
      <c r="Y349" s="61"/>
      <c r="Z349" s="61"/>
      <c r="AA349" s="61"/>
      <c r="AB349" s="61"/>
      <c r="AC349" s="61"/>
      <c r="AD349" s="61"/>
      <c r="AE349" s="61"/>
      <c r="AF349" s="61"/>
      <c r="AG349" s="61"/>
      <c r="AH349" s="61"/>
      <c r="AI349" s="61"/>
      <c r="AJ349" s="61"/>
      <c r="AK349" s="61"/>
      <c r="AL349" s="61"/>
      <c r="AM349" s="61"/>
      <c r="AN349" s="61"/>
    </row>
    <row r="350" spans="1:40" ht="9.75" customHeight="1" x14ac:dyDescent="0.2">
      <c r="A350" s="61"/>
      <c r="B350" s="61"/>
      <c r="C350" s="61"/>
      <c r="D350" s="61"/>
      <c r="E350" s="61"/>
      <c r="F350" s="61"/>
      <c r="G350" s="61"/>
      <c r="H350" s="61"/>
      <c r="I350" s="61"/>
      <c r="J350" s="61"/>
      <c r="K350" s="61"/>
      <c r="L350" s="61"/>
      <c r="M350" s="62"/>
      <c r="N350" s="61"/>
      <c r="O350" s="61"/>
      <c r="P350" s="61"/>
      <c r="Q350" s="61"/>
      <c r="R350" s="61"/>
      <c r="S350" s="61"/>
      <c r="T350" s="61"/>
      <c r="U350" s="61"/>
      <c r="V350" s="61"/>
      <c r="W350" s="61"/>
      <c r="X350" s="61"/>
      <c r="Y350" s="61"/>
      <c r="Z350" s="61"/>
      <c r="AA350" s="61"/>
      <c r="AB350" s="61"/>
      <c r="AC350" s="61"/>
      <c r="AD350" s="61"/>
      <c r="AE350" s="61"/>
      <c r="AF350" s="61"/>
      <c r="AG350" s="61"/>
      <c r="AH350" s="61"/>
      <c r="AI350" s="61"/>
      <c r="AJ350" s="61"/>
      <c r="AK350" s="61"/>
      <c r="AL350" s="61"/>
      <c r="AM350" s="61"/>
      <c r="AN350" s="61"/>
    </row>
    <row r="351" spans="1:40" ht="9.75" customHeight="1" x14ac:dyDescent="0.2">
      <c r="A351" s="61"/>
      <c r="B351" s="61"/>
      <c r="C351" s="61"/>
      <c r="D351" s="61"/>
      <c r="E351" s="61"/>
      <c r="F351" s="61"/>
      <c r="G351" s="61"/>
      <c r="H351" s="61"/>
      <c r="I351" s="61"/>
      <c r="J351" s="61"/>
      <c r="K351" s="61"/>
      <c r="L351" s="61"/>
      <c r="M351" s="62"/>
      <c r="N351" s="61"/>
      <c r="O351" s="61"/>
      <c r="P351" s="61"/>
      <c r="Q351" s="61"/>
      <c r="R351" s="61"/>
      <c r="S351" s="61"/>
      <c r="T351" s="61"/>
      <c r="U351" s="61"/>
      <c r="V351" s="61"/>
      <c r="W351" s="61"/>
      <c r="X351" s="61"/>
      <c r="Y351" s="61"/>
      <c r="Z351" s="61"/>
      <c r="AA351" s="61"/>
      <c r="AB351" s="61"/>
      <c r="AC351" s="61"/>
      <c r="AD351" s="61"/>
      <c r="AE351" s="61"/>
      <c r="AF351" s="61"/>
      <c r="AG351" s="61"/>
      <c r="AH351" s="61"/>
      <c r="AI351" s="61"/>
      <c r="AJ351" s="61"/>
      <c r="AK351" s="61"/>
      <c r="AL351" s="61"/>
      <c r="AM351" s="61"/>
      <c r="AN351" s="61"/>
    </row>
    <row r="352" spans="1:40" ht="9.75" customHeight="1" x14ac:dyDescent="0.2">
      <c r="A352" s="61"/>
      <c r="B352" s="61"/>
      <c r="C352" s="61"/>
      <c r="D352" s="61"/>
      <c r="E352" s="61"/>
      <c r="F352" s="61"/>
      <c r="G352" s="61"/>
      <c r="H352" s="61"/>
      <c r="I352" s="61"/>
      <c r="J352" s="61"/>
      <c r="K352" s="61"/>
      <c r="L352" s="61"/>
      <c r="M352" s="62"/>
      <c r="N352" s="61"/>
      <c r="O352" s="61"/>
      <c r="P352" s="61"/>
      <c r="Q352" s="61"/>
      <c r="R352" s="61"/>
      <c r="S352" s="61"/>
      <c r="T352" s="61"/>
      <c r="U352" s="61"/>
      <c r="V352" s="61"/>
      <c r="W352" s="61"/>
      <c r="X352" s="61"/>
      <c r="Y352" s="61"/>
      <c r="Z352" s="61"/>
      <c r="AA352" s="61"/>
      <c r="AB352" s="61"/>
      <c r="AC352" s="61"/>
      <c r="AD352" s="61"/>
      <c r="AE352" s="61"/>
      <c r="AF352" s="61"/>
      <c r="AG352" s="61"/>
      <c r="AH352" s="61"/>
      <c r="AI352" s="61"/>
      <c r="AJ352" s="61"/>
      <c r="AK352" s="61"/>
      <c r="AL352" s="61"/>
      <c r="AM352" s="61"/>
      <c r="AN352" s="61"/>
    </row>
    <row r="353" spans="1:40" ht="9.75" customHeight="1" x14ac:dyDescent="0.2">
      <c r="A353" s="61"/>
      <c r="B353" s="61"/>
      <c r="C353" s="61"/>
      <c r="D353" s="61"/>
      <c r="E353" s="61"/>
      <c r="F353" s="61"/>
      <c r="G353" s="61"/>
      <c r="H353" s="61"/>
      <c r="I353" s="61"/>
      <c r="J353" s="61"/>
      <c r="K353" s="61"/>
      <c r="L353" s="61"/>
      <c r="M353" s="62"/>
      <c r="N353" s="61"/>
      <c r="O353" s="61"/>
      <c r="P353" s="61"/>
      <c r="Q353" s="61"/>
      <c r="R353" s="61"/>
      <c r="S353" s="61"/>
      <c r="T353" s="61"/>
      <c r="U353" s="61"/>
      <c r="V353" s="61"/>
      <c r="W353" s="61"/>
      <c r="X353" s="61"/>
      <c r="Y353" s="61"/>
      <c r="Z353" s="61"/>
      <c r="AA353" s="61"/>
      <c r="AB353" s="61"/>
      <c r="AC353" s="61"/>
      <c r="AD353" s="61"/>
      <c r="AE353" s="61"/>
      <c r="AF353" s="61"/>
      <c r="AG353" s="61"/>
      <c r="AH353" s="61"/>
      <c r="AI353" s="61"/>
      <c r="AJ353" s="61"/>
      <c r="AK353" s="61"/>
      <c r="AL353" s="61"/>
      <c r="AM353" s="61"/>
      <c r="AN353" s="61"/>
    </row>
    <row r="354" spans="1:40" ht="9.75" customHeight="1" x14ac:dyDescent="0.2">
      <c r="A354" s="61"/>
      <c r="B354" s="61"/>
      <c r="C354" s="61"/>
      <c r="D354" s="61"/>
      <c r="E354" s="61"/>
      <c r="F354" s="61"/>
      <c r="G354" s="61"/>
      <c r="H354" s="61"/>
      <c r="I354" s="61"/>
      <c r="J354" s="61"/>
      <c r="K354" s="61"/>
      <c r="L354" s="61"/>
      <c r="M354" s="62"/>
      <c r="N354" s="61"/>
      <c r="O354" s="61"/>
      <c r="P354" s="61"/>
      <c r="Q354" s="61"/>
      <c r="R354" s="61"/>
      <c r="S354" s="61"/>
      <c r="T354" s="61"/>
      <c r="U354" s="61"/>
      <c r="V354" s="61"/>
      <c r="W354" s="61"/>
      <c r="X354" s="61"/>
      <c r="Y354" s="61"/>
      <c r="Z354" s="61"/>
      <c r="AA354" s="61"/>
      <c r="AB354" s="61"/>
      <c r="AC354" s="61"/>
      <c r="AD354" s="61"/>
      <c r="AE354" s="61"/>
      <c r="AF354" s="61"/>
      <c r="AG354" s="61"/>
      <c r="AH354" s="61"/>
      <c r="AI354" s="61"/>
      <c r="AJ354" s="61"/>
      <c r="AK354" s="61"/>
      <c r="AL354" s="61"/>
      <c r="AM354" s="61"/>
      <c r="AN354" s="61"/>
    </row>
    <row r="355" spans="1:40" ht="9.75" customHeight="1" x14ac:dyDescent="0.2">
      <c r="A355" s="61"/>
      <c r="B355" s="61"/>
      <c r="C355" s="61"/>
      <c r="D355" s="61"/>
      <c r="E355" s="61"/>
      <c r="F355" s="61"/>
      <c r="G355" s="61"/>
      <c r="H355" s="61"/>
      <c r="I355" s="61"/>
      <c r="J355" s="61"/>
      <c r="K355" s="61"/>
      <c r="L355" s="61"/>
      <c r="M355" s="62"/>
      <c r="N355" s="61"/>
      <c r="O355" s="61"/>
      <c r="P355" s="61"/>
      <c r="Q355" s="61"/>
      <c r="R355" s="61"/>
      <c r="S355" s="61"/>
      <c r="T355" s="61"/>
      <c r="U355" s="61"/>
      <c r="V355" s="61"/>
      <c r="W355" s="61"/>
      <c r="X355" s="61"/>
      <c r="Y355" s="61"/>
      <c r="Z355" s="61"/>
      <c r="AA355" s="61"/>
      <c r="AB355" s="61"/>
      <c r="AC355" s="61"/>
      <c r="AD355" s="61"/>
      <c r="AE355" s="61"/>
      <c r="AF355" s="61"/>
      <c r="AG355" s="61"/>
      <c r="AH355" s="61"/>
      <c r="AI355" s="61"/>
      <c r="AJ355" s="61"/>
      <c r="AK355" s="61"/>
      <c r="AL355" s="61"/>
      <c r="AM355" s="61"/>
      <c r="AN355" s="61"/>
    </row>
    <row r="356" spans="1:40" ht="9.75" customHeight="1" x14ac:dyDescent="0.2">
      <c r="A356" s="61"/>
      <c r="B356" s="61"/>
      <c r="C356" s="61"/>
      <c r="D356" s="61"/>
      <c r="E356" s="61"/>
      <c r="F356" s="61"/>
      <c r="G356" s="61"/>
      <c r="H356" s="61"/>
      <c r="I356" s="61"/>
      <c r="J356" s="61"/>
      <c r="K356" s="61"/>
      <c r="L356" s="61"/>
      <c r="M356" s="62"/>
      <c r="N356" s="61"/>
      <c r="O356" s="61"/>
      <c r="P356" s="61"/>
      <c r="Q356" s="61"/>
      <c r="R356" s="61"/>
      <c r="S356" s="61"/>
      <c r="T356" s="61"/>
      <c r="U356" s="61"/>
      <c r="V356" s="61"/>
      <c r="W356" s="61"/>
      <c r="X356" s="61"/>
      <c r="Y356" s="61"/>
      <c r="Z356" s="61"/>
      <c r="AA356" s="61"/>
      <c r="AB356" s="61"/>
      <c r="AC356" s="61"/>
      <c r="AD356" s="61"/>
      <c r="AE356" s="61"/>
      <c r="AF356" s="61"/>
      <c r="AG356" s="61"/>
      <c r="AH356" s="61"/>
      <c r="AI356" s="61"/>
      <c r="AJ356" s="61"/>
      <c r="AK356" s="61"/>
      <c r="AL356" s="61"/>
      <c r="AM356" s="61"/>
      <c r="AN356" s="61"/>
    </row>
    <row r="357" spans="1:40" ht="9.75" customHeight="1" x14ac:dyDescent="0.2">
      <c r="A357" s="61"/>
      <c r="B357" s="61"/>
      <c r="C357" s="61"/>
      <c r="D357" s="61"/>
      <c r="E357" s="61"/>
      <c r="F357" s="61"/>
      <c r="G357" s="61"/>
      <c r="H357" s="61"/>
      <c r="I357" s="61"/>
      <c r="J357" s="61"/>
      <c r="K357" s="61"/>
      <c r="L357" s="61"/>
      <c r="M357" s="62"/>
      <c r="N357" s="61"/>
      <c r="O357" s="61"/>
      <c r="P357" s="61"/>
      <c r="Q357" s="61"/>
      <c r="R357" s="61"/>
      <c r="S357" s="61"/>
      <c r="T357" s="61"/>
      <c r="U357" s="61"/>
      <c r="V357" s="61"/>
      <c r="W357" s="61"/>
      <c r="X357" s="61"/>
      <c r="Y357" s="61"/>
      <c r="Z357" s="61"/>
      <c r="AA357" s="61"/>
      <c r="AB357" s="61"/>
      <c r="AC357" s="61"/>
      <c r="AD357" s="61"/>
      <c r="AE357" s="61"/>
      <c r="AF357" s="61"/>
      <c r="AG357" s="61"/>
      <c r="AH357" s="61"/>
      <c r="AI357" s="61"/>
      <c r="AJ357" s="61"/>
      <c r="AK357" s="61"/>
      <c r="AL357" s="61"/>
      <c r="AM357" s="61"/>
      <c r="AN357" s="61"/>
    </row>
    <row r="358" spans="1:40" ht="9.75" customHeight="1" x14ac:dyDescent="0.2">
      <c r="A358" s="61"/>
      <c r="B358" s="61"/>
      <c r="C358" s="61"/>
      <c r="D358" s="61"/>
      <c r="E358" s="61"/>
      <c r="F358" s="61"/>
      <c r="G358" s="61"/>
      <c r="H358" s="61"/>
      <c r="I358" s="61"/>
      <c r="J358" s="61"/>
      <c r="K358" s="61"/>
      <c r="L358" s="61"/>
      <c r="M358" s="62"/>
      <c r="N358" s="61"/>
      <c r="O358" s="61"/>
      <c r="P358" s="61"/>
      <c r="Q358" s="61"/>
      <c r="R358" s="61"/>
      <c r="S358" s="61"/>
      <c r="T358" s="61"/>
      <c r="U358" s="61"/>
      <c r="V358" s="61"/>
      <c r="W358" s="61"/>
      <c r="X358" s="61"/>
      <c r="Y358" s="61"/>
      <c r="Z358" s="61"/>
      <c r="AA358" s="61"/>
      <c r="AB358" s="61"/>
      <c r="AC358" s="61"/>
      <c r="AD358" s="61"/>
      <c r="AE358" s="61"/>
      <c r="AF358" s="61"/>
      <c r="AG358" s="61"/>
      <c r="AH358" s="61"/>
      <c r="AI358" s="61"/>
      <c r="AJ358" s="61"/>
      <c r="AK358" s="61"/>
      <c r="AL358" s="61"/>
      <c r="AM358" s="61"/>
      <c r="AN358" s="61"/>
    </row>
    <row r="359" spans="1:40" ht="9.75" customHeight="1" x14ac:dyDescent="0.2">
      <c r="A359" s="61"/>
      <c r="B359" s="61"/>
      <c r="C359" s="61"/>
      <c r="D359" s="61"/>
      <c r="E359" s="61"/>
      <c r="F359" s="61"/>
      <c r="G359" s="61"/>
      <c r="H359" s="61"/>
      <c r="I359" s="61"/>
      <c r="J359" s="61"/>
      <c r="K359" s="61"/>
      <c r="L359" s="61"/>
      <c r="M359" s="62"/>
      <c r="N359" s="61"/>
      <c r="O359" s="61"/>
      <c r="P359" s="61"/>
      <c r="Q359" s="61"/>
      <c r="R359" s="61"/>
      <c r="S359" s="61"/>
      <c r="T359" s="61"/>
      <c r="U359" s="61"/>
      <c r="V359" s="61"/>
      <c r="W359" s="61"/>
      <c r="X359" s="61"/>
      <c r="Y359" s="61"/>
      <c r="Z359" s="61"/>
      <c r="AA359" s="61"/>
      <c r="AB359" s="61"/>
      <c r="AC359" s="61"/>
      <c r="AD359" s="61"/>
      <c r="AE359" s="61"/>
      <c r="AF359" s="61"/>
      <c r="AG359" s="61"/>
      <c r="AH359" s="61"/>
      <c r="AI359" s="61"/>
      <c r="AJ359" s="61"/>
      <c r="AK359" s="61"/>
      <c r="AL359" s="61"/>
      <c r="AM359" s="61"/>
      <c r="AN359" s="61"/>
    </row>
    <row r="360" spans="1:40" ht="9.75" customHeight="1" x14ac:dyDescent="0.2">
      <c r="A360" s="61"/>
      <c r="B360" s="61"/>
      <c r="C360" s="61"/>
      <c r="D360" s="61"/>
      <c r="E360" s="61"/>
      <c r="F360" s="61"/>
      <c r="G360" s="61"/>
      <c r="H360" s="61"/>
      <c r="I360" s="61"/>
      <c r="J360" s="61"/>
      <c r="K360" s="61"/>
      <c r="L360" s="61"/>
      <c r="M360" s="62"/>
      <c r="N360" s="61"/>
      <c r="O360" s="61"/>
      <c r="P360" s="61"/>
      <c r="Q360" s="61"/>
      <c r="R360" s="61"/>
      <c r="S360" s="61"/>
      <c r="T360" s="61"/>
      <c r="U360" s="61"/>
      <c r="V360" s="61"/>
      <c r="W360" s="61"/>
      <c r="X360" s="61"/>
      <c r="Y360" s="61"/>
      <c r="Z360" s="61"/>
      <c r="AA360" s="61"/>
      <c r="AB360" s="61"/>
      <c r="AC360" s="61"/>
      <c r="AD360" s="61"/>
      <c r="AE360" s="61"/>
      <c r="AF360" s="61"/>
      <c r="AG360" s="61"/>
      <c r="AH360" s="61"/>
      <c r="AI360" s="61"/>
      <c r="AJ360" s="61"/>
      <c r="AK360" s="61"/>
      <c r="AL360" s="61"/>
      <c r="AM360" s="61"/>
      <c r="AN360" s="61"/>
    </row>
    <row r="361" spans="1:40" ht="9.75" customHeight="1" x14ac:dyDescent="0.2">
      <c r="A361" s="61"/>
      <c r="B361" s="61"/>
      <c r="C361" s="61"/>
      <c r="D361" s="61"/>
      <c r="E361" s="61"/>
      <c r="F361" s="61"/>
      <c r="G361" s="61"/>
      <c r="H361" s="61"/>
      <c r="I361" s="61"/>
      <c r="J361" s="61"/>
      <c r="K361" s="61"/>
      <c r="L361" s="61"/>
      <c r="M361" s="62"/>
      <c r="N361" s="61"/>
      <c r="O361" s="61"/>
      <c r="P361" s="61"/>
      <c r="Q361" s="61"/>
      <c r="R361" s="61"/>
      <c r="S361" s="61"/>
      <c r="T361" s="61"/>
      <c r="U361" s="61"/>
      <c r="V361" s="61"/>
      <c r="W361" s="61"/>
      <c r="X361" s="61"/>
      <c r="Y361" s="61"/>
      <c r="Z361" s="61"/>
      <c r="AA361" s="61"/>
      <c r="AB361" s="61"/>
      <c r="AC361" s="61"/>
      <c r="AD361" s="61"/>
      <c r="AE361" s="61"/>
      <c r="AF361" s="61"/>
      <c r="AG361" s="61"/>
      <c r="AH361" s="61"/>
      <c r="AI361" s="61"/>
      <c r="AJ361" s="61"/>
      <c r="AK361" s="61"/>
      <c r="AL361" s="61"/>
      <c r="AM361" s="61"/>
      <c r="AN361" s="61"/>
    </row>
    <row r="362" spans="1:40" ht="9.75" customHeight="1" x14ac:dyDescent="0.2">
      <c r="A362" s="61"/>
      <c r="B362" s="61"/>
      <c r="C362" s="61"/>
      <c r="D362" s="61"/>
      <c r="E362" s="61"/>
      <c r="F362" s="61"/>
      <c r="G362" s="61"/>
      <c r="H362" s="61"/>
      <c r="I362" s="61"/>
      <c r="J362" s="61"/>
      <c r="K362" s="61"/>
      <c r="L362" s="61"/>
      <c r="M362" s="62"/>
      <c r="N362" s="61"/>
      <c r="O362" s="61"/>
      <c r="P362" s="61"/>
      <c r="Q362" s="61"/>
      <c r="R362" s="61"/>
      <c r="S362" s="61"/>
      <c r="T362" s="61"/>
      <c r="U362" s="61"/>
      <c r="V362" s="61"/>
      <c r="W362" s="61"/>
      <c r="X362" s="61"/>
      <c r="Y362" s="61"/>
      <c r="Z362" s="61"/>
      <c r="AA362" s="61"/>
      <c r="AB362" s="61"/>
      <c r="AC362" s="61"/>
      <c r="AD362" s="61"/>
      <c r="AE362" s="61"/>
      <c r="AF362" s="61"/>
      <c r="AG362" s="61"/>
      <c r="AH362" s="61"/>
      <c r="AI362" s="61"/>
      <c r="AJ362" s="61"/>
      <c r="AK362" s="61"/>
      <c r="AL362" s="61"/>
      <c r="AM362" s="61"/>
      <c r="AN362" s="61"/>
    </row>
    <row r="363" spans="1:40" ht="9.75" customHeight="1" x14ac:dyDescent="0.2">
      <c r="A363" s="61"/>
      <c r="B363" s="61"/>
      <c r="C363" s="61"/>
      <c r="D363" s="61"/>
      <c r="E363" s="61"/>
      <c r="F363" s="61"/>
      <c r="G363" s="61"/>
      <c r="H363" s="61"/>
      <c r="I363" s="61"/>
      <c r="J363" s="61"/>
      <c r="K363" s="61"/>
      <c r="L363" s="61"/>
      <c r="M363" s="62"/>
      <c r="N363" s="61"/>
      <c r="O363" s="61"/>
      <c r="P363" s="61"/>
      <c r="Q363" s="61"/>
      <c r="R363" s="61"/>
      <c r="S363" s="61"/>
      <c r="T363" s="61"/>
      <c r="U363" s="61"/>
      <c r="V363" s="61"/>
      <c r="W363" s="61"/>
      <c r="X363" s="61"/>
      <c r="Y363" s="61"/>
      <c r="Z363" s="61"/>
      <c r="AA363" s="61"/>
      <c r="AB363" s="61"/>
      <c r="AC363" s="61"/>
      <c r="AD363" s="61"/>
      <c r="AE363" s="61"/>
      <c r="AF363" s="61"/>
      <c r="AG363" s="61"/>
      <c r="AH363" s="61"/>
      <c r="AI363" s="61"/>
      <c r="AJ363" s="61"/>
      <c r="AK363" s="61"/>
      <c r="AL363" s="61"/>
      <c r="AM363" s="61"/>
      <c r="AN363" s="61"/>
    </row>
    <row r="364" spans="1:40" ht="9.75" customHeight="1" x14ac:dyDescent="0.2">
      <c r="A364" s="61"/>
      <c r="B364" s="61"/>
      <c r="C364" s="61"/>
      <c r="D364" s="61"/>
      <c r="E364" s="61"/>
      <c r="F364" s="61"/>
      <c r="G364" s="61"/>
      <c r="H364" s="61"/>
      <c r="I364" s="61"/>
      <c r="J364" s="61"/>
      <c r="K364" s="61"/>
      <c r="L364" s="61"/>
      <c r="M364" s="62"/>
      <c r="N364" s="61"/>
      <c r="O364" s="61"/>
      <c r="P364" s="61"/>
      <c r="Q364" s="61"/>
      <c r="R364" s="61"/>
      <c r="S364" s="61"/>
      <c r="T364" s="61"/>
      <c r="U364" s="61"/>
      <c r="V364" s="61"/>
      <c r="W364" s="61"/>
      <c r="X364" s="61"/>
      <c r="Y364" s="61"/>
      <c r="Z364" s="61"/>
      <c r="AA364" s="61"/>
      <c r="AB364" s="61"/>
      <c r="AC364" s="61"/>
      <c r="AD364" s="61"/>
      <c r="AE364" s="61"/>
      <c r="AF364" s="61"/>
      <c r="AG364" s="61"/>
      <c r="AH364" s="61"/>
      <c r="AI364" s="61"/>
      <c r="AJ364" s="61"/>
      <c r="AK364" s="61"/>
      <c r="AL364" s="61"/>
      <c r="AM364" s="61"/>
      <c r="AN364" s="61"/>
    </row>
    <row r="365" spans="1:40" ht="9.75" customHeight="1" x14ac:dyDescent="0.2">
      <c r="A365" s="61"/>
      <c r="B365" s="61"/>
      <c r="C365" s="61"/>
      <c r="D365" s="61"/>
      <c r="E365" s="61"/>
      <c r="F365" s="61"/>
      <c r="G365" s="61"/>
      <c r="H365" s="61"/>
      <c r="I365" s="61"/>
      <c r="J365" s="61"/>
      <c r="K365" s="61"/>
      <c r="L365" s="61"/>
      <c r="M365" s="62"/>
      <c r="N365" s="61"/>
      <c r="O365" s="61"/>
      <c r="P365" s="61"/>
      <c r="Q365" s="61"/>
      <c r="R365" s="61"/>
      <c r="S365" s="61"/>
      <c r="T365" s="61"/>
      <c r="U365" s="61"/>
      <c r="V365" s="61"/>
      <c r="W365" s="61"/>
      <c r="X365" s="61"/>
      <c r="Y365" s="61"/>
      <c r="Z365" s="61"/>
      <c r="AA365" s="61"/>
      <c r="AB365" s="61"/>
      <c r="AC365" s="61"/>
      <c r="AD365" s="61"/>
      <c r="AE365" s="61"/>
      <c r="AF365" s="61"/>
      <c r="AG365" s="61"/>
      <c r="AH365" s="61"/>
      <c r="AI365" s="61"/>
      <c r="AJ365" s="61"/>
      <c r="AK365" s="61"/>
      <c r="AL365" s="61"/>
      <c r="AM365" s="61"/>
      <c r="AN365" s="61"/>
    </row>
    <row r="366" spans="1:40" ht="9.75" customHeight="1" x14ac:dyDescent="0.2">
      <c r="A366" s="61"/>
      <c r="B366" s="61"/>
      <c r="C366" s="61"/>
      <c r="D366" s="61"/>
      <c r="E366" s="61"/>
      <c r="F366" s="61"/>
      <c r="G366" s="61"/>
      <c r="H366" s="61"/>
      <c r="I366" s="61"/>
      <c r="J366" s="61"/>
      <c r="K366" s="61"/>
      <c r="L366" s="61"/>
      <c r="M366" s="62"/>
      <c r="N366" s="61"/>
      <c r="O366" s="61"/>
      <c r="P366" s="61"/>
      <c r="Q366" s="61"/>
      <c r="R366" s="61"/>
      <c r="S366" s="61"/>
      <c r="T366" s="61"/>
      <c r="U366" s="61"/>
      <c r="V366" s="61"/>
      <c r="W366" s="61"/>
      <c r="X366" s="61"/>
      <c r="Y366" s="61"/>
      <c r="Z366" s="61"/>
      <c r="AA366" s="61"/>
      <c r="AB366" s="61"/>
      <c r="AC366" s="61"/>
      <c r="AD366" s="61"/>
      <c r="AE366" s="61"/>
      <c r="AF366" s="61"/>
      <c r="AG366" s="61"/>
      <c r="AH366" s="61"/>
      <c r="AI366" s="61"/>
      <c r="AJ366" s="61"/>
      <c r="AK366" s="61"/>
      <c r="AL366" s="61"/>
      <c r="AM366" s="61"/>
      <c r="AN366" s="61"/>
    </row>
    <row r="367" spans="1:40" ht="9.75" customHeight="1" x14ac:dyDescent="0.2">
      <c r="A367" s="61"/>
      <c r="B367" s="61"/>
      <c r="C367" s="61"/>
      <c r="D367" s="61"/>
      <c r="E367" s="61"/>
      <c r="F367" s="61"/>
      <c r="G367" s="61"/>
      <c r="H367" s="61"/>
      <c r="I367" s="61"/>
      <c r="J367" s="61"/>
      <c r="K367" s="61"/>
      <c r="L367" s="61"/>
      <c r="M367" s="62"/>
      <c r="N367" s="61"/>
      <c r="O367" s="61"/>
      <c r="P367" s="61"/>
      <c r="Q367" s="61"/>
      <c r="R367" s="61"/>
      <c r="S367" s="61"/>
      <c r="T367" s="61"/>
      <c r="U367" s="61"/>
      <c r="V367" s="61"/>
      <c r="W367" s="61"/>
      <c r="X367" s="61"/>
      <c r="Y367" s="61"/>
      <c r="Z367" s="61"/>
      <c r="AA367" s="61"/>
      <c r="AB367" s="61"/>
      <c r="AC367" s="61"/>
      <c r="AD367" s="61"/>
      <c r="AE367" s="61"/>
      <c r="AF367" s="61"/>
      <c r="AG367" s="61"/>
      <c r="AH367" s="61"/>
      <c r="AI367" s="61"/>
      <c r="AJ367" s="61"/>
      <c r="AK367" s="61"/>
      <c r="AL367" s="61"/>
      <c r="AM367" s="61"/>
      <c r="AN367" s="61"/>
    </row>
    <row r="368" spans="1:40" ht="9.75" customHeight="1" x14ac:dyDescent="0.2">
      <c r="A368" s="61"/>
      <c r="B368" s="61"/>
      <c r="C368" s="61"/>
      <c r="D368" s="61"/>
      <c r="E368" s="61"/>
      <c r="F368" s="61"/>
      <c r="G368" s="61"/>
      <c r="H368" s="61"/>
      <c r="I368" s="61"/>
      <c r="J368" s="61"/>
      <c r="K368" s="61"/>
      <c r="L368" s="61"/>
      <c r="M368" s="62"/>
      <c r="N368" s="61"/>
      <c r="O368" s="61"/>
      <c r="P368" s="61"/>
      <c r="Q368" s="61"/>
      <c r="R368" s="61"/>
      <c r="S368" s="61"/>
      <c r="T368" s="61"/>
      <c r="U368" s="61"/>
      <c r="V368" s="61"/>
      <c r="W368" s="61"/>
      <c r="X368" s="61"/>
      <c r="Y368" s="61"/>
      <c r="Z368" s="61"/>
      <c r="AA368" s="61"/>
      <c r="AB368" s="61"/>
      <c r="AC368" s="61"/>
      <c r="AD368" s="61"/>
      <c r="AE368" s="61"/>
      <c r="AF368" s="61"/>
      <c r="AG368" s="61"/>
      <c r="AH368" s="61"/>
      <c r="AI368" s="61"/>
      <c r="AJ368" s="61"/>
      <c r="AK368" s="61"/>
      <c r="AL368" s="61"/>
      <c r="AM368" s="61"/>
      <c r="AN368" s="61"/>
    </row>
    <row r="369" spans="1:40" ht="9.75" customHeight="1" x14ac:dyDescent="0.2">
      <c r="A369" s="61"/>
      <c r="B369" s="61"/>
      <c r="C369" s="61"/>
      <c r="D369" s="61"/>
      <c r="E369" s="61"/>
      <c r="F369" s="61"/>
      <c r="G369" s="61"/>
      <c r="H369" s="61"/>
      <c r="I369" s="61"/>
      <c r="J369" s="61"/>
      <c r="K369" s="61"/>
      <c r="L369" s="61"/>
      <c r="M369" s="62"/>
      <c r="N369" s="61"/>
      <c r="O369" s="61"/>
      <c r="P369" s="61"/>
      <c r="Q369" s="61"/>
      <c r="R369" s="61"/>
      <c r="S369" s="61"/>
      <c r="T369" s="61"/>
      <c r="U369" s="61"/>
      <c r="V369" s="61"/>
      <c r="W369" s="61"/>
      <c r="X369" s="61"/>
      <c r="Y369" s="61"/>
      <c r="Z369" s="61"/>
      <c r="AA369" s="61"/>
      <c r="AB369" s="61"/>
      <c r="AC369" s="61"/>
      <c r="AD369" s="61"/>
      <c r="AE369" s="61"/>
      <c r="AF369" s="61"/>
      <c r="AG369" s="61"/>
      <c r="AH369" s="61"/>
      <c r="AI369" s="61"/>
      <c r="AJ369" s="61"/>
      <c r="AK369" s="61"/>
      <c r="AL369" s="61"/>
      <c r="AM369" s="61"/>
      <c r="AN369" s="61"/>
    </row>
    <row r="370" spans="1:40" ht="9.75" customHeight="1" x14ac:dyDescent="0.2">
      <c r="A370" s="61"/>
      <c r="B370" s="61"/>
      <c r="C370" s="61"/>
      <c r="D370" s="61"/>
      <c r="E370" s="61"/>
      <c r="F370" s="61"/>
      <c r="G370" s="61"/>
      <c r="H370" s="61"/>
      <c r="I370" s="61"/>
      <c r="J370" s="61"/>
      <c r="K370" s="61"/>
      <c r="L370" s="61"/>
      <c r="M370" s="62"/>
      <c r="N370" s="61"/>
      <c r="O370" s="61"/>
      <c r="P370" s="61"/>
      <c r="Q370" s="61"/>
      <c r="R370" s="61"/>
      <c r="S370" s="61"/>
      <c r="T370" s="61"/>
      <c r="U370" s="61"/>
      <c r="V370" s="61"/>
      <c r="W370" s="61"/>
      <c r="X370" s="61"/>
      <c r="Y370" s="61"/>
      <c r="Z370" s="61"/>
      <c r="AA370" s="61"/>
      <c r="AB370" s="61"/>
      <c r="AC370" s="61"/>
      <c r="AD370" s="61"/>
      <c r="AE370" s="61"/>
      <c r="AF370" s="61"/>
      <c r="AG370" s="61"/>
      <c r="AH370" s="61"/>
      <c r="AI370" s="61"/>
      <c r="AJ370" s="61"/>
      <c r="AK370" s="61"/>
      <c r="AL370" s="61"/>
      <c r="AM370" s="61"/>
      <c r="AN370" s="61"/>
    </row>
    <row r="371" spans="1:40" ht="9.75" customHeight="1" x14ac:dyDescent="0.2">
      <c r="A371" s="61"/>
      <c r="B371" s="61"/>
      <c r="C371" s="61"/>
      <c r="D371" s="61"/>
      <c r="E371" s="61"/>
      <c r="F371" s="61"/>
      <c r="G371" s="61"/>
      <c r="H371" s="61"/>
      <c r="I371" s="61"/>
      <c r="J371" s="61"/>
      <c r="K371" s="61"/>
      <c r="L371" s="61"/>
      <c r="M371" s="62"/>
      <c r="N371" s="61"/>
      <c r="O371" s="61"/>
      <c r="P371" s="61"/>
      <c r="Q371" s="61"/>
      <c r="R371" s="61"/>
      <c r="S371" s="61"/>
      <c r="T371" s="61"/>
      <c r="U371" s="61"/>
      <c r="V371" s="61"/>
      <c r="W371" s="61"/>
      <c r="X371" s="61"/>
      <c r="Y371" s="61"/>
      <c r="Z371" s="61"/>
      <c r="AA371" s="61"/>
      <c r="AB371" s="61"/>
      <c r="AC371" s="61"/>
      <c r="AD371" s="61"/>
      <c r="AE371" s="61"/>
      <c r="AF371" s="61"/>
      <c r="AG371" s="61"/>
      <c r="AH371" s="61"/>
      <c r="AI371" s="61"/>
      <c r="AJ371" s="61"/>
      <c r="AK371" s="61"/>
      <c r="AL371" s="61"/>
      <c r="AM371" s="61"/>
      <c r="AN371" s="61"/>
    </row>
    <row r="372" spans="1:40" ht="9.75" customHeight="1" x14ac:dyDescent="0.2">
      <c r="A372" s="61"/>
      <c r="B372" s="61"/>
      <c r="C372" s="61"/>
      <c r="D372" s="61"/>
      <c r="E372" s="61"/>
      <c r="F372" s="61"/>
      <c r="G372" s="61"/>
      <c r="H372" s="61"/>
      <c r="I372" s="61"/>
      <c r="J372" s="61"/>
      <c r="K372" s="61"/>
      <c r="L372" s="61"/>
      <c r="M372" s="62"/>
      <c r="N372" s="61"/>
      <c r="O372" s="61"/>
      <c r="P372" s="61"/>
      <c r="Q372" s="61"/>
      <c r="R372" s="61"/>
      <c r="S372" s="61"/>
      <c r="T372" s="61"/>
      <c r="U372" s="61"/>
      <c r="V372" s="61"/>
      <c r="W372" s="61"/>
      <c r="X372" s="61"/>
      <c r="Y372" s="61"/>
      <c r="Z372" s="61"/>
      <c r="AA372" s="61"/>
      <c r="AB372" s="61"/>
      <c r="AC372" s="61"/>
      <c r="AD372" s="61"/>
      <c r="AE372" s="61"/>
      <c r="AF372" s="61"/>
      <c r="AG372" s="61"/>
      <c r="AH372" s="61"/>
      <c r="AI372" s="61"/>
      <c r="AJ372" s="61"/>
      <c r="AK372" s="61"/>
      <c r="AL372" s="61"/>
      <c r="AM372" s="61"/>
      <c r="AN372" s="61"/>
    </row>
    <row r="373" spans="1:40" ht="9.75" customHeight="1" x14ac:dyDescent="0.2">
      <c r="A373" s="61"/>
      <c r="B373" s="61"/>
      <c r="C373" s="61"/>
      <c r="D373" s="61"/>
      <c r="E373" s="61"/>
      <c r="F373" s="61"/>
      <c r="G373" s="61"/>
      <c r="H373" s="61"/>
      <c r="I373" s="61"/>
      <c r="J373" s="61"/>
      <c r="K373" s="61"/>
      <c r="L373" s="61"/>
      <c r="M373" s="62"/>
      <c r="N373" s="61"/>
      <c r="O373" s="61"/>
      <c r="P373" s="61"/>
      <c r="Q373" s="61"/>
      <c r="R373" s="61"/>
      <c r="S373" s="61"/>
      <c r="T373" s="61"/>
      <c r="U373" s="61"/>
      <c r="V373" s="61"/>
      <c r="W373" s="61"/>
      <c r="X373" s="61"/>
      <c r="Y373" s="61"/>
      <c r="Z373" s="61"/>
      <c r="AA373" s="61"/>
      <c r="AB373" s="61"/>
      <c r="AC373" s="61"/>
      <c r="AD373" s="61"/>
      <c r="AE373" s="61"/>
      <c r="AF373" s="61"/>
      <c r="AG373" s="61"/>
      <c r="AH373" s="61"/>
      <c r="AI373" s="61"/>
      <c r="AJ373" s="61"/>
      <c r="AK373" s="61"/>
      <c r="AL373" s="61"/>
      <c r="AM373" s="61"/>
      <c r="AN373" s="61"/>
    </row>
    <row r="374" spans="1:40" ht="9.75" customHeight="1" x14ac:dyDescent="0.2">
      <c r="A374" s="61"/>
      <c r="B374" s="61"/>
      <c r="C374" s="61"/>
      <c r="D374" s="61"/>
      <c r="E374" s="61"/>
      <c r="F374" s="61"/>
      <c r="G374" s="61"/>
      <c r="H374" s="61"/>
      <c r="I374" s="61"/>
      <c r="J374" s="61"/>
      <c r="K374" s="61"/>
      <c r="L374" s="61"/>
      <c r="M374" s="62"/>
      <c r="N374" s="61"/>
      <c r="O374" s="61"/>
      <c r="P374" s="61"/>
      <c r="Q374" s="61"/>
      <c r="R374" s="61"/>
      <c r="S374" s="61"/>
      <c r="T374" s="61"/>
      <c r="U374" s="61"/>
      <c r="V374" s="61"/>
      <c r="W374" s="61"/>
      <c r="X374" s="61"/>
      <c r="Y374" s="61"/>
      <c r="Z374" s="61"/>
      <c r="AA374" s="61"/>
      <c r="AB374" s="61"/>
      <c r="AC374" s="61"/>
      <c r="AD374" s="61"/>
      <c r="AE374" s="61"/>
      <c r="AF374" s="61"/>
      <c r="AG374" s="61"/>
      <c r="AH374" s="61"/>
      <c r="AI374" s="61"/>
      <c r="AJ374" s="61"/>
      <c r="AK374" s="61"/>
      <c r="AL374" s="61"/>
      <c r="AM374" s="61"/>
      <c r="AN374" s="61"/>
    </row>
    <row r="375" spans="1:40" ht="9.75" customHeight="1" x14ac:dyDescent="0.2">
      <c r="A375" s="61"/>
      <c r="B375" s="61"/>
      <c r="C375" s="61"/>
      <c r="D375" s="61"/>
      <c r="E375" s="61"/>
      <c r="F375" s="61"/>
      <c r="G375" s="61"/>
      <c r="H375" s="61"/>
      <c r="I375" s="61"/>
      <c r="J375" s="61"/>
      <c r="K375" s="61"/>
      <c r="L375" s="61"/>
      <c r="M375" s="62"/>
      <c r="N375" s="61"/>
      <c r="O375" s="61"/>
      <c r="P375" s="61"/>
      <c r="Q375" s="61"/>
      <c r="R375" s="61"/>
      <c r="S375" s="61"/>
      <c r="T375" s="61"/>
      <c r="U375" s="61"/>
      <c r="V375" s="61"/>
      <c r="W375" s="61"/>
      <c r="X375" s="61"/>
      <c r="Y375" s="61"/>
      <c r="Z375" s="61"/>
      <c r="AA375" s="61"/>
      <c r="AB375" s="61"/>
      <c r="AC375" s="61"/>
      <c r="AD375" s="61"/>
      <c r="AE375" s="61"/>
      <c r="AF375" s="61"/>
      <c r="AG375" s="61"/>
      <c r="AH375" s="61"/>
      <c r="AI375" s="61"/>
      <c r="AJ375" s="61"/>
      <c r="AK375" s="61"/>
      <c r="AL375" s="61"/>
      <c r="AM375" s="61"/>
      <c r="AN375" s="61"/>
    </row>
    <row r="376" spans="1:40" ht="9.75" customHeight="1" x14ac:dyDescent="0.2">
      <c r="A376" s="61"/>
      <c r="B376" s="61"/>
      <c r="C376" s="61"/>
      <c r="D376" s="61"/>
      <c r="E376" s="61"/>
      <c r="F376" s="61"/>
      <c r="G376" s="61"/>
      <c r="H376" s="61"/>
      <c r="I376" s="61"/>
      <c r="J376" s="61"/>
      <c r="K376" s="61"/>
      <c r="L376" s="61"/>
      <c r="M376" s="62"/>
      <c r="N376" s="61"/>
      <c r="O376" s="61"/>
      <c r="P376" s="61"/>
      <c r="Q376" s="61"/>
      <c r="R376" s="61"/>
      <c r="S376" s="61"/>
      <c r="T376" s="61"/>
      <c r="U376" s="61"/>
      <c r="V376" s="61"/>
      <c r="W376" s="61"/>
      <c r="X376" s="61"/>
      <c r="Y376" s="61"/>
      <c r="Z376" s="61"/>
      <c r="AA376" s="61"/>
      <c r="AB376" s="61"/>
      <c r="AC376" s="61"/>
      <c r="AD376" s="61"/>
      <c r="AE376" s="61"/>
      <c r="AF376" s="61"/>
      <c r="AG376" s="61"/>
      <c r="AH376" s="61"/>
      <c r="AI376" s="61"/>
      <c r="AJ376" s="61"/>
      <c r="AK376" s="61"/>
      <c r="AL376" s="61"/>
      <c r="AM376" s="61"/>
      <c r="AN376" s="61"/>
    </row>
    <row r="377" spans="1:40" ht="9.75" customHeight="1" x14ac:dyDescent="0.2">
      <c r="A377" s="61"/>
      <c r="B377" s="61"/>
      <c r="C377" s="61"/>
      <c r="D377" s="61"/>
      <c r="E377" s="61"/>
      <c r="F377" s="61"/>
      <c r="G377" s="61"/>
      <c r="H377" s="61"/>
      <c r="I377" s="61"/>
      <c r="J377" s="61"/>
      <c r="K377" s="61"/>
      <c r="L377" s="61"/>
      <c r="M377" s="62"/>
      <c r="N377" s="61"/>
      <c r="O377" s="61"/>
      <c r="P377" s="61"/>
      <c r="Q377" s="61"/>
      <c r="R377" s="61"/>
      <c r="S377" s="61"/>
      <c r="T377" s="61"/>
      <c r="U377" s="61"/>
      <c r="V377" s="61"/>
      <c r="W377" s="61"/>
      <c r="X377" s="61"/>
      <c r="Y377" s="61"/>
      <c r="Z377" s="61"/>
      <c r="AA377" s="61"/>
      <c r="AB377" s="61"/>
      <c r="AC377" s="61"/>
      <c r="AD377" s="61"/>
      <c r="AE377" s="61"/>
      <c r="AF377" s="61"/>
      <c r="AG377" s="61"/>
      <c r="AH377" s="61"/>
      <c r="AI377" s="61"/>
      <c r="AJ377" s="61"/>
      <c r="AK377" s="61"/>
      <c r="AL377" s="61"/>
      <c r="AM377" s="61"/>
      <c r="AN377" s="61"/>
    </row>
    <row r="378" spans="1:40" ht="9.75" customHeight="1" x14ac:dyDescent="0.2">
      <c r="A378" s="61"/>
      <c r="B378" s="61"/>
      <c r="C378" s="61"/>
      <c r="D378" s="61"/>
      <c r="E378" s="61"/>
      <c r="F378" s="61"/>
      <c r="G378" s="61"/>
      <c r="H378" s="61"/>
      <c r="I378" s="61"/>
      <c r="J378" s="61"/>
      <c r="K378" s="61"/>
      <c r="L378" s="61"/>
      <c r="M378" s="62"/>
      <c r="N378" s="61"/>
      <c r="O378" s="61"/>
      <c r="P378" s="61"/>
      <c r="Q378" s="61"/>
      <c r="R378" s="61"/>
      <c r="S378" s="61"/>
      <c r="T378" s="61"/>
      <c r="U378" s="61"/>
      <c r="V378" s="61"/>
      <c r="W378" s="61"/>
      <c r="X378" s="61"/>
      <c r="Y378" s="61"/>
      <c r="Z378" s="61"/>
      <c r="AA378" s="61"/>
      <c r="AB378" s="61"/>
      <c r="AC378" s="61"/>
      <c r="AD378" s="61"/>
      <c r="AE378" s="61"/>
      <c r="AF378" s="61"/>
      <c r="AG378" s="61"/>
      <c r="AH378" s="61"/>
      <c r="AI378" s="61"/>
      <c r="AJ378" s="61"/>
      <c r="AK378" s="61"/>
      <c r="AL378" s="61"/>
      <c r="AM378" s="61"/>
      <c r="AN378" s="61"/>
    </row>
    <row r="379" spans="1:40" ht="9.75" customHeight="1" x14ac:dyDescent="0.2">
      <c r="A379" s="61"/>
      <c r="B379" s="61"/>
      <c r="C379" s="61"/>
      <c r="D379" s="61"/>
      <c r="E379" s="61"/>
      <c r="F379" s="61"/>
      <c r="G379" s="61"/>
      <c r="H379" s="61"/>
      <c r="I379" s="61"/>
      <c r="J379" s="61"/>
      <c r="K379" s="61"/>
      <c r="L379" s="61"/>
      <c r="M379" s="62"/>
      <c r="N379" s="61"/>
      <c r="O379" s="61"/>
      <c r="P379" s="61"/>
      <c r="Q379" s="61"/>
      <c r="R379" s="61"/>
      <c r="S379" s="61"/>
      <c r="T379" s="61"/>
      <c r="U379" s="61"/>
      <c r="V379" s="61"/>
      <c r="W379" s="61"/>
      <c r="X379" s="61"/>
      <c r="Y379" s="61"/>
      <c r="Z379" s="61"/>
      <c r="AA379" s="61"/>
      <c r="AB379" s="61"/>
      <c r="AC379" s="61"/>
      <c r="AD379" s="61"/>
      <c r="AE379" s="61"/>
      <c r="AF379" s="61"/>
      <c r="AG379" s="61"/>
      <c r="AH379" s="61"/>
      <c r="AI379" s="61"/>
      <c r="AJ379" s="61"/>
      <c r="AK379" s="61"/>
      <c r="AL379" s="61"/>
      <c r="AM379" s="61"/>
      <c r="AN379" s="61"/>
    </row>
    <row r="380" spans="1:40" ht="9.75" customHeight="1" x14ac:dyDescent="0.2">
      <c r="A380" s="61"/>
      <c r="B380" s="61"/>
      <c r="C380" s="61"/>
      <c r="D380" s="61"/>
      <c r="E380" s="61"/>
      <c r="F380" s="61"/>
      <c r="G380" s="61"/>
      <c r="H380" s="61"/>
      <c r="I380" s="61"/>
      <c r="J380" s="61"/>
      <c r="K380" s="61"/>
      <c r="L380" s="61"/>
      <c r="M380" s="62"/>
      <c r="N380" s="61"/>
      <c r="O380" s="61"/>
      <c r="P380" s="61"/>
      <c r="Q380" s="61"/>
      <c r="R380" s="61"/>
      <c r="S380" s="61"/>
      <c r="T380" s="61"/>
      <c r="U380" s="61"/>
      <c r="V380" s="61"/>
      <c r="W380" s="61"/>
      <c r="X380" s="61"/>
      <c r="Y380" s="61"/>
      <c r="Z380" s="61"/>
      <c r="AA380" s="61"/>
      <c r="AB380" s="61"/>
      <c r="AC380" s="61"/>
      <c r="AD380" s="61"/>
      <c r="AE380" s="61"/>
      <c r="AF380" s="61"/>
      <c r="AG380" s="61"/>
      <c r="AH380" s="61"/>
      <c r="AI380" s="61"/>
      <c r="AJ380" s="61"/>
      <c r="AK380" s="61"/>
      <c r="AL380" s="61"/>
      <c r="AM380" s="61"/>
      <c r="AN380" s="61"/>
    </row>
    <row r="381" spans="1:40" ht="9.75" customHeight="1" x14ac:dyDescent="0.2">
      <c r="A381" s="61"/>
      <c r="B381" s="61"/>
      <c r="C381" s="61"/>
      <c r="D381" s="61"/>
      <c r="E381" s="61"/>
      <c r="F381" s="61"/>
      <c r="G381" s="61"/>
      <c r="H381" s="61"/>
      <c r="I381" s="61"/>
      <c r="J381" s="61"/>
      <c r="K381" s="61"/>
      <c r="L381" s="61"/>
      <c r="M381" s="62"/>
      <c r="N381" s="61"/>
      <c r="O381" s="61"/>
      <c r="P381" s="61"/>
      <c r="Q381" s="61"/>
      <c r="R381" s="61"/>
      <c r="S381" s="61"/>
      <c r="T381" s="61"/>
      <c r="U381" s="61"/>
      <c r="V381" s="61"/>
      <c r="W381" s="61"/>
      <c r="X381" s="61"/>
      <c r="Y381" s="61"/>
      <c r="Z381" s="61"/>
      <c r="AA381" s="61"/>
      <c r="AB381" s="61"/>
      <c r="AC381" s="61"/>
      <c r="AD381" s="61"/>
      <c r="AE381" s="61"/>
      <c r="AF381" s="61"/>
      <c r="AG381" s="61"/>
      <c r="AH381" s="61"/>
      <c r="AI381" s="61"/>
      <c r="AJ381" s="61"/>
      <c r="AK381" s="61"/>
      <c r="AL381" s="61"/>
      <c r="AM381" s="61"/>
      <c r="AN381" s="61"/>
    </row>
    <row r="382" spans="1:40" ht="9.75" customHeight="1" x14ac:dyDescent="0.2">
      <c r="A382" s="61"/>
      <c r="B382" s="61"/>
      <c r="C382" s="61"/>
      <c r="D382" s="61"/>
      <c r="E382" s="61"/>
      <c r="F382" s="61"/>
      <c r="G382" s="61"/>
      <c r="H382" s="61"/>
      <c r="I382" s="61"/>
      <c r="J382" s="61"/>
      <c r="K382" s="61"/>
      <c r="L382" s="61"/>
      <c r="M382" s="62"/>
      <c r="N382" s="61"/>
      <c r="O382" s="61"/>
      <c r="P382" s="61"/>
      <c r="Q382" s="61"/>
      <c r="R382" s="61"/>
      <c r="S382" s="61"/>
      <c r="T382" s="61"/>
      <c r="U382" s="61"/>
      <c r="V382" s="61"/>
      <c r="W382" s="61"/>
      <c r="X382" s="61"/>
      <c r="Y382" s="61"/>
      <c r="Z382" s="61"/>
      <c r="AA382" s="61"/>
      <c r="AB382" s="61"/>
      <c r="AC382" s="61"/>
      <c r="AD382" s="61"/>
      <c r="AE382" s="61"/>
      <c r="AF382" s="61"/>
      <c r="AG382" s="61"/>
      <c r="AH382" s="61"/>
      <c r="AI382" s="61"/>
      <c r="AJ382" s="61"/>
      <c r="AK382" s="61"/>
      <c r="AL382" s="61"/>
      <c r="AM382" s="61"/>
      <c r="AN382" s="61"/>
    </row>
    <row r="383" spans="1:40" ht="9.75" customHeight="1" x14ac:dyDescent="0.2">
      <c r="A383" s="61"/>
      <c r="B383" s="61"/>
      <c r="C383" s="61"/>
      <c r="D383" s="61"/>
      <c r="E383" s="61"/>
      <c r="F383" s="61"/>
      <c r="G383" s="61"/>
      <c r="H383" s="61"/>
      <c r="I383" s="61"/>
      <c r="J383" s="61"/>
      <c r="K383" s="61"/>
      <c r="L383" s="61"/>
      <c r="M383" s="62"/>
      <c r="N383" s="61"/>
      <c r="O383" s="61"/>
      <c r="P383" s="61"/>
      <c r="Q383" s="61"/>
      <c r="R383" s="61"/>
      <c r="S383" s="61"/>
      <c r="T383" s="61"/>
      <c r="U383" s="61"/>
      <c r="V383" s="61"/>
      <c r="W383" s="61"/>
      <c r="X383" s="61"/>
      <c r="Y383" s="61"/>
      <c r="Z383" s="61"/>
      <c r="AA383" s="61"/>
      <c r="AB383" s="61"/>
      <c r="AC383" s="61"/>
      <c r="AD383" s="61"/>
      <c r="AE383" s="61"/>
      <c r="AF383" s="61"/>
      <c r="AG383" s="61"/>
      <c r="AH383" s="61"/>
      <c r="AI383" s="61"/>
      <c r="AJ383" s="61"/>
      <c r="AK383" s="61"/>
      <c r="AL383" s="61"/>
      <c r="AM383" s="61"/>
      <c r="AN383" s="61"/>
    </row>
    <row r="384" spans="1:40" ht="9.75" customHeight="1" x14ac:dyDescent="0.2">
      <c r="A384" s="61"/>
      <c r="B384" s="61"/>
      <c r="C384" s="61"/>
      <c r="D384" s="61"/>
      <c r="E384" s="61"/>
      <c r="F384" s="61"/>
      <c r="G384" s="61"/>
      <c r="H384" s="61"/>
      <c r="I384" s="61"/>
      <c r="J384" s="61"/>
      <c r="K384" s="61"/>
      <c r="L384" s="61"/>
      <c r="M384" s="62"/>
      <c r="N384" s="61"/>
      <c r="O384" s="61"/>
      <c r="P384" s="61"/>
      <c r="Q384" s="61"/>
      <c r="R384" s="61"/>
      <c r="S384" s="61"/>
      <c r="T384" s="61"/>
      <c r="U384" s="61"/>
      <c r="V384" s="61"/>
      <c r="W384" s="61"/>
      <c r="X384" s="61"/>
      <c r="Y384" s="61"/>
      <c r="Z384" s="61"/>
      <c r="AA384" s="61"/>
      <c r="AB384" s="61"/>
      <c r="AC384" s="61"/>
      <c r="AD384" s="61"/>
      <c r="AE384" s="61"/>
      <c r="AF384" s="61"/>
      <c r="AG384" s="61"/>
      <c r="AH384" s="61"/>
      <c r="AI384" s="61"/>
      <c r="AJ384" s="61"/>
      <c r="AK384" s="61"/>
      <c r="AL384" s="61"/>
      <c r="AM384" s="61"/>
      <c r="AN384" s="61"/>
    </row>
    <row r="385" spans="1:40" ht="9.75" customHeight="1" x14ac:dyDescent="0.2">
      <c r="A385" s="61"/>
      <c r="B385" s="61"/>
      <c r="C385" s="61"/>
      <c r="D385" s="61"/>
      <c r="E385" s="61"/>
      <c r="F385" s="61"/>
      <c r="G385" s="61"/>
      <c r="H385" s="61"/>
      <c r="I385" s="61"/>
      <c r="J385" s="61"/>
      <c r="K385" s="61"/>
      <c r="L385" s="61"/>
      <c r="M385" s="62"/>
      <c r="N385" s="61"/>
      <c r="O385" s="61"/>
      <c r="P385" s="61"/>
      <c r="Q385" s="61"/>
      <c r="R385" s="61"/>
      <c r="S385" s="61"/>
      <c r="T385" s="61"/>
      <c r="U385" s="61"/>
      <c r="V385" s="61"/>
      <c r="W385" s="61"/>
      <c r="X385" s="61"/>
      <c r="Y385" s="61"/>
      <c r="Z385" s="61"/>
      <c r="AA385" s="61"/>
      <c r="AB385" s="61"/>
      <c r="AC385" s="61"/>
      <c r="AD385" s="61"/>
      <c r="AE385" s="61"/>
      <c r="AF385" s="61"/>
      <c r="AG385" s="61"/>
      <c r="AH385" s="61"/>
      <c r="AI385" s="61"/>
      <c r="AJ385" s="61"/>
      <c r="AK385" s="61"/>
      <c r="AL385" s="61"/>
      <c r="AM385" s="61"/>
      <c r="AN385" s="61"/>
    </row>
    <row r="386" spans="1:40" ht="9.75" customHeight="1" x14ac:dyDescent="0.2">
      <c r="A386" s="61"/>
      <c r="B386" s="61"/>
      <c r="C386" s="61"/>
      <c r="D386" s="61"/>
      <c r="E386" s="61"/>
      <c r="F386" s="61"/>
      <c r="G386" s="61"/>
      <c r="H386" s="61"/>
      <c r="I386" s="61"/>
      <c r="J386" s="61"/>
      <c r="K386" s="61"/>
      <c r="L386" s="61"/>
      <c r="M386" s="62"/>
      <c r="N386" s="61"/>
      <c r="O386" s="61"/>
      <c r="P386" s="61"/>
      <c r="Q386" s="61"/>
      <c r="R386" s="61"/>
      <c r="S386" s="61"/>
      <c r="T386" s="61"/>
      <c r="U386" s="61"/>
      <c r="V386" s="61"/>
      <c r="W386" s="61"/>
      <c r="X386" s="61"/>
      <c r="Y386" s="61"/>
      <c r="Z386" s="61"/>
      <c r="AA386" s="61"/>
      <c r="AB386" s="61"/>
      <c r="AC386" s="61"/>
      <c r="AD386" s="61"/>
      <c r="AE386" s="61"/>
      <c r="AF386" s="61"/>
      <c r="AG386" s="61"/>
      <c r="AH386" s="61"/>
      <c r="AI386" s="61"/>
      <c r="AJ386" s="61"/>
      <c r="AK386" s="61"/>
      <c r="AL386" s="61"/>
      <c r="AM386" s="61"/>
      <c r="AN386" s="61"/>
    </row>
    <row r="387" spans="1:40" ht="9.75" customHeight="1" x14ac:dyDescent="0.2">
      <c r="A387" s="61"/>
      <c r="B387" s="61"/>
      <c r="C387" s="61"/>
      <c r="D387" s="61"/>
      <c r="E387" s="61"/>
      <c r="F387" s="61"/>
      <c r="G387" s="61"/>
      <c r="H387" s="61"/>
      <c r="I387" s="61"/>
      <c r="J387" s="61"/>
      <c r="K387" s="61"/>
      <c r="L387" s="61"/>
      <c r="M387" s="62"/>
      <c r="N387" s="61"/>
      <c r="O387" s="61"/>
      <c r="P387" s="61"/>
      <c r="Q387" s="61"/>
      <c r="R387" s="61"/>
      <c r="S387" s="61"/>
      <c r="T387" s="61"/>
      <c r="U387" s="61"/>
      <c r="V387" s="61"/>
      <c r="W387" s="61"/>
      <c r="X387" s="61"/>
      <c r="Y387" s="61"/>
      <c r="Z387" s="61"/>
      <c r="AA387" s="61"/>
      <c r="AB387" s="61"/>
      <c r="AC387" s="61"/>
      <c r="AD387" s="61"/>
      <c r="AE387" s="61"/>
      <c r="AF387" s="61"/>
      <c r="AG387" s="61"/>
      <c r="AH387" s="61"/>
      <c r="AI387" s="61"/>
      <c r="AJ387" s="61"/>
      <c r="AK387" s="61"/>
      <c r="AL387" s="61"/>
      <c r="AM387" s="61"/>
      <c r="AN387" s="61"/>
    </row>
    <row r="388" spans="1:40" ht="9.75" customHeight="1" x14ac:dyDescent="0.2">
      <c r="A388" s="61"/>
      <c r="B388" s="61"/>
      <c r="C388" s="61"/>
      <c r="D388" s="61"/>
      <c r="E388" s="61"/>
      <c r="F388" s="61"/>
      <c r="G388" s="61"/>
      <c r="H388" s="61"/>
      <c r="I388" s="61"/>
      <c r="J388" s="61"/>
      <c r="K388" s="61"/>
      <c r="L388" s="61"/>
      <c r="M388" s="62"/>
      <c r="N388" s="61"/>
      <c r="O388" s="61"/>
      <c r="P388" s="61"/>
      <c r="Q388" s="61"/>
      <c r="R388" s="61"/>
      <c r="S388" s="61"/>
      <c r="T388" s="61"/>
      <c r="U388" s="61"/>
      <c r="V388" s="61"/>
      <c r="W388" s="61"/>
      <c r="X388" s="61"/>
      <c r="Y388" s="61"/>
      <c r="Z388" s="61"/>
      <c r="AA388" s="61"/>
      <c r="AB388" s="61"/>
      <c r="AC388" s="61"/>
      <c r="AD388" s="61"/>
      <c r="AE388" s="61"/>
      <c r="AF388" s="61"/>
      <c r="AG388" s="61"/>
      <c r="AH388" s="61"/>
      <c r="AI388" s="61"/>
      <c r="AJ388" s="61"/>
      <c r="AK388" s="61"/>
      <c r="AL388" s="61"/>
      <c r="AM388" s="61"/>
      <c r="AN388" s="61"/>
    </row>
    <row r="389" spans="1:40" ht="9.75" customHeight="1" x14ac:dyDescent="0.2">
      <c r="A389" s="61"/>
      <c r="B389" s="61"/>
      <c r="C389" s="61"/>
      <c r="D389" s="61"/>
      <c r="E389" s="61"/>
      <c r="F389" s="61"/>
      <c r="G389" s="61"/>
      <c r="H389" s="61"/>
      <c r="I389" s="61"/>
      <c r="J389" s="61"/>
      <c r="K389" s="61"/>
      <c r="L389" s="61"/>
      <c r="M389" s="62"/>
      <c r="N389" s="61"/>
      <c r="O389" s="61"/>
      <c r="P389" s="61"/>
      <c r="Q389" s="61"/>
      <c r="R389" s="61"/>
      <c r="S389" s="61"/>
      <c r="T389" s="61"/>
      <c r="U389" s="61"/>
      <c r="V389" s="61"/>
      <c r="W389" s="61"/>
      <c r="X389" s="61"/>
      <c r="Y389" s="61"/>
      <c r="Z389" s="61"/>
      <c r="AA389" s="61"/>
      <c r="AB389" s="61"/>
      <c r="AC389" s="61"/>
      <c r="AD389" s="61"/>
      <c r="AE389" s="61"/>
      <c r="AF389" s="61"/>
      <c r="AG389" s="61"/>
      <c r="AH389" s="61"/>
      <c r="AI389" s="61"/>
      <c r="AJ389" s="61"/>
      <c r="AK389" s="61"/>
      <c r="AL389" s="61"/>
      <c r="AM389" s="61"/>
      <c r="AN389" s="61"/>
    </row>
    <row r="390" spans="1:40" ht="9.75" customHeight="1" x14ac:dyDescent="0.2">
      <c r="A390" s="61"/>
      <c r="B390" s="61"/>
      <c r="C390" s="61"/>
      <c r="D390" s="61"/>
      <c r="E390" s="61"/>
      <c r="F390" s="61"/>
      <c r="G390" s="61"/>
      <c r="H390" s="61"/>
      <c r="I390" s="61"/>
      <c r="J390" s="61"/>
      <c r="K390" s="61"/>
      <c r="L390" s="61"/>
      <c r="M390" s="62"/>
      <c r="N390" s="61"/>
      <c r="O390" s="61"/>
      <c r="P390" s="61"/>
      <c r="Q390" s="61"/>
      <c r="R390" s="61"/>
      <c r="S390" s="61"/>
      <c r="T390" s="61"/>
      <c r="U390" s="61"/>
      <c r="V390" s="61"/>
      <c r="W390" s="61"/>
      <c r="X390" s="61"/>
      <c r="Y390" s="61"/>
      <c r="Z390" s="61"/>
      <c r="AA390" s="61"/>
      <c r="AB390" s="61"/>
      <c r="AC390" s="61"/>
      <c r="AD390" s="61"/>
      <c r="AE390" s="61"/>
      <c r="AF390" s="61"/>
      <c r="AG390" s="61"/>
      <c r="AH390" s="61"/>
      <c r="AI390" s="61"/>
      <c r="AJ390" s="61"/>
      <c r="AK390" s="61"/>
      <c r="AL390" s="61"/>
      <c r="AM390" s="61"/>
      <c r="AN390" s="61"/>
    </row>
    <row r="391" spans="1:40" ht="9.75" customHeight="1" x14ac:dyDescent="0.2">
      <c r="A391" s="61"/>
      <c r="B391" s="61"/>
      <c r="C391" s="61"/>
      <c r="D391" s="61"/>
      <c r="E391" s="61"/>
      <c r="F391" s="61"/>
      <c r="G391" s="61"/>
      <c r="H391" s="61"/>
      <c r="I391" s="61"/>
      <c r="J391" s="61"/>
      <c r="K391" s="61"/>
      <c r="L391" s="61"/>
      <c r="M391" s="62"/>
      <c r="N391" s="61"/>
      <c r="O391" s="61"/>
      <c r="P391" s="61"/>
      <c r="Q391" s="61"/>
      <c r="R391" s="61"/>
      <c r="S391" s="61"/>
      <c r="T391" s="61"/>
      <c r="U391" s="61"/>
      <c r="V391" s="61"/>
      <c r="W391" s="61"/>
      <c r="X391" s="61"/>
      <c r="Y391" s="61"/>
      <c r="Z391" s="61"/>
      <c r="AA391" s="61"/>
      <c r="AB391" s="61"/>
      <c r="AC391" s="61"/>
      <c r="AD391" s="61"/>
      <c r="AE391" s="61"/>
      <c r="AF391" s="61"/>
      <c r="AG391" s="61"/>
      <c r="AH391" s="61"/>
      <c r="AI391" s="61"/>
      <c r="AJ391" s="61"/>
      <c r="AK391" s="61"/>
      <c r="AL391" s="61"/>
      <c r="AM391" s="61"/>
      <c r="AN391" s="61"/>
    </row>
    <row r="392" spans="1:40" ht="9.75" customHeight="1" x14ac:dyDescent="0.2">
      <c r="A392" s="61"/>
      <c r="B392" s="61"/>
      <c r="C392" s="61"/>
      <c r="D392" s="61"/>
      <c r="E392" s="61"/>
      <c r="F392" s="61"/>
      <c r="G392" s="61"/>
      <c r="H392" s="61"/>
      <c r="I392" s="61"/>
      <c r="J392" s="61"/>
      <c r="K392" s="61"/>
      <c r="L392" s="61"/>
      <c r="M392" s="62"/>
      <c r="N392" s="61"/>
      <c r="O392" s="61"/>
      <c r="P392" s="61"/>
      <c r="Q392" s="61"/>
      <c r="R392" s="61"/>
      <c r="S392" s="61"/>
      <c r="T392" s="61"/>
      <c r="U392" s="61"/>
      <c r="V392" s="61"/>
      <c r="W392" s="61"/>
      <c r="X392" s="61"/>
      <c r="Y392" s="61"/>
      <c r="Z392" s="61"/>
      <c r="AA392" s="61"/>
      <c r="AB392" s="61"/>
      <c r="AC392" s="61"/>
      <c r="AD392" s="61"/>
      <c r="AE392" s="61"/>
      <c r="AF392" s="61"/>
      <c r="AG392" s="61"/>
      <c r="AH392" s="61"/>
      <c r="AI392" s="61"/>
      <c r="AJ392" s="61"/>
      <c r="AK392" s="61"/>
      <c r="AL392" s="61"/>
      <c r="AM392" s="61"/>
      <c r="AN392" s="61"/>
    </row>
    <row r="393" spans="1:40" ht="9.75" customHeight="1" x14ac:dyDescent="0.2">
      <c r="A393" s="61"/>
      <c r="B393" s="61"/>
      <c r="C393" s="61"/>
      <c r="D393" s="61"/>
      <c r="E393" s="61"/>
      <c r="F393" s="61"/>
      <c r="G393" s="61"/>
      <c r="H393" s="61"/>
      <c r="I393" s="61"/>
      <c r="J393" s="61"/>
      <c r="K393" s="61"/>
      <c r="L393" s="61"/>
      <c r="M393" s="62"/>
      <c r="N393" s="61"/>
      <c r="O393" s="61"/>
      <c r="P393" s="61"/>
      <c r="Q393" s="61"/>
      <c r="R393" s="61"/>
      <c r="S393" s="61"/>
      <c r="T393" s="61"/>
      <c r="U393" s="61"/>
      <c r="V393" s="61"/>
      <c r="W393" s="61"/>
      <c r="X393" s="61"/>
      <c r="Y393" s="61"/>
      <c r="Z393" s="61"/>
      <c r="AA393" s="61"/>
      <c r="AB393" s="61"/>
      <c r="AC393" s="61"/>
      <c r="AD393" s="61"/>
      <c r="AE393" s="61"/>
      <c r="AF393" s="61"/>
      <c r="AG393" s="61"/>
      <c r="AH393" s="61"/>
      <c r="AI393" s="61"/>
      <c r="AJ393" s="61"/>
      <c r="AK393" s="61"/>
      <c r="AL393" s="61"/>
      <c r="AM393" s="61"/>
      <c r="AN393" s="61"/>
    </row>
    <row r="394" spans="1:40" ht="9.75" customHeight="1" x14ac:dyDescent="0.2">
      <c r="A394" s="61"/>
      <c r="B394" s="61"/>
      <c r="C394" s="61"/>
      <c r="D394" s="61"/>
      <c r="E394" s="61"/>
      <c r="F394" s="61"/>
      <c r="G394" s="61"/>
      <c r="H394" s="61"/>
      <c r="I394" s="61"/>
      <c r="J394" s="61"/>
      <c r="K394" s="61"/>
      <c r="L394" s="61"/>
      <c r="M394" s="62"/>
      <c r="N394" s="61"/>
      <c r="O394" s="61"/>
      <c r="P394" s="61"/>
      <c r="Q394" s="61"/>
      <c r="R394" s="61"/>
      <c r="S394" s="61"/>
      <c r="T394" s="61"/>
      <c r="U394" s="61"/>
      <c r="V394" s="61"/>
      <c r="W394" s="61"/>
      <c r="X394" s="61"/>
      <c r="Y394" s="61"/>
      <c r="Z394" s="61"/>
      <c r="AA394" s="61"/>
      <c r="AB394" s="61"/>
      <c r="AC394" s="61"/>
      <c r="AD394" s="61"/>
      <c r="AE394" s="61"/>
      <c r="AF394" s="61"/>
      <c r="AG394" s="61"/>
      <c r="AH394" s="61"/>
      <c r="AI394" s="61"/>
      <c r="AJ394" s="61"/>
      <c r="AK394" s="61"/>
      <c r="AL394" s="61"/>
      <c r="AM394" s="61"/>
      <c r="AN394" s="61"/>
    </row>
    <row r="395" spans="1:40" ht="9.75" customHeight="1" x14ac:dyDescent="0.2">
      <c r="A395" s="61"/>
      <c r="B395" s="61"/>
      <c r="C395" s="61"/>
      <c r="D395" s="61"/>
      <c r="E395" s="61"/>
      <c r="F395" s="61"/>
      <c r="G395" s="61"/>
      <c r="H395" s="61"/>
      <c r="I395" s="61"/>
      <c r="J395" s="61"/>
      <c r="K395" s="61"/>
      <c r="L395" s="61"/>
      <c r="M395" s="62"/>
      <c r="N395" s="61"/>
      <c r="O395" s="61"/>
      <c r="P395" s="61"/>
      <c r="Q395" s="61"/>
      <c r="R395" s="61"/>
      <c r="S395" s="61"/>
      <c r="T395" s="61"/>
      <c r="U395" s="61"/>
      <c r="V395" s="61"/>
      <c r="W395" s="61"/>
      <c r="X395" s="61"/>
      <c r="Y395" s="61"/>
      <c r="Z395" s="61"/>
      <c r="AA395" s="61"/>
      <c r="AB395" s="61"/>
      <c r="AC395" s="61"/>
      <c r="AD395" s="61"/>
      <c r="AE395" s="61"/>
      <c r="AF395" s="61"/>
      <c r="AG395" s="61"/>
      <c r="AH395" s="61"/>
      <c r="AI395" s="61"/>
      <c r="AJ395" s="61"/>
      <c r="AK395" s="61"/>
      <c r="AL395" s="61"/>
      <c r="AM395" s="61"/>
      <c r="AN395" s="61"/>
    </row>
    <row r="396" spans="1:40" ht="9.75" customHeight="1" x14ac:dyDescent="0.2">
      <c r="A396" s="61"/>
      <c r="B396" s="61"/>
      <c r="C396" s="61"/>
      <c r="D396" s="61"/>
      <c r="E396" s="61"/>
      <c r="F396" s="61"/>
      <c r="G396" s="61"/>
      <c r="H396" s="61"/>
      <c r="I396" s="61"/>
      <c r="J396" s="61"/>
      <c r="K396" s="61"/>
      <c r="L396" s="61"/>
      <c r="M396" s="62"/>
      <c r="N396" s="61"/>
      <c r="O396" s="61"/>
      <c r="P396" s="61"/>
      <c r="Q396" s="61"/>
      <c r="R396" s="61"/>
      <c r="S396" s="61"/>
      <c r="T396" s="61"/>
      <c r="U396" s="61"/>
      <c r="V396" s="61"/>
      <c r="W396" s="61"/>
      <c r="X396" s="61"/>
      <c r="Y396" s="61"/>
      <c r="Z396" s="61"/>
      <c r="AA396" s="61"/>
      <c r="AB396" s="61"/>
      <c r="AC396" s="61"/>
      <c r="AD396" s="61"/>
      <c r="AE396" s="61"/>
      <c r="AF396" s="61"/>
      <c r="AG396" s="61"/>
      <c r="AH396" s="61"/>
      <c r="AI396" s="61"/>
      <c r="AJ396" s="61"/>
      <c r="AK396" s="61"/>
      <c r="AL396" s="61"/>
      <c r="AM396" s="61"/>
      <c r="AN396" s="61"/>
    </row>
    <row r="397" spans="1:40" ht="9.75" customHeight="1" x14ac:dyDescent="0.2">
      <c r="A397" s="61"/>
      <c r="B397" s="61"/>
      <c r="C397" s="61"/>
      <c r="D397" s="61"/>
      <c r="E397" s="61"/>
      <c r="F397" s="61"/>
      <c r="G397" s="61"/>
      <c r="H397" s="61"/>
      <c r="I397" s="61"/>
      <c r="J397" s="61"/>
      <c r="K397" s="61"/>
      <c r="L397" s="61"/>
      <c r="M397" s="62"/>
      <c r="N397" s="61"/>
      <c r="O397" s="61"/>
      <c r="P397" s="61"/>
      <c r="Q397" s="61"/>
      <c r="R397" s="61"/>
      <c r="S397" s="61"/>
      <c r="T397" s="61"/>
      <c r="U397" s="61"/>
      <c r="V397" s="61"/>
      <c r="W397" s="61"/>
      <c r="X397" s="61"/>
      <c r="Y397" s="61"/>
      <c r="Z397" s="61"/>
      <c r="AA397" s="61"/>
      <c r="AB397" s="61"/>
      <c r="AC397" s="61"/>
      <c r="AD397" s="61"/>
      <c r="AE397" s="61"/>
      <c r="AF397" s="61"/>
      <c r="AG397" s="61"/>
      <c r="AH397" s="61"/>
      <c r="AI397" s="61"/>
      <c r="AJ397" s="61"/>
      <c r="AK397" s="61"/>
      <c r="AL397" s="61"/>
      <c r="AM397" s="61"/>
      <c r="AN397" s="61"/>
    </row>
    <row r="398" spans="1:40" ht="9.75" customHeight="1" x14ac:dyDescent="0.2">
      <c r="A398" s="61"/>
      <c r="B398" s="61"/>
      <c r="C398" s="61"/>
      <c r="D398" s="61"/>
      <c r="E398" s="61"/>
      <c r="F398" s="61"/>
      <c r="G398" s="61"/>
      <c r="H398" s="61"/>
      <c r="I398" s="61"/>
      <c r="J398" s="61"/>
      <c r="K398" s="61"/>
      <c r="L398" s="61"/>
      <c r="M398" s="62"/>
      <c r="N398" s="61"/>
      <c r="O398" s="61"/>
      <c r="P398" s="61"/>
      <c r="Q398" s="61"/>
      <c r="R398" s="61"/>
      <c r="S398" s="61"/>
      <c r="T398" s="61"/>
      <c r="U398" s="61"/>
      <c r="V398" s="61"/>
      <c r="W398" s="61"/>
      <c r="X398" s="61"/>
      <c r="Y398" s="61"/>
      <c r="Z398" s="61"/>
      <c r="AA398" s="61"/>
      <c r="AB398" s="61"/>
      <c r="AC398" s="61"/>
      <c r="AD398" s="61"/>
      <c r="AE398" s="61"/>
      <c r="AF398" s="61"/>
      <c r="AG398" s="61"/>
      <c r="AH398" s="61"/>
      <c r="AI398" s="61"/>
      <c r="AJ398" s="61"/>
      <c r="AK398" s="61"/>
      <c r="AL398" s="61"/>
      <c r="AM398" s="61"/>
      <c r="AN398" s="61"/>
    </row>
    <row r="399" spans="1:40" ht="9.75" customHeight="1" x14ac:dyDescent="0.2">
      <c r="A399" s="61"/>
      <c r="B399" s="61"/>
      <c r="C399" s="61"/>
      <c r="D399" s="61"/>
      <c r="E399" s="61"/>
      <c r="F399" s="61"/>
      <c r="G399" s="61"/>
      <c r="H399" s="61"/>
      <c r="I399" s="61"/>
      <c r="J399" s="61"/>
      <c r="K399" s="61"/>
      <c r="L399" s="61"/>
      <c r="M399" s="62"/>
      <c r="N399" s="61"/>
      <c r="O399" s="61"/>
      <c r="P399" s="61"/>
      <c r="Q399" s="61"/>
      <c r="R399" s="61"/>
      <c r="S399" s="61"/>
      <c r="T399" s="61"/>
      <c r="U399" s="61"/>
      <c r="V399" s="61"/>
      <c r="W399" s="61"/>
      <c r="X399" s="61"/>
      <c r="Y399" s="61"/>
      <c r="Z399" s="61"/>
      <c r="AA399" s="61"/>
      <c r="AB399" s="61"/>
      <c r="AC399" s="61"/>
      <c r="AD399" s="61"/>
      <c r="AE399" s="61"/>
      <c r="AF399" s="61"/>
      <c r="AG399" s="61"/>
      <c r="AH399" s="61"/>
      <c r="AI399" s="61"/>
      <c r="AJ399" s="61"/>
      <c r="AK399" s="61"/>
      <c r="AL399" s="61"/>
      <c r="AM399" s="61"/>
      <c r="AN399" s="61"/>
    </row>
    <row r="400" spans="1:40" ht="9.75" customHeight="1" x14ac:dyDescent="0.2">
      <c r="A400" s="61"/>
      <c r="B400" s="61"/>
      <c r="C400" s="61"/>
      <c r="D400" s="61"/>
      <c r="E400" s="61"/>
      <c r="F400" s="61"/>
      <c r="G400" s="61"/>
      <c r="H400" s="61"/>
      <c r="I400" s="61"/>
      <c r="J400" s="61"/>
      <c r="K400" s="61"/>
      <c r="L400" s="61"/>
      <c r="M400" s="62"/>
      <c r="N400" s="61"/>
      <c r="O400" s="61"/>
      <c r="P400" s="61"/>
      <c r="Q400" s="61"/>
      <c r="R400" s="61"/>
      <c r="S400" s="61"/>
      <c r="T400" s="61"/>
      <c r="U400" s="61"/>
      <c r="V400" s="61"/>
      <c r="W400" s="61"/>
      <c r="X400" s="61"/>
      <c r="Y400" s="61"/>
      <c r="Z400" s="61"/>
      <c r="AA400" s="61"/>
      <c r="AB400" s="61"/>
      <c r="AC400" s="61"/>
      <c r="AD400" s="61"/>
      <c r="AE400" s="61"/>
      <c r="AF400" s="61"/>
      <c r="AG400" s="61"/>
      <c r="AH400" s="61"/>
      <c r="AI400" s="61"/>
      <c r="AJ400" s="61"/>
      <c r="AK400" s="61"/>
      <c r="AL400" s="61"/>
      <c r="AM400" s="61"/>
      <c r="AN400" s="61"/>
    </row>
    <row r="401" spans="1:40" ht="9.75" customHeight="1" x14ac:dyDescent="0.2">
      <c r="A401" s="61"/>
      <c r="B401" s="61"/>
      <c r="C401" s="61"/>
      <c r="D401" s="61"/>
      <c r="E401" s="61"/>
      <c r="F401" s="61"/>
      <c r="G401" s="61"/>
      <c r="H401" s="61"/>
      <c r="I401" s="61"/>
      <c r="J401" s="61"/>
      <c r="K401" s="61"/>
      <c r="L401" s="61"/>
      <c r="M401" s="62"/>
      <c r="N401" s="61"/>
      <c r="O401" s="61"/>
      <c r="P401" s="61"/>
      <c r="Q401" s="61"/>
      <c r="R401" s="61"/>
      <c r="S401" s="61"/>
      <c r="T401" s="61"/>
      <c r="U401" s="61"/>
      <c r="V401" s="61"/>
      <c r="W401" s="61"/>
      <c r="X401" s="61"/>
      <c r="Y401" s="61"/>
      <c r="Z401" s="61"/>
      <c r="AA401" s="61"/>
      <c r="AB401" s="61"/>
      <c r="AC401" s="61"/>
      <c r="AD401" s="61"/>
      <c r="AE401" s="61"/>
      <c r="AF401" s="61"/>
      <c r="AG401" s="61"/>
      <c r="AH401" s="61"/>
      <c r="AI401" s="61"/>
      <c r="AJ401" s="61"/>
      <c r="AK401" s="61"/>
      <c r="AL401" s="61"/>
      <c r="AM401" s="61"/>
      <c r="AN401" s="61"/>
    </row>
    <row r="402" spans="1:40" ht="9.75" customHeight="1" x14ac:dyDescent="0.2">
      <c r="A402" s="61"/>
      <c r="B402" s="61"/>
      <c r="C402" s="61"/>
      <c r="D402" s="61"/>
      <c r="E402" s="61"/>
      <c r="F402" s="61"/>
      <c r="G402" s="61"/>
      <c r="H402" s="61"/>
      <c r="I402" s="61"/>
      <c r="J402" s="61"/>
      <c r="K402" s="61"/>
      <c r="L402" s="61"/>
      <c r="M402" s="62"/>
      <c r="N402" s="61"/>
      <c r="O402" s="61"/>
      <c r="P402" s="61"/>
      <c r="Q402" s="61"/>
      <c r="R402" s="61"/>
      <c r="S402" s="61"/>
      <c r="T402" s="61"/>
      <c r="U402" s="61"/>
      <c r="V402" s="61"/>
      <c r="W402" s="61"/>
      <c r="X402" s="61"/>
      <c r="Y402" s="61"/>
      <c r="Z402" s="61"/>
      <c r="AA402" s="61"/>
      <c r="AB402" s="61"/>
      <c r="AC402" s="61"/>
      <c r="AD402" s="61"/>
      <c r="AE402" s="61"/>
      <c r="AF402" s="61"/>
      <c r="AG402" s="61"/>
      <c r="AH402" s="61"/>
      <c r="AI402" s="61"/>
      <c r="AJ402" s="61"/>
      <c r="AK402" s="61"/>
      <c r="AL402" s="61"/>
      <c r="AM402" s="61"/>
      <c r="AN402" s="61"/>
    </row>
    <row r="403" spans="1:40" ht="9.75" customHeight="1" x14ac:dyDescent="0.2">
      <c r="A403" s="61"/>
      <c r="B403" s="61"/>
      <c r="C403" s="61"/>
      <c r="D403" s="61"/>
      <c r="E403" s="61"/>
      <c r="F403" s="61"/>
      <c r="G403" s="61"/>
      <c r="H403" s="61"/>
      <c r="I403" s="61"/>
      <c r="J403" s="61"/>
      <c r="K403" s="61"/>
      <c r="L403" s="61"/>
      <c r="M403" s="62"/>
      <c r="N403" s="61"/>
      <c r="O403" s="61"/>
      <c r="P403" s="61"/>
      <c r="Q403" s="61"/>
      <c r="R403" s="61"/>
      <c r="S403" s="61"/>
      <c r="T403" s="61"/>
      <c r="U403" s="61"/>
      <c r="V403" s="61"/>
      <c r="W403" s="61"/>
      <c r="X403" s="61"/>
      <c r="Y403" s="61"/>
      <c r="Z403" s="61"/>
      <c r="AA403" s="61"/>
      <c r="AB403" s="61"/>
      <c r="AC403" s="61"/>
      <c r="AD403" s="61"/>
      <c r="AE403" s="61"/>
      <c r="AF403" s="61"/>
      <c r="AG403" s="61"/>
      <c r="AH403" s="61"/>
      <c r="AI403" s="61"/>
      <c r="AJ403" s="61"/>
      <c r="AK403" s="61"/>
      <c r="AL403" s="61"/>
      <c r="AM403" s="61"/>
      <c r="AN403" s="61"/>
    </row>
    <row r="404" spans="1:40" ht="9.75" customHeight="1" x14ac:dyDescent="0.2">
      <c r="A404" s="61"/>
      <c r="B404" s="61"/>
      <c r="C404" s="61"/>
      <c r="D404" s="61"/>
      <c r="E404" s="61"/>
      <c r="F404" s="61"/>
      <c r="G404" s="61"/>
      <c r="H404" s="61"/>
      <c r="I404" s="61"/>
      <c r="J404" s="61"/>
      <c r="K404" s="61"/>
      <c r="L404" s="61"/>
      <c r="M404" s="62"/>
      <c r="N404" s="61"/>
      <c r="O404" s="61"/>
      <c r="P404" s="61"/>
      <c r="Q404" s="61"/>
      <c r="R404" s="61"/>
      <c r="S404" s="61"/>
      <c r="T404" s="61"/>
      <c r="U404" s="61"/>
      <c r="V404" s="61"/>
      <c r="W404" s="61"/>
      <c r="X404" s="61"/>
      <c r="Y404" s="61"/>
      <c r="Z404" s="61"/>
      <c r="AA404" s="61"/>
      <c r="AB404" s="61"/>
      <c r="AC404" s="61"/>
      <c r="AD404" s="61"/>
      <c r="AE404" s="61"/>
      <c r="AF404" s="61"/>
      <c r="AG404" s="61"/>
      <c r="AH404" s="61"/>
      <c r="AI404" s="61"/>
      <c r="AJ404" s="61"/>
      <c r="AK404" s="61"/>
      <c r="AL404" s="61"/>
      <c r="AM404" s="61"/>
      <c r="AN404" s="61"/>
    </row>
    <row r="405" spans="1:40" ht="9.75" customHeight="1" x14ac:dyDescent="0.2">
      <c r="A405" s="61"/>
      <c r="B405" s="61"/>
      <c r="C405" s="61"/>
      <c r="D405" s="61"/>
      <c r="E405" s="61"/>
      <c r="F405" s="61"/>
      <c r="G405" s="61"/>
      <c r="H405" s="61"/>
      <c r="I405" s="61"/>
      <c r="J405" s="61"/>
      <c r="K405" s="61"/>
      <c r="L405" s="61"/>
      <c r="M405" s="62"/>
      <c r="N405" s="61"/>
      <c r="O405" s="61"/>
      <c r="P405" s="61"/>
      <c r="Q405" s="61"/>
      <c r="R405" s="61"/>
      <c r="S405" s="61"/>
      <c r="T405" s="61"/>
      <c r="U405" s="61"/>
      <c r="V405" s="61"/>
      <c r="W405" s="61"/>
      <c r="X405" s="61"/>
      <c r="Y405" s="61"/>
      <c r="Z405" s="61"/>
      <c r="AA405" s="61"/>
      <c r="AB405" s="61"/>
      <c r="AC405" s="61"/>
      <c r="AD405" s="61"/>
      <c r="AE405" s="61"/>
      <c r="AF405" s="61"/>
      <c r="AG405" s="61"/>
      <c r="AH405" s="61"/>
      <c r="AI405" s="61"/>
      <c r="AJ405" s="61"/>
      <c r="AK405" s="61"/>
      <c r="AL405" s="61"/>
      <c r="AM405" s="61"/>
      <c r="AN405" s="61"/>
    </row>
    <row r="406" spans="1:40" ht="9.75" customHeight="1" x14ac:dyDescent="0.2">
      <c r="A406" s="61"/>
      <c r="B406" s="61"/>
      <c r="C406" s="61"/>
      <c r="D406" s="61"/>
      <c r="E406" s="61"/>
      <c r="F406" s="61"/>
      <c r="G406" s="61"/>
      <c r="H406" s="61"/>
      <c r="I406" s="61"/>
      <c r="J406" s="61"/>
      <c r="K406" s="61"/>
      <c r="L406" s="61"/>
      <c r="M406" s="62"/>
      <c r="N406" s="61"/>
      <c r="O406" s="61"/>
      <c r="P406" s="61"/>
      <c r="Q406" s="61"/>
      <c r="R406" s="61"/>
      <c r="S406" s="61"/>
      <c r="T406" s="61"/>
      <c r="U406" s="61"/>
      <c r="V406" s="61"/>
      <c r="W406" s="61"/>
      <c r="X406" s="61"/>
      <c r="Y406" s="61"/>
      <c r="Z406" s="61"/>
      <c r="AA406" s="61"/>
      <c r="AB406" s="61"/>
      <c r="AC406" s="61"/>
      <c r="AD406" s="61"/>
      <c r="AE406" s="61"/>
      <c r="AF406" s="61"/>
      <c r="AG406" s="61"/>
      <c r="AH406" s="61"/>
      <c r="AI406" s="61"/>
      <c r="AJ406" s="61"/>
      <c r="AK406" s="61"/>
      <c r="AL406" s="61"/>
      <c r="AM406" s="61"/>
      <c r="AN406" s="61"/>
    </row>
    <row r="407" spans="1:40" ht="9.75" customHeight="1" x14ac:dyDescent="0.2">
      <c r="A407" s="61"/>
      <c r="B407" s="61"/>
      <c r="C407" s="61"/>
      <c r="D407" s="61"/>
      <c r="E407" s="61"/>
      <c r="F407" s="61"/>
      <c r="G407" s="61"/>
      <c r="H407" s="61"/>
      <c r="I407" s="61"/>
      <c r="J407" s="61"/>
      <c r="K407" s="61"/>
      <c r="L407" s="61"/>
      <c r="M407" s="62"/>
      <c r="N407" s="61"/>
      <c r="O407" s="61"/>
      <c r="P407" s="61"/>
      <c r="Q407" s="61"/>
      <c r="R407" s="61"/>
      <c r="S407" s="61"/>
      <c r="T407" s="61"/>
      <c r="U407" s="61"/>
      <c r="V407" s="61"/>
      <c r="W407" s="61"/>
      <c r="X407" s="61"/>
      <c r="Y407" s="61"/>
      <c r="Z407" s="61"/>
      <c r="AA407" s="61"/>
      <c r="AB407" s="61"/>
      <c r="AC407" s="61"/>
      <c r="AD407" s="61"/>
      <c r="AE407" s="61"/>
      <c r="AF407" s="61"/>
      <c r="AG407" s="61"/>
      <c r="AH407" s="61"/>
      <c r="AI407" s="61"/>
      <c r="AJ407" s="61"/>
      <c r="AK407" s="61"/>
      <c r="AL407" s="61"/>
      <c r="AM407" s="61"/>
      <c r="AN407" s="61"/>
    </row>
    <row r="408" spans="1:40" ht="9.75" customHeight="1" x14ac:dyDescent="0.2">
      <c r="A408" s="61"/>
      <c r="B408" s="61"/>
      <c r="C408" s="61"/>
      <c r="D408" s="61"/>
      <c r="E408" s="61"/>
      <c r="F408" s="61"/>
      <c r="G408" s="61"/>
      <c r="H408" s="61"/>
      <c r="I408" s="61"/>
      <c r="J408" s="61"/>
      <c r="K408" s="61"/>
      <c r="L408" s="61"/>
      <c r="M408" s="62"/>
      <c r="N408" s="61"/>
      <c r="O408" s="61"/>
      <c r="P408" s="61"/>
      <c r="Q408" s="61"/>
      <c r="R408" s="61"/>
      <c r="S408" s="61"/>
      <c r="T408" s="61"/>
      <c r="U408" s="61"/>
      <c r="V408" s="61"/>
      <c r="W408" s="61"/>
      <c r="X408" s="61"/>
      <c r="Y408" s="61"/>
      <c r="Z408" s="61"/>
      <c r="AA408" s="61"/>
      <c r="AB408" s="61"/>
      <c r="AC408" s="61"/>
      <c r="AD408" s="61"/>
      <c r="AE408" s="61"/>
      <c r="AF408" s="61"/>
      <c r="AG408" s="61"/>
      <c r="AH408" s="61"/>
      <c r="AI408" s="61"/>
      <c r="AJ408" s="61"/>
      <c r="AK408" s="61"/>
      <c r="AL408" s="61"/>
      <c r="AM408" s="61"/>
      <c r="AN408" s="61"/>
    </row>
    <row r="409" spans="1:40" ht="9.75" customHeight="1" x14ac:dyDescent="0.2">
      <c r="A409" s="61"/>
      <c r="B409" s="61"/>
      <c r="C409" s="61"/>
      <c r="D409" s="61"/>
      <c r="E409" s="61"/>
      <c r="F409" s="61"/>
      <c r="G409" s="61"/>
      <c r="H409" s="61"/>
      <c r="I409" s="61"/>
      <c r="J409" s="61"/>
      <c r="K409" s="61"/>
      <c r="L409" s="61"/>
      <c r="M409" s="62"/>
      <c r="N409" s="61"/>
      <c r="O409" s="61"/>
      <c r="P409" s="61"/>
      <c r="Q409" s="61"/>
      <c r="R409" s="61"/>
      <c r="S409" s="61"/>
      <c r="T409" s="61"/>
      <c r="U409" s="61"/>
      <c r="V409" s="61"/>
      <c r="W409" s="61"/>
      <c r="X409" s="61"/>
      <c r="Y409" s="61"/>
      <c r="Z409" s="61"/>
      <c r="AA409" s="61"/>
      <c r="AB409" s="61"/>
      <c r="AC409" s="61"/>
      <c r="AD409" s="61"/>
      <c r="AE409" s="61"/>
      <c r="AF409" s="61"/>
      <c r="AG409" s="61"/>
      <c r="AH409" s="61"/>
      <c r="AI409" s="61"/>
      <c r="AJ409" s="61"/>
      <c r="AK409" s="61"/>
      <c r="AL409" s="61"/>
      <c r="AM409" s="61"/>
      <c r="AN409" s="61"/>
    </row>
    <row r="410" spans="1:40" ht="9.75" customHeight="1" x14ac:dyDescent="0.2">
      <c r="A410" s="61"/>
      <c r="B410" s="61"/>
      <c r="C410" s="61"/>
      <c r="D410" s="61"/>
      <c r="E410" s="61"/>
      <c r="F410" s="61"/>
      <c r="G410" s="61"/>
      <c r="H410" s="61"/>
      <c r="I410" s="61"/>
      <c r="J410" s="61"/>
      <c r="K410" s="61"/>
      <c r="L410" s="61"/>
      <c r="M410" s="62"/>
      <c r="N410" s="61"/>
      <c r="O410" s="61"/>
      <c r="P410" s="61"/>
      <c r="Q410" s="61"/>
      <c r="R410" s="61"/>
      <c r="S410" s="61"/>
      <c r="T410" s="61"/>
      <c r="U410" s="61"/>
      <c r="V410" s="61"/>
      <c r="W410" s="61"/>
      <c r="X410" s="61"/>
      <c r="Y410" s="61"/>
      <c r="Z410" s="61"/>
      <c r="AA410" s="61"/>
      <c r="AB410" s="61"/>
      <c r="AC410" s="61"/>
      <c r="AD410" s="61"/>
      <c r="AE410" s="61"/>
      <c r="AF410" s="61"/>
      <c r="AG410" s="61"/>
      <c r="AH410" s="61"/>
      <c r="AI410" s="61"/>
      <c r="AJ410" s="61"/>
      <c r="AK410" s="61"/>
      <c r="AL410" s="61"/>
      <c r="AM410" s="61"/>
      <c r="AN410" s="61"/>
    </row>
    <row r="411" spans="1:40" ht="9.75" customHeight="1" x14ac:dyDescent="0.2">
      <c r="A411" s="61"/>
      <c r="B411" s="61"/>
      <c r="C411" s="61"/>
      <c r="D411" s="61"/>
      <c r="E411" s="61"/>
      <c r="F411" s="61"/>
      <c r="G411" s="61"/>
      <c r="H411" s="61"/>
      <c r="I411" s="61"/>
      <c r="J411" s="61"/>
      <c r="K411" s="61"/>
      <c r="L411" s="61"/>
      <c r="M411" s="62"/>
      <c r="N411" s="61"/>
      <c r="O411" s="61"/>
      <c r="P411" s="61"/>
      <c r="Q411" s="61"/>
      <c r="R411" s="61"/>
      <c r="S411" s="61"/>
      <c r="T411" s="61"/>
      <c r="U411" s="61"/>
      <c r="V411" s="61"/>
      <c r="W411" s="61"/>
      <c r="X411" s="61"/>
      <c r="Y411" s="61"/>
      <c r="Z411" s="61"/>
      <c r="AA411" s="61"/>
      <c r="AB411" s="61"/>
      <c r="AC411" s="61"/>
      <c r="AD411" s="61"/>
      <c r="AE411" s="61"/>
      <c r="AF411" s="61"/>
      <c r="AG411" s="61"/>
      <c r="AH411" s="61"/>
      <c r="AI411" s="61"/>
      <c r="AJ411" s="61"/>
      <c r="AK411" s="61"/>
      <c r="AL411" s="61"/>
      <c r="AM411" s="61"/>
      <c r="AN411" s="61"/>
    </row>
    <row r="412" spans="1:40" ht="9.75" customHeight="1" x14ac:dyDescent="0.2">
      <c r="A412" s="61"/>
      <c r="B412" s="61"/>
      <c r="C412" s="61"/>
      <c r="D412" s="61"/>
      <c r="E412" s="61"/>
      <c r="F412" s="61"/>
      <c r="G412" s="61"/>
      <c r="H412" s="61"/>
      <c r="I412" s="61"/>
      <c r="J412" s="61"/>
      <c r="K412" s="61"/>
      <c r="L412" s="61"/>
      <c r="M412" s="62"/>
      <c r="N412" s="61"/>
      <c r="O412" s="61"/>
      <c r="P412" s="61"/>
      <c r="Q412" s="61"/>
      <c r="R412" s="61"/>
      <c r="S412" s="61"/>
      <c r="T412" s="61"/>
      <c r="U412" s="61"/>
      <c r="V412" s="61"/>
      <c r="W412" s="61"/>
      <c r="X412" s="61"/>
      <c r="Y412" s="61"/>
      <c r="Z412" s="61"/>
      <c r="AA412" s="61"/>
      <c r="AB412" s="61"/>
      <c r="AC412" s="61"/>
      <c r="AD412" s="61"/>
      <c r="AE412" s="61"/>
      <c r="AF412" s="61"/>
      <c r="AG412" s="61"/>
      <c r="AH412" s="61"/>
      <c r="AI412" s="61"/>
      <c r="AJ412" s="61"/>
      <c r="AK412" s="61"/>
      <c r="AL412" s="61"/>
      <c r="AM412" s="61"/>
      <c r="AN412" s="61"/>
    </row>
    <row r="413" spans="1:40" ht="9.75" customHeight="1" x14ac:dyDescent="0.2">
      <c r="A413" s="61"/>
      <c r="B413" s="61"/>
      <c r="C413" s="61"/>
      <c r="D413" s="61"/>
      <c r="E413" s="61"/>
      <c r="F413" s="61"/>
      <c r="G413" s="61"/>
      <c r="H413" s="61"/>
      <c r="I413" s="61"/>
      <c r="J413" s="61"/>
      <c r="K413" s="61"/>
      <c r="L413" s="61"/>
      <c r="M413" s="62"/>
      <c r="N413" s="61"/>
      <c r="O413" s="61"/>
      <c r="P413" s="61"/>
      <c r="Q413" s="61"/>
      <c r="R413" s="61"/>
      <c r="S413" s="61"/>
      <c r="T413" s="61"/>
      <c r="U413" s="61"/>
      <c r="V413" s="61"/>
      <c r="W413" s="61"/>
      <c r="X413" s="61"/>
      <c r="Y413" s="61"/>
      <c r="Z413" s="61"/>
      <c r="AA413" s="61"/>
      <c r="AB413" s="61"/>
      <c r="AC413" s="61"/>
      <c r="AD413" s="61"/>
      <c r="AE413" s="61"/>
      <c r="AF413" s="61"/>
      <c r="AG413" s="61"/>
      <c r="AH413" s="61"/>
      <c r="AI413" s="61"/>
      <c r="AJ413" s="61"/>
      <c r="AK413" s="61"/>
      <c r="AL413" s="61"/>
      <c r="AM413" s="61"/>
      <c r="AN413" s="61"/>
    </row>
    <row r="414" spans="1:40" ht="9.75" customHeight="1" x14ac:dyDescent="0.2">
      <c r="A414" s="61"/>
      <c r="B414" s="61"/>
      <c r="C414" s="61"/>
      <c r="D414" s="61"/>
      <c r="E414" s="61"/>
      <c r="F414" s="61"/>
      <c r="G414" s="61"/>
      <c r="H414" s="61"/>
      <c r="I414" s="61"/>
      <c r="J414" s="61"/>
      <c r="K414" s="61"/>
      <c r="L414" s="61"/>
      <c r="M414" s="62"/>
      <c r="N414" s="61"/>
      <c r="O414" s="61"/>
      <c r="P414" s="61"/>
      <c r="Q414" s="61"/>
      <c r="R414" s="61"/>
      <c r="S414" s="61"/>
      <c r="T414" s="61"/>
      <c r="U414" s="61"/>
      <c r="V414" s="61"/>
      <c r="W414" s="61"/>
      <c r="X414" s="61"/>
      <c r="Y414" s="61"/>
      <c r="Z414" s="61"/>
      <c r="AA414" s="61"/>
      <c r="AB414" s="61"/>
      <c r="AC414" s="61"/>
      <c r="AD414" s="61"/>
      <c r="AE414" s="61"/>
      <c r="AF414" s="61"/>
      <c r="AG414" s="61"/>
      <c r="AH414" s="61"/>
      <c r="AI414" s="61"/>
      <c r="AJ414" s="61"/>
      <c r="AK414" s="61"/>
      <c r="AL414" s="61"/>
      <c r="AM414" s="61"/>
      <c r="AN414" s="61"/>
    </row>
    <row r="415" spans="1:40" ht="9.75" customHeight="1" x14ac:dyDescent="0.2">
      <c r="A415" s="61"/>
      <c r="B415" s="61"/>
      <c r="C415" s="61"/>
      <c r="D415" s="61"/>
      <c r="E415" s="61"/>
      <c r="F415" s="61"/>
      <c r="G415" s="61"/>
      <c r="H415" s="61"/>
      <c r="I415" s="61"/>
      <c r="J415" s="61"/>
      <c r="K415" s="61"/>
      <c r="L415" s="61"/>
      <c r="M415" s="62"/>
      <c r="N415" s="61"/>
      <c r="O415" s="61"/>
      <c r="P415" s="61"/>
      <c r="Q415" s="61"/>
      <c r="R415" s="61"/>
      <c r="S415" s="61"/>
      <c r="T415" s="61"/>
      <c r="U415" s="61"/>
      <c r="V415" s="61"/>
      <c r="W415" s="61"/>
      <c r="X415" s="61"/>
      <c r="Y415" s="61"/>
      <c r="Z415" s="61"/>
      <c r="AA415" s="61"/>
      <c r="AB415" s="61"/>
      <c r="AC415" s="61"/>
      <c r="AD415" s="61"/>
      <c r="AE415" s="61"/>
      <c r="AF415" s="61"/>
      <c r="AG415" s="61"/>
      <c r="AH415" s="61"/>
      <c r="AI415" s="61"/>
      <c r="AJ415" s="61"/>
      <c r="AK415" s="61"/>
      <c r="AL415" s="61"/>
      <c r="AM415" s="61"/>
      <c r="AN415" s="61"/>
    </row>
    <row r="416" spans="1:40" ht="9.75" customHeight="1" x14ac:dyDescent="0.2">
      <c r="A416" s="61"/>
      <c r="B416" s="61"/>
      <c r="C416" s="61"/>
      <c r="D416" s="61"/>
      <c r="E416" s="61"/>
      <c r="F416" s="61"/>
      <c r="G416" s="61"/>
      <c r="H416" s="61"/>
      <c r="I416" s="61"/>
      <c r="J416" s="61"/>
      <c r="K416" s="61"/>
      <c r="L416" s="61"/>
      <c r="M416" s="62"/>
      <c r="N416" s="61"/>
      <c r="O416" s="61"/>
      <c r="P416" s="61"/>
      <c r="Q416" s="61"/>
      <c r="R416" s="61"/>
      <c r="S416" s="61"/>
      <c r="T416" s="61"/>
      <c r="U416" s="61"/>
      <c r="V416" s="61"/>
      <c r="W416" s="61"/>
      <c r="X416" s="61"/>
      <c r="Y416" s="61"/>
      <c r="Z416" s="61"/>
      <c r="AA416" s="61"/>
      <c r="AB416" s="61"/>
      <c r="AC416" s="61"/>
      <c r="AD416" s="61"/>
      <c r="AE416" s="61"/>
      <c r="AF416" s="61"/>
      <c r="AG416" s="61"/>
      <c r="AH416" s="61"/>
      <c r="AI416" s="61"/>
      <c r="AJ416" s="61"/>
      <c r="AK416" s="61"/>
      <c r="AL416" s="61"/>
      <c r="AM416" s="61"/>
      <c r="AN416" s="61"/>
    </row>
    <row r="417" spans="1:40" ht="9.75" customHeight="1" x14ac:dyDescent="0.2">
      <c r="A417" s="61"/>
      <c r="B417" s="61"/>
      <c r="C417" s="61"/>
      <c r="D417" s="61"/>
      <c r="E417" s="61"/>
      <c r="F417" s="61"/>
      <c r="G417" s="61"/>
      <c r="H417" s="61"/>
      <c r="I417" s="61"/>
      <c r="J417" s="61"/>
      <c r="K417" s="61"/>
      <c r="L417" s="61"/>
      <c r="M417" s="62"/>
      <c r="N417" s="61"/>
      <c r="O417" s="61"/>
      <c r="P417" s="61"/>
      <c r="Q417" s="61"/>
      <c r="R417" s="61"/>
      <c r="S417" s="61"/>
      <c r="T417" s="61"/>
      <c r="U417" s="61"/>
      <c r="V417" s="61"/>
      <c r="W417" s="61"/>
      <c r="X417" s="61"/>
      <c r="Y417" s="61"/>
      <c r="Z417" s="61"/>
      <c r="AA417" s="61"/>
      <c r="AB417" s="61"/>
      <c r="AC417" s="61"/>
      <c r="AD417" s="61"/>
      <c r="AE417" s="61"/>
      <c r="AF417" s="61"/>
      <c r="AG417" s="61"/>
      <c r="AH417" s="61"/>
      <c r="AI417" s="61"/>
      <c r="AJ417" s="61"/>
      <c r="AK417" s="61"/>
      <c r="AL417" s="61"/>
      <c r="AM417" s="61"/>
      <c r="AN417" s="61"/>
    </row>
    <row r="418" spans="1:40" ht="9.75" customHeight="1" x14ac:dyDescent="0.2">
      <c r="A418" s="61"/>
      <c r="B418" s="61"/>
      <c r="C418" s="61"/>
      <c r="D418" s="61"/>
      <c r="E418" s="61"/>
      <c r="F418" s="61"/>
      <c r="G418" s="61"/>
      <c r="H418" s="61"/>
      <c r="I418" s="61"/>
      <c r="J418" s="61"/>
      <c r="K418" s="61"/>
      <c r="L418" s="61"/>
      <c r="M418" s="62"/>
      <c r="N418" s="61"/>
      <c r="O418" s="61"/>
      <c r="P418" s="61"/>
      <c r="Q418" s="61"/>
      <c r="R418" s="61"/>
      <c r="S418" s="61"/>
      <c r="T418" s="61"/>
      <c r="U418" s="61"/>
      <c r="V418" s="61"/>
      <c r="W418" s="61"/>
      <c r="X418" s="61"/>
      <c r="Y418" s="61"/>
      <c r="Z418" s="61"/>
      <c r="AA418" s="61"/>
      <c r="AB418" s="61"/>
      <c r="AC418" s="61"/>
      <c r="AD418" s="61"/>
      <c r="AE418" s="61"/>
      <c r="AF418" s="61"/>
      <c r="AG418" s="61"/>
      <c r="AH418" s="61"/>
      <c r="AI418" s="61"/>
      <c r="AJ418" s="61"/>
      <c r="AK418" s="61"/>
      <c r="AL418" s="61"/>
      <c r="AM418" s="61"/>
      <c r="AN418" s="61"/>
    </row>
    <row r="419" spans="1:40" ht="9.75" customHeight="1" x14ac:dyDescent="0.2">
      <c r="A419" s="61"/>
      <c r="B419" s="61"/>
      <c r="C419" s="61"/>
      <c r="D419" s="61"/>
      <c r="E419" s="61"/>
      <c r="F419" s="61"/>
      <c r="G419" s="61"/>
      <c r="H419" s="61"/>
      <c r="I419" s="61"/>
      <c r="J419" s="61"/>
      <c r="K419" s="61"/>
      <c r="L419" s="61"/>
      <c r="M419" s="62"/>
      <c r="N419" s="61"/>
      <c r="O419" s="61"/>
      <c r="P419" s="61"/>
      <c r="Q419" s="61"/>
      <c r="R419" s="61"/>
      <c r="S419" s="61"/>
      <c r="T419" s="61"/>
      <c r="U419" s="61"/>
      <c r="V419" s="61"/>
      <c r="W419" s="61"/>
      <c r="X419" s="61"/>
      <c r="Y419" s="61"/>
      <c r="Z419" s="61"/>
      <c r="AA419" s="61"/>
      <c r="AB419" s="61"/>
      <c r="AC419" s="61"/>
      <c r="AD419" s="61"/>
      <c r="AE419" s="61"/>
      <c r="AF419" s="61"/>
      <c r="AG419" s="61"/>
      <c r="AH419" s="61"/>
      <c r="AI419" s="61"/>
      <c r="AJ419" s="61"/>
      <c r="AK419" s="61"/>
      <c r="AL419" s="61"/>
      <c r="AM419" s="61"/>
      <c r="AN419" s="61"/>
    </row>
    <row r="420" spans="1:40" ht="9.75" customHeight="1" x14ac:dyDescent="0.2">
      <c r="A420" s="61"/>
      <c r="B420" s="61"/>
      <c r="C420" s="61"/>
      <c r="D420" s="61"/>
      <c r="E420" s="61"/>
      <c r="F420" s="61"/>
      <c r="G420" s="61"/>
      <c r="H420" s="61"/>
      <c r="I420" s="61"/>
      <c r="J420" s="61"/>
      <c r="K420" s="61"/>
      <c r="L420" s="61"/>
      <c r="M420" s="62"/>
      <c r="N420" s="61"/>
      <c r="O420" s="61"/>
      <c r="P420" s="61"/>
      <c r="Q420" s="61"/>
      <c r="R420" s="61"/>
      <c r="S420" s="61"/>
      <c r="T420" s="61"/>
      <c r="U420" s="61"/>
      <c r="V420" s="61"/>
      <c r="W420" s="61"/>
      <c r="X420" s="61"/>
      <c r="Y420" s="61"/>
      <c r="Z420" s="61"/>
      <c r="AA420" s="61"/>
      <c r="AB420" s="61"/>
      <c r="AC420" s="61"/>
      <c r="AD420" s="61"/>
      <c r="AE420" s="61"/>
      <c r="AF420" s="61"/>
      <c r="AG420" s="61"/>
      <c r="AH420" s="61"/>
      <c r="AI420" s="61"/>
      <c r="AJ420" s="61"/>
      <c r="AK420" s="61"/>
      <c r="AL420" s="61"/>
      <c r="AM420" s="61"/>
      <c r="AN420" s="61"/>
    </row>
    <row r="421" spans="1:40" ht="9.75" customHeight="1" x14ac:dyDescent="0.2">
      <c r="A421" s="61"/>
      <c r="B421" s="61"/>
      <c r="C421" s="61"/>
      <c r="D421" s="61"/>
      <c r="E421" s="61"/>
      <c r="F421" s="61"/>
      <c r="G421" s="61"/>
      <c r="H421" s="61"/>
      <c r="I421" s="61"/>
      <c r="J421" s="61"/>
      <c r="K421" s="61"/>
      <c r="L421" s="61"/>
      <c r="M421" s="62"/>
      <c r="N421" s="61"/>
      <c r="O421" s="61"/>
      <c r="P421" s="61"/>
      <c r="Q421" s="61"/>
      <c r="R421" s="61"/>
      <c r="S421" s="61"/>
      <c r="T421" s="61"/>
      <c r="U421" s="61"/>
      <c r="V421" s="61"/>
      <c r="W421" s="61"/>
      <c r="X421" s="61"/>
      <c r="Y421" s="61"/>
      <c r="Z421" s="61"/>
      <c r="AA421" s="61"/>
      <c r="AB421" s="61"/>
      <c r="AC421" s="61"/>
      <c r="AD421" s="61"/>
      <c r="AE421" s="61"/>
      <c r="AF421" s="61"/>
      <c r="AG421" s="61"/>
      <c r="AH421" s="61"/>
      <c r="AI421" s="61"/>
      <c r="AJ421" s="61"/>
      <c r="AK421" s="61"/>
      <c r="AL421" s="61"/>
      <c r="AM421" s="61"/>
      <c r="AN421" s="61"/>
    </row>
    <row r="422" spans="1:40" ht="9.75" customHeight="1" x14ac:dyDescent="0.2">
      <c r="A422" s="61"/>
      <c r="B422" s="61"/>
      <c r="C422" s="61"/>
      <c r="D422" s="61"/>
      <c r="E422" s="61"/>
      <c r="F422" s="61"/>
      <c r="G422" s="61"/>
      <c r="H422" s="61"/>
      <c r="I422" s="61"/>
      <c r="J422" s="61"/>
      <c r="K422" s="61"/>
      <c r="L422" s="61"/>
      <c r="M422" s="62"/>
      <c r="N422" s="61"/>
      <c r="O422" s="61"/>
      <c r="P422" s="61"/>
      <c r="Q422" s="61"/>
      <c r="R422" s="61"/>
      <c r="S422" s="61"/>
      <c r="T422" s="61"/>
      <c r="U422" s="61"/>
      <c r="V422" s="61"/>
      <c r="W422" s="61"/>
      <c r="X422" s="61"/>
      <c r="Y422" s="61"/>
      <c r="Z422" s="61"/>
      <c r="AA422" s="61"/>
      <c r="AB422" s="61"/>
      <c r="AC422" s="61"/>
      <c r="AD422" s="61"/>
      <c r="AE422" s="61"/>
      <c r="AF422" s="61"/>
      <c r="AG422" s="61"/>
      <c r="AH422" s="61"/>
      <c r="AI422" s="61"/>
      <c r="AJ422" s="61"/>
      <c r="AK422" s="61"/>
      <c r="AL422" s="61"/>
      <c r="AM422" s="61"/>
      <c r="AN422" s="61"/>
    </row>
    <row r="423" spans="1:40" ht="9.75" customHeight="1" x14ac:dyDescent="0.2">
      <c r="A423" s="61"/>
      <c r="B423" s="61"/>
      <c r="C423" s="61"/>
      <c r="D423" s="61"/>
      <c r="E423" s="61"/>
      <c r="F423" s="61"/>
      <c r="G423" s="61"/>
      <c r="H423" s="61"/>
      <c r="I423" s="61"/>
      <c r="J423" s="61"/>
      <c r="K423" s="61"/>
      <c r="L423" s="61"/>
      <c r="M423" s="62"/>
      <c r="N423" s="61"/>
      <c r="O423" s="61"/>
      <c r="P423" s="61"/>
      <c r="Q423" s="61"/>
      <c r="R423" s="61"/>
      <c r="S423" s="61"/>
      <c r="T423" s="61"/>
      <c r="U423" s="61"/>
      <c r="V423" s="61"/>
      <c r="W423" s="61"/>
      <c r="X423" s="61"/>
      <c r="Y423" s="61"/>
      <c r="Z423" s="61"/>
      <c r="AA423" s="61"/>
      <c r="AB423" s="61"/>
      <c r="AC423" s="61"/>
      <c r="AD423" s="61"/>
      <c r="AE423" s="61"/>
      <c r="AF423" s="61"/>
      <c r="AG423" s="61"/>
      <c r="AH423" s="61"/>
      <c r="AI423" s="61"/>
      <c r="AJ423" s="61"/>
      <c r="AK423" s="61"/>
      <c r="AL423" s="61"/>
      <c r="AM423" s="61"/>
      <c r="AN423" s="61"/>
    </row>
    <row r="424" spans="1:40" ht="9.75" customHeight="1" x14ac:dyDescent="0.2">
      <c r="A424" s="61"/>
      <c r="B424" s="61"/>
      <c r="C424" s="61"/>
      <c r="D424" s="61"/>
      <c r="E424" s="61"/>
      <c r="F424" s="61"/>
      <c r="G424" s="61"/>
      <c r="H424" s="61"/>
      <c r="I424" s="61"/>
      <c r="J424" s="61"/>
      <c r="K424" s="61"/>
      <c r="L424" s="61"/>
      <c r="M424" s="62"/>
      <c r="N424" s="61"/>
      <c r="O424" s="61"/>
      <c r="P424" s="61"/>
      <c r="Q424" s="61"/>
      <c r="R424" s="61"/>
      <c r="S424" s="61"/>
      <c r="T424" s="61"/>
      <c r="U424" s="61"/>
      <c r="V424" s="61"/>
      <c r="W424" s="61"/>
      <c r="X424" s="61"/>
      <c r="Y424" s="61"/>
      <c r="Z424" s="61"/>
      <c r="AA424" s="61"/>
      <c r="AB424" s="61"/>
      <c r="AC424" s="61"/>
      <c r="AD424" s="61"/>
      <c r="AE424" s="61"/>
      <c r="AF424" s="61"/>
      <c r="AG424" s="61"/>
      <c r="AH424" s="61"/>
      <c r="AI424" s="61"/>
      <c r="AJ424" s="61"/>
      <c r="AK424" s="61"/>
      <c r="AL424" s="61"/>
      <c r="AM424" s="61"/>
      <c r="AN424" s="61"/>
    </row>
    <row r="425" spans="1:40" ht="9.75" customHeight="1" x14ac:dyDescent="0.2">
      <c r="A425" s="61"/>
      <c r="B425" s="61"/>
      <c r="C425" s="61"/>
      <c r="D425" s="61"/>
      <c r="E425" s="61"/>
      <c r="F425" s="61"/>
      <c r="G425" s="61"/>
      <c r="H425" s="61"/>
      <c r="I425" s="61"/>
      <c r="J425" s="61"/>
      <c r="K425" s="61"/>
      <c r="L425" s="61"/>
      <c r="M425" s="62"/>
      <c r="N425" s="61"/>
      <c r="O425" s="61"/>
      <c r="P425" s="61"/>
      <c r="Q425" s="61"/>
      <c r="R425" s="61"/>
      <c r="S425" s="61"/>
      <c r="T425" s="61"/>
      <c r="U425" s="61"/>
      <c r="V425" s="61"/>
      <c r="W425" s="61"/>
      <c r="X425" s="61"/>
      <c r="Y425" s="61"/>
      <c r="Z425" s="61"/>
      <c r="AA425" s="61"/>
      <c r="AB425" s="61"/>
      <c r="AC425" s="61"/>
      <c r="AD425" s="61"/>
      <c r="AE425" s="61"/>
      <c r="AF425" s="61"/>
      <c r="AG425" s="61"/>
      <c r="AH425" s="61"/>
      <c r="AI425" s="61"/>
      <c r="AJ425" s="61"/>
      <c r="AK425" s="61"/>
      <c r="AL425" s="61"/>
      <c r="AM425" s="61"/>
      <c r="AN425" s="61"/>
    </row>
    <row r="426" spans="1:40" ht="9.75" customHeight="1" x14ac:dyDescent="0.2">
      <c r="A426" s="61"/>
      <c r="B426" s="61"/>
      <c r="C426" s="61"/>
      <c r="D426" s="61"/>
      <c r="E426" s="61"/>
      <c r="F426" s="61"/>
      <c r="G426" s="61"/>
      <c r="H426" s="61"/>
      <c r="I426" s="61"/>
      <c r="J426" s="61"/>
      <c r="K426" s="61"/>
      <c r="L426" s="61"/>
      <c r="M426" s="62"/>
      <c r="N426" s="61"/>
      <c r="O426" s="61"/>
      <c r="P426" s="61"/>
      <c r="Q426" s="61"/>
      <c r="R426" s="61"/>
      <c r="S426" s="61"/>
      <c r="T426" s="61"/>
      <c r="U426" s="61"/>
      <c r="V426" s="61"/>
      <c r="W426" s="61"/>
      <c r="X426" s="61"/>
      <c r="Y426" s="61"/>
      <c r="Z426" s="61"/>
      <c r="AA426" s="61"/>
      <c r="AB426" s="61"/>
      <c r="AC426" s="61"/>
      <c r="AD426" s="61"/>
      <c r="AE426" s="61"/>
      <c r="AF426" s="61"/>
      <c r="AG426" s="61"/>
      <c r="AH426" s="61"/>
      <c r="AI426" s="61"/>
      <c r="AJ426" s="61"/>
      <c r="AK426" s="61"/>
      <c r="AL426" s="61"/>
      <c r="AM426" s="61"/>
      <c r="AN426" s="61"/>
    </row>
    <row r="427" spans="1:40" ht="9.75" customHeight="1" x14ac:dyDescent="0.2">
      <c r="A427" s="61"/>
      <c r="B427" s="61"/>
      <c r="C427" s="61"/>
      <c r="D427" s="61"/>
      <c r="E427" s="61"/>
      <c r="F427" s="61"/>
      <c r="G427" s="61"/>
      <c r="H427" s="61"/>
      <c r="I427" s="61"/>
      <c r="J427" s="61"/>
      <c r="K427" s="61"/>
      <c r="L427" s="61"/>
      <c r="M427" s="62"/>
      <c r="N427" s="61"/>
      <c r="O427" s="61"/>
      <c r="P427" s="61"/>
      <c r="Q427" s="61"/>
      <c r="R427" s="61"/>
      <c r="S427" s="61"/>
      <c r="T427" s="61"/>
      <c r="U427" s="61"/>
      <c r="V427" s="61"/>
      <c r="W427" s="61"/>
      <c r="X427" s="61"/>
      <c r="Y427" s="61"/>
      <c r="Z427" s="61"/>
      <c r="AA427" s="61"/>
      <c r="AB427" s="61"/>
      <c r="AC427" s="61"/>
      <c r="AD427" s="61"/>
      <c r="AE427" s="61"/>
      <c r="AF427" s="61"/>
      <c r="AG427" s="61"/>
      <c r="AH427" s="61"/>
      <c r="AI427" s="61"/>
      <c r="AJ427" s="61"/>
      <c r="AK427" s="61"/>
      <c r="AL427" s="61"/>
      <c r="AM427" s="61"/>
      <c r="AN427" s="61"/>
    </row>
    <row r="428" spans="1:40" ht="9.75" customHeight="1" x14ac:dyDescent="0.2">
      <c r="A428" s="61"/>
      <c r="B428" s="61"/>
      <c r="C428" s="61"/>
      <c r="D428" s="61"/>
      <c r="E428" s="61"/>
      <c r="F428" s="61"/>
      <c r="G428" s="61"/>
      <c r="H428" s="61"/>
      <c r="I428" s="61"/>
      <c r="J428" s="61"/>
      <c r="K428" s="61"/>
      <c r="L428" s="61"/>
      <c r="M428" s="62"/>
      <c r="N428" s="61"/>
      <c r="O428" s="61"/>
      <c r="P428" s="61"/>
      <c r="Q428" s="61"/>
      <c r="R428" s="61"/>
      <c r="S428" s="61"/>
      <c r="T428" s="61"/>
      <c r="U428" s="61"/>
      <c r="V428" s="61"/>
      <c r="W428" s="61"/>
      <c r="X428" s="61"/>
      <c r="Y428" s="61"/>
      <c r="Z428" s="61"/>
      <c r="AA428" s="61"/>
      <c r="AB428" s="61"/>
      <c r="AC428" s="61"/>
      <c r="AD428" s="61"/>
      <c r="AE428" s="61"/>
      <c r="AF428" s="61"/>
      <c r="AG428" s="61"/>
      <c r="AH428" s="61"/>
      <c r="AI428" s="61"/>
      <c r="AJ428" s="61"/>
      <c r="AK428" s="61"/>
      <c r="AL428" s="61"/>
      <c r="AM428" s="61"/>
      <c r="AN428" s="61"/>
    </row>
    <row r="429" spans="1:40" ht="9.75" customHeight="1" x14ac:dyDescent="0.2">
      <c r="A429" s="61"/>
      <c r="B429" s="61"/>
      <c r="C429" s="61"/>
      <c r="D429" s="61"/>
      <c r="E429" s="61"/>
      <c r="F429" s="61"/>
      <c r="G429" s="61"/>
      <c r="H429" s="61"/>
      <c r="I429" s="61"/>
      <c r="J429" s="61"/>
      <c r="K429" s="61"/>
      <c r="L429" s="61"/>
      <c r="M429" s="62"/>
      <c r="N429" s="61"/>
      <c r="O429" s="61"/>
      <c r="P429" s="61"/>
      <c r="Q429" s="61"/>
      <c r="R429" s="61"/>
      <c r="S429" s="61"/>
      <c r="T429" s="61"/>
      <c r="U429" s="61"/>
      <c r="V429" s="61"/>
      <c r="W429" s="61"/>
      <c r="X429" s="61"/>
      <c r="Y429" s="61"/>
      <c r="Z429" s="61"/>
      <c r="AA429" s="61"/>
      <c r="AB429" s="61"/>
      <c r="AC429" s="61"/>
      <c r="AD429" s="61"/>
      <c r="AE429" s="61"/>
      <c r="AF429" s="61"/>
      <c r="AG429" s="61"/>
      <c r="AH429" s="61"/>
      <c r="AI429" s="61"/>
      <c r="AJ429" s="61"/>
      <c r="AK429" s="61"/>
      <c r="AL429" s="61"/>
      <c r="AM429" s="61"/>
      <c r="AN429" s="61"/>
    </row>
    <row r="430" spans="1:40" ht="9.75" customHeight="1" x14ac:dyDescent="0.2">
      <c r="A430" s="61"/>
      <c r="B430" s="61"/>
      <c r="C430" s="61"/>
      <c r="D430" s="61"/>
      <c r="E430" s="61"/>
      <c r="F430" s="61"/>
      <c r="G430" s="61"/>
      <c r="H430" s="61"/>
      <c r="I430" s="61"/>
      <c r="J430" s="61"/>
      <c r="K430" s="61"/>
      <c r="L430" s="61"/>
      <c r="M430" s="62"/>
      <c r="N430" s="61"/>
      <c r="O430" s="61"/>
      <c r="P430" s="61"/>
      <c r="Q430" s="61"/>
      <c r="R430" s="61"/>
      <c r="S430" s="61"/>
      <c r="T430" s="61"/>
      <c r="U430" s="61"/>
      <c r="V430" s="61"/>
      <c r="W430" s="61"/>
      <c r="X430" s="61"/>
      <c r="Y430" s="61"/>
      <c r="Z430" s="61"/>
      <c r="AA430" s="61"/>
      <c r="AB430" s="61"/>
      <c r="AC430" s="61"/>
      <c r="AD430" s="61"/>
      <c r="AE430" s="61"/>
      <c r="AF430" s="61"/>
      <c r="AG430" s="61"/>
      <c r="AH430" s="61"/>
      <c r="AI430" s="61"/>
      <c r="AJ430" s="61"/>
      <c r="AK430" s="61"/>
      <c r="AL430" s="61"/>
      <c r="AM430" s="61"/>
      <c r="AN430" s="61"/>
    </row>
    <row r="431" spans="1:40" ht="9.75" customHeight="1" x14ac:dyDescent="0.2">
      <c r="A431" s="61"/>
      <c r="B431" s="61"/>
      <c r="C431" s="61"/>
      <c r="D431" s="61"/>
      <c r="E431" s="61"/>
      <c r="F431" s="61"/>
      <c r="G431" s="61"/>
      <c r="H431" s="61"/>
      <c r="I431" s="61"/>
      <c r="J431" s="61"/>
      <c r="K431" s="61"/>
      <c r="L431" s="61"/>
      <c r="M431" s="62"/>
      <c r="N431" s="61"/>
      <c r="O431" s="61"/>
      <c r="P431" s="61"/>
      <c r="Q431" s="61"/>
      <c r="R431" s="61"/>
      <c r="S431" s="61"/>
      <c r="T431" s="61"/>
      <c r="U431" s="61"/>
      <c r="V431" s="61"/>
      <c r="W431" s="61"/>
      <c r="X431" s="61"/>
      <c r="Y431" s="61"/>
      <c r="Z431" s="61"/>
      <c r="AA431" s="61"/>
      <c r="AB431" s="61"/>
      <c r="AC431" s="61"/>
      <c r="AD431" s="61"/>
      <c r="AE431" s="61"/>
      <c r="AF431" s="61"/>
      <c r="AG431" s="61"/>
      <c r="AH431" s="61"/>
      <c r="AI431" s="61"/>
      <c r="AJ431" s="61"/>
      <c r="AK431" s="61"/>
      <c r="AL431" s="61"/>
      <c r="AM431" s="61"/>
      <c r="AN431" s="61"/>
    </row>
    <row r="432" spans="1:40" ht="9.75" customHeight="1" x14ac:dyDescent="0.2">
      <c r="A432" s="61"/>
      <c r="B432" s="61"/>
      <c r="C432" s="61"/>
      <c r="D432" s="61"/>
      <c r="E432" s="61"/>
      <c r="F432" s="61"/>
      <c r="G432" s="61"/>
      <c r="H432" s="61"/>
      <c r="I432" s="61"/>
      <c r="J432" s="61"/>
      <c r="K432" s="61"/>
      <c r="L432" s="61"/>
      <c r="M432" s="62"/>
      <c r="N432" s="61"/>
      <c r="O432" s="61"/>
      <c r="P432" s="61"/>
      <c r="Q432" s="61"/>
      <c r="R432" s="61"/>
      <c r="S432" s="61"/>
      <c r="T432" s="61"/>
      <c r="U432" s="61"/>
      <c r="V432" s="61"/>
      <c r="W432" s="61"/>
      <c r="X432" s="61"/>
      <c r="Y432" s="61"/>
      <c r="Z432" s="61"/>
      <c r="AA432" s="61"/>
      <c r="AB432" s="61"/>
      <c r="AC432" s="61"/>
      <c r="AD432" s="61"/>
      <c r="AE432" s="61"/>
      <c r="AF432" s="61"/>
      <c r="AG432" s="61"/>
      <c r="AH432" s="61"/>
      <c r="AI432" s="61"/>
      <c r="AJ432" s="61"/>
      <c r="AK432" s="61"/>
      <c r="AL432" s="61"/>
      <c r="AM432" s="61"/>
      <c r="AN432" s="61"/>
    </row>
    <row r="433" spans="1:40" ht="9.75" customHeight="1" x14ac:dyDescent="0.2">
      <c r="A433" s="61"/>
      <c r="B433" s="61"/>
      <c r="C433" s="61"/>
      <c r="D433" s="61"/>
      <c r="E433" s="61"/>
      <c r="F433" s="61"/>
      <c r="G433" s="61"/>
      <c r="H433" s="61"/>
      <c r="I433" s="61"/>
      <c r="J433" s="61"/>
      <c r="K433" s="61"/>
      <c r="L433" s="61"/>
      <c r="M433" s="62"/>
      <c r="N433" s="61"/>
      <c r="O433" s="61"/>
      <c r="P433" s="61"/>
      <c r="Q433" s="61"/>
      <c r="R433" s="61"/>
      <c r="S433" s="61"/>
      <c r="T433" s="61"/>
      <c r="U433" s="61"/>
      <c r="V433" s="61"/>
      <c r="W433" s="61"/>
      <c r="X433" s="61"/>
      <c r="Y433" s="61"/>
      <c r="Z433" s="61"/>
      <c r="AA433" s="61"/>
      <c r="AB433" s="61"/>
      <c r="AC433" s="61"/>
      <c r="AD433" s="61"/>
      <c r="AE433" s="61"/>
      <c r="AF433" s="61"/>
      <c r="AG433" s="61"/>
      <c r="AH433" s="61"/>
      <c r="AI433" s="61"/>
      <c r="AJ433" s="61"/>
      <c r="AK433" s="61"/>
      <c r="AL433" s="61"/>
      <c r="AM433" s="61"/>
      <c r="AN433" s="61"/>
    </row>
    <row r="434" spans="1:40" ht="9.75" customHeight="1" x14ac:dyDescent="0.2">
      <c r="A434" s="61"/>
      <c r="B434" s="61"/>
      <c r="C434" s="61"/>
      <c r="D434" s="61"/>
      <c r="E434" s="61"/>
      <c r="F434" s="61"/>
      <c r="G434" s="61"/>
      <c r="H434" s="61"/>
      <c r="I434" s="61"/>
      <c r="J434" s="61"/>
      <c r="K434" s="61"/>
      <c r="L434" s="61"/>
      <c r="M434" s="62"/>
      <c r="N434" s="61"/>
      <c r="O434" s="61"/>
      <c r="P434" s="61"/>
      <c r="Q434" s="61"/>
      <c r="R434" s="61"/>
      <c r="S434" s="61"/>
      <c r="T434" s="61"/>
      <c r="U434" s="61"/>
      <c r="V434" s="61"/>
      <c r="W434" s="61"/>
      <c r="X434" s="61"/>
      <c r="Y434" s="61"/>
      <c r="Z434" s="61"/>
      <c r="AA434" s="61"/>
      <c r="AB434" s="61"/>
      <c r="AC434" s="61"/>
      <c r="AD434" s="61"/>
      <c r="AE434" s="61"/>
      <c r="AF434" s="61"/>
      <c r="AG434" s="61"/>
      <c r="AH434" s="61"/>
      <c r="AI434" s="61"/>
      <c r="AJ434" s="61"/>
      <c r="AK434" s="61"/>
      <c r="AL434" s="61"/>
      <c r="AM434" s="61"/>
      <c r="AN434" s="61"/>
    </row>
    <row r="435" spans="1:40" ht="9.75" customHeight="1" x14ac:dyDescent="0.2">
      <c r="A435" s="61"/>
      <c r="B435" s="61"/>
      <c r="C435" s="61"/>
      <c r="D435" s="61"/>
      <c r="E435" s="61"/>
      <c r="F435" s="61"/>
      <c r="G435" s="61"/>
      <c r="H435" s="61"/>
      <c r="I435" s="61"/>
      <c r="J435" s="61"/>
      <c r="K435" s="61"/>
      <c r="L435" s="61"/>
      <c r="M435" s="62"/>
      <c r="N435" s="61"/>
      <c r="O435" s="61"/>
      <c r="P435" s="61"/>
      <c r="Q435" s="61"/>
      <c r="R435" s="61"/>
      <c r="S435" s="61"/>
      <c r="T435" s="61"/>
      <c r="U435" s="61"/>
      <c r="V435" s="61"/>
      <c r="W435" s="61"/>
      <c r="X435" s="61"/>
      <c r="Y435" s="61"/>
      <c r="Z435" s="61"/>
      <c r="AA435" s="61"/>
      <c r="AB435" s="61"/>
      <c r="AC435" s="61"/>
      <c r="AD435" s="61"/>
      <c r="AE435" s="61"/>
      <c r="AF435" s="61"/>
      <c r="AG435" s="61"/>
      <c r="AH435" s="61"/>
      <c r="AI435" s="61"/>
      <c r="AJ435" s="61"/>
      <c r="AK435" s="61"/>
      <c r="AL435" s="61"/>
      <c r="AM435" s="61"/>
      <c r="AN435" s="61"/>
    </row>
    <row r="436" spans="1:40" ht="9.75" customHeight="1" x14ac:dyDescent="0.2">
      <c r="A436" s="61"/>
      <c r="B436" s="61"/>
      <c r="C436" s="61"/>
      <c r="D436" s="61"/>
      <c r="E436" s="61"/>
      <c r="F436" s="61"/>
      <c r="G436" s="61"/>
      <c r="H436" s="61"/>
      <c r="I436" s="61"/>
      <c r="J436" s="61"/>
      <c r="K436" s="61"/>
      <c r="L436" s="61"/>
      <c r="M436" s="62"/>
      <c r="N436" s="61"/>
      <c r="O436" s="61"/>
      <c r="P436" s="61"/>
      <c r="Q436" s="61"/>
      <c r="R436" s="61"/>
      <c r="S436" s="61"/>
      <c r="T436" s="61"/>
      <c r="U436" s="61"/>
      <c r="V436" s="61"/>
      <c r="W436" s="61"/>
      <c r="X436" s="61"/>
      <c r="Y436" s="61"/>
      <c r="Z436" s="61"/>
      <c r="AA436" s="61"/>
      <c r="AB436" s="61"/>
      <c r="AC436" s="61"/>
      <c r="AD436" s="61"/>
      <c r="AE436" s="61"/>
      <c r="AF436" s="61"/>
      <c r="AG436" s="61"/>
      <c r="AH436" s="61"/>
      <c r="AI436" s="61"/>
      <c r="AJ436" s="61"/>
      <c r="AK436" s="61"/>
      <c r="AL436" s="61"/>
      <c r="AM436" s="61"/>
      <c r="AN436" s="61"/>
    </row>
    <row r="437" spans="1:40" ht="9.75" customHeight="1" x14ac:dyDescent="0.2">
      <c r="A437" s="61"/>
      <c r="B437" s="61"/>
      <c r="C437" s="61"/>
      <c r="D437" s="61"/>
      <c r="E437" s="61"/>
      <c r="F437" s="61"/>
      <c r="G437" s="61"/>
      <c r="H437" s="61"/>
      <c r="I437" s="61"/>
      <c r="J437" s="61"/>
      <c r="K437" s="61"/>
      <c r="L437" s="61"/>
      <c r="M437" s="62"/>
      <c r="N437" s="61"/>
      <c r="O437" s="61"/>
      <c r="P437" s="61"/>
      <c r="Q437" s="61"/>
      <c r="R437" s="61"/>
      <c r="S437" s="61"/>
      <c r="T437" s="61"/>
      <c r="U437" s="61"/>
      <c r="V437" s="61"/>
      <c r="W437" s="61"/>
      <c r="X437" s="61"/>
      <c r="Y437" s="61"/>
      <c r="Z437" s="61"/>
      <c r="AA437" s="61"/>
      <c r="AB437" s="61"/>
      <c r="AC437" s="61"/>
      <c r="AD437" s="61"/>
      <c r="AE437" s="61"/>
      <c r="AF437" s="61"/>
      <c r="AG437" s="61"/>
      <c r="AH437" s="61"/>
      <c r="AI437" s="61"/>
      <c r="AJ437" s="61"/>
      <c r="AK437" s="61"/>
      <c r="AL437" s="61"/>
      <c r="AM437" s="61"/>
      <c r="AN437" s="61"/>
    </row>
    <row r="438" spans="1:40" ht="9.75" customHeight="1" x14ac:dyDescent="0.2">
      <c r="A438" s="61"/>
      <c r="B438" s="61"/>
      <c r="C438" s="61"/>
      <c r="D438" s="61"/>
      <c r="E438" s="61"/>
      <c r="F438" s="61"/>
      <c r="G438" s="61"/>
      <c r="H438" s="61"/>
      <c r="I438" s="61"/>
      <c r="J438" s="61"/>
      <c r="K438" s="61"/>
      <c r="L438" s="61"/>
      <c r="M438" s="62"/>
      <c r="N438" s="61"/>
      <c r="O438" s="61"/>
      <c r="P438" s="61"/>
      <c r="Q438" s="61"/>
      <c r="R438" s="61"/>
      <c r="S438" s="61"/>
      <c r="T438" s="61"/>
      <c r="U438" s="61"/>
      <c r="V438" s="61"/>
      <c r="W438" s="61"/>
      <c r="X438" s="61"/>
      <c r="Y438" s="61"/>
      <c r="Z438" s="61"/>
      <c r="AA438" s="61"/>
      <c r="AB438" s="61"/>
      <c r="AC438" s="61"/>
      <c r="AD438" s="61"/>
      <c r="AE438" s="61"/>
      <c r="AF438" s="61"/>
      <c r="AG438" s="61"/>
      <c r="AH438" s="61"/>
      <c r="AI438" s="61"/>
      <c r="AJ438" s="61"/>
      <c r="AK438" s="61"/>
      <c r="AL438" s="61"/>
      <c r="AM438" s="61"/>
      <c r="AN438" s="61"/>
    </row>
    <row r="439" spans="1:40" ht="9.75" customHeight="1" x14ac:dyDescent="0.2">
      <c r="A439" s="61"/>
      <c r="B439" s="61"/>
      <c r="C439" s="61"/>
      <c r="D439" s="61"/>
      <c r="E439" s="61"/>
      <c r="F439" s="61"/>
      <c r="G439" s="61"/>
      <c r="H439" s="61"/>
      <c r="I439" s="61"/>
      <c r="J439" s="61"/>
      <c r="K439" s="61"/>
      <c r="L439" s="61"/>
      <c r="M439" s="62"/>
      <c r="N439" s="61"/>
      <c r="O439" s="61"/>
      <c r="P439" s="61"/>
      <c r="Q439" s="61"/>
      <c r="R439" s="61"/>
      <c r="S439" s="61"/>
      <c r="T439" s="61"/>
      <c r="U439" s="61"/>
      <c r="V439" s="61"/>
      <c r="W439" s="61"/>
      <c r="X439" s="61"/>
      <c r="Y439" s="61"/>
      <c r="Z439" s="61"/>
      <c r="AA439" s="61"/>
      <c r="AB439" s="61"/>
      <c r="AC439" s="61"/>
      <c r="AD439" s="61"/>
      <c r="AE439" s="61"/>
      <c r="AF439" s="61"/>
      <c r="AG439" s="61"/>
      <c r="AH439" s="61"/>
      <c r="AI439" s="61"/>
      <c r="AJ439" s="61"/>
      <c r="AK439" s="61"/>
      <c r="AL439" s="61"/>
      <c r="AM439" s="61"/>
      <c r="AN439" s="61"/>
    </row>
    <row r="440" spans="1:40" ht="9.75" customHeight="1" x14ac:dyDescent="0.2">
      <c r="A440" s="61"/>
      <c r="B440" s="61"/>
      <c r="C440" s="61"/>
      <c r="D440" s="61"/>
      <c r="E440" s="61"/>
      <c r="F440" s="61"/>
      <c r="G440" s="61"/>
      <c r="H440" s="61"/>
      <c r="I440" s="61"/>
      <c r="J440" s="61"/>
      <c r="K440" s="61"/>
      <c r="L440" s="61"/>
      <c r="M440" s="62"/>
      <c r="N440" s="61"/>
      <c r="O440" s="61"/>
      <c r="P440" s="61"/>
      <c r="Q440" s="61"/>
      <c r="R440" s="61"/>
      <c r="S440" s="61"/>
      <c r="T440" s="61"/>
      <c r="U440" s="61"/>
      <c r="V440" s="61"/>
      <c r="W440" s="61"/>
      <c r="X440" s="61"/>
      <c r="Y440" s="61"/>
      <c r="Z440" s="61"/>
      <c r="AA440" s="61"/>
      <c r="AB440" s="61"/>
      <c r="AC440" s="61"/>
      <c r="AD440" s="61"/>
      <c r="AE440" s="61"/>
      <c r="AF440" s="61"/>
      <c r="AG440" s="61"/>
      <c r="AH440" s="61"/>
      <c r="AI440" s="61"/>
      <c r="AJ440" s="61"/>
      <c r="AK440" s="61"/>
      <c r="AL440" s="61"/>
      <c r="AM440" s="61"/>
      <c r="AN440" s="61"/>
    </row>
    <row r="441" spans="1:40" ht="9.75" customHeight="1" x14ac:dyDescent="0.2">
      <c r="A441" s="61"/>
      <c r="B441" s="61"/>
      <c r="C441" s="61"/>
      <c r="D441" s="61"/>
      <c r="E441" s="61"/>
      <c r="F441" s="61"/>
      <c r="G441" s="61"/>
      <c r="H441" s="61"/>
      <c r="I441" s="61"/>
      <c r="J441" s="61"/>
      <c r="K441" s="61"/>
      <c r="L441" s="61"/>
      <c r="M441" s="62"/>
      <c r="N441" s="61"/>
      <c r="O441" s="61"/>
      <c r="P441" s="61"/>
      <c r="Q441" s="61"/>
      <c r="R441" s="61"/>
      <c r="S441" s="61"/>
      <c r="T441" s="61"/>
      <c r="U441" s="61"/>
      <c r="V441" s="61"/>
      <c r="W441" s="61"/>
      <c r="X441" s="61"/>
      <c r="Y441" s="61"/>
      <c r="Z441" s="61"/>
      <c r="AA441" s="61"/>
      <c r="AB441" s="61"/>
      <c r="AC441" s="61"/>
      <c r="AD441" s="61"/>
      <c r="AE441" s="61"/>
      <c r="AF441" s="61"/>
      <c r="AG441" s="61"/>
      <c r="AH441" s="61"/>
      <c r="AI441" s="61"/>
      <c r="AJ441" s="61"/>
      <c r="AK441" s="61"/>
      <c r="AL441" s="61"/>
      <c r="AM441" s="61"/>
      <c r="AN441" s="61"/>
    </row>
    <row r="442" spans="1:40" ht="9.75" customHeight="1" x14ac:dyDescent="0.2">
      <c r="A442" s="61"/>
      <c r="B442" s="61"/>
      <c r="C442" s="61"/>
      <c r="D442" s="61"/>
      <c r="E442" s="61"/>
      <c r="F442" s="61"/>
      <c r="G442" s="61"/>
      <c r="H442" s="61"/>
      <c r="I442" s="61"/>
      <c r="J442" s="61"/>
      <c r="K442" s="61"/>
      <c r="L442" s="61"/>
      <c r="M442" s="62"/>
      <c r="N442" s="61"/>
      <c r="O442" s="61"/>
      <c r="P442" s="61"/>
      <c r="Q442" s="61"/>
      <c r="R442" s="61"/>
      <c r="S442" s="61"/>
      <c r="T442" s="61"/>
      <c r="U442" s="61"/>
      <c r="V442" s="61"/>
      <c r="W442" s="61"/>
      <c r="X442" s="61"/>
      <c r="Y442" s="61"/>
      <c r="Z442" s="61"/>
      <c r="AA442" s="61"/>
      <c r="AB442" s="61"/>
      <c r="AC442" s="61"/>
      <c r="AD442" s="61"/>
      <c r="AE442" s="61"/>
      <c r="AF442" s="61"/>
      <c r="AG442" s="61"/>
      <c r="AH442" s="61"/>
      <c r="AI442" s="61"/>
      <c r="AJ442" s="61"/>
      <c r="AK442" s="61"/>
      <c r="AL442" s="61"/>
      <c r="AM442" s="61"/>
      <c r="AN442" s="61"/>
    </row>
    <row r="443" spans="1:40" ht="9.75" customHeight="1" x14ac:dyDescent="0.2">
      <c r="A443" s="61"/>
      <c r="B443" s="61"/>
      <c r="C443" s="61"/>
      <c r="D443" s="61"/>
      <c r="E443" s="61"/>
      <c r="F443" s="61"/>
      <c r="G443" s="61"/>
      <c r="H443" s="61"/>
      <c r="I443" s="61"/>
      <c r="J443" s="61"/>
      <c r="K443" s="61"/>
      <c r="L443" s="61"/>
      <c r="M443" s="62"/>
      <c r="N443" s="61"/>
      <c r="O443" s="61"/>
      <c r="P443" s="61"/>
      <c r="Q443" s="61"/>
      <c r="R443" s="61"/>
      <c r="S443" s="61"/>
      <c r="T443" s="61"/>
      <c r="U443" s="61"/>
      <c r="V443" s="61"/>
      <c r="W443" s="61"/>
      <c r="X443" s="61"/>
      <c r="Y443" s="61"/>
      <c r="Z443" s="61"/>
      <c r="AA443" s="61"/>
      <c r="AB443" s="61"/>
      <c r="AC443" s="61"/>
      <c r="AD443" s="61"/>
      <c r="AE443" s="61"/>
      <c r="AF443" s="61"/>
      <c r="AG443" s="61"/>
      <c r="AH443" s="61"/>
      <c r="AI443" s="61"/>
      <c r="AJ443" s="61"/>
      <c r="AK443" s="61"/>
      <c r="AL443" s="61"/>
      <c r="AM443" s="61"/>
      <c r="AN443" s="61"/>
    </row>
    <row r="444" spans="1:40" ht="9.75" customHeight="1" x14ac:dyDescent="0.2">
      <c r="A444" s="61"/>
      <c r="B444" s="61"/>
      <c r="C444" s="61"/>
      <c r="D444" s="61"/>
      <c r="E444" s="61"/>
      <c r="F444" s="61"/>
      <c r="G444" s="61"/>
      <c r="H444" s="61"/>
      <c r="I444" s="61"/>
      <c r="J444" s="61"/>
      <c r="K444" s="61"/>
      <c r="L444" s="61"/>
      <c r="M444" s="62"/>
      <c r="N444" s="61"/>
      <c r="O444" s="61"/>
      <c r="P444" s="61"/>
      <c r="Q444" s="61"/>
      <c r="R444" s="61"/>
      <c r="S444" s="61"/>
      <c r="T444" s="61"/>
      <c r="U444" s="61"/>
      <c r="V444" s="61"/>
      <c r="W444" s="61"/>
      <c r="X444" s="61"/>
      <c r="Y444" s="61"/>
      <c r="Z444" s="61"/>
      <c r="AA444" s="61"/>
      <c r="AB444" s="61"/>
      <c r="AC444" s="61"/>
      <c r="AD444" s="61"/>
      <c r="AE444" s="61"/>
      <c r="AF444" s="61"/>
      <c r="AG444" s="61"/>
      <c r="AH444" s="61"/>
      <c r="AI444" s="61"/>
      <c r="AJ444" s="61"/>
      <c r="AK444" s="61"/>
      <c r="AL444" s="61"/>
      <c r="AM444" s="61"/>
      <c r="AN444" s="61"/>
    </row>
    <row r="445" spans="1:40" ht="9.75" customHeight="1" x14ac:dyDescent="0.2">
      <c r="A445" s="61"/>
      <c r="B445" s="61"/>
      <c r="C445" s="61"/>
      <c r="D445" s="61"/>
      <c r="E445" s="61"/>
      <c r="F445" s="61"/>
      <c r="G445" s="61"/>
      <c r="H445" s="61"/>
      <c r="I445" s="61"/>
      <c r="J445" s="61"/>
      <c r="K445" s="61"/>
      <c r="L445" s="61"/>
      <c r="M445" s="62"/>
      <c r="N445" s="61"/>
      <c r="O445" s="61"/>
      <c r="P445" s="61"/>
      <c r="Q445" s="61"/>
      <c r="R445" s="61"/>
      <c r="S445" s="61"/>
      <c r="T445" s="61"/>
      <c r="U445" s="61"/>
      <c r="V445" s="61"/>
      <c r="W445" s="61"/>
      <c r="X445" s="61"/>
      <c r="Y445" s="61"/>
      <c r="Z445" s="61"/>
      <c r="AA445" s="61"/>
      <c r="AB445" s="61"/>
      <c r="AC445" s="61"/>
      <c r="AD445" s="61"/>
      <c r="AE445" s="61"/>
      <c r="AF445" s="61"/>
      <c r="AG445" s="61"/>
      <c r="AH445" s="61"/>
      <c r="AI445" s="61"/>
      <c r="AJ445" s="61"/>
      <c r="AK445" s="61"/>
      <c r="AL445" s="61"/>
      <c r="AM445" s="61"/>
      <c r="AN445" s="61"/>
    </row>
    <row r="446" spans="1:40" ht="9.75" customHeight="1" x14ac:dyDescent="0.2">
      <c r="A446" s="61"/>
      <c r="B446" s="61"/>
      <c r="C446" s="61"/>
      <c r="D446" s="61"/>
      <c r="E446" s="61"/>
      <c r="F446" s="61"/>
      <c r="G446" s="61"/>
      <c r="H446" s="61"/>
      <c r="I446" s="61"/>
      <c r="J446" s="61"/>
      <c r="K446" s="61"/>
      <c r="L446" s="61"/>
      <c r="M446" s="62"/>
      <c r="N446" s="61"/>
      <c r="O446" s="61"/>
      <c r="P446" s="61"/>
      <c r="Q446" s="61"/>
      <c r="R446" s="61"/>
      <c r="S446" s="61"/>
      <c r="T446" s="61"/>
      <c r="U446" s="61"/>
      <c r="V446" s="61"/>
      <c r="W446" s="61"/>
      <c r="X446" s="61"/>
      <c r="Y446" s="61"/>
      <c r="Z446" s="61"/>
      <c r="AA446" s="61"/>
      <c r="AB446" s="61"/>
      <c r="AC446" s="61"/>
      <c r="AD446" s="61"/>
      <c r="AE446" s="61"/>
      <c r="AF446" s="61"/>
      <c r="AG446" s="61"/>
      <c r="AH446" s="61"/>
      <c r="AI446" s="61"/>
      <c r="AJ446" s="61"/>
      <c r="AK446" s="61"/>
      <c r="AL446" s="61"/>
      <c r="AM446" s="61"/>
      <c r="AN446" s="61"/>
    </row>
    <row r="447" spans="1:40" ht="9.75" customHeight="1" x14ac:dyDescent="0.2">
      <c r="A447" s="61"/>
      <c r="B447" s="61"/>
      <c r="C447" s="61"/>
      <c r="D447" s="61"/>
      <c r="E447" s="61"/>
      <c r="F447" s="61"/>
      <c r="G447" s="61"/>
      <c r="H447" s="61"/>
      <c r="I447" s="61"/>
      <c r="J447" s="61"/>
      <c r="K447" s="61"/>
      <c r="L447" s="61"/>
      <c r="M447" s="62"/>
      <c r="N447" s="61"/>
      <c r="O447" s="61"/>
      <c r="P447" s="61"/>
      <c r="Q447" s="61"/>
      <c r="R447" s="61"/>
      <c r="S447" s="61"/>
      <c r="T447" s="61"/>
      <c r="U447" s="61"/>
      <c r="V447" s="61"/>
      <c r="W447" s="61"/>
      <c r="X447" s="61"/>
      <c r="Y447" s="61"/>
      <c r="Z447" s="61"/>
      <c r="AA447" s="61"/>
      <c r="AB447" s="61"/>
      <c r="AC447" s="61"/>
      <c r="AD447" s="61"/>
      <c r="AE447" s="61"/>
      <c r="AF447" s="61"/>
      <c r="AG447" s="61"/>
      <c r="AH447" s="61"/>
      <c r="AI447" s="61"/>
      <c r="AJ447" s="61"/>
      <c r="AK447" s="61"/>
      <c r="AL447" s="61"/>
      <c r="AM447" s="61"/>
      <c r="AN447" s="61"/>
    </row>
    <row r="448" spans="1:40" ht="9.75" customHeight="1" x14ac:dyDescent="0.2">
      <c r="A448" s="61"/>
      <c r="B448" s="61"/>
      <c r="C448" s="61"/>
      <c r="D448" s="61"/>
      <c r="E448" s="61"/>
      <c r="F448" s="61"/>
      <c r="G448" s="61"/>
      <c r="H448" s="61"/>
      <c r="I448" s="61"/>
      <c r="J448" s="61"/>
      <c r="K448" s="61"/>
      <c r="L448" s="61"/>
      <c r="M448" s="62"/>
      <c r="N448" s="61"/>
      <c r="O448" s="61"/>
      <c r="P448" s="61"/>
      <c r="Q448" s="61"/>
      <c r="R448" s="61"/>
      <c r="S448" s="61"/>
      <c r="T448" s="61"/>
      <c r="U448" s="61"/>
      <c r="V448" s="61"/>
      <c r="W448" s="61"/>
      <c r="X448" s="61"/>
      <c r="Y448" s="61"/>
      <c r="Z448" s="61"/>
      <c r="AA448" s="61"/>
      <c r="AB448" s="61"/>
      <c r="AC448" s="61"/>
      <c r="AD448" s="61"/>
      <c r="AE448" s="61"/>
      <c r="AF448" s="61"/>
      <c r="AG448" s="61"/>
      <c r="AH448" s="61"/>
      <c r="AI448" s="61"/>
      <c r="AJ448" s="61"/>
      <c r="AK448" s="61"/>
      <c r="AL448" s="61"/>
      <c r="AM448" s="61"/>
      <c r="AN448" s="61"/>
    </row>
    <row r="449" spans="1:40" ht="9.75" customHeight="1" x14ac:dyDescent="0.2">
      <c r="A449" s="61"/>
      <c r="B449" s="61"/>
      <c r="C449" s="61"/>
      <c r="D449" s="61"/>
      <c r="E449" s="61"/>
      <c r="F449" s="61"/>
      <c r="G449" s="61"/>
      <c r="H449" s="61"/>
      <c r="I449" s="61"/>
      <c r="J449" s="61"/>
      <c r="K449" s="61"/>
      <c r="L449" s="61"/>
      <c r="M449" s="62"/>
      <c r="N449" s="61"/>
      <c r="O449" s="61"/>
      <c r="P449" s="61"/>
      <c r="Q449" s="61"/>
      <c r="R449" s="61"/>
      <c r="S449" s="61"/>
      <c r="T449" s="61"/>
      <c r="U449" s="61"/>
      <c r="V449" s="61"/>
      <c r="W449" s="61"/>
      <c r="X449" s="61"/>
      <c r="Y449" s="61"/>
      <c r="Z449" s="61"/>
      <c r="AA449" s="61"/>
      <c r="AB449" s="61"/>
      <c r="AC449" s="61"/>
      <c r="AD449" s="61"/>
      <c r="AE449" s="61"/>
      <c r="AF449" s="61"/>
      <c r="AG449" s="61"/>
      <c r="AH449" s="61"/>
      <c r="AI449" s="61"/>
      <c r="AJ449" s="61"/>
      <c r="AK449" s="61"/>
      <c r="AL449" s="61"/>
      <c r="AM449" s="61"/>
      <c r="AN449" s="61"/>
    </row>
    <row r="450" spans="1:40" ht="9.75" customHeight="1" x14ac:dyDescent="0.2">
      <c r="A450" s="61"/>
      <c r="B450" s="61"/>
      <c r="C450" s="61"/>
      <c r="D450" s="61"/>
      <c r="E450" s="61"/>
      <c r="F450" s="61"/>
      <c r="G450" s="61"/>
      <c r="H450" s="61"/>
      <c r="I450" s="61"/>
      <c r="J450" s="61"/>
      <c r="K450" s="61"/>
      <c r="L450" s="61"/>
      <c r="M450" s="62"/>
      <c r="N450" s="61"/>
      <c r="O450" s="61"/>
      <c r="P450" s="61"/>
      <c r="Q450" s="61"/>
      <c r="R450" s="61"/>
      <c r="S450" s="61"/>
      <c r="T450" s="61"/>
      <c r="U450" s="61"/>
      <c r="V450" s="61"/>
      <c r="W450" s="61"/>
      <c r="X450" s="61"/>
      <c r="Y450" s="61"/>
      <c r="Z450" s="61"/>
      <c r="AA450" s="61"/>
      <c r="AB450" s="61"/>
      <c r="AC450" s="61"/>
      <c r="AD450" s="61"/>
      <c r="AE450" s="61"/>
      <c r="AF450" s="61"/>
      <c r="AG450" s="61"/>
      <c r="AH450" s="61"/>
      <c r="AI450" s="61"/>
      <c r="AJ450" s="61"/>
      <c r="AK450" s="61"/>
      <c r="AL450" s="61"/>
      <c r="AM450" s="61"/>
      <c r="AN450" s="61"/>
    </row>
    <row r="451" spans="1:40" ht="9.75" customHeight="1" x14ac:dyDescent="0.2">
      <c r="A451" s="61"/>
      <c r="B451" s="61"/>
      <c r="C451" s="61"/>
      <c r="D451" s="61"/>
      <c r="E451" s="61"/>
      <c r="F451" s="61"/>
      <c r="G451" s="61"/>
      <c r="H451" s="61"/>
      <c r="I451" s="61"/>
      <c r="J451" s="61"/>
      <c r="K451" s="61"/>
      <c r="L451" s="61"/>
      <c r="M451" s="62"/>
      <c r="N451" s="61"/>
      <c r="O451" s="61"/>
      <c r="P451" s="61"/>
      <c r="Q451" s="61"/>
      <c r="R451" s="61"/>
      <c r="S451" s="61"/>
      <c r="T451" s="61"/>
      <c r="U451" s="61"/>
      <c r="V451" s="61"/>
      <c r="W451" s="61"/>
      <c r="X451" s="61"/>
      <c r="Y451" s="61"/>
      <c r="Z451" s="61"/>
      <c r="AA451" s="61"/>
      <c r="AB451" s="61"/>
      <c r="AC451" s="61"/>
      <c r="AD451" s="61"/>
      <c r="AE451" s="61"/>
      <c r="AF451" s="61"/>
      <c r="AG451" s="61"/>
      <c r="AH451" s="61"/>
      <c r="AI451" s="61"/>
      <c r="AJ451" s="61"/>
      <c r="AK451" s="61"/>
      <c r="AL451" s="61"/>
      <c r="AM451" s="61"/>
      <c r="AN451" s="61"/>
    </row>
    <row r="452" spans="1:40" ht="9.75" customHeight="1" x14ac:dyDescent="0.2">
      <c r="A452" s="61"/>
      <c r="B452" s="61"/>
      <c r="C452" s="61"/>
      <c r="D452" s="61"/>
      <c r="E452" s="61"/>
      <c r="F452" s="61"/>
      <c r="G452" s="61"/>
      <c r="H452" s="61"/>
      <c r="I452" s="61"/>
      <c r="J452" s="61"/>
      <c r="K452" s="61"/>
      <c r="L452" s="61"/>
      <c r="M452" s="62"/>
      <c r="N452" s="61"/>
      <c r="O452" s="61"/>
      <c r="P452" s="61"/>
      <c r="Q452" s="61"/>
      <c r="R452" s="61"/>
      <c r="S452" s="61"/>
      <c r="T452" s="61"/>
      <c r="U452" s="61"/>
      <c r="V452" s="61"/>
      <c r="W452" s="61"/>
      <c r="X452" s="61"/>
      <c r="Y452" s="61"/>
      <c r="Z452" s="61"/>
      <c r="AA452" s="61"/>
      <c r="AB452" s="61"/>
      <c r="AC452" s="61"/>
      <c r="AD452" s="61"/>
      <c r="AE452" s="61"/>
      <c r="AF452" s="61"/>
      <c r="AG452" s="61"/>
      <c r="AH452" s="61"/>
      <c r="AI452" s="61"/>
      <c r="AJ452" s="61"/>
      <c r="AK452" s="61"/>
      <c r="AL452" s="61"/>
      <c r="AM452" s="61"/>
      <c r="AN452" s="61"/>
    </row>
    <row r="453" spans="1:40" ht="9.75" customHeight="1" x14ac:dyDescent="0.2">
      <c r="A453" s="61"/>
      <c r="B453" s="61"/>
      <c r="C453" s="61"/>
      <c r="D453" s="61"/>
      <c r="E453" s="61"/>
      <c r="F453" s="61"/>
      <c r="G453" s="61"/>
      <c r="H453" s="61"/>
      <c r="I453" s="61"/>
      <c r="J453" s="61"/>
      <c r="K453" s="61"/>
      <c r="L453" s="61"/>
      <c r="M453" s="62"/>
      <c r="N453" s="61"/>
      <c r="O453" s="61"/>
      <c r="P453" s="61"/>
      <c r="Q453" s="61"/>
      <c r="R453" s="61"/>
      <c r="S453" s="61"/>
      <c r="T453" s="61"/>
      <c r="U453" s="61"/>
      <c r="V453" s="61"/>
      <c r="W453" s="61"/>
      <c r="X453" s="61"/>
      <c r="Y453" s="61"/>
      <c r="Z453" s="61"/>
      <c r="AA453" s="61"/>
      <c r="AB453" s="61"/>
      <c r="AC453" s="61"/>
      <c r="AD453" s="61"/>
      <c r="AE453" s="61"/>
      <c r="AF453" s="61"/>
      <c r="AG453" s="61"/>
      <c r="AH453" s="61"/>
      <c r="AI453" s="61"/>
      <c r="AJ453" s="61"/>
      <c r="AK453" s="61"/>
      <c r="AL453" s="61"/>
      <c r="AM453" s="61"/>
      <c r="AN453" s="61"/>
    </row>
    <row r="454" spans="1:40" ht="9.75" customHeight="1" x14ac:dyDescent="0.2">
      <c r="A454" s="61"/>
      <c r="B454" s="61"/>
      <c r="C454" s="61"/>
      <c r="D454" s="61"/>
      <c r="E454" s="61"/>
      <c r="F454" s="61"/>
      <c r="G454" s="61"/>
      <c r="H454" s="61"/>
      <c r="I454" s="61"/>
      <c r="J454" s="61"/>
      <c r="K454" s="61"/>
      <c r="L454" s="61"/>
      <c r="M454" s="62"/>
      <c r="N454" s="61"/>
      <c r="O454" s="61"/>
      <c r="P454" s="61"/>
      <c r="Q454" s="61"/>
      <c r="R454" s="61"/>
      <c r="S454" s="61"/>
      <c r="T454" s="61"/>
      <c r="U454" s="61"/>
      <c r="V454" s="61"/>
      <c r="W454" s="61"/>
      <c r="X454" s="61"/>
      <c r="Y454" s="61"/>
      <c r="Z454" s="61"/>
      <c r="AA454" s="61"/>
      <c r="AB454" s="61"/>
      <c r="AC454" s="61"/>
      <c r="AD454" s="61"/>
      <c r="AE454" s="61"/>
      <c r="AF454" s="61"/>
      <c r="AG454" s="61"/>
      <c r="AH454" s="61"/>
      <c r="AI454" s="61"/>
      <c r="AJ454" s="61"/>
      <c r="AK454" s="61"/>
      <c r="AL454" s="61"/>
      <c r="AM454" s="61"/>
      <c r="AN454" s="61"/>
    </row>
    <row r="455" spans="1:40" ht="9.75" customHeight="1" x14ac:dyDescent="0.2">
      <c r="A455" s="61"/>
      <c r="B455" s="61"/>
      <c r="C455" s="61"/>
      <c r="D455" s="61"/>
      <c r="E455" s="61"/>
      <c r="F455" s="61"/>
      <c r="G455" s="61"/>
      <c r="H455" s="61"/>
      <c r="I455" s="61"/>
      <c r="J455" s="61"/>
      <c r="K455" s="61"/>
      <c r="L455" s="61"/>
      <c r="M455" s="62"/>
      <c r="N455" s="61"/>
      <c r="O455" s="61"/>
      <c r="P455" s="61"/>
      <c r="Q455" s="61"/>
      <c r="R455" s="61"/>
      <c r="S455" s="61"/>
      <c r="T455" s="61"/>
      <c r="U455" s="61"/>
      <c r="V455" s="61"/>
      <c r="W455" s="61"/>
      <c r="X455" s="61"/>
      <c r="Y455" s="61"/>
      <c r="Z455" s="61"/>
      <c r="AA455" s="61"/>
      <c r="AB455" s="61"/>
      <c r="AC455" s="61"/>
      <c r="AD455" s="61"/>
      <c r="AE455" s="61"/>
      <c r="AF455" s="61"/>
      <c r="AG455" s="61"/>
      <c r="AH455" s="61"/>
      <c r="AI455" s="61"/>
      <c r="AJ455" s="61"/>
      <c r="AK455" s="61"/>
      <c r="AL455" s="61"/>
      <c r="AM455" s="61"/>
      <c r="AN455" s="61"/>
    </row>
    <row r="456" spans="1:40" ht="9.75" customHeight="1" x14ac:dyDescent="0.2">
      <c r="A456" s="61"/>
      <c r="B456" s="61"/>
      <c r="C456" s="61"/>
      <c r="D456" s="61"/>
      <c r="E456" s="61"/>
      <c r="F456" s="61"/>
      <c r="G456" s="61"/>
      <c r="H456" s="61"/>
      <c r="I456" s="61"/>
      <c r="J456" s="61"/>
      <c r="K456" s="61"/>
      <c r="L456" s="61"/>
      <c r="M456" s="62"/>
      <c r="N456" s="61"/>
      <c r="O456" s="61"/>
      <c r="P456" s="61"/>
      <c r="Q456" s="61"/>
      <c r="R456" s="61"/>
      <c r="S456" s="61"/>
      <c r="T456" s="61"/>
      <c r="U456" s="61"/>
      <c r="V456" s="61"/>
      <c r="W456" s="61"/>
      <c r="X456" s="61"/>
      <c r="Y456" s="61"/>
      <c r="Z456" s="61"/>
      <c r="AA456" s="61"/>
      <c r="AB456" s="61"/>
      <c r="AC456" s="61"/>
      <c r="AD456" s="61"/>
      <c r="AE456" s="61"/>
      <c r="AF456" s="61"/>
      <c r="AG456" s="61"/>
      <c r="AH456" s="61"/>
      <c r="AI456" s="61"/>
      <c r="AJ456" s="61"/>
      <c r="AK456" s="61"/>
      <c r="AL456" s="61"/>
      <c r="AM456" s="61"/>
      <c r="AN456" s="61"/>
    </row>
    <row r="457" spans="1:40" ht="9.75" customHeight="1" x14ac:dyDescent="0.2">
      <c r="A457" s="61"/>
      <c r="B457" s="61"/>
      <c r="C457" s="61"/>
      <c r="D457" s="61"/>
      <c r="E457" s="61"/>
      <c r="F457" s="61"/>
      <c r="G457" s="61"/>
      <c r="H457" s="61"/>
      <c r="I457" s="61"/>
      <c r="J457" s="61"/>
      <c r="K457" s="61"/>
      <c r="L457" s="61"/>
      <c r="M457" s="62"/>
      <c r="N457" s="61"/>
      <c r="O457" s="61"/>
      <c r="P457" s="61"/>
      <c r="Q457" s="61"/>
      <c r="R457" s="61"/>
      <c r="S457" s="61"/>
      <c r="T457" s="61"/>
      <c r="U457" s="61"/>
      <c r="V457" s="61"/>
      <c r="W457" s="61"/>
      <c r="X457" s="61"/>
      <c r="Y457" s="61"/>
      <c r="Z457" s="61"/>
      <c r="AA457" s="61"/>
      <c r="AB457" s="61"/>
      <c r="AC457" s="61"/>
      <c r="AD457" s="61"/>
      <c r="AE457" s="61"/>
      <c r="AF457" s="61"/>
      <c r="AG457" s="61"/>
      <c r="AH457" s="61"/>
      <c r="AI457" s="61"/>
      <c r="AJ457" s="61"/>
      <c r="AK457" s="61"/>
      <c r="AL457" s="61"/>
      <c r="AM457" s="61"/>
      <c r="AN457" s="61"/>
    </row>
    <row r="458" spans="1:40" ht="9.75" customHeight="1" x14ac:dyDescent="0.2">
      <c r="A458" s="61"/>
      <c r="B458" s="61"/>
      <c r="C458" s="61"/>
      <c r="D458" s="61"/>
      <c r="E458" s="61"/>
      <c r="F458" s="61"/>
      <c r="G458" s="61"/>
      <c r="H458" s="61"/>
      <c r="I458" s="61"/>
      <c r="J458" s="61"/>
      <c r="K458" s="61"/>
      <c r="L458" s="61"/>
      <c r="M458" s="62"/>
      <c r="N458" s="61"/>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row>
    <row r="459" spans="1:40" ht="9.75" customHeight="1" x14ac:dyDescent="0.2">
      <c r="A459" s="61"/>
      <c r="B459" s="61"/>
      <c r="C459" s="61"/>
      <c r="D459" s="61"/>
      <c r="E459" s="61"/>
      <c r="F459" s="61"/>
      <c r="G459" s="61"/>
      <c r="H459" s="61"/>
      <c r="I459" s="61"/>
      <c r="J459" s="61"/>
      <c r="K459" s="61"/>
      <c r="L459" s="61"/>
      <c r="M459" s="62"/>
      <c r="N459" s="61"/>
      <c r="O459" s="61"/>
      <c r="P459" s="61"/>
      <c r="Q459" s="61"/>
      <c r="R459" s="61"/>
      <c r="S459" s="61"/>
      <c r="T459" s="61"/>
      <c r="U459" s="61"/>
      <c r="V459" s="61"/>
      <c r="W459" s="61"/>
      <c r="X459" s="61"/>
      <c r="Y459" s="61"/>
      <c r="Z459" s="61"/>
      <c r="AA459" s="61"/>
      <c r="AB459" s="61"/>
      <c r="AC459" s="61"/>
      <c r="AD459" s="61"/>
      <c r="AE459" s="61"/>
      <c r="AF459" s="61"/>
      <c r="AG459" s="61"/>
      <c r="AH459" s="61"/>
      <c r="AI459" s="61"/>
      <c r="AJ459" s="61"/>
      <c r="AK459" s="61"/>
      <c r="AL459" s="61"/>
      <c r="AM459" s="61"/>
      <c r="AN459" s="61"/>
    </row>
    <row r="460" spans="1:40" ht="9.75" customHeight="1" x14ac:dyDescent="0.2">
      <c r="A460" s="61"/>
      <c r="B460" s="61"/>
      <c r="C460" s="61"/>
      <c r="D460" s="61"/>
      <c r="E460" s="61"/>
      <c r="F460" s="61"/>
      <c r="G460" s="61"/>
      <c r="H460" s="61"/>
      <c r="I460" s="61"/>
      <c r="J460" s="61"/>
      <c r="K460" s="61"/>
      <c r="L460" s="61"/>
      <c r="M460" s="62"/>
      <c r="N460" s="61"/>
      <c r="O460" s="61"/>
      <c r="P460" s="61"/>
      <c r="Q460" s="61"/>
      <c r="R460" s="61"/>
      <c r="S460" s="61"/>
      <c r="T460" s="61"/>
      <c r="U460" s="61"/>
      <c r="V460" s="61"/>
      <c r="W460" s="61"/>
      <c r="X460" s="61"/>
      <c r="Y460" s="61"/>
      <c r="Z460" s="61"/>
      <c r="AA460" s="61"/>
      <c r="AB460" s="61"/>
      <c r="AC460" s="61"/>
      <c r="AD460" s="61"/>
      <c r="AE460" s="61"/>
      <c r="AF460" s="61"/>
      <c r="AG460" s="61"/>
      <c r="AH460" s="61"/>
      <c r="AI460" s="61"/>
      <c r="AJ460" s="61"/>
      <c r="AK460" s="61"/>
      <c r="AL460" s="61"/>
      <c r="AM460" s="61"/>
      <c r="AN460" s="61"/>
    </row>
    <row r="461" spans="1:40" ht="9.75" customHeight="1" x14ac:dyDescent="0.2">
      <c r="A461" s="61"/>
      <c r="B461" s="61"/>
      <c r="C461" s="61"/>
      <c r="D461" s="61"/>
      <c r="E461" s="61"/>
      <c r="F461" s="61"/>
      <c r="G461" s="61"/>
      <c r="H461" s="61"/>
      <c r="I461" s="61"/>
      <c r="J461" s="61"/>
      <c r="K461" s="61"/>
      <c r="L461" s="61"/>
      <c r="M461" s="62"/>
      <c r="N461" s="61"/>
      <c r="O461" s="61"/>
      <c r="P461" s="61"/>
      <c r="Q461" s="61"/>
      <c r="R461" s="61"/>
      <c r="S461" s="61"/>
      <c r="T461" s="61"/>
      <c r="U461" s="61"/>
      <c r="V461" s="61"/>
      <c r="W461" s="61"/>
      <c r="X461" s="61"/>
      <c r="Y461" s="61"/>
      <c r="Z461" s="61"/>
      <c r="AA461" s="61"/>
      <c r="AB461" s="61"/>
      <c r="AC461" s="61"/>
      <c r="AD461" s="61"/>
      <c r="AE461" s="61"/>
      <c r="AF461" s="61"/>
      <c r="AG461" s="61"/>
      <c r="AH461" s="61"/>
      <c r="AI461" s="61"/>
      <c r="AJ461" s="61"/>
      <c r="AK461" s="61"/>
      <c r="AL461" s="61"/>
      <c r="AM461" s="61"/>
      <c r="AN461" s="61"/>
    </row>
    <row r="462" spans="1:40" ht="9.75" customHeight="1" x14ac:dyDescent="0.2">
      <c r="A462" s="61"/>
      <c r="B462" s="61"/>
      <c r="C462" s="61"/>
      <c r="D462" s="61"/>
      <c r="E462" s="61"/>
      <c r="F462" s="61"/>
      <c r="G462" s="61"/>
      <c r="H462" s="61"/>
      <c r="I462" s="61"/>
      <c r="J462" s="61"/>
      <c r="K462" s="61"/>
      <c r="L462" s="61"/>
      <c r="M462" s="62"/>
      <c r="N462" s="61"/>
      <c r="O462" s="61"/>
      <c r="P462" s="61"/>
      <c r="Q462" s="61"/>
      <c r="R462" s="61"/>
      <c r="S462" s="61"/>
      <c r="T462" s="61"/>
      <c r="U462" s="61"/>
      <c r="V462" s="61"/>
      <c r="W462" s="61"/>
      <c r="X462" s="61"/>
      <c r="Y462" s="61"/>
      <c r="Z462" s="61"/>
      <c r="AA462" s="61"/>
      <c r="AB462" s="61"/>
      <c r="AC462" s="61"/>
      <c r="AD462" s="61"/>
      <c r="AE462" s="61"/>
      <c r="AF462" s="61"/>
      <c r="AG462" s="61"/>
      <c r="AH462" s="61"/>
      <c r="AI462" s="61"/>
      <c r="AJ462" s="61"/>
      <c r="AK462" s="61"/>
      <c r="AL462" s="61"/>
      <c r="AM462" s="61"/>
      <c r="AN462" s="61"/>
    </row>
    <row r="463" spans="1:40" ht="9.75" customHeight="1" x14ac:dyDescent="0.2">
      <c r="A463" s="61"/>
      <c r="B463" s="61"/>
      <c r="C463" s="61"/>
      <c r="D463" s="61"/>
      <c r="E463" s="61"/>
      <c r="F463" s="61"/>
      <c r="G463" s="61"/>
      <c r="H463" s="61"/>
      <c r="I463" s="61"/>
      <c r="J463" s="61"/>
      <c r="K463" s="61"/>
      <c r="L463" s="61"/>
      <c r="M463" s="62"/>
      <c r="N463" s="61"/>
      <c r="O463" s="61"/>
      <c r="P463" s="61"/>
      <c r="Q463" s="61"/>
      <c r="R463" s="61"/>
      <c r="S463" s="61"/>
      <c r="T463" s="61"/>
      <c r="U463" s="61"/>
      <c r="V463" s="61"/>
      <c r="W463" s="61"/>
      <c r="X463" s="61"/>
      <c r="Y463" s="61"/>
      <c r="Z463" s="61"/>
      <c r="AA463" s="61"/>
      <c r="AB463" s="61"/>
      <c r="AC463" s="61"/>
      <c r="AD463" s="61"/>
      <c r="AE463" s="61"/>
      <c r="AF463" s="61"/>
      <c r="AG463" s="61"/>
      <c r="AH463" s="61"/>
      <c r="AI463" s="61"/>
      <c r="AJ463" s="61"/>
      <c r="AK463" s="61"/>
      <c r="AL463" s="61"/>
      <c r="AM463" s="61"/>
      <c r="AN463" s="61"/>
    </row>
    <row r="464" spans="1:40" ht="9.75" customHeight="1" x14ac:dyDescent="0.2">
      <c r="A464" s="61"/>
      <c r="B464" s="61"/>
      <c r="C464" s="61"/>
      <c r="D464" s="61"/>
      <c r="E464" s="61"/>
      <c r="F464" s="61"/>
      <c r="G464" s="61"/>
      <c r="H464" s="61"/>
      <c r="I464" s="61"/>
      <c r="J464" s="61"/>
      <c r="K464" s="61"/>
      <c r="L464" s="61"/>
      <c r="M464" s="62"/>
      <c r="N464" s="61"/>
      <c r="O464" s="61"/>
      <c r="P464" s="61"/>
      <c r="Q464" s="61"/>
      <c r="R464" s="61"/>
      <c r="S464" s="61"/>
      <c r="T464" s="61"/>
      <c r="U464" s="61"/>
      <c r="V464" s="61"/>
      <c r="W464" s="61"/>
      <c r="X464" s="61"/>
      <c r="Y464" s="61"/>
      <c r="Z464" s="61"/>
      <c r="AA464" s="61"/>
      <c r="AB464" s="61"/>
      <c r="AC464" s="61"/>
      <c r="AD464" s="61"/>
      <c r="AE464" s="61"/>
      <c r="AF464" s="61"/>
      <c r="AG464" s="61"/>
      <c r="AH464" s="61"/>
      <c r="AI464" s="61"/>
      <c r="AJ464" s="61"/>
      <c r="AK464" s="61"/>
      <c r="AL464" s="61"/>
      <c r="AM464" s="61"/>
      <c r="AN464" s="61"/>
    </row>
    <row r="465" spans="1:40" ht="9.75" customHeight="1" x14ac:dyDescent="0.2">
      <c r="A465" s="61"/>
      <c r="B465" s="61"/>
      <c r="C465" s="61"/>
      <c r="D465" s="61"/>
      <c r="E465" s="61"/>
      <c r="F465" s="61"/>
      <c r="G465" s="61"/>
      <c r="H465" s="61"/>
      <c r="I465" s="61"/>
      <c r="J465" s="61"/>
      <c r="K465" s="61"/>
      <c r="L465" s="61"/>
      <c r="M465" s="62"/>
      <c r="N465" s="61"/>
      <c r="O465" s="61"/>
      <c r="P465" s="61"/>
      <c r="Q465" s="61"/>
      <c r="R465" s="61"/>
      <c r="S465" s="61"/>
      <c r="T465" s="61"/>
      <c r="U465" s="61"/>
      <c r="V465" s="61"/>
      <c r="W465" s="61"/>
      <c r="X465" s="61"/>
      <c r="Y465" s="61"/>
      <c r="Z465" s="61"/>
      <c r="AA465" s="61"/>
      <c r="AB465" s="61"/>
      <c r="AC465" s="61"/>
      <c r="AD465" s="61"/>
      <c r="AE465" s="61"/>
      <c r="AF465" s="61"/>
      <c r="AG465" s="61"/>
      <c r="AH465" s="61"/>
      <c r="AI465" s="61"/>
      <c r="AJ465" s="61"/>
      <c r="AK465" s="61"/>
      <c r="AL465" s="61"/>
      <c r="AM465" s="61"/>
      <c r="AN465" s="61"/>
    </row>
    <row r="466" spans="1:40" ht="9.75" customHeight="1" x14ac:dyDescent="0.2">
      <c r="A466" s="61"/>
      <c r="B466" s="61"/>
      <c r="C466" s="61"/>
      <c r="D466" s="61"/>
      <c r="E466" s="61"/>
      <c r="F466" s="61"/>
      <c r="G466" s="61"/>
      <c r="H466" s="61"/>
      <c r="I466" s="61"/>
      <c r="J466" s="61"/>
      <c r="K466" s="61"/>
      <c r="L466" s="61"/>
      <c r="M466" s="62"/>
      <c r="N466" s="61"/>
      <c r="O466" s="61"/>
      <c r="P466" s="61"/>
      <c r="Q466" s="61"/>
      <c r="R466" s="61"/>
      <c r="S466" s="61"/>
      <c r="T466" s="61"/>
      <c r="U466" s="61"/>
      <c r="V466" s="61"/>
      <c r="W466" s="61"/>
      <c r="X466" s="61"/>
      <c r="Y466" s="61"/>
      <c r="Z466" s="61"/>
      <c r="AA466" s="61"/>
      <c r="AB466" s="61"/>
      <c r="AC466" s="61"/>
      <c r="AD466" s="61"/>
      <c r="AE466" s="61"/>
      <c r="AF466" s="61"/>
      <c r="AG466" s="61"/>
      <c r="AH466" s="61"/>
      <c r="AI466" s="61"/>
      <c r="AJ466" s="61"/>
      <c r="AK466" s="61"/>
      <c r="AL466" s="61"/>
      <c r="AM466" s="61"/>
      <c r="AN466" s="61"/>
    </row>
    <row r="467" spans="1:40" ht="9.75" customHeight="1" x14ac:dyDescent="0.2">
      <c r="A467" s="61"/>
      <c r="B467" s="61"/>
      <c r="C467" s="61"/>
      <c r="D467" s="61"/>
      <c r="E467" s="61"/>
      <c r="F467" s="61"/>
      <c r="G467" s="61"/>
      <c r="H467" s="61"/>
      <c r="I467" s="61"/>
      <c r="J467" s="61"/>
      <c r="K467" s="61"/>
      <c r="L467" s="61"/>
      <c r="M467" s="62"/>
      <c r="N467" s="61"/>
      <c r="O467" s="61"/>
      <c r="P467" s="61"/>
      <c r="Q467" s="61"/>
      <c r="R467" s="61"/>
      <c r="S467" s="61"/>
      <c r="T467" s="61"/>
      <c r="U467" s="61"/>
      <c r="V467" s="61"/>
      <c r="W467" s="61"/>
      <c r="X467" s="61"/>
      <c r="Y467" s="61"/>
      <c r="Z467" s="61"/>
      <c r="AA467" s="61"/>
      <c r="AB467" s="61"/>
      <c r="AC467" s="61"/>
      <c r="AD467" s="61"/>
      <c r="AE467" s="61"/>
      <c r="AF467" s="61"/>
      <c r="AG467" s="61"/>
      <c r="AH467" s="61"/>
      <c r="AI467" s="61"/>
      <c r="AJ467" s="61"/>
      <c r="AK467" s="61"/>
      <c r="AL467" s="61"/>
      <c r="AM467" s="61"/>
      <c r="AN467" s="61"/>
    </row>
    <row r="468" spans="1:40" ht="9.75" customHeight="1" x14ac:dyDescent="0.2">
      <c r="A468" s="61"/>
      <c r="B468" s="61"/>
      <c r="C468" s="61"/>
      <c r="D468" s="61"/>
      <c r="E468" s="61"/>
      <c r="F468" s="61"/>
      <c r="G468" s="61"/>
      <c r="H468" s="61"/>
      <c r="I468" s="61"/>
      <c r="J468" s="61"/>
      <c r="K468" s="61"/>
      <c r="L468" s="61"/>
      <c r="M468" s="62"/>
      <c r="N468" s="61"/>
      <c r="O468" s="61"/>
      <c r="P468" s="61"/>
      <c r="Q468" s="61"/>
      <c r="R468" s="61"/>
      <c r="S468" s="61"/>
      <c r="T468" s="61"/>
      <c r="U468" s="61"/>
      <c r="V468" s="61"/>
      <c r="W468" s="61"/>
      <c r="X468" s="61"/>
      <c r="Y468" s="61"/>
      <c r="Z468" s="61"/>
      <c r="AA468" s="61"/>
      <c r="AB468" s="61"/>
      <c r="AC468" s="61"/>
      <c r="AD468" s="61"/>
      <c r="AE468" s="61"/>
      <c r="AF468" s="61"/>
      <c r="AG468" s="61"/>
      <c r="AH468" s="61"/>
      <c r="AI468" s="61"/>
      <c r="AJ468" s="61"/>
      <c r="AK468" s="61"/>
      <c r="AL468" s="61"/>
      <c r="AM468" s="61"/>
      <c r="AN468" s="61"/>
    </row>
    <row r="469" spans="1:40" ht="9.75" customHeight="1" x14ac:dyDescent="0.2">
      <c r="A469" s="61"/>
      <c r="B469" s="61"/>
      <c r="C469" s="61"/>
      <c r="D469" s="61"/>
      <c r="E469" s="61"/>
      <c r="F469" s="61"/>
      <c r="G469" s="61"/>
      <c r="H469" s="61"/>
      <c r="I469" s="61"/>
      <c r="J469" s="61"/>
      <c r="K469" s="61"/>
      <c r="L469" s="61"/>
      <c r="M469" s="62"/>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row>
    <row r="470" spans="1:40" ht="9.75" customHeight="1" x14ac:dyDescent="0.2">
      <c r="A470" s="61"/>
      <c r="B470" s="61"/>
      <c r="C470" s="61"/>
      <c r="D470" s="61"/>
      <c r="E470" s="61"/>
      <c r="F470" s="61"/>
      <c r="G470" s="61"/>
      <c r="H470" s="61"/>
      <c r="I470" s="61"/>
      <c r="J470" s="61"/>
      <c r="K470" s="61"/>
      <c r="L470" s="61"/>
      <c r="M470" s="62"/>
      <c r="N470" s="61"/>
      <c r="O470" s="61"/>
      <c r="P470" s="61"/>
      <c r="Q470" s="61"/>
      <c r="R470" s="61"/>
      <c r="S470" s="61"/>
      <c r="T470" s="61"/>
      <c r="U470" s="61"/>
      <c r="V470" s="61"/>
      <c r="W470" s="61"/>
      <c r="X470" s="61"/>
      <c r="Y470" s="61"/>
      <c r="Z470" s="61"/>
      <c r="AA470" s="61"/>
      <c r="AB470" s="61"/>
      <c r="AC470" s="61"/>
      <c r="AD470" s="61"/>
      <c r="AE470" s="61"/>
      <c r="AF470" s="61"/>
      <c r="AG470" s="61"/>
      <c r="AH470" s="61"/>
      <c r="AI470" s="61"/>
      <c r="AJ470" s="61"/>
      <c r="AK470" s="61"/>
      <c r="AL470" s="61"/>
      <c r="AM470" s="61"/>
      <c r="AN470" s="61"/>
    </row>
    <row r="471" spans="1:40" ht="9.75" customHeight="1" x14ac:dyDescent="0.2">
      <c r="A471" s="61"/>
      <c r="B471" s="61"/>
      <c r="C471" s="61"/>
      <c r="D471" s="61"/>
      <c r="E471" s="61"/>
      <c r="F471" s="61"/>
      <c r="G471" s="61"/>
      <c r="H471" s="61"/>
      <c r="I471" s="61"/>
      <c r="J471" s="61"/>
      <c r="K471" s="61"/>
      <c r="L471" s="61"/>
      <c r="M471" s="62"/>
      <c r="N471" s="61"/>
      <c r="O471" s="61"/>
      <c r="P471" s="61"/>
      <c r="Q471" s="61"/>
      <c r="R471" s="61"/>
      <c r="S471" s="61"/>
      <c r="T471" s="61"/>
      <c r="U471" s="61"/>
      <c r="V471" s="61"/>
      <c r="W471" s="61"/>
      <c r="X471" s="61"/>
      <c r="Y471" s="61"/>
      <c r="Z471" s="61"/>
      <c r="AA471" s="61"/>
      <c r="AB471" s="61"/>
      <c r="AC471" s="61"/>
      <c r="AD471" s="61"/>
      <c r="AE471" s="61"/>
      <c r="AF471" s="61"/>
      <c r="AG471" s="61"/>
      <c r="AH471" s="61"/>
      <c r="AI471" s="61"/>
      <c r="AJ471" s="61"/>
      <c r="AK471" s="61"/>
      <c r="AL471" s="61"/>
      <c r="AM471" s="61"/>
      <c r="AN471" s="61"/>
    </row>
    <row r="472" spans="1:40" ht="9.75" customHeight="1" x14ac:dyDescent="0.2">
      <c r="A472" s="61"/>
      <c r="B472" s="61"/>
      <c r="C472" s="61"/>
      <c r="D472" s="61"/>
      <c r="E472" s="61"/>
      <c r="F472" s="61"/>
      <c r="G472" s="61"/>
      <c r="H472" s="61"/>
      <c r="I472" s="61"/>
      <c r="J472" s="61"/>
      <c r="K472" s="61"/>
      <c r="L472" s="61"/>
      <c r="M472" s="62"/>
      <c r="N472" s="61"/>
      <c r="O472" s="61"/>
      <c r="P472" s="61"/>
      <c r="Q472" s="61"/>
      <c r="R472" s="61"/>
      <c r="S472" s="61"/>
      <c r="T472" s="61"/>
      <c r="U472" s="61"/>
      <c r="V472" s="61"/>
      <c r="W472" s="61"/>
      <c r="X472" s="61"/>
      <c r="Y472" s="61"/>
      <c r="Z472" s="61"/>
      <c r="AA472" s="61"/>
      <c r="AB472" s="61"/>
      <c r="AC472" s="61"/>
      <c r="AD472" s="61"/>
      <c r="AE472" s="61"/>
      <c r="AF472" s="61"/>
      <c r="AG472" s="61"/>
      <c r="AH472" s="61"/>
      <c r="AI472" s="61"/>
      <c r="AJ472" s="61"/>
      <c r="AK472" s="61"/>
      <c r="AL472" s="61"/>
      <c r="AM472" s="61"/>
      <c r="AN472" s="61"/>
    </row>
    <row r="473" spans="1:40" ht="9.75" customHeight="1" x14ac:dyDescent="0.2">
      <c r="A473" s="61"/>
      <c r="B473" s="61"/>
      <c r="C473" s="61"/>
      <c r="D473" s="61"/>
      <c r="E473" s="61"/>
      <c r="F473" s="61"/>
      <c r="G473" s="61"/>
      <c r="H473" s="61"/>
      <c r="I473" s="61"/>
      <c r="J473" s="61"/>
      <c r="K473" s="61"/>
      <c r="L473" s="61"/>
      <c r="M473" s="62"/>
      <c r="N473" s="61"/>
      <c r="O473" s="61"/>
      <c r="P473" s="61"/>
      <c r="Q473" s="61"/>
      <c r="R473" s="61"/>
      <c r="S473" s="61"/>
      <c r="T473" s="61"/>
      <c r="U473" s="61"/>
      <c r="V473" s="61"/>
      <c r="W473" s="61"/>
      <c r="X473" s="61"/>
      <c r="Y473" s="61"/>
      <c r="Z473" s="61"/>
      <c r="AA473" s="61"/>
      <c r="AB473" s="61"/>
      <c r="AC473" s="61"/>
      <c r="AD473" s="61"/>
      <c r="AE473" s="61"/>
      <c r="AF473" s="61"/>
      <c r="AG473" s="61"/>
      <c r="AH473" s="61"/>
      <c r="AI473" s="61"/>
      <c r="AJ473" s="61"/>
      <c r="AK473" s="61"/>
      <c r="AL473" s="61"/>
      <c r="AM473" s="61"/>
      <c r="AN473" s="61"/>
    </row>
    <row r="474" spans="1:40" ht="9.75" customHeight="1" x14ac:dyDescent="0.2">
      <c r="A474" s="61"/>
      <c r="B474" s="61"/>
      <c r="C474" s="61"/>
      <c r="D474" s="61"/>
      <c r="E474" s="61"/>
      <c r="F474" s="61"/>
      <c r="G474" s="61"/>
      <c r="H474" s="61"/>
      <c r="I474" s="61"/>
      <c r="J474" s="61"/>
      <c r="K474" s="61"/>
      <c r="L474" s="61"/>
      <c r="M474" s="62"/>
      <c r="N474" s="61"/>
      <c r="O474" s="61"/>
      <c r="P474" s="61"/>
      <c r="Q474" s="61"/>
      <c r="R474" s="61"/>
      <c r="S474" s="61"/>
      <c r="T474" s="61"/>
      <c r="U474" s="61"/>
      <c r="V474" s="61"/>
      <c r="W474" s="61"/>
      <c r="X474" s="61"/>
      <c r="Y474" s="61"/>
      <c r="Z474" s="61"/>
      <c r="AA474" s="61"/>
      <c r="AB474" s="61"/>
      <c r="AC474" s="61"/>
      <c r="AD474" s="61"/>
      <c r="AE474" s="61"/>
      <c r="AF474" s="61"/>
      <c r="AG474" s="61"/>
      <c r="AH474" s="61"/>
      <c r="AI474" s="61"/>
      <c r="AJ474" s="61"/>
      <c r="AK474" s="61"/>
      <c r="AL474" s="61"/>
      <c r="AM474" s="61"/>
      <c r="AN474" s="61"/>
    </row>
    <row r="475" spans="1:40" ht="9.75" customHeight="1" x14ac:dyDescent="0.2">
      <c r="A475" s="61"/>
      <c r="B475" s="61"/>
      <c r="C475" s="61"/>
      <c r="D475" s="61"/>
      <c r="E475" s="61"/>
      <c r="F475" s="61"/>
      <c r="G475" s="61"/>
      <c r="H475" s="61"/>
      <c r="I475" s="61"/>
      <c r="J475" s="61"/>
      <c r="K475" s="61"/>
      <c r="L475" s="61"/>
      <c r="M475" s="62"/>
      <c r="N475" s="61"/>
      <c r="O475" s="61"/>
      <c r="P475" s="61"/>
      <c r="Q475" s="61"/>
      <c r="R475" s="61"/>
      <c r="S475" s="61"/>
      <c r="T475" s="61"/>
      <c r="U475" s="61"/>
      <c r="V475" s="61"/>
      <c r="W475" s="61"/>
      <c r="X475" s="61"/>
      <c r="Y475" s="61"/>
      <c r="Z475" s="61"/>
      <c r="AA475" s="61"/>
      <c r="AB475" s="61"/>
      <c r="AC475" s="61"/>
      <c r="AD475" s="61"/>
      <c r="AE475" s="61"/>
      <c r="AF475" s="61"/>
      <c r="AG475" s="61"/>
      <c r="AH475" s="61"/>
      <c r="AI475" s="61"/>
      <c r="AJ475" s="61"/>
      <c r="AK475" s="61"/>
      <c r="AL475" s="61"/>
      <c r="AM475" s="61"/>
      <c r="AN475" s="61"/>
    </row>
    <row r="476" spans="1:40" ht="9.75" customHeight="1" x14ac:dyDescent="0.2">
      <c r="A476" s="61"/>
      <c r="B476" s="61"/>
      <c r="C476" s="61"/>
      <c r="D476" s="61"/>
      <c r="E476" s="61"/>
      <c r="F476" s="61"/>
      <c r="G476" s="61"/>
      <c r="H476" s="61"/>
      <c r="I476" s="61"/>
      <c r="J476" s="61"/>
      <c r="K476" s="61"/>
      <c r="L476" s="61"/>
      <c r="M476" s="62"/>
      <c r="N476" s="61"/>
      <c r="O476" s="61"/>
      <c r="P476" s="61"/>
      <c r="Q476" s="61"/>
      <c r="R476" s="61"/>
      <c r="S476" s="61"/>
      <c r="T476" s="61"/>
      <c r="U476" s="61"/>
      <c r="V476" s="61"/>
      <c r="W476" s="61"/>
      <c r="X476" s="61"/>
      <c r="Y476" s="61"/>
      <c r="Z476" s="61"/>
      <c r="AA476" s="61"/>
      <c r="AB476" s="61"/>
      <c r="AC476" s="61"/>
      <c r="AD476" s="61"/>
      <c r="AE476" s="61"/>
      <c r="AF476" s="61"/>
      <c r="AG476" s="61"/>
      <c r="AH476" s="61"/>
      <c r="AI476" s="61"/>
      <c r="AJ476" s="61"/>
      <c r="AK476" s="61"/>
      <c r="AL476" s="61"/>
      <c r="AM476" s="61"/>
      <c r="AN476" s="61"/>
    </row>
    <row r="477" spans="1:40" ht="9.75" customHeight="1" x14ac:dyDescent="0.2">
      <c r="A477" s="61"/>
      <c r="B477" s="61"/>
      <c r="C477" s="61"/>
      <c r="D477" s="61"/>
      <c r="E477" s="61"/>
      <c r="F477" s="61"/>
      <c r="G477" s="61"/>
      <c r="H477" s="61"/>
      <c r="I477" s="61"/>
      <c r="J477" s="61"/>
      <c r="K477" s="61"/>
      <c r="L477" s="61"/>
      <c r="M477" s="62"/>
      <c r="N477" s="61"/>
      <c r="O477" s="61"/>
      <c r="P477" s="61"/>
      <c r="Q477" s="61"/>
      <c r="R477" s="61"/>
      <c r="S477" s="61"/>
      <c r="T477" s="61"/>
      <c r="U477" s="61"/>
      <c r="V477" s="61"/>
      <c r="W477" s="61"/>
      <c r="X477" s="61"/>
      <c r="Y477" s="61"/>
      <c r="Z477" s="61"/>
      <c r="AA477" s="61"/>
      <c r="AB477" s="61"/>
      <c r="AC477" s="61"/>
      <c r="AD477" s="61"/>
      <c r="AE477" s="61"/>
      <c r="AF477" s="61"/>
      <c r="AG477" s="61"/>
      <c r="AH477" s="61"/>
      <c r="AI477" s="61"/>
      <c r="AJ477" s="61"/>
      <c r="AK477" s="61"/>
      <c r="AL477" s="61"/>
      <c r="AM477" s="61"/>
      <c r="AN477" s="61"/>
    </row>
    <row r="478" spans="1:40" ht="9.75" customHeight="1" x14ac:dyDescent="0.2">
      <c r="A478" s="61"/>
      <c r="B478" s="61"/>
      <c r="C478" s="61"/>
      <c r="D478" s="61"/>
      <c r="E478" s="61"/>
      <c r="F478" s="61"/>
      <c r="G478" s="61"/>
      <c r="H478" s="61"/>
      <c r="I478" s="61"/>
      <c r="J478" s="61"/>
      <c r="K478" s="61"/>
      <c r="L478" s="61"/>
      <c r="M478" s="62"/>
      <c r="N478" s="61"/>
      <c r="O478" s="61"/>
      <c r="P478" s="61"/>
      <c r="Q478" s="61"/>
      <c r="R478" s="61"/>
      <c r="S478" s="61"/>
      <c r="T478" s="61"/>
      <c r="U478" s="61"/>
      <c r="V478" s="61"/>
      <c r="W478" s="61"/>
      <c r="X478" s="61"/>
      <c r="Y478" s="61"/>
      <c r="Z478" s="61"/>
      <c r="AA478" s="61"/>
      <c r="AB478" s="61"/>
      <c r="AC478" s="61"/>
      <c r="AD478" s="61"/>
      <c r="AE478" s="61"/>
      <c r="AF478" s="61"/>
      <c r="AG478" s="61"/>
      <c r="AH478" s="61"/>
      <c r="AI478" s="61"/>
      <c r="AJ478" s="61"/>
      <c r="AK478" s="61"/>
      <c r="AL478" s="61"/>
      <c r="AM478" s="61"/>
      <c r="AN478" s="61"/>
    </row>
    <row r="479" spans="1:40" ht="9.75" customHeight="1" x14ac:dyDescent="0.2">
      <c r="A479" s="61"/>
      <c r="B479" s="61"/>
      <c r="C479" s="61"/>
      <c r="D479" s="61"/>
      <c r="E479" s="61"/>
      <c r="F479" s="61"/>
      <c r="G479" s="61"/>
      <c r="H479" s="61"/>
      <c r="I479" s="61"/>
      <c r="J479" s="61"/>
      <c r="K479" s="61"/>
      <c r="L479" s="61"/>
      <c r="M479" s="62"/>
      <c r="N479" s="61"/>
      <c r="O479" s="61"/>
      <c r="P479" s="61"/>
      <c r="Q479" s="61"/>
      <c r="R479" s="61"/>
      <c r="S479" s="61"/>
      <c r="T479" s="61"/>
      <c r="U479" s="61"/>
      <c r="V479" s="61"/>
      <c r="W479" s="61"/>
      <c r="X479" s="61"/>
      <c r="Y479" s="61"/>
      <c r="Z479" s="61"/>
      <c r="AA479" s="61"/>
      <c r="AB479" s="61"/>
      <c r="AC479" s="61"/>
      <c r="AD479" s="61"/>
      <c r="AE479" s="61"/>
      <c r="AF479" s="61"/>
      <c r="AG479" s="61"/>
      <c r="AH479" s="61"/>
      <c r="AI479" s="61"/>
      <c r="AJ479" s="61"/>
      <c r="AK479" s="61"/>
      <c r="AL479" s="61"/>
      <c r="AM479" s="61"/>
      <c r="AN479" s="61"/>
    </row>
    <row r="480" spans="1:40" ht="9.75" customHeight="1" x14ac:dyDescent="0.2">
      <c r="A480" s="61"/>
      <c r="B480" s="61"/>
      <c r="C480" s="61"/>
      <c r="D480" s="61"/>
      <c r="E480" s="61"/>
      <c r="F480" s="61"/>
      <c r="G480" s="61"/>
      <c r="H480" s="61"/>
      <c r="I480" s="61"/>
      <c r="J480" s="61"/>
      <c r="K480" s="61"/>
      <c r="L480" s="61"/>
      <c r="M480" s="62"/>
      <c r="N480" s="61"/>
      <c r="O480" s="61"/>
      <c r="P480" s="61"/>
      <c r="Q480" s="61"/>
      <c r="R480" s="61"/>
      <c r="S480" s="61"/>
      <c r="T480" s="61"/>
      <c r="U480" s="61"/>
      <c r="V480" s="61"/>
      <c r="W480" s="61"/>
      <c r="X480" s="61"/>
      <c r="Y480" s="61"/>
      <c r="Z480" s="61"/>
      <c r="AA480" s="61"/>
      <c r="AB480" s="61"/>
      <c r="AC480" s="61"/>
      <c r="AD480" s="61"/>
      <c r="AE480" s="61"/>
      <c r="AF480" s="61"/>
      <c r="AG480" s="61"/>
      <c r="AH480" s="61"/>
      <c r="AI480" s="61"/>
      <c r="AJ480" s="61"/>
      <c r="AK480" s="61"/>
      <c r="AL480" s="61"/>
      <c r="AM480" s="61"/>
      <c r="AN480" s="61"/>
    </row>
    <row r="481" spans="1:40" ht="9.75" customHeight="1" x14ac:dyDescent="0.2">
      <c r="A481" s="61"/>
      <c r="B481" s="61"/>
      <c r="C481" s="61"/>
      <c r="D481" s="61"/>
      <c r="E481" s="61"/>
      <c r="F481" s="61"/>
      <c r="G481" s="61"/>
      <c r="H481" s="61"/>
      <c r="I481" s="61"/>
      <c r="J481" s="61"/>
      <c r="K481" s="61"/>
      <c r="L481" s="61"/>
      <c r="M481" s="62"/>
      <c r="N481" s="61"/>
      <c r="O481" s="61"/>
      <c r="P481" s="61"/>
      <c r="Q481" s="61"/>
      <c r="R481" s="61"/>
      <c r="S481" s="61"/>
      <c r="T481" s="61"/>
      <c r="U481" s="61"/>
      <c r="V481" s="61"/>
      <c r="W481" s="61"/>
      <c r="X481" s="61"/>
      <c r="Y481" s="61"/>
      <c r="Z481" s="61"/>
      <c r="AA481" s="61"/>
      <c r="AB481" s="61"/>
      <c r="AC481" s="61"/>
      <c r="AD481" s="61"/>
      <c r="AE481" s="61"/>
      <c r="AF481" s="61"/>
      <c r="AG481" s="61"/>
      <c r="AH481" s="61"/>
      <c r="AI481" s="61"/>
      <c r="AJ481" s="61"/>
      <c r="AK481" s="61"/>
      <c r="AL481" s="61"/>
      <c r="AM481" s="61"/>
      <c r="AN481" s="61"/>
    </row>
    <row r="482" spans="1:40" ht="9.75" customHeight="1" x14ac:dyDescent="0.2">
      <c r="A482" s="61"/>
      <c r="B482" s="61"/>
      <c r="C482" s="61"/>
      <c r="D482" s="61"/>
      <c r="E482" s="61"/>
      <c r="F482" s="61"/>
      <c r="G482" s="61"/>
      <c r="H482" s="61"/>
      <c r="I482" s="61"/>
      <c r="J482" s="61"/>
      <c r="K482" s="61"/>
      <c r="L482" s="61"/>
      <c r="M482" s="62"/>
      <c r="N482" s="61"/>
      <c r="O482" s="61"/>
      <c r="P482" s="61"/>
      <c r="Q482" s="61"/>
      <c r="R482" s="61"/>
      <c r="S482" s="61"/>
      <c r="T482" s="61"/>
      <c r="U482" s="61"/>
      <c r="V482" s="61"/>
      <c r="W482" s="61"/>
      <c r="X482" s="61"/>
      <c r="Y482" s="61"/>
      <c r="Z482" s="61"/>
      <c r="AA482" s="61"/>
      <c r="AB482" s="61"/>
      <c r="AC482" s="61"/>
      <c r="AD482" s="61"/>
      <c r="AE482" s="61"/>
      <c r="AF482" s="61"/>
      <c r="AG482" s="61"/>
      <c r="AH482" s="61"/>
      <c r="AI482" s="61"/>
      <c r="AJ482" s="61"/>
      <c r="AK482" s="61"/>
      <c r="AL482" s="61"/>
      <c r="AM482" s="61"/>
      <c r="AN482" s="61"/>
    </row>
    <row r="483" spans="1:40" ht="9.75" customHeight="1" x14ac:dyDescent="0.2">
      <c r="A483" s="61"/>
      <c r="B483" s="61"/>
      <c r="C483" s="61"/>
      <c r="D483" s="61"/>
      <c r="E483" s="61"/>
      <c r="F483" s="61"/>
      <c r="G483" s="61"/>
      <c r="H483" s="61"/>
      <c r="I483" s="61"/>
      <c r="J483" s="61"/>
      <c r="K483" s="61"/>
      <c r="L483" s="61"/>
      <c r="M483" s="62"/>
      <c r="N483" s="61"/>
      <c r="O483" s="61"/>
      <c r="P483" s="61"/>
      <c r="Q483" s="61"/>
      <c r="R483" s="61"/>
      <c r="S483" s="61"/>
      <c r="T483" s="61"/>
      <c r="U483" s="61"/>
      <c r="V483" s="61"/>
      <c r="W483" s="61"/>
      <c r="X483" s="61"/>
      <c r="Y483" s="61"/>
      <c r="Z483" s="61"/>
      <c r="AA483" s="61"/>
      <c r="AB483" s="61"/>
      <c r="AC483" s="61"/>
      <c r="AD483" s="61"/>
      <c r="AE483" s="61"/>
      <c r="AF483" s="61"/>
      <c r="AG483" s="61"/>
      <c r="AH483" s="61"/>
      <c r="AI483" s="61"/>
      <c r="AJ483" s="61"/>
      <c r="AK483" s="61"/>
      <c r="AL483" s="61"/>
      <c r="AM483" s="61"/>
      <c r="AN483" s="61"/>
    </row>
    <row r="484" spans="1:40" ht="9.75" customHeight="1" x14ac:dyDescent="0.2">
      <c r="A484" s="61"/>
      <c r="B484" s="61"/>
      <c r="C484" s="61"/>
      <c r="D484" s="61"/>
      <c r="E484" s="61"/>
      <c r="F484" s="61"/>
      <c r="G484" s="61"/>
      <c r="H484" s="61"/>
      <c r="I484" s="61"/>
      <c r="J484" s="61"/>
      <c r="K484" s="61"/>
      <c r="L484" s="61"/>
      <c r="M484" s="62"/>
      <c r="N484" s="61"/>
      <c r="O484" s="61"/>
      <c r="P484" s="61"/>
      <c r="Q484" s="61"/>
      <c r="R484" s="61"/>
      <c r="S484" s="61"/>
      <c r="T484" s="61"/>
      <c r="U484" s="61"/>
      <c r="V484" s="61"/>
      <c r="W484" s="61"/>
      <c r="X484" s="61"/>
      <c r="Y484" s="61"/>
      <c r="Z484" s="61"/>
      <c r="AA484" s="61"/>
      <c r="AB484" s="61"/>
      <c r="AC484" s="61"/>
      <c r="AD484" s="61"/>
      <c r="AE484" s="61"/>
      <c r="AF484" s="61"/>
      <c r="AG484" s="61"/>
      <c r="AH484" s="61"/>
      <c r="AI484" s="61"/>
      <c r="AJ484" s="61"/>
      <c r="AK484" s="61"/>
      <c r="AL484" s="61"/>
      <c r="AM484" s="61"/>
      <c r="AN484" s="61"/>
    </row>
    <row r="485" spans="1:40" ht="9.75" customHeight="1" x14ac:dyDescent="0.2">
      <c r="A485" s="61"/>
      <c r="B485" s="61"/>
      <c r="C485" s="61"/>
      <c r="D485" s="61"/>
      <c r="E485" s="61"/>
      <c r="F485" s="61"/>
      <c r="G485" s="61"/>
      <c r="H485" s="61"/>
      <c r="I485" s="61"/>
      <c r="J485" s="61"/>
      <c r="K485" s="61"/>
      <c r="L485" s="61"/>
      <c r="M485" s="62"/>
      <c r="N485" s="61"/>
      <c r="O485" s="61"/>
      <c r="P485" s="61"/>
      <c r="Q485" s="61"/>
      <c r="R485" s="61"/>
      <c r="S485" s="61"/>
      <c r="T485" s="61"/>
      <c r="U485" s="61"/>
      <c r="V485" s="61"/>
      <c r="W485" s="61"/>
      <c r="X485" s="61"/>
      <c r="Y485" s="61"/>
      <c r="Z485" s="61"/>
      <c r="AA485" s="61"/>
      <c r="AB485" s="61"/>
      <c r="AC485" s="61"/>
      <c r="AD485" s="61"/>
      <c r="AE485" s="61"/>
      <c r="AF485" s="61"/>
      <c r="AG485" s="61"/>
      <c r="AH485" s="61"/>
      <c r="AI485" s="61"/>
      <c r="AJ485" s="61"/>
      <c r="AK485" s="61"/>
      <c r="AL485" s="61"/>
      <c r="AM485" s="61"/>
      <c r="AN485" s="61"/>
    </row>
    <row r="486" spans="1:40" ht="9.75" customHeight="1" x14ac:dyDescent="0.2">
      <c r="A486" s="61"/>
      <c r="B486" s="61"/>
      <c r="C486" s="61"/>
      <c r="D486" s="61"/>
      <c r="E486" s="61"/>
      <c r="F486" s="61"/>
      <c r="G486" s="61"/>
      <c r="H486" s="61"/>
      <c r="I486" s="61"/>
      <c r="J486" s="61"/>
      <c r="K486" s="61"/>
      <c r="L486" s="61"/>
      <c r="M486" s="62"/>
      <c r="N486" s="61"/>
      <c r="O486" s="61"/>
      <c r="P486" s="61"/>
      <c r="Q486" s="61"/>
      <c r="R486" s="61"/>
      <c r="S486" s="61"/>
      <c r="T486" s="61"/>
      <c r="U486" s="61"/>
      <c r="V486" s="61"/>
      <c r="W486" s="61"/>
      <c r="X486" s="61"/>
      <c r="Y486" s="61"/>
      <c r="Z486" s="61"/>
      <c r="AA486" s="61"/>
      <c r="AB486" s="61"/>
      <c r="AC486" s="61"/>
      <c r="AD486" s="61"/>
      <c r="AE486" s="61"/>
      <c r="AF486" s="61"/>
      <c r="AG486" s="61"/>
      <c r="AH486" s="61"/>
      <c r="AI486" s="61"/>
      <c r="AJ486" s="61"/>
      <c r="AK486" s="61"/>
      <c r="AL486" s="61"/>
      <c r="AM486" s="61"/>
      <c r="AN486" s="61"/>
    </row>
    <row r="487" spans="1:40" ht="9.75" customHeight="1" x14ac:dyDescent="0.2">
      <c r="A487" s="61"/>
      <c r="B487" s="61"/>
      <c r="C487" s="61"/>
      <c r="D487" s="61"/>
      <c r="E487" s="61"/>
      <c r="F487" s="61"/>
      <c r="G487" s="61"/>
      <c r="H487" s="61"/>
      <c r="I487" s="61"/>
      <c r="J487" s="61"/>
      <c r="K487" s="61"/>
      <c r="L487" s="61"/>
      <c r="M487" s="62"/>
      <c r="N487" s="61"/>
      <c r="O487" s="61"/>
      <c r="P487" s="61"/>
      <c r="Q487" s="61"/>
      <c r="R487" s="61"/>
      <c r="S487" s="61"/>
      <c r="T487" s="61"/>
      <c r="U487" s="61"/>
      <c r="V487" s="61"/>
      <c r="W487" s="61"/>
      <c r="X487" s="61"/>
      <c r="Y487" s="61"/>
      <c r="Z487" s="61"/>
      <c r="AA487" s="61"/>
      <c r="AB487" s="61"/>
      <c r="AC487" s="61"/>
      <c r="AD487" s="61"/>
      <c r="AE487" s="61"/>
      <c r="AF487" s="61"/>
      <c r="AG487" s="61"/>
      <c r="AH487" s="61"/>
      <c r="AI487" s="61"/>
      <c r="AJ487" s="61"/>
      <c r="AK487" s="61"/>
      <c r="AL487" s="61"/>
      <c r="AM487" s="61"/>
      <c r="AN487" s="61"/>
    </row>
    <row r="488" spans="1:40" ht="9.75" customHeight="1" x14ac:dyDescent="0.2">
      <c r="A488" s="61"/>
      <c r="B488" s="61"/>
      <c r="C488" s="61"/>
      <c r="D488" s="61"/>
      <c r="E488" s="61"/>
      <c r="F488" s="61"/>
      <c r="G488" s="61"/>
      <c r="H488" s="61"/>
      <c r="I488" s="61"/>
      <c r="J488" s="61"/>
      <c r="K488" s="61"/>
      <c r="L488" s="61"/>
      <c r="M488" s="62"/>
      <c r="N488" s="61"/>
      <c r="O488" s="61"/>
      <c r="P488" s="61"/>
      <c r="Q488" s="61"/>
      <c r="R488" s="61"/>
      <c r="S488" s="61"/>
      <c r="T488" s="61"/>
      <c r="U488" s="61"/>
      <c r="V488" s="61"/>
      <c r="W488" s="61"/>
      <c r="X488" s="61"/>
      <c r="Y488" s="61"/>
      <c r="Z488" s="61"/>
      <c r="AA488" s="61"/>
      <c r="AB488" s="61"/>
      <c r="AC488" s="61"/>
      <c r="AD488" s="61"/>
      <c r="AE488" s="61"/>
      <c r="AF488" s="61"/>
      <c r="AG488" s="61"/>
      <c r="AH488" s="61"/>
      <c r="AI488" s="61"/>
      <c r="AJ488" s="61"/>
      <c r="AK488" s="61"/>
      <c r="AL488" s="61"/>
      <c r="AM488" s="61"/>
      <c r="AN488" s="61"/>
    </row>
    <row r="489" spans="1:40" ht="9.75" customHeight="1" x14ac:dyDescent="0.2">
      <c r="A489" s="61"/>
      <c r="B489" s="61"/>
      <c r="C489" s="61"/>
      <c r="D489" s="61"/>
      <c r="E489" s="61"/>
      <c r="F489" s="61"/>
      <c r="G489" s="61"/>
      <c r="H489" s="61"/>
      <c r="I489" s="61"/>
      <c r="J489" s="61"/>
      <c r="K489" s="61"/>
      <c r="L489" s="61"/>
      <c r="M489" s="62"/>
      <c r="N489" s="61"/>
      <c r="O489" s="61"/>
      <c r="P489" s="61"/>
      <c r="Q489" s="61"/>
      <c r="R489" s="61"/>
      <c r="S489" s="61"/>
      <c r="T489" s="61"/>
      <c r="U489" s="61"/>
      <c r="V489" s="61"/>
      <c r="W489" s="61"/>
      <c r="X489" s="61"/>
      <c r="Y489" s="61"/>
      <c r="Z489" s="61"/>
      <c r="AA489" s="61"/>
      <c r="AB489" s="61"/>
      <c r="AC489" s="61"/>
      <c r="AD489" s="61"/>
      <c r="AE489" s="61"/>
      <c r="AF489" s="61"/>
      <c r="AG489" s="61"/>
      <c r="AH489" s="61"/>
      <c r="AI489" s="61"/>
      <c r="AJ489" s="61"/>
      <c r="AK489" s="61"/>
      <c r="AL489" s="61"/>
      <c r="AM489" s="61"/>
      <c r="AN489" s="61"/>
    </row>
    <row r="490" spans="1:40" ht="9.75" customHeight="1" x14ac:dyDescent="0.2">
      <c r="A490" s="61"/>
      <c r="B490" s="61"/>
      <c r="C490" s="61"/>
      <c r="D490" s="61"/>
      <c r="E490" s="61"/>
      <c r="F490" s="61"/>
      <c r="G490" s="61"/>
      <c r="H490" s="61"/>
      <c r="I490" s="61"/>
      <c r="J490" s="61"/>
      <c r="K490" s="61"/>
      <c r="L490" s="61"/>
      <c r="M490" s="62"/>
      <c r="N490" s="61"/>
      <c r="O490" s="61"/>
      <c r="P490" s="61"/>
      <c r="Q490" s="61"/>
      <c r="R490" s="61"/>
      <c r="S490" s="61"/>
      <c r="T490" s="61"/>
      <c r="U490" s="61"/>
      <c r="V490" s="61"/>
      <c r="W490" s="61"/>
      <c r="X490" s="61"/>
      <c r="Y490" s="61"/>
      <c r="Z490" s="61"/>
      <c r="AA490" s="61"/>
      <c r="AB490" s="61"/>
      <c r="AC490" s="61"/>
      <c r="AD490" s="61"/>
      <c r="AE490" s="61"/>
      <c r="AF490" s="61"/>
      <c r="AG490" s="61"/>
      <c r="AH490" s="61"/>
      <c r="AI490" s="61"/>
      <c r="AJ490" s="61"/>
      <c r="AK490" s="61"/>
      <c r="AL490" s="61"/>
      <c r="AM490" s="61"/>
      <c r="AN490" s="61"/>
    </row>
    <row r="491" spans="1:40" ht="9.75" customHeight="1" x14ac:dyDescent="0.2">
      <c r="A491" s="61"/>
      <c r="B491" s="61"/>
      <c r="C491" s="61"/>
      <c r="D491" s="61"/>
      <c r="E491" s="61"/>
      <c r="F491" s="61"/>
      <c r="G491" s="61"/>
      <c r="H491" s="61"/>
      <c r="I491" s="61"/>
      <c r="J491" s="61"/>
      <c r="K491" s="61"/>
      <c r="L491" s="61"/>
      <c r="M491" s="62"/>
      <c r="N491" s="61"/>
      <c r="O491" s="61"/>
      <c r="P491" s="61"/>
      <c r="Q491" s="61"/>
      <c r="R491" s="61"/>
      <c r="S491" s="61"/>
      <c r="T491" s="61"/>
      <c r="U491" s="61"/>
      <c r="V491" s="61"/>
      <c r="W491" s="61"/>
      <c r="X491" s="61"/>
      <c r="Y491" s="61"/>
      <c r="Z491" s="61"/>
      <c r="AA491" s="61"/>
      <c r="AB491" s="61"/>
      <c r="AC491" s="61"/>
      <c r="AD491" s="61"/>
      <c r="AE491" s="61"/>
      <c r="AF491" s="61"/>
      <c r="AG491" s="61"/>
      <c r="AH491" s="61"/>
      <c r="AI491" s="61"/>
      <c r="AJ491" s="61"/>
      <c r="AK491" s="61"/>
      <c r="AL491" s="61"/>
      <c r="AM491" s="61"/>
      <c r="AN491" s="61"/>
    </row>
    <row r="492" spans="1:40" ht="9.75" customHeight="1" x14ac:dyDescent="0.2">
      <c r="A492" s="61"/>
      <c r="B492" s="61"/>
      <c r="C492" s="61"/>
      <c r="D492" s="61"/>
      <c r="E492" s="61"/>
      <c r="F492" s="61"/>
      <c r="G492" s="61"/>
      <c r="H492" s="61"/>
      <c r="I492" s="61"/>
      <c r="J492" s="61"/>
      <c r="K492" s="61"/>
      <c r="L492" s="61"/>
      <c r="M492" s="62"/>
      <c r="N492" s="61"/>
      <c r="O492" s="61"/>
      <c r="P492" s="61"/>
      <c r="Q492" s="61"/>
      <c r="R492" s="61"/>
      <c r="S492" s="61"/>
      <c r="T492" s="61"/>
      <c r="U492" s="61"/>
      <c r="V492" s="61"/>
      <c r="W492" s="61"/>
      <c r="X492" s="61"/>
      <c r="Y492" s="61"/>
      <c r="Z492" s="61"/>
      <c r="AA492" s="61"/>
      <c r="AB492" s="61"/>
      <c r="AC492" s="61"/>
      <c r="AD492" s="61"/>
      <c r="AE492" s="61"/>
      <c r="AF492" s="61"/>
      <c r="AG492" s="61"/>
      <c r="AH492" s="61"/>
      <c r="AI492" s="61"/>
      <c r="AJ492" s="61"/>
      <c r="AK492" s="61"/>
      <c r="AL492" s="61"/>
      <c r="AM492" s="61"/>
      <c r="AN492" s="61"/>
    </row>
    <row r="493" spans="1:40" ht="9.75" customHeight="1" x14ac:dyDescent="0.2">
      <c r="A493" s="61"/>
      <c r="B493" s="61"/>
      <c r="C493" s="61"/>
      <c r="D493" s="61"/>
      <c r="E493" s="61"/>
      <c r="F493" s="61"/>
      <c r="G493" s="61"/>
      <c r="H493" s="61"/>
      <c r="I493" s="61"/>
      <c r="J493" s="61"/>
      <c r="K493" s="61"/>
      <c r="L493" s="61"/>
      <c r="M493" s="62"/>
      <c r="N493" s="61"/>
      <c r="O493" s="61"/>
      <c r="P493" s="61"/>
      <c r="Q493" s="61"/>
      <c r="R493" s="61"/>
      <c r="S493" s="61"/>
      <c r="T493" s="61"/>
      <c r="U493" s="61"/>
      <c r="V493" s="61"/>
      <c r="W493" s="61"/>
      <c r="X493" s="61"/>
      <c r="Y493" s="61"/>
      <c r="Z493" s="61"/>
      <c r="AA493" s="61"/>
      <c r="AB493" s="61"/>
      <c r="AC493" s="61"/>
      <c r="AD493" s="61"/>
      <c r="AE493" s="61"/>
      <c r="AF493" s="61"/>
      <c r="AG493" s="61"/>
      <c r="AH493" s="61"/>
      <c r="AI493" s="61"/>
      <c r="AJ493" s="61"/>
      <c r="AK493" s="61"/>
      <c r="AL493" s="61"/>
      <c r="AM493" s="61"/>
      <c r="AN493" s="61"/>
    </row>
    <row r="494" spans="1:40" ht="9.75" customHeight="1" x14ac:dyDescent="0.2">
      <c r="A494" s="61"/>
      <c r="B494" s="61"/>
      <c r="C494" s="61"/>
      <c r="D494" s="61"/>
      <c r="E494" s="61"/>
      <c r="F494" s="61"/>
      <c r="G494" s="61"/>
      <c r="H494" s="61"/>
      <c r="I494" s="61"/>
      <c r="J494" s="61"/>
      <c r="K494" s="61"/>
      <c r="L494" s="61"/>
      <c r="M494" s="62"/>
      <c r="N494" s="61"/>
      <c r="O494" s="61"/>
      <c r="P494" s="61"/>
      <c r="Q494" s="61"/>
      <c r="R494" s="61"/>
      <c r="S494" s="61"/>
      <c r="T494" s="61"/>
      <c r="U494" s="61"/>
      <c r="V494" s="61"/>
      <c r="W494" s="61"/>
      <c r="X494" s="61"/>
      <c r="Y494" s="61"/>
      <c r="Z494" s="61"/>
      <c r="AA494" s="61"/>
      <c r="AB494" s="61"/>
      <c r="AC494" s="61"/>
      <c r="AD494" s="61"/>
      <c r="AE494" s="61"/>
      <c r="AF494" s="61"/>
      <c r="AG494" s="61"/>
      <c r="AH494" s="61"/>
      <c r="AI494" s="61"/>
      <c r="AJ494" s="61"/>
      <c r="AK494" s="61"/>
      <c r="AL494" s="61"/>
      <c r="AM494" s="61"/>
      <c r="AN494" s="61"/>
    </row>
    <row r="495" spans="1:40" ht="9.75" customHeight="1" x14ac:dyDescent="0.2">
      <c r="A495" s="61"/>
      <c r="B495" s="61"/>
      <c r="C495" s="61"/>
      <c r="D495" s="61"/>
      <c r="E495" s="61"/>
      <c r="F495" s="61"/>
      <c r="G495" s="61"/>
      <c r="H495" s="61"/>
      <c r="I495" s="61"/>
      <c r="J495" s="61"/>
      <c r="K495" s="61"/>
      <c r="L495" s="61"/>
      <c r="M495" s="62"/>
      <c r="N495" s="61"/>
      <c r="O495" s="61"/>
      <c r="P495" s="61"/>
      <c r="Q495" s="61"/>
      <c r="R495" s="61"/>
      <c r="S495" s="61"/>
      <c r="T495" s="61"/>
      <c r="U495" s="61"/>
      <c r="V495" s="61"/>
      <c r="W495" s="61"/>
      <c r="X495" s="61"/>
      <c r="Y495" s="61"/>
      <c r="Z495" s="61"/>
      <c r="AA495" s="61"/>
      <c r="AB495" s="61"/>
      <c r="AC495" s="61"/>
      <c r="AD495" s="61"/>
      <c r="AE495" s="61"/>
      <c r="AF495" s="61"/>
      <c r="AG495" s="61"/>
      <c r="AH495" s="61"/>
      <c r="AI495" s="61"/>
      <c r="AJ495" s="61"/>
      <c r="AK495" s="61"/>
      <c r="AL495" s="61"/>
      <c r="AM495" s="61"/>
      <c r="AN495" s="61"/>
    </row>
    <row r="496" spans="1:40" ht="9.75" customHeight="1" x14ac:dyDescent="0.2">
      <c r="A496" s="61"/>
      <c r="B496" s="61"/>
      <c r="C496" s="61"/>
      <c r="D496" s="61"/>
      <c r="E496" s="61"/>
      <c r="F496" s="61"/>
      <c r="G496" s="61"/>
      <c r="H496" s="61"/>
      <c r="I496" s="61"/>
      <c r="J496" s="61"/>
      <c r="K496" s="61"/>
      <c r="L496" s="61"/>
      <c r="M496" s="62"/>
      <c r="N496" s="61"/>
      <c r="O496" s="61"/>
      <c r="P496" s="61"/>
      <c r="Q496" s="61"/>
      <c r="R496" s="61"/>
      <c r="S496" s="61"/>
      <c r="T496" s="61"/>
      <c r="U496" s="61"/>
      <c r="V496" s="61"/>
      <c r="W496" s="61"/>
      <c r="X496" s="61"/>
      <c r="Y496" s="61"/>
      <c r="Z496" s="61"/>
      <c r="AA496" s="61"/>
      <c r="AB496" s="61"/>
      <c r="AC496" s="61"/>
      <c r="AD496" s="61"/>
      <c r="AE496" s="61"/>
      <c r="AF496" s="61"/>
      <c r="AG496" s="61"/>
      <c r="AH496" s="61"/>
      <c r="AI496" s="61"/>
      <c r="AJ496" s="61"/>
      <c r="AK496" s="61"/>
      <c r="AL496" s="61"/>
      <c r="AM496" s="61"/>
      <c r="AN496" s="61"/>
    </row>
    <row r="497" spans="1:40" ht="9.75" customHeight="1" x14ac:dyDescent="0.2">
      <c r="A497" s="61"/>
      <c r="B497" s="61"/>
      <c r="C497" s="61"/>
      <c r="D497" s="61"/>
      <c r="E497" s="61"/>
      <c r="F497" s="61"/>
      <c r="G497" s="61"/>
      <c r="H497" s="61"/>
      <c r="I497" s="61"/>
      <c r="J497" s="61"/>
      <c r="K497" s="61"/>
      <c r="L497" s="61"/>
      <c r="M497" s="62"/>
      <c r="N497" s="61"/>
      <c r="O497" s="61"/>
      <c r="P497" s="61"/>
      <c r="Q497" s="61"/>
      <c r="R497" s="61"/>
      <c r="S497" s="61"/>
      <c r="T497" s="61"/>
      <c r="U497" s="61"/>
      <c r="V497" s="61"/>
      <c r="W497" s="61"/>
      <c r="X497" s="61"/>
      <c r="Y497" s="61"/>
      <c r="Z497" s="61"/>
      <c r="AA497" s="61"/>
      <c r="AB497" s="61"/>
      <c r="AC497" s="61"/>
      <c r="AD497" s="61"/>
      <c r="AE497" s="61"/>
      <c r="AF497" s="61"/>
      <c r="AG497" s="61"/>
      <c r="AH497" s="61"/>
      <c r="AI497" s="61"/>
      <c r="AJ497" s="61"/>
      <c r="AK497" s="61"/>
      <c r="AL497" s="61"/>
      <c r="AM497" s="61"/>
      <c r="AN497" s="61"/>
    </row>
    <row r="498" spans="1:40" ht="9.75" customHeight="1" x14ac:dyDescent="0.2">
      <c r="A498" s="61"/>
      <c r="B498" s="61"/>
      <c r="C498" s="61"/>
      <c r="D498" s="61"/>
      <c r="E498" s="61"/>
      <c r="F498" s="61"/>
      <c r="G498" s="61"/>
      <c r="H498" s="61"/>
      <c r="I498" s="61"/>
      <c r="J498" s="61"/>
      <c r="K498" s="61"/>
      <c r="L498" s="61"/>
      <c r="M498" s="62"/>
      <c r="N498" s="61"/>
      <c r="O498" s="61"/>
      <c r="P498" s="61"/>
      <c r="Q498" s="61"/>
      <c r="R498" s="61"/>
      <c r="S498" s="61"/>
      <c r="T498" s="61"/>
      <c r="U498" s="61"/>
      <c r="V498" s="61"/>
      <c r="W498" s="61"/>
      <c r="X498" s="61"/>
      <c r="Y498" s="61"/>
      <c r="Z498" s="61"/>
      <c r="AA498" s="61"/>
      <c r="AB498" s="61"/>
      <c r="AC498" s="61"/>
      <c r="AD498" s="61"/>
      <c r="AE498" s="61"/>
      <c r="AF498" s="61"/>
      <c r="AG498" s="61"/>
      <c r="AH498" s="61"/>
      <c r="AI498" s="61"/>
      <c r="AJ498" s="61"/>
      <c r="AK498" s="61"/>
      <c r="AL498" s="61"/>
      <c r="AM498" s="61"/>
      <c r="AN498" s="61"/>
    </row>
    <row r="499" spans="1:40" ht="9.75" customHeight="1" x14ac:dyDescent="0.2">
      <c r="A499" s="61"/>
      <c r="B499" s="61"/>
      <c r="C499" s="61"/>
      <c r="D499" s="61"/>
      <c r="E499" s="61"/>
      <c r="F499" s="61"/>
      <c r="G499" s="61"/>
      <c r="H499" s="61"/>
      <c r="I499" s="61"/>
      <c r="J499" s="61"/>
      <c r="K499" s="61"/>
      <c r="L499" s="61"/>
      <c r="M499" s="62"/>
      <c r="N499" s="61"/>
      <c r="O499" s="61"/>
      <c r="P499" s="61"/>
      <c r="Q499" s="61"/>
      <c r="R499" s="61"/>
      <c r="S499" s="61"/>
      <c r="T499" s="61"/>
      <c r="U499" s="61"/>
      <c r="V499" s="61"/>
      <c r="W499" s="61"/>
      <c r="X499" s="61"/>
      <c r="Y499" s="61"/>
      <c r="Z499" s="61"/>
      <c r="AA499" s="61"/>
      <c r="AB499" s="61"/>
      <c r="AC499" s="61"/>
      <c r="AD499" s="61"/>
      <c r="AE499" s="61"/>
      <c r="AF499" s="61"/>
      <c r="AG499" s="61"/>
      <c r="AH499" s="61"/>
      <c r="AI499" s="61"/>
      <c r="AJ499" s="61"/>
      <c r="AK499" s="61"/>
      <c r="AL499" s="61"/>
      <c r="AM499" s="61"/>
      <c r="AN499" s="61"/>
    </row>
    <row r="500" spans="1:40" ht="9.75" customHeight="1" x14ac:dyDescent="0.2">
      <c r="A500" s="61"/>
      <c r="B500" s="61"/>
      <c r="C500" s="61"/>
      <c r="D500" s="61"/>
      <c r="E500" s="61"/>
      <c r="F500" s="61"/>
      <c r="G500" s="61"/>
      <c r="H500" s="61"/>
      <c r="I500" s="61"/>
      <c r="J500" s="61"/>
      <c r="K500" s="61"/>
      <c r="L500" s="61"/>
      <c r="M500" s="62"/>
      <c r="N500" s="61"/>
      <c r="O500" s="61"/>
      <c r="P500" s="61"/>
      <c r="Q500" s="61"/>
      <c r="R500" s="61"/>
      <c r="S500" s="61"/>
      <c r="T500" s="61"/>
      <c r="U500" s="61"/>
      <c r="V500" s="61"/>
      <c r="W500" s="61"/>
      <c r="X500" s="61"/>
      <c r="Y500" s="61"/>
      <c r="Z500" s="61"/>
      <c r="AA500" s="61"/>
      <c r="AB500" s="61"/>
      <c r="AC500" s="61"/>
      <c r="AD500" s="61"/>
      <c r="AE500" s="61"/>
      <c r="AF500" s="61"/>
      <c r="AG500" s="61"/>
      <c r="AH500" s="61"/>
      <c r="AI500" s="61"/>
      <c r="AJ500" s="61"/>
      <c r="AK500" s="61"/>
      <c r="AL500" s="61"/>
      <c r="AM500" s="61"/>
      <c r="AN500" s="61"/>
    </row>
    <row r="501" spans="1:40" ht="9.75" customHeight="1" x14ac:dyDescent="0.2">
      <c r="A501" s="61"/>
      <c r="B501" s="61"/>
      <c r="C501" s="61"/>
      <c r="D501" s="61"/>
      <c r="E501" s="61"/>
      <c r="F501" s="61"/>
      <c r="G501" s="61"/>
      <c r="H501" s="61"/>
      <c r="I501" s="61"/>
      <c r="J501" s="61"/>
      <c r="K501" s="61"/>
      <c r="L501" s="61"/>
      <c r="M501" s="62"/>
      <c r="N501" s="61"/>
      <c r="O501" s="61"/>
      <c r="P501" s="61"/>
      <c r="Q501" s="61"/>
      <c r="R501" s="61"/>
      <c r="S501" s="61"/>
      <c r="T501" s="61"/>
      <c r="U501" s="61"/>
      <c r="V501" s="61"/>
      <c r="W501" s="61"/>
      <c r="X501" s="61"/>
      <c r="Y501" s="61"/>
      <c r="Z501" s="61"/>
      <c r="AA501" s="61"/>
      <c r="AB501" s="61"/>
      <c r="AC501" s="61"/>
      <c r="AD501" s="61"/>
      <c r="AE501" s="61"/>
      <c r="AF501" s="61"/>
      <c r="AG501" s="61"/>
      <c r="AH501" s="61"/>
      <c r="AI501" s="61"/>
      <c r="AJ501" s="61"/>
      <c r="AK501" s="61"/>
      <c r="AL501" s="61"/>
      <c r="AM501" s="61"/>
      <c r="AN501" s="61"/>
    </row>
    <row r="502" spans="1:40" ht="9.75" customHeight="1" x14ac:dyDescent="0.2">
      <c r="A502" s="61"/>
      <c r="B502" s="61"/>
      <c r="C502" s="61"/>
      <c r="D502" s="61"/>
      <c r="E502" s="61"/>
      <c r="F502" s="61"/>
      <c r="G502" s="61"/>
      <c r="H502" s="61"/>
      <c r="I502" s="61"/>
      <c r="J502" s="61"/>
      <c r="K502" s="61"/>
      <c r="L502" s="61"/>
      <c r="M502" s="62"/>
      <c r="N502" s="61"/>
      <c r="O502" s="61"/>
      <c r="P502" s="61"/>
      <c r="Q502" s="61"/>
      <c r="R502" s="61"/>
      <c r="S502" s="61"/>
      <c r="T502" s="61"/>
      <c r="U502" s="61"/>
      <c r="V502" s="61"/>
      <c r="W502" s="61"/>
      <c r="X502" s="61"/>
      <c r="Y502" s="61"/>
      <c r="Z502" s="61"/>
      <c r="AA502" s="61"/>
      <c r="AB502" s="61"/>
      <c r="AC502" s="61"/>
      <c r="AD502" s="61"/>
      <c r="AE502" s="61"/>
      <c r="AF502" s="61"/>
      <c r="AG502" s="61"/>
      <c r="AH502" s="61"/>
      <c r="AI502" s="61"/>
      <c r="AJ502" s="61"/>
      <c r="AK502" s="61"/>
      <c r="AL502" s="61"/>
      <c r="AM502" s="61"/>
      <c r="AN502" s="61"/>
    </row>
    <row r="503" spans="1:40" ht="9.75" customHeight="1" x14ac:dyDescent="0.2">
      <c r="A503" s="61"/>
      <c r="B503" s="61"/>
      <c r="C503" s="61"/>
      <c r="D503" s="61"/>
      <c r="E503" s="61"/>
      <c r="F503" s="61"/>
      <c r="G503" s="61"/>
      <c r="H503" s="61"/>
      <c r="I503" s="61"/>
      <c r="J503" s="61"/>
      <c r="K503" s="61"/>
      <c r="L503" s="61"/>
      <c r="M503" s="62"/>
      <c r="N503" s="61"/>
      <c r="O503" s="61"/>
      <c r="P503" s="61"/>
      <c r="Q503" s="61"/>
      <c r="R503" s="61"/>
      <c r="S503" s="61"/>
      <c r="T503" s="61"/>
      <c r="U503" s="61"/>
      <c r="V503" s="61"/>
      <c r="W503" s="61"/>
      <c r="X503" s="61"/>
      <c r="Y503" s="61"/>
      <c r="Z503" s="61"/>
      <c r="AA503" s="61"/>
      <c r="AB503" s="61"/>
      <c r="AC503" s="61"/>
      <c r="AD503" s="61"/>
      <c r="AE503" s="61"/>
      <c r="AF503" s="61"/>
      <c r="AG503" s="61"/>
      <c r="AH503" s="61"/>
      <c r="AI503" s="61"/>
      <c r="AJ503" s="61"/>
      <c r="AK503" s="61"/>
      <c r="AL503" s="61"/>
      <c r="AM503" s="61"/>
      <c r="AN503" s="61"/>
    </row>
    <row r="504" spans="1:40" ht="9.75" customHeight="1" x14ac:dyDescent="0.2">
      <c r="A504" s="61"/>
      <c r="B504" s="61"/>
      <c r="C504" s="61"/>
      <c r="D504" s="61"/>
      <c r="E504" s="61"/>
      <c r="F504" s="61"/>
      <c r="G504" s="61"/>
      <c r="H504" s="61"/>
      <c r="I504" s="61"/>
      <c r="J504" s="61"/>
      <c r="K504" s="61"/>
      <c r="L504" s="61"/>
      <c r="M504" s="62"/>
      <c r="N504" s="61"/>
      <c r="O504" s="61"/>
      <c r="P504" s="61"/>
      <c r="Q504" s="61"/>
      <c r="R504" s="61"/>
      <c r="S504" s="61"/>
      <c r="T504" s="61"/>
      <c r="U504" s="61"/>
      <c r="V504" s="61"/>
      <c r="W504" s="61"/>
      <c r="X504" s="61"/>
      <c r="Y504" s="61"/>
      <c r="Z504" s="61"/>
      <c r="AA504" s="61"/>
      <c r="AB504" s="61"/>
      <c r="AC504" s="61"/>
      <c r="AD504" s="61"/>
      <c r="AE504" s="61"/>
      <c r="AF504" s="61"/>
      <c r="AG504" s="61"/>
      <c r="AH504" s="61"/>
      <c r="AI504" s="61"/>
      <c r="AJ504" s="61"/>
      <c r="AK504" s="61"/>
      <c r="AL504" s="61"/>
      <c r="AM504" s="61"/>
      <c r="AN504" s="61"/>
    </row>
    <row r="505" spans="1:40" ht="9.75" customHeight="1" x14ac:dyDescent="0.2">
      <c r="A505" s="61"/>
      <c r="B505" s="61"/>
      <c r="C505" s="61"/>
      <c r="D505" s="61"/>
      <c r="E505" s="61"/>
      <c r="F505" s="61"/>
      <c r="G505" s="61"/>
      <c r="H505" s="61"/>
      <c r="I505" s="61"/>
      <c r="J505" s="61"/>
      <c r="K505" s="61"/>
      <c r="L505" s="61"/>
      <c r="M505" s="62"/>
      <c r="N505" s="61"/>
      <c r="O505" s="61"/>
      <c r="P505" s="61"/>
      <c r="Q505" s="61"/>
      <c r="R505" s="61"/>
      <c r="S505" s="61"/>
      <c r="T505" s="61"/>
      <c r="U505" s="61"/>
      <c r="V505" s="61"/>
      <c r="W505" s="61"/>
      <c r="X505" s="61"/>
      <c r="Y505" s="61"/>
      <c r="Z505" s="61"/>
      <c r="AA505" s="61"/>
      <c r="AB505" s="61"/>
      <c r="AC505" s="61"/>
      <c r="AD505" s="61"/>
      <c r="AE505" s="61"/>
      <c r="AF505" s="61"/>
      <c r="AG505" s="61"/>
      <c r="AH505" s="61"/>
      <c r="AI505" s="61"/>
      <c r="AJ505" s="61"/>
      <c r="AK505" s="61"/>
      <c r="AL505" s="61"/>
      <c r="AM505" s="61"/>
      <c r="AN505" s="61"/>
    </row>
    <row r="506" spans="1:40" ht="9.75" customHeight="1" x14ac:dyDescent="0.2">
      <c r="A506" s="61"/>
      <c r="B506" s="61"/>
      <c r="C506" s="61"/>
      <c r="D506" s="61"/>
      <c r="E506" s="61"/>
      <c r="F506" s="61"/>
      <c r="G506" s="61"/>
      <c r="H506" s="61"/>
      <c r="I506" s="61"/>
      <c r="J506" s="61"/>
      <c r="K506" s="61"/>
      <c r="L506" s="61"/>
      <c r="M506" s="62"/>
      <c r="N506" s="61"/>
      <c r="O506" s="61"/>
      <c r="P506" s="61"/>
      <c r="Q506" s="61"/>
      <c r="R506" s="61"/>
      <c r="S506" s="61"/>
      <c r="T506" s="61"/>
      <c r="U506" s="61"/>
      <c r="V506" s="61"/>
      <c r="W506" s="61"/>
      <c r="X506" s="61"/>
      <c r="Y506" s="61"/>
      <c r="Z506" s="61"/>
      <c r="AA506" s="61"/>
      <c r="AB506" s="61"/>
      <c r="AC506" s="61"/>
      <c r="AD506" s="61"/>
      <c r="AE506" s="61"/>
      <c r="AF506" s="61"/>
      <c r="AG506" s="61"/>
      <c r="AH506" s="61"/>
      <c r="AI506" s="61"/>
      <c r="AJ506" s="61"/>
      <c r="AK506" s="61"/>
      <c r="AL506" s="61"/>
      <c r="AM506" s="61"/>
      <c r="AN506" s="61"/>
    </row>
    <row r="507" spans="1:40" ht="9.75" customHeight="1" x14ac:dyDescent="0.2">
      <c r="A507" s="61"/>
      <c r="B507" s="61"/>
      <c r="C507" s="61"/>
      <c r="D507" s="61"/>
      <c r="E507" s="61"/>
      <c r="F507" s="61"/>
      <c r="G507" s="61"/>
      <c r="H507" s="61"/>
      <c r="I507" s="61"/>
      <c r="J507" s="61"/>
      <c r="K507" s="61"/>
      <c r="L507" s="61"/>
      <c r="M507" s="62"/>
      <c r="N507" s="61"/>
      <c r="O507" s="61"/>
      <c r="P507" s="61"/>
      <c r="Q507" s="61"/>
      <c r="R507" s="61"/>
      <c r="S507" s="61"/>
      <c r="T507" s="61"/>
      <c r="U507" s="61"/>
      <c r="V507" s="61"/>
      <c r="W507" s="61"/>
      <c r="X507" s="61"/>
      <c r="Y507" s="61"/>
      <c r="Z507" s="61"/>
      <c r="AA507" s="61"/>
      <c r="AB507" s="61"/>
      <c r="AC507" s="61"/>
      <c r="AD507" s="61"/>
      <c r="AE507" s="61"/>
      <c r="AF507" s="61"/>
      <c r="AG507" s="61"/>
      <c r="AH507" s="61"/>
      <c r="AI507" s="61"/>
      <c r="AJ507" s="61"/>
      <c r="AK507" s="61"/>
      <c r="AL507" s="61"/>
      <c r="AM507" s="61"/>
      <c r="AN507" s="61"/>
    </row>
    <row r="508" spans="1:40" ht="9.75" customHeight="1" x14ac:dyDescent="0.2">
      <c r="A508" s="61"/>
      <c r="B508" s="61"/>
      <c r="C508" s="61"/>
      <c r="D508" s="61"/>
      <c r="E508" s="61"/>
      <c r="F508" s="61"/>
      <c r="G508" s="61"/>
      <c r="H508" s="61"/>
      <c r="I508" s="61"/>
      <c r="J508" s="61"/>
      <c r="K508" s="61"/>
      <c r="L508" s="61"/>
      <c r="M508" s="62"/>
      <c r="N508" s="61"/>
      <c r="O508" s="61"/>
      <c r="P508" s="61"/>
      <c r="Q508" s="61"/>
      <c r="R508" s="61"/>
      <c r="S508" s="61"/>
      <c r="T508" s="61"/>
      <c r="U508" s="61"/>
      <c r="V508" s="61"/>
      <c r="W508" s="61"/>
      <c r="X508" s="61"/>
      <c r="Y508" s="61"/>
      <c r="Z508" s="61"/>
      <c r="AA508" s="61"/>
      <c r="AB508" s="61"/>
      <c r="AC508" s="61"/>
      <c r="AD508" s="61"/>
      <c r="AE508" s="61"/>
      <c r="AF508" s="61"/>
      <c r="AG508" s="61"/>
      <c r="AH508" s="61"/>
      <c r="AI508" s="61"/>
      <c r="AJ508" s="61"/>
      <c r="AK508" s="61"/>
      <c r="AL508" s="61"/>
      <c r="AM508" s="61"/>
      <c r="AN508" s="61"/>
    </row>
    <row r="509" spans="1:40" ht="9.75" customHeight="1" x14ac:dyDescent="0.2">
      <c r="A509" s="61"/>
      <c r="B509" s="61"/>
      <c r="C509" s="61"/>
      <c r="D509" s="61"/>
      <c r="E509" s="61"/>
      <c r="F509" s="61"/>
      <c r="G509" s="61"/>
      <c r="H509" s="61"/>
      <c r="I509" s="61"/>
      <c r="J509" s="61"/>
      <c r="K509" s="61"/>
      <c r="L509" s="61"/>
      <c r="M509" s="62"/>
      <c r="N509" s="61"/>
      <c r="O509" s="61"/>
      <c r="P509" s="61"/>
      <c r="Q509" s="61"/>
      <c r="R509" s="61"/>
      <c r="S509" s="61"/>
      <c r="T509" s="61"/>
      <c r="U509" s="61"/>
      <c r="V509" s="61"/>
      <c r="W509" s="61"/>
      <c r="X509" s="61"/>
      <c r="Y509" s="61"/>
      <c r="Z509" s="61"/>
      <c r="AA509" s="61"/>
      <c r="AB509" s="61"/>
      <c r="AC509" s="61"/>
      <c r="AD509" s="61"/>
      <c r="AE509" s="61"/>
      <c r="AF509" s="61"/>
      <c r="AG509" s="61"/>
      <c r="AH509" s="61"/>
      <c r="AI509" s="61"/>
      <c r="AJ509" s="61"/>
      <c r="AK509" s="61"/>
      <c r="AL509" s="61"/>
      <c r="AM509" s="61"/>
      <c r="AN509" s="61"/>
    </row>
    <row r="510" spans="1:40" ht="9.75" customHeight="1" x14ac:dyDescent="0.2">
      <c r="A510" s="61"/>
      <c r="B510" s="61"/>
      <c r="C510" s="61"/>
      <c r="D510" s="61"/>
      <c r="E510" s="61"/>
      <c r="F510" s="61"/>
      <c r="G510" s="61"/>
      <c r="H510" s="61"/>
      <c r="I510" s="61"/>
      <c r="J510" s="61"/>
      <c r="K510" s="61"/>
      <c r="L510" s="61"/>
      <c r="M510" s="62"/>
      <c r="N510" s="61"/>
      <c r="O510" s="61"/>
      <c r="P510" s="61"/>
      <c r="Q510" s="61"/>
      <c r="R510" s="61"/>
      <c r="S510" s="61"/>
      <c r="T510" s="61"/>
      <c r="U510" s="61"/>
      <c r="V510" s="61"/>
      <c r="W510" s="61"/>
      <c r="X510" s="61"/>
      <c r="Y510" s="61"/>
      <c r="Z510" s="61"/>
      <c r="AA510" s="61"/>
      <c r="AB510" s="61"/>
      <c r="AC510" s="61"/>
      <c r="AD510" s="61"/>
      <c r="AE510" s="61"/>
      <c r="AF510" s="61"/>
      <c r="AG510" s="61"/>
      <c r="AH510" s="61"/>
      <c r="AI510" s="61"/>
      <c r="AJ510" s="61"/>
      <c r="AK510" s="61"/>
      <c r="AL510" s="61"/>
      <c r="AM510" s="61"/>
      <c r="AN510" s="61"/>
    </row>
    <row r="511" spans="1:40" ht="9.75" customHeight="1" x14ac:dyDescent="0.2">
      <c r="A511" s="61"/>
      <c r="B511" s="61"/>
      <c r="C511" s="61"/>
      <c r="D511" s="61"/>
      <c r="E511" s="61"/>
      <c r="F511" s="61"/>
      <c r="G511" s="61"/>
      <c r="H511" s="61"/>
      <c r="I511" s="61"/>
      <c r="J511" s="61"/>
      <c r="K511" s="61"/>
      <c r="L511" s="61"/>
      <c r="M511" s="62"/>
      <c r="N511" s="61"/>
      <c r="O511" s="61"/>
      <c r="P511" s="61"/>
      <c r="Q511" s="61"/>
      <c r="R511" s="61"/>
      <c r="S511" s="61"/>
      <c r="T511" s="61"/>
      <c r="U511" s="61"/>
      <c r="V511" s="61"/>
      <c r="W511" s="61"/>
      <c r="X511" s="61"/>
      <c r="Y511" s="61"/>
      <c r="Z511" s="61"/>
      <c r="AA511" s="61"/>
      <c r="AB511" s="61"/>
      <c r="AC511" s="61"/>
      <c r="AD511" s="61"/>
      <c r="AE511" s="61"/>
      <c r="AF511" s="61"/>
      <c r="AG511" s="61"/>
      <c r="AH511" s="61"/>
      <c r="AI511" s="61"/>
      <c r="AJ511" s="61"/>
      <c r="AK511" s="61"/>
      <c r="AL511" s="61"/>
      <c r="AM511" s="61"/>
      <c r="AN511" s="61"/>
    </row>
    <row r="512" spans="1:40" ht="9.75" customHeight="1" x14ac:dyDescent="0.2">
      <c r="A512" s="61"/>
      <c r="B512" s="61"/>
      <c r="C512" s="61"/>
      <c r="D512" s="61"/>
      <c r="E512" s="61"/>
      <c r="F512" s="61"/>
      <c r="G512" s="61"/>
      <c r="H512" s="61"/>
      <c r="I512" s="61"/>
      <c r="J512" s="61"/>
      <c r="K512" s="61"/>
      <c r="L512" s="61"/>
      <c r="M512" s="62"/>
      <c r="N512" s="61"/>
      <c r="O512" s="61"/>
      <c r="P512" s="61"/>
      <c r="Q512" s="61"/>
      <c r="R512" s="61"/>
      <c r="S512" s="61"/>
      <c r="T512" s="61"/>
      <c r="U512" s="61"/>
      <c r="V512" s="61"/>
      <c r="W512" s="61"/>
      <c r="X512" s="61"/>
      <c r="Y512" s="61"/>
      <c r="Z512" s="61"/>
      <c r="AA512" s="61"/>
      <c r="AB512" s="61"/>
      <c r="AC512" s="61"/>
      <c r="AD512" s="61"/>
      <c r="AE512" s="61"/>
      <c r="AF512" s="61"/>
      <c r="AG512" s="61"/>
      <c r="AH512" s="61"/>
      <c r="AI512" s="61"/>
      <c r="AJ512" s="61"/>
      <c r="AK512" s="61"/>
      <c r="AL512" s="61"/>
      <c r="AM512" s="61"/>
      <c r="AN512" s="61"/>
    </row>
    <row r="513" spans="1:40" ht="9.75" customHeight="1" x14ac:dyDescent="0.2">
      <c r="A513" s="61"/>
      <c r="B513" s="61"/>
      <c r="C513" s="61"/>
      <c r="D513" s="61"/>
      <c r="E513" s="61"/>
      <c r="F513" s="61"/>
      <c r="G513" s="61"/>
      <c r="H513" s="61"/>
      <c r="I513" s="61"/>
      <c r="J513" s="61"/>
      <c r="K513" s="61"/>
      <c r="L513" s="61"/>
      <c r="M513" s="62"/>
      <c r="N513" s="61"/>
      <c r="O513" s="61"/>
      <c r="P513" s="61"/>
      <c r="Q513" s="61"/>
      <c r="R513" s="61"/>
      <c r="S513" s="61"/>
      <c r="T513" s="61"/>
      <c r="U513" s="61"/>
      <c r="V513" s="61"/>
      <c r="W513" s="61"/>
      <c r="X513" s="61"/>
      <c r="Y513" s="61"/>
      <c r="Z513" s="61"/>
      <c r="AA513" s="61"/>
      <c r="AB513" s="61"/>
      <c r="AC513" s="61"/>
      <c r="AD513" s="61"/>
      <c r="AE513" s="61"/>
      <c r="AF513" s="61"/>
      <c r="AG513" s="61"/>
      <c r="AH513" s="61"/>
      <c r="AI513" s="61"/>
      <c r="AJ513" s="61"/>
      <c r="AK513" s="61"/>
      <c r="AL513" s="61"/>
      <c r="AM513" s="61"/>
      <c r="AN513" s="61"/>
    </row>
    <row r="514" spans="1:40" ht="9.75" customHeight="1" x14ac:dyDescent="0.2">
      <c r="A514" s="61"/>
      <c r="B514" s="61"/>
      <c r="C514" s="61"/>
      <c r="D514" s="61"/>
      <c r="E514" s="61"/>
      <c r="F514" s="61"/>
      <c r="G514" s="61"/>
      <c r="H514" s="61"/>
      <c r="I514" s="61"/>
      <c r="J514" s="61"/>
      <c r="K514" s="61"/>
      <c r="L514" s="61"/>
      <c r="M514" s="62"/>
      <c r="N514" s="61"/>
      <c r="O514" s="61"/>
      <c r="P514" s="61"/>
      <c r="Q514" s="61"/>
      <c r="R514" s="61"/>
      <c r="S514" s="61"/>
      <c r="T514" s="61"/>
      <c r="U514" s="61"/>
      <c r="V514" s="61"/>
      <c r="W514" s="61"/>
      <c r="X514" s="61"/>
      <c r="Y514" s="61"/>
      <c r="Z514" s="61"/>
      <c r="AA514" s="61"/>
      <c r="AB514" s="61"/>
      <c r="AC514" s="61"/>
      <c r="AD514" s="61"/>
      <c r="AE514" s="61"/>
      <c r="AF514" s="61"/>
      <c r="AG514" s="61"/>
      <c r="AH514" s="61"/>
      <c r="AI514" s="61"/>
      <c r="AJ514" s="61"/>
      <c r="AK514" s="61"/>
      <c r="AL514" s="61"/>
      <c r="AM514" s="61"/>
      <c r="AN514" s="61"/>
    </row>
    <row r="515" spans="1:40" ht="9.75" customHeight="1" x14ac:dyDescent="0.2">
      <c r="A515" s="61"/>
      <c r="B515" s="61"/>
      <c r="C515" s="61"/>
      <c r="D515" s="61"/>
      <c r="E515" s="61"/>
      <c r="F515" s="61"/>
      <c r="G515" s="61"/>
      <c r="H515" s="61"/>
      <c r="I515" s="61"/>
      <c r="J515" s="61"/>
      <c r="K515" s="61"/>
      <c r="L515" s="61"/>
      <c r="M515" s="62"/>
      <c r="N515" s="61"/>
      <c r="O515" s="61"/>
      <c r="P515" s="61"/>
      <c r="Q515" s="61"/>
      <c r="R515" s="61"/>
      <c r="S515" s="61"/>
      <c r="T515" s="61"/>
      <c r="U515" s="61"/>
      <c r="V515" s="61"/>
      <c r="W515" s="61"/>
      <c r="X515" s="61"/>
      <c r="Y515" s="61"/>
      <c r="Z515" s="61"/>
      <c r="AA515" s="61"/>
      <c r="AB515" s="61"/>
      <c r="AC515" s="61"/>
      <c r="AD515" s="61"/>
      <c r="AE515" s="61"/>
      <c r="AF515" s="61"/>
      <c r="AG515" s="61"/>
      <c r="AH515" s="61"/>
      <c r="AI515" s="61"/>
      <c r="AJ515" s="61"/>
      <c r="AK515" s="61"/>
      <c r="AL515" s="61"/>
      <c r="AM515" s="61"/>
      <c r="AN515" s="61"/>
    </row>
    <row r="516" spans="1:40" ht="9.75" customHeight="1" x14ac:dyDescent="0.2">
      <c r="A516" s="61"/>
      <c r="B516" s="61"/>
      <c r="C516" s="61"/>
      <c r="D516" s="61"/>
      <c r="E516" s="61"/>
      <c r="F516" s="61"/>
      <c r="G516" s="61"/>
      <c r="H516" s="61"/>
      <c r="I516" s="61"/>
      <c r="J516" s="61"/>
      <c r="K516" s="61"/>
      <c r="L516" s="61"/>
      <c r="M516" s="62"/>
      <c r="N516" s="61"/>
      <c r="O516" s="61"/>
      <c r="P516" s="61"/>
      <c r="Q516" s="61"/>
      <c r="R516" s="61"/>
      <c r="S516" s="61"/>
      <c r="T516" s="61"/>
      <c r="U516" s="61"/>
      <c r="V516" s="61"/>
      <c r="W516" s="61"/>
      <c r="X516" s="61"/>
      <c r="Y516" s="61"/>
      <c r="Z516" s="61"/>
      <c r="AA516" s="61"/>
      <c r="AB516" s="61"/>
      <c r="AC516" s="61"/>
      <c r="AD516" s="61"/>
      <c r="AE516" s="61"/>
      <c r="AF516" s="61"/>
      <c r="AG516" s="61"/>
      <c r="AH516" s="61"/>
      <c r="AI516" s="61"/>
      <c r="AJ516" s="61"/>
      <c r="AK516" s="61"/>
      <c r="AL516" s="61"/>
      <c r="AM516" s="61"/>
      <c r="AN516" s="61"/>
    </row>
    <row r="517" spans="1:40" ht="9.75" customHeight="1" x14ac:dyDescent="0.2">
      <c r="A517" s="61"/>
      <c r="B517" s="61"/>
      <c r="C517" s="61"/>
      <c r="D517" s="61"/>
      <c r="E517" s="61"/>
      <c r="F517" s="61"/>
      <c r="G517" s="61"/>
      <c r="H517" s="61"/>
      <c r="I517" s="61"/>
      <c r="J517" s="61"/>
      <c r="K517" s="61"/>
      <c r="L517" s="61"/>
      <c r="M517" s="62"/>
      <c r="N517" s="61"/>
      <c r="O517" s="61"/>
      <c r="P517" s="61"/>
      <c r="Q517" s="61"/>
      <c r="R517" s="61"/>
      <c r="S517" s="61"/>
      <c r="T517" s="61"/>
      <c r="U517" s="61"/>
      <c r="V517" s="61"/>
      <c r="W517" s="61"/>
      <c r="X517" s="61"/>
      <c r="Y517" s="61"/>
      <c r="Z517" s="61"/>
      <c r="AA517" s="61"/>
      <c r="AB517" s="61"/>
      <c r="AC517" s="61"/>
      <c r="AD517" s="61"/>
      <c r="AE517" s="61"/>
      <c r="AF517" s="61"/>
      <c r="AG517" s="61"/>
      <c r="AH517" s="61"/>
      <c r="AI517" s="61"/>
      <c r="AJ517" s="61"/>
      <c r="AK517" s="61"/>
      <c r="AL517" s="61"/>
      <c r="AM517" s="61"/>
      <c r="AN517" s="61"/>
    </row>
    <row r="518" spans="1:40" ht="9.75" customHeight="1" x14ac:dyDescent="0.2">
      <c r="A518" s="61"/>
      <c r="B518" s="61"/>
      <c r="C518" s="61"/>
      <c r="D518" s="61"/>
      <c r="E518" s="61"/>
      <c r="F518" s="61"/>
      <c r="G518" s="61"/>
      <c r="H518" s="61"/>
      <c r="I518" s="61"/>
      <c r="J518" s="61"/>
      <c r="K518" s="61"/>
      <c r="L518" s="61"/>
      <c r="M518" s="62"/>
      <c r="N518" s="61"/>
      <c r="O518" s="61"/>
      <c r="P518" s="61"/>
      <c r="Q518" s="61"/>
      <c r="R518" s="61"/>
      <c r="S518" s="61"/>
      <c r="T518" s="61"/>
      <c r="U518" s="61"/>
      <c r="V518" s="61"/>
      <c r="W518" s="61"/>
      <c r="X518" s="61"/>
      <c r="Y518" s="61"/>
      <c r="Z518" s="61"/>
      <c r="AA518" s="61"/>
      <c r="AB518" s="61"/>
      <c r="AC518" s="61"/>
      <c r="AD518" s="61"/>
      <c r="AE518" s="61"/>
      <c r="AF518" s="61"/>
      <c r="AG518" s="61"/>
      <c r="AH518" s="61"/>
      <c r="AI518" s="61"/>
      <c r="AJ518" s="61"/>
      <c r="AK518" s="61"/>
      <c r="AL518" s="61"/>
      <c r="AM518" s="61"/>
      <c r="AN518" s="61"/>
    </row>
    <row r="519" spans="1:40" ht="9.75" customHeight="1" x14ac:dyDescent="0.2">
      <c r="A519" s="61"/>
      <c r="B519" s="61"/>
      <c r="C519" s="61"/>
      <c r="D519" s="61"/>
      <c r="E519" s="61"/>
      <c r="F519" s="61"/>
      <c r="G519" s="61"/>
      <c r="H519" s="61"/>
      <c r="I519" s="61"/>
      <c r="J519" s="61"/>
      <c r="K519" s="61"/>
      <c r="L519" s="61"/>
      <c r="M519" s="62"/>
      <c r="N519" s="61"/>
      <c r="O519" s="61"/>
      <c r="P519" s="61"/>
      <c r="Q519" s="61"/>
      <c r="R519" s="61"/>
      <c r="S519" s="61"/>
      <c r="T519" s="61"/>
      <c r="U519" s="61"/>
      <c r="V519" s="61"/>
      <c r="W519" s="61"/>
      <c r="X519" s="61"/>
      <c r="Y519" s="61"/>
      <c r="Z519" s="61"/>
      <c r="AA519" s="61"/>
      <c r="AB519" s="61"/>
      <c r="AC519" s="61"/>
      <c r="AD519" s="61"/>
      <c r="AE519" s="61"/>
      <c r="AF519" s="61"/>
      <c r="AG519" s="61"/>
      <c r="AH519" s="61"/>
      <c r="AI519" s="61"/>
      <c r="AJ519" s="61"/>
      <c r="AK519" s="61"/>
      <c r="AL519" s="61"/>
      <c r="AM519" s="61"/>
      <c r="AN519" s="61"/>
    </row>
    <row r="520" spans="1:40" ht="9.75" customHeight="1" x14ac:dyDescent="0.2">
      <c r="A520" s="61"/>
      <c r="B520" s="61"/>
      <c r="C520" s="61"/>
      <c r="D520" s="61"/>
      <c r="E520" s="61"/>
      <c r="F520" s="61"/>
      <c r="G520" s="61"/>
      <c r="H520" s="61"/>
      <c r="I520" s="61"/>
      <c r="J520" s="61"/>
      <c r="K520" s="61"/>
      <c r="L520" s="61"/>
      <c r="M520" s="62"/>
      <c r="N520" s="61"/>
      <c r="O520" s="61"/>
      <c r="P520" s="61"/>
      <c r="Q520" s="61"/>
      <c r="R520" s="61"/>
      <c r="S520" s="61"/>
      <c r="T520" s="61"/>
      <c r="U520" s="61"/>
      <c r="V520" s="61"/>
      <c r="W520" s="61"/>
      <c r="X520" s="61"/>
      <c r="Y520" s="61"/>
      <c r="Z520" s="61"/>
      <c r="AA520" s="61"/>
      <c r="AB520" s="61"/>
      <c r="AC520" s="61"/>
      <c r="AD520" s="61"/>
      <c r="AE520" s="61"/>
      <c r="AF520" s="61"/>
      <c r="AG520" s="61"/>
      <c r="AH520" s="61"/>
      <c r="AI520" s="61"/>
      <c r="AJ520" s="61"/>
      <c r="AK520" s="61"/>
      <c r="AL520" s="61"/>
      <c r="AM520" s="61"/>
      <c r="AN520" s="61"/>
    </row>
    <row r="521" spans="1:40" ht="9.75" customHeight="1" x14ac:dyDescent="0.2">
      <c r="A521" s="61"/>
      <c r="B521" s="61"/>
      <c r="C521" s="61"/>
      <c r="D521" s="61"/>
      <c r="E521" s="61"/>
      <c r="F521" s="61"/>
      <c r="G521" s="61"/>
      <c r="H521" s="61"/>
      <c r="I521" s="61"/>
      <c r="J521" s="61"/>
      <c r="K521" s="61"/>
      <c r="L521" s="61"/>
      <c r="M521" s="62"/>
      <c r="N521" s="61"/>
      <c r="O521" s="61"/>
      <c r="P521" s="61"/>
      <c r="Q521" s="61"/>
      <c r="R521" s="61"/>
      <c r="S521" s="61"/>
      <c r="T521" s="61"/>
      <c r="U521" s="61"/>
      <c r="V521" s="61"/>
      <c r="W521" s="61"/>
      <c r="X521" s="61"/>
      <c r="Y521" s="61"/>
      <c r="Z521" s="61"/>
      <c r="AA521" s="61"/>
      <c r="AB521" s="61"/>
      <c r="AC521" s="61"/>
      <c r="AD521" s="61"/>
      <c r="AE521" s="61"/>
      <c r="AF521" s="61"/>
      <c r="AG521" s="61"/>
      <c r="AH521" s="61"/>
      <c r="AI521" s="61"/>
      <c r="AJ521" s="61"/>
      <c r="AK521" s="61"/>
      <c r="AL521" s="61"/>
      <c r="AM521" s="61"/>
      <c r="AN521" s="61"/>
    </row>
    <row r="522" spans="1:40" ht="9.75" customHeight="1" x14ac:dyDescent="0.2">
      <c r="A522" s="61"/>
      <c r="B522" s="61"/>
      <c r="C522" s="61"/>
      <c r="D522" s="61"/>
      <c r="E522" s="61"/>
      <c r="F522" s="61"/>
      <c r="G522" s="61"/>
      <c r="H522" s="61"/>
      <c r="I522" s="61"/>
      <c r="J522" s="61"/>
      <c r="K522" s="61"/>
      <c r="L522" s="61"/>
      <c r="M522" s="62"/>
      <c r="N522" s="61"/>
      <c r="O522" s="61"/>
      <c r="P522" s="61"/>
      <c r="Q522" s="61"/>
      <c r="R522" s="61"/>
      <c r="S522" s="61"/>
      <c r="T522" s="61"/>
      <c r="U522" s="61"/>
      <c r="V522" s="61"/>
      <c r="W522" s="61"/>
      <c r="X522" s="61"/>
      <c r="Y522" s="61"/>
      <c r="Z522" s="61"/>
      <c r="AA522" s="61"/>
      <c r="AB522" s="61"/>
      <c r="AC522" s="61"/>
      <c r="AD522" s="61"/>
      <c r="AE522" s="61"/>
      <c r="AF522" s="61"/>
      <c r="AG522" s="61"/>
      <c r="AH522" s="61"/>
      <c r="AI522" s="61"/>
      <c r="AJ522" s="61"/>
      <c r="AK522" s="61"/>
      <c r="AL522" s="61"/>
      <c r="AM522" s="61"/>
      <c r="AN522" s="61"/>
    </row>
    <row r="523" spans="1:40" ht="9.75" customHeight="1" x14ac:dyDescent="0.2">
      <c r="A523" s="61"/>
      <c r="B523" s="61"/>
      <c r="C523" s="61"/>
      <c r="D523" s="61"/>
      <c r="E523" s="61"/>
      <c r="F523" s="61"/>
      <c r="G523" s="61"/>
      <c r="H523" s="61"/>
      <c r="I523" s="61"/>
      <c r="J523" s="61"/>
      <c r="K523" s="61"/>
      <c r="L523" s="61"/>
      <c r="M523" s="62"/>
      <c r="N523" s="61"/>
      <c r="O523" s="61"/>
      <c r="P523" s="61"/>
      <c r="Q523" s="61"/>
      <c r="R523" s="61"/>
      <c r="S523" s="61"/>
      <c r="T523" s="61"/>
      <c r="U523" s="61"/>
      <c r="V523" s="61"/>
      <c r="W523" s="61"/>
      <c r="X523" s="61"/>
      <c r="Y523" s="61"/>
      <c r="Z523" s="61"/>
      <c r="AA523" s="61"/>
      <c r="AB523" s="61"/>
      <c r="AC523" s="61"/>
      <c r="AD523" s="61"/>
      <c r="AE523" s="61"/>
      <c r="AF523" s="61"/>
      <c r="AG523" s="61"/>
      <c r="AH523" s="61"/>
      <c r="AI523" s="61"/>
      <c r="AJ523" s="61"/>
      <c r="AK523" s="61"/>
      <c r="AL523" s="61"/>
      <c r="AM523" s="61"/>
      <c r="AN523" s="61"/>
    </row>
    <row r="524" spans="1:40" ht="9.75" customHeight="1" x14ac:dyDescent="0.2">
      <c r="A524" s="61"/>
      <c r="B524" s="61"/>
      <c r="C524" s="61"/>
      <c r="D524" s="61"/>
      <c r="E524" s="61"/>
      <c r="F524" s="61"/>
      <c r="G524" s="61"/>
      <c r="H524" s="61"/>
      <c r="I524" s="61"/>
      <c r="J524" s="61"/>
      <c r="K524" s="61"/>
      <c r="L524" s="61"/>
      <c r="M524" s="62"/>
      <c r="N524" s="61"/>
      <c r="O524" s="61"/>
      <c r="P524" s="61"/>
      <c r="Q524" s="61"/>
      <c r="R524" s="61"/>
      <c r="S524" s="61"/>
      <c r="T524" s="61"/>
      <c r="U524" s="61"/>
      <c r="V524" s="61"/>
      <c r="W524" s="61"/>
      <c r="X524" s="61"/>
      <c r="Y524" s="61"/>
      <c r="Z524" s="61"/>
      <c r="AA524" s="61"/>
      <c r="AB524" s="61"/>
      <c r="AC524" s="61"/>
      <c r="AD524" s="61"/>
      <c r="AE524" s="61"/>
      <c r="AF524" s="61"/>
      <c r="AG524" s="61"/>
      <c r="AH524" s="61"/>
      <c r="AI524" s="61"/>
      <c r="AJ524" s="61"/>
      <c r="AK524" s="61"/>
      <c r="AL524" s="61"/>
      <c r="AM524" s="61"/>
      <c r="AN524" s="61"/>
    </row>
    <row r="525" spans="1:40" ht="9.75" customHeight="1" x14ac:dyDescent="0.2">
      <c r="A525" s="61"/>
      <c r="B525" s="61"/>
      <c r="C525" s="61"/>
      <c r="D525" s="61"/>
      <c r="E525" s="61"/>
      <c r="F525" s="61"/>
      <c r="G525" s="61"/>
      <c r="H525" s="61"/>
      <c r="I525" s="61"/>
      <c r="J525" s="61"/>
      <c r="K525" s="61"/>
      <c r="L525" s="61"/>
      <c r="M525" s="62"/>
      <c r="N525" s="61"/>
      <c r="O525" s="61"/>
      <c r="P525" s="61"/>
      <c r="Q525" s="61"/>
      <c r="R525" s="61"/>
      <c r="S525" s="61"/>
      <c r="T525" s="61"/>
      <c r="U525" s="61"/>
      <c r="V525" s="61"/>
      <c r="W525" s="61"/>
      <c r="X525" s="61"/>
      <c r="Y525" s="61"/>
      <c r="Z525" s="61"/>
      <c r="AA525" s="61"/>
      <c r="AB525" s="61"/>
      <c r="AC525" s="61"/>
      <c r="AD525" s="61"/>
      <c r="AE525" s="61"/>
      <c r="AF525" s="61"/>
      <c r="AG525" s="61"/>
      <c r="AH525" s="61"/>
      <c r="AI525" s="61"/>
      <c r="AJ525" s="61"/>
      <c r="AK525" s="61"/>
      <c r="AL525" s="61"/>
      <c r="AM525" s="61"/>
      <c r="AN525" s="61"/>
    </row>
    <row r="526" spans="1:40" ht="9.75" customHeight="1" x14ac:dyDescent="0.2">
      <c r="A526" s="61"/>
      <c r="B526" s="61"/>
      <c r="C526" s="61"/>
      <c r="D526" s="61"/>
      <c r="E526" s="61"/>
      <c r="F526" s="61"/>
      <c r="G526" s="61"/>
      <c r="H526" s="61"/>
      <c r="I526" s="61"/>
      <c r="J526" s="61"/>
      <c r="K526" s="61"/>
      <c r="L526" s="61"/>
      <c r="M526" s="62"/>
      <c r="N526" s="61"/>
      <c r="O526" s="61"/>
      <c r="P526" s="61"/>
      <c r="Q526" s="61"/>
      <c r="R526" s="61"/>
      <c r="S526" s="61"/>
      <c r="T526" s="61"/>
      <c r="U526" s="61"/>
      <c r="V526" s="61"/>
      <c r="W526" s="61"/>
      <c r="X526" s="61"/>
      <c r="Y526" s="61"/>
      <c r="Z526" s="61"/>
      <c r="AA526" s="61"/>
      <c r="AB526" s="61"/>
      <c r="AC526" s="61"/>
      <c r="AD526" s="61"/>
      <c r="AE526" s="61"/>
      <c r="AF526" s="61"/>
      <c r="AG526" s="61"/>
      <c r="AH526" s="61"/>
      <c r="AI526" s="61"/>
      <c r="AJ526" s="61"/>
      <c r="AK526" s="61"/>
      <c r="AL526" s="61"/>
      <c r="AM526" s="61"/>
      <c r="AN526" s="61"/>
    </row>
    <row r="527" spans="1:40" ht="9.75" customHeight="1" x14ac:dyDescent="0.2">
      <c r="A527" s="61"/>
      <c r="B527" s="61"/>
      <c r="C527" s="61"/>
      <c r="D527" s="61"/>
      <c r="E527" s="61"/>
      <c r="F527" s="61"/>
      <c r="G527" s="61"/>
      <c r="H527" s="61"/>
      <c r="I527" s="61"/>
      <c r="J527" s="61"/>
      <c r="K527" s="61"/>
      <c r="L527" s="61"/>
      <c r="M527" s="62"/>
      <c r="N527" s="61"/>
      <c r="O527" s="61"/>
      <c r="P527" s="61"/>
      <c r="Q527" s="61"/>
      <c r="R527" s="61"/>
      <c r="S527" s="61"/>
      <c r="T527" s="61"/>
      <c r="U527" s="61"/>
      <c r="V527" s="61"/>
      <c r="W527" s="61"/>
      <c r="X527" s="61"/>
      <c r="Y527" s="61"/>
      <c r="Z527" s="61"/>
      <c r="AA527" s="61"/>
      <c r="AB527" s="61"/>
      <c r="AC527" s="61"/>
      <c r="AD527" s="61"/>
      <c r="AE527" s="61"/>
      <c r="AF527" s="61"/>
      <c r="AG527" s="61"/>
      <c r="AH527" s="61"/>
      <c r="AI527" s="61"/>
      <c r="AJ527" s="61"/>
      <c r="AK527" s="61"/>
      <c r="AL527" s="61"/>
      <c r="AM527" s="61"/>
      <c r="AN527" s="61"/>
    </row>
    <row r="528" spans="1:40" ht="9.75" customHeight="1" x14ac:dyDescent="0.2">
      <c r="A528" s="61"/>
      <c r="B528" s="61"/>
      <c r="C528" s="61"/>
      <c r="D528" s="61"/>
      <c r="E528" s="61"/>
      <c r="F528" s="61"/>
      <c r="G528" s="61"/>
      <c r="H528" s="61"/>
      <c r="I528" s="61"/>
      <c r="J528" s="61"/>
      <c r="K528" s="61"/>
      <c r="L528" s="61"/>
      <c r="M528" s="62"/>
      <c r="N528" s="61"/>
      <c r="O528" s="61"/>
      <c r="P528" s="61"/>
      <c r="Q528" s="61"/>
      <c r="R528" s="61"/>
      <c r="S528" s="61"/>
      <c r="T528" s="61"/>
      <c r="U528" s="61"/>
      <c r="V528" s="61"/>
      <c r="W528" s="61"/>
      <c r="X528" s="61"/>
      <c r="Y528" s="61"/>
      <c r="Z528" s="61"/>
      <c r="AA528" s="61"/>
      <c r="AB528" s="61"/>
      <c r="AC528" s="61"/>
      <c r="AD528" s="61"/>
      <c r="AE528" s="61"/>
      <c r="AF528" s="61"/>
      <c r="AG528" s="61"/>
      <c r="AH528" s="61"/>
      <c r="AI528" s="61"/>
      <c r="AJ528" s="61"/>
      <c r="AK528" s="61"/>
      <c r="AL528" s="61"/>
      <c r="AM528" s="61"/>
      <c r="AN528" s="61"/>
    </row>
    <row r="529" spans="1:40" ht="9.75" customHeight="1" x14ac:dyDescent="0.2">
      <c r="A529" s="61"/>
      <c r="B529" s="61"/>
      <c r="C529" s="61"/>
      <c r="D529" s="61"/>
      <c r="E529" s="61"/>
      <c r="F529" s="61"/>
      <c r="G529" s="61"/>
      <c r="H529" s="61"/>
      <c r="I529" s="61"/>
      <c r="J529" s="61"/>
      <c r="K529" s="61"/>
      <c r="L529" s="61"/>
      <c r="M529" s="62"/>
      <c r="N529" s="61"/>
      <c r="O529" s="61"/>
      <c r="P529" s="61"/>
      <c r="Q529" s="61"/>
      <c r="R529" s="61"/>
      <c r="S529" s="61"/>
      <c r="T529" s="61"/>
      <c r="U529" s="61"/>
      <c r="V529" s="61"/>
      <c r="W529" s="61"/>
      <c r="X529" s="61"/>
      <c r="Y529" s="61"/>
      <c r="Z529" s="61"/>
      <c r="AA529" s="61"/>
      <c r="AB529" s="61"/>
      <c r="AC529" s="61"/>
      <c r="AD529" s="61"/>
      <c r="AE529" s="61"/>
      <c r="AF529" s="61"/>
      <c r="AG529" s="61"/>
      <c r="AH529" s="61"/>
      <c r="AI529" s="61"/>
      <c r="AJ529" s="61"/>
      <c r="AK529" s="61"/>
      <c r="AL529" s="61"/>
      <c r="AM529" s="61"/>
      <c r="AN529" s="61"/>
    </row>
    <row r="530" spans="1:40" ht="9.75" customHeight="1" x14ac:dyDescent="0.2">
      <c r="A530" s="61"/>
      <c r="B530" s="61"/>
      <c r="C530" s="61"/>
      <c r="D530" s="61"/>
      <c r="E530" s="61"/>
      <c r="F530" s="61"/>
      <c r="G530" s="61"/>
      <c r="H530" s="61"/>
      <c r="I530" s="61"/>
      <c r="J530" s="61"/>
      <c r="K530" s="61"/>
      <c r="L530" s="61"/>
      <c r="M530" s="62"/>
      <c r="N530" s="61"/>
      <c r="O530" s="61"/>
      <c r="P530" s="61"/>
      <c r="Q530" s="61"/>
      <c r="R530" s="61"/>
      <c r="S530" s="61"/>
      <c r="T530" s="61"/>
      <c r="U530" s="61"/>
      <c r="V530" s="61"/>
      <c r="W530" s="61"/>
      <c r="X530" s="61"/>
      <c r="Y530" s="61"/>
      <c r="Z530" s="61"/>
      <c r="AA530" s="61"/>
      <c r="AB530" s="61"/>
      <c r="AC530" s="61"/>
      <c r="AD530" s="61"/>
      <c r="AE530" s="61"/>
      <c r="AF530" s="61"/>
      <c r="AG530" s="61"/>
      <c r="AH530" s="61"/>
      <c r="AI530" s="61"/>
      <c r="AJ530" s="61"/>
      <c r="AK530" s="61"/>
      <c r="AL530" s="61"/>
      <c r="AM530" s="61"/>
      <c r="AN530" s="61"/>
    </row>
    <row r="531" spans="1:40" ht="9.75" customHeight="1" x14ac:dyDescent="0.2">
      <c r="A531" s="61"/>
      <c r="B531" s="61"/>
      <c r="C531" s="61"/>
      <c r="D531" s="61"/>
      <c r="E531" s="61"/>
      <c r="F531" s="61"/>
      <c r="G531" s="61"/>
      <c r="H531" s="61"/>
      <c r="I531" s="61"/>
      <c r="J531" s="61"/>
      <c r="K531" s="61"/>
      <c r="L531" s="61"/>
      <c r="M531" s="62"/>
      <c r="N531" s="61"/>
      <c r="O531" s="61"/>
      <c r="P531" s="61"/>
      <c r="Q531" s="61"/>
      <c r="R531" s="61"/>
      <c r="S531" s="61"/>
      <c r="T531" s="61"/>
      <c r="U531" s="61"/>
      <c r="V531" s="61"/>
      <c r="W531" s="61"/>
      <c r="X531" s="61"/>
      <c r="Y531" s="61"/>
      <c r="Z531" s="61"/>
      <c r="AA531" s="61"/>
      <c r="AB531" s="61"/>
      <c r="AC531" s="61"/>
      <c r="AD531" s="61"/>
      <c r="AE531" s="61"/>
      <c r="AF531" s="61"/>
      <c r="AG531" s="61"/>
      <c r="AH531" s="61"/>
      <c r="AI531" s="61"/>
      <c r="AJ531" s="61"/>
      <c r="AK531" s="61"/>
      <c r="AL531" s="61"/>
      <c r="AM531" s="61"/>
      <c r="AN531" s="61"/>
    </row>
    <row r="532" spans="1:40" ht="9.75" customHeight="1" x14ac:dyDescent="0.2">
      <c r="A532" s="61"/>
      <c r="B532" s="61"/>
      <c r="C532" s="61"/>
      <c r="D532" s="61"/>
      <c r="E532" s="61"/>
      <c r="F532" s="61"/>
      <c r="G532" s="61"/>
      <c r="H532" s="61"/>
      <c r="I532" s="61"/>
      <c r="J532" s="61"/>
      <c r="K532" s="61"/>
      <c r="L532" s="61"/>
      <c r="M532" s="62"/>
      <c r="N532" s="61"/>
      <c r="O532" s="61"/>
      <c r="P532" s="61"/>
      <c r="Q532" s="61"/>
      <c r="R532" s="61"/>
      <c r="S532" s="61"/>
      <c r="T532" s="61"/>
      <c r="U532" s="61"/>
      <c r="V532" s="61"/>
      <c r="W532" s="61"/>
      <c r="X532" s="61"/>
      <c r="Y532" s="61"/>
      <c r="Z532" s="61"/>
      <c r="AA532" s="61"/>
      <c r="AB532" s="61"/>
      <c r="AC532" s="61"/>
      <c r="AD532" s="61"/>
      <c r="AE532" s="61"/>
      <c r="AF532" s="61"/>
      <c r="AG532" s="61"/>
      <c r="AH532" s="61"/>
      <c r="AI532" s="61"/>
      <c r="AJ532" s="61"/>
      <c r="AK532" s="61"/>
      <c r="AL532" s="61"/>
      <c r="AM532" s="61"/>
      <c r="AN532" s="61"/>
    </row>
    <row r="533" spans="1:40" ht="9.75" customHeight="1" x14ac:dyDescent="0.2">
      <c r="A533" s="61"/>
      <c r="B533" s="61"/>
      <c r="C533" s="61"/>
      <c r="D533" s="61"/>
      <c r="E533" s="61"/>
      <c r="F533" s="61"/>
      <c r="G533" s="61"/>
      <c r="H533" s="61"/>
      <c r="I533" s="61"/>
      <c r="J533" s="61"/>
      <c r="K533" s="61"/>
      <c r="L533" s="61"/>
      <c r="M533" s="62"/>
      <c r="N533" s="61"/>
      <c r="O533" s="61"/>
      <c r="P533" s="61"/>
      <c r="Q533" s="61"/>
      <c r="R533" s="61"/>
      <c r="S533" s="61"/>
      <c r="T533" s="61"/>
      <c r="U533" s="61"/>
      <c r="V533" s="61"/>
      <c r="W533" s="61"/>
      <c r="X533" s="61"/>
      <c r="Y533" s="61"/>
      <c r="Z533" s="61"/>
      <c r="AA533" s="61"/>
      <c r="AB533" s="61"/>
      <c r="AC533" s="61"/>
      <c r="AD533" s="61"/>
      <c r="AE533" s="61"/>
      <c r="AF533" s="61"/>
      <c r="AG533" s="61"/>
      <c r="AH533" s="61"/>
      <c r="AI533" s="61"/>
      <c r="AJ533" s="61"/>
      <c r="AK533" s="61"/>
      <c r="AL533" s="61"/>
      <c r="AM533" s="61"/>
      <c r="AN533" s="61"/>
    </row>
    <row r="534" spans="1:40" ht="9.75" customHeight="1" x14ac:dyDescent="0.2">
      <c r="A534" s="61"/>
      <c r="B534" s="61"/>
      <c r="C534" s="61"/>
      <c r="D534" s="61"/>
      <c r="E534" s="61"/>
      <c r="F534" s="61"/>
      <c r="G534" s="61"/>
      <c r="H534" s="61"/>
      <c r="I534" s="61"/>
      <c r="J534" s="61"/>
      <c r="K534" s="61"/>
      <c r="L534" s="61"/>
      <c r="M534" s="62"/>
      <c r="N534" s="61"/>
      <c r="O534" s="61"/>
      <c r="P534" s="61"/>
      <c r="Q534" s="61"/>
      <c r="R534" s="61"/>
      <c r="S534" s="61"/>
      <c r="T534" s="61"/>
      <c r="U534" s="61"/>
      <c r="V534" s="61"/>
      <c r="W534" s="61"/>
      <c r="X534" s="61"/>
      <c r="Y534" s="61"/>
      <c r="Z534" s="61"/>
      <c r="AA534" s="61"/>
      <c r="AB534" s="61"/>
      <c r="AC534" s="61"/>
      <c r="AD534" s="61"/>
      <c r="AE534" s="61"/>
      <c r="AF534" s="61"/>
      <c r="AG534" s="61"/>
      <c r="AH534" s="61"/>
      <c r="AI534" s="61"/>
      <c r="AJ534" s="61"/>
      <c r="AK534" s="61"/>
      <c r="AL534" s="61"/>
      <c r="AM534" s="61"/>
      <c r="AN534" s="61"/>
    </row>
    <row r="535" spans="1:40" ht="9.75" customHeight="1" x14ac:dyDescent="0.2">
      <c r="A535" s="61"/>
      <c r="B535" s="61"/>
      <c r="C535" s="61"/>
      <c r="D535" s="61"/>
      <c r="E535" s="61"/>
      <c r="F535" s="61"/>
      <c r="G535" s="61"/>
      <c r="H535" s="61"/>
      <c r="I535" s="61"/>
      <c r="J535" s="61"/>
      <c r="K535" s="61"/>
      <c r="L535" s="61"/>
      <c r="M535" s="62"/>
      <c r="N535" s="61"/>
      <c r="O535" s="61"/>
      <c r="P535" s="61"/>
      <c r="Q535" s="61"/>
      <c r="R535" s="61"/>
      <c r="S535" s="61"/>
      <c r="T535" s="61"/>
      <c r="U535" s="61"/>
      <c r="V535" s="61"/>
      <c r="W535" s="61"/>
      <c r="X535" s="61"/>
      <c r="Y535" s="61"/>
      <c r="Z535" s="61"/>
      <c r="AA535" s="61"/>
      <c r="AB535" s="61"/>
      <c r="AC535" s="61"/>
      <c r="AD535" s="61"/>
      <c r="AE535" s="61"/>
      <c r="AF535" s="61"/>
      <c r="AG535" s="61"/>
      <c r="AH535" s="61"/>
      <c r="AI535" s="61"/>
      <c r="AJ535" s="61"/>
      <c r="AK535" s="61"/>
      <c r="AL535" s="61"/>
      <c r="AM535" s="61"/>
      <c r="AN535" s="61"/>
    </row>
    <row r="536" spans="1:40" ht="9.75" customHeight="1" x14ac:dyDescent="0.2">
      <c r="A536" s="61"/>
      <c r="B536" s="61"/>
      <c r="C536" s="61"/>
      <c r="D536" s="61"/>
      <c r="E536" s="61"/>
      <c r="F536" s="61"/>
      <c r="G536" s="61"/>
      <c r="H536" s="61"/>
      <c r="I536" s="61"/>
      <c r="J536" s="61"/>
      <c r="K536" s="61"/>
      <c r="L536" s="61"/>
      <c r="M536" s="62"/>
      <c r="N536" s="61"/>
      <c r="O536" s="61"/>
      <c r="P536" s="61"/>
      <c r="Q536" s="61"/>
      <c r="R536" s="61"/>
      <c r="S536" s="61"/>
      <c r="T536" s="61"/>
      <c r="U536" s="61"/>
      <c r="V536" s="61"/>
      <c r="W536" s="61"/>
      <c r="X536" s="61"/>
      <c r="Y536" s="61"/>
      <c r="Z536" s="61"/>
      <c r="AA536" s="61"/>
      <c r="AB536" s="61"/>
      <c r="AC536" s="61"/>
      <c r="AD536" s="61"/>
      <c r="AE536" s="61"/>
      <c r="AF536" s="61"/>
      <c r="AG536" s="61"/>
      <c r="AH536" s="61"/>
      <c r="AI536" s="61"/>
      <c r="AJ536" s="61"/>
      <c r="AK536" s="61"/>
      <c r="AL536" s="61"/>
      <c r="AM536" s="61"/>
      <c r="AN536" s="61"/>
    </row>
    <row r="537" spans="1:40" ht="9.75" customHeight="1" x14ac:dyDescent="0.2">
      <c r="A537" s="61"/>
      <c r="B537" s="61"/>
      <c r="C537" s="61"/>
      <c r="D537" s="61"/>
      <c r="E537" s="61"/>
      <c r="F537" s="61"/>
      <c r="G537" s="61"/>
      <c r="H537" s="61"/>
      <c r="I537" s="61"/>
      <c r="J537" s="61"/>
      <c r="K537" s="61"/>
      <c r="L537" s="61"/>
      <c r="M537" s="62"/>
      <c r="N537" s="61"/>
      <c r="O537" s="61"/>
      <c r="P537" s="61"/>
      <c r="Q537" s="61"/>
      <c r="R537" s="61"/>
      <c r="S537" s="61"/>
      <c r="T537" s="61"/>
      <c r="U537" s="61"/>
      <c r="V537" s="61"/>
      <c r="W537" s="61"/>
      <c r="X537" s="61"/>
      <c r="Y537" s="61"/>
      <c r="Z537" s="61"/>
      <c r="AA537" s="61"/>
      <c r="AB537" s="61"/>
      <c r="AC537" s="61"/>
      <c r="AD537" s="61"/>
      <c r="AE537" s="61"/>
      <c r="AF537" s="61"/>
      <c r="AG537" s="61"/>
      <c r="AH537" s="61"/>
      <c r="AI537" s="61"/>
      <c r="AJ537" s="61"/>
      <c r="AK537" s="61"/>
      <c r="AL537" s="61"/>
      <c r="AM537" s="61"/>
      <c r="AN537" s="61"/>
    </row>
    <row r="538" spans="1:40" ht="9.75" customHeight="1" x14ac:dyDescent="0.2">
      <c r="A538" s="61"/>
      <c r="B538" s="61"/>
      <c r="C538" s="61"/>
      <c r="D538" s="61"/>
      <c r="E538" s="61"/>
      <c r="F538" s="61"/>
      <c r="G538" s="61"/>
      <c r="H538" s="61"/>
      <c r="I538" s="61"/>
      <c r="J538" s="61"/>
      <c r="K538" s="61"/>
      <c r="L538" s="61"/>
      <c r="M538" s="62"/>
      <c r="N538" s="61"/>
      <c r="O538" s="61"/>
      <c r="P538" s="61"/>
      <c r="Q538" s="61"/>
      <c r="R538" s="61"/>
      <c r="S538" s="61"/>
      <c r="T538" s="61"/>
      <c r="U538" s="61"/>
      <c r="V538" s="61"/>
      <c r="W538" s="61"/>
      <c r="X538" s="61"/>
      <c r="Y538" s="61"/>
      <c r="Z538" s="61"/>
      <c r="AA538" s="61"/>
      <c r="AB538" s="61"/>
      <c r="AC538" s="61"/>
      <c r="AD538" s="61"/>
      <c r="AE538" s="61"/>
      <c r="AF538" s="61"/>
      <c r="AG538" s="61"/>
      <c r="AH538" s="61"/>
      <c r="AI538" s="61"/>
      <c r="AJ538" s="61"/>
      <c r="AK538" s="61"/>
      <c r="AL538" s="61"/>
      <c r="AM538" s="61"/>
      <c r="AN538" s="61"/>
    </row>
    <row r="539" spans="1:40" ht="9.75" customHeight="1" x14ac:dyDescent="0.2">
      <c r="A539" s="61"/>
      <c r="B539" s="61"/>
      <c r="C539" s="61"/>
      <c r="D539" s="61"/>
      <c r="E539" s="61"/>
      <c r="F539" s="61"/>
      <c r="G539" s="61"/>
      <c r="H539" s="61"/>
      <c r="I539" s="61"/>
      <c r="J539" s="61"/>
      <c r="K539" s="61"/>
      <c r="L539" s="61"/>
      <c r="M539" s="62"/>
      <c r="N539" s="61"/>
      <c r="O539" s="61"/>
      <c r="P539" s="61"/>
      <c r="Q539" s="61"/>
      <c r="R539" s="61"/>
      <c r="S539" s="61"/>
      <c r="T539" s="61"/>
      <c r="U539" s="61"/>
      <c r="V539" s="61"/>
      <c r="W539" s="61"/>
      <c r="X539" s="61"/>
      <c r="Y539" s="61"/>
      <c r="Z539" s="61"/>
      <c r="AA539" s="61"/>
      <c r="AB539" s="61"/>
      <c r="AC539" s="61"/>
      <c r="AD539" s="61"/>
      <c r="AE539" s="61"/>
      <c r="AF539" s="61"/>
      <c r="AG539" s="61"/>
      <c r="AH539" s="61"/>
      <c r="AI539" s="61"/>
      <c r="AJ539" s="61"/>
      <c r="AK539" s="61"/>
      <c r="AL539" s="61"/>
      <c r="AM539" s="61"/>
      <c r="AN539" s="61"/>
    </row>
    <row r="540" spans="1:40" ht="9.75" customHeight="1" x14ac:dyDescent="0.2">
      <c r="A540" s="61"/>
      <c r="B540" s="61"/>
      <c r="C540" s="61"/>
      <c r="D540" s="61"/>
      <c r="E540" s="61"/>
      <c r="F540" s="61"/>
      <c r="G540" s="61"/>
      <c r="H540" s="61"/>
      <c r="I540" s="61"/>
      <c r="J540" s="61"/>
      <c r="K540" s="61"/>
      <c r="L540" s="61"/>
      <c r="M540" s="62"/>
      <c r="N540" s="61"/>
      <c r="O540" s="61"/>
      <c r="P540" s="61"/>
      <c r="Q540" s="61"/>
      <c r="R540" s="61"/>
      <c r="S540" s="61"/>
      <c r="T540" s="61"/>
      <c r="U540" s="61"/>
      <c r="V540" s="61"/>
      <c r="W540" s="61"/>
      <c r="X540" s="61"/>
      <c r="Y540" s="61"/>
      <c r="Z540" s="61"/>
      <c r="AA540" s="61"/>
      <c r="AB540" s="61"/>
      <c r="AC540" s="61"/>
      <c r="AD540" s="61"/>
      <c r="AE540" s="61"/>
      <c r="AF540" s="61"/>
      <c r="AG540" s="61"/>
      <c r="AH540" s="61"/>
      <c r="AI540" s="61"/>
      <c r="AJ540" s="61"/>
      <c r="AK540" s="61"/>
      <c r="AL540" s="61"/>
      <c r="AM540" s="61"/>
      <c r="AN540" s="61"/>
    </row>
    <row r="541" spans="1:40" ht="9.75" customHeight="1" x14ac:dyDescent="0.2">
      <c r="A541" s="61"/>
      <c r="B541" s="61"/>
      <c r="C541" s="61"/>
      <c r="D541" s="61"/>
      <c r="E541" s="61"/>
      <c r="F541" s="61"/>
      <c r="G541" s="61"/>
      <c r="H541" s="61"/>
      <c r="I541" s="61"/>
      <c r="J541" s="61"/>
      <c r="K541" s="61"/>
      <c r="L541" s="61"/>
      <c r="M541" s="62"/>
      <c r="N541" s="61"/>
      <c r="O541" s="61"/>
      <c r="P541" s="61"/>
      <c r="Q541" s="61"/>
      <c r="R541" s="61"/>
      <c r="S541" s="61"/>
      <c r="T541" s="61"/>
      <c r="U541" s="61"/>
      <c r="V541" s="61"/>
      <c r="W541" s="61"/>
      <c r="X541" s="61"/>
      <c r="Y541" s="61"/>
      <c r="Z541" s="61"/>
      <c r="AA541" s="61"/>
      <c r="AB541" s="61"/>
      <c r="AC541" s="61"/>
      <c r="AD541" s="61"/>
      <c r="AE541" s="61"/>
      <c r="AF541" s="61"/>
      <c r="AG541" s="61"/>
      <c r="AH541" s="61"/>
      <c r="AI541" s="61"/>
      <c r="AJ541" s="61"/>
      <c r="AK541" s="61"/>
      <c r="AL541" s="61"/>
      <c r="AM541" s="61"/>
      <c r="AN541" s="61"/>
    </row>
    <row r="542" spans="1:40" ht="9.75" customHeight="1" x14ac:dyDescent="0.2">
      <c r="A542" s="61"/>
      <c r="B542" s="61"/>
      <c r="C542" s="61"/>
      <c r="D542" s="61"/>
      <c r="E542" s="61"/>
      <c r="F542" s="61"/>
      <c r="G542" s="61"/>
      <c r="H542" s="61"/>
      <c r="I542" s="61"/>
      <c r="J542" s="61"/>
      <c r="K542" s="61"/>
      <c r="L542" s="61"/>
      <c r="M542" s="62"/>
      <c r="N542" s="61"/>
      <c r="O542" s="61"/>
      <c r="P542" s="61"/>
      <c r="Q542" s="61"/>
      <c r="R542" s="61"/>
      <c r="S542" s="61"/>
      <c r="T542" s="61"/>
      <c r="U542" s="61"/>
      <c r="V542" s="61"/>
      <c r="W542" s="61"/>
      <c r="X542" s="61"/>
      <c r="Y542" s="61"/>
      <c r="Z542" s="61"/>
      <c r="AA542" s="61"/>
      <c r="AB542" s="61"/>
      <c r="AC542" s="61"/>
      <c r="AD542" s="61"/>
      <c r="AE542" s="61"/>
      <c r="AF542" s="61"/>
      <c r="AG542" s="61"/>
      <c r="AH542" s="61"/>
      <c r="AI542" s="61"/>
      <c r="AJ542" s="61"/>
      <c r="AK542" s="61"/>
      <c r="AL542" s="61"/>
      <c r="AM542" s="61"/>
      <c r="AN542" s="61"/>
    </row>
    <row r="543" spans="1:40" ht="9.75" customHeight="1" x14ac:dyDescent="0.2">
      <c r="A543" s="61"/>
      <c r="B543" s="61"/>
      <c r="C543" s="61"/>
      <c r="D543" s="61"/>
      <c r="E543" s="61"/>
      <c r="F543" s="61"/>
      <c r="G543" s="61"/>
      <c r="H543" s="61"/>
      <c r="I543" s="61"/>
      <c r="J543" s="61"/>
      <c r="K543" s="61"/>
      <c r="L543" s="61"/>
      <c r="M543" s="62"/>
      <c r="N543" s="61"/>
      <c r="O543" s="61"/>
      <c r="P543" s="61"/>
      <c r="Q543" s="61"/>
      <c r="R543" s="61"/>
      <c r="S543" s="61"/>
      <c r="T543" s="61"/>
      <c r="U543" s="61"/>
      <c r="V543" s="61"/>
      <c r="W543" s="61"/>
      <c r="X543" s="61"/>
      <c r="Y543" s="61"/>
      <c r="Z543" s="61"/>
      <c r="AA543" s="61"/>
      <c r="AB543" s="61"/>
      <c r="AC543" s="61"/>
      <c r="AD543" s="61"/>
      <c r="AE543" s="61"/>
      <c r="AF543" s="61"/>
      <c r="AG543" s="61"/>
      <c r="AH543" s="61"/>
      <c r="AI543" s="61"/>
      <c r="AJ543" s="61"/>
      <c r="AK543" s="61"/>
      <c r="AL543" s="61"/>
      <c r="AM543" s="61"/>
      <c r="AN543" s="61"/>
    </row>
    <row r="544" spans="1:40" ht="9.75" customHeight="1" x14ac:dyDescent="0.2">
      <c r="A544" s="61"/>
      <c r="B544" s="61"/>
      <c r="C544" s="61"/>
      <c r="D544" s="61"/>
      <c r="E544" s="61"/>
      <c r="F544" s="61"/>
      <c r="G544" s="61"/>
      <c r="H544" s="61"/>
      <c r="I544" s="61"/>
      <c r="J544" s="61"/>
      <c r="K544" s="61"/>
      <c r="L544" s="61"/>
      <c r="M544" s="62"/>
      <c r="N544" s="61"/>
      <c r="O544" s="61"/>
      <c r="P544" s="61"/>
      <c r="Q544" s="61"/>
      <c r="R544" s="61"/>
      <c r="S544" s="61"/>
      <c r="T544" s="61"/>
      <c r="U544" s="61"/>
      <c r="V544" s="61"/>
      <c r="W544" s="61"/>
      <c r="X544" s="61"/>
      <c r="Y544" s="61"/>
      <c r="Z544" s="61"/>
      <c r="AA544" s="61"/>
      <c r="AB544" s="61"/>
      <c r="AC544" s="61"/>
      <c r="AD544" s="61"/>
      <c r="AE544" s="61"/>
      <c r="AF544" s="61"/>
      <c r="AG544" s="61"/>
      <c r="AH544" s="61"/>
      <c r="AI544" s="61"/>
      <c r="AJ544" s="61"/>
      <c r="AK544" s="61"/>
      <c r="AL544" s="61"/>
      <c r="AM544" s="61"/>
      <c r="AN544" s="61"/>
    </row>
    <row r="545" spans="1:40" ht="9.75" customHeight="1" x14ac:dyDescent="0.2">
      <c r="A545" s="61"/>
      <c r="B545" s="61"/>
      <c r="C545" s="61"/>
      <c r="D545" s="61"/>
      <c r="E545" s="61"/>
      <c r="F545" s="61"/>
      <c r="G545" s="61"/>
      <c r="H545" s="61"/>
      <c r="I545" s="61"/>
      <c r="J545" s="61"/>
      <c r="K545" s="61"/>
      <c r="L545" s="61"/>
      <c r="M545" s="62"/>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row>
    <row r="546" spans="1:40" ht="9.75" customHeight="1" x14ac:dyDescent="0.2">
      <c r="A546" s="61"/>
      <c r="B546" s="61"/>
      <c r="C546" s="61"/>
      <c r="D546" s="61"/>
      <c r="E546" s="61"/>
      <c r="F546" s="61"/>
      <c r="G546" s="61"/>
      <c r="H546" s="61"/>
      <c r="I546" s="61"/>
      <c r="J546" s="61"/>
      <c r="K546" s="61"/>
      <c r="L546" s="61"/>
      <c r="M546" s="62"/>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row>
    <row r="547" spans="1:40" ht="9.75" customHeight="1" x14ac:dyDescent="0.2">
      <c r="A547" s="61"/>
      <c r="B547" s="61"/>
      <c r="C547" s="61"/>
      <c r="D547" s="61"/>
      <c r="E547" s="61"/>
      <c r="F547" s="61"/>
      <c r="G547" s="61"/>
      <c r="H547" s="61"/>
      <c r="I547" s="61"/>
      <c r="J547" s="61"/>
      <c r="K547" s="61"/>
      <c r="L547" s="61"/>
      <c r="M547" s="62"/>
      <c r="N547" s="61"/>
      <c r="O547" s="61"/>
      <c r="P547" s="61"/>
      <c r="Q547" s="61"/>
      <c r="R547" s="61"/>
      <c r="S547" s="61"/>
      <c r="T547" s="61"/>
      <c r="U547" s="61"/>
      <c r="V547" s="61"/>
      <c r="W547" s="61"/>
      <c r="X547" s="61"/>
      <c r="Y547" s="61"/>
      <c r="Z547" s="61"/>
      <c r="AA547" s="61"/>
      <c r="AB547" s="61"/>
      <c r="AC547" s="61"/>
      <c r="AD547" s="61"/>
      <c r="AE547" s="61"/>
      <c r="AF547" s="61"/>
      <c r="AG547" s="61"/>
      <c r="AH547" s="61"/>
      <c r="AI547" s="61"/>
      <c r="AJ547" s="61"/>
      <c r="AK547" s="61"/>
      <c r="AL547" s="61"/>
      <c r="AM547" s="61"/>
      <c r="AN547" s="61"/>
    </row>
    <row r="548" spans="1:40" ht="9.75" customHeight="1" x14ac:dyDescent="0.2">
      <c r="A548" s="61"/>
      <c r="B548" s="61"/>
      <c r="C548" s="61"/>
      <c r="D548" s="61"/>
      <c r="E548" s="61"/>
      <c r="F548" s="61"/>
      <c r="G548" s="61"/>
      <c r="H548" s="61"/>
      <c r="I548" s="61"/>
      <c r="J548" s="61"/>
      <c r="K548" s="61"/>
      <c r="L548" s="61"/>
      <c r="M548" s="62"/>
      <c r="N548" s="61"/>
      <c r="O548" s="61"/>
      <c r="P548" s="61"/>
      <c r="Q548" s="61"/>
      <c r="R548" s="61"/>
      <c r="S548" s="61"/>
      <c r="T548" s="61"/>
      <c r="U548" s="61"/>
      <c r="V548" s="61"/>
      <c r="W548" s="61"/>
      <c r="X548" s="61"/>
      <c r="Y548" s="61"/>
      <c r="Z548" s="61"/>
      <c r="AA548" s="61"/>
      <c r="AB548" s="61"/>
      <c r="AC548" s="61"/>
      <c r="AD548" s="61"/>
      <c r="AE548" s="61"/>
      <c r="AF548" s="61"/>
      <c r="AG548" s="61"/>
      <c r="AH548" s="61"/>
      <c r="AI548" s="61"/>
      <c r="AJ548" s="61"/>
      <c r="AK548" s="61"/>
      <c r="AL548" s="61"/>
      <c r="AM548" s="61"/>
      <c r="AN548" s="61"/>
    </row>
    <row r="549" spans="1:40" ht="9.75" customHeight="1" x14ac:dyDescent="0.2">
      <c r="A549" s="61"/>
      <c r="B549" s="61"/>
      <c r="C549" s="61"/>
      <c r="D549" s="61"/>
      <c r="E549" s="61"/>
      <c r="F549" s="61"/>
      <c r="G549" s="61"/>
      <c r="H549" s="61"/>
      <c r="I549" s="61"/>
      <c r="J549" s="61"/>
      <c r="K549" s="61"/>
      <c r="L549" s="61"/>
      <c r="M549" s="62"/>
      <c r="N549" s="61"/>
      <c r="O549" s="61"/>
      <c r="P549" s="61"/>
      <c r="Q549" s="61"/>
      <c r="R549" s="61"/>
      <c r="S549" s="61"/>
      <c r="T549" s="61"/>
      <c r="U549" s="61"/>
      <c r="V549" s="61"/>
      <c r="W549" s="61"/>
      <c r="X549" s="61"/>
      <c r="Y549" s="61"/>
      <c r="Z549" s="61"/>
      <c r="AA549" s="61"/>
      <c r="AB549" s="61"/>
      <c r="AC549" s="61"/>
      <c r="AD549" s="61"/>
      <c r="AE549" s="61"/>
      <c r="AF549" s="61"/>
      <c r="AG549" s="61"/>
      <c r="AH549" s="61"/>
      <c r="AI549" s="61"/>
      <c r="AJ549" s="61"/>
      <c r="AK549" s="61"/>
      <c r="AL549" s="61"/>
      <c r="AM549" s="61"/>
      <c r="AN549" s="61"/>
    </row>
    <row r="550" spans="1:40" ht="9.75" customHeight="1" x14ac:dyDescent="0.2">
      <c r="A550" s="61"/>
      <c r="B550" s="61"/>
      <c r="C550" s="61"/>
      <c r="D550" s="61"/>
      <c r="E550" s="61"/>
      <c r="F550" s="61"/>
      <c r="G550" s="61"/>
      <c r="H550" s="61"/>
      <c r="I550" s="61"/>
      <c r="J550" s="61"/>
      <c r="K550" s="61"/>
      <c r="L550" s="61"/>
      <c r="M550" s="62"/>
      <c r="N550" s="61"/>
      <c r="O550" s="61"/>
      <c r="P550" s="61"/>
      <c r="Q550" s="61"/>
      <c r="R550" s="61"/>
      <c r="S550" s="61"/>
      <c r="T550" s="61"/>
      <c r="U550" s="61"/>
      <c r="V550" s="61"/>
      <c r="W550" s="61"/>
      <c r="X550" s="61"/>
      <c r="Y550" s="61"/>
      <c r="Z550" s="61"/>
      <c r="AA550" s="61"/>
      <c r="AB550" s="61"/>
      <c r="AC550" s="61"/>
      <c r="AD550" s="61"/>
      <c r="AE550" s="61"/>
      <c r="AF550" s="61"/>
      <c r="AG550" s="61"/>
      <c r="AH550" s="61"/>
      <c r="AI550" s="61"/>
      <c r="AJ550" s="61"/>
      <c r="AK550" s="61"/>
      <c r="AL550" s="61"/>
      <c r="AM550" s="61"/>
      <c r="AN550" s="61"/>
    </row>
    <row r="551" spans="1:40" ht="9.75" customHeight="1" x14ac:dyDescent="0.2">
      <c r="A551" s="61"/>
      <c r="B551" s="61"/>
      <c r="C551" s="61"/>
      <c r="D551" s="61"/>
      <c r="E551" s="61"/>
      <c r="F551" s="61"/>
      <c r="G551" s="61"/>
      <c r="H551" s="61"/>
      <c r="I551" s="61"/>
      <c r="J551" s="61"/>
      <c r="K551" s="61"/>
      <c r="L551" s="61"/>
      <c r="M551" s="62"/>
      <c r="N551" s="61"/>
      <c r="O551" s="61"/>
      <c r="P551" s="61"/>
      <c r="Q551" s="61"/>
      <c r="R551" s="61"/>
      <c r="S551" s="61"/>
      <c r="T551" s="61"/>
      <c r="U551" s="61"/>
      <c r="V551" s="61"/>
      <c r="W551" s="61"/>
      <c r="X551" s="61"/>
      <c r="Y551" s="61"/>
      <c r="Z551" s="61"/>
      <c r="AA551" s="61"/>
      <c r="AB551" s="61"/>
      <c r="AC551" s="61"/>
      <c r="AD551" s="61"/>
      <c r="AE551" s="61"/>
      <c r="AF551" s="61"/>
      <c r="AG551" s="61"/>
      <c r="AH551" s="61"/>
      <c r="AI551" s="61"/>
      <c r="AJ551" s="61"/>
      <c r="AK551" s="61"/>
      <c r="AL551" s="61"/>
      <c r="AM551" s="61"/>
      <c r="AN551" s="61"/>
    </row>
    <row r="552" spans="1:40" ht="9.75" customHeight="1" x14ac:dyDescent="0.2">
      <c r="A552" s="61"/>
      <c r="B552" s="61"/>
      <c r="C552" s="61"/>
      <c r="D552" s="61"/>
      <c r="E552" s="61"/>
      <c r="F552" s="61"/>
      <c r="G552" s="61"/>
      <c r="H552" s="61"/>
      <c r="I552" s="61"/>
      <c r="J552" s="61"/>
      <c r="K552" s="61"/>
      <c r="L552" s="61"/>
      <c r="M552" s="62"/>
      <c r="N552" s="61"/>
      <c r="O552" s="61"/>
      <c r="P552" s="61"/>
      <c r="Q552" s="61"/>
      <c r="R552" s="61"/>
      <c r="S552" s="61"/>
      <c r="T552" s="61"/>
      <c r="U552" s="61"/>
      <c r="V552" s="61"/>
      <c r="W552" s="61"/>
      <c r="X552" s="61"/>
      <c r="Y552" s="61"/>
      <c r="Z552" s="61"/>
      <c r="AA552" s="61"/>
      <c r="AB552" s="61"/>
      <c r="AC552" s="61"/>
      <c r="AD552" s="61"/>
      <c r="AE552" s="61"/>
      <c r="AF552" s="61"/>
      <c r="AG552" s="61"/>
      <c r="AH552" s="61"/>
      <c r="AI552" s="61"/>
      <c r="AJ552" s="61"/>
      <c r="AK552" s="61"/>
      <c r="AL552" s="61"/>
      <c r="AM552" s="61"/>
      <c r="AN552" s="61"/>
    </row>
    <row r="553" spans="1:40" ht="9.75" customHeight="1" x14ac:dyDescent="0.2">
      <c r="A553" s="61"/>
      <c r="B553" s="61"/>
      <c r="C553" s="61"/>
      <c r="D553" s="61"/>
      <c r="E553" s="61"/>
      <c r="F553" s="61"/>
      <c r="G553" s="61"/>
      <c r="H553" s="61"/>
      <c r="I553" s="61"/>
      <c r="J553" s="61"/>
      <c r="K553" s="61"/>
      <c r="L553" s="61"/>
      <c r="M553" s="62"/>
      <c r="N553" s="61"/>
      <c r="O553" s="61"/>
      <c r="P553" s="61"/>
      <c r="Q553" s="61"/>
      <c r="R553" s="61"/>
      <c r="S553" s="61"/>
      <c r="T553" s="61"/>
      <c r="U553" s="61"/>
      <c r="V553" s="61"/>
      <c r="W553" s="61"/>
      <c r="X553" s="61"/>
      <c r="Y553" s="61"/>
      <c r="Z553" s="61"/>
      <c r="AA553" s="61"/>
      <c r="AB553" s="61"/>
      <c r="AC553" s="61"/>
      <c r="AD553" s="61"/>
      <c r="AE553" s="61"/>
      <c r="AF553" s="61"/>
      <c r="AG553" s="61"/>
      <c r="AH553" s="61"/>
      <c r="AI553" s="61"/>
      <c r="AJ553" s="61"/>
      <c r="AK553" s="61"/>
      <c r="AL553" s="61"/>
      <c r="AM553" s="61"/>
      <c r="AN553" s="61"/>
    </row>
    <row r="554" spans="1:40" ht="9.75" customHeight="1" x14ac:dyDescent="0.2">
      <c r="A554" s="61"/>
      <c r="B554" s="61"/>
      <c r="C554" s="61"/>
      <c r="D554" s="61"/>
      <c r="E554" s="61"/>
      <c r="F554" s="61"/>
      <c r="G554" s="61"/>
      <c r="H554" s="61"/>
      <c r="I554" s="61"/>
      <c r="J554" s="61"/>
      <c r="K554" s="61"/>
      <c r="L554" s="61"/>
      <c r="M554" s="62"/>
      <c r="N554" s="61"/>
      <c r="O554" s="61"/>
      <c r="P554" s="61"/>
      <c r="Q554" s="61"/>
      <c r="R554" s="61"/>
      <c r="S554" s="61"/>
      <c r="T554" s="61"/>
      <c r="U554" s="61"/>
      <c r="V554" s="61"/>
      <c r="W554" s="61"/>
      <c r="X554" s="61"/>
      <c r="Y554" s="61"/>
      <c r="Z554" s="61"/>
      <c r="AA554" s="61"/>
      <c r="AB554" s="61"/>
      <c r="AC554" s="61"/>
      <c r="AD554" s="61"/>
      <c r="AE554" s="61"/>
      <c r="AF554" s="61"/>
      <c r="AG554" s="61"/>
      <c r="AH554" s="61"/>
      <c r="AI554" s="61"/>
      <c r="AJ554" s="61"/>
      <c r="AK554" s="61"/>
      <c r="AL554" s="61"/>
      <c r="AM554" s="61"/>
      <c r="AN554" s="61"/>
    </row>
    <row r="555" spans="1:40" ht="9.75" customHeight="1" x14ac:dyDescent="0.2">
      <c r="A555" s="61"/>
      <c r="B555" s="61"/>
      <c r="C555" s="61"/>
      <c r="D555" s="61"/>
      <c r="E555" s="61"/>
      <c r="F555" s="61"/>
      <c r="G555" s="61"/>
      <c r="H555" s="61"/>
      <c r="I555" s="61"/>
      <c r="J555" s="61"/>
      <c r="K555" s="61"/>
      <c r="L555" s="61"/>
      <c r="M555" s="62"/>
      <c r="N555" s="61"/>
      <c r="O555" s="61"/>
      <c r="P555" s="61"/>
      <c r="Q555" s="61"/>
      <c r="R555" s="61"/>
      <c r="S555" s="61"/>
      <c r="T555" s="61"/>
      <c r="U555" s="61"/>
      <c r="V555" s="61"/>
      <c r="W555" s="61"/>
      <c r="X555" s="61"/>
      <c r="Y555" s="61"/>
      <c r="Z555" s="61"/>
      <c r="AA555" s="61"/>
      <c r="AB555" s="61"/>
      <c r="AC555" s="61"/>
      <c r="AD555" s="61"/>
      <c r="AE555" s="61"/>
      <c r="AF555" s="61"/>
      <c r="AG555" s="61"/>
      <c r="AH555" s="61"/>
      <c r="AI555" s="61"/>
      <c r="AJ555" s="61"/>
      <c r="AK555" s="61"/>
      <c r="AL555" s="61"/>
      <c r="AM555" s="61"/>
      <c r="AN555" s="61"/>
    </row>
    <row r="556" spans="1:40" ht="9.75" customHeight="1" x14ac:dyDescent="0.2">
      <c r="A556" s="61"/>
      <c r="B556" s="61"/>
      <c r="C556" s="61"/>
      <c r="D556" s="61"/>
      <c r="E556" s="61"/>
      <c r="F556" s="61"/>
      <c r="G556" s="61"/>
      <c r="H556" s="61"/>
      <c r="I556" s="61"/>
      <c r="J556" s="61"/>
      <c r="K556" s="61"/>
      <c r="L556" s="61"/>
      <c r="M556" s="62"/>
      <c r="N556" s="61"/>
      <c r="O556" s="61"/>
      <c r="P556" s="61"/>
      <c r="Q556" s="61"/>
      <c r="R556" s="61"/>
      <c r="S556" s="61"/>
      <c r="T556" s="61"/>
      <c r="U556" s="61"/>
      <c r="V556" s="61"/>
      <c r="W556" s="61"/>
      <c r="X556" s="61"/>
      <c r="Y556" s="61"/>
      <c r="Z556" s="61"/>
      <c r="AA556" s="61"/>
      <c r="AB556" s="61"/>
      <c r="AC556" s="61"/>
      <c r="AD556" s="61"/>
      <c r="AE556" s="61"/>
      <c r="AF556" s="61"/>
      <c r="AG556" s="61"/>
      <c r="AH556" s="61"/>
      <c r="AI556" s="61"/>
      <c r="AJ556" s="61"/>
      <c r="AK556" s="61"/>
      <c r="AL556" s="61"/>
      <c r="AM556" s="61"/>
      <c r="AN556" s="61"/>
    </row>
    <row r="557" spans="1:40" ht="9.75" customHeight="1" x14ac:dyDescent="0.2">
      <c r="A557" s="61"/>
      <c r="B557" s="61"/>
      <c r="C557" s="61"/>
      <c r="D557" s="61"/>
      <c r="E557" s="61"/>
      <c r="F557" s="61"/>
      <c r="G557" s="61"/>
      <c r="H557" s="61"/>
      <c r="I557" s="61"/>
      <c r="J557" s="61"/>
      <c r="K557" s="61"/>
      <c r="L557" s="61"/>
      <c r="M557" s="62"/>
      <c r="N557" s="61"/>
      <c r="O557" s="61"/>
      <c r="P557" s="61"/>
      <c r="Q557" s="61"/>
      <c r="R557" s="61"/>
      <c r="S557" s="61"/>
      <c r="T557" s="61"/>
      <c r="U557" s="61"/>
      <c r="V557" s="61"/>
      <c r="W557" s="61"/>
      <c r="X557" s="61"/>
      <c r="Y557" s="61"/>
      <c r="Z557" s="61"/>
      <c r="AA557" s="61"/>
      <c r="AB557" s="61"/>
      <c r="AC557" s="61"/>
      <c r="AD557" s="61"/>
      <c r="AE557" s="61"/>
      <c r="AF557" s="61"/>
      <c r="AG557" s="61"/>
      <c r="AH557" s="61"/>
      <c r="AI557" s="61"/>
      <c r="AJ557" s="61"/>
      <c r="AK557" s="61"/>
      <c r="AL557" s="61"/>
      <c r="AM557" s="61"/>
      <c r="AN557" s="61"/>
    </row>
    <row r="558" spans="1:40" ht="9.75" customHeight="1" x14ac:dyDescent="0.2">
      <c r="A558" s="61"/>
      <c r="B558" s="61"/>
      <c r="C558" s="61"/>
      <c r="D558" s="61"/>
      <c r="E558" s="61"/>
      <c r="F558" s="61"/>
      <c r="G558" s="61"/>
      <c r="H558" s="61"/>
      <c r="I558" s="61"/>
      <c r="J558" s="61"/>
      <c r="K558" s="61"/>
      <c r="L558" s="61"/>
      <c r="M558" s="62"/>
      <c r="N558" s="61"/>
      <c r="O558" s="61"/>
      <c r="P558" s="61"/>
      <c r="Q558" s="61"/>
      <c r="R558" s="61"/>
      <c r="S558" s="61"/>
      <c r="T558" s="61"/>
      <c r="U558" s="61"/>
      <c r="V558" s="61"/>
      <c r="W558" s="61"/>
      <c r="X558" s="61"/>
      <c r="Y558" s="61"/>
      <c r="Z558" s="61"/>
      <c r="AA558" s="61"/>
      <c r="AB558" s="61"/>
      <c r="AC558" s="61"/>
      <c r="AD558" s="61"/>
      <c r="AE558" s="61"/>
      <c r="AF558" s="61"/>
      <c r="AG558" s="61"/>
      <c r="AH558" s="61"/>
      <c r="AI558" s="61"/>
      <c r="AJ558" s="61"/>
      <c r="AK558" s="61"/>
      <c r="AL558" s="61"/>
      <c r="AM558" s="61"/>
      <c r="AN558" s="61"/>
    </row>
    <row r="559" spans="1:40" ht="9.75" customHeight="1" x14ac:dyDescent="0.2">
      <c r="A559" s="61"/>
      <c r="B559" s="61"/>
      <c r="C559" s="61"/>
      <c r="D559" s="61"/>
      <c r="E559" s="61"/>
      <c r="F559" s="61"/>
      <c r="G559" s="61"/>
      <c r="H559" s="61"/>
      <c r="I559" s="61"/>
      <c r="J559" s="61"/>
      <c r="K559" s="61"/>
      <c r="L559" s="61"/>
      <c r="M559" s="62"/>
      <c r="N559" s="61"/>
      <c r="O559" s="61"/>
      <c r="P559" s="61"/>
      <c r="Q559" s="61"/>
      <c r="R559" s="61"/>
      <c r="S559" s="61"/>
      <c r="T559" s="61"/>
      <c r="U559" s="61"/>
      <c r="V559" s="61"/>
      <c r="W559" s="61"/>
      <c r="X559" s="61"/>
      <c r="Y559" s="61"/>
      <c r="Z559" s="61"/>
      <c r="AA559" s="61"/>
      <c r="AB559" s="61"/>
      <c r="AC559" s="61"/>
      <c r="AD559" s="61"/>
      <c r="AE559" s="61"/>
      <c r="AF559" s="61"/>
      <c r="AG559" s="61"/>
      <c r="AH559" s="61"/>
      <c r="AI559" s="61"/>
      <c r="AJ559" s="61"/>
      <c r="AK559" s="61"/>
      <c r="AL559" s="61"/>
      <c r="AM559" s="61"/>
      <c r="AN559" s="61"/>
    </row>
    <row r="560" spans="1:40" ht="9.75" customHeight="1" x14ac:dyDescent="0.2">
      <c r="A560" s="61"/>
      <c r="B560" s="61"/>
      <c r="C560" s="61"/>
      <c r="D560" s="61"/>
      <c r="E560" s="61"/>
      <c r="F560" s="61"/>
      <c r="G560" s="61"/>
      <c r="H560" s="61"/>
      <c r="I560" s="61"/>
      <c r="J560" s="61"/>
      <c r="K560" s="61"/>
      <c r="L560" s="61"/>
      <c r="M560" s="62"/>
      <c r="N560" s="61"/>
      <c r="O560" s="61"/>
      <c r="P560" s="61"/>
      <c r="Q560" s="61"/>
      <c r="R560" s="61"/>
      <c r="S560" s="61"/>
      <c r="T560" s="61"/>
      <c r="U560" s="61"/>
      <c r="V560" s="61"/>
      <c r="W560" s="61"/>
      <c r="X560" s="61"/>
      <c r="Y560" s="61"/>
      <c r="Z560" s="61"/>
      <c r="AA560" s="61"/>
      <c r="AB560" s="61"/>
      <c r="AC560" s="61"/>
      <c r="AD560" s="61"/>
      <c r="AE560" s="61"/>
      <c r="AF560" s="61"/>
      <c r="AG560" s="61"/>
      <c r="AH560" s="61"/>
      <c r="AI560" s="61"/>
      <c r="AJ560" s="61"/>
      <c r="AK560" s="61"/>
      <c r="AL560" s="61"/>
      <c r="AM560" s="61"/>
      <c r="AN560" s="61"/>
    </row>
    <row r="561" spans="1:40" ht="9.75" customHeight="1" x14ac:dyDescent="0.2">
      <c r="A561" s="61"/>
      <c r="B561" s="61"/>
      <c r="C561" s="61"/>
      <c r="D561" s="61"/>
      <c r="E561" s="61"/>
      <c r="F561" s="61"/>
      <c r="G561" s="61"/>
      <c r="H561" s="61"/>
      <c r="I561" s="61"/>
      <c r="J561" s="61"/>
      <c r="K561" s="61"/>
      <c r="L561" s="61"/>
      <c r="M561" s="62"/>
      <c r="N561" s="61"/>
      <c r="O561" s="61"/>
      <c r="P561" s="61"/>
      <c r="Q561" s="61"/>
      <c r="R561" s="61"/>
      <c r="S561" s="61"/>
      <c r="T561" s="61"/>
      <c r="U561" s="61"/>
      <c r="V561" s="61"/>
      <c r="W561" s="61"/>
      <c r="X561" s="61"/>
      <c r="Y561" s="61"/>
      <c r="Z561" s="61"/>
      <c r="AA561" s="61"/>
      <c r="AB561" s="61"/>
      <c r="AC561" s="61"/>
      <c r="AD561" s="61"/>
      <c r="AE561" s="61"/>
      <c r="AF561" s="61"/>
      <c r="AG561" s="61"/>
      <c r="AH561" s="61"/>
      <c r="AI561" s="61"/>
      <c r="AJ561" s="61"/>
      <c r="AK561" s="61"/>
      <c r="AL561" s="61"/>
      <c r="AM561" s="61"/>
      <c r="AN561" s="61"/>
    </row>
    <row r="562" spans="1:40" ht="9.75" customHeight="1" x14ac:dyDescent="0.2">
      <c r="A562" s="61"/>
      <c r="B562" s="61"/>
      <c r="C562" s="61"/>
      <c r="D562" s="61"/>
      <c r="E562" s="61"/>
      <c r="F562" s="61"/>
      <c r="G562" s="61"/>
      <c r="H562" s="61"/>
      <c r="I562" s="61"/>
      <c r="J562" s="61"/>
      <c r="K562" s="61"/>
      <c r="L562" s="61"/>
      <c r="M562" s="62"/>
      <c r="N562" s="61"/>
      <c r="O562" s="61"/>
      <c r="P562" s="61"/>
      <c r="Q562" s="61"/>
      <c r="R562" s="61"/>
      <c r="S562" s="61"/>
      <c r="T562" s="61"/>
      <c r="U562" s="61"/>
      <c r="V562" s="61"/>
      <c r="W562" s="61"/>
      <c r="X562" s="61"/>
      <c r="Y562" s="61"/>
      <c r="Z562" s="61"/>
      <c r="AA562" s="61"/>
      <c r="AB562" s="61"/>
      <c r="AC562" s="61"/>
      <c r="AD562" s="61"/>
      <c r="AE562" s="61"/>
      <c r="AF562" s="61"/>
      <c r="AG562" s="61"/>
      <c r="AH562" s="61"/>
      <c r="AI562" s="61"/>
      <c r="AJ562" s="61"/>
      <c r="AK562" s="61"/>
      <c r="AL562" s="61"/>
      <c r="AM562" s="61"/>
      <c r="AN562" s="61"/>
    </row>
    <row r="563" spans="1:40" ht="9.75" customHeight="1" x14ac:dyDescent="0.2">
      <c r="A563" s="61"/>
      <c r="B563" s="61"/>
      <c r="C563" s="61"/>
      <c r="D563" s="61"/>
      <c r="E563" s="61"/>
      <c r="F563" s="61"/>
      <c r="G563" s="61"/>
      <c r="H563" s="61"/>
      <c r="I563" s="61"/>
      <c r="J563" s="61"/>
      <c r="K563" s="61"/>
      <c r="L563" s="61"/>
      <c r="M563" s="62"/>
      <c r="N563" s="61"/>
      <c r="O563" s="61"/>
      <c r="P563" s="61"/>
      <c r="Q563" s="61"/>
      <c r="R563" s="61"/>
      <c r="S563" s="61"/>
      <c r="T563" s="61"/>
      <c r="U563" s="61"/>
      <c r="V563" s="61"/>
      <c r="W563" s="61"/>
      <c r="X563" s="61"/>
      <c r="Y563" s="61"/>
      <c r="Z563" s="61"/>
      <c r="AA563" s="61"/>
      <c r="AB563" s="61"/>
      <c r="AC563" s="61"/>
      <c r="AD563" s="61"/>
      <c r="AE563" s="61"/>
      <c r="AF563" s="61"/>
      <c r="AG563" s="61"/>
      <c r="AH563" s="61"/>
      <c r="AI563" s="61"/>
      <c r="AJ563" s="61"/>
      <c r="AK563" s="61"/>
      <c r="AL563" s="61"/>
      <c r="AM563" s="61"/>
      <c r="AN563" s="61"/>
    </row>
    <row r="564" spans="1:40" ht="9.75" customHeight="1" x14ac:dyDescent="0.2">
      <c r="A564" s="61"/>
      <c r="B564" s="61"/>
      <c r="C564" s="61"/>
      <c r="D564" s="61"/>
      <c r="E564" s="61"/>
      <c r="F564" s="61"/>
      <c r="G564" s="61"/>
      <c r="H564" s="61"/>
      <c r="I564" s="61"/>
      <c r="J564" s="61"/>
      <c r="K564" s="61"/>
      <c r="L564" s="61"/>
      <c r="M564" s="62"/>
      <c r="N564" s="61"/>
      <c r="O564" s="61"/>
      <c r="P564" s="61"/>
      <c r="Q564" s="61"/>
      <c r="R564" s="61"/>
      <c r="S564" s="61"/>
      <c r="T564" s="61"/>
      <c r="U564" s="61"/>
      <c r="V564" s="61"/>
      <c r="W564" s="61"/>
      <c r="X564" s="61"/>
      <c r="Y564" s="61"/>
      <c r="Z564" s="61"/>
      <c r="AA564" s="61"/>
      <c r="AB564" s="61"/>
      <c r="AC564" s="61"/>
      <c r="AD564" s="61"/>
      <c r="AE564" s="61"/>
      <c r="AF564" s="61"/>
      <c r="AG564" s="61"/>
      <c r="AH564" s="61"/>
      <c r="AI564" s="61"/>
      <c r="AJ564" s="61"/>
      <c r="AK564" s="61"/>
      <c r="AL564" s="61"/>
      <c r="AM564" s="61"/>
      <c r="AN564" s="61"/>
    </row>
    <row r="565" spans="1:40" ht="9.75" customHeight="1" x14ac:dyDescent="0.2">
      <c r="A565" s="61"/>
      <c r="B565" s="61"/>
      <c r="C565" s="61"/>
      <c r="D565" s="61"/>
      <c r="E565" s="61"/>
      <c r="F565" s="61"/>
      <c r="G565" s="61"/>
      <c r="H565" s="61"/>
      <c r="I565" s="61"/>
      <c r="J565" s="61"/>
      <c r="K565" s="61"/>
      <c r="L565" s="61"/>
      <c r="M565" s="62"/>
      <c r="N565" s="61"/>
      <c r="O565" s="61"/>
      <c r="P565" s="61"/>
      <c r="Q565" s="61"/>
      <c r="R565" s="61"/>
      <c r="S565" s="61"/>
      <c r="T565" s="61"/>
      <c r="U565" s="61"/>
      <c r="V565" s="61"/>
      <c r="W565" s="61"/>
      <c r="X565" s="61"/>
      <c r="Y565" s="61"/>
      <c r="Z565" s="61"/>
      <c r="AA565" s="61"/>
      <c r="AB565" s="61"/>
      <c r="AC565" s="61"/>
      <c r="AD565" s="61"/>
      <c r="AE565" s="61"/>
      <c r="AF565" s="61"/>
      <c r="AG565" s="61"/>
      <c r="AH565" s="61"/>
      <c r="AI565" s="61"/>
      <c r="AJ565" s="61"/>
      <c r="AK565" s="61"/>
      <c r="AL565" s="61"/>
      <c r="AM565" s="61"/>
      <c r="AN565" s="61"/>
    </row>
    <row r="566" spans="1:40" ht="9.75" customHeight="1" x14ac:dyDescent="0.2">
      <c r="A566" s="61"/>
      <c r="B566" s="61"/>
      <c r="C566" s="61"/>
      <c r="D566" s="61"/>
      <c r="E566" s="61"/>
      <c r="F566" s="61"/>
      <c r="G566" s="61"/>
      <c r="H566" s="61"/>
      <c r="I566" s="61"/>
      <c r="J566" s="61"/>
      <c r="K566" s="61"/>
      <c r="L566" s="61"/>
      <c r="M566" s="62"/>
      <c r="N566" s="61"/>
      <c r="O566" s="61"/>
      <c r="P566" s="61"/>
      <c r="Q566" s="61"/>
      <c r="R566" s="61"/>
      <c r="S566" s="61"/>
      <c r="T566" s="61"/>
      <c r="U566" s="61"/>
      <c r="V566" s="61"/>
      <c r="W566" s="61"/>
      <c r="X566" s="61"/>
      <c r="Y566" s="61"/>
      <c r="Z566" s="61"/>
      <c r="AA566" s="61"/>
      <c r="AB566" s="61"/>
      <c r="AC566" s="61"/>
      <c r="AD566" s="61"/>
      <c r="AE566" s="61"/>
      <c r="AF566" s="61"/>
      <c r="AG566" s="61"/>
      <c r="AH566" s="61"/>
      <c r="AI566" s="61"/>
      <c r="AJ566" s="61"/>
      <c r="AK566" s="61"/>
      <c r="AL566" s="61"/>
      <c r="AM566" s="61"/>
      <c r="AN566" s="61"/>
    </row>
    <row r="567" spans="1:40" ht="9.75" customHeight="1" x14ac:dyDescent="0.2">
      <c r="A567" s="61"/>
      <c r="B567" s="61"/>
      <c r="C567" s="61"/>
      <c r="D567" s="61"/>
      <c r="E567" s="61"/>
      <c r="F567" s="61"/>
      <c r="G567" s="61"/>
      <c r="H567" s="61"/>
      <c r="I567" s="61"/>
      <c r="J567" s="61"/>
      <c r="K567" s="61"/>
      <c r="L567" s="61"/>
      <c r="M567" s="62"/>
      <c r="N567" s="61"/>
      <c r="O567" s="61"/>
      <c r="P567" s="61"/>
      <c r="Q567" s="61"/>
      <c r="R567" s="61"/>
      <c r="S567" s="61"/>
      <c r="T567" s="61"/>
      <c r="U567" s="61"/>
      <c r="V567" s="61"/>
      <c r="W567" s="61"/>
      <c r="X567" s="61"/>
      <c r="Y567" s="61"/>
      <c r="Z567" s="61"/>
      <c r="AA567" s="61"/>
      <c r="AB567" s="61"/>
      <c r="AC567" s="61"/>
      <c r="AD567" s="61"/>
      <c r="AE567" s="61"/>
      <c r="AF567" s="61"/>
      <c r="AG567" s="61"/>
      <c r="AH567" s="61"/>
      <c r="AI567" s="61"/>
      <c r="AJ567" s="61"/>
      <c r="AK567" s="61"/>
      <c r="AL567" s="61"/>
      <c r="AM567" s="61"/>
      <c r="AN567" s="61"/>
    </row>
    <row r="568" spans="1:40" ht="9.75" customHeight="1" x14ac:dyDescent="0.2">
      <c r="A568" s="61"/>
      <c r="B568" s="61"/>
      <c r="C568" s="61"/>
      <c r="D568" s="61"/>
      <c r="E568" s="61"/>
      <c r="F568" s="61"/>
      <c r="G568" s="61"/>
      <c r="H568" s="61"/>
      <c r="I568" s="61"/>
      <c r="J568" s="61"/>
      <c r="K568" s="61"/>
      <c r="L568" s="61"/>
      <c r="M568" s="62"/>
      <c r="N568" s="61"/>
      <c r="O568" s="61"/>
      <c r="P568" s="61"/>
      <c r="Q568" s="61"/>
      <c r="R568" s="61"/>
      <c r="S568" s="61"/>
      <c r="T568" s="61"/>
      <c r="U568" s="61"/>
      <c r="V568" s="61"/>
      <c r="W568" s="61"/>
      <c r="X568" s="61"/>
      <c r="Y568" s="61"/>
      <c r="Z568" s="61"/>
      <c r="AA568" s="61"/>
      <c r="AB568" s="61"/>
      <c r="AC568" s="61"/>
      <c r="AD568" s="61"/>
      <c r="AE568" s="61"/>
      <c r="AF568" s="61"/>
      <c r="AG568" s="61"/>
      <c r="AH568" s="61"/>
      <c r="AI568" s="61"/>
      <c r="AJ568" s="61"/>
      <c r="AK568" s="61"/>
      <c r="AL568" s="61"/>
      <c r="AM568" s="61"/>
      <c r="AN568" s="61"/>
    </row>
    <row r="569" spans="1:40" ht="9.75" customHeight="1" x14ac:dyDescent="0.2">
      <c r="A569" s="61"/>
      <c r="B569" s="61"/>
      <c r="C569" s="61"/>
      <c r="D569" s="61"/>
      <c r="E569" s="61"/>
      <c r="F569" s="61"/>
      <c r="G569" s="61"/>
      <c r="H569" s="61"/>
      <c r="I569" s="61"/>
      <c r="J569" s="61"/>
      <c r="K569" s="61"/>
      <c r="L569" s="61"/>
      <c r="M569" s="62"/>
      <c r="N569" s="61"/>
      <c r="O569" s="61"/>
      <c r="P569" s="61"/>
      <c r="Q569" s="61"/>
      <c r="R569" s="61"/>
      <c r="S569" s="61"/>
      <c r="T569" s="61"/>
      <c r="U569" s="61"/>
      <c r="V569" s="61"/>
      <c r="W569" s="61"/>
      <c r="X569" s="61"/>
      <c r="Y569" s="61"/>
      <c r="Z569" s="61"/>
      <c r="AA569" s="61"/>
      <c r="AB569" s="61"/>
      <c r="AC569" s="61"/>
      <c r="AD569" s="61"/>
      <c r="AE569" s="61"/>
      <c r="AF569" s="61"/>
      <c r="AG569" s="61"/>
      <c r="AH569" s="61"/>
      <c r="AI569" s="61"/>
      <c r="AJ569" s="61"/>
      <c r="AK569" s="61"/>
      <c r="AL569" s="61"/>
      <c r="AM569" s="61"/>
      <c r="AN569" s="61"/>
    </row>
    <row r="570" spans="1:40" ht="9.75" customHeight="1" x14ac:dyDescent="0.2">
      <c r="A570" s="61"/>
      <c r="B570" s="61"/>
      <c r="C570" s="61"/>
      <c r="D570" s="61"/>
      <c r="E570" s="61"/>
      <c r="F570" s="61"/>
      <c r="G570" s="61"/>
      <c r="H570" s="61"/>
      <c r="I570" s="61"/>
      <c r="J570" s="61"/>
      <c r="K570" s="61"/>
      <c r="L570" s="61"/>
      <c r="M570" s="62"/>
      <c r="N570" s="61"/>
      <c r="O570" s="61"/>
      <c r="P570" s="61"/>
      <c r="Q570" s="61"/>
      <c r="R570" s="61"/>
      <c r="S570" s="61"/>
      <c r="T570" s="61"/>
      <c r="U570" s="61"/>
      <c r="V570" s="61"/>
      <c r="W570" s="61"/>
      <c r="X570" s="61"/>
      <c r="Y570" s="61"/>
      <c r="Z570" s="61"/>
      <c r="AA570" s="61"/>
      <c r="AB570" s="61"/>
      <c r="AC570" s="61"/>
      <c r="AD570" s="61"/>
      <c r="AE570" s="61"/>
      <c r="AF570" s="61"/>
      <c r="AG570" s="61"/>
      <c r="AH570" s="61"/>
      <c r="AI570" s="61"/>
      <c r="AJ570" s="61"/>
      <c r="AK570" s="61"/>
      <c r="AL570" s="61"/>
      <c r="AM570" s="61"/>
      <c r="AN570" s="61"/>
    </row>
    <row r="571" spans="1:40" ht="9.75" customHeight="1" x14ac:dyDescent="0.2">
      <c r="A571" s="61"/>
      <c r="B571" s="61"/>
      <c r="C571" s="61"/>
      <c r="D571" s="61"/>
      <c r="E571" s="61"/>
      <c r="F571" s="61"/>
      <c r="G571" s="61"/>
      <c r="H571" s="61"/>
      <c r="I571" s="61"/>
      <c r="J571" s="61"/>
      <c r="K571" s="61"/>
      <c r="L571" s="61"/>
      <c r="M571" s="62"/>
      <c r="N571" s="61"/>
      <c r="O571" s="61"/>
      <c r="P571" s="61"/>
      <c r="Q571" s="61"/>
      <c r="R571" s="61"/>
      <c r="S571" s="61"/>
      <c r="T571" s="61"/>
      <c r="U571" s="61"/>
      <c r="V571" s="61"/>
      <c r="W571" s="61"/>
      <c r="X571" s="61"/>
      <c r="Y571" s="61"/>
      <c r="Z571" s="61"/>
      <c r="AA571" s="61"/>
      <c r="AB571" s="61"/>
      <c r="AC571" s="61"/>
      <c r="AD571" s="61"/>
      <c r="AE571" s="61"/>
      <c r="AF571" s="61"/>
      <c r="AG571" s="61"/>
      <c r="AH571" s="61"/>
      <c r="AI571" s="61"/>
      <c r="AJ571" s="61"/>
      <c r="AK571" s="61"/>
      <c r="AL571" s="61"/>
      <c r="AM571" s="61"/>
      <c r="AN571" s="61"/>
    </row>
    <row r="572" spans="1:40" ht="9.75" customHeight="1" x14ac:dyDescent="0.2">
      <c r="A572" s="61"/>
      <c r="B572" s="61"/>
      <c r="C572" s="61"/>
      <c r="D572" s="61"/>
      <c r="E572" s="61"/>
      <c r="F572" s="61"/>
      <c r="G572" s="61"/>
      <c r="H572" s="61"/>
      <c r="I572" s="61"/>
      <c r="J572" s="61"/>
      <c r="K572" s="61"/>
      <c r="L572" s="61"/>
      <c r="M572" s="62"/>
      <c r="N572" s="61"/>
      <c r="O572" s="61"/>
      <c r="P572" s="61"/>
      <c r="Q572" s="61"/>
      <c r="R572" s="61"/>
      <c r="S572" s="61"/>
      <c r="T572" s="61"/>
      <c r="U572" s="61"/>
      <c r="V572" s="61"/>
      <c r="W572" s="61"/>
      <c r="X572" s="61"/>
      <c r="Y572" s="61"/>
      <c r="Z572" s="61"/>
      <c r="AA572" s="61"/>
      <c r="AB572" s="61"/>
      <c r="AC572" s="61"/>
      <c r="AD572" s="61"/>
      <c r="AE572" s="61"/>
      <c r="AF572" s="61"/>
      <c r="AG572" s="61"/>
      <c r="AH572" s="61"/>
      <c r="AI572" s="61"/>
      <c r="AJ572" s="61"/>
      <c r="AK572" s="61"/>
      <c r="AL572" s="61"/>
      <c r="AM572" s="61"/>
      <c r="AN572" s="61"/>
    </row>
    <row r="573" spans="1:40" ht="9.75" customHeight="1" x14ac:dyDescent="0.2">
      <c r="A573" s="61"/>
      <c r="B573" s="61"/>
      <c r="C573" s="61"/>
      <c r="D573" s="61"/>
      <c r="E573" s="61"/>
      <c r="F573" s="61"/>
      <c r="G573" s="61"/>
      <c r="H573" s="61"/>
      <c r="I573" s="61"/>
      <c r="J573" s="61"/>
      <c r="K573" s="61"/>
      <c r="L573" s="61"/>
      <c r="M573" s="62"/>
      <c r="N573" s="61"/>
      <c r="O573" s="61"/>
      <c r="P573" s="61"/>
      <c r="Q573" s="61"/>
      <c r="R573" s="61"/>
      <c r="S573" s="61"/>
      <c r="T573" s="61"/>
      <c r="U573" s="61"/>
      <c r="V573" s="61"/>
      <c r="W573" s="61"/>
      <c r="X573" s="61"/>
      <c r="Y573" s="61"/>
      <c r="Z573" s="61"/>
      <c r="AA573" s="61"/>
      <c r="AB573" s="61"/>
      <c r="AC573" s="61"/>
      <c r="AD573" s="61"/>
      <c r="AE573" s="61"/>
      <c r="AF573" s="61"/>
      <c r="AG573" s="61"/>
      <c r="AH573" s="61"/>
      <c r="AI573" s="61"/>
      <c r="AJ573" s="61"/>
      <c r="AK573" s="61"/>
      <c r="AL573" s="61"/>
      <c r="AM573" s="61"/>
      <c r="AN573" s="61"/>
    </row>
    <row r="574" spans="1:40" ht="9.75" customHeight="1" x14ac:dyDescent="0.2">
      <c r="A574" s="61"/>
      <c r="B574" s="61"/>
      <c r="C574" s="61"/>
      <c r="D574" s="61"/>
      <c r="E574" s="61"/>
      <c r="F574" s="61"/>
      <c r="G574" s="61"/>
      <c r="H574" s="61"/>
      <c r="I574" s="61"/>
      <c r="J574" s="61"/>
      <c r="K574" s="61"/>
      <c r="L574" s="61"/>
      <c r="M574" s="62"/>
      <c r="N574" s="61"/>
      <c r="O574" s="61"/>
      <c r="P574" s="61"/>
      <c r="Q574" s="61"/>
      <c r="R574" s="61"/>
      <c r="S574" s="61"/>
      <c r="T574" s="61"/>
      <c r="U574" s="61"/>
      <c r="V574" s="61"/>
      <c r="W574" s="61"/>
      <c r="X574" s="61"/>
      <c r="Y574" s="61"/>
      <c r="Z574" s="61"/>
      <c r="AA574" s="61"/>
      <c r="AB574" s="61"/>
      <c r="AC574" s="61"/>
      <c r="AD574" s="61"/>
      <c r="AE574" s="61"/>
      <c r="AF574" s="61"/>
      <c r="AG574" s="61"/>
      <c r="AH574" s="61"/>
      <c r="AI574" s="61"/>
      <c r="AJ574" s="61"/>
      <c r="AK574" s="61"/>
      <c r="AL574" s="61"/>
      <c r="AM574" s="61"/>
      <c r="AN574" s="61"/>
    </row>
    <row r="575" spans="1:40" ht="9.75" customHeight="1" x14ac:dyDescent="0.2">
      <c r="A575" s="61"/>
      <c r="B575" s="61"/>
      <c r="C575" s="61"/>
      <c r="D575" s="61"/>
      <c r="E575" s="61"/>
      <c r="F575" s="61"/>
      <c r="G575" s="61"/>
      <c r="H575" s="61"/>
      <c r="I575" s="61"/>
      <c r="J575" s="61"/>
      <c r="K575" s="61"/>
      <c r="L575" s="61"/>
      <c r="M575" s="62"/>
      <c r="N575" s="61"/>
      <c r="O575" s="61"/>
      <c r="P575" s="61"/>
      <c r="Q575" s="61"/>
      <c r="R575" s="61"/>
      <c r="S575" s="61"/>
      <c r="T575" s="61"/>
      <c r="U575" s="61"/>
      <c r="V575" s="61"/>
      <c r="W575" s="61"/>
      <c r="X575" s="61"/>
      <c r="Y575" s="61"/>
      <c r="Z575" s="61"/>
      <c r="AA575" s="61"/>
      <c r="AB575" s="61"/>
      <c r="AC575" s="61"/>
      <c r="AD575" s="61"/>
      <c r="AE575" s="61"/>
      <c r="AF575" s="61"/>
      <c r="AG575" s="61"/>
      <c r="AH575" s="61"/>
      <c r="AI575" s="61"/>
      <c r="AJ575" s="61"/>
      <c r="AK575" s="61"/>
      <c r="AL575" s="61"/>
      <c r="AM575" s="61"/>
      <c r="AN575" s="61"/>
    </row>
    <row r="576" spans="1:40" ht="9.75" customHeight="1" x14ac:dyDescent="0.2">
      <c r="A576" s="61"/>
      <c r="B576" s="61"/>
      <c r="C576" s="61"/>
      <c r="D576" s="61"/>
      <c r="E576" s="61"/>
      <c r="F576" s="61"/>
      <c r="G576" s="61"/>
      <c r="H576" s="61"/>
      <c r="I576" s="61"/>
      <c r="J576" s="61"/>
      <c r="K576" s="61"/>
      <c r="L576" s="61"/>
      <c r="M576" s="62"/>
      <c r="N576" s="61"/>
      <c r="O576" s="61"/>
      <c r="P576" s="61"/>
      <c r="Q576" s="61"/>
      <c r="R576" s="61"/>
      <c r="S576" s="61"/>
      <c r="T576" s="61"/>
      <c r="U576" s="61"/>
      <c r="V576" s="61"/>
      <c r="W576" s="61"/>
      <c r="X576" s="61"/>
      <c r="Y576" s="61"/>
      <c r="Z576" s="61"/>
      <c r="AA576" s="61"/>
      <c r="AB576" s="61"/>
      <c r="AC576" s="61"/>
      <c r="AD576" s="61"/>
      <c r="AE576" s="61"/>
      <c r="AF576" s="61"/>
      <c r="AG576" s="61"/>
      <c r="AH576" s="61"/>
      <c r="AI576" s="61"/>
      <c r="AJ576" s="61"/>
      <c r="AK576" s="61"/>
      <c r="AL576" s="61"/>
      <c r="AM576" s="61"/>
      <c r="AN576" s="61"/>
    </row>
    <row r="577" spans="1:40" ht="9.75" customHeight="1" x14ac:dyDescent="0.2">
      <c r="A577" s="61"/>
      <c r="B577" s="61"/>
      <c r="C577" s="61"/>
      <c r="D577" s="61"/>
      <c r="E577" s="61"/>
      <c r="F577" s="61"/>
      <c r="G577" s="61"/>
      <c r="H577" s="61"/>
      <c r="I577" s="61"/>
      <c r="J577" s="61"/>
      <c r="K577" s="61"/>
      <c r="L577" s="61"/>
      <c r="M577" s="62"/>
      <c r="N577" s="61"/>
      <c r="O577" s="61"/>
      <c r="P577" s="61"/>
      <c r="Q577" s="61"/>
      <c r="R577" s="61"/>
      <c r="S577" s="61"/>
      <c r="T577" s="61"/>
      <c r="U577" s="61"/>
      <c r="V577" s="61"/>
      <c r="W577" s="61"/>
      <c r="X577" s="61"/>
      <c r="Y577" s="61"/>
      <c r="Z577" s="61"/>
      <c r="AA577" s="61"/>
      <c r="AB577" s="61"/>
      <c r="AC577" s="61"/>
      <c r="AD577" s="61"/>
      <c r="AE577" s="61"/>
      <c r="AF577" s="61"/>
      <c r="AG577" s="61"/>
      <c r="AH577" s="61"/>
      <c r="AI577" s="61"/>
      <c r="AJ577" s="61"/>
      <c r="AK577" s="61"/>
      <c r="AL577" s="61"/>
      <c r="AM577" s="61"/>
      <c r="AN577" s="61"/>
    </row>
    <row r="578" spans="1:40" ht="9.75" customHeight="1" x14ac:dyDescent="0.2">
      <c r="A578" s="61"/>
      <c r="B578" s="61"/>
      <c r="C578" s="61"/>
      <c r="D578" s="61"/>
      <c r="E578" s="61"/>
      <c r="F578" s="61"/>
      <c r="G578" s="61"/>
      <c r="H578" s="61"/>
      <c r="I578" s="61"/>
      <c r="J578" s="61"/>
      <c r="K578" s="61"/>
      <c r="L578" s="61"/>
      <c r="M578" s="62"/>
      <c r="N578" s="61"/>
      <c r="O578" s="61"/>
      <c r="P578" s="61"/>
      <c r="Q578" s="61"/>
      <c r="R578" s="61"/>
      <c r="S578" s="61"/>
      <c r="T578" s="61"/>
      <c r="U578" s="61"/>
      <c r="V578" s="61"/>
      <c r="W578" s="61"/>
      <c r="X578" s="61"/>
      <c r="Y578" s="61"/>
      <c r="Z578" s="61"/>
      <c r="AA578" s="61"/>
      <c r="AB578" s="61"/>
      <c r="AC578" s="61"/>
      <c r="AD578" s="61"/>
      <c r="AE578" s="61"/>
      <c r="AF578" s="61"/>
      <c r="AG578" s="61"/>
      <c r="AH578" s="61"/>
      <c r="AI578" s="61"/>
      <c r="AJ578" s="61"/>
      <c r="AK578" s="61"/>
      <c r="AL578" s="61"/>
      <c r="AM578" s="61"/>
      <c r="AN578" s="61"/>
    </row>
    <row r="579" spans="1:40" ht="9.75" customHeight="1" x14ac:dyDescent="0.2">
      <c r="A579" s="61"/>
      <c r="B579" s="61"/>
      <c r="C579" s="61"/>
      <c r="D579" s="61"/>
      <c r="E579" s="61"/>
      <c r="F579" s="61"/>
      <c r="G579" s="61"/>
      <c r="H579" s="61"/>
      <c r="I579" s="61"/>
      <c r="J579" s="61"/>
      <c r="K579" s="61"/>
      <c r="L579" s="61"/>
      <c r="M579" s="62"/>
      <c r="N579" s="61"/>
      <c r="O579" s="61"/>
      <c r="P579" s="61"/>
      <c r="Q579" s="61"/>
      <c r="R579" s="61"/>
      <c r="S579" s="61"/>
      <c r="T579" s="61"/>
      <c r="U579" s="61"/>
      <c r="V579" s="61"/>
      <c r="W579" s="61"/>
      <c r="X579" s="61"/>
      <c r="Y579" s="61"/>
      <c r="Z579" s="61"/>
      <c r="AA579" s="61"/>
      <c r="AB579" s="61"/>
      <c r="AC579" s="61"/>
      <c r="AD579" s="61"/>
      <c r="AE579" s="61"/>
      <c r="AF579" s="61"/>
      <c r="AG579" s="61"/>
      <c r="AH579" s="61"/>
      <c r="AI579" s="61"/>
      <c r="AJ579" s="61"/>
      <c r="AK579" s="61"/>
      <c r="AL579" s="61"/>
      <c r="AM579" s="61"/>
      <c r="AN579" s="61"/>
    </row>
    <row r="580" spans="1:40" ht="9.75" customHeight="1" x14ac:dyDescent="0.2">
      <c r="A580" s="61"/>
      <c r="B580" s="61"/>
      <c r="C580" s="61"/>
      <c r="D580" s="61"/>
      <c r="E580" s="61"/>
      <c r="F580" s="61"/>
      <c r="G580" s="61"/>
      <c r="H580" s="61"/>
      <c r="I580" s="61"/>
      <c r="J580" s="61"/>
      <c r="K580" s="61"/>
      <c r="L580" s="61"/>
      <c r="M580" s="62"/>
      <c r="N580" s="61"/>
      <c r="O580" s="61"/>
      <c r="P580" s="61"/>
      <c r="Q580" s="61"/>
      <c r="R580" s="61"/>
      <c r="S580" s="61"/>
      <c r="T580" s="61"/>
      <c r="U580" s="61"/>
      <c r="V580" s="61"/>
      <c r="W580" s="61"/>
      <c r="X580" s="61"/>
      <c r="Y580" s="61"/>
      <c r="Z580" s="61"/>
      <c r="AA580" s="61"/>
      <c r="AB580" s="61"/>
      <c r="AC580" s="61"/>
      <c r="AD580" s="61"/>
      <c r="AE580" s="61"/>
      <c r="AF580" s="61"/>
      <c r="AG580" s="61"/>
      <c r="AH580" s="61"/>
      <c r="AI580" s="61"/>
      <c r="AJ580" s="61"/>
      <c r="AK580" s="61"/>
      <c r="AL580" s="61"/>
      <c r="AM580" s="61"/>
      <c r="AN580" s="61"/>
    </row>
    <row r="581" spans="1:40" ht="9.75" customHeight="1" x14ac:dyDescent="0.2">
      <c r="A581" s="61"/>
      <c r="B581" s="61"/>
      <c r="C581" s="61"/>
      <c r="D581" s="61"/>
      <c r="E581" s="61"/>
      <c r="F581" s="61"/>
      <c r="G581" s="61"/>
      <c r="H581" s="61"/>
      <c r="I581" s="61"/>
      <c r="J581" s="61"/>
      <c r="K581" s="61"/>
      <c r="L581" s="61"/>
      <c r="M581" s="62"/>
      <c r="N581" s="61"/>
      <c r="O581" s="61"/>
      <c r="P581" s="61"/>
      <c r="Q581" s="61"/>
      <c r="R581" s="61"/>
      <c r="S581" s="61"/>
      <c r="T581" s="61"/>
      <c r="U581" s="61"/>
      <c r="V581" s="61"/>
      <c r="W581" s="61"/>
      <c r="X581" s="61"/>
      <c r="Y581" s="61"/>
      <c r="Z581" s="61"/>
      <c r="AA581" s="61"/>
      <c r="AB581" s="61"/>
      <c r="AC581" s="61"/>
      <c r="AD581" s="61"/>
      <c r="AE581" s="61"/>
      <c r="AF581" s="61"/>
      <c r="AG581" s="61"/>
      <c r="AH581" s="61"/>
      <c r="AI581" s="61"/>
      <c r="AJ581" s="61"/>
      <c r="AK581" s="61"/>
      <c r="AL581" s="61"/>
      <c r="AM581" s="61"/>
      <c r="AN581" s="61"/>
    </row>
    <row r="582" spans="1:40" ht="9.75" customHeight="1" x14ac:dyDescent="0.2">
      <c r="A582" s="61"/>
      <c r="B582" s="61"/>
      <c r="C582" s="61"/>
      <c r="D582" s="61"/>
      <c r="E582" s="61"/>
      <c r="F582" s="61"/>
      <c r="G582" s="61"/>
      <c r="H582" s="61"/>
      <c r="I582" s="61"/>
      <c r="J582" s="61"/>
      <c r="K582" s="61"/>
      <c r="L582" s="61"/>
      <c r="M582" s="62"/>
      <c r="N582" s="61"/>
      <c r="O582" s="61"/>
      <c r="P582" s="61"/>
      <c r="Q582" s="61"/>
      <c r="R582" s="61"/>
      <c r="S582" s="61"/>
      <c r="T582" s="61"/>
      <c r="U582" s="61"/>
      <c r="V582" s="61"/>
      <c r="W582" s="61"/>
      <c r="X582" s="61"/>
      <c r="Y582" s="61"/>
      <c r="Z582" s="61"/>
      <c r="AA582" s="61"/>
      <c r="AB582" s="61"/>
      <c r="AC582" s="61"/>
      <c r="AD582" s="61"/>
      <c r="AE582" s="61"/>
      <c r="AF582" s="61"/>
      <c r="AG582" s="61"/>
      <c r="AH582" s="61"/>
      <c r="AI582" s="61"/>
      <c r="AJ582" s="61"/>
      <c r="AK582" s="61"/>
      <c r="AL582" s="61"/>
      <c r="AM582" s="61"/>
      <c r="AN582" s="61"/>
    </row>
    <row r="583" spans="1:40" ht="9.75" customHeight="1" x14ac:dyDescent="0.2">
      <c r="A583" s="61"/>
      <c r="B583" s="61"/>
      <c r="C583" s="61"/>
      <c r="D583" s="61"/>
      <c r="E583" s="61"/>
      <c r="F583" s="61"/>
      <c r="G583" s="61"/>
      <c r="H583" s="61"/>
      <c r="I583" s="61"/>
      <c r="J583" s="61"/>
      <c r="K583" s="61"/>
      <c r="L583" s="61"/>
      <c r="M583" s="62"/>
      <c r="N583" s="61"/>
      <c r="O583" s="61"/>
      <c r="P583" s="61"/>
      <c r="Q583" s="61"/>
      <c r="R583" s="61"/>
      <c r="S583" s="61"/>
      <c r="T583" s="61"/>
      <c r="U583" s="61"/>
      <c r="V583" s="61"/>
      <c r="W583" s="61"/>
      <c r="X583" s="61"/>
      <c r="Y583" s="61"/>
      <c r="Z583" s="61"/>
      <c r="AA583" s="61"/>
      <c r="AB583" s="61"/>
      <c r="AC583" s="61"/>
      <c r="AD583" s="61"/>
      <c r="AE583" s="61"/>
      <c r="AF583" s="61"/>
      <c r="AG583" s="61"/>
      <c r="AH583" s="61"/>
      <c r="AI583" s="61"/>
      <c r="AJ583" s="61"/>
      <c r="AK583" s="61"/>
      <c r="AL583" s="61"/>
      <c r="AM583" s="61"/>
      <c r="AN583" s="61"/>
    </row>
    <row r="584" spans="1:40" ht="9.75" customHeight="1" x14ac:dyDescent="0.2">
      <c r="A584" s="61"/>
      <c r="B584" s="61"/>
      <c r="C584" s="61"/>
      <c r="D584" s="61"/>
      <c r="E584" s="61"/>
      <c r="F584" s="61"/>
      <c r="G584" s="61"/>
      <c r="H584" s="61"/>
      <c r="I584" s="61"/>
      <c r="J584" s="61"/>
      <c r="K584" s="61"/>
      <c r="L584" s="61"/>
      <c r="M584" s="62"/>
      <c r="N584" s="61"/>
      <c r="O584" s="61"/>
      <c r="P584" s="61"/>
      <c r="Q584" s="61"/>
      <c r="R584" s="61"/>
      <c r="S584" s="61"/>
      <c r="T584" s="61"/>
      <c r="U584" s="61"/>
      <c r="V584" s="61"/>
      <c r="W584" s="61"/>
      <c r="X584" s="61"/>
      <c r="Y584" s="61"/>
      <c r="Z584" s="61"/>
      <c r="AA584" s="61"/>
      <c r="AB584" s="61"/>
      <c r="AC584" s="61"/>
      <c r="AD584" s="61"/>
      <c r="AE584" s="61"/>
      <c r="AF584" s="61"/>
      <c r="AG584" s="61"/>
      <c r="AH584" s="61"/>
      <c r="AI584" s="61"/>
      <c r="AJ584" s="61"/>
      <c r="AK584" s="61"/>
      <c r="AL584" s="61"/>
      <c r="AM584" s="61"/>
      <c r="AN584" s="61"/>
    </row>
    <row r="585" spans="1:40" ht="9.75" customHeight="1" x14ac:dyDescent="0.2">
      <c r="A585" s="61"/>
      <c r="B585" s="61"/>
      <c r="C585" s="61"/>
      <c r="D585" s="61"/>
      <c r="E585" s="61"/>
      <c r="F585" s="61"/>
      <c r="G585" s="61"/>
      <c r="H585" s="61"/>
      <c r="I585" s="61"/>
      <c r="J585" s="61"/>
      <c r="K585" s="61"/>
      <c r="L585" s="61"/>
      <c r="M585" s="62"/>
      <c r="N585" s="61"/>
      <c r="O585" s="61"/>
      <c r="P585" s="61"/>
      <c r="Q585" s="61"/>
      <c r="R585" s="61"/>
      <c r="S585" s="61"/>
      <c r="T585" s="61"/>
      <c r="U585" s="61"/>
      <c r="V585" s="61"/>
      <c r="W585" s="61"/>
      <c r="X585" s="61"/>
      <c r="Y585" s="61"/>
      <c r="Z585" s="61"/>
      <c r="AA585" s="61"/>
      <c r="AB585" s="61"/>
      <c r="AC585" s="61"/>
      <c r="AD585" s="61"/>
      <c r="AE585" s="61"/>
      <c r="AF585" s="61"/>
      <c r="AG585" s="61"/>
      <c r="AH585" s="61"/>
      <c r="AI585" s="61"/>
      <c r="AJ585" s="61"/>
      <c r="AK585" s="61"/>
      <c r="AL585" s="61"/>
      <c r="AM585" s="61"/>
      <c r="AN585" s="61"/>
    </row>
    <row r="586" spans="1:40" ht="9.75" customHeight="1" x14ac:dyDescent="0.2">
      <c r="A586" s="61"/>
      <c r="B586" s="61"/>
      <c r="C586" s="61"/>
      <c r="D586" s="61"/>
      <c r="E586" s="61"/>
      <c r="F586" s="61"/>
      <c r="G586" s="61"/>
      <c r="H586" s="61"/>
      <c r="I586" s="61"/>
      <c r="J586" s="61"/>
      <c r="K586" s="61"/>
      <c r="L586" s="61"/>
      <c r="M586" s="62"/>
      <c r="N586" s="61"/>
      <c r="O586" s="61"/>
      <c r="P586" s="61"/>
      <c r="Q586" s="61"/>
      <c r="R586" s="61"/>
      <c r="S586" s="61"/>
      <c r="T586" s="61"/>
      <c r="U586" s="61"/>
      <c r="V586" s="61"/>
      <c r="W586" s="61"/>
      <c r="X586" s="61"/>
      <c r="Y586" s="61"/>
      <c r="Z586" s="61"/>
      <c r="AA586" s="61"/>
      <c r="AB586" s="61"/>
      <c r="AC586" s="61"/>
      <c r="AD586" s="61"/>
      <c r="AE586" s="61"/>
      <c r="AF586" s="61"/>
      <c r="AG586" s="61"/>
      <c r="AH586" s="61"/>
      <c r="AI586" s="61"/>
      <c r="AJ586" s="61"/>
      <c r="AK586" s="61"/>
      <c r="AL586" s="61"/>
      <c r="AM586" s="61"/>
      <c r="AN586" s="61"/>
    </row>
    <row r="587" spans="1:40" ht="9.75" customHeight="1" x14ac:dyDescent="0.2">
      <c r="A587" s="61"/>
      <c r="B587" s="61"/>
      <c r="C587" s="61"/>
      <c r="D587" s="61"/>
      <c r="E587" s="61"/>
      <c r="F587" s="61"/>
      <c r="G587" s="61"/>
      <c r="H587" s="61"/>
      <c r="I587" s="61"/>
      <c r="J587" s="61"/>
      <c r="K587" s="61"/>
      <c r="L587" s="61"/>
      <c r="M587" s="62"/>
      <c r="N587" s="61"/>
      <c r="O587" s="61"/>
      <c r="P587" s="61"/>
      <c r="Q587" s="61"/>
      <c r="R587" s="61"/>
      <c r="S587" s="61"/>
      <c r="T587" s="61"/>
      <c r="U587" s="61"/>
      <c r="V587" s="61"/>
      <c r="W587" s="61"/>
      <c r="X587" s="61"/>
      <c r="Y587" s="61"/>
      <c r="Z587" s="61"/>
      <c r="AA587" s="61"/>
      <c r="AB587" s="61"/>
      <c r="AC587" s="61"/>
      <c r="AD587" s="61"/>
      <c r="AE587" s="61"/>
      <c r="AF587" s="61"/>
      <c r="AG587" s="61"/>
      <c r="AH587" s="61"/>
      <c r="AI587" s="61"/>
      <c r="AJ587" s="61"/>
      <c r="AK587" s="61"/>
      <c r="AL587" s="61"/>
      <c r="AM587" s="61"/>
      <c r="AN587" s="61"/>
    </row>
    <row r="588" spans="1:40" ht="9.75" customHeight="1" x14ac:dyDescent="0.2">
      <c r="A588" s="61"/>
      <c r="B588" s="61"/>
      <c r="C588" s="61"/>
      <c r="D588" s="61"/>
      <c r="E588" s="61"/>
      <c r="F588" s="61"/>
      <c r="G588" s="61"/>
      <c r="H588" s="61"/>
      <c r="I588" s="61"/>
      <c r="J588" s="61"/>
      <c r="K588" s="61"/>
      <c r="L588" s="61"/>
      <c r="M588" s="62"/>
      <c r="N588" s="61"/>
      <c r="O588" s="61"/>
      <c r="P588" s="61"/>
      <c r="Q588" s="61"/>
      <c r="R588" s="61"/>
      <c r="S588" s="61"/>
      <c r="T588" s="61"/>
      <c r="U588" s="61"/>
      <c r="V588" s="61"/>
      <c r="W588" s="61"/>
      <c r="X588" s="61"/>
      <c r="Y588" s="61"/>
      <c r="Z588" s="61"/>
      <c r="AA588" s="61"/>
      <c r="AB588" s="61"/>
      <c r="AC588" s="61"/>
      <c r="AD588" s="61"/>
      <c r="AE588" s="61"/>
      <c r="AF588" s="61"/>
      <c r="AG588" s="61"/>
      <c r="AH588" s="61"/>
      <c r="AI588" s="61"/>
      <c r="AJ588" s="61"/>
      <c r="AK588" s="61"/>
      <c r="AL588" s="61"/>
      <c r="AM588" s="61"/>
      <c r="AN588" s="61"/>
    </row>
    <row r="589" spans="1:40" ht="9.75" customHeight="1" x14ac:dyDescent="0.2">
      <c r="A589" s="61"/>
      <c r="B589" s="61"/>
      <c r="C589" s="61"/>
      <c r="D589" s="61"/>
      <c r="E589" s="61"/>
      <c r="F589" s="61"/>
      <c r="G589" s="61"/>
      <c r="H589" s="61"/>
      <c r="I589" s="61"/>
      <c r="J589" s="61"/>
      <c r="K589" s="61"/>
      <c r="L589" s="61"/>
      <c r="M589" s="62"/>
      <c r="N589" s="61"/>
      <c r="O589" s="61"/>
      <c r="P589" s="61"/>
      <c r="Q589" s="61"/>
      <c r="R589" s="61"/>
      <c r="S589" s="61"/>
      <c r="T589" s="61"/>
      <c r="U589" s="61"/>
      <c r="V589" s="61"/>
      <c r="W589" s="61"/>
      <c r="X589" s="61"/>
      <c r="Y589" s="61"/>
      <c r="Z589" s="61"/>
      <c r="AA589" s="61"/>
      <c r="AB589" s="61"/>
      <c r="AC589" s="61"/>
      <c r="AD589" s="61"/>
      <c r="AE589" s="61"/>
      <c r="AF589" s="61"/>
      <c r="AG589" s="61"/>
      <c r="AH589" s="61"/>
      <c r="AI589" s="61"/>
      <c r="AJ589" s="61"/>
      <c r="AK589" s="61"/>
      <c r="AL589" s="61"/>
      <c r="AM589" s="61"/>
      <c r="AN589" s="61"/>
    </row>
    <row r="590" spans="1:40" ht="9.75" customHeight="1" x14ac:dyDescent="0.2">
      <c r="A590" s="61"/>
      <c r="B590" s="61"/>
      <c r="C590" s="61"/>
      <c r="D590" s="61"/>
      <c r="E590" s="61"/>
      <c r="F590" s="61"/>
      <c r="G590" s="61"/>
      <c r="H590" s="61"/>
      <c r="I590" s="61"/>
      <c r="J590" s="61"/>
      <c r="K590" s="61"/>
      <c r="L590" s="61"/>
      <c r="M590" s="62"/>
      <c r="N590" s="61"/>
      <c r="O590" s="61"/>
      <c r="P590" s="61"/>
      <c r="Q590" s="61"/>
      <c r="R590" s="61"/>
      <c r="S590" s="61"/>
      <c r="T590" s="61"/>
      <c r="U590" s="61"/>
      <c r="V590" s="61"/>
      <c r="W590" s="61"/>
      <c r="X590" s="61"/>
      <c r="Y590" s="61"/>
      <c r="Z590" s="61"/>
      <c r="AA590" s="61"/>
      <c r="AB590" s="61"/>
      <c r="AC590" s="61"/>
      <c r="AD590" s="61"/>
      <c r="AE590" s="61"/>
      <c r="AF590" s="61"/>
      <c r="AG590" s="61"/>
      <c r="AH590" s="61"/>
      <c r="AI590" s="61"/>
      <c r="AJ590" s="61"/>
      <c r="AK590" s="61"/>
      <c r="AL590" s="61"/>
      <c r="AM590" s="61"/>
      <c r="AN590" s="61"/>
    </row>
    <row r="591" spans="1:40" ht="9.75" customHeight="1" x14ac:dyDescent="0.2">
      <c r="A591" s="61"/>
      <c r="B591" s="61"/>
      <c r="C591" s="61"/>
      <c r="D591" s="61"/>
      <c r="E591" s="61"/>
      <c r="F591" s="61"/>
      <c r="G591" s="61"/>
      <c r="H591" s="61"/>
      <c r="I591" s="61"/>
      <c r="J591" s="61"/>
      <c r="K591" s="61"/>
      <c r="L591" s="61"/>
      <c r="M591" s="62"/>
      <c r="N591" s="61"/>
      <c r="O591" s="61"/>
      <c r="P591" s="61"/>
      <c r="Q591" s="61"/>
      <c r="R591" s="61"/>
      <c r="S591" s="61"/>
      <c r="T591" s="61"/>
      <c r="U591" s="61"/>
      <c r="V591" s="61"/>
      <c r="W591" s="61"/>
      <c r="X591" s="61"/>
      <c r="Y591" s="61"/>
      <c r="Z591" s="61"/>
      <c r="AA591" s="61"/>
      <c r="AB591" s="61"/>
      <c r="AC591" s="61"/>
      <c r="AD591" s="61"/>
      <c r="AE591" s="61"/>
      <c r="AF591" s="61"/>
      <c r="AG591" s="61"/>
      <c r="AH591" s="61"/>
      <c r="AI591" s="61"/>
      <c r="AJ591" s="61"/>
      <c r="AK591" s="61"/>
      <c r="AL591" s="61"/>
      <c r="AM591" s="61"/>
      <c r="AN591" s="61"/>
    </row>
    <row r="592" spans="1:40" ht="9.75" customHeight="1" x14ac:dyDescent="0.2">
      <c r="A592" s="61"/>
      <c r="B592" s="61"/>
      <c r="C592" s="61"/>
      <c r="D592" s="61"/>
      <c r="E592" s="61"/>
      <c r="F592" s="61"/>
      <c r="G592" s="61"/>
      <c r="H592" s="61"/>
      <c r="I592" s="61"/>
      <c r="J592" s="61"/>
      <c r="K592" s="61"/>
      <c r="L592" s="61"/>
      <c r="M592" s="62"/>
      <c r="N592" s="61"/>
      <c r="O592" s="61"/>
      <c r="P592" s="61"/>
      <c r="Q592" s="61"/>
      <c r="R592" s="61"/>
      <c r="S592" s="61"/>
      <c r="T592" s="61"/>
      <c r="U592" s="61"/>
      <c r="V592" s="61"/>
      <c r="W592" s="61"/>
      <c r="X592" s="61"/>
      <c r="Y592" s="61"/>
      <c r="Z592" s="61"/>
      <c r="AA592" s="61"/>
      <c r="AB592" s="61"/>
      <c r="AC592" s="61"/>
      <c r="AD592" s="61"/>
      <c r="AE592" s="61"/>
      <c r="AF592" s="61"/>
      <c r="AG592" s="61"/>
      <c r="AH592" s="61"/>
      <c r="AI592" s="61"/>
      <c r="AJ592" s="61"/>
      <c r="AK592" s="61"/>
      <c r="AL592" s="61"/>
      <c r="AM592" s="61"/>
      <c r="AN592" s="61"/>
    </row>
    <row r="593" spans="1:40" ht="9.75" customHeight="1" x14ac:dyDescent="0.2">
      <c r="A593" s="61"/>
      <c r="B593" s="61"/>
      <c r="C593" s="61"/>
      <c r="D593" s="61"/>
      <c r="E593" s="61"/>
      <c r="F593" s="61"/>
      <c r="G593" s="61"/>
      <c r="H593" s="61"/>
      <c r="I593" s="61"/>
      <c r="J593" s="61"/>
      <c r="K593" s="61"/>
      <c r="L593" s="61"/>
      <c r="M593" s="62"/>
      <c r="N593" s="61"/>
      <c r="O593" s="61"/>
      <c r="P593" s="61"/>
      <c r="Q593" s="61"/>
      <c r="R593" s="61"/>
      <c r="S593" s="61"/>
      <c r="T593" s="61"/>
      <c r="U593" s="61"/>
      <c r="V593" s="61"/>
      <c r="W593" s="61"/>
      <c r="X593" s="61"/>
      <c r="Y593" s="61"/>
      <c r="Z593" s="61"/>
      <c r="AA593" s="61"/>
      <c r="AB593" s="61"/>
      <c r="AC593" s="61"/>
      <c r="AD593" s="61"/>
      <c r="AE593" s="61"/>
      <c r="AF593" s="61"/>
      <c r="AG593" s="61"/>
      <c r="AH593" s="61"/>
      <c r="AI593" s="61"/>
      <c r="AJ593" s="61"/>
      <c r="AK593" s="61"/>
      <c r="AL593" s="61"/>
      <c r="AM593" s="61"/>
      <c r="AN593" s="61"/>
    </row>
    <row r="594" spans="1:40" ht="9.75" customHeight="1" x14ac:dyDescent="0.2">
      <c r="A594" s="61"/>
      <c r="B594" s="61"/>
      <c r="C594" s="61"/>
      <c r="D594" s="61"/>
      <c r="E594" s="61"/>
      <c r="F594" s="61"/>
      <c r="G594" s="61"/>
      <c r="H594" s="61"/>
      <c r="I594" s="61"/>
      <c r="J594" s="61"/>
      <c r="K594" s="61"/>
      <c r="L594" s="61"/>
      <c r="M594" s="62"/>
      <c r="N594" s="61"/>
      <c r="O594" s="61"/>
      <c r="P594" s="61"/>
      <c r="Q594" s="61"/>
      <c r="R594" s="61"/>
      <c r="S594" s="61"/>
      <c r="T594" s="61"/>
      <c r="U594" s="61"/>
      <c r="V594" s="61"/>
      <c r="W594" s="61"/>
      <c r="X594" s="61"/>
      <c r="Y594" s="61"/>
      <c r="Z594" s="61"/>
      <c r="AA594" s="61"/>
      <c r="AB594" s="61"/>
      <c r="AC594" s="61"/>
      <c r="AD594" s="61"/>
      <c r="AE594" s="61"/>
      <c r="AF594" s="61"/>
      <c r="AG594" s="61"/>
      <c r="AH594" s="61"/>
      <c r="AI594" s="61"/>
      <c r="AJ594" s="61"/>
      <c r="AK594" s="61"/>
      <c r="AL594" s="61"/>
      <c r="AM594" s="61"/>
      <c r="AN594" s="61"/>
    </row>
    <row r="595" spans="1:40" ht="9.75" customHeight="1" x14ac:dyDescent="0.2">
      <c r="A595" s="61"/>
      <c r="B595" s="61"/>
      <c r="C595" s="61"/>
      <c r="D595" s="61"/>
      <c r="E595" s="61"/>
      <c r="F595" s="61"/>
      <c r="G595" s="61"/>
      <c r="H595" s="61"/>
      <c r="I595" s="61"/>
      <c r="J595" s="61"/>
      <c r="K595" s="61"/>
      <c r="L595" s="61"/>
      <c r="M595" s="62"/>
      <c r="N595" s="61"/>
      <c r="O595" s="61"/>
      <c r="P595" s="61"/>
      <c r="Q595" s="61"/>
      <c r="R595" s="61"/>
      <c r="S595" s="61"/>
      <c r="T595" s="61"/>
      <c r="U595" s="61"/>
      <c r="V595" s="61"/>
      <c r="W595" s="61"/>
      <c r="X595" s="61"/>
      <c r="Y595" s="61"/>
      <c r="Z595" s="61"/>
      <c r="AA595" s="61"/>
      <c r="AB595" s="61"/>
      <c r="AC595" s="61"/>
      <c r="AD595" s="61"/>
      <c r="AE595" s="61"/>
      <c r="AF595" s="61"/>
      <c r="AG595" s="61"/>
      <c r="AH595" s="61"/>
      <c r="AI595" s="61"/>
      <c r="AJ595" s="61"/>
      <c r="AK595" s="61"/>
      <c r="AL595" s="61"/>
      <c r="AM595" s="61"/>
      <c r="AN595" s="61"/>
    </row>
    <row r="596" spans="1:40" ht="9.75" customHeight="1" x14ac:dyDescent="0.2">
      <c r="A596" s="61"/>
      <c r="B596" s="61"/>
      <c r="C596" s="61"/>
      <c r="D596" s="61"/>
      <c r="E596" s="61"/>
      <c r="F596" s="61"/>
      <c r="G596" s="61"/>
      <c r="H596" s="61"/>
      <c r="I596" s="61"/>
      <c r="J596" s="61"/>
      <c r="K596" s="61"/>
      <c r="L596" s="61"/>
      <c r="M596" s="62"/>
      <c r="N596" s="61"/>
      <c r="O596" s="61"/>
      <c r="P596" s="61"/>
      <c r="Q596" s="61"/>
      <c r="R596" s="61"/>
      <c r="S596" s="61"/>
      <c r="T596" s="61"/>
      <c r="U596" s="61"/>
      <c r="V596" s="61"/>
      <c r="W596" s="61"/>
      <c r="X596" s="61"/>
      <c r="Y596" s="61"/>
      <c r="Z596" s="61"/>
      <c r="AA596" s="61"/>
      <c r="AB596" s="61"/>
      <c r="AC596" s="61"/>
      <c r="AD596" s="61"/>
      <c r="AE596" s="61"/>
      <c r="AF596" s="61"/>
      <c r="AG596" s="61"/>
      <c r="AH596" s="61"/>
      <c r="AI596" s="61"/>
      <c r="AJ596" s="61"/>
      <c r="AK596" s="61"/>
      <c r="AL596" s="61"/>
      <c r="AM596" s="61"/>
      <c r="AN596" s="61"/>
    </row>
    <row r="597" spans="1:40" ht="9.75" customHeight="1" x14ac:dyDescent="0.2">
      <c r="A597" s="61"/>
      <c r="B597" s="61"/>
      <c r="C597" s="61"/>
      <c r="D597" s="61"/>
      <c r="E597" s="61"/>
      <c r="F597" s="61"/>
      <c r="G597" s="61"/>
      <c r="H597" s="61"/>
      <c r="I597" s="61"/>
      <c r="J597" s="61"/>
      <c r="K597" s="61"/>
      <c r="L597" s="61"/>
      <c r="M597" s="62"/>
      <c r="N597" s="61"/>
      <c r="O597" s="61"/>
      <c r="P597" s="61"/>
      <c r="Q597" s="61"/>
      <c r="R597" s="61"/>
      <c r="S597" s="61"/>
      <c r="T597" s="61"/>
      <c r="U597" s="61"/>
      <c r="V597" s="61"/>
      <c r="W597" s="61"/>
      <c r="X597" s="61"/>
      <c r="Y597" s="61"/>
      <c r="Z597" s="61"/>
      <c r="AA597" s="61"/>
      <c r="AB597" s="61"/>
      <c r="AC597" s="61"/>
      <c r="AD597" s="61"/>
      <c r="AE597" s="61"/>
      <c r="AF597" s="61"/>
      <c r="AG597" s="61"/>
      <c r="AH597" s="61"/>
      <c r="AI597" s="61"/>
      <c r="AJ597" s="61"/>
      <c r="AK597" s="61"/>
      <c r="AL597" s="61"/>
      <c r="AM597" s="61"/>
      <c r="AN597" s="61"/>
    </row>
    <row r="598" spans="1:40" ht="9.75" customHeight="1" x14ac:dyDescent="0.2">
      <c r="A598" s="61"/>
      <c r="B598" s="61"/>
      <c r="C598" s="61"/>
      <c r="D598" s="61"/>
      <c r="E598" s="61"/>
      <c r="F598" s="61"/>
      <c r="G598" s="61"/>
      <c r="H598" s="61"/>
      <c r="I598" s="61"/>
      <c r="J598" s="61"/>
      <c r="K598" s="61"/>
      <c r="L598" s="61"/>
      <c r="M598" s="62"/>
      <c r="N598" s="61"/>
      <c r="O598" s="61"/>
      <c r="P598" s="61"/>
      <c r="Q598" s="61"/>
      <c r="R598" s="61"/>
      <c r="S598" s="61"/>
      <c r="T598" s="61"/>
      <c r="U598" s="61"/>
      <c r="V598" s="61"/>
      <c r="W598" s="61"/>
      <c r="X598" s="61"/>
      <c r="Y598" s="61"/>
      <c r="Z598" s="61"/>
      <c r="AA598" s="61"/>
      <c r="AB598" s="61"/>
      <c r="AC598" s="61"/>
      <c r="AD598" s="61"/>
      <c r="AE598" s="61"/>
      <c r="AF598" s="61"/>
      <c r="AG598" s="61"/>
      <c r="AH598" s="61"/>
      <c r="AI598" s="61"/>
      <c r="AJ598" s="61"/>
      <c r="AK598" s="61"/>
      <c r="AL598" s="61"/>
      <c r="AM598" s="61"/>
      <c r="AN598" s="61"/>
    </row>
    <row r="599" spans="1:40" ht="9.75" customHeight="1" x14ac:dyDescent="0.2">
      <c r="A599" s="61"/>
      <c r="B599" s="61"/>
      <c r="C599" s="61"/>
      <c r="D599" s="61"/>
      <c r="E599" s="61"/>
      <c r="F599" s="61"/>
      <c r="G599" s="61"/>
      <c r="H599" s="61"/>
      <c r="I599" s="61"/>
      <c r="J599" s="61"/>
      <c r="K599" s="61"/>
      <c r="L599" s="61"/>
      <c r="M599" s="62"/>
      <c r="N599" s="61"/>
      <c r="O599" s="61"/>
      <c r="P599" s="61"/>
      <c r="Q599" s="61"/>
      <c r="R599" s="61"/>
      <c r="S599" s="61"/>
      <c r="T599" s="61"/>
      <c r="U599" s="61"/>
      <c r="V599" s="61"/>
      <c r="W599" s="61"/>
      <c r="X599" s="61"/>
      <c r="Y599" s="61"/>
      <c r="Z599" s="61"/>
      <c r="AA599" s="61"/>
      <c r="AB599" s="61"/>
      <c r="AC599" s="61"/>
      <c r="AD599" s="61"/>
      <c r="AE599" s="61"/>
      <c r="AF599" s="61"/>
      <c r="AG599" s="61"/>
      <c r="AH599" s="61"/>
      <c r="AI599" s="61"/>
      <c r="AJ599" s="61"/>
      <c r="AK599" s="61"/>
      <c r="AL599" s="61"/>
      <c r="AM599" s="61"/>
      <c r="AN599" s="61"/>
    </row>
    <row r="600" spans="1:40" ht="9.75" customHeight="1" x14ac:dyDescent="0.2">
      <c r="A600" s="61"/>
      <c r="B600" s="61"/>
      <c r="C600" s="61"/>
      <c r="D600" s="61"/>
      <c r="E600" s="61"/>
      <c r="F600" s="61"/>
      <c r="G600" s="61"/>
      <c r="H600" s="61"/>
      <c r="I600" s="61"/>
      <c r="J600" s="61"/>
      <c r="K600" s="61"/>
      <c r="L600" s="61"/>
      <c r="M600" s="62"/>
      <c r="N600" s="61"/>
      <c r="O600" s="61"/>
      <c r="P600" s="61"/>
      <c r="Q600" s="61"/>
      <c r="R600" s="61"/>
      <c r="S600" s="61"/>
      <c r="T600" s="61"/>
      <c r="U600" s="61"/>
      <c r="V600" s="61"/>
      <c r="W600" s="61"/>
      <c r="X600" s="61"/>
      <c r="Y600" s="61"/>
      <c r="Z600" s="61"/>
      <c r="AA600" s="61"/>
      <c r="AB600" s="61"/>
      <c r="AC600" s="61"/>
      <c r="AD600" s="61"/>
      <c r="AE600" s="61"/>
      <c r="AF600" s="61"/>
      <c r="AG600" s="61"/>
      <c r="AH600" s="61"/>
      <c r="AI600" s="61"/>
      <c r="AJ600" s="61"/>
      <c r="AK600" s="61"/>
      <c r="AL600" s="61"/>
      <c r="AM600" s="61"/>
      <c r="AN600" s="61"/>
    </row>
    <row r="601" spans="1:40" ht="9.75" customHeight="1" x14ac:dyDescent="0.2">
      <c r="A601" s="61"/>
      <c r="B601" s="61"/>
      <c r="C601" s="61"/>
      <c r="D601" s="61"/>
      <c r="E601" s="61"/>
      <c r="F601" s="61"/>
      <c r="G601" s="61"/>
      <c r="H601" s="61"/>
      <c r="I601" s="61"/>
      <c r="J601" s="61"/>
      <c r="K601" s="61"/>
      <c r="L601" s="61"/>
      <c r="M601" s="62"/>
      <c r="N601" s="61"/>
      <c r="O601" s="61"/>
      <c r="P601" s="61"/>
      <c r="Q601" s="61"/>
      <c r="R601" s="61"/>
      <c r="S601" s="61"/>
      <c r="T601" s="61"/>
      <c r="U601" s="61"/>
      <c r="V601" s="61"/>
      <c r="W601" s="61"/>
      <c r="X601" s="61"/>
      <c r="Y601" s="61"/>
      <c r="Z601" s="61"/>
      <c r="AA601" s="61"/>
      <c r="AB601" s="61"/>
      <c r="AC601" s="61"/>
      <c r="AD601" s="61"/>
      <c r="AE601" s="61"/>
      <c r="AF601" s="61"/>
      <c r="AG601" s="61"/>
      <c r="AH601" s="61"/>
      <c r="AI601" s="61"/>
      <c r="AJ601" s="61"/>
      <c r="AK601" s="61"/>
      <c r="AL601" s="61"/>
      <c r="AM601" s="61"/>
      <c r="AN601" s="61"/>
    </row>
    <row r="602" spans="1:40" ht="9.75" customHeight="1" x14ac:dyDescent="0.2">
      <c r="A602" s="61"/>
      <c r="B602" s="61"/>
      <c r="C602" s="61"/>
      <c r="D602" s="61"/>
      <c r="E602" s="61"/>
      <c r="F602" s="61"/>
      <c r="G602" s="61"/>
      <c r="H602" s="61"/>
      <c r="I602" s="61"/>
      <c r="J602" s="61"/>
      <c r="K602" s="61"/>
      <c r="L602" s="61"/>
      <c r="M602" s="62"/>
      <c r="N602" s="61"/>
      <c r="O602" s="61"/>
      <c r="P602" s="61"/>
      <c r="Q602" s="61"/>
      <c r="R602" s="61"/>
      <c r="S602" s="61"/>
      <c r="T602" s="61"/>
      <c r="U602" s="61"/>
      <c r="V602" s="61"/>
      <c r="W602" s="61"/>
      <c r="X602" s="61"/>
      <c r="Y602" s="61"/>
      <c r="Z602" s="61"/>
      <c r="AA602" s="61"/>
      <c r="AB602" s="61"/>
      <c r="AC602" s="61"/>
      <c r="AD602" s="61"/>
      <c r="AE602" s="61"/>
      <c r="AF602" s="61"/>
      <c r="AG602" s="61"/>
      <c r="AH602" s="61"/>
      <c r="AI602" s="61"/>
      <c r="AJ602" s="61"/>
      <c r="AK602" s="61"/>
      <c r="AL602" s="61"/>
      <c r="AM602" s="61"/>
      <c r="AN602" s="61"/>
    </row>
    <row r="603" spans="1:40" ht="9.75" customHeight="1" x14ac:dyDescent="0.2">
      <c r="A603" s="61"/>
      <c r="B603" s="61"/>
      <c r="C603" s="61"/>
      <c r="D603" s="61"/>
      <c r="E603" s="61"/>
      <c r="F603" s="61"/>
      <c r="G603" s="61"/>
      <c r="H603" s="61"/>
      <c r="I603" s="61"/>
      <c r="J603" s="61"/>
      <c r="K603" s="61"/>
      <c r="L603" s="61"/>
      <c r="M603" s="62"/>
      <c r="N603" s="61"/>
      <c r="O603" s="61"/>
      <c r="P603" s="61"/>
      <c r="Q603" s="61"/>
      <c r="R603" s="61"/>
      <c r="S603" s="61"/>
      <c r="T603" s="61"/>
      <c r="U603" s="61"/>
      <c r="V603" s="61"/>
      <c r="W603" s="61"/>
      <c r="X603" s="61"/>
      <c r="Y603" s="61"/>
      <c r="Z603" s="61"/>
      <c r="AA603" s="61"/>
      <c r="AB603" s="61"/>
      <c r="AC603" s="61"/>
      <c r="AD603" s="61"/>
      <c r="AE603" s="61"/>
      <c r="AF603" s="61"/>
      <c r="AG603" s="61"/>
      <c r="AH603" s="61"/>
      <c r="AI603" s="61"/>
      <c r="AJ603" s="61"/>
      <c r="AK603" s="61"/>
      <c r="AL603" s="61"/>
      <c r="AM603" s="61"/>
      <c r="AN603" s="61"/>
    </row>
    <row r="604" spans="1:40" ht="9.75" customHeight="1" x14ac:dyDescent="0.2">
      <c r="A604" s="61"/>
      <c r="B604" s="61"/>
      <c r="C604" s="61"/>
      <c r="D604" s="61"/>
      <c r="E604" s="61"/>
      <c r="F604" s="61"/>
      <c r="G604" s="61"/>
      <c r="H604" s="61"/>
      <c r="I604" s="61"/>
      <c r="J604" s="61"/>
      <c r="K604" s="61"/>
      <c r="L604" s="61"/>
      <c r="M604" s="62"/>
      <c r="N604" s="61"/>
      <c r="O604" s="61"/>
      <c r="P604" s="61"/>
      <c r="Q604" s="61"/>
      <c r="R604" s="61"/>
      <c r="S604" s="61"/>
      <c r="T604" s="61"/>
      <c r="U604" s="61"/>
      <c r="V604" s="61"/>
      <c r="W604" s="61"/>
      <c r="X604" s="61"/>
      <c r="Y604" s="61"/>
      <c r="Z604" s="61"/>
      <c r="AA604" s="61"/>
      <c r="AB604" s="61"/>
      <c r="AC604" s="61"/>
      <c r="AD604" s="61"/>
      <c r="AE604" s="61"/>
      <c r="AF604" s="61"/>
      <c r="AG604" s="61"/>
      <c r="AH604" s="61"/>
      <c r="AI604" s="61"/>
      <c r="AJ604" s="61"/>
      <c r="AK604" s="61"/>
      <c r="AL604" s="61"/>
      <c r="AM604" s="61"/>
      <c r="AN604" s="61"/>
    </row>
    <row r="605" spans="1:40" ht="9.75" customHeight="1" x14ac:dyDescent="0.2">
      <c r="A605" s="61"/>
      <c r="B605" s="61"/>
      <c r="C605" s="61"/>
      <c r="D605" s="61"/>
      <c r="E605" s="61"/>
      <c r="F605" s="61"/>
      <c r="G605" s="61"/>
      <c r="H605" s="61"/>
      <c r="I605" s="61"/>
      <c r="J605" s="61"/>
      <c r="K605" s="61"/>
      <c r="L605" s="61"/>
      <c r="M605" s="62"/>
      <c r="N605" s="61"/>
      <c r="O605" s="61"/>
      <c r="P605" s="61"/>
      <c r="Q605" s="61"/>
      <c r="R605" s="61"/>
      <c r="S605" s="61"/>
      <c r="T605" s="61"/>
      <c r="U605" s="61"/>
      <c r="V605" s="61"/>
      <c r="W605" s="61"/>
      <c r="X605" s="61"/>
      <c r="Y605" s="61"/>
      <c r="Z605" s="61"/>
      <c r="AA605" s="61"/>
      <c r="AB605" s="61"/>
      <c r="AC605" s="61"/>
      <c r="AD605" s="61"/>
      <c r="AE605" s="61"/>
      <c r="AF605" s="61"/>
      <c r="AG605" s="61"/>
      <c r="AH605" s="61"/>
      <c r="AI605" s="61"/>
      <c r="AJ605" s="61"/>
      <c r="AK605" s="61"/>
      <c r="AL605" s="61"/>
      <c r="AM605" s="61"/>
      <c r="AN605" s="61"/>
    </row>
    <row r="606" spans="1:40" ht="9.75" customHeight="1" x14ac:dyDescent="0.2">
      <c r="A606" s="61"/>
      <c r="B606" s="61"/>
      <c r="C606" s="61"/>
      <c r="D606" s="61"/>
      <c r="E606" s="61"/>
      <c r="F606" s="61"/>
      <c r="G606" s="61"/>
      <c r="H606" s="61"/>
      <c r="I606" s="61"/>
      <c r="J606" s="61"/>
      <c r="K606" s="61"/>
      <c r="L606" s="61"/>
      <c r="M606" s="62"/>
      <c r="N606" s="61"/>
      <c r="O606" s="61"/>
      <c r="P606" s="61"/>
      <c r="Q606" s="61"/>
      <c r="R606" s="61"/>
      <c r="S606" s="61"/>
      <c r="T606" s="61"/>
      <c r="U606" s="61"/>
      <c r="V606" s="61"/>
      <c r="W606" s="61"/>
      <c r="X606" s="61"/>
      <c r="Y606" s="61"/>
      <c r="Z606" s="61"/>
      <c r="AA606" s="61"/>
      <c r="AB606" s="61"/>
      <c r="AC606" s="61"/>
      <c r="AD606" s="61"/>
      <c r="AE606" s="61"/>
      <c r="AF606" s="61"/>
      <c r="AG606" s="61"/>
      <c r="AH606" s="61"/>
      <c r="AI606" s="61"/>
      <c r="AJ606" s="61"/>
      <c r="AK606" s="61"/>
      <c r="AL606" s="61"/>
      <c r="AM606" s="61"/>
      <c r="AN606" s="61"/>
    </row>
    <row r="607" spans="1:40" ht="9.75" customHeight="1" x14ac:dyDescent="0.2">
      <c r="A607" s="61"/>
      <c r="B607" s="61"/>
      <c r="C607" s="61"/>
      <c r="D607" s="61"/>
      <c r="E607" s="61"/>
      <c r="F607" s="61"/>
      <c r="G607" s="61"/>
      <c r="H607" s="61"/>
      <c r="I607" s="61"/>
      <c r="J607" s="61"/>
      <c r="K607" s="61"/>
      <c r="L607" s="61"/>
      <c r="M607" s="62"/>
      <c r="N607" s="61"/>
      <c r="O607" s="61"/>
      <c r="P607" s="61"/>
      <c r="Q607" s="61"/>
      <c r="R607" s="61"/>
      <c r="S607" s="61"/>
      <c r="T607" s="61"/>
      <c r="U607" s="61"/>
      <c r="V607" s="61"/>
      <c r="W607" s="61"/>
      <c r="X607" s="61"/>
      <c r="Y607" s="61"/>
      <c r="Z607" s="61"/>
      <c r="AA607" s="61"/>
      <c r="AB607" s="61"/>
      <c r="AC607" s="61"/>
      <c r="AD607" s="61"/>
      <c r="AE607" s="61"/>
      <c r="AF607" s="61"/>
      <c r="AG607" s="61"/>
      <c r="AH607" s="61"/>
      <c r="AI607" s="61"/>
      <c r="AJ607" s="61"/>
      <c r="AK607" s="61"/>
      <c r="AL607" s="61"/>
      <c r="AM607" s="61"/>
      <c r="AN607" s="61"/>
    </row>
    <row r="608" spans="1:40" ht="9.75" customHeight="1" x14ac:dyDescent="0.2">
      <c r="A608" s="61"/>
      <c r="B608" s="61"/>
      <c r="C608" s="61"/>
      <c r="D608" s="61"/>
      <c r="E608" s="61"/>
      <c r="F608" s="61"/>
      <c r="G608" s="61"/>
      <c r="H608" s="61"/>
      <c r="I608" s="61"/>
      <c r="J608" s="61"/>
      <c r="K608" s="61"/>
      <c r="L608" s="61"/>
      <c r="M608" s="62"/>
      <c r="N608" s="61"/>
      <c r="O608" s="61"/>
      <c r="P608" s="61"/>
      <c r="Q608" s="61"/>
      <c r="R608" s="61"/>
      <c r="S608" s="61"/>
      <c r="T608" s="61"/>
      <c r="U608" s="61"/>
      <c r="V608" s="61"/>
      <c r="W608" s="61"/>
      <c r="X608" s="61"/>
      <c r="Y608" s="61"/>
      <c r="Z608" s="61"/>
      <c r="AA608" s="61"/>
      <c r="AB608" s="61"/>
      <c r="AC608" s="61"/>
      <c r="AD608" s="61"/>
      <c r="AE608" s="61"/>
      <c r="AF608" s="61"/>
      <c r="AG608" s="61"/>
      <c r="AH608" s="61"/>
      <c r="AI608" s="61"/>
      <c r="AJ608" s="61"/>
      <c r="AK608" s="61"/>
      <c r="AL608" s="61"/>
      <c r="AM608" s="61"/>
      <c r="AN608" s="61"/>
    </row>
    <row r="609" spans="1:40" ht="9.75" customHeight="1" x14ac:dyDescent="0.2">
      <c r="A609" s="61"/>
      <c r="B609" s="61"/>
      <c r="C609" s="61"/>
      <c r="D609" s="61"/>
      <c r="E609" s="61"/>
      <c r="F609" s="61"/>
      <c r="G609" s="61"/>
      <c r="H609" s="61"/>
      <c r="I609" s="61"/>
      <c r="J609" s="61"/>
      <c r="K609" s="61"/>
      <c r="L609" s="61"/>
      <c r="M609" s="62"/>
      <c r="N609" s="61"/>
      <c r="O609" s="61"/>
      <c r="P609" s="61"/>
      <c r="Q609" s="61"/>
      <c r="R609" s="61"/>
      <c r="S609" s="61"/>
      <c r="T609" s="61"/>
      <c r="U609" s="61"/>
      <c r="V609" s="61"/>
      <c r="W609" s="61"/>
      <c r="X609" s="61"/>
      <c r="Y609" s="61"/>
      <c r="Z609" s="61"/>
      <c r="AA609" s="61"/>
      <c r="AB609" s="61"/>
      <c r="AC609" s="61"/>
      <c r="AD609" s="61"/>
      <c r="AE609" s="61"/>
      <c r="AF609" s="61"/>
      <c r="AG609" s="61"/>
      <c r="AH609" s="61"/>
      <c r="AI609" s="61"/>
      <c r="AJ609" s="61"/>
      <c r="AK609" s="61"/>
      <c r="AL609" s="61"/>
      <c r="AM609" s="61"/>
      <c r="AN609" s="61"/>
    </row>
    <row r="610" spans="1:40" ht="9.75" customHeight="1" x14ac:dyDescent="0.2">
      <c r="A610" s="61"/>
      <c r="B610" s="61"/>
      <c r="C610" s="61"/>
      <c r="D610" s="61"/>
      <c r="E610" s="61"/>
      <c r="F610" s="61"/>
      <c r="G610" s="61"/>
      <c r="H610" s="61"/>
      <c r="I610" s="61"/>
      <c r="J610" s="61"/>
      <c r="K610" s="61"/>
      <c r="L610" s="61"/>
      <c r="M610" s="62"/>
      <c r="N610" s="61"/>
      <c r="O610" s="61"/>
      <c r="P610" s="61"/>
      <c r="Q610" s="61"/>
      <c r="R610" s="61"/>
      <c r="S610" s="61"/>
      <c r="T610" s="61"/>
      <c r="U610" s="61"/>
      <c r="V610" s="61"/>
      <c r="W610" s="61"/>
      <c r="X610" s="61"/>
      <c r="Y610" s="61"/>
      <c r="Z610" s="61"/>
      <c r="AA610" s="61"/>
      <c r="AB610" s="61"/>
      <c r="AC610" s="61"/>
      <c r="AD610" s="61"/>
      <c r="AE610" s="61"/>
      <c r="AF610" s="61"/>
      <c r="AG610" s="61"/>
      <c r="AH610" s="61"/>
      <c r="AI610" s="61"/>
      <c r="AJ610" s="61"/>
      <c r="AK610" s="61"/>
      <c r="AL610" s="61"/>
      <c r="AM610" s="61"/>
      <c r="AN610" s="61"/>
    </row>
    <row r="611" spans="1:40" ht="9.75" customHeight="1" x14ac:dyDescent="0.2">
      <c r="A611" s="61"/>
      <c r="B611" s="61"/>
      <c r="C611" s="61"/>
      <c r="D611" s="61"/>
      <c r="E611" s="61"/>
      <c r="F611" s="61"/>
      <c r="G611" s="61"/>
      <c r="H611" s="61"/>
      <c r="I611" s="61"/>
      <c r="J611" s="61"/>
      <c r="K611" s="61"/>
      <c r="L611" s="61"/>
      <c r="M611" s="62"/>
      <c r="N611" s="61"/>
      <c r="O611" s="61"/>
      <c r="P611" s="61"/>
      <c r="Q611" s="61"/>
      <c r="R611" s="61"/>
      <c r="S611" s="61"/>
      <c r="T611" s="61"/>
      <c r="U611" s="61"/>
      <c r="V611" s="61"/>
      <c r="W611" s="61"/>
      <c r="X611" s="61"/>
      <c r="Y611" s="61"/>
      <c r="Z611" s="61"/>
      <c r="AA611" s="61"/>
      <c r="AB611" s="61"/>
      <c r="AC611" s="61"/>
      <c r="AD611" s="61"/>
      <c r="AE611" s="61"/>
      <c r="AF611" s="61"/>
      <c r="AG611" s="61"/>
      <c r="AH611" s="61"/>
      <c r="AI611" s="61"/>
      <c r="AJ611" s="61"/>
      <c r="AK611" s="61"/>
      <c r="AL611" s="61"/>
      <c r="AM611" s="61"/>
      <c r="AN611" s="61"/>
    </row>
    <row r="612" spans="1:40" ht="9.75" customHeight="1" x14ac:dyDescent="0.2">
      <c r="A612" s="61"/>
      <c r="B612" s="61"/>
      <c r="C612" s="61"/>
      <c r="D612" s="61"/>
      <c r="E612" s="61"/>
      <c r="F612" s="61"/>
      <c r="G612" s="61"/>
      <c r="H612" s="61"/>
      <c r="I612" s="61"/>
      <c r="J612" s="61"/>
      <c r="K612" s="61"/>
      <c r="L612" s="61"/>
      <c r="M612" s="62"/>
      <c r="N612" s="61"/>
      <c r="O612" s="61"/>
      <c r="P612" s="61"/>
      <c r="Q612" s="61"/>
      <c r="R612" s="61"/>
      <c r="S612" s="61"/>
      <c r="T612" s="61"/>
      <c r="U612" s="61"/>
      <c r="V612" s="61"/>
      <c r="W612" s="61"/>
      <c r="X612" s="61"/>
      <c r="Y612" s="61"/>
      <c r="Z612" s="61"/>
      <c r="AA612" s="61"/>
      <c r="AB612" s="61"/>
      <c r="AC612" s="61"/>
      <c r="AD612" s="61"/>
      <c r="AE612" s="61"/>
      <c r="AF612" s="61"/>
      <c r="AG612" s="61"/>
      <c r="AH612" s="61"/>
      <c r="AI612" s="61"/>
      <c r="AJ612" s="61"/>
      <c r="AK612" s="61"/>
      <c r="AL612" s="61"/>
      <c r="AM612" s="61"/>
      <c r="AN612" s="61"/>
    </row>
    <row r="613" spans="1:40" ht="9.75" customHeight="1" x14ac:dyDescent="0.2">
      <c r="A613" s="61"/>
      <c r="B613" s="61"/>
      <c r="C613" s="61"/>
      <c r="D613" s="61"/>
      <c r="E613" s="61"/>
      <c r="F613" s="61"/>
      <c r="G613" s="61"/>
      <c r="H613" s="61"/>
      <c r="I613" s="61"/>
      <c r="J613" s="61"/>
      <c r="K613" s="61"/>
      <c r="L613" s="61"/>
      <c r="M613" s="62"/>
      <c r="N613" s="61"/>
      <c r="O613" s="61"/>
      <c r="P613" s="61"/>
      <c r="Q613" s="61"/>
      <c r="R613" s="61"/>
      <c r="S613" s="61"/>
      <c r="T613" s="61"/>
      <c r="U613" s="61"/>
      <c r="V613" s="61"/>
      <c r="W613" s="61"/>
      <c r="X613" s="61"/>
      <c r="Y613" s="61"/>
      <c r="Z613" s="61"/>
      <c r="AA613" s="61"/>
      <c r="AB613" s="61"/>
      <c r="AC613" s="61"/>
      <c r="AD613" s="61"/>
      <c r="AE613" s="61"/>
      <c r="AF613" s="61"/>
      <c r="AG613" s="61"/>
      <c r="AH613" s="61"/>
      <c r="AI613" s="61"/>
      <c r="AJ613" s="61"/>
      <c r="AK613" s="61"/>
      <c r="AL613" s="61"/>
      <c r="AM613" s="61"/>
      <c r="AN613" s="61"/>
    </row>
    <row r="614" spans="1:40" ht="9.75" customHeight="1" x14ac:dyDescent="0.2">
      <c r="A614" s="61"/>
      <c r="B614" s="61"/>
      <c r="C614" s="61"/>
      <c r="D614" s="61"/>
      <c r="E614" s="61"/>
      <c r="F614" s="61"/>
      <c r="G614" s="61"/>
      <c r="H614" s="61"/>
      <c r="I614" s="61"/>
      <c r="J614" s="61"/>
      <c r="K614" s="61"/>
      <c r="L614" s="61"/>
      <c r="M614" s="62"/>
      <c r="N614" s="61"/>
      <c r="O614" s="61"/>
      <c r="P614" s="61"/>
      <c r="Q614" s="61"/>
      <c r="R614" s="61"/>
      <c r="S614" s="61"/>
      <c r="T614" s="61"/>
      <c r="U614" s="61"/>
      <c r="V614" s="61"/>
      <c r="W614" s="61"/>
      <c r="X614" s="61"/>
      <c r="Y614" s="61"/>
      <c r="Z614" s="61"/>
      <c r="AA614" s="61"/>
      <c r="AB614" s="61"/>
      <c r="AC614" s="61"/>
      <c r="AD614" s="61"/>
      <c r="AE614" s="61"/>
      <c r="AF614" s="61"/>
      <c r="AG614" s="61"/>
      <c r="AH614" s="61"/>
      <c r="AI614" s="61"/>
      <c r="AJ614" s="61"/>
      <c r="AK614" s="61"/>
      <c r="AL614" s="61"/>
      <c r="AM614" s="61"/>
      <c r="AN614" s="61"/>
    </row>
    <row r="615" spans="1:40" ht="9.75" customHeight="1" x14ac:dyDescent="0.2">
      <c r="A615" s="61"/>
      <c r="B615" s="61"/>
      <c r="C615" s="61"/>
      <c r="D615" s="61"/>
      <c r="E615" s="61"/>
      <c r="F615" s="61"/>
      <c r="G615" s="61"/>
      <c r="H615" s="61"/>
      <c r="I615" s="61"/>
      <c r="J615" s="61"/>
      <c r="K615" s="61"/>
      <c r="L615" s="61"/>
      <c r="M615" s="62"/>
      <c r="N615" s="61"/>
      <c r="O615" s="61"/>
      <c r="P615" s="61"/>
      <c r="Q615" s="61"/>
      <c r="R615" s="61"/>
      <c r="S615" s="61"/>
      <c r="T615" s="61"/>
      <c r="U615" s="61"/>
      <c r="V615" s="61"/>
      <c r="W615" s="61"/>
      <c r="X615" s="61"/>
      <c r="Y615" s="61"/>
      <c r="Z615" s="61"/>
      <c r="AA615" s="61"/>
      <c r="AB615" s="61"/>
      <c r="AC615" s="61"/>
      <c r="AD615" s="61"/>
      <c r="AE615" s="61"/>
      <c r="AF615" s="61"/>
      <c r="AG615" s="61"/>
      <c r="AH615" s="61"/>
      <c r="AI615" s="61"/>
      <c r="AJ615" s="61"/>
      <c r="AK615" s="61"/>
      <c r="AL615" s="61"/>
      <c r="AM615" s="61"/>
      <c r="AN615" s="61"/>
    </row>
    <row r="616" spans="1:40" ht="9.75" customHeight="1" x14ac:dyDescent="0.2">
      <c r="A616" s="61"/>
      <c r="B616" s="61"/>
      <c r="C616" s="61"/>
      <c r="D616" s="61"/>
      <c r="E616" s="61"/>
      <c r="F616" s="61"/>
      <c r="G616" s="61"/>
      <c r="H616" s="61"/>
      <c r="I616" s="61"/>
      <c r="J616" s="61"/>
      <c r="K616" s="61"/>
      <c r="L616" s="61"/>
      <c r="M616" s="62"/>
      <c r="N616" s="61"/>
      <c r="O616" s="61"/>
      <c r="P616" s="61"/>
      <c r="Q616" s="61"/>
      <c r="R616" s="61"/>
      <c r="S616" s="61"/>
      <c r="T616" s="61"/>
      <c r="U616" s="61"/>
      <c r="V616" s="61"/>
      <c r="W616" s="61"/>
      <c r="X616" s="61"/>
      <c r="Y616" s="61"/>
      <c r="Z616" s="61"/>
      <c r="AA616" s="61"/>
      <c r="AB616" s="61"/>
      <c r="AC616" s="61"/>
      <c r="AD616" s="61"/>
      <c r="AE616" s="61"/>
      <c r="AF616" s="61"/>
      <c r="AG616" s="61"/>
      <c r="AH616" s="61"/>
      <c r="AI616" s="61"/>
      <c r="AJ616" s="61"/>
      <c r="AK616" s="61"/>
      <c r="AL616" s="61"/>
      <c r="AM616" s="61"/>
      <c r="AN616" s="61"/>
    </row>
    <row r="617" spans="1:40" ht="9.75" customHeight="1" x14ac:dyDescent="0.2">
      <c r="A617" s="61"/>
      <c r="B617" s="61"/>
      <c r="C617" s="61"/>
      <c r="D617" s="61"/>
      <c r="E617" s="61"/>
      <c r="F617" s="61"/>
      <c r="G617" s="61"/>
      <c r="H617" s="61"/>
      <c r="I617" s="61"/>
      <c r="J617" s="61"/>
      <c r="K617" s="61"/>
      <c r="L617" s="61"/>
      <c r="M617" s="62"/>
      <c r="N617" s="61"/>
      <c r="O617" s="61"/>
      <c r="P617" s="61"/>
      <c r="Q617" s="61"/>
      <c r="R617" s="61"/>
      <c r="S617" s="61"/>
      <c r="T617" s="61"/>
      <c r="U617" s="61"/>
      <c r="V617" s="61"/>
      <c r="W617" s="61"/>
      <c r="X617" s="61"/>
      <c r="Y617" s="61"/>
      <c r="Z617" s="61"/>
      <c r="AA617" s="61"/>
      <c r="AB617" s="61"/>
      <c r="AC617" s="61"/>
      <c r="AD617" s="61"/>
      <c r="AE617" s="61"/>
      <c r="AF617" s="61"/>
      <c r="AG617" s="61"/>
      <c r="AH617" s="61"/>
      <c r="AI617" s="61"/>
      <c r="AJ617" s="61"/>
      <c r="AK617" s="61"/>
      <c r="AL617" s="61"/>
      <c r="AM617" s="61"/>
      <c r="AN617" s="61"/>
    </row>
    <row r="618" spans="1:40" ht="9.75" customHeight="1" x14ac:dyDescent="0.2">
      <c r="A618" s="61"/>
      <c r="B618" s="61"/>
      <c r="C618" s="61"/>
      <c r="D618" s="61"/>
      <c r="E618" s="61"/>
      <c r="F618" s="61"/>
      <c r="G618" s="61"/>
      <c r="H618" s="61"/>
      <c r="I618" s="61"/>
      <c r="J618" s="61"/>
      <c r="K618" s="61"/>
      <c r="L618" s="61"/>
      <c r="M618" s="62"/>
      <c r="N618" s="61"/>
      <c r="O618" s="61"/>
      <c r="P618" s="61"/>
      <c r="Q618" s="61"/>
      <c r="R618" s="61"/>
      <c r="S618" s="61"/>
      <c r="T618" s="61"/>
      <c r="U618" s="61"/>
      <c r="V618" s="61"/>
      <c r="W618" s="61"/>
      <c r="X618" s="61"/>
      <c r="Y618" s="61"/>
      <c r="Z618" s="61"/>
      <c r="AA618" s="61"/>
      <c r="AB618" s="61"/>
      <c r="AC618" s="61"/>
      <c r="AD618" s="61"/>
      <c r="AE618" s="61"/>
      <c r="AF618" s="61"/>
      <c r="AG618" s="61"/>
      <c r="AH618" s="61"/>
      <c r="AI618" s="61"/>
      <c r="AJ618" s="61"/>
      <c r="AK618" s="61"/>
      <c r="AL618" s="61"/>
      <c r="AM618" s="61"/>
      <c r="AN618" s="61"/>
    </row>
    <row r="619" spans="1:40" ht="9.75" customHeight="1" x14ac:dyDescent="0.2">
      <c r="A619" s="61"/>
      <c r="B619" s="61"/>
      <c r="C619" s="61"/>
      <c r="D619" s="61"/>
      <c r="E619" s="61"/>
      <c r="F619" s="61"/>
      <c r="G619" s="61"/>
      <c r="H619" s="61"/>
      <c r="I619" s="61"/>
      <c r="J619" s="61"/>
      <c r="K619" s="61"/>
      <c r="L619" s="61"/>
      <c r="M619" s="62"/>
      <c r="N619" s="61"/>
      <c r="O619" s="61"/>
      <c r="P619" s="61"/>
      <c r="Q619" s="61"/>
      <c r="R619" s="61"/>
      <c r="S619" s="61"/>
      <c r="T619" s="61"/>
      <c r="U619" s="61"/>
      <c r="V619" s="61"/>
      <c r="W619" s="61"/>
      <c r="X619" s="61"/>
      <c r="Y619" s="61"/>
      <c r="Z619" s="61"/>
      <c r="AA619" s="61"/>
      <c r="AB619" s="61"/>
      <c r="AC619" s="61"/>
      <c r="AD619" s="61"/>
      <c r="AE619" s="61"/>
      <c r="AF619" s="61"/>
      <c r="AG619" s="61"/>
      <c r="AH619" s="61"/>
      <c r="AI619" s="61"/>
      <c r="AJ619" s="61"/>
      <c r="AK619" s="61"/>
      <c r="AL619" s="61"/>
      <c r="AM619" s="61"/>
      <c r="AN619" s="61"/>
    </row>
    <row r="620" spans="1:40" ht="9.75" customHeight="1" x14ac:dyDescent="0.2">
      <c r="A620" s="61"/>
      <c r="B620" s="61"/>
      <c r="C620" s="61"/>
      <c r="D620" s="61"/>
      <c r="E620" s="61"/>
      <c r="F620" s="61"/>
      <c r="G620" s="61"/>
      <c r="H620" s="61"/>
      <c r="I620" s="61"/>
      <c r="J620" s="61"/>
      <c r="K620" s="61"/>
      <c r="L620" s="61"/>
      <c r="M620" s="62"/>
      <c r="N620" s="61"/>
      <c r="O620" s="61"/>
      <c r="P620" s="61"/>
      <c r="Q620" s="61"/>
      <c r="R620" s="61"/>
      <c r="S620" s="61"/>
      <c r="T620" s="61"/>
      <c r="U620" s="61"/>
      <c r="V620" s="61"/>
      <c r="W620" s="61"/>
      <c r="X620" s="61"/>
      <c r="Y620" s="61"/>
      <c r="Z620" s="61"/>
      <c r="AA620" s="61"/>
      <c r="AB620" s="61"/>
      <c r="AC620" s="61"/>
      <c r="AD620" s="61"/>
      <c r="AE620" s="61"/>
      <c r="AF620" s="61"/>
      <c r="AG620" s="61"/>
      <c r="AH620" s="61"/>
      <c r="AI620" s="61"/>
      <c r="AJ620" s="61"/>
      <c r="AK620" s="61"/>
      <c r="AL620" s="61"/>
      <c r="AM620" s="61"/>
      <c r="AN620" s="61"/>
    </row>
    <row r="621" spans="1:40" ht="9.75" customHeight="1" x14ac:dyDescent="0.2">
      <c r="A621" s="61"/>
      <c r="B621" s="61"/>
      <c r="C621" s="61"/>
      <c r="D621" s="61"/>
      <c r="E621" s="61"/>
      <c r="F621" s="61"/>
      <c r="G621" s="61"/>
      <c r="H621" s="61"/>
      <c r="I621" s="61"/>
      <c r="J621" s="61"/>
      <c r="K621" s="61"/>
      <c r="L621" s="61"/>
      <c r="M621" s="62"/>
      <c r="N621" s="61"/>
      <c r="O621" s="61"/>
      <c r="P621" s="61"/>
      <c r="Q621" s="61"/>
      <c r="R621" s="61"/>
      <c r="S621" s="61"/>
      <c r="T621" s="61"/>
      <c r="U621" s="61"/>
      <c r="V621" s="61"/>
      <c r="W621" s="61"/>
      <c r="X621" s="61"/>
      <c r="Y621" s="61"/>
      <c r="Z621" s="61"/>
      <c r="AA621" s="61"/>
      <c r="AB621" s="61"/>
      <c r="AC621" s="61"/>
      <c r="AD621" s="61"/>
      <c r="AE621" s="61"/>
      <c r="AF621" s="61"/>
      <c r="AG621" s="61"/>
      <c r="AH621" s="61"/>
      <c r="AI621" s="61"/>
      <c r="AJ621" s="61"/>
      <c r="AK621" s="61"/>
      <c r="AL621" s="61"/>
      <c r="AM621" s="61"/>
      <c r="AN621" s="61"/>
    </row>
    <row r="622" spans="1:40" ht="9.75" customHeight="1" x14ac:dyDescent="0.2">
      <c r="A622" s="61"/>
      <c r="B622" s="61"/>
      <c r="C622" s="61"/>
      <c r="D622" s="61"/>
      <c r="E622" s="61"/>
      <c r="F622" s="61"/>
      <c r="G622" s="61"/>
      <c r="H622" s="61"/>
      <c r="I622" s="61"/>
      <c r="J622" s="61"/>
      <c r="K622" s="61"/>
      <c r="L622" s="61"/>
      <c r="M622" s="62"/>
      <c r="N622" s="61"/>
      <c r="O622" s="61"/>
      <c r="P622" s="61"/>
      <c r="Q622" s="61"/>
      <c r="R622" s="61"/>
      <c r="S622" s="61"/>
      <c r="T622" s="61"/>
      <c r="U622" s="61"/>
      <c r="V622" s="61"/>
      <c r="W622" s="61"/>
      <c r="X622" s="61"/>
      <c r="Y622" s="61"/>
      <c r="Z622" s="61"/>
      <c r="AA622" s="61"/>
      <c r="AB622" s="61"/>
      <c r="AC622" s="61"/>
      <c r="AD622" s="61"/>
      <c r="AE622" s="61"/>
      <c r="AF622" s="61"/>
      <c r="AG622" s="61"/>
      <c r="AH622" s="61"/>
      <c r="AI622" s="61"/>
      <c r="AJ622" s="61"/>
      <c r="AK622" s="61"/>
      <c r="AL622" s="61"/>
      <c r="AM622" s="61"/>
      <c r="AN622" s="61"/>
    </row>
    <row r="623" spans="1:40" ht="9.75" customHeight="1" x14ac:dyDescent="0.2">
      <c r="A623" s="61"/>
      <c r="B623" s="61"/>
      <c r="C623" s="61"/>
      <c r="D623" s="61"/>
      <c r="E623" s="61"/>
      <c r="F623" s="61"/>
      <c r="G623" s="61"/>
      <c r="H623" s="61"/>
      <c r="I623" s="61"/>
      <c r="J623" s="61"/>
      <c r="K623" s="61"/>
      <c r="L623" s="61"/>
      <c r="M623" s="62"/>
      <c r="N623" s="61"/>
      <c r="O623" s="61"/>
      <c r="P623" s="61"/>
      <c r="Q623" s="61"/>
      <c r="R623" s="61"/>
      <c r="S623" s="61"/>
      <c r="T623" s="61"/>
      <c r="U623" s="61"/>
      <c r="V623" s="61"/>
      <c r="W623" s="61"/>
      <c r="X623" s="61"/>
      <c r="Y623" s="61"/>
      <c r="Z623" s="61"/>
      <c r="AA623" s="61"/>
      <c r="AB623" s="61"/>
      <c r="AC623" s="61"/>
      <c r="AD623" s="61"/>
      <c r="AE623" s="61"/>
      <c r="AF623" s="61"/>
      <c r="AG623" s="61"/>
      <c r="AH623" s="61"/>
      <c r="AI623" s="61"/>
      <c r="AJ623" s="61"/>
      <c r="AK623" s="61"/>
      <c r="AL623" s="61"/>
      <c r="AM623" s="61"/>
      <c r="AN623" s="61"/>
    </row>
    <row r="624" spans="1:40" ht="9.75" customHeight="1" x14ac:dyDescent="0.2">
      <c r="A624" s="61"/>
      <c r="B624" s="61"/>
      <c r="C624" s="61"/>
      <c r="D624" s="61"/>
      <c r="E624" s="61"/>
      <c r="F624" s="61"/>
      <c r="G624" s="61"/>
      <c r="H624" s="61"/>
      <c r="I624" s="61"/>
      <c r="J624" s="61"/>
      <c r="K624" s="61"/>
      <c r="L624" s="61"/>
      <c r="M624" s="62"/>
      <c r="N624" s="61"/>
      <c r="O624" s="61"/>
      <c r="P624" s="61"/>
      <c r="Q624" s="61"/>
      <c r="R624" s="61"/>
      <c r="S624" s="61"/>
      <c r="T624" s="61"/>
      <c r="U624" s="61"/>
      <c r="V624" s="61"/>
      <c r="W624" s="61"/>
      <c r="X624" s="61"/>
      <c r="Y624" s="61"/>
      <c r="Z624" s="61"/>
      <c r="AA624" s="61"/>
      <c r="AB624" s="61"/>
      <c r="AC624" s="61"/>
      <c r="AD624" s="61"/>
      <c r="AE624" s="61"/>
      <c r="AF624" s="61"/>
      <c r="AG624" s="61"/>
      <c r="AH624" s="61"/>
      <c r="AI624" s="61"/>
      <c r="AJ624" s="61"/>
      <c r="AK624" s="61"/>
      <c r="AL624" s="61"/>
      <c r="AM624" s="61"/>
      <c r="AN624" s="61"/>
    </row>
    <row r="625" spans="1:40" ht="9.75" customHeight="1" x14ac:dyDescent="0.2">
      <c r="A625" s="61"/>
      <c r="B625" s="61"/>
      <c r="C625" s="61"/>
      <c r="D625" s="61"/>
      <c r="E625" s="61"/>
      <c r="F625" s="61"/>
      <c r="G625" s="61"/>
      <c r="H625" s="61"/>
      <c r="I625" s="61"/>
      <c r="J625" s="61"/>
      <c r="K625" s="61"/>
      <c r="L625" s="61"/>
      <c r="M625" s="62"/>
      <c r="N625" s="61"/>
      <c r="O625" s="61"/>
      <c r="P625" s="61"/>
      <c r="Q625" s="61"/>
      <c r="R625" s="61"/>
      <c r="S625" s="61"/>
      <c r="T625" s="61"/>
      <c r="U625" s="61"/>
      <c r="V625" s="61"/>
      <c r="W625" s="61"/>
      <c r="X625" s="61"/>
      <c r="Y625" s="61"/>
      <c r="Z625" s="61"/>
      <c r="AA625" s="61"/>
      <c r="AB625" s="61"/>
      <c r="AC625" s="61"/>
      <c r="AD625" s="61"/>
      <c r="AE625" s="61"/>
      <c r="AF625" s="61"/>
      <c r="AG625" s="61"/>
      <c r="AH625" s="61"/>
      <c r="AI625" s="61"/>
      <c r="AJ625" s="61"/>
      <c r="AK625" s="61"/>
      <c r="AL625" s="61"/>
      <c r="AM625" s="61"/>
      <c r="AN625" s="61"/>
    </row>
    <row r="626" spans="1:40" ht="9.75" customHeight="1" x14ac:dyDescent="0.2">
      <c r="A626" s="61"/>
      <c r="B626" s="61"/>
      <c r="C626" s="61"/>
      <c r="D626" s="61"/>
      <c r="E626" s="61"/>
      <c r="F626" s="61"/>
      <c r="G626" s="61"/>
      <c r="H626" s="61"/>
      <c r="I626" s="61"/>
      <c r="J626" s="61"/>
      <c r="K626" s="61"/>
      <c r="L626" s="61"/>
      <c r="M626" s="62"/>
      <c r="N626" s="61"/>
      <c r="O626" s="61"/>
      <c r="P626" s="61"/>
      <c r="Q626" s="61"/>
      <c r="R626" s="61"/>
      <c r="S626" s="61"/>
      <c r="T626" s="61"/>
      <c r="U626" s="61"/>
      <c r="V626" s="61"/>
      <c r="W626" s="61"/>
      <c r="X626" s="61"/>
      <c r="Y626" s="61"/>
      <c r="Z626" s="61"/>
      <c r="AA626" s="61"/>
      <c r="AB626" s="61"/>
      <c r="AC626" s="61"/>
      <c r="AD626" s="61"/>
      <c r="AE626" s="61"/>
      <c r="AF626" s="61"/>
      <c r="AG626" s="61"/>
      <c r="AH626" s="61"/>
      <c r="AI626" s="61"/>
      <c r="AJ626" s="61"/>
      <c r="AK626" s="61"/>
      <c r="AL626" s="61"/>
      <c r="AM626" s="61"/>
      <c r="AN626" s="61"/>
    </row>
    <row r="627" spans="1:40" ht="9.75" customHeight="1" x14ac:dyDescent="0.2">
      <c r="A627" s="61"/>
      <c r="B627" s="61"/>
      <c r="C627" s="61"/>
      <c r="D627" s="61"/>
      <c r="E627" s="61"/>
      <c r="F627" s="61"/>
      <c r="G627" s="61"/>
      <c r="H627" s="61"/>
      <c r="I627" s="61"/>
      <c r="J627" s="61"/>
      <c r="K627" s="61"/>
      <c r="L627" s="61"/>
      <c r="M627" s="62"/>
      <c r="N627" s="61"/>
      <c r="O627" s="61"/>
      <c r="P627" s="61"/>
      <c r="Q627" s="61"/>
      <c r="R627" s="61"/>
      <c r="S627" s="61"/>
      <c r="T627" s="61"/>
      <c r="U627" s="61"/>
      <c r="V627" s="61"/>
      <c r="W627" s="61"/>
      <c r="X627" s="61"/>
      <c r="Y627" s="61"/>
      <c r="Z627" s="61"/>
      <c r="AA627" s="61"/>
      <c r="AB627" s="61"/>
      <c r="AC627" s="61"/>
      <c r="AD627" s="61"/>
      <c r="AE627" s="61"/>
      <c r="AF627" s="61"/>
      <c r="AG627" s="61"/>
      <c r="AH627" s="61"/>
      <c r="AI627" s="61"/>
      <c r="AJ627" s="61"/>
      <c r="AK627" s="61"/>
      <c r="AL627" s="61"/>
      <c r="AM627" s="61"/>
      <c r="AN627" s="61"/>
    </row>
    <row r="628" spans="1:40" ht="9.75" customHeight="1" x14ac:dyDescent="0.2">
      <c r="A628" s="61"/>
      <c r="B628" s="61"/>
      <c r="C628" s="61"/>
      <c r="D628" s="61"/>
      <c r="E628" s="61"/>
      <c r="F628" s="61"/>
      <c r="G628" s="61"/>
      <c r="H628" s="61"/>
      <c r="I628" s="61"/>
      <c r="J628" s="61"/>
      <c r="K628" s="61"/>
      <c r="L628" s="61"/>
      <c r="M628" s="62"/>
      <c r="N628" s="61"/>
      <c r="O628" s="61"/>
      <c r="P628" s="61"/>
      <c r="Q628" s="61"/>
      <c r="R628" s="61"/>
      <c r="S628" s="61"/>
      <c r="T628" s="61"/>
      <c r="U628" s="61"/>
      <c r="V628" s="61"/>
      <c r="W628" s="61"/>
      <c r="X628" s="61"/>
      <c r="Y628" s="61"/>
      <c r="Z628" s="61"/>
      <c r="AA628" s="61"/>
      <c r="AB628" s="61"/>
      <c r="AC628" s="61"/>
      <c r="AD628" s="61"/>
      <c r="AE628" s="61"/>
      <c r="AF628" s="61"/>
      <c r="AG628" s="61"/>
      <c r="AH628" s="61"/>
      <c r="AI628" s="61"/>
      <c r="AJ628" s="61"/>
      <c r="AK628" s="61"/>
      <c r="AL628" s="61"/>
      <c r="AM628" s="61"/>
      <c r="AN628" s="61"/>
    </row>
    <row r="629" spans="1:40" ht="9.75" customHeight="1" x14ac:dyDescent="0.2">
      <c r="A629" s="61"/>
      <c r="B629" s="61"/>
      <c r="C629" s="61"/>
      <c r="D629" s="61"/>
      <c r="E629" s="61"/>
      <c r="F629" s="61"/>
      <c r="G629" s="61"/>
      <c r="H629" s="61"/>
      <c r="I629" s="61"/>
      <c r="J629" s="61"/>
      <c r="K629" s="61"/>
      <c r="L629" s="61"/>
      <c r="M629" s="62"/>
      <c r="N629" s="61"/>
      <c r="O629" s="61"/>
      <c r="P629" s="61"/>
      <c r="Q629" s="61"/>
      <c r="R629" s="61"/>
      <c r="S629" s="61"/>
      <c r="T629" s="61"/>
      <c r="U629" s="61"/>
      <c r="V629" s="61"/>
      <c r="W629" s="61"/>
      <c r="X629" s="61"/>
      <c r="Y629" s="61"/>
      <c r="Z629" s="61"/>
      <c r="AA629" s="61"/>
      <c r="AB629" s="61"/>
      <c r="AC629" s="61"/>
      <c r="AD629" s="61"/>
      <c r="AE629" s="61"/>
      <c r="AF629" s="61"/>
      <c r="AG629" s="61"/>
      <c r="AH629" s="61"/>
      <c r="AI629" s="61"/>
      <c r="AJ629" s="61"/>
      <c r="AK629" s="61"/>
      <c r="AL629" s="61"/>
      <c r="AM629" s="61"/>
      <c r="AN629" s="61"/>
    </row>
    <row r="630" spans="1:40" ht="9.75" customHeight="1" x14ac:dyDescent="0.2">
      <c r="A630" s="61"/>
      <c r="B630" s="61"/>
      <c r="C630" s="61"/>
      <c r="D630" s="61"/>
      <c r="E630" s="61"/>
      <c r="F630" s="61"/>
      <c r="G630" s="61"/>
      <c r="H630" s="61"/>
      <c r="I630" s="61"/>
      <c r="J630" s="61"/>
      <c r="K630" s="61"/>
      <c r="L630" s="61"/>
      <c r="M630" s="62"/>
      <c r="N630" s="61"/>
      <c r="O630" s="61"/>
      <c r="P630" s="61"/>
      <c r="Q630" s="61"/>
      <c r="R630" s="61"/>
      <c r="S630" s="61"/>
      <c r="T630" s="61"/>
      <c r="U630" s="61"/>
      <c r="V630" s="61"/>
      <c r="W630" s="61"/>
      <c r="X630" s="61"/>
      <c r="Y630" s="61"/>
      <c r="Z630" s="61"/>
      <c r="AA630" s="61"/>
      <c r="AB630" s="61"/>
      <c r="AC630" s="61"/>
      <c r="AD630" s="61"/>
      <c r="AE630" s="61"/>
      <c r="AF630" s="61"/>
      <c r="AG630" s="61"/>
      <c r="AH630" s="61"/>
      <c r="AI630" s="61"/>
      <c r="AJ630" s="61"/>
      <c r="AK630" s="61"/>
      <c r="AL630" s="61"/>
      <c r="AM630" s="61"/>
      <c r="AN630" s="61"/>
    </row>
    <row r="631" spans="1:40" ht="9.75" customHeight="1" x14ac:dyDescent="0.2">
      <c r="A631" s="61"/>
      <c r="B631" s="61"/>
      <c r="C631" s="61"/>
      <c r="D631" s="61"/>
      <c r="E631" s="61"/>
      <c r="F631" s="61"/>
      <c r="G631" s="61"/>
      <c r="H631" s="61"/>
      <c r="I631" s="61"/>
      <c r="J631" s="61"/>
      <c r="K631" s="61"/>
      <c r="L631" s="61"/>
      <c r="M631" s="62"/>
      <c r="N631" s="61"/>
      <c r="O631" s="61"/>
      <c r="P631" s="61"/>
      <c r="Q631" s="61"/>
      <c r="R631" s="61"/>
      <c r="S631" s="61"/>
      <c r="T631" s="61"/>
      <c r="U631" s="61"/>
      <c r="V631" s="61"/>
      <c r="W631" s="61"/>
      <c r="X631" s="61"/>
      <c r="Y631" s="61"/>
      <c r="Z631" s="61"/>
      <c r="AA631" s="61"/>
      <c r="AB631" s="61"/>
      <c r="AC631" s="61"/>
      <c r="AD631" s="61"/>
      <c r="AE631" s="61"/>
      <c r="AF631" s="61"/>
      <c r="AG631" s="61"/>
      <c r="AH631" s="61"/>
      <c r="AI631" s="61"/>
      <c r="AJ631" s="61"/>
      <c r="AK631" s="61"/>
      <c r="AL631" s="61"/>
      <c r="AM631" s="61"/>
      <c r="AN631" s="61"/>
    </row>
    <row r="632" spans="1:40" ht="9.75" customHeight="1" x14ac:dyDescent="0.2">
      <c r="A632" s="61"/>
      <c r="B632" s="61"/>
      <c r="C632" s="61"/>
      <c r="D632" s="61"/>
      <c r="E632" s="61"/>
      <c r="F632" s="61"/>
      <c r="G632" s="61"/>
      <c r="H632" s="61"/>
      <c r="I632" s="61"/>
      <c r="J632" s="61"/>
      <c r="K632" s="61"/>
      <c r="L632" s="61"/>
      <c r="M632" s="62"/>
      <c r="N632" s="61"/>
      <c r="O632" s="61"/>
      <c r="P632" s="61"/>
      <c r="Q632" s="61"/>
      <c r="R632" s="61"/>
      <c r="S632" s="61"/>
      <c r="T632" s="61"/>
      <c r="U632" s="61"/>
      <c r="V632" s="61"/>
      <c r="W632" s="61"/>
      <c r="X632" s="61"/>
      <c r="Y632" s="61"/>
      <c r="Z632" s="61"/>
      <c r="AA632" s="61"/>
      <c r="AB632" s="61"/>
      <c r="AC632" s="61"/>
      <c r="AD632" s="61"/>
      <c r="AE632" s="61"/>
      <c r="AF632" s="61"/>
      <c r="AG632" s="61"/>
      <c r="AH632" s="61"/>
      <c r="AI632" s="61"/>
      <c r="AJ632" s="61"/>
      <c r="AK632" s="61"/>
      <c r="AL632" s="61"/>
      <c r="AM632" s="61"/>
      <c r="AN632" s="61"/>
    </row>
    <row r="633" spans="1:40" ht="9.75" customHeight="1" x14ac:dyDescent="0.2">
      <c r="A633" s="61"/>
      <c r="B633" s="61"/>
      <c r="C633" s="61"/>
      <c r="D633" s="61"/>
      <c r="E633" s="61"/>
      <c r="F633" s="61"/>
      <c r="G633" s="61"/>
      <c r="H633" s="61"/>
      <c r="I633" s="61"/>
      <c r="J633" s="61"/>
      <c r="K633" s="61"/>
      <c r="L633" s="61"/>
      <c r="M633" s="62"/>
      <c r="N633" s="61"/>
      <c r="O633" s="61"/>
      <c r="P633" s="61"/>
      <c r="Q633" s="61"/>
      <c r="R633" s="61"/>
      <c r="S633" s="61"/>
      <c r="T633" s="61"/>
      <c r="U633" s="61"/>
      <c r="V633" s="61"/>
      <c r="W633" s="61"/>
      <c r="X633" s="61"/>
      <c r="Y633" s="61"/>
      <c r="Z633" s="61"/>
      <c r="AA633" s="61"/>
      <c r="AB633" s="61"/>
      <c r="AC633" s="61"/>
      <c r="AD633" s="61"/>
      <c r="AE633" s="61"/>
      <c r="AF633" s="61"/>
      <c r="AG633" s="61"/>
      <c r="AH633" s="61"/>
      <c r="AI633" s="61"/>
      <c r="AJ633" s="61"/>
      <c r="AK633" s="61"/>
      <c r="AL633" s="61"/>
      <c r="AM633" s="61"/>
      <c r="AN633" s="61"/>
    </row>
    <row r="634" spans="1:40" ht="9.75" customHeight="1" x14ac:dyDescent="0.2">
      <c r="A634" s="61"/>
      <c r="B634" s="61"/>
      <c r="C634" s="61"/>
      <c r="D634" s="61"/>
      <c r="E634" s="61"/>
      <c r="F634" s="61"/>
      <c r="G634" s="61"/>
      <c r="H634" s="61"/>
      <c r="I634" s="61"/>
      <c r="J634" s="61"/>
      <c r="K634" s="61"/>
      <c r="L634" s="61"/>
      <c r="M634" s="62"/>
      <c r="N634" s="61"/>
      <c r="O634" s="61"/>
      <c r="P634" s="61"/>
      <c r="Q634" s="61"/>
      <c r="R634" s="61"/>
      <c r="S634" s="61"/>
      <c r="T634" s="61"/>
      <c r="U634" s="61"/>
      <c r="V634" s="61"/>
      <c r="W634" s="61"/>
      <c r="X634" s="61"/>
      <c r="Y634" s="61"/>
      <c r="Z634" s="61"/>
      <c r="AA634" s="61"/>
      <c r="AB634" s="61"/>
      <c r="AC634" s="61"/>
      <c r="AD634" s="61"/>
      <c r="AE634" s="61"/>
      <c r="AF634" s="61"/>
      <c r="AG634" s="61"/>
      <c r="AH634" s="61"/>
      <c r="AI634" s="61"/>
      <c r="AJ634" s="61"/>
      <c r="AK634" s="61"/>
      <c r="AL634" s="61"/>
      <c r="AM634" s="61"/>
      <c r="AN634" s="61"/>
    </row>
    <row r="635" spans="1:40" ht="9.75" customHeight="1" x14ac:dyDescent="0.2">
      <c r="A635" s="61"/>
      <c r="B635" s="61"/>
      <c r="C635" s="61"/>
      <c r="D635" s="61"/>
      <c r="E635" s="61"/>
      <c r="F635" s="61"/>
      <c r="G635" s="61"/>
      <c r="H635" s="61"/>
      <c r="I635" s="61"/>
      <c r="J635" s="61"/>
      <c r="K635" s="61"/>
      <c r="L635" s="61"/>
      <c r="M635" s="62"/>
      <c r="N635" s="61"/>
      <c r="O635" s="61"/>
      <c r="P635" s="61"/>
      <c r="Q635" s="61"/>
      <c r="R635" s="61"/>
      <c r="S635" s="61"/>
      <c r="T635" s="61"/>
      <c r="U635" s="61"/>
      <c r="V635" s="61"/>
      <c r="W635" s="61"/>
      <c r="X635" s="61"/>
      <c r="Y635" s="61"/>
      <c r="Z635" s="61"/>
      <c r="AA635" s="61"/>
      <c r="AB635" s="61"/>
      <c r="AC635" s="61"/>
      <c r="AD635" s="61"/>
      <c r="AE635" s="61"/>
      <c r="AF635" s="61"/>
      <c r="AG635" s="61"/>
      <c r="AH635" s="61"/>
      <c r="AI635" s="61"/>
      <c r="AJ635" s="61"/>
      <c r="AK635" s="61"/>
      <c r="AL635" s="61"/>
      <c r="AM635" s="61"/>
      <c r="AN635" s="61"/>
    </row>
    <row r="636" spans="1:40" ht="9.75" customHeight="1" x14ac:dyDescent="0.2">
      <c r="A636" s="61"/>
      <c r="B636" s="61"/>
      <c r="C636" s="61"/>
      <c r="D636" s="61"/>
      <c r="E636" s="61"/>
      <c r="F636" s="61"/>
      <c r="G636" s="61"/>
      <c r="H636" s="61"/>
      <c r="I636" s="61"/>
      <c r="J636" s="61"/>
      <c r="K636" s="61"/>
      <c r="L636" s="61"/>
      <c r="M636" s="62"/>
      <c r="N636" s="61"/>
      <c r="O636" s="61"/>
      <c r="P636" s="61"/>
      <c r="Q636" s="61"/>
      <c r="R636" s="61"/>
      <c r="S636" s="61"/>
      <c r="T636" s="61"/>
      <c r="U636" s="61"/>
      <c r="V636" s="61"/>
      <c r="W636" s="61"/>
      <c r="X636" s="61"/>
      <c r="Y636" s="61"/>
      <c r="Z636" s="61"/>
      <c r="AA636" s="61"/>
      <c r="AB636" s="61"/>
      <c r="AC636" s="61"/>
      <c r="AD636" s="61"/>
      <c r="AE636" s="61"/>
      <c r="AF636" s="61"/>
      <c r="AG636" s="61"/>
      <c r="AH636" s="61"/>
      <c r="AI636" s="61"/>
      <c r="AJ636" s="61"/>
      <c r="AK636" s="61"/>
      <c r="AL636" s="61"/>
      <c r="AM636" s="61"/>
      <c r="AN636" s="61"/>
    </row>
    <row r="637" spans="1:40" ht="9.75" customHeight="1" x14ac:dyDescent="0.2">
      <c r="A637" s="61"/>
      <c r="B637" s="61"/>
      <c r="C637" s="61"/>
      <c r="D637" s="61"/>
      <c r="E637" s="61"/>
      <c r="F637" s="61"/>
      <c r="G637" s="61"/>
      <c r="H637" s="61"/>
      <c r="I637" s="61"/>
      <c r="J637" s="61"/>
      <c r="K637" s="61"/>
      <c r="L637" s="61"/>
      <c r="M637" s="62"/>
      <c r="N637" s="61"/>
      <c r="O637" s="61"/>
      <c r="P637" s="61"/>
      <c r="Q637" s="61"/>
      <c r="R637" s="61"/>
      <c r="S637" s="61"/>
      <c r="T637" s="61"/>
      <c r="U637" s="61"/>
      <c r="V637" s="61"/>
      <c r="W637" s="61"/>
      <c r="X637" s="61"/>
      <c r="Y637" s="61"/>
      <c r="Z637" s="61"/>
      <c r="AA637" s="61"/>
      <c r="AB637" s="61"/>
      <c r="AC637" s="61"/>
      <c r="AD637" s="61"/>
      <c r="AE637" s="61"/>
      <c r="AF637" s="61"/>
      <c r="AG637" s="61"/>
      <c r="AH637" s="61"/>
      <c r="AI637" s="61"/>
      <c r="AJ637" s="61"/>
      <c r="AK637" s="61"/>
      <c r="AL637" s="61"/>
      <c r="AM637" s="61"/>
      <c r="AN637" s="61"/>
    </row>
    <row r="638" spans="1:40" ht="9.75" customHeight="1" x14ac:dyDescent="0.2">
      <c r="A638" s="61"/>
      <c r="B638" s="61"/>
      <c r="C638" s="61"/>
      <c r="D638" s="61"/>
      <c r="E638" s="61"/>
      <c r="F638" s="61"/>
      <c r="G638" s="61"/>
      <c r="H638" s="61"/>
      <c r="I638" s="61"/>
      <c r="J638" s="61"/>
      <c r="K638" s="61"/>
      <c r="L638" s="61"/>
      <c r="M638" s="62"/>
      <c r="N638" s="61"/>
      <c r="O638" s="61"/>
      <c r="P638" s="61"/>
      <c r="Q638" s="61"/>
      <c r="R638" s="61"/>
      <c r="S638" s="61"/>
      <c r="T638" s="61"/>
      <c r="U638" s="61"/>
      <c r="V638" s="61"/>
      <c r="W638" s="61"/>
      <c r="X638" s="61"/>
      <c r="Y638" s="61"/>
      <c r="Z638" s="61"/>
      <c r="AA638" s="61"/>
      <c r="AB638" s="61"/>
      <c r="AC638" s="61"/>
      <c r="AD638" s="61"/>
      <c r="AE638" s="61"/>
      <c r="AF638" s="61"/>
      <c r="AG638" s="61"/>
      <c r="AH638" s="61"/>
      <c r="AI638" s="61"/>
      <c r="AJ638" s="61"/>
      <c r="AK638" s="61"/>
      <c r="AL638" s="61"/>
      <c r="AM638" s="61"/>
      <c r="AN638" s="61"/>
    </row>
    <row r="639" spans="1:40" ht="9.75" customHeight="1" x14ac:dyDescent="0.2">
      <c r="A639" s="61"/>
      <c r="B639" s="61"/>
      <c r="C639" s="61"/>
      <c r="D639" s="61"/>
      <c r="E639" s="61"/>
      <c r="F639" s="61"/>
      <c r="G639" s="61"/>
      <c r="H639" s="61"/>
      <c r="I639" s="61"/>
      <c r="J639" s="61"/>
      <c r="K639" s="61"/>
      <c r="L639" s="61"/>
      <c r="M639" s="62"/>
      <c r="N639" s="61"/>
      <c r="O639" s="61"/>
      <c r="P639" s="61"/>
      <c r="Q639" s="61"/>
      <c r="R639" s="61"/>
      <c r="S639" s="61"/>
      <c r="T639" s="61"/>
      <c r="U639" s="61"/>
      <c r="V639" s="61"/>
      <c r="W639" s="61"/>
      <c r="X639" s="61"/>
      <c r="Y639" s="61"/>
      <c r="Z639" s="61"/>
      <c r="AA639" s="61"/>
      <c r="AB639" s="61"/>
      <c r="AC639" s="61"/>
      <c r="AD639" s="61"/>
      <c r="AE639" s="61"/>
      <c r="AF639" s="61"/>
      <c r="AG639" s="61"/>
      <c r="AH639" s="61"/>
      <c r="AI639" s="61"/>
      <c r="AJ639" s="61"/>
      <c r="AK639" s="61"/>
      <c r="AL639" s="61"/>
      <c r="AM639" s="61"/>
      <c r="AN639" s="61"/>
    </row>
    <row r="640" spans="1:40" ht="9.75" customHeight="1" x14ac:dyDescent="0.2">
      <c r="A640" s="61"/>
      <c r="B640" s="61"/>
      <c r="C640" s="61"/>
      <c r="D640" s="61"/>
      <c r="E640" s="61"/>
      <c r="F640" s="61"/>
      <c r="G640" s="61"/>
      <c r="H640" s="61"/>
      <c r="I640" s="61"/>
      <c r="J640" s="61"/>
      <c r="K640" s="61"/>
      <c r="L640" s="61"/>
      <c r="M640" s="62"/>
      <c r="N640" s="61"/>
      <c r="O640" s="61"/>
      <c r="P640" s="61"/>
      <c r="Q640" s="61"/>
      <c r="R640" s="61"/>
      <c r="S640" s="61"/>
      <c r="T640" s="61"/>
      <c r="U640" s="61"/>
      <c r="V640" s="61"/>
      <c r="W640" s="61"/>
      <c r="X640" s="61"/>
      <c r="Y640" s="61"/>
      <c r="Z640" s="61"/>
      <c r="AA640" s="61"/>
      <c r="AB640" s="61"/>
      <c r="AC640" s="61"/>
      <c r="AD640" s="61"/>
      <c r="AE640" s="61"/>
      <c r="AF640" s="61"/>
      <c r="AG640" s="61"/>
      <c r="AH640" s="61"/>
      <c r="AI640" s="61"/>
      <c r="AJ640" s="61"/>
      <c r="AK640" s="61"/>
      <c r="AL640" s="61"/>
      <c r="AM640" s="61"/>
      <c r="AN640" s="61"/>
    </row>
    <row r="641" spans="1:40" ht="9.75" customHeight="1" x14ac:dyDescent="0.2">
      <c r="A641" s="61"/>
      <c r="B641" s="61"/>
      <c r="C641" s="61"/>
      <c r="D641" s="61"/>
      <c r="E641" s="61"/>
      <c r="F641" s="61"/>
      <c r="G641" s="61"/>
      <c r="H641" s="61"/>
      <c r="I641" s="61"/>
      <c r="J641" s="61"/>
      <c r="K641" s="61"/>
      <c r="L641" s="61"/>
      <c r="M641" s="62"/>
      <c r="N641" s="61"/>
      <c r="O641" s="61"/>
      <c r="P641" s="61"/>
      <c r="Q641" s="61"/>
      <c r="R641" s="61"/>
      <c r="S641" s="61"/>
      <c r="T641" s="61"/>
      <c r="U641" s="61"/>
      <c r="V641" s="61"/>
      <c r="W641" s="61"/>
      <c r="X641" s="61"/>
      <c r="Y641" s="61"/>
      <c r="Z641" s="61"/>
      <c r="AA641" s="61"/>
      <c r="AB641" s="61"/>
      <c r="AC641" s="61"/>
      <c r="AD641" s="61"/>
      <c r="AE641" s="61"/>
      <c r="AF641" s="61"/>
      <c r="AG641" s="61"/>
      <c r="AH641" s="61"/>
      <c r="AI641" s="61"/>
      <c r="AJ641" s="61"/>
      <c r="AK641" s="61"/>
      <c r="AL641" s="61"/>
      <c r="AM641" s="61"/>
      <c r="AN641" s="61"/>
    </row>
    <row r="642" spans="1:40" ht="9.75" customHeight="1" x14ac:dyDescent="0.2">
      <c r="A642" s="61"/>
      <c r="B642" s="61"/>
      <c r="C642" s="61"/>
      <c r="D642" s="61"/>
      <c r="E642" s="61"/>
      <c r="F642" s="61"/>
      <c r="G642" s="61"/>
      <c r="H642" s="61"/>
      <c r="I642" s="61"/>
      <c r="J642" s="61"/>
      <c r="K642" s="61"/>
      <c r="L642" s="61"/>
      <c r="M642" s="62"/>
      <c r="N642" s="61"/>
      <c r="O642" s="61"/>
      <c r="P642" s="61"/>
      <c r="Q642" s="61"/>
      <c r="R642" s="61"/>
      <c r="S642" s="61"/>
      <c r="T642" s="61"/>
      <c r="U642" s="61"/>
      <c r="V642" s="61"/>
      <c r="W642" s="61"/>
      <c r="X642" s="61"/>
      <c r="Y642" s="61"/>
      <c r="Z642" s="61"/>
      <c r="AA642" s="61"/>
      <c r="AB642" s="61"/>
      <c r="AC642" s="61"/>
      <c r="AD642" s="61"/>
      <c r="AE642" s="61"/>
      <c r="AF642" s="61"/>
      <c r="AG642" s="61"/>
      <c r="AH642" s="61"/>
      <c r="AI642" s="61"/>
      <c r="AJ642" s="61"/>
      <c r="AK642" s="61"/>
      <c r="AL642" s="61"/>
      <c r="AM642" s="61"/>
      <c r="AN642" s="61"/>
    </row>
    <row r="643" spans="1:40" ht="9.75" customHeight="1" x14ac:dyDescent="0.2">
      <c r="A643" s="61"/>
      <c r="B643" s="61"/>
      <c r="C643" s="61"/>
      <c r="D643" s="61"/>
      <c r="E643" s="61"/>
      <c r="F643" s="61"/>
      <c r="G643" s="61"/>
      <c r="H643" s="61"/>
      <c r="I643" s="61"/>
      <c r="J643" s="61"/>
      <c r="K643" s="61"/>
      <c r="L643" s="61"/>
      <c r="M643" s="62"/>
      <c r="N643" s="61"/>
      <c r="O643" s="61"/>
      <c r="P643" s="61"/>
      <c r="Q643" s="61"/>
      <c r="R643" s="61"/>
      <c r="S643" s="61"/>
      <c r="T643" s="61"/>
      <c r="U643" s="61"/>
      <c r="V643" s="61"/>
      <c r="W643" s="61"/>
      <c r="X643" s="61"/>
      <c r="Y643" s="61"/>
      <c r="Z643" s="61"/>
      <c r="AA643" s="61"/>
      <c r="AB643" s="61"/>
      <c r="AC643" s="61"/>
      <c r="AD643" s="61"/>
      <c r="AE643" s="61"/>
      <c r="AF643" s="61"/>
      <c r="AG643" s="61"/>
      <c r="AH643" s="61"/>
      <c r="AI643" s="61"/>
      <c r="AJ643" s="61"/>
      <c r="AK643" s="61"/>
      <c r="AL643" s="61"/>
      <c r="AM643" s="61"/>
      <c r="AN643" s="61"/>
    </row>
    <row r="644" spans="1:40" ht="9.75" customHeight="1" x14ac:dyDescent="0.2">
      <c r="A644" s="61"/>
      <c r="B644" s="61"/>
      <c r="C644" s="61"/>
      <c r="D644" s="61"/>
      <c r="E644" s="61"/>
      <c r="F644" s="61"/>
      <c r="G644" s="61"/>
      <c r="H644" s="61"/>
      <c r="I644" s="61"/>
      <c r="J644" s="61"/>
      <c r="K644" s="61"/>
      <c r="L644" s="61"/>
      <c r="M644" s="62"/>
      <c r="N644" s="61"/>
      <c r="O644" s="61"/>
      <c r="P644" s="61"/>
      <c r="Q644" s="61"/>
      <c r="R644" s="61"/>
      <c r="S644" s="61"/>
      <c r="T644" s="61"/>
      <c r="U644" s="61"/>
      <c r="V644" s="61"/>
      <c r="W644" s="61"/>
      <c r="X644" s="61"/>
      <c r="Y644" s="61"/>
      <c r="Z644" s="61"/>
      <c r="AA644" s="61"/>
      <c r="AB644" s="61"/>
      <c r="AC644" s="61"/>
      <c r="AD644" s="61"/>
      <c r="AE644" s="61"/>
      <c r="AF644" s="61"/>
      <c r="AG644" s="61"/>
      <c r="AH644" s="61"/>
      <c r="AI644" s="61"/>
      <c r="AJ644" s="61"/>
      <c r="AK644" s="61"/>
      <c r="AL644" s="61"/>
      <c r="AM644" s="61"/>
      <c r="AN644" s="61"/>
    </row>
    <row r="645" spans="1:40" ht="9.75" customHeight="1" x14ac:dyDescent="0.2">
      <c r="A645" s="61"/>
      <c r="B645" s="61"/>
      <c r="C645" s="61"/>
      <c r="D645" s="61"/>
      <c r="E645" s="61"/>
      <c r="F645" s="61"/>
      <c r="G645" s="61"/>
      <c r="H645" s="61"/>
      <c r="I645" s="61"/>
      <c r="J645" s="61"/>
      <c r="K645" s="61"/>
      <c r="L645" s="61"/>
      <c r="M645" s="62"/>
      <c r="N645" s="61"/>
      <c r="O645" s="61"/>
      <c r="P645" s="61"/>
      <c r="Q645" s="61"/>
      <c r="R645" s="61"/>
      <c r="S645" s="61"/>
      <c r="T645" s="61"/>
      <c r="U645" s="61"/>
      <c r="V645" s="61"/>
      <c r="W645" s="61"/>
      <c r="X645" s="61"/>
      <c r="Y645" s="61"/>
      <c r="Z645" s="61"/>
      <c r="AA645" s="61"/>
      <c r="AB645" s="61"/>
      <c r="AC645" s="61"/>
      <c r="AD645" s="61"/>
      <c r="AE645" s="61"/>
      <c r="AF645" s="61"/>
      <c r="AG645" s="61"/>
      <c r="AH645" s="61"/>
      <c r="AI645" s="61"/>
      <c r="AJ645" s="61"/>
      <c r="AK645" s="61"/>
      <c r="AL645" s="61"/>
      <c r="AM645" s="61"/>
      <c r="AN645" s="61"/>
    </row>
    <row r="646" spans="1:40" ht="9.75" customHeight="1" x14ac:dyDescent="0.2">
      <c r="A646" s="61"/>
      <c r="B646" s="61"/>
      <c r="C646" s="61"/>
      <c r="D646" s="61"/>
      <c r="E646" s="61"/>
      <c r="F646" s="61"/>
      <c r="G646" s="61"/>
      <c r="H646" s="61"/>
      <c r="I646" s="61"/>
      <c r="J646" s="61"/>
      <c r="K646" s="61"/>
      <c r="L646" s="61"/>
      <c r="M646" s="62"/>
      <c r="N646" s="61"/>
      <c r="O646" s="61"/>
      <c r="P646" s="61"/>
      <c r="Q646" s="61"/>
      <c r="R646" s="61"/>
      <c r="S646" s="61"/>
      <c r="T646" s="61"/>
      <c r="U646" s="61"/>
      <c r="V646" s="61"/>
      <c r="W646" s="61"/>
      <c r="X646" s="61"/>
      <c r="Y646" s="61"/>
      <c r="Z646" s="61"/>
      <c r="AA646" s="61"/>
      <c r="AB646" s="61"/>
      <c r="AC646" s="61"/>
      <c r="AD646" s="61"/>
      <c r="AE646" s="61"/>
      <c r="AF646" s="61"/>
      <c r="AG646" s="61"/>
      <c r="AH646" s="61"/>
      <c r="AI646" s="61"/>
      <c r="AJ646" s="61"/>
      <c r="AK646" s="61"/>
      <c r="AL646" s="61"/>
      <c r="AM646" s="61"/>
      <c r="AN646" s="61"/>
    </row>
    <row r="647" spans="1:40" ht="9.75" customHeight="1" x14ac:dyDescent="0.2">
      <c r="A647" s="61"/>
      <c r="B647" s="61"/>
      <c r="C647" s="61"/>
      <c r="D647" s="61"/>
      <c r="E647" s="61"/>
      <c r="F647" s="61"/>
      <c r="G647" s="61"/>
      <c r="H647" s="61"/>
      <c r="I647" s="61"/>
      <c r="J647" s="61"/>
      <c r="K647" s="61"/>
      <c r="L647" s="61"/>
      <c r="M647" s="62"/>
      <c r="N647" s="61"/>
      <c r="O647" s="61"/>
      <c r="P647" s="61"/>
      <c r="Q647" s="61"/>
      <c r="R647" s="61"/>
      <c r="S647" s="61"/>
      <c r="T647" s="61"/>
      <c r="U647" s="61"/>
      <c r="V647" s="61"/>
      <c r="W647" s="61"/>
      <c r="X647" s="61"/>
      <c r="Y647" s="61"/>
      <c r="Z647" s="61"/>
      <c r="AA647" s="61"/>
      <c r="AB647" s="61"/>
      <c r="AC647" s="61"/>
      <c r="AD647" s="61"/>
      <c r="AE647" s="61"/>
      <c r="AF647" s="61"/>
      <c r="AG647" s="61"/>
      <c r="AH647" s="61"/>
      <c r="AI647" s="61"/>
      <c r="AJ647" s="61"/>
      <c r="AK647" s="61"/>
      <c r="AL647" s="61"/>
      <c r="AM647" s="61"/>
      <c r="AN647" s="61"/>
    </row>
    <row r="648" spans="1:40" ht="9.75" customHeight="1" x14ac:dyDescent="0.2">
      <c r="A648" s="61"/>
      <c r="B648" s="61"/>
      <c r="C648" s="61"/>
      <c r="D648" s="61"/>
      <c r="E648" s="61"/>
      <c r="F648" s="61"/>
      <c r="G648" s="61"/>
      <c r="H648" s="61"/>
      <c r="I648" s="61"/>
      <c r="J648" s="61"/>
      <c r="K648" s="61"/>
      <c r="L648" s="61"/>
      <c r="M648" s="62"/>
      <c r="N648" s="61"/>
      <c r="O648" s="61"/>
      <c r="P648" s="61"/>
      <c r="Q648" s="61"/>
      <c r="R648" s="61"/>
      <c r="S648" s="61"/>
      <c r="T648" s="61"/>
      <c r="U648" s="61"/>
      <c r="V648" s="61"/>
      <c r="W648" s="61"/>
      <c r="X648" s="61"/>
      <c r="Y648" s="61"/>
      <c r="Z648" s="61"/>
      <c r="AA648" s="61"/>
      <c r="AB648" s="61"/>
      <c r="AC648" s="61"/>
      <c r="AD648" s="61"/>
      <c r="AE648" s="61"/>
      <c r="AF648" s="61"/>
      <c r="AG648" s="61"/>
      <c r="AH648" s="61"/>
      <c r="AI648" s="61"/>
      <c r="AJ648" s="61"/>
      <c r="AK648" s="61"/>
      <c r="AL648" s="61"/>
      <c r="AM648" s="61"/>
      <c r="AN648" s="61"/>
    </row>
    <row r="649" spans="1:40" ht="9.75" customHeight="1" x14ac:dyDescent="0.2">
      <c r="A649" s="61"/>
      <c r="B649" s="61"/>
      <c r="C649" s="61"/>
      <c r="D649" s="61"/>
      <c r="E649" s="61"/>
      <c r="F649" s="61"/>
      <c r="G649" s="61"/>
      <c r="H649" s="61"/>
      <c r="I649" s="61"/>
      <c r="J649" s="61"/>
      <c r="K649" s="61"/>
      <c r="L649" s="61"/>
      <c r="M649" s="62"/>
      <c r="N649" s="61"/>
      <c r="O649" s="61"/>
      <c r="P649" s="61"/>
      <c r="Q649" s="61"/>
      <c r="R649" s="61"/>
      <c r="S649" s="61"/>
      <c r="T649" s="61"/>
      <c r="U649" s="61"/>
      <c r="V649" s="61"/>
      <c r="W649" s="61"/>
      <c r="X649" s="61"/>
      <c r="Y649" s="61"/>
      <c r="Z649" s="61"/>
      <c r="AA649" s="61"/>
      <c r="AB649" s="61"/>
      <c r="AC649" s="61"/>
      <c r="AD649" s="61"/>
      <c r="AE649" s="61"/>
      <c r="AF649" s="61"/>
      <c r="AG649" s="61"/>
      <c r="AH649" s="61"/>
      <c r="AI649" s="61"/>
      <c r="AJ649" s="61"/>
      <c r="AK649" s="61"/>
      <c r="AL649" s="61"/>
      <c r="AM649" s="61"/>
      <c r="AN649" s="61"/>
    </row>
    <row r="650" spans="1:40" ht="9.75" customHeight="1" x14ac:dyDescent="0.2">
      <c r="A650" s="61"/>
      <c r="B650" s="61"/>
      <c r="C650" s="61"/>
      <c r="D650" s="61"/>
      <c r="E650" s="61"/>
      <c r="F650" s="61"/>
      <c r="G650" s="61"/>
      <c r="H650" s="61"/>
      <c r="I650" s="61"/>
      <c r="J650" s="61"/>
      <c r="K650" s="61"/>
      <c r="L650" s="61"/>
      <c r="M650" s="62"/>
      <c r="N650" s="61"/>
      <c r="O650" s="61"/>
      <c r="P650" s="61"/>
      <c r="Q650" s="61"/>
      <c r="R650" s="61"/>
      <c r="S650" s="61"/>
      <c r="T650" s="61"/>
      <c r="U650" s="61"/>
      <c r="V650" s="61"/>
      <c r="W650" s="61"/>
      <c r="X650" s="61"/>
      <c r="Y650" s="61"/>
      <c r="Z650" s="61"/>
      <c r="AA650" s="61"/>
      <c r="AB650" s="61"/>
      <c r="AC650" s="61"/>
      <c r="AD650" s="61"/>
      <c r="AE650" s="61"/>
      <c r="AF650" s="61"/>
      <c r="AG650" s="61"/>
      <c r="AH650" s="61"/>
      <c r="AI650" s="61"/>
      <c r="AJ650" s="61"/>
      <c r="AK650" s="61"/>
      <c r="AL650" s="61"/>
      <c r="AM650" s="61"/>
      <c r="AN650" s="61"/>
    </row>
    <row r="651" spans="1:40" ht="9.75" customHeight="1" x14ac:dyDescent="0.2">
      <c r="A651" s="61"/>
      <c r="B651" s="61"/>
      <c r="C651" s="61"/>
      <c r="D651" s="61"/>
      <c r="E651" s="61"/>
      <c r="F651" s="61"/>
      <c r="G651" s="61"/>
      <c r="H651" s="61"/>
      <c r="I651" s="61"/>
      <c r="J651" s="61"/>
      <c r="K651" s="61"/>
      <c r="L651" s="61"/>
      <c r="M651" s="62"/>
      <c r="N651" s="61"/>
      <c r="O651" s="61"/>
      <c r="P651" s="61"/>
      <c r="Q651" s="61"/>
      <c r="R651" s="61"/>
      <c r="S651" s="61"/>
      <c r="T651" s="61"/>
      <c r="U651" s="61"/>
      <c r="V651" s="61"/>
      <c r="W651" s="61"/>
      <c r="X651" s="61"/>
      <c r="Y651" s="61"/>
      <c r="Z651" s="61"/>
      <c r="AA651" s="61"/>
      <c r="AB651" s="61"/>
      <c r="AC651" s="61"/>
      <c r="AD651" s="61"/>
      <c r="AE651" s="61"/>
      <c r="AF651" s="61"/>
      <c r="AG651" s="61"/>
      <c r="AH651" s="61"/>
      <c r="AI651" s="61"/>
      <c r="AJ651" s="61"/>
      <c r="AK651" s="61"/>
      <c r="AL651" s="61"/>
      <c r="AM651" s="61"/>
      <c r="AN651" s="61"/>
    </row>
    <row r="652" spans="1:40" ht="9.75" customHeight="1" x14ac:dyDescent="0.2">
      <c r="A652" s="61"/>
      <c r="B652" s="61"/>
      <c r="C652" s="61"/>
      <c r="D652" s="61"/>
      <c r="E652" s="61"/>
      <c r="F652" s="61"/>
      <c r="G652" s="61"/>
      <c r="H652" s="61"/>
      <c r="I652" s="61"/>
      <c r="J652" s="61"/>
      <c r="K652" s="61"/>
      <c r="L652" s="61"/>
      <c r="M652" s="62"/>
      <c r="N652" s="61"/>
      <c r="O652" s="61"/>
      <c r="P652" s="61"/>
      <c r="Q652" s="61"/>
      <c r="R652" s="61"/>
      <c r="S652" s="61"/>
      <c r="T652" s="61"/>
      <c r="U652" s="61"/>
      <c r="V652" s="61"/>
      <c r="W652" s="61"/>
      <c r="X652" s="61"/>
      <c r="Y652" s="61"/>
      <c r="Z652" s="61"/>
      <c r="AA652" s="61"/>
      <c r="AB652" s="61"/>
      <c r="AC652" s="61"/>
      <c r="AD652" s="61"/>
      <c r="AE652" s="61"/>
      <c r="AF652" s="61"/>
      <c r="AG652" s="61"/>
      <c r="AH652" s="61"/>
      <c r="AI652" s="61"/>
      <c r="AJ652" s="61"/>
      <c r="AK652" s="61"/>
      <c r="AL652" s="61"/>
      <c r="AM652" s="61"/>
      <c r="AN652" s="61"/>
    </row>
    <row r="653" spans="1:40" ht="9.75" customHeight="1" x14ac:dyDescent="0.2">
      <c r="A653" s="61"/>
      <c r="B653" s="61"/>
      <c r="C653" s="61"/>
      <c r="D653" s="61"/>
      <c r="E653" s="61"/>
      <c r="F653" s="61"/>
      <c r="G653" s="61"/>
      <c r="H653" s="61"/>
      <c r="I653" s="61"/>
      <c r="J653" s="61"/>
      <c r="K653" s="61"/>
      <c r="L653" s="61"/>
      <c r="M653" s="62"/>
      <c r="N653" s="61"/>
      <c r="O653" s="61"/>
      <c r="P653" s="61"/>
      <c r="Q653" s="61"/>
      <c r="R653" s="61"/>
      <c r="S653" s="61"/>
      <c r="T653" s="61"/>
      <c r="U653" s="61"/>
      <c r="V653" s="61"/>
      <c r="W653" s="61"/>
      <c r="X653" s="61"/>
      <c r="Y653" s="61"/>
      <c r="Z653" s="61"/>
      <c r="AA653" s="61"/>
      <c r="AB653" s="61"/>
      <c r="AC653" s="61"/>
      <c r="AD653" s="61"/>
      <c r="AE653" s="61"/>
      <c r="AF653" s="61"/>
      <c r="AG653" s="61"/>
      <c r="AH653" s="61"/>
      <c r="AI653" s="61"/>
      <c r="AJ653" s="61"/>
      <c r="AK653" s="61"/>
      <c r="AL653" s="61"/>
      <c r="AM653" s="61"/>
      <c r="AN653" s="61"/>
    </row>
    <row r="654" spans="1:40" ht="9.75" customHeight="1" x14ac:dyDescent="0.2">
      <c r="A654" s="61"/>
      <c r="B654" s="61"/>
      <c r="C654" s="61"/>
      <c r="D654" s="61"/>
      <c r="E654" s="61"/>
      <c r="F654" s="61"/>
      <c r="G654" s="61"/>
      <c r="H654" s="61"/>
      <c r="I654" s="61"/>
      <c r="J654" s="61"/>
      <c r="K654" s="61"/>
      <c r="L654" s="61"/>
      <c r="M654" s="62"/>
      <c r="N654" s="61"/>
      <c r="O654" s="61"/>
      <c r="P654" s="61"/>
      <c r="Q654" s="61"/>
      <c r="R654" s="61"/>
      <c r="S654" s="61"/>
      <c r="T654" s="61"/>
      <c r="U654" s="61"/>
      <c r="V654" s="61"/>
      <c r="W654" s="61"/>
      <c r="X654" s="61"/>
      <c r="Y654" s="61"/>
      <c r="Z654" s="61"/>
      <c r="AA654" s="61"/>
      <c r="AB654" s="61"/>
      <c r="AC654" s="61"/>
      <c r="AD654" s="61"/>
      <c r="AE654" s="61"/>
      <c r="AF654" s="61"/>
      <c r="AG654" s="61"/>
      <c r="AH654" s="61"/>
      <c r="AI654" s="61"/>
      <c r="AJ654" s="61"/>
      <c r="AK654" s="61"/>
      <c r="AL654" s="61"/>
      <c r="AM654" s="61"/>
      <c r="AN654" s="61"/>
    </row>
    <row r="655" spans="1:40" ht="9.75" customHeight="1" x14ac:dyDescent="0.2">
      <c r="A655" s="61"/>
      <c r="B655" s="61"/>
      <c r="C655" s="61"/>
      <c r="D655" s="61"/>
      <c r="E655" s="61"/>
      <c r="F655" s="61"/>
      <c r="G655" s="61"/>
      <c r="H655" s="61"/>
      <c r="I655" s="61"/>
      <c r="J655" s="61"/>
      <c r="K655" s="61"/>
      <c r="L655" s="61"/>
      <c r="M655" s="62"/>
      <c r="N655" s="61"/>
      <c r="O655" s="61"/>
      <c r="P655" s="61"/>
      <c r="Q655" s="61"/>
      <c r="R655" s="61"/>
      <c r="S655" s="61"/>
      <c r="T655" s="61"/>
      <c r="U655" s="61"/>
      <c r="V655" s="61"/>
      <c r="W655" s="61"/>
      <c r="X655" s="61"/>
      <c r="Y655" s="61"/>
      <c r="Z655" s="61"/>
      <c r="AA655" s="61"/>
      <c r="AB655" s="61"/>
      <c r="AC655" s="61"/>
      <c r="AD655" s="61"/>
      <c r="AE655" s="61"/>
      <c r="AF655" s="61"/>
      <c r="AG655" s="61"/>
      <c r="AH655" s="61"/>
      <c r="AI655" s="61"/>
      <c r="AJ655" s="61"/>
      <c r="AK655" s="61"/>
      <c r="AL655" s="61"/>
      <c r="AM655" s="61"/>
      <c r="AN655" s="61"/>
    </row>
    <row r="656" spans="1:40" ht="9.75" customHeight="1" x14ac:dyDescent="0.2">
      <c r="A656" s="61"/>
      <c r="B656" s="61"/>
      <c r="C656" s="61"/>
      <c r="D656" s="61"/>
      <c r="E656" s="61"/>
      <c r="F656" s="61"/>
      <c r="G656" s="61"/>
      <c r="H656" s="61"/>
      <c r="I656" s="61"/>
      <c r="J656" s="61"/>
      <c r="K656" s="61"/>
      <c r="L656" s="61"/>
      <c r="M656" s="62"/>
      <c r="N656" s="61"/>
      <c r="O656" s="61"/>
      <c r="P656" s="61"/>
      <c r="Q656" s="61"/>
      <c r="R656" s="61"/>
      <c r="S656" s="61"/>
      <c r="T656" s="61"/>
      <c r="U656" s="61"/>
      <c r="V656" s="61"/>
      <c r="W656" s="61"/>
      <c r="X656" s="61"/>
      <c r="Y656" s="61"/>
      <c r="Z656" s="61"/>
      <c r="AA656" s="61"/>
      <c r="AB656" s="61"/>
      <c r="AC656" s="61"/>
      <c r="AD656" s="61"/>
      <c r="AE656" s="61"/>
      <c r="AF656" s="61"/>
      <c r="AG656" s="61"/>
      <c r="AH656" s="61"/>
      <c r="AI656" s="61"/>
      <c r="AJ656" s="61"/>
      <c r="AK656" s="61"/>
      <c r="AL656" s="61"/>
      <c r="AM656" s="61"/>
      <c r="AN656" s="61"/>
    </row>
    <row r="657" spans="1:40" ht="9.75" customHeight="1" x14ac:dyDescent="0.2">
      <c r="A657" s="61"/>
      <c r="B657" s="61"/>
      <c r="C657" s="61"/>
      <c r="D657" s="61"/>
      <c r="E657" s="61"/>
      <c r="F657" s="61"/>
      <c r="G657" s="61"/>
      <c r="H657" s="61"/>
      <c r="I657" s="61"/>
      <c r="J657" s="61"/>
      <c r="K657" s="61"/>
      <c r="L657" s="61"/>
      <c r="M657" s="62"/>
      <c r="N657" s="61"/>
      <c r="O657" s="61"/>
      <c r="P657" s="61"/>
      <c r="Q657" s="61"/>
      <c r="R657" s="61"/>
      <c r="S657" s="61"/>
      <c r="T657" s="61"/>
      <c r="U657" s="61"/>
      <c r="V657" s="61"/>
      <c r="W657" s="61"/>
      <c r="X657" s="61"/>
      <c r="Y657" s="61"/>
      <c r="Z657" s="61"/>
      <c r="AA657" s="61"/>
      <c r="AB657" s="61"/>
      <c r="AC657" s="61"/>
      <c r="AD657" s="61"/>
      <c r="AE657" s="61"/>
      <c r="AF657" s="61"/>
      <c r="AG657" s="61"/>
      <c r="AH657" s="61"/>
      <c r="AI657" s="61"/>
      <c r="AJ657" s="61"/>
      <c r="AK657" s="61"/>
      <c r="AL657" s="61"/>
      <c r="AM657" s="61"/>
      <c r="AN657" s="61"/>
    </row>
    <row r="658" spans="1:40" ht="9.75" customHeight="1" x14ac:dyDescent="0.2">
      <c r="A658" s="61"/>
      <c r="B658" s="61"/>
      <c r="C658" s="61"/>
      <c r="D658" s="61"/>
      <c r="E658" s="61"/>
      <c r="F658" s="61"/>
      <c r="G658" s="61"/>
      <c r="H658" s="61"/>
      <c r="I658" s="61"/>
      <c r="J658" s="61"/>
      <c r="K658" s="61"/>
      <c r="L658" s="61"/>
      <c r="M658" s="62"/>
      <c r="N658" s="61"/>
      <c r="O658" s="61"/>
      <c r="P658" s="61"/>
      <c r="Q658" s="61"/>
      <c r="R658" s="61"/>
      <c r="S658" s="61"/>
      <c r="T658" s="61"/>
      <c r="U658" s="61"/>
      <c r="V658" s="61"/>
      <c r="W658" s="61"/>
      <c r="X658" s="61"/>
      <c r="Y658" s="61"/>
      <c r="Z658" s="61"/>
      <c r="AA658" s="61"/>
      <c r="AB658" s="61"/>
      <c r="AC658" s="61"/>
      <c r="AD658" s="61"/>
      <c r="AE658" s="61"/>
      <c r="AF658" s="61"/>
      <c r="AG658" s="61"/>
      <c r="AH658" s="61"/>
      <c r="AI658" s="61"/>
      <c r="AJ658" s="61"/>
      <c r="AK658" s="61"/>
      <c r="AL658" s="61"/>
      <c r="AM658" s="61"/>
      <c r="AN658" s="61"/>
    </row>
    <row r="659" spans="1:40" ht="9.75" customHeight="1" x14ac:dyDescent="0.2">
      <c r="A659" s="61"/>
      <c r="B659" s="61"/>
      <c r="C659" s="61"/>
      <c r="D659" s="61"/>
      <c r="E659" s="61"/>
      <c r="F659" s="61"/>
      <c r="G659" s="61"/>
      <c r="H659" s="61"/>
      <c r="I659" s="61"/>
      <c r="J659" s="61"/>
      <c r="K659" s="61"/>
      <c r="L659" s="61"/>
      <c r="M659" s="62"/>
      <c r="N659" s="61"/>
      <c r="O659" s="61"/>
      <c r="P659" s="61"/>
      <c r="Q659" s="61"/>
      <c r="R659" s="61"/>
      <c r="S659" s="61"/>
      <c r="T659" s="61"/>
      <c r="U659" s="61"/>
      <c r="V659" s="61"/>
      <c r="W659" s="61"/>
      <c r="X659" s="61"/>
      <c r="Y659" s="61"/>
      <c r="Z659" s="61"/>
      <c r="AA659" s="61"/>
      <c r="AB659" s="61"/>
      <c r="AC659" s="61"/>
      <c r="AD659" s="61"/>
      <c r="AE659" s="61"/>
      <c r="AF659" s="61"/>
      <c r="AG659" s="61"/>
      <c r="AH659" s="61"/>
      <c r="AI659" s="61"/>
      <c r="AJ659" s="61"/>
      <c r="AK659" s="61"/>
      <c r="AL659" s="61"/>
      <c r="AM659" s="61"/>
      <c r="AN659" s="61"/>
    </row>
    <row r="660" spans="1:40" ht="9.75" customHeight="1" x14ac:dyDescent="0.2">
      <c r="A660" s="61"/>
      <c r="B660" s="61"/>
      <c r="C660" s="61"/>
      <c r="D660" s="61"/>
      <c r="E660" s="61"/>
      <c r="F660" s="61"/>
      <c r="G660" s="61"/>
      <c r="H660" s="61"/>
      <c r="I660" s="61"/>
      <c r="J660" s="61"/>
      <c r="K660" s="61"/>
      <c r="L660" s="61"/>
      <c r="M660" s="62"/>
      <c r="N660" s="61"/>
      <c r="O660" s="61"/>
      <c r="P660" s="61"/>
      <c r="Q660" s="61"/>
      <c r="R660" s="61"/>
      <c r="S660" s="61"/>
      <c r="T660" s="61"/>
      <c r="U660" s="61"/>
      <c r="V660" s="61"/>
      <c r="W660" s="61"/>
      <c r="X660" s="61"/>
      <c r="Y660" s="61"/>
      <c r="Z660" s="61"/>
      <c r="AA660" s="61"/>
      <c r="AB660" s="61"/>
      <c r="AC660" s="61"/>
      <c r="AD660" s="61"/>
      <c r="AE660" s="61"/>
      <c r="AF660" s="61"/>
      <c r="AG660" s="61"/>
      <c r="AH660" s="61"/>
      <c r="AI660" s="61"/>
      <c r="AJ660" s="61"/>
      <c r="AK660" s="61"/>
      <c r="AL660" s="61"/>
      <c r="AM660" s="61"/>
      <c r="AN660" s="61"/>
    </row>
    <row r="661" spans="1:40" ht="9.75" customHeight="1" x14ac:dyDescent="0.2">
      <c r="A661" s="61"/>
      <c r="B661" s="61"/>
      <c r="C661" s="61"/>
      <c r="D661" s="61"/>
      <c r="E661" s="61"/>
      <c r="F661" s="61"/>
      <c r="G661" s="61"/>
      <c r="H661" s="61"/>
      <c r="I661" s="61"/>
      <c r="J661" s="61"/>
      <c r="K661" s="61"/>
      <c r="L661" s="61"/>
      <c r="M661" s="62"/>
      <c r="N661" s="61"/>
      <c r="O661" s="61"/>
      <c r="P661" s="61"/>
      <c r="Q661" s="61"/>
      <c r="R661" s="61"/>
      <c r="S661" s="61"/>
      <c r="T661" s="61"/>
      <c r="U661" s="61"/>
      <c r="V661" s="61"/>
      <c r="W661" s="61"/>
      <c r="X661" s="61"/>
      <c r="Y661" s="61"/>
      <c r="Z661" s="61"/>
      <c r="AA661" s="61"/>
      <c r="AB661" s="61"/>
      <c r="AC661" s="61"/>
      <c r="AD661" s="61"/>
      <c r="AE661" s="61"/>
      <c r="AF661" s="61"/>
      <c r="AG661" s="61"/>
      <c r="AH661" s="61"/>
      <c r="AI661" s="61"/>
      <c r="AJ661" s="61"/>
      <c r="AK661" s="61"/>
      <c r="AL661" s="61"/>
      <c r="AM661" s="61"/>
      <c r="AN661" s="61"/>
    </row>
    <row r="662" spans="1:40" ht="9.75" customHeight="1" x14ac:dyDescent="0.2">
      <c r="A662" s="61"/>
      <c r="B662" s="61"/>
      <c r="C662" s="61"/>
      <c r="D662" s="61"/>
      <c r="E662" s="61"/>
      <c r="F662" s="61"/>
      <c r="G662" s="61"/>
      <c r="H662" s="61"/>
      <c r="I662" s="61"/>
      <c r="J662" s="61"/>
      <c r="K662" s="61"/>
      <c r="L662" s="61"/>
      <c r="M662" s="62"/>
      <c r="N662" s="61"/>
      <c r="O662" s="61"/>
      <c r="P662" s="61"/>
      <c r="Q662" s="61"/>
      <c r="R662" s="61"/>
      <c r="S662" s="61"/>
      <c r="T662" s="61"/>
      <c r="U662" s="61"/>
      <c r="V662" s="61"/>
      <c r="W662" s="61"/>
      <c r="X662" s="61"/>
      <c r="Y662" s="61"/>
      <c r="Z662" s="61"/>
      <c r="AA662" s="61"/>
      <c r="AB662" s="61"/>
      <c r="AC662" s="61"/>
      <c r="AD662" s="61"/>
      <c r="AE662" s="61"/>
      <c r="AF662" s="61"/>
      <c r="AG662" s="61"/>
      <c r="AH662" s="61"/>
      <c r="AI662" s="61"/>
      <c r="AJ662" s="61"/>
      <c r="AK662" s="61"/>
      <c r="AL662" s="61"/>
      <c r="AM662" s="61"/>
      <c r="AN662" s="61"/>
    </row>
    <row r="663" spans="1:40" ht="9.75" customHeight="1" x14ac:dyDescent="0.2">
      <c r="A663" s="61"/>
      <c r="B663" s="61"/>
      <c r="C663" s="61"/>
      <c r="D663" s="61"/>
      <c r="E663" s="61"/>
      <c r="F663" s="61"/>
      <c r="G663" s="61"/>
      <c r="H663" s="61"/>
      <c r="I663" s="61"/>
      <c r="J663" s="61"/>
      <c r="K663" s="61"/>
      <c r="L663" s="61"/>
      <c r="M663" s="62"/>
      <c r="N663" s="61"/>
      <c r="O663" s="61"/>
      <c r="P663" s="61"/>
      <c r="Q663" s="61"/>
      <c r="R663" s="61"/>
      <c r="S663" s="61"/>
      <c r="T663" s="61"/>
      <c r="U663" s="61"/>
      <c r="V663" s="61"/>
      <c r="W663" s="61"/>
      <c r="X663" s="61"/>
      <c r="Y663" s="61"/>
      <c r="Z663" s="61"/>
      <c r="AA663" s="61"/>
      <c r="AB663" s="61"/>
      <c r="AC663" s="61"/>
      <c r="AD663" s="61"/>
      <c r="AE663" s="61"/>
      <c r="AF663" s="61"/>
      <c r="AG663" s="61"/>
      <c r="AH663" s="61"/>
      <c r="AI663" s="61"/>
      <c r="AJ663" s="61"/>
      <c r="AK663" s="61"/>
      <c r="AL663" s="61"/>
      <c r="AM663" s="61"/>
      <c r="AN663" s="61"/>
    </row>
    <row r="664" spans="1:40" ht="9.75" customHeight="1" x14ac:dyDescent="0.2">
      <c r="A664" s="61"/>
      <c r="B664" s="61"/>
      <c r="C664" s="61"/>
      <c r="D664" s="61"/>
      <c r="E664" s="61"/>
      <c r="F664" s="61"/>
      <c r="G664" s="61"/>
      <c r="H664" s="61"/>
      <c r="I664" s="61"/>
      <c r="J664" s="61"/>
      <c r="K664" s="61"/>
      <c r="L664" s="61"/>
      <c r="M664" s="62"/>
      <c r="N664" s="61"/>
      <c r="O664" s="61"/>
      <c r="P664" s="61"/>
      <c r="Q664" s="61"/>
      <c r="R664" s="61"/>
      <c r="S664" s="61"/>
      <c r="T664" s="61"/>
      <c r="U664" s="61"/>
      <c r="V664" s="61"/>
      <c r="W664" s="61"/>
      <c r="X664" s="61"/>
      <c r="Y664" s="61"/>
      <c r="Z664" s="61"/>
      <c r="AA664" s="61"/>
      <c r="AB664" s="61"/>
      <c r="AC664" s="61"/>
      <c r="AD664" s="61"/>
      <c r="AE664" s="61"/>
      <c r="AF664" s="61"/>
      <c r="AG664" s="61"/>
      <c r="AH664" s="61"/>
      <c r="AI664" s="61"/>
      <c r="AJ664" s="61"/>
      <c r="AK664" s="61"/>
      <c r="AL664" s="61"/>
      <c r="AM664" s="61"/>
      <c r="AN664" s="61"/>
    </row>
    <row r="665" spans="1:40" ht="9.75" customHeight="1" x14ac:dyDescent="0.2">
      <c r="A665" s="61"/>
      <c r="B665" s="61"/>
      <c r="C665" s="61"/>
      <c r="D665" s="61"/>
      <c r="E665" s="61"/>
      <c r="F665" s="61"/>
      <c r="G665" s="61"/>
      <c r="H665" s="61"/>
      <c r="I665" s="61"/>
      <c r="J665" s="61"/>
      <c r="K665" s="61"/>
      <c r="L665" s="61"/>
      <c r="M665" s="62"/>
      <c r="N665" s="61"/>
      <c r="O665" s="61"/>
      <c r="P665" s="61"/>
      <c r="Q665" s="61"/>
      <c r="R665" s="61"/>
      <c r="S665" s="61"/>
      <c r="T665" s="61"/>
      <c r="U665" s="61"/>
      <c r="V665" s="61"/>
      <c r="W665" s="61"/>
      <c r="X665" s="61"/>
      <c r="Y665" s="61"/>
      <c r="Z665" s="61"/>
      <c r="AA665" s="61"/>
      <c r="AB665" s="61"/>
      <c r="AC665" s="61"/>
      <c r="AD665" s="61"/>
      <c r="AE665" s="61"/>
      <c r="AF665" s="61"/>
      <c r="AG665" s="61"/>
      <c r="AH665" s="61"/>
      <c r="AI665" s="61"/>
      <c r="AJ665" s="61"/>
      <c r="AK665" s="61"/>
      <c r="AL665" s="61"/>
      <c r="AM665" s="61"/>
      <c r="AN665" s="61"/>
    </row>
    <row r="666" spans="1:40" ht="9.75" customHeight="1" x14ac:dyDescent="0.2">
      <c r="A666" s="61"/>
      <c r="B666" s="61"/>
      <c r="C666" s="61"/>
      <c r="D666" s="61"/>
      <c r="E666" s="61"/>
      <c r="F666" s="61"/>
      <c r="G666" s="61"/>
      <c r="H666" s="61"/>
      <c r="I666" s="61"/>
      <c r="J666" s="61"/>
      <c r="K666" s="61"/>
      <c r="L666" s="61"/>
      <c r="M666" s="62"/>
      <c r="N666" s="61"/>
      <c r="O666" s="61"/>
      <c r="P666" s="61"/>
      <c r="Q666" s="61"/>
      <c r="R666" s="61"/>
      <c r="S666" s="61"/>
      <c r="T666" s="61"/>
      <c r="U666" s="61"/>
      <c r="V666" s="61"/>
      <c r="W666" s="61"/>
      <c r="X666" s="61"/>
      <c r="Y666" s="61"/>
      <c r="Z666" s="61"/>
      <c r="AA666" s="61"/>
      <c r="AB666" s="61"/>
      <c r="AC666" s="61"/>
      <c r="AD666" s="61"/>
      <c r="AE666" s="61"/>
      <c r="AF666" s="61"/>
      <c r="AG666" s="61"/>
      <c r="AH666" s="61"/>
      <c r="AI666" s="61"/>
      <c r="AJ666" s="61"/>
      <c r="AK666" s="61"/>
      <c r="AL666" s="61"/>
      <c r="AM666" s="61"/>
      <c r="AN666" s="61"/>
    </row>
    <row r="667" spans="1:40" ht="9.75" customHeight="1" x14ac:dyDescent="0.2">
      <c r="A667" s="61"/>
      <c r="B667" s="61"/>
      <c r="C667" s="61"/>
      <c r="D667" s="61"/>
      <c r="E667" s="61"/>
      <c r="F667" s="61"/>
      <c r="G667" s="61"/>
      <c r="H667" s="61"/>
      <c r="I667" s="61"/>
      <c r="J667" s="61"/>
      <c r="K667" s="61"/>
      <c r="L667" s="61"/>
      <c r="M667" s="62"/>
      <c r="N667" s="61"/>
      <c r="O667" s="61"/>
      <c r="P667" s="61"/>
      <c r="Q667" s="61"/>
      <c r="R667" s="61"/>
      <c r="S667" s="61"/>
      <c r="T667" s="61"/>
      <c r="U667" s="61"/>
      <c r="V667" s="61"/>
      <c r="W667" s="61"/>
      <c r="X667" s="61"/>
      <c r="Y667" s="61"/>
      <c r="Z667" s="61"/>
      <c r="AA667" s="61"/>
      <c r="AB667" s="61"/>
      <c r="AC667" s="61"/>
      <c r="AD667" s="61"/>
      <c r="AE667" s="61"/>
      <c r="AF667" s="61"/>
      <c r="AG667" s="61"/>
      <c r="AH667" s="61"/>
      <c r="AI667" s="61"/>
      <c r="AJ667" s="61"/>
      <c r="AK667" s="61"/>
      <c r="AL667" s="61"/>
      <c r="AM667" s="61"/>
      <c r="AN667" s="61"/>
    </row>
    <row r="668" spans="1:40" ht="9.75" customHeight="1" x14ac:dyDescent="0.2">
      <c r="A668" s="61"/>
      <c r="B668" s="61"/>
      <c r="C668" s="61"/>
      <c r="D668" s="61"/>
      <c r="E668" s="61"/>
      <c r="F668" s="61"/>
      <c r="G668" s="61"/>
      <c r="H668" s="61"/>
      <c r="I668" s="61"/>
      <c r="J668" s="61"/>
      <c r="K668" s="61"/>
      <c r="L668" s="61"/>
      <c r="M668" s="62"/>
      <c r="N668" s="61"/>
      <c r="O668" s="61"/>
      <c r="P668" s="61"/>
      <c r="Q668" s="61"/>
      <c r="R668" s="61"/>
      <c r="S668" s="61"/>
      <c r="T668" s="61"/>
      <c r="U668" s="61"/>
      <c r="V668" s="61"/>
      <c r="W668" s="61"/>
      <c r="X668" s="61"/>
      <c r="Y668" s="61"/>
      <c r="Z668" s="61"/>
      <c r="AA668" s="61"/>
      <c r="AB668" s="61"/>
      <c r="AC668" s="61"/>
      <c r="AD668" s="61"/>
      <c r="AE668" s="61"/>
      <c r="AF668" s="61"/>
      <c r="AG668" s="61"/>
      <c r="AH668" s="61"/>
      <c r="AI668" s="61"/>
      <c r="AJ668" s="61"/>
      <c r="AK668" s="61"/>
      <c r="AL668" s="61"/>
      <c r="AM668" s="61"/>
      <c r="AN668" s="61"/>
    </row>
    <row r="669" spans="1:40" ht="9.75" customHeight="1" x14ac:dyDescent="0.2">
      <c r="A669" s="61"/>
      <c r="B669" s="61"/>
      <c r="C669" s="61"/>
      <c r="D669" s="61"/>
      <c r="E669" s="61"/>
      <c r="F669" s="61"/>
      <c r="G669" s="61"/>
      <c r="H669" s="61"/>
      <c r="I669" s="61"/>
      <c r="J669" s="61"/>
      <c r="K669" s="61"/>
      <c r="L669" s="61"/>
      <c r="M669" s="62"/>
      <c r="N669" s="61"/>
      <c r="O669" s="61"/>
      <c r="P669" s="61"/>
      <c r="Q669" s="61"/>
      <c r="R669" s="61"/>
      <c r="S669" s="61"/>
      <c r="T669" s="61"/>
      <c r="U669" s="61"/>
      <c r="V669" s="61"/>
      <c r="W669" s="61"/>
      <c r="X669" s="61"/>
      <c r="Y669" s="61"/>
      <c r="Z669" s="61"/>
      <c r="AA669" s="61"/>
      <c r="AB669" s="61"/>
      <c r="AC669" s="61"/>
      <c r="AD669" s="61"/>
      <c r="AE669" s="61"/>
      <c r="AF669" s="61"/>
      <c r="AG669" s="61"/>
      <c r="AH669" s="61"/>
      <c r="AI669" s="61"/>
      <c r="AJ669" s="61"/>
      <c r="AK669" s="61"/>
      <c r="AL669" s="61"/>
      <c r="AM669" s="61"/>
      <c r="AN669" s="61"/>
    </row>
    <row r="670" spans="1:40" ht="9.75" customHeight="1" x14ac:dyDescent="0.2">
      <c r="A670" s="61"/>
      <c r="B670" s="61"/>
      <c r="C670" s="61"/>
      <c r="D670" s="61"/>
      <c r="E670" s="61"/>
      <c r="F670" s="61"/>
      <c r="G670" s="61"/>
      <c r="H670" s="61"/>
      <c r="I670" s="61"/>
      <c r="J670" s="61"/>
      <c r="K670" s="61"/>
      <c r="L670" s="61"/>
      <c r="M670" s="62"/>
      <c r="N670" s="61"/>
      <c r="O670" s="61"/>
      <c r="P670" s="61"/>
      <c r="Q670" s="61"/>
      <c r="R670" s="61"/>
      <c r="S670" s="61"/>
      <c r="T670" s="61"/>
      <c r="U670" s="61"/>
      <c r="V670" s="61"/>
      <c r="W670" s="61"/>
      <c r="X670" s="61"/>
      <c r="Y670" s="61"/>
      <c r="Z670" s="61"/>
      <c r="AA670" s="61"/>
      <c r="AB670" s="61"/>
      <c r="AC670" s="61"/>
      <c r="AD670" s="61"/>
      <c r="AE670" s="61"/>
      <c r="AF670" s="61"/>
      <c r="AG670" s="61"/>
      <c r="AH670" s="61"/>
      <c r="AI670" s="61"/>
      <c r="AJ670" s="61"/>
      <c r="AK670" s="61"/>
      <c r="AL670" s="61"/>
      <c r="AM670" s="61"/>
      <c r="AN670" s="61"/>
    </row>
    <row r="671" spans="1:40" ht="9.75" customHeight="1" x14ac:dyDescent="0.2">
      <c r="A671" s="61"/>
      <c r="B671" s="61"/>
      <c r="C671" s="61"/>
      <c r="D671" s="61"/>
      <c r="E671" s="61"/>
      <c r="F671" s="61"/>
      <c r="G671" s="61"/>
      <c r="H671" s="61"/>
      <c r="I671" s="61"/>
      <c r="J671" s="61"/>
      <c r="K671" s="61"/>
      <c r="L671" s="61"/>
      <c r="M671" s="62"/>
      <c r="N671" s="61"/>
      <c r="O671" s="61"/>
      <c r="P671" s="61"/>
      <c r="Q671" s="61"/>
      <c r="R671" s="61"/>
      <c r="S671" s="61"/>
      <c r="T671" s="61"/>
      <c r="U671" s="61"/>
      <c r="V671" s="61"/>
      <c r="W671" s="61"/>
      <c r="X671" s="61"/>
      <c r="Y671" s="61"/>
      <c r="Z671" s="61"/>
      <c r="AA671" s="61"/>
      <c r="AB671" s="61"/>
      <c r="AC671" s="61"/>
      <c r="AD671" s="61"/>
      <c r="AE671" s="61"/>
      <c r="AF671" s="61"/>
      <c r="AG671" s="61"/>
      <c r="AH671" s="61"/>
      <c r="AI671" s="61"/>
      <c r="AJ671" s="61"/>
      <c r="AK671" s="61"/>
      <c r="AL671" s="61"/>
      <c r="AM671" s="61"/>
      <c r="AN671" s="61"/>
    </row>
    <row r="672" spans="1:40" ht="9.75" customHeight="1" x14ac:dyDescent="0.2">
      <c r="A672" s="61"/>
      <c r="B672" s="61"/>
      <c r="C672" s="61"/>
      <c r="D672" s="61"/>
      <c r="E672" s="61"/>
      <c r="F672" s="61"/>
      <c r="G672" s="61"/>
      <c r="H672" s="61"/>
      <c r="I672" s="61"/>
      <c r="J672" s="61"/>
      <c r="K672" s="61"/>
      <c r="L672" s="61"/>
      <c r="M672" s="62"/>
      <c r="N672" s="61"/>
      <c r="O672" s="61"/>
      <c r="P672" s="61"/>
      <c r="Q672" s="61"/>
      <c r="R672" s="61"/>
      <c r="S672" s="61"/>
      <c r="T672" s="61"/>
      <c r="U672" s="61"/>
      <c r="V672" s="61"/>
      <c r="W672" s="61"/>
      <c r="X672" s="61"/>
      <c r="Y672" s="61"/>
      <c r="Z672" s="61"/>
      <c r="AA672" s="61"/>
      <c r="AB672" s="61"/>
      <c r="AC672" s="61"/>
      <c r="AD672" s="61"/>
      <c r="AE672" s="61"/>
      <c r="AF672" s="61"/>
      <c r="AG672" s="61"/>
      <c r="AH672" s="61"/>
      <c r="AI672" s="61"/>
      <c r="AJ672" s="61"/>
      <c r="AK672" s="61"/>
      <c r="AL672" s="61"/>
      <c r="AM672" s="61"/>
      <c r="AN672" s="61"/>
    </row>
    <row r="673" spans="1:40" ht="9.75" customHeight="1" x14ac:dyDescent="0.2">
      <c r="A673" s="61"/>
      <c r="B673" s="61"/>
      <c r="C673" s="61"/>
      <c r="D673" s="61"/>
      <c r="E673" s="61"/>
      <c r="F673" s="61"/>
      <c r="G673" s="61"/>
      <c r="H673" s="61"/>
      <c r="I673" s="61"/>
      <c r="J673" s="61"/>
      <c r="K673" s="61"/>
      <c r="L673" s="61"/>
      <c r="M673" s="62"/>
      <c r="N673" s="61"/>
      <c r="O673" s="61"/>
      <c r="P673" s="61"/>
      <c r="Q673" s="61"/>
      <c r="R673" s="61"/>
      <c r="S673" s="61"/>
      <c r="T673" s="61"/>
      <c r="U673" s="61"/>
      <c r="V673" s="61"/>
      <c r="W673" s="61"/>
      <c r="X673" s="61"/>
      <c r="Y673" s="61"/>
      <c r="Z673" s="61"/>
      <c r="AA673" s="61"/>
      <c r="AB673" s="61"/>
      <c r="AC673" s="61"/>
      <c r="AD673" s="61"/>
      <c r="AE673" s="61"/>
      <c r="AF673" s="61"/>
      <c r="AG673" s="61"/>
      <c r="AH673" s="61"/>
      <c r="AI673" s="61"/>
      <c r="AJ673" s="61"/>
      <c r="AK673" s="61"/>
      <c r="AL673" s="61"/>
      <c r="AM673" s="61"/>
      <c r="AN673" s="61"/>
    </row>
    <row r="674" spans="1:40" ht="9.75" customHeight="1" x14ac:dyDescent="0.2">
      <c r="A674" s="61"/>
      <c r="B674" s="61"/>
      <c r="C674" s="61"/>
      <c r="D674" s="61"/>
      <c r="E674" s="61"/>
      <c r="F674" s="61"/>
      <c r="G674" s="61"/>
      <c r="H674" s="61"/>
      <c r="I674" s="61"/>
      <c r="J674" s="61"/>
      <c r="K674" s="61"/>
      <c r="L674" s="61"/>
      <c r="M674" s="62"/>
      <c r="N674" s="61"/>
      <c r="O674" s="61"/>
      <c r="P674" s="61"/>
      <c r="Q674" s="61"/>
      <c r="R674" s="61"/>
      <c r="S674" s="61"/>
      <c r="T674" s="61"/>
      <c r="U674" s="61"/>
      <c r="V674" s="61"/>
      <c r="W674" s="61"/>
      <c r="X674" s="61"/>
      <c r="Y674" s="61"/>
      <c r="Z674" s="61"/>
      <c r="AA674" s="61"/>
      <c r="AB674" s="61"/>
      <c r="AC674" s="61"/>
      <c r="AD674" s="61"/>
      <c r="AE674" s="61"/>
      <c r="AF674" s="61"/>
      <c r="AG674" s="61"/>
      <c r="AH674" s="61"/>
      <c r="AI674" s="61"/>
      <c r="AJ674" s="61"/>
      <c r="AK674" s="61"/>
      <c r="AL674" s="61"/>
      <c r="AM674" s="61"/>
      <c r="AN674" s="61"/>
    </row>
    <row r="675" spans="1:40" ht="9.75" customHeight="1" x14ac:dyDescent="0.2">
      <c r="A675" s="61"/>
      <c r="B675" s="61"/>
      <c r="C675" s="61"/>
      <c r="D675" s="61"/>
      <c r="E675" s="61"/>
      <c r="F675" s="61"/>
      <c r="G675" s="61"/>
      <c r="H675" s="61"/>
      <c r="I675" s="61"/>
      <c r="J675" s="61"/>
      <c r="K675" s="61"/>
      <c r="L675" s="61"/>
      <c r="M675" s="62"/>
      <c r="N675" s="61"/>
      <c r="O675" s="61"/>
      <c r="P675" s="61"/>
      <c r="Q675" s="61"/>
      <c r="R675" s="61"/>
      <c r="S675" s="61"/>
      <c r="T675" s="61"/>
      <c r="U675" s="61"/>
      <c r="V675" s="61"/>
      <c r="W675" s="61"/>
      <c r="X675" s="61"/>
      <c r="Y675" s="61"/>
      <c r="Z675" s="61"/>
      <c r="AA675" s="61"/>
      <c r="AB675" s="61"/>
      <c r="AC675" s="61"/>
      <c r="AD675" s="61"/>
      <c r="AE675" s="61"/>
      <c r="AF675" s="61"/>
      <c r="AG675" s="61"/>
      <c r="AH675" s="61"/>
      <c r="AI675" s="61"/>
      <c r="AJ675" s="61"/>
      <c r="AK675" s="61"/>
      <c r="AL675" s="61"/>
      <c r="AM675" s="61"/>
      <c r="AN675" s="61"/>
    </row>
    <row r="676" spans="1:40" ht="9.75" customHeight="1" x14ac:dyDescent="0.2">
      <c r="A676" s="61"/>
      <c r="B676" s="61"/>
      <c r="C676" s="61"/>
      <c r="D676" s="61"/>
      <c r="E676" s="61"/>
      <c r="F676" s="61"/>
      <c r="G676" s="61"/>
      <c r="H676" s="61"/>
      <c r="I676" s="61"/>
      <c r="J676" s="61"/>
      <c r="K676" s="61"/>
      <c r="L676" s="61"/>
      <c r="M676" s="62"/>
      <c r="N676" s="61"/>
      <c r="O676" s="61"/>
      <c r="P676" s="61"/>
      <c r="Q676" s="61"/>
      <c r="R676" s="61"/>
      <c r="S676" s="61"/>
      <c r="T676" s="61"/>
      <c r="U676" s="61"/>
      <c r="V676" s="61"/>
      <c r="W676" s="61"/>
      <c r="X676" s="61"/>
      <c r="Y676" s="61"/>
      <c r="Z676" s="61"/>
      <c r="AA676" s="61"/>
      <c r="AB676" s="61"/>
      <c r="AC676" s="61"/>
      <c r="AD676" s="61"/>
      <c r="AE676" s="61"/>
      <c r="AF676" s="61"/>
      <c r="AG676" s="61"/>
      <c r="AH676" s="61"/>
      <c r="AI676" s="61"/>
      <c r="AJ676" s="61"/>
      <c r="AK676" s="61"/>
      <c r="AL676" s="61"/>
      <c r="AM676" s="61"/>
      <c r="AN676" s="61"/>
    </row>
    <row r="677" spans="1:40" ht="9.75" customHeight="1" x14ac:dyDescent="0.2">
      <c r="A677" s="61"/>
      <c r="B677" s="61"/>
      <c r="C677" s="61"/>
      <c r="D677" s="61"/>
      <c r="E677" s="61"/>
      <c r="F677" s="61"/>
      <c r="G677" s="61"/>
      <c r="H677" s="61"/>
      <c r="I677" s="61"/>
      <c r="J677" s="61"/>
      <c r="K677" s="61"/>
      <c r="L677" s="61"/>
      <c r="M677" s="62"/>
      <c r="N677" s="61"/>
      <c r="O677" s="61"/>
      <c r="P677" s="61"/>
      <c r="Q677" s="61"/>
      <c r="R677" s="61"/>
      <c r="S677" s="61"/>
      <c r="T677" s="61"/>
      <c r="U677" s="61"/>
      <c r="V677" s="61"/>
      <c r="W677" s="61"/>
      <c r="X677" s="61"/>
      <c r="Y677" s="61"/>
      <c r="Z677" s="61"/>
      <c r="AA677" s="61"/>
      <c r="AB677" s="61"/>
      <c r="AC677" s="61"/>
      <c r="AD677" s="61"/>
      <c r="AE677" s="61"/>
      <c r="AF677" s="61"/>
      <c r="AG677" s="61"/>
      <c r="AH677" s="61"/>
      <c r="AI677" s="61"/>
      <c r="AJ677" s="61"/>
      <c r="AK677" s="61"/>
      <c r="AL677" s="61"/>
      <c r="AM677" s="61"/>
      <c r="AN677" s="61"/>
    </row>
    <row r="678" spans="1:40" ht="9.75" customHeight="1" x14ac:dyDescent="0.2">
      <c r="A678" s="61"/>
      <c r="B678" s="61"/>
      <c r="C678" s="61"/>
      <c r="D678" s="61"/>
      <c r="E678" s="61"/>
      <c r="F678" s="61"/>
      <c r="G678" s="61"/>
      <c r="H678" s="61"/>
      <c r="I678" s="61"/>
      <c r="J678" s="61"/>
      <c r="K678" s="61"/>
      <c r="L678" s="61"/>
      <c r="M678" s="62"/>
      <c r="N678" s="61"/>
      <c r="O678" s="61"/>
      <c r="P678" s="61"/>
      <c r="Q678" s="61"/>
      <c r="R678" s="61"/>
      <c r="S678" s="61"/>
      <c r="T678" s="61"/>
      <c r="U678" s="61"/>
      <c r="V678" s="61"/>
      <c r="W678" s="61"/>
      <c r="X678" s="61"/>
      <c r="Y678" s="61"/>
      <c r="Z678" s="61"/>
      <c r="AA678" s="61"/>
      <c r="AB678" s="61"/>
      <c r="AC678" s="61"/>
      <c r="AD678" s="61"/>
      <c r="AE678" s="61"/>
      <c r="AF678" s="61"/>
      <c r="AG678" s="61"/>
      <c r="AH678" s="61"/>
      <c r="AI678" s="61"/>
      <c r="AJ678" s="61"/>
      <c r="AK678" s="61"/>
      <c r="AL678" s="61"/>
      <c r="AM678" s="61"/>
      <c r="AN678" s="61"/>
    </row>
    <row r="679" spans="1:40" ht="9.75" customHeight="1" x14ac:dyDescent="0.2">
      <c r="A679" s="61"/>
      <c r="B679" s="61"/>
      <c r="C679" s="61"/>
      <c r="D679" s="61"/>
      <c r="E679" s="61"/>
      <c r="F679" s="61"/>
      <c r="G679" s="61"/>
      <c r="H679" s="61"/>
      <c r="I679" s="61"/>
      <c r="J679" s="61"/>
      <c r="K679" s="61"/>
      <c r="L679" s="61"/>
      <c r="M679" s="62"/>
      <c r="N679" s="61"/>
      <c r="O679" s="61"/>
      <c r="P679" s="61"/>
      <c r="Q679" s="61"/>
      <c r="R679" s="61"/>
      <c r="S679" s="61"/>
      <c r="T679" s="61"/>
      <c r="U679" s="61"/>
      <c r="V679" s="61"/>
      <c r="W679" s="61"/>
      <c r="X679" s="61"/>
      <c r="Y679" s="61"/>
      <c r="Z679" s="61"/>
      <c r="AA679" s="61"/>
      <c r="AB679" s="61"/>
      <c r="AC679" s="61"/>
      <c r="AD679" s="61"/>
      <c r="AE679" s="61"/>
      <c r="AF679" s="61"/>
      <c r="AG679" s="61"/>
      <c r="AH679" s="61"/>
      <c r="AI679" s="61"/>
      <c r="AJ679" s="61"/>
      <c r="AK679" s="61"/>
      <c r="AL679" s="61"/>
      <c r="AM679" s="61"/>
      <c r="AN679" s="61"/>
    </row>
    <row r="680" spans="1:40" ht="9.75" customHeight="1" x14ac:dyDescent="0.2">
      <c r="A680" s="61"/>
      <c r="B680" s="61"/>
      <c r="C680" s="61"/>
      <c r="D680" s="61"/>
      <c r="E680" s="61"/>
      <c r="F680" s="61"/>
      <c r="G680" s="61"/>
      <c r="H680" s="61"/>
      <c r="I680" s="61"/>
      <c r="J680" s="61"/>
      <c r="K680" s="61"/>
      <c r="L680" s="61"/>
      <c r="M680" s="62"/>
      <c r="N680" s="61"/>
      <c r="O680" s="61"/>
      <c r="P680" s="61"/>
      <c r="Q680" s="61"/>
      <c r="R680" s="61"/>
      <c r="S680" s="61"/>
      <c r="T680" s="61"/>
      <c r="U680" s="61"/>
      <c r="V680" s="61"/>
      <c r="W680" s="61"/>
      <c r="X680" s="61"/>
      <c r="Y680" s="61"/>
      <c r="Z680" s="61"/>
      <c r="AA680" s="61"/>
      <c r="AB680" s="61"/>
      <c r="AC680" s="61"/>
      <c r="AD680" s="61"/>
      <c r="AE680" s="61"/>
      <c r="AF680" s="61"/>
      <c r="AG680" s="61"/>
      <c r="AH680" s="61"/>
      <c r="AI680" s="61"/>
      <c r="AJ680" s="61"/>
      <c r="AK680" s="61"/>
      <c r="AL680" s="61"/>
      <c r="AM680" s="61"/>
      <c r="AN680" s="61"/>
    </row>
    <row r="681" spans="1:40" ht="9.75" customHeight="1" x14ac:dyDescent="0.2">
      <c r="A681" s="61"/>
      <c r="B681" s="61"/>
      <c r="C681" s="61"/>
      <c r="D681" s="61"/>
      <c r="E681" s="61"/>
      <c r="F681" s="61"/>
      <c r="G681" s="61"/>
      <c r="H681" s="61"/>
      <c r="I681" s="61"/>
      <c r="J681" s="61"/>
      <c r="K681" s="61"/>
      <c r="L681" s="61"/>
      <c r="M681" s="62"/>
      <c r="N681" s="61"/>
      <c r="O681" s="61"/>
      <c r="P681" s="61"/>
      <c r="Q681" s="61"/>
      <c r="R681" s="61"/>
      <c r="S681" s="61"/>
      <c r="T681" s="61"/>
      <c r="U681" s="61"/>
      <c r="V681" s="61"/>
      <c r="W681" s="61"/>
      <c r="X681" s="61"/>
      <c r="Y681" s="61"/>
      <c r="Z681" s="61"/>
      <c r="AA681" s="61"/>
      <c r="AB681" s="61"/>
      <c r="AC681" s="61"/>
      <c r="AD681" s="61"/>
      <c r="AE681" s="61"/>
      <c r="AF681" s="61"/>
      <c r="AG681" s="61"/>
      <c r="AH681" s="61"/>
      <c r="AI681" s="61"/>
      <c r="AJ681" s="61"/>
      <c r="AK681" s="61"/>
      <c r="AL681" s="61"/>
      <c r="AM681" s="61"/>
      <c r="AN681" s="61"/>
    </row>
    <row r="682" spans="1:40" ht="9.75" customHeight="1" x14ac:dyDescent="0.2">
      <c r="A682" s="61"/>
      <c r="B682" s="61"/>
      <c r="C682" s="61"/>
      <c r="D682" s="61"/>
      <c r="E682" s="61"/>
      <c r="F682" s="61"/>
      <c r="G682" s="61"/>
      <c r="H682" s="61"/>
      <c r="I682" s="61"/>
      <c r="J682" s="61"/>
      <c r="K682" s="61"/>
      <c r="L682" s="61"/>
      <c r="M682" s="62"/>
      <c r="N682" s="61"/>
      <c r="O682" s="61"/>
      <c r="P682" s="61"/>
      <c r="Q682" s="61"/>
      <c r="R682" s="61"/>
      <c r="S682" s="61"/>
      <c r="T682" s="61"/>
      <c r="U682" s="61"/>
      <c r="V682" s="61"/>
      <c r="W682" s="61"/>
      <c r="X682" s="61"/>
      <c r="Y682" s="61"/>
      <c r="Z682" s="61"/>
      <c r="AA682" s="61"/>
      <c r="AB682" s="61"/>
      <c r="AC682" s="61"/>
      <c r="AD682" s="61"/>
      <c r="AE682" s="61"/>
      <c r="AF682" s="61"/>
      <c r="AG682" s="61"/>
      <c r="AH682" s="61"/>
      <c r="AI682" s="61"/>
      <c r="AJ682" s="61"/>
      <c r="AK682" s="61"/>
      <c r="AL682" s="61"/>
      <c r="AM682" s="61"/>
      <c r="AN682" s="61"/>
    </row>
    <row r="683" spans="1:40" ht="9.75" customHeight="1" x14ac:dyDescent="0.2">
      <c r="A683" s="61"/>
      <c r="B683" s="61"/>
      <c r="C683" s="61"/>
      <c r="D683" s="61"/>
      <c r="E683" s="61"/>
      <c r="F683" s="61"/>
      <c r="G683" s="61"/>
      <c r="H683" s="61"/>
      <c r="I683" s="61"/>
      <c r="J683" s="61"/>
      <c r="K683" s="61"/>
      <c r="L683" s="61"/>
      <c r="M683" s="62"/>
      <c r="N683" s="61"/>
      <c r="O683" s="61"/>
      <c r="P683" s="61"/>
      <c r="Q683" s="61"/>
      <c r="R683" s="61"/>
      <c r="S683" s="61"/>
      <c r="T683" s="61"/>
      <c r="U683" s="61"/>
      <c r="V683" s="61"/>
      <c r="W683" s="61"/>
      <c r="X683" s="61"/>
      <c r="Y683" s="61"/>
      <c r="Z683" s="61"/>
      <c r="AA683" s="61"/>
      <c r="AB683" s="61"/>
      <c r="AC683" s="61"/>
      <c r="AD683" s="61"/>
      <c r="AE683" s="61"/>
      <c r="AF683" s="61"/>
      <c r="AG683" s="61"/>
      <c r="AH683" s="61"/>
      <c r="AI683" s="61"/>
      <c r="AJ683" s="61"/>
      <c r="AK683" s="61"/>
      <c r="AL683" s="61"/>
      <c r="AM683" s="61"/>
      <c r="AN683" s="61"/>
    </row>
    <row r="684" spans="1:40" ht="9.75" customHeight="1" x14ac:dyDescent="0.2">
      <c r="A684" s="61"/>
      <c r="B684" s="61"/>
      <c r="C684" s="61"/>
      <c r="D684" s="61"/>
      <c r="E684" s="61"/>
      <c r="F684" s="61"/>
      <c r="G684" s="61"/>
      <c r="H684" s="61"/>
      <c r="I684" s="61"/>
      <c r="J684" s="61"/>
      <c r="K684" s="61"/>
      <c r="L684" s="61"/>
      <c r="M684" s="62"/>
      <c r="N684" s="61"/>
      <c r="O684" s="61"/>
      <c r="P684" s="61"/>
      <c r="Q684" s="61"/>
      <c r="R684" s="61"/>
      <c r="S684" s="61"/>
      <c r="T684" s="61"/>
      <c r="U684" s="61"/>
      <c r="V684" s="61"/>
      <c r="W684" s="61"/>
      <c r="X684" s="61"/>
      <c r="Y684" s="61"/>
      <c r="Z684" s="61"/>
      <c r="AA684" s="61"/>
      <c r="AB684" s="61"/>
      <c r="AC684" s="61"/>
      <c r="AD684" s="61"/>
      <c r="AE684" s="61"/>
      <c r="AF684" s="61"/>
      <c r="AG684" s="61"/>
      <c r="AH684" s="61"/>
      <c r="AI684" s="61"/>
      <c r="AJ684" s="61"/>
      <c r="AK684" s="61"/>
      <c r="AL684" s="61"/>
      <c r="AM684" s="61"/>
      <c r="AN684" s="61"/>
    </row>
    <row r="685" spans="1:40" ht="9.75" customHeight="1" x14ac:dyDescent="0.2">
      <c r="A685" s="61"/>
      <c r="B685" s="61"/>
      <c r="C685" s="61"/>
      <c r="D685" s="61"/>
      <c r="E685" s="61"/>
      <c r="F685" s="61"/>
      <c r="G685" s="61"/>
      <c r="H685" s="61"/>
      <c r="I685" s="61"/>
      <c r="J685" s="61"/>
      <c r="K685" s="61"/>
      <c r="L685" s="61"/>
      <c r="M685" s="62"/>
      <c r="N685" s="61"/>
      <c r="O685" s="61"/>
      <c r="P685" s="61"/>
      <c r="Q685" s="61"/>
      <c r="R685" s="61"/>
      <c r="S685" s="61"/>
      <c r="T685" s="61"/>
      <c r="U685" s="61"/>
      <c r="V685" s="61"/>
      <c r="W685" s="61"/>
      <c r="X685" s="61"/>
      <c r="Y685" s="61"/>
      <c r="Z685" s="61"/>
      <c r="AA685" s="61"/>
      <c r="AB685" s="61"/>
      <c r="AC685" s="61"/>
      <c r="AD685" s="61"/>
      <c r="AE685" s="61"/>
      <c r="AF685" s="61"/>
      <c r="AG685" s="61"/>
      <c r="AH685" s="61"/>
      <c r="AI685" s="61"/>
      <c r="AJ685" s="61"/>
      <c r="AK685" s="61"/>
      <c r="AL685" s="61"/>
      <c r="AM685" s="61"/>
      <c r="AN685" s="61"/>
    </row>
    <row r="686" spans="1:40" ht="9.75" customHeight="1" x14ac:dyDescent="0.2">
      <c r="A686" s="61"/>
      <c r="B686" s="61"/>
      <c r="C686" s="61"/>
      <c r="D686" s="61"/>
      <c r="E686" s="61"/>
      <c r="F686" s="61"/>
      <c r="G686" s="61"/>
      <c r="H686" s="61"/>
      <c r="I686" s="61"/>
      <c r="J686" s="61"/>
      <c r="K686" s="61"/>
      <c r="L686" s="61"/>
      <c r="M686" s="62"/>
      <c r="N686" s="61"/>
      <c r="O686" s="61"/>
      <c r="P686" s="61"/>
      <c r="Q686" s="61"/>
      <c r="R686" s="61"/>
      <c r="S686" s="61"/>
      <c r="T686" s="61"/>
      <c r="U686" s="61"/>
      <c r="V686" s="61"/>
      <c r="W686" s="61"/>
      <c r="X686" s="61"/>
      <c r="Y686" s="61"/>
      <c r="Z686" s="61"/>
      <c r="AA686" s="61"/>
      <c r="AB686" s="61"/>
      <c r="AC686" s="61"/>
      <c r="AD686" s="61"/>
      <c r="AE686" s="61"/>
      <c r="AF686" s="61"/>
      <c r="AG686" s="61"/>
      <c r="AH686" s="61"/>
      <c r="AI686" s="61"/>
      <c r="AJ686" s="61"/>
      <c r="AK686" s="61"/>
      <c r="AL686" s="61"/>
      <c r="AM686" s="61"/>
      <c r="AN686" s="61"/>
    </row>
    <row r="687" spans="1:40" ht="9.75" customHeight="1" x14ac:dyDescent="0.2">
      <c r="A687" s="61"/>
      <c r="B687" s="61"/>
      <c r="C687" s="61"/>
      <c r="D687" s="61"/>
      <c r="E687" s="61"/>
      <c r="F687" s="61"/>
      <c r="G687" s="61"/>
      <c r="H687" s="61"/>
      <c r="I687" s="61"/>
      <c r="J687" s="61"/>
      <c r="K687" s="61"/>
      <c r="L687" s="61"/>
      <c r="M687" s="62"/>
      <c r="N687" s="61"/>
      <c r="O687" s="61"/>
      <c r="P687" s="61"/>
      <c r="Q687" s="61"/>
      <c r="R687" s="61"/>
      <c r="S687" s="61"/>
      <c r="T687" s="61"/>
      <c r="U687" s="61"/>
      <c r="V687" s="61"/>
      <c r="W687" s="61"/>
      <c r="X687" s="61"/>
      <c r="Y687" s="61"/>
      <c r="Z687" s="61"/>
      <c r="AA687" s="61"/>
      <c r="AB687" s="61"/>
      <c r="AC687" s="61"/>
      <c r="AD687" s="61"/>
      <c r="AE687" s="61"/>
      <c r="AF687" s="61"/>
      <c r="AG687" s="61"/>
      <c r="AH687" s="61"/>
      <c r="AI687" s="61"/>
      <c r="AJ687" s="61"/>
      <c r="AK687" s="61"/>
      <c r="AL687" s="61"/>
      <c r="AM687" s="61"/>
      <c r="AN687" s="61"/>
    </row>
    <row r="688" spans="1:40" ht="9.75" customHeight="1" x14ac:dyDescent="0.2">
      <c r="A688" s="61"/>
      <c r="B688" s="61"/>
      <c r="C688" s="61"/>
      <c r="D688" s="61"/>
      <c r="E688" s="61"/>
      <c r="F688" s="61"/>
      <c r="G688" s="61"/>
      <c r="H688" s="61"/>
      <c r="I688" s="61"/>
      <c r="J688" s="61"/>
      <c r="K688" s="61"/>
      <c r="L688" s="61"/>
      <c r="M688" s="62"/>
      <c r="N688" s="61"/>
      <c r="O688" s="61"/>
      <c r="P688" s="61"/>
      <c r="Q688" s="61"/>
      <c r="R688" s="61"/>
      <c r="S688" s="61"/>
      <c r="T688" s="61"/>
      <c r="U688" s="61"/>
      <c r="V688" s="61"/>
      <c r="W688" s="61"/>
      <c r="X688" s="61"/>
      <c r="Y688" s="61"/>
      <c r="Z688" s="61"/>
      <c r="AA688" s="61"/>
      <c r="AB688" s="61"/>
      <c r="AC688" s="61"/>
      <c r="AD688" s="61"/>
      <c r="AE688" s="61"/>
      <c r="AF688" s="61"/>
      <c r="AG688" s="61"/>
      <c r="AH688" s="61"/>
      <c r="AI688" s="61"/>
      <c r="AJ688" s="61"/>
      <c r="AK688" s="61"/>
      <c r="AL688" s="61"/>
      <c r="AM688" s="61"/>
      <c r="AN688" s="61"/>
    </row>
    <row r="689" spans="1:40" ht="9.75" customHeight="1" x14ac:dyDescent="0.2">
      <c r="A689" s="61"/>
      <c r="B689" s="61"/>
      <c r="C689" s="61"/>
      <c r="D689" s="61"/>
      <c r="E689" s="61"/>
      <c r="F689" s="61"/>
      <c r="G689" s="61"/>
      <c r="H689" s="61"/>
      <c r="I689" s="61"/>
      <c r="J689" s="61"/>
      <c r="K689" s="61"/>
      <c r="L689" s="61"/>
      <c r="M689" s="62"/>
      <c r="N689" s="61"/>
      <c r="O689" s="61"/>
      <c r="P689" s="61"/>
      <c r="Q689" s="61"/>
      <c r="R689" s="61"/>
      <c r="S689" s="61"/>
      <c r="T689" s="61"/>
      <c r="U689" s="61"/>
      <c r="V689" s="61"/>
      <c r="W689" s="61"/>
      <c r="X689" s="61"/>
      <c r="Y689" s="61"/>
      <c r="Z689" s="61"/>
      <c r="AA689" s="61"/>
      <c r="AB689" s="61"/>
      <c r="AC689" s="61"/>
      <c r="AD689" s="61"/>
      <c r="AE689" s="61"/>
      <c r="AF689" s="61"/>
      <c r="AG689" s="61"/>
      <c r="AH689" s="61"/>
      <c r="AI689" s="61"/>
      <c r="AJ689" s="61"/>
      <c r="AK689" s="61"/>
      <c r="AL689" s="61"/>
      <c r="AM689" s="61"/>
      <c r="AN689" s="61"/>
    </row>
    <row r="690" spans="1:40" ht="9.75" customHeight="1" x14ac:dyDescent="0.2">
      <c r="A690" s="61"/>
      <c r="B690" s="61"/>
      <c r="C690" s="61"/>
      <c r="D690" s="61"/>
      <c r="E690" s="61"/>
      <c r="F690" s="61"/>
      <c r="G690" s="61"/>
      <c r="H690" s="61"/>
      <c r="I690" s="61"/>
      <c r="J690" s="61"/>
      <c r="K690" s="61"/>
      <c r="L690" s="61"/>
      <c r="M690" s="62"/>
      <c r="N690" s="61"/>
      <c r="O690" s="61"/>
      <c r="P690" s="61"/>
      <c r="Q690" s="61"/>
      <c r="R690" s="61"/>
      <c r="S690" s="61"/>
      <c r="T690" s="61"/>
      <c r="U690" s="61"/>
      <c r="V690" s="61"/>
      <c r="W690" s="61"/>
      <c r="X690" s="61"/>
      <c r="Y690" s="61"/>
      <c r="Z690" s="61"/>
      <c r="AA690" s="61"/>
      <c r="AB690" s="61"/>
      <c r="AC690" s="61"/>
      <c r="AD690" s="61"/>
      <c r="AE690" s="61"/>
      <c r="AF690" s="61"/>
      <c r="AG690" s="61"/>
      <c r="AH690" s="61"/>
      <c r="AI690" s="61"/>
      <c r="AJ690" s="61"/>
      <c r="AK690" s="61"/>
      <c r="AL690" s="61"/>
      <c r="AM690" s="61"/>
      <c r="AN690" s="61"/>
    </row>
    <row r="691" spans="1:40" ht="9.75" customHeight="1" x14ac:dyDescent="0.2">
      <c r="A691" s="61"/>
      <c r="B691" s="61"/>
      <c r="C691" s="61"/>
      <c r="D691" s="61"/>
      <c r="E691" s="61"/>
      <c r="F691" s="61"/>
      <c r="G691" s="61"/>
      <c r="H691" s="61"/>
      <c r="I691" s="61"/>
      <c r="J691" s="61"/>
      <c r="K691" s="61"/>
      <c r="L691" s="61"/>
      <c r="M691" s="62"/>
      <c r="N691" s="61"/>
      <c r="O691" s="61"/>
      <c r="P691" s="61"/>
      <c r="Q691" s="61"/>
      <c r="R691" s="61"/>
      <c r="S691" s="61"/>
      <c r="T691" s="61"/>
      <c r="U691" s="61"/>
      <c r="V691" s="61"/>
      <c r="W691" s="61"/>
      <c r="X691" s="61"/>
      <c r="Y691" s="61"/>
      <c r="Z691" s="61"/>
      <c r="AA691" s="61"/>
      <c r="AB691" s="61"/>
      <c r="AC691" s="61"/>
      <c r="AD691" s="61"/>
      <c r="AE691" s="61"/>
      <c r="AF691" s="61"/>
      <c r="AG691" s="61"/>
      <c r="AH691" s="61"/>
      <c r="AI691" s="61"/>
      <c r="AJ691" s="61"/>
      <c r="AK691" s="61"/>
      <c r="AL691" s="61"/>
      <c r="AM691" s="61"/>
      <c r="AN691" s="61"/>
    </row>
    <row r="692" spans="1:40" ht="9.75" customHeight="1" x14ac:dyDescent="0.2">
      <c r="A692" s="61"/>
      <c r="B692" s="61"/>
      <c r="C692" s="61"/>
      <c r="D692" s="61"/>
      <c r="E692" s="61"/>
      <c r="F692" s="61"/>
      <c r="G692" s="61"/>
      <c r="H692" s="61"/>
      <c r="I692" s="61"/>
      <c r="J692" s="61"/>
      <c r="K692" s="61"/>
      <c r="L692" s="61"/>
      <c r="M692" s="62"/>
      <c r="N692" s="61"/>
      <c r="O692" s="61"/>
      <c r="P692" s="61"/>
      <c r="Q692" s="61"/>
      <c r="R692" s="61"/>
      <c r="S692" s="61"/>
      <c r="T692" s="61"/>
      <c r="U692" s="61"/>
      <c r="V692" s="61"/>
      <c r="W692" s="61"/>
      <c r="X692" s="61"/>
      <c r="Y692" s="61"/>
      <c r="Z692" s="61"/>
      <c r="AA692" s="61"/>
      <c r="AB692" s="61"/>
      <c r="AC692" s="61"/>
      <c r="AD692" s="61"/>
      <c r="AE692" s="61"/>
      <c r="AF692" s="61"/>
      <c r="AG692" s="61"/>
      <c r="AH692" s="61"/>
      <c r="AI692" s="61"/>
      <c r="AJ692" s="61"/>
      <c r="AK692" s="61"/>
      <c r="AL692" s="61"/>
      <c r="AM692" s="61"/>
      <c r="AN692" s="61"/>
    </row>
    <row r="693" spans="1:40" ht="9.75" customHeight="1" x14ac:dyDescent="0.2">
      <c r="A693" s="61"/>
      <c r="B693" s="61"/>
      <c r="C693" s="61"/>
      <c r="D693" s="61"/>
      <c r="E693" s="61"/>
      <c r="F693" s="61"/>
      <c r="G693" s="61"/>
      <c r="H693" s="61"/>
      <c r="I693" s="61"/>
      <c r="J693" s="61"/>
      <c r="K693" s="61"/>
      <c r="L693" s="61"/>
      <c r="M693" s="62"/>
      <c r="N693" s="61"/>
      <c r="O693" s="61"/>
      <c r="P693" s="61"/>
      <c r="Q693" s="61"/>
      <c r="R693" s="61"/>
      <c r="S693" s="61"/>
      <c r="T693" s="61"/>
      <c r="U693" s="61"/>
      <c r="V693" s="61"/>
      <c r="W693" s="61"/>
      <c r="X693" s="61"/>
      <c r="Y693" s="61"/>
      <c r="Z693" s="61"/>
      <c r="AA693" s="61"/>
      <c r="AB693" s="61"/>
      <c r="AC693" s="61"/>
      <c r="AD693" s="61"/>
      <c r="AE693" s="61"/>
      <c r="AF693" s="61"/>
      <c r="AG693" s="61"/>
      <c r="AH693" s="61"/>
      <c r="AI693" s="61"/>
      <c r="AJ693" s="61"/>
      <c r="AK693" s="61"/>
      <c r="AL693" s="61"/>
      <c r="AM693" s="61"/>
      <c r="AN693" s="61"/>
    </row>
    <row r="694" spans="1:40" ht="9.75" customHeight="1" x14ac:dyDescent="0.2">
      <c r="A694" s="61"/>
      <c r="B694" s="61"/>
      <c r="C694" s="61"/>
      <c r="D694" s="61"/>
      <c r="E694" s="61"/>
      <c r="F694" s="61"/>
      <c r="G694" s="61"/>
      <c r="H694" s="61"/>
      <c r="I694" s="61"/>
      <c r="J694" s="61"/>
      <c r="K694" s="61"/>
      <c r="L694" s="61"/>
      <c r="M694" s="62"/>
      <c r="N694" s="61"/>
      <c r="O694" s="61"/>
      <c r="P694" s="61"/>
      <c r="Q694" s="61"/>
      <c r="R694" s="61"/>
      <c r="S694" s="61"/>
      <c r="T694" s="61"/>
      <c r="U694" s="61"/>
      <c r="V694" s="61"/>
      <c r="W694" s="61"/>
      <c r="X694" s="61"/>
      <c r="Y694" s="61"/>
      <c r="Z694" s="61"/>
      <c r="AA694" s="61"/>
      <c r="AB694" s="61"/>
      <c r="AC694" s="61"/>
      <c r="AD694" s="61"/>
      <c r="AE694" s="61"/>
      <c r="AF694" s="61"/>
      <c r="AG694" s="61"/>
      <c r="AH694" s="61"/>
      <c r="AI694" s="61"/>
      <c r="AJ694" s="61"/>
      <c r="AK694" s="61"/>
      <c r="AL694" s="61"/>
      <c r="AM694" s="61"/>
      <c r="AN694" s="61"/>
    </row>
    <row r="695" spans="1:40" ht="9.75" customHeight="1" x14ac:dyDescent="0.2">
      <c r="A695" s="61"/>
      <c r="B695" s="61"/>
      <c r="C695" s="61"/>
      <c r="D695" s="61"/>
      <c r="E695" s="61"/>
      <c r="F695" s="61"/>
      <c r="G695" s="61"/>
      <c r="H695" s="61"/>
      <c r="I695" s="61"/>
      <c r="J695" s="61"/>
      <c r="K695" s="61"/>
      <c r="L695" s="61"/>
      <c r="M695" s="62"/>
      <c r="N695" s="61"/>
      <c r="O695" s="61"/>
      <c r="P695" s="61"/>
      <c r="Q695" s="61"/>
      <c r="R695" s="61"/>
      <c r="S695" s="61"/>
      <c r="T695" s="61"/>
      <c r="U695" s="61"/>
      <c r="V695" s="61"/>
      <c r="W695" s="61"/>
      <c r="X695" s="61"/>
      <c r="Y695" s="61"/>
      <c r="Z695" s="61"/>
      <c r="AA695" s="61"/>
      <c r="AB695" s="61"/>
      <c r="AC695" s="61"/>
      <c r="AD695" s="61"/>
      <c r="AE695" s="61"/>
      <c r="AF695" s="61"/>
      <c r="AG695" s="61"/>
      <c r="AH695" s="61"/>
      <c r="AI695" s="61"/>
      <c r="AJ695" s="61"/>
      <c r="AK695" s="61"/>
      <c r="AL695" s="61"/>
      <c r="AM695" s="61"/>
      <c r="AN695" s="61"/>
    </row>
    <row r="696" spans="1:40" ht="9.75" customHeight="1" x14ac:dyDescent="0.2">
      <c r="A696" s="61"/>
      <c r="B696" s="61"/>
      <c r="C696" s="61"/>
      <c r="D696" s="61"/>
      <c r="E696" s="61"/>
      <c r="F696" s="61"/>
      <c r="G696" s="61"/>
      <c r="H696" s="61"/>
      <c r="I696" s="61"/>
      <c r="J696" s="61"/>
      <c r="K696" s="61"/>
      <c r="L696" s="61"/>
      <c r="M696" s="62"/>
      <c r="N696" s="61"/>
      <c r="O696" s="61"/>
      <c r="P696" s="61"/>
      <c r="Q696" s="61"/>
      <c r="R696" s="61"/>
      <c r="S696" s="61"/>
      <c r="T696" s="61"/>
      <c r="U696" s="61"/>
      <c r="V696" s="61"/>
      <c r="W696" s="61"/>
      <c r="X696" s="61"/>
      <c r="Y696" s="61"/>
      <c r="Z696" s="61"/>
      <c r="AA696" s="61"/>
      <c r="AB696" s="61"/>
      <c r="AC696" s="61"/>
      <c r="AD696" s="61"/>
      <c r="AE696" s="61"/>
      <c r="AF696" s="61"/>
      <c r="AG696" s="61"/>
      <c r="AH696" s="61"/>
      <c r="AI696" s="61"/>
      <c r="AJ696" s="61"/>
      <c r="AK696" s="61"/>
      <c r="AL696" s="61"/>
      <c r="AM696" s="61"/>
      <c r="AN696" s="61"/>
    </row>
    <row r="697" spans="1:40" ht="9.75" customHeight="1" x14ac:dyDescent="0.2">
      <c r="A697" s="61"/>
      <c r="B697" s="61"/>
      <c r="C697" s="61"/>
      <c r="D697" s="61"/>
      <c r="E697" s="61"/>
      <c r="F697" s="61"/>
      <c r="G697" s="61"/>
      <c r="H697" s="61"/>
      <c r="I697" s="61"/>
      <c r="J697" s="61"/>
      <c r="K697" s="61"/>
      <c r="L697" s="61"/>
      <c r="M697" s="62"/>
      <c r="N697" s="61"/>
      <c r="O697" s="61"/>
      <c r="P697" s="61"/>
      <c r="Q697" s="61"/>
      <c r="R697" s="61"/>
      <c r="S697" s="61"/>
      <c r="T697" s="61"/>
      <c r="U697" s="61"/>
      <c r="V697" s="61"/>
      <c r="W697" s="61"/>
      <c r="X697" s="61"/>
      <c r="Y697" s="61"/>
      <c r="Z697" s="61"/>
      <c r="AA697" s="61"/>
      <c r="AB697" s="61"/>
      <c r="AC697" s="61"/>
      <c r="AD697" s="61"/>
      <c r="AE697" s="61"/>
      <c r="AF697" s="61"/>
      <c r="AG697" s="61"/>
      <c r="AH697" s="61"/>
      <c r="AI697" s="61"/>
      <c r="AJ697" s="61"/>
      <c r="AK697" s="61"/>
      <c r="AL697" s="61"/>
      <c r="AM697" s="61"/>
      <c r="AN697" s="61"/>
    </row>
    <row r="698" spans="1:40" ht="9.75" customHeight="1" x14ac:dyDescent="0.2">
      <c r="A698" s="61"/>
      <c r="B698" s="61"/>
      <c r="C698" s="61"/>
      <c r="D698" s="61"/>
      <c r="E698" s="61"/>
      <c r="F698" s="61"/>
      <c r="G698" s="61"/>
      <c r="H698" s="61"/>
      <c r="I698" s="61"/>
      <c r="J698" s="61"/>
      <c r="K698" s="61"/>
      <c r="L698" s="61"/>
      <c r="M698" s="62"/>
      <c r="N698" s="61"/>
      <c r="O698" s="61"/>
      <c r="P698" s="61"/>
      <c r="Q698" s="61"/>
      <c r="R698" s="61"/>
      <c r="S698" s="61"/>
      <c r="T698" s="61"/>
      <c r="U698" s="61"/>
      <c r="V698" s="61"/>
      <c r="W698" s="61"/>
      <c r="X698" s="61"/>
      <c r="Y698" s="61"/>
      <c r="Z698" s="61"/>
      <c r="AA698" s="61"/>
      <c r="AB698" s="61"/>
      <c r="AC698" s="61"/>
      <c r="AD698" s="61"/>
      <c r="AE698" s="61"/>
      <c r="AF698" s="61"/>
      <c r="AG698" s="61"/>
      <c r="AH698" s="61"/>
      <c r="AI698" s="61"/>
      <c r="AJ698" s="61"/>
      <c r="AK698" s="61"/>
      <c r="AL698" s="61"/>
      <c r="AM698" s="61"/>
      <c r="AN698" s="61"/>
    </row>
    <row r="699" spans="1:40" ht="9.75" customHeight="1" x14ac:dyDescent="0.2">
      <c r="A699" s="61"/>
      <c r="B699" s="61"/>
      <c r="C699" s="61"/>
      <c r="D699" s="61"/>
      <c r="E699" s="61"/>
      <c r="F699" s="61"/>
      <c r="G699" s="61"/>
      <c r="H699" s="61"/>
      <c r="I699" s="61"/>
      <c r="J699" s="61"/>
      <c r="K699" s="61"/>
      <c r="L699" s="61"/>
      <c r="M699" s="62"/>
      <c r="N699" s="61"/>
      <c r="O699" s="61"/>
      <c r="P699" s="61"/>
      <c r="Q699" s="61"/>
      <c r="R699" s="61"/>
      <c r="S699" s="61"/>
      <c r="T699" s="61"/>
      <c r="U699" s="61"/>
      <c r="V699" s="61"/>
      <c r="W699" s="61"/>
      <c r="X699" s="61"/>
      <c r="Y699" s="61"/>
      <c r="Z699" s="61"/>
      <c r="AA699" s="61"/>
      <c r="AB699" s="61"/>
      <c r="AC699" s="61"/>
      <c r="AD699" s="61"/>
      <c r="AE699" s="61"/>
      <c r="AF699" s="61"/>
      <c r="AG699" s="61"/>
      <c r="AH699" s="61"/>
      <c r="AI699" s="61"/>
      <c r="AJ699" s="61"/>
      <c r="AK699" s="61"/>
      <c r="AL699" s="61"/>
      <c r="AM699" s="61"/>
      <c r="AN699" s="61"/>
    </row>
    <row r="700" spans="1:40" ht="9.75" customHeight="1" x14ac:dyDescent="0.2">
      <c r="A700" s="61"/>
      <c r="B700" s="61"/>
      <c r="C700" s="61"/>
      <c r="D700" s="61"/>
      <c r="E700" s="61"/>
      <c r="F700" s="61"/>
      <c r="G700" s="61"/>
      <c r="H700" s="61"/>
      <c r="I700" s="61"/>
      <c r="J700" s="61"/>
      <c r="K700" s="61"/>
      <c r="L700" s="61"/>
      <c r="M700" s="62"/>
      <c r="N700" s="61"/>
      <c r="O700" s="61"/>
      <c r="P700" s="61"/>
      <c r="Q700" s="61"/>
      <c r="R700" s="61"/>
      <c r="S700" s="61"/>
      <c r="T700" s="61"/>
      <c r="U700" s="61"/>
      <c r="V700" s="61"/>
      <c r="W700" s="61"/>
      <c r="X700" s="61"/>
      <c r="Y700" s="61"/>
      <c r="Z700" s="61"/>
      <c r="AA700" s="61"/>
      <c r="AB700" s="61"/>
      <c r="AC700" s="61"/>
      <c r="AD700" s="61"/>
      <c r="AE700" s="61"/>
      <c r="AF700" s="61"/>
      <c r="AG700" s="61"/>
      <c r="AH700" s="61"/>
      <c r="AI700" s="61"/>
      <c r="AJ700" s="61"/>
      <c r="AK700" s="61"/>
      <c r="AL700" s="61"/>
      <c r="AM700" s="61"/>
      <c r="AN700" s="61"/>
    </row>
    <row r="701" spans="1:40" ht="9.75" customHeight="1" x14ac:dyDescent="0.2">
      <c r="A701" s="61"/>
      <c r="B701" s="61"/>
      <c r="C701" s="61"/>
      <c r="D701" s="61"/>
      <c r="E701" s="61"/>
      <c r="F701" s="61"/>
      <c r="G701" s="61"/>
      <c r="H701" s="61"/>
      <c r="I701" s="61"/>
      <c r="J701" s="61"/>
      <c r="K701" s="61"/>
      <c r="L701" s="61"/>
      <c r="M701" s="62"/>
      <c r="N701" s="61"/>
      <c r="O701" s="61"/>
      <c r="P701" s="61"/>
      <c r="Q701" s="61"/>
      <c r="R701" s="61"/>
      <c r="S701" s="61"/>
      <c r="T701" s="61"/>
      <c r="U701" s="61"/>
      <c r="V701" s="61"/>
      <c r="W701" s="61"/>
      <c r="X701" s="61"/>
      <c r="Y701" s="61"/>
      <c r="Z701" s="61"/>
      <c r="AA701" s="61"/>
      <c r="AB701" s="61"/>
      <c r="AC701" s="61"/>
      <c r="AD701" s="61"/>
      <c r="AE701" s="61"/>
      <c r="AF701" s="61"/>
      <c r="AG701" s="61"/>
      <c r="AH701" s="61"/>
      <c r="AI701" s="61"/>
      <c r="AJ701" s="61"/>
      <c r="AK701" s="61"/>
      <c r="AL701" s="61"/>
      <c r="AM701" s="61"/>
      <c r="AN701" s="61"/>
    </row>
    <row r="702" spans="1:40" ht="9.75" customHeight="1" x14ac:dyDescent="0.2">
      <c r="A702" s="61"/>
      <c r="B702" s="61"/>
      <c r="C702" s="61"/>
      <c r="D702" s="61"/>
      <c r="E702" s="61"/>
      <c r="F702" s="61"/>
      <c r="G702" s="61"/>
      <c r="H702" s="61"/>
      <c r="I702" s="61"/>
      <c r="J702" s="61"/>
      <c r="K702" s="61"/>
      <c r="L702" s="61"/>
      <c r="M702" s="62"/>
      <c r="N702" s="61"/>
      <c r="O702" s="61"/>
      <c r="P702" s="61"/>
      <c r="Q702" s="61"/>
      <c r="R702" s="61"/>
      <c r="S702" s="61"/>
      <c r="T702" s="61"/>
      <c r="U702" s="61"/>
      <c r="V702" s="61"/>
      <c r="W702" s="61"/>
      <c r="X702" s="61"/>
      <c r="Y702" s="61"/>
      <c r="Z702" s="61"/>
      <c r="AA702" s="61"/>
      <c r="AB702" s="61"/>
      <c r="AC702" s="61"/>
      <c r="AD702" s="61"/>
      <c r="AE702" s="61"/>
      <c r="AF702" s="61"/>
      <c r="AG702" s="61"/>
      <c r="AH702" s="61"/>
      <c r="AI702" s="61"/>
      <c r="AJ702" s="61"/>
      <c r="AK702" s="61"/>
      <c r="AL702" s="61"/>
      <c r="AM702" s="61"/>
      <c r="AN702" s="61"/>
    </row>
    <row r="703" spans="1:40" ht="9.75" customHeight="1" x14ac:dyDescent="0.2">
      <c r="A703" s="61"/>
      <c r="B703" s="61"/>
      <c r="C703" s="61"/>
      <c r="D703" s="61"/>
      <c r="E703" s="61"/>
      <c r="F703" s="61"/>
      <c r="G703" s="61"/>
      <c r="H703" s="61"/>
      <c r="I703" s="61"/>
      <c r="J703" s="61"/>
      <c r="K703" s="61"/>
      <c r="L703" s="61"/>
      <c r="M703" s="62"/>
      <c r="N703" s="61"/>
      <c r="O703" s="61"/>
      <c r="P703" s="61"/>
      <c r="Q703" s="61"/>
      <c r="R703" s="61"/>
      <c r="S703" s="61"/>
      <c r="T703" s="61"/>
      <c r="U703" s="61"/>
      <c r="V703" s="61"/>
      <c r="W703" s="61"/>
      <c r="X703" s="61"/>
      <c r="Y703" s="61"/>
      <c r="Z703" s="61"/>
      <c r="AA703" s="61"/>
      <c r="AB703" s="61"/>
      <c r="AC703" s="61"/>
      <c r="AD703" s="61"/>
      <c r="AE703" s="61"/>
      <c r="AF703" s="61"/>
      <c r="AG703" s="61"/>
      <c r="AH703" s="61"/>
      <c r="AI703" s="61"/>
      <c r="AJ703" s="61"/>
      <c r="AK703" s="61"/>
      <c r="AL703" s="61"/>
      <c r="AM703" s="61"/>
      <c r="AN703" s="61"/>
    </row>
    <row r="704" spans="1:40" ht="9.75" customHeight="1" x14ac:dyDescent="0.2">
      <c r="A704" s="61"/>
      <c r="B704" s="61"/>
      <c r="C704" s="61"/>
      <c r="D704" s="61"/>
      <c r="E704" s="61"/>
      <c r="F704" s="61"/>
      <c r="G704" s="61"/>
      <c r="H704" s="61"/>
      <c r="I704" s="61"/>
      <c r="J704" s="61"/>
      <c r="K704" s="61"/>
      <c r="L704" s="61"/>
      <c r="M704" s="62"/>
      <c r="N704" s="61"/>
      <c r="O704" s="61"/>
      <c r="P704" s="61"/>
      <c r="Q704" s="61"/>
      <c r="R704" s="61"/>
      <c r="S704" s="61"/>
      <c r="T704" s="61"/>
      <c r="U704" s="61"/>
      <c r="V704" s="61"/>
      <c r="W704" s="61"/>
      <c r="X704" s="61"/>
      <c r="Y704" s="61"/>
      <c r="Z704" s="61"/>
      <c r="AA704" s="61"/>
      <c r="AB704" s="61"/>
      <c r="AC704" s="61"/>
      <c r="AD704" s="61"/>
      <c r="AE704" s="61"/>
      <c r="AF704" s="61"/>
      <c r="AG704" s="61"/>
      <c r="AH704" s="61"/>
      <c r="AI704" s="61"/>
      <c r="AJ704" s="61"/>
      <c r="AK704" s="61"/>
      <c r="AL704" s="61"/>
      <c r="AM704" s="61"/>
      <c r="AN704" s="61"/>
    </row>
    <row r="705" spans="1:40" ht="9.75" customHeight="1" x14ac:dyDescent="0.2">
      <c r="A705" s="61"/>
      <c r="B705" s="61"/>
      <c r="C705" s="61"/>
      <c r="D705" s="61"/>
      <c r="E705" s="61"/>
      <c r="F705" s="61"/>
      <c r="G705" s="61"/>
      <c r="H705" s="61"/>
      <c r="I705" s="61"/>
      <c r="J705" s="61"/>
      <c r="K705" s="61"/>
      <c r="L705" s="61"/>
      <c r="M705" s="62"/>
      <c r="N705" s="61"/>
      <c r="O705" s="61"/>
      <c r="P705" s="61"/>
      <c r="Q705" s="61"/>
      <c r="R705" s="61"/>
      <c r="S705" s="61"/>
      <c r="T705" s="61"/>
      <c r="U705" s="61"/>
      <c r="V705" s="61"/>
      <c r="W705" s="61"/>
      <c r="X705" s="61"/>
      <c r="Y705" s="61"/>
      <c r="Z705" s="61"/>
      <c r="AA705" s="61"/>
      <c r="AB705" s="61"/>
      <c r="AC705" s="61"/>
      <c r="AD705" s="61"/>
      <c r="AE705" s="61"/>
      <c r="AF705" s="61"/>
      <c r="AG705" s="61"/>
      <c r="AH705" s="61"/>
      <c r="AI705" s="61"/>
      <c r="AJ705" s="61"/>
      <c r="AK705" s="61"/>
      <c r="AL705" s="61"/>
      <c r="AM705" s="61"/>
      <c r="AN705" s="61"/>
    </row>
    <row r="706" spans="1:40" ht="9.75" customHeight="1" x14ac:dyDescent="0.2">
      <c r="A706" s="61"/>
      <c r="B706" s="61"/>
      <c r="C706" s="61"/>
      <c r="D706" s="61"/>
      <c r="E706" s="61"/>
      <c r="F706" s="61"/>
      <c r="G706" s="61"/>
      <c r="H706" s="61"/>
      <c r="I706" s="61"/>
      <c r="J706" s="61"/>
      <c r="K706" s="61"/>
      <c r="L706" s="61"/>
      <c r="M706" s="62"/>
      <c r="N706" s="61"/>
      <c r="O706" s="61"/>
      <c r="P706" s="61"/>
      <c r="Q706" s="61"/>
      <c r="R706" s="61"/>
      <c r="S706" s="61"/>
      <c r="T706" s="61"/>
      <c r="U706" s="61"/>
      <c r="V706" s="61"/>
      <c r="W706" s="61"/>
      <c r="X706" s="61"/>
      <c r="Y706" s="61"/>
      <c r="Z706" s="61"/>
      <c r="AA706" s="61"/>
      <c r="AB706" s="61"/>
      <c r="AC706" s="61"/>
      <c r="AD706" s="61"/>
      <c r="AE706" s="61"/>
      <c r="AF706" s="61"/>
      <c r="AG706" s="61"/>
      <c r="AH706" s="61"/>
      <c r="AI706" s="61"/>
      <c r="AJ706" s="61"/>
      <c r="AK706" s="61"/>
      <c r="AL706" s="61"/>
      <c r="AM706" s="61"/>
      <c r="AN706" s="61"/>
    </row>
    <row r="707" spans="1:40" ht="9.75" customHeight="1" x14ac:dyDescent="0.2">
      <c r="A707" s="61"/>
      <c r="B707" s="61"/>
      <c r="C707" s="61"/>
      <c r="D707" s="61"/>
      <c r="E707" s="61"/>
      <c r="F707" s="61"/>
      <c r="G707" s="61"/>
      <c r="H707" s="61"/>
      <c r="I707" s="61"/>
      <c r="J707" s="61"/>
      <c r="K707" s="61"/>
      <c r="L707" s="61"/>
      <c r="M707" s="62"/>
      <c r="N707" s="61"/>
      <c r="O707" s="61"/>
      <c r="P707" s="61"/>
      <c r="Q707" s="61"/>
      <c r="R707" s="61"/>
      <c r="S707" s="61"/>
      <c r="T707" s="61"/>
      <c r="U707" s="61"/>
      <c r="V707" s="61"/>
      <c r="W707" s="61"/>
      <c r="X707" s="61"/>
      <c r="Y707" s="61"/>
      <c r="Z707" s="61"/>
      <c r="AA707" s="61"/>
      <c r="AB707" s="61"/>
      <c r="AC707" s="61"/>
      <c r="AD707" s="61"/>
      <c r="AE707" s="61"/>
      <c r="AF707" s="61"/>
      <c r="AG707" s="61"/>
      <c r="AH707" s="61"/>
      <c r="AI707" s="61"/>
      <c r="AJ707" s="61"/>
      <c r="AK707" s="61"/>
      <c r="AL707" s="61"/>
      <c r="AM707" s="61"/>
      <c r="AN707" s="61"/>
    </row>
    <row r="708" spans="1:40" ht="9.75" customHeight="1" x14ac:dyDescent="0.2">
      <c r="A708" s="61"/>
      <c r="B708" s="61"/>
      <c r="C708" s="61"/>
      <c r="D708" s="61"/>
      <c r="E708" s="61"/>
      <c r="F708" s="61"/>
      <c r="G708" s="61"/>
      <c r="H708" s="61"/>
      <c r="I708" s="61"/>
      <c r="J708" s="61"/>
      <c r="K708" s="61"/>
      <c r="L708" s="61"/>
      <c r="M708" s="62"/>
      <c r="N708" s="61"/>
      <c r="O708" s="61"/>
      <c r="P708" s="61"/>
      <c r="Q708" s="61"/>
      <c r="R708" s="61"/>
      <c r="S708" s="61"/>
      <c r="T708" s="61"/>
      <c r="U708" s="61"/>
      <c r="V708" s="61"/>
      <c r="W708" s="61"/>
      <c r="X708" s="61"/>
      <c r="Y708" s="61"/>
      <c r="Z708" s="61"/>
      <c r="AA708" s="61"/>
      <c r="AB708" s="61"/>
      <c r="AC708" s="61"/>
      <c r="AD708" s="61"/>
      <c r="AE708" s="61"/>
      <c r="AF708" s="61"/>
      <c r="AG708" s="61"/>
      <c r="AH708" s="61"/>
      <c r="AI708" s="61"/>
      <c r="AJ708" s="61"/>
      <c r="AK708" s="61"/>
      <c r="AL708" s="61"/>
      <c r="AM708" s="61"/>
      <c r="AN708" s="61"/>
    </row>
    <row r="709" spans="1:40" ht="9.75" customHeight="1" x14ac:dyDescent="0.2">
      <c r="A709" s="61"/>
      <c r="B709" s="61"/>
      <c r="C709" s="61"/>
      <c r="D709" s="61"/>
      <c r="E709" s="61"/>
      <c r="F709" s="61"/>
      <c r="G709" s="61"/>
      <c r="H709" s="61"/>
      <c r="I709" s="61"/>
      <c r="J709" s="61"/>
      <c r="K709" s="61"/>
      <c r="L709" s="61"/>
      <c r="M709" s="62"/>
      <c r="N709" s="61"/>
      <c r="O709" s="61"/>
      <c r="P709" s="61"/>
      <c r="Q709" s="61"/>
      <c r="R709" s="61"/>
      <c r="S709" s="61"/>
      <c r="T709" s="61"/>
      <c r="U709" s="61"/>
      <c r="V709" s="61"/>
      <c r="W709" s="61"/>
      <c r="X709" s="61"/>
      <c r="Y709" s="61"/>
      <c r="Z709" s="61"/>
      <c r="AA709" s="61"/>
      <c r="AB709" s="61"/>
      <c r="AC709" s="61"/>
      <c r="AD709" s="61"/>
      <c r="AE709" s="61"/>
      <c r="AF709" s="61"/>
      <c r="AG709" s="61"/>
      <c r="AH709" s="61"/>
      <c r="AI709" s="61"/>
      <c r="AJ709" s="61"/>
      <c r="AK709" s="61"/>
      <c r="AL709" s="61"/>
      <c r="AM709" s="61"/>
      <c r="AN709" s="61"/>
    </row>
    <row r="710" spans="1:40" ht="9.75" customHeight="1" x14ac:dyDescent="0.2">
      <c r="A710" s="61"/>
      <c r="B710" s="61"/>
      <c r="C710" s="61"/>
      <c r="D710" s="61"/>
      <c r="E710" s="61"/>
      <c r="F710" s="61"/>
      <c r="G710" s="61"/>
      <c r="H710" s="61"/>
      <c r="I710" s="61"/>
      <c r="J710" s="61"/>
      <c r="K710" s="61"/>
      <c r="L710" s="61"/>
      <c r="M710" s="62"/>
      <c r="N710" s="61"/>
      <c r="O710" s="61"/>
      <c r="P710" s="61"/>
      <c r="Q710" s="61"/>
      <c r="R710" s="61"/>
      <c r="S710" s="61"/>
      <c r="T710" s="61"/>
      <c r="U710" s="61"/>
      <c r="V710" s="61"/>
      <c r="W710" s="61"/>
      <c r="X710" s="61"/>
      <c r="Y710" s="61"/>
      <c r="Z710" s="61"/>
      <c r="AA710" s="61"/>
      <c r="AB710" s="61"/>
      <c r="AC710" s="61"/>
      <c r="AD710" s="61"/>
      <c r="AE710" s="61"/>
      <c r="AF710" s="61"/>
      <c r="AG710" s="61"/>
      <c r="AH710" s="61"/>
      <c r="AI710" s="61"/>
      <c r="AJ710" s="61"/>
      <c r="AK710" s="61"/>
      <c r="AL710" s="61"/>
      <c r="AM710" s="61"/>
      <c r="AN710" s="61"/>
    </row>
    <row r="711" spans="1:40" ht="9.75" customHeight="1" x14ac:dyDescent="0.2">
      <c r="A711" s="61"/>
      <c r="B711" s="61"/>
      <c r="C711" s="61"/>
      <c r="D711" s="61"/>
      <c r="E711" s="61"/>
      <c r="F711" s="61"/>
      <c r="G711" s="61"/>
      <c r="H711" s="61"/>
      <c r="I711" s="61"/>
      <c r="J711" s="61"/>
      <c r="K711" s="61"/>
      <c r="L711" s="61"/>
      <c r="M711" s="62"/>
      <c r="N711" s="61"/>
      <c r="O711" s="61"/>
      <c r="P711" s="61"/>
      <c r="Q711" s="61"/>
      <c r="R711" s="61"/>
      <c r="S711" s="61"/>
      <c r="T711" s="61"/>
      <c r="U711" s="61"/>
      <c r="V711" s="61"/>
      <c r="W711" s="61"/>
      <c r="X711" s="61"/>
      <c r="Y711" s="61"/>
      <c r="Z711" s="61"/>
      <c r="AA711" s="61"/>
      <c r="AB711" s="61"/>
      <c r="AC711" s="61"/>
      <c r="AD711" s="61"/>
      <c r="AE711" s="61"/>
      <c r="AF711" s="61"/>
      <c r="AG711" s="61"/>
      <c r="AH711" s="61"/>
      <c r="AI711" s="61"/>
      <c r="AJ711" s="61"/>
      <c r="AK711" s="61"/>
      <c r="AL711" s="61"/>
      <c r="AM711" s="61"/>
      <c r="AN711" s="61"/>
    </row>
    <row r="712" spans="1:40" ht="9.75" customHeight="1" x14ac:dyDescent="0.2">
      <c r="A712" s="61"/>
      <c r="B712" s="61"/>
      <c r="C712" s="61"/>
      <c r="D712" s="61"/>
      <c r="E712" s="61"/>
      <c r="F712" s="61"/>
      <c r="G712" s="61"/>
      <c r="H712" s="61"/>
      <c r="I712" s="61"/>
      <c r="J712" s="61"/>
      <c r="K712" s="61"/>
      <c r="L712" s="61"/>
      <c r="M712" s="62"/>
      <c r="N712" s="61"/>
      <c r="O712" s="61"/>
      <c r="P712" s="61"/>
      <c r="Q712" s="61"/>
      <c r="R712" s="61"/>
      <c r="S712" s="61"/>
      <c r="T712" s="61"/>
      <c r="U712" s="61"/>
      <c r="V712" s="61"/>
      <c r="W712" s="61"/>
      <c r="X712" s="61"/>
      <c r="Y712" s="61"/>
      <c r="Z712" s="61"/>
      <c r="AA712" s="61"/>
      <c r="AB712" s="61"/>
      <c r="AC712" s="61"/>
      <c r="AD712" s="61"/>
      <c r="AE712" s="61"/>
      <c r="AF712" s="61"/>
      <c r="AG712" s="61"/>
      <c r="AH712" s="61"/>
      <c r="AI712" s="61"/>
      <c r="AJ712" s="61"/>
      <c r="AK712" s="61"/>
      <c r="AL712" s="61"/>
      <c r="AM712" s="61"/>
      <c r="AN712" s="61"/>
    </row>
    <row r="713" spans="1:40" ht="9.75" customHeight="1" x14ac:dyDescent="0.2">
      <c r="A713" s="61"/>
      <c r="B713" s="61"/>
      <c r="C713" s="61"/>
      <c r="D713" s="61"/>
      <c r="E713" s="61"/>
      <c r="F713" s="61"/>
      <c r="G713" s="61"/>
      <c r="H713" s="61"/>
      <c r="I713" s="61"/>
      <c r="J713" s="61"/>
      <c r="K713" s="61"/>
      <c r="L713" s="61"/>
      <c r="M713" s="62"/>
      <c r="N713" s="61"/>
      <c r="O713" s="61"/>
      <c r="P713" s="61"/>
      <c r="Q713" s="61"/>
      <c r="R713" s="61"/>
      <c r="S713" s="61"/>
      <c r="T713" s="61"/>
      <c r="U713" s="61"/>
      <c r="V713" s="61"/>
      <c r="W713" s="61"/>
      <c r="X713" s="61"/>
      <c r="Y713" s="61"/>
      <c r="Z713" s="61"/>
      <c r="AA713" s="61"/>
      <c r="AB713" s="61"/>
      <c r="AC713" s="61"/>
      <c r="AD713" s="61"/>
      <c r="AE713" s="61"/>
      <c r="AF713" s="61"/>
      <c r="AG713" s="61"/>
      <c r="AH713" s="61"/>
      <c r="AI713" s="61"/>
      <c r="AJ713" s="61"/>
      <c r="AK713" s="61"/>
      <c r="AL713" s="61"/>
      <c r="AM713" s="61"/>
      <c r="AN713" s="61"/>
    </row>
    <row r="714" spans="1:40" ht="9.75" customHeight="1" x14ac:dyDescent="0.2">
      <c r="A714" s="61"/>
      <c r="B714" s="61"/>
      <c r="C714" s="61"/>
      <c r="D714" s="61"/>
      <c r="E714" s="61"/>
      <c r="F714" s="61"/>
      <c r="G714" s="61"/>
      <c r="H714" s="61"/>
      <c r="I714" s="61"/>
      <c r="J714" s="61"/>
      <c r="K714" s="61"/>
      <c r="L714" s="61"/>
      <c r="M714" s="62"/>
      <c r="N714" s="61"/>
      <c r="O714" s="61"/>
      <c r="P714" s="61"/>
      <c r="Q714" s="61"/>
      <c r="R714" s="61"/>
      <c r="S714" s="61"/>
      <c r="T714" s="61"/>
      <c r="U714" s="61"/>
      <c r="V714" s="61"/>
      <c r="W714" s="61"/>
      <c r="X714" s="61"/>
      <c r="Y714" s="61"/>
      <c r="Z714" s="61"/>
      <c r="AA714" s="61"/>
      <c r="AB714" s="61"/>
      <c r="AC714" s="61"/>
      <c r="AD714" s="61"/>
      <c r="AE714" s="61"/>
      <c r="AF714" s="61"/>
      <c r="AG714" s="61"/>
      <c r="AH714" s="61"/>
      <c r="AI714" s="61"/>
      <c r="AJ714" s="61"/>
      <c r="AK714" s="61"/>
      <c r="AL714" s="61"/>
      <c r="AM714" s="61"/>
      <c r="AN714" s="61"/>
    </row>
    <row r="715" spans="1:40" ht="9.75" customHeight="1" x14ac:dyDescent="0.2">
      <c r="A715" s="61"/>
      <c r="B715" s="61"/>
      <c r="C715" s="61"/>
      <c r="D715" s="61"/>
      <c r="E715" s="61"/>
      <c r="F715" s="61"/>
      <c r="G715" s="61"/>
      <c r="H715" s="61"/>
      <c r="I715" s="61"/>
      <c r="J715" s="61"/>
      <c r="K715" s="61"/>
      <c r="L715" s="61"/>
      <c r="M715" s="62"/>
      <c r="N715" s="61"/>
      <c r="O715" s="61"/>
      <c r="P715" s="61"/>
      <c r="Q715" s="61"/>
      <c r="R715" s="61"/>
      <c r="S715" s="61"/>
      <c r="T715" s="61"/>
      <c r="U715" s="61"/>
      <c r="V715" s="61"/>
      <c r="W715" s="61"/>
      <c r="X715" s="61"/>
      <c r="Y715" s="61"/>
      <c r="Z715" s="61"/>
      <c r="AA715" s="61"/>
      <c r="AB715" s="61"/>
      <c r="AC715" s="61"/>
      <c r="AD715" s="61"/>
      <c r="AE715" s="61"/>
      <c r="AF715" s="61"/>
      <c r="AG715" s="61"/>
      <c r="AH715" s="61"/>
      <c r="AI715" s="61"/>
      <c r="AJ715" s="61"/>
      <c r="AK715" s="61"/>
      <c r="AL715" s="61"/>
      <c r="AM715" s="61"/>
      <c r="AN715" s="61"/>
    </row>
    <row r="716" spans="1:40" ht="9.75" customHeight="1" x14ac:dyDescent="0.2">
      <c r="A716" s="61"/>
      <c r="B716" s="61"/>
      <c r="C716" s="61"/>
      <c r="D716" s="61"/>
      <c r="E716" s="61"/>
      <c r="F716" s="61"/>
      <c r="G716" s="61"/>
      <c r="H716" s="61"/>
      <c r="I716" s="61"/>
      <c r="J716" s="61"/>
      <c r="K716" s="61"/>
      <c r="L716" s="61"/>
      <c r="M716" s="62"/>
      <c r="N716" s="61"/>
      <c r="O716" s="61"/>
      <c r="P716" s="61"/>
      <c r="Q716" s="61"/>
      <c r="R716" s="61"/>
      <c r="S716" s="61"/>
      <c r="T716" s="61"/>
      <c r="U716" s="61"/>
      <c r="V716" s="61"/>
      <c r="W716" s="61"/>
      <c r="X716" s="61"/>
      <c r="Y716" s="61"/>
      <c r="Z716" s="61"/>
      <c r="AA716" s="61"/>
      <c r="AB716" s="61"/>
      <c r="AC716" s="61"/>
      <c r="AD716" s="61"/>
      <c r="AE716" s="61"/>
      <c r="AF716" s="61"/>
      <c r="AG716" s="61"/>
      <c r="AH716" s="61"/>
      <c r="AI716" s="61"/>
      <c r="AJ716" s="61"/>
      <c r="AK716" s="61"/>
      <c r="AL716" s="61"/>
      <c r="AM716" s="61"/>
      <c r="AN716" s="61"/>
    </row>
    <row r="717" spans="1:40" ht="9.75" customHeight="1" x14ac:dyDescent="0.2">
      <c r="A717" s="61"/>
      <c r="B717" s="61"/>
      <c r="C717" s="61"/>
      <c r="D717" s="61"/>
      <c r="E717" s="61"/>
      <c r="F717" s="61"/>
      <c r="G717" s="61"/>
      <c r="H717" s="61"/>
      <c r="I717" s="61"/>
      <c r="J717" s="61"/>
      <c r="K717" s="61"/>
      <c r="L717" s="61"/>
      <c r="M717" s="62"/>
      <c r="N717" s="61"/>
      <c r="O717" s="61"/>
      <c r="P717" s="61"/>
      <c r="Q717" s="61"/>
      <c r="R717" s="61"/>
      <c r="S717" s="61"/>
      <c r="T717" s="61"/>
      <c r="U717" s="61"/>
      <c r="V717" s="61"/>
      <c r="W717" s="61"/>
      <c r="X717" s="61"/>
      <c r="Y717" s="61"/>
      <c r="Z717" s="61"/>
      <c r="AA717" s="61"/>
      <c r="AB717" s="61"/>
      <c r="AC717" s="61"/>
      <c r="AD717" s="61"/>
      <c r="AE717" s="61"/>
      <c r="AF717" s="61"/>
      <c r="AG717" s="61"/>
      <c r="AH717" s="61"/>
      <c r="AI717" s="61"/>
      <c r="AJ717" s="61"/>
      <c r="AK717" s="61"/>
      <c r="AL717" s="61"/>
      <c r="AM717" s="61"/>
      <c r="AN717" s="61"/>
    </row>
    <row r="718" spans="1:40" ht="9.75" customHeight="1" x14ac:dyDescent="0.2">
      <c r="A718" s="61"/>
      <c r="B718" s="61"/>
      <c r="C718" s="61"/>
      <c r="D718" s="61"/>
      <c r="E718" s="61"/>
      <c r="F718" s="61"/>
      <c r="G718" s="61"/>
      <c r="H718" s="61"/>
      <c r="I718" s="61"/>
      <c r="J718" s="61"/>
      <c r="K718" s="61"/>
      <c r="L718" s="61"/>
      <c r="M718" s="62"/>
      <c r="N718" s="61"/>
      <c r="O718" s="61"/>
      <c r="P718" s="61"/>
      <c r="Q718" s="61"/>
      <c r="R718" s="61"/>
      <c r="S718" s="61"/>
      <c r="T718" s="61"/>
      <c r="U718" s="61"/>
      <c r="V718" s="61"/>
      <c r="W718" s="61"/>
      <c r="X718" s="61"/>
      <c r="Y718" s="61"/>
      <c r="Z718" s="61"/>
      <c r="AA718" s="61"/>
      <c r="AB718" s="61"/>
      <c r="AC718" s="61"/>
      <c r="AD718" s="61"/>
      <c r="AE718" s="61"/>
      <c r="AF718" s="61"/>
      <c r="AG718" s="61"/>
      <c r="AH718" s="61"/>
      <c r="AI718" s="61"/>
      <c r="AJ718" s="61"/>
      <c r="AK718" s="61"/>
      <c r="AL718" s="61"/>
      <c r="AM718" s="61"/>
      <c r="AN718" s="61"/>
    </row>
    <row r="719" spans="1:40" ht="9.75" customHeight="1" x14ac:dyDescent="0.2">
      <c r="A719" s="61"/>
      <c r="B719" s="61"/>
      <c r="C719" s="61"/>
      <c r="D719" s="61"/>
      <c r="E719" s="61"/>
      <c r="F719" s="61"/>
      <c r="G719" s="61"/>
      <c r="H719" s="61"/>
      <c r="I719" s="61"/>
      <c r="J719" s="61"/>
      <c r="K719" s="61"/>
      <c r="L719" s="61"/>
      <c r="M719" s="62"/>
      <c r="N719" s="61"/>
      <c r="O719" s="61"/>
      <c r="P719" s="61"/>
      <c r="Q719" s="61"/>
      <c r="R719" s="61"/>
      <c r="S719" s="61"/>
      <c r="T719" s="61"/>
      <c r="U719" s="61"/>
      <c r="V719" s="61"/>
      <c r="W719" s="61"/>
      <c r="X719" s="61"/>
      <c r="Y719" s="61"/>
      <c r="Z719" s="61"/>
      <c r="AA719" s="61"/>
      <c r="AB719" s="61"/>
      <c r="AC719" s="61"/>
      <c r="AD719" s="61"/>
      <c r="AE719" s="61"/>
      <c r="AF719" s="61"/>
      <c r="AG719" s="61"/>
      <c r="AH719" s="61"/>
      <c r="AI719" s="61"/>
      <c r="AJ719" s="61"/>
      <c r="AK719" s="61"/>
      <c r="AL719" s="61"/>
      <c r="AM719" s="61"/>
      <c r="AN719" s="61"/>
    </row>
    <row r="720" spans="1:40" ht="9.75" customHeight="1" x14ac:dyDescent="0.2">
      <c r="A720" s="61"/>
      <c r="B720" s="61"/>
      <c r="C720" s="61"/>
      <c r="D720" s="61"/>
      <c r="E720" s="61"/>
      <c r="F720" s="61"/>
      <c r="G720" s="61"/>
      <c r="H720" s="61"/>
      <c r="I720" s="61"/>
      <c r="J720" s="61"/>
      <c r="K720" s="61"/>
      <c r="L720" s="61"/>
      <c r="M720" s="62"/>
      <c r="N720" s="61"/>
      <c r="O720" s="61"/>
      <c r="P720" s="61"/>
      <c r="Q720" s="61"/>
      <c r="R720" s="61"/>
      <c r="S720" s="61"/>
      <c r="T720" s="61"/>
      <c r="U720" s="61"/>
      <c r="V720" s="61"/>
      <c r="W720" s="61"/>
      <c r="X720" s="61"/>
      <c r="Y720" s="61"/>
      <c r="Z720" s="61"/>
      <c r="AA720" s="61"/>
      <c r="AB720" s="61"/>
      <c r="AC720" s="61"/>
      <c r="AD720" s="61"/>
      <c r="AE720" s="61"/>
      <c r="AF720" s="61"/>
      <c r="AG720" s="61"/>
      <c r="AH720" s="61"/>
      <c r="AI720" s="61"/>
      <c r="AJ720" s="61"/>
      <c r="AK720" s="61"/>
      <c r="AL720" s="61"/>
      <c r="AM720" s="61"/>
      <c r="AN720" s="61"/>
    </row>
    <row r="721" spans="1:40" ht="9.75" customHeight="1" x14ac:dyDescent="0.2">
      <c r="A721" s="61"/>
      <c r="B721" s="61"/>
      <c r="C721" s="61"/>
      <c r="D721" s="61"/>
      <c r="E721" s="61"/>
      <c r="F721" s="61"/>
      <c r="G721" s="61"/>
      <c r="H721" s="61"/>
      <c r="I721" s="61"/>
      <c r="J721" s="61"/>
      <c r="K721" s="61"/>
      <c r="L721" s="61"/>
      <c r="M721" s="62"/>
      <c r="N721" s="61"/>
      <c r="O721" s="61"/>
      <c r="P721" s="61"/>
      <c r="Q721" s="61"/>
      <c r="R721" s="61"/>
      <c r="S721" s="61"/>
      <c r="T721" s="61"/>
      <c r="U721" s="61"/>
      <c r="V721" s="61"/>
      <c r="W721" s="61"/>
      <c r="X721" s="61"/>
      <c r="Y721" s="61"/>
      <c r="Z721" s="61"/>
      <c r="AA721" s="61"/>
      <c r="AB721" s="61"/>
      <c r="AC721" s="61"/>
      <c r="AD721" s="61"/>
      <c r="AE721" s="61"/>
      <c r="AF721" s="61"/>
      <c r="AG721" s="61"/>
      <c r="AH721" s="61"/>
      <c r="AI721" s="61"/>
      <c r="AJ721" s="61"/>
      <c r="AK721" s="61"/>
      <c r="AL721" s="61"/>
      <c r="AM721" s="61"/>
      <c r="AN721" s="61"/>
    </row>
    <row r="722" spans="1:40" ht="9.75" customHeight="1" x14ac:dyDescent="0.2">
      <c r="A722" s="61"/>
      <c r="B722" s="61"/>
      <c r="C722" s="61"/>
      <c r="D722" s="61"/>
      <c r="E722" s="61"/>
      <c r="F722" s="61"/>
      <c r="G722" s="61"/>
      <c r="H722" s="61"/>
      <c r="I722" s="61"/>
      <c r="J722" s="61"/>
      <c r="K722" s="61"/>
      <c r="L722" s="61"/>
      <c r="M722" s="62"/>
      <c r="N722" s="61"/>
      <c r="O722" s="61"/>
      <c r="P722" s="61"/>
      <c r="Q722" s="61"/>
      <c r="R722" s="61"/>
      <c r="S722" s="61"/>
      <c r="T722" s="61"/>
      <c r="U722" s="61"/>
      <c r="V722" s="61"/>
      <c r="W722" s="61"/>
      <c r="X722" s="61"/>
      <c r="Y722" s="61"/>
      <c r="Z722" s="61"/>
      <c r="AA722" s="61"/>
      <c r="AB722" s="61"/>
      <c r="AC722" s="61"/>
      <c r="AD722" s="61"/>
      <c r="AE722" s="61"/>
      <c r="AF722" s="61"/>
      <c r="AG722" s="61"/>
      <c r="AH722" s="61"/>
      <c r="AI722" s="61"/>
      <c r="AJ722" s="61"/>
      <c r="AK722" s="61"/>
      <c r="AL722" s="61"/>
      <c r="AM722" s="61"/>
      <c r="AN722" s="61"/>
    </row>
    <row r="723" spans="1:40" ht="9.75" customHeight="1" x14ac:dyDescent="0.2">
      <c r="A723" s="61"/>
      <c r="B723" s="61"/>
      <c r="C723" s="61"/>
      <c r="D723" s="61"/>
      <c r="E723" s="61"/>
      <c r="F723" s="61"/>
      <c r="G723" s="61"/>
      <c r="H723" s="61"/>
      <c r="I723" s="61"/>
      <c r="J723" s="61"/>
      <c r="K723" s="61"/>
      <c r="L723" s="61"/>
      <c r="M723" s="62"/>
      <c r="N723" s="61"/>
      <c r="O723" s="61"/>
      <c r="P723" s="61"/>
      <c r="Q723" s="61"/>
      <c r="R723" s="61"/>
      <c r="S723" s="61"/>
      <c r="T723" s="61"/>
      <c r="U723" s="61"/>
      <c r="V723" s="61"/>
      <c r="W723" s="61"/>
      <c r="X723" s="61"/>
      <c r="Y723" s="61"/>
      <c r="Z723" s="61"/>
      <c r="AA723" s="61"/>
      <c r="AB723" s="61"/>
      <c r="AC723" s="61"/>
      <c r="AD723" s="61"/>
      <c r="AE723" s="61"/>
      <c r="AF723" s="61"/>
      <c r="AG723" s="61"/>
      <c r="AH723" s="61"/>
      <c r="AI723" s="61"/>
      <c r="AJ723" s="61"/>
      <c r="AK723" s="61"/>
      <c r="AL723" s="61"/>
      <c r="AM723" s="61"/>
      <c r="AN723" s="61"/>
    </row>
    <row r="724" spans="1:40" ht="9.75" customHeight="1" x14ac:dyDescent="0.2">
      <c r="A724" s="61"/>
      <c r="B724" s="61"/>
      <c r="C724" s="61"/>
      <c r="D724" s="61"/>
      <c r="E724" s="61"/>
      <c r="F724" s="61"/>
      <c r="G724" s="61"/>
      <c r="H724" s="61"/>
      <c r="I724" s="61"/>
      <c r="J724" s="61"/>
      <c r="K724" s="61"/>
      <c r="L724" s="61"/>
      <c r="M724" s="62"/>
      <c r="N724" s="61"/>
      <c r="O724" s="61"/>
      <c r="P724" s="61"/>
      <c r="Q724" s="61"/>
      <c r="R724" s="61"/>
      <c r="S724" s="61"/>
      <c r="T724" s="61"/>
      <c r="U724" s="61"/>
      <c r="V724" s="61"/>
      <c r="W724" s="61"/>
      <c r="X724" s="61"/>
      <c r="Y724" s="61"/>
      <c r="Z724" s="61"/>
      <c r="AA724" s="61"/>
      <c r="AB724" s="61"/>
      <c r="AC724" s="61"/>
      <c r="AD724" s="61"/>
      <c r="AE724" s="61"/>
      <c r="AF724" s="61"/>
      <c r="AG724" s="61"/>
      <c r="AH724" s="61"/>
      <c r="AI724" s="61"/>
      <c r="AJ724" s="61"/>
      <c r="AK724" s="61"/>
      <c r="AL724" s="61"/>
      <c r="AM724" s="61"/>
      <c r="AN724" s="61"/>
    </row>
    <row r="725" spans="1:40" ht="9.75" customHeight="1" x14ac:dyDescent="0.2">
      <c r="A725" s="61"/>
      <c r="B725" s="61"/>
      <c r="C725" s="61"/>
      <c r="D725" s="61"/>
      <c r="E725" s="61"/>
      <c r="F725" s="61"/>
      <c r="G725" s="61"/>
      <c r="H725" s="61"/>
      <c r="I725" s="61"/>
      <c r="J725" s="61"/>
      <c r="K725" s="61"/>
      <c r="L725" s="61"/>
      <c r="M725" s="62"/>
      <c r="N725" s="61"/>
      <c r="O725" s="61"/>
      <c r="P725" s="61"/>
      <c r="Q725" s="61"/>
      <c r="R725" s="61"/>
      <c r="S725" s="61"/>
      <c r="T725" s="61"/>
      <c r="U725" s="61"/>
      <c r="V725" s="61"/>
      <c r="W725" s="61"/>
      <c r="X725" s="61"/>
      <c r="Y725" s="61"/>
      <c r="Z725" s="61"/>
      <c r="AA725" s="61"/>
      <c r="AB725" s="61"/>
      <c r="AC725" s="61"/>
      <c r="AD725" s="61"/>
      <c r="AE725" s="61"/>
      <c r="AF725" s="61"/>
      <c r="AG725" s="61"/>
      <c r="AH725" s="61"/>
      <c r="AI725" s="61"/>
      <c r="AJ725" s="61"/>
      <c r="AK725" s="61"/>
      <c r="AL725" s="61"/>
      <c r="AM725" s="61"/>
      <c r="AN725" s="61"/>
    </row>
    <row r="726" spans="1:40" ht="9.75" customHeight="1" x14ac:dyDescent="0.2">
      <c r="A726" s="61"/>
      <c r="B726" s="61"/>
      <c r="C726" s="61"/>
      <c r="D726" s="61"/>
      <c r="E726" s="61"/>
      <c r="F726" s="61"/>
      <c r="G726" s="61"/>
      <c r="H726" s="61"/>
      <c r="I726" s="61"/>
      <c r="J726" s="61"/>
      <c r="K726" s="61"/>
      <c r="L726" s="61"/>
      <c r="M726" s="62"/>
      <c r="N726" s="61"/>
      <c r="O726" s="61"/>
      <c r="P726" s="61"/>
      <c r="Q726" s="61"/>
      <c r="R726" s="61"/>
      <c r="S726" s="61"/>
      <c r="T726" s="61"/>
      <c r="U726" s="61"/>
      <c r="V726" s="61"/>
      <c r="W726" s="61"/>
      <c r="X726" s="61"/>
      <c r="Y726" s="61"/>
      <c r="Z726" s="61"/>
      <c r="AA726" s="61"/>
      <c r="AB726" s="61"/>
      <c r="AC726" s="61"/>
      <c r="AD726" s="61"/>
      <c r="AE726" s="61"/>
      <c r="AF726" s="61"/>
      <c r="AG726" s="61"/>
      <c r="AH726" s="61"/>
      <c r="AI726" s="61"/>
      <c r="AJ726" s="61"/>
      <c r="AK726" s="61"/>
      <c r="AL726" s="61"/>
      <c r="AM726" s="61"/>
      <c r="AN726" s="61"/>
    </row>
    <row r="727" spans="1:40" ht="9.75" customHeight="1" x14ac:dyDescent="0.2">
      <c r="A727" s="61"/>
      <c r="B727" s="61"/>
      <c r="C727" s="61"/>
      <c r="D727" s="61"/>
      <c r="E727" s="61"/>
      <c r="F727" s="61"/>
      <c r="G727" s="61"/>
      <c r="H727" s="61"/>
      <c r="I727" s="61"/>
      <c r="J727" s="61"/>
      <c r="K727" s="61"/>
      <c r="L727" s="61"/>
      <c r="M727" s="62"/>
      <c r="N727" s="61"/>
      <c r="O727" s="61"/>
      <c r="P727" s="61"/>
      <c r="Q727" s="61"/>
      <c r="R727" s="61"/>
      <c r="S727" s="61"/>
      <c r="T727" s="61"/>
      <c r="U727" s="61"/>
      <c r="V727" s="61"/>
      <c r="W727" s="61"/>
      <c r="X727" s="61"/>
      <c r="Y727" s="61"/>
      <c r="Z727" s="61"/>
      <c r="AA727" s="61"/>
      <c r="AB727" s="61"/>
      <c r="AC727" s="61"/>
      <c r="AD727" s="61"/>
      <c r="AE727" s="61"/>
      <c r="AF727" s="61"/>
      <c r="AG727" s="61"/>
      <c r="AH727" s="61"/>
      <c r="AI727" s="61"/>
      <c r="AJ727" s="61"/>
      <c r="AK727" s="61"/>
      <c r="AL727" s="61"/>
      <c r="AM727" s="61"/>
      <c r="AN727" s="61"/>
    </row>
    <row r="728" spans="1:40" ht="9.75" customHeight="1" x14ac:dyDescent="0.2">
      <c r="A728" s="61"/>
      <c r="B728" s="61"/>
      <c r="C728" s="61"/>
      <c r="D728" s="61"/>
      <c r="E728" s="61"/>
      <c r="F728" s="61"/>
      <c r="G728" s="61"/>
      <c r="H728" s="61"/>
      <c r="I728" s="61"/>
      <c r="J728" s="61"/>
      <c r="K728" s="61"/>
      <c r="L728" s="61"/>
      <c r="M728" s="62"/>
      <c r="N728" s="61"/>
      <c r="O728" s="61"/>
      <c r="P728" s="61"/>
      <c r="Q728" s="61"/>
      <c r="R728" s="61"/>
      <c r="S728" s="61"/>
      <c r="T728" s="61"/>
      <c r="U728" s="61"/>
      <c r="V728" s="61"/>
      <c r="W728" s="61"/>
      <c r="X728" s="61"/>
      <c r="Y728" s="61"/>
      <c r="Z728" s="61"/>
      <c r="AA728" s="61"/>
      <c r="AB728" s="61"/>
      <c r="AC728" s="61"/>
      <c r="AD728" s="61"/>
      <c r="AE728" s="61"/>
      <c r="AF728" s="61"/>
      <c r="AG728" s="61"/>
      <c r="AH728" s="61"/>
      <c r="AI728" s="61"/>
      <c r="AJ728" s="61"/>
      <c r="AK728" s="61"/>
      <c r="AL728" s="61"/>
      <c r="AM728" s="61"/>
      <c r="AN728" s="61"/>
    </row>
    <row r="729" spans="1:40" ht="9.75" customHeight="1" x14ac:dyDescent="0.2">
      <c r="A729" s="61"/>
      <c r="B729" s="61"/>
      <c r="C729" s="61"/>
      <c r="D729" s="61"/>
      <c r="E729" s="61"/>
      <c r="F729" s="61"/>
      <c r="G729" s="61"/>
      <c r="H729" s="61"/>
      <c r="I729" s="61"/>
      <c r="J729" s="61"/>
      <c r="K729" s="61"/>
      <c r="L729" s="61"/>
      <c r="M729" s="62"/>
      <c r="N729" s="61"/>
      <c r="O729" s="61"/>
      <c r="P729" s="61"/>
      <c r="Q729" s="61"/>
      <c r="R729" s="61"/>
      <c r="S729" s="61"/>
      <c r="T729" s="61"/>
      <c r="U729" s="61"/>
      <c r="V729" s="61"/>
      <c r="W729" s="61"/>
      <c r="X729" s="61"/>
      <c r="Y729" s="61"/>
      <c r="Z729" s="61"/>
      <c r="AA729" s="61"/>
      <c r="AB729" s="61"/>
      <c r="AC729" s="61"/>
      <c r="AD729" s="61"/>
      <c r="AE729" s="61"/>
      <c r="AF729" s="61"/>
      <c r="AG729" s="61"/>
      <c r="AH729" s="61"/>
      <c r="AI729" s="61"/>
      <c r="AJ729" s="61"/>
      <c r="AK729" s="61"/>
      <c r="AL729" s="61"/>
      <c r="AM729" s="61"/>
      <c r="AN729" s="61"/>
    </row>
    <row r="730" spans="1:40" ht="9.75" customHeight="1" x14ac:dyDescent="0.2">
      <c r="A730" s="61"/>
      <c r="B730" s="61"/>
      <c r="C730" s="61"/>
      <c r="D730" s="61"/>
      <c r="E730" s="61"/>
      <c r="F730" s="61"/>
      <c r="G730" s="61"/>
      <c r="H730" s="61"/>
      <c r="I730" s="61"/>
      <c r="J730" s="61"/>
      <c r="K730" s="61"/>
      <c r="L730" s="61"/>
      <c r="M730" s="62"/>
      <c r="N730" s="61"/>
      <c r="O730" s="61"/>
      <c r="P730" s="61"/>
      <c r="Q730" s="61"/>
      <c r="R730" s="61"/>
      <c r="S730" s="61"/>
      <c r="T730" s="61"/>
      <c r="U730" s="61"/>
      <c r="V730" s="61"/>
      <c r="W730" s="61"/>
      <c r="X730" s="61"/>
      <c r="Y730" s="61"/>
      <c r="Z730" s="61"/>
      <c r="AA730" s="61"/>
      <c r="AB730" s="61"/>
      <c r="AC730" s="61"/>
      <c r="AD730" s="61"/>
      <c r="AE730" s="61"/>
      <c r="AF730" s="61"/>
      <c r="AG730" s="61"/>
      <c r="AH730" s="61"/>
      <c r="AI730" s="61"/>
      <c r="AJ730" s="61"/>
      <c r="AK730" s="61"/>
      <c r="AL730" s="61"/>
      <c r="AM730" s="61"/>
      <c r="AN730" s="61"/>
    </row>
    <row r="731" spans="1:40" ht="9.75" customHeight="1" x14ac:dyDescent="0.2">
      <c r="A731" s="61"/>
      <c r="B731" s="61"/>
      <c r="C731" s="61"/>
      <c r="D731" s="61"/>
      <c r="E731" s="61"/>
      <c r="F731" s="61"/>
      <c r="G731" s="61"/>
      <c r="H731" s="61"/>
      <c r="I731" s="61"/>
      <c r="J731" s="61"/>
      <c r="K731" s="61"/>
      <c r="L731" s="61"/>
      <c r="M731" s="62"/>
      <c r="N731" s="61"/>
      <c r="O731" s="61"/>
      <c r="P731" s="61"/>
      <c r="Q731" s="61"/>
      <c r="R731" s="61"/>
      <c r="S731" s="61"/>
      <c r="T731" s="61"/>
      <c r="U731" s="61"/>
      <c r="V731" s="61"/>
      <c r="W731" s="61"/>
      <c r="X731" s="61"/>
      <c r="Y731" s="61"/>
      <c r="Z731" s="61"/>
      <c r="AA731" s="61"/>
      <c r="AB731" s="61"/>
      <c r="AC731" s="61"/>
      <c r="AD731" s="61"/>
      <c r="AE731" s="61"/>
      <c r="AF731" s="61"/>
      <c r="AG731" s="61"/>
      <c r="AH731" s="61"/>
      <c r="AI731" s="61"/>
      <c r="AJ731" s="61"/>
      <c r="AK731" s="61"/>
      <c r="AL731" s="61"/>
      <c r="AM731" s="61"/>
      <c r="AN731" s="61"/>
    </row>
    <row r="732" spans="1:40" ht="9.75" customHeight="1" x14ac:dyDescent="0.2">
      <c r="A732" s="61"/>
      <c r="B732" s="61"/>
      <c r="C732" s="61"/>
      <c r="D732" s="61"/>
      <c r="E732" s="61"/>
      <c r="F732" s="61"/>
      <c r="G732" s="61"/>
      <c r="H732" s="61"/>
      <c r="I732" s="61"/>
      <c r="J732" s="61"/>
      <c r="K732" s="61"/>
      <c r="L732" s="61"/>
      <c r="M732" s="62"/>
      <c r="N732" s="61"/>
      <c r="O732" s="61"/>
      <c r="P732" s="61"/>
      <c r="Q732" s="61"/>
      <c r="R732" s="61"/>
      <c r="S732" s="61"/>
      <c r="T732" s="61"/>
      <c r="U732" s="61"/>
      <c r="V732" s="61"/>
      <c r="W732" s="61"/>
      <c r="X732" s="61"/>
      <c r="Y732" s="61"/>
      <c r="Z732" s="61"/>
      <c r="AA732" s="61"/>
      <c r="AB732" s="61"/>
      <c r="AC732" s="61"/>
      <c r="AD732" s="61"/>
      <c r="AE732" s="61"/>
      <c r="AF732" s="61"/>
      <c r="AG732" s="61"/>
      <c r="AH732" s="61"/>
      <c r="AI732" s="61"/>
      <c r="AJ732" s="61"/>
      <c r="AK732" s="61"/>
      <c r="AL732" s="61"/>
      <c r="AM732" s="61"/>
      <c r="AN732" s="61"/>
    </row>
    <row r="733" spans="1:40" ht="9.75" customHeight="1" x14ac:dyDescent="0.2">
      <c r="A733" s="61"/>
      <c r="B733" s="61"/>
      <c r="C733" s="61"/>
      <c r="D733" s="61"/>
      <c r="E733" s="61"/>
      <c r="F733" s="61"/>
      <c r="G733" s="61"/>
      <c r="H733" s="61"/>
      <c r="I733" s="61"/>
      <c r="J733" s="61"/>
      <c r="K733" s="61"/>
      <c r="L733" s="61"/>
      <c r="M733" s="62"/>
      <c r="N733" s="61"/>
      <c r="O733" s="61"/>
      <c r="P733" s="61"/>
      <c r="Q733" s="61"/>
      <c r="R733" s="61"/>
      <c r="S733" s="61"/>
      <c r="T733" s="61"/>
      <c r="U733" s="61"/>
      <c r="V733" s="61"/>
      <c r="W733" s="61"/>
      <c r="X733" s="61"/>
      <c r="Y733" s="61"/>
      <c r="Z733" s="61"/>
      <c r="AA733" s="61"/>
      <c r="AB733" s="61"/>
      <c r="AC733" s="61"/>
      <c r="AD733" s="61"/>
      <c r="AE733" s="61"/>
      <c r="AF733" s="61"/>
      <c r="AG733" s="61"/>
      <c r="AH733" s="61"/>
      <c r="AI733" s="61"/>
      <c r="AJ733" s="61"/>
      <c r="AK733" s="61"/>
      <c r="AL733" s="61"/>
      <c r="AM733" s="61"/>
      <c r="AN733" s="61"/>
    </row>
    <row r="734" spans="1:40" ht="9.75" customHeight="1" x14ac:dyDescent="0.2">
      <c r="A734" s="61"/>
      <c r="B734" s="61"/>
      <c r="C734" s="61"/>
      <c r="D734" s="61"/>
      <c r="E734" s="61"/>
      <c r="F734" s="61"/>
      <c r="G734" s="61"/>
      <c r="H734" s="61"/>
      <c r="I734" s="61"/>
      <c r="J734" s="61"/>
      <c r="K734" s="61"/>
      <c r="L734" s="61"/>
      <c r="M734" s="62"/>
      <c r="N734" s="61"/>
      <c r="O734" s="61"/>
      <c r="P734" s="61"/>
      <c r="Q734" s="61"/>
      <c r="R734" s="61"/>
      <c r="S734" s="61"/>
      <c r="T734" s="61"/>
      <c r="U734" s="61"/>
      <c r="V734" s="61"/>
      <c r="W734" s="61"/>
      <c r="X734" s="61"/>
      <c r="Y734" s="61"/>
      <c r="Z734" s="61"/>
      <c r="AA734" s="61"/>
      <c r="AB734" s="61"/>
      <c r="AC734" s="61"/>
      <c r="AD734" s="61"/>
      <c r="AE734" s="61"/>
      <c r="AF734" s="61"/>
      <c r="AG734" s="61"/>
      <c r="AH734" s="61"/>
      <c r="AI734" s="61"/>
      <c r="AJ734" s="61"/>
      <c r="AK734" s="61"/>
      <c r="AL734" s="61"/>
      <c r="AM734" s="61"/>
      <c r="AN734" s="61"/>
    </row>
    <row r="735" spans="1:40" ht="9.75" customHeight="1" x14ac:dyDescent="0.2">
      <c r="A735" s="61"/>
      <c r="B735" s="61"/>
      <c r="C735" s="61"/>
      <c r="D735" s="61"/>
      <c r="E735" s="61"/>
      <c r="F735" s="61"/>
      <c r="G735" s="61"/>
      <c r="H735" s="61"/>
      <c r="I735" s="61"/>
      <c r="J735" s="61"/>
      <c r="K735" s="61"/>
      <c r="L735" s="61"/>
      <c r="M735" s="62"/>
      <c r="N735" s="61"/>
      <c r="O735" s="61"/>
      <c r="P735" s="61"/>
      <c r="Q735" s="61"/>
      <c r="R735" s="61"/>
      <c r="S735" s="61"/>
      <c r="T735" s="61"/>
      <c r="U735" s="61"/>
      <c r="V735" s="61"/>
      <c r="W735" s="61"/>
      <c r="X735" s="61"/>
      <c r="Y735" s="61"/>
      <c r="Z735" s="61"/>
      <c r="AA735" s="61"/>
      <c r="AB735" s="61"/>
      <c r="AC735" s="61"/>
      <c r="AD735" s="61"/>
      <c r="AE735" s="61"/>
      <c r="AF735" s="61"/>
      <c r="AG735" s="61"/>
      <c r="AH735" s="61"/>
      <c r="AI735" s="61"/>
      <c r="AJ735" s="61"/>
      <c r="AK735" s="61"/>
      <c r="AL735" s="61"/>
      <c r="AM735" s="61"/>
      <c r="AN735" s="61"/>
    </row>
    <row r="736" spans="1:40" ht="9.75" customHeight="1" x14ac:dyDescent="0.2">
      <c r="A736" s="61"/>
      <c r="B736" s="61"/>
      <c r="C736" s="61"/>
      <c r="D736" s="61"/>
      <c r="E736" s="61"/>
      <c r="F736" s="61"/>
      <c r="G736" s="61"/>
      <c r="H736" s="61"/>
      <c r="I736" s="61"/>
      <c r="J736" s="61"/>
      <c r="K736" s="61"/>
      <c r="L736" s="61"/>
      <c r="M736" s="62"/>
      <c r="N736" s="61"/>
      <c r="O736" s="61"/>
      <c r="P736" s="61"/>
      <c r="Q736" s="61"/>
      <c r="R736" s="61"/>
      <c r="S736" s="61"/>
      <c r="T736" s="61"/>
      <c r="U736" s="61"/>
      <c r="V736" s="61"/>
      <c r="W736" s="61"/>
      <c r="X736" s="61"/>
      <c r="Y736" s="61"/>
      <c r="Z736" s="61"/>
      <c r="AA736" s="61"/>
      <c r="AB736" s="61"/>
      <c r="AC736" s="61"/>
      <c r="AD736" s="61"/>
      <c r="AE736" s="61"/>
      <c r="AF736" s="61"/>
      <c r="AG736" s="61"/>
      <c r="AH736" s="61"/>
      <c r="AI736" s="61"/>
      <c r="AJ736" s="61"/>
      <c r="AK736" s="61"/>
      <c r="AL736" s="61"/>
      <c r="AM736" s="61"/>
      <c r="AN736" s="61"/>
    </row>
    <row r="737" spans="1:40" ht="9.75" customHeight="1" x14ac:dyDescent="0.2">
      <c r="A737" s="61"/>
      <c r="B737" s="61"/>
      <c r="C737" s="61"/>
      <c r="D737" s="61"/>
      <c r="E737" s="61"/>
      <c r="F737" s="61"/>
      <c r="G737" s="61"/>
      <c r="H737" s="61"/>
      <c r="I737" s="61"/>
      <c r="J737" s="61"/>
      <c r="K737" s="61"/>
      <c r="L737" s="61"/>
      <c r="M737" s="62"/>
      <c r="N737" s="61"/>
      <c r="O737" s="61"/>
      <c r="P737" s="61"/>
      <c r="Q737" s="61"/>
      <c r="R737" s="61"/>
      <c r="S737" s="61"/>
      <c r="T737" s="61"/>
      <c r="U737" s="61"/>
      <c r="V737" s="61"/>
      <c r="W737" s="61"/>
      <c r="X737" s="61"/>
      <c r="Y737" s="61"/>
      <c r="Z737" s="61"/>
      <c r="AA737" s="61"/>
      <c r="AB737" s="61"/>
      <c r="AC737" s="61"/>
      <c r="AD737" s="61"/>
      <c r="AE737" s="61"/>
      <c r="AF737" s="61"/>
      <c r="AG737" s="61"/>
      <c r="AH737" s="61"/>
      <c r="AI737" s="61"/>
      <c r="AJ737" s="61"/>
      <c r="AK737" s="61"/>
      <c r="AL737" s="61"/>
      <c r="AM737" s="61"/>
      <c r="AN737" s="61"/>
    </row>
    <row r="738" spans="1:40" ht="9.75" customHeight="1" x14ac:dyDescent="0.2">
      <c r="A738" s="61"/>
      <c r="B738" s="61"/>
      <c r="C738" s="61"/>
      <c r="D738" s="61"/>
      <c r="E738" s="61"/>
      <c r="F738" s="61"/>
      <c r="G738" s="61"/>
      <c r="H738" s="61"/>
      <c r="I738" s="61"/>
      <c r="J738" s="61"/>
      <c r="K738" s="61"/>
      <c r="L738" s="61"/>
      <c r="M738" s="62"/>
      <c r="N738" s="61"/>
      <c r="O738" s="61"/>
      <c r="P738" s="61"/>
      <c r="Q738" s="61"/>
      <c r="R738" s="61"/>
      <c r="S738" s="61"/>
      <c r="T738" s="61"/>
      <c r="U738" s="61"/>
      <c r="V738" s="61"/>
      <c r="W738" s="61"/>
      <c r="X738" s="61"/>
      <c r="Y738" s="61"/>
      <c r="Z738" s="61"/>
      <c r="AA738" s="61"/>
      <c r="AB738" s="61"/>
      <c r="AC738" s="61"/>
      <c r="AD738" s="61"/>
      <c r="AE738" s="61"/>
      <c r="AF738" s="61"/>
      <c r="AG738" s="61"/>
      <c r="AH738" s="61"/>
      <c r="AI738" s="61"/>
      <c r="AJ738" s="61"/>
      <c r="AK738" s="61"/>
      <c r="AL738" s="61"/>
      <c r="AM738" s="61"/>
      <c r="AN738" s="61"/>
    </row>
    <row r="739" spans="1:40" ht="9.75" customHeight="1" x14ac:dyDescent="0.2">
      <c r="A739" s="61"/>
      <c r="B739" s="61"/>
      <c r="C739" s="61"/>
      <c r="D739" s="61"/>
      <c r="E739" s="61"/>
      <c r="F739" s="61"/>
      <c r="G739" s="61"/>
      <c r="H739" s="61"/>
      <c r="I739" s="61"/>
      <c r="J739" s="61"/>
      <c r="K739" s="61"/>
      <c r="L739" s="61"/>
      <c r="M739" s="62"/>
      <c r="N739" s="61"/>
      <c r="O739" s="61"/>
      <c r="P739" s="61"/>
      <c r="Q739" s="61"/>
      <c r="R739" s="61"/>
      <c r="S739" s="61"/>
      <c r="T739" s="61"/>
      <c r="U739" s="61"/>
      <c r="V739" s="61"/>
      <c r="W739" s="61"/>
      <c r="X739" s="61"/>
      <c r="Y739" s="61"/>
      <c r="Z739" s="61"/>
      <c r="AA739" s="61"/>
      <c r="AB739" s="61"/>
      <c r="AC739" s="61"/>
      <c r="AD739" s="61"/>
      <c r="AE739" s="61"/>
      <c r="AF739" s="61"/>
      <c r="AG739" s="61"/>
      <c r="AH739" s="61"/>
      <c r="AI739" s="61"/>
      <c r="AJ739" s="61"/>
      <c r="AK739" s="61"/>
      <c r="AL739" s="61"/>
      <c r="AM739" s="61"/>
      <c r="AN739" s="61"/>
    </row>
    <row r="740" spans="1:40" ht="9.75" customHeight="1" x14ac:dyDescent="0.2">
      <c r="A740" s="61"/>
      <c r="B740" s="61"/>
      <c r="C740" s="61"/>
      <c r="D740" s="61"/>
      <c r="E740" s="61"/>
      <c r="F740" s="61"/>
      <c r="G740" s="61"/>
      <c r="H740" s="61"/>
      <c r="I740" s="61"/>
      <c r="J740" s="61"/>
      <c r="K740" s="61"/>
      <c r="L740" s="61"/>
      <c r="M740" s="62"/>
      <c r="N740" s="61"/>
      <c r="O740" s="61"/>
      <c r="P740" s="61"/>
      <c r="Q740" s="61"/>
      <c r="R740" s="61"/>
      <c r="S740" s="61"/>
      <c r="T740" s="61"/>
      <c r="U740" s="61"/>
      <c r="V740" s="61"/>
      <c r="W740" s="61"/>
      <c r="X740" s="61"/>
      <c r="Y740" s="61"/>
      <c r="Z740" s="61"/>
      <c r="AA740" s="61"/>
      <c r="AB740" s="61"/>
      <c r="AC740" s="61"/>
      <c r="AD740" s="61"/>
      <c r="AE740" s="61"/>
      <c r="AF740" s="61"/>
      <c r="AG740" s="61"/>
      <c r="AH740" s="61"/>
      <c r="AI740" s="61"/>
      <c r="AJ740" s="61"/>
      <c r="AK740" s="61"/>
      <c r="AL740" s="61"/>
      <c r="AM740" s="61"/>
      <c r="AN740" s="61"/>
    </row>
    <row r="741" spans="1:40" ht="9.75" customHeight="1" x14ac:dyDescent="0.2">
      <c r="A741" s="61"/>
      <c r="B741" s="61"/>
      <c r="C741" s="61"/>
      <c r="D741" s="61"/>
      <c r="E741" s="61"/>
      <c r="F741" s="61"/>
      <c r="G741" s="61"/>
      <c r="H741" s="61"/>
      <c r="I741" s="61"/>
      <c r="J741" s="61"/>
      <c r="K741" s="61"/>
      <c r="L741" s="61"/>
      <c r="M741" s="62"/>
      <c r="N741" s="61"/>
      <c r="O741" s="61"/>
      <c r="P741" s="61"/>
      <c r="Q741" s="61"/>
      <c r="R741" s="61"/>
      <c r="S741" s="61"/>
      <c r="T741" s="61"/>
      <c r="U741" s="61"/>
      <c r="V741" s="61"/>
      <c r="W741" s="61"/>
      <c r="X741" s="61"/>
      <c r="Y741" s="61"/>
      <c r="Z741" s="61"/>
      <c r="AA741" s="61"/>
      <c r="AB741" s="61"/>
      <c r="AC741" s="61"/>
      <c r="AD741" s="61"/>
      <c r="AE741" s="61"/>
      <c r="AF741" s="61"/>
      <c r="AG741" s="61"/>
      <c r="AH741" s="61"/>
      <c r="AI741" s="61"/>
      <c r="AJ741" s="61"/>
      <c r="AK741" s="61"/>
      <c r="AL741" s="61"/>
      <c r="AM741" s="61"/>
      <c r="AN741" s="61"/>
    </row>
    <row r="742" spans="1:40" ht="9.75" customHeight="1" x14ac:dyDescent="0.2">
      <c r="A742" s="61"/>
      <c r="B742" s="61"/>
      <c r="C742" s="61"/>
      <c r="D742" s="61"/>
      <c r="E742" s="61"/>
      <c r="F742" s="61"/>
      <c r="G742" s="61"/>
      <c r="H742" s="61"/>
      <c r="I742" s="61"/>
      <c r="J742" s="61"/>
      <c r="K742" s="61"/>
      <c r="L742" s="61"/>
      <c r="M742" s="62"/>
      <c r="N742" s="61"/>
      <c r="O742" s="61"/>
      <c r="P742" s="61"/>
      <c r="Q742" s="61"/>
      <c r="R742" s="61"/>
      <c r="S742" s="61"/>
      <c r="T742" s="61"/>
      <c r="U742" s="61"/>
      <c r="V742" s="61"/>
      <c r="W742" s="61"/>
      <c r="X742" s="61"/>
      <c r="Y742" s="61"/>
      <c r="Z742" s="61"/>
      <c r="AA742" s="61"/>
      <c r="AB742" s="61"/>
      <c r="AC742" s="61"/>
      <c r="AD742" s="61"/>
      <c r="AE742" s="61"/>
      <c r="AF742" s="61"/>
      <c r="AG742" s="61"/>
      <c r="AH742" s="61"/>
      <c r="AI742" s="61"/>
      <c r="AJ742" s="61"/>
      <c r="AK742" s="61"/>
      <c r="AL742" s="61"/>
      <c r="AM742" s="61"/>
      <c r="AN742" s="61"/>
    </row>
    <row r="743" spans="1:40" ht="9.75" customHeight="1" x14ac:dyDescent="0.2">
      <c r="A743" s="61"/>
      <c r="B743" s="61"/>
      <c r="C743" s="61"/>
      <c r="D743" s="61"/>
      <c r="E743" s="61"/>
      <c r="F743" s="61"/>
      <c r="G743" s="61"/>
      <c r="H743" s="61"/>
      <c r="I743" s="61"/>
      <c r="J743" s="61"/>
      <c r="K743" s="61"/>
      <c r="L743" s="61"/>
      <c r="M743" s="62"/>
      <c r="N743" s="61"/>
      <c r="O743" s="61"/>
      <c r="P743" s="61"/>
      <c r="Q743" s="61"/>
      <c r="R743" s="61"/>
      <c r="S743" s="61"/>
      <c r="T743" s="61"/>
      <c r="U743" s="61"/>
      <c r="V743" s="61"/>
      <c r="W743" s="61"/>
      <c r="X743" s="61"/>
      <c r="Y743" s="61"/>
      <c r="Z743" s="61"/>
      <c r="AA743" s="61"/>
      <c r="AB743" s="61"/>
      <c r="AC743" s="61"/>
      <c r="AD743" s="61"/>
      <c r="AE743" s="61"/>
      <c r="AF743" s="61"/>
      <c r="AG743" s="61"/>
      <c r="AH743" s="61"/>
      <c r="AI743" s="61"/>
      <c r="AJ743" s="61"/>
      <c r="AK743" s="61"/>
      <c r="AL743" s="61"/>
      <c r="AM743" s="61"/>
      <c r="AN743" s="61"/>
    </row>
    <row r="744" spans="1:40" ht="9.75" customHeight="1" x14ac:dyDescent="0.2">
      <c r="A744" s="61"/>
      <c r="B744" s="61"/>
      <c r="C744" s="61"/>
      <c r="D744" s="61"/>
      <c r="E744" s="61"/>
      <c r="F744" s="61"/>
      <c r="G744" s="61"/>
      <c r="H744" s="61"/>
      <c r="I744" s="61"/>
      <c r="J744" s="61"/>
      <c r="K744" s="61"/>
      <c r="L744" s="61"/>
      <c r="M744" s="62"/>
      <c r="N744" s="61"/>
      <c r="O744" s="61"/>
      <c r="P744" s="61"/>
      <c r="Q744" s="61"/>
      <c r="R744" s="61"/>
      <c r="S744" s="61"/>
      <c r="T744" s="61"/>
      <c r="U744" s="61"/>
      <c r="V744" s="61"/>
      <c r="W744" s="61"/>
      <c r="X744" s="61"/>
      <c r="Y744" s="61"/>
      <c r="Z744" s="61"/>
      <c r="AA744" s="61"/>
      <c r="AB744" s="61"/>
      <c r="AC744" s="61"/>
      <c r="AD744" s="61"/>
      <c r="AE744" s="61"/>
      <c r="AF744" s="61"/>
      <c r="AG744" s="61"/>
      <c r="AH744" s="61"/>
      <c r="AI744" s="61"/>
      <c r="AJ744" s="61"/>
      <c r="AK744" s="61"/>
      <c r="AL744" s="61"/>
      <c r="AM744" s="61"/>
      <c r="AN744" s="61"/>
    </row>
    <row r="745" spans="1:40" ht="9.75" customHeight="1" x14ac:dyDescent="0.2">
      <c r="A745" s="61"/>
      <c r="B745" s="61"/>
      <c r="C745" s="61"/>
      <c r="D745" s="61"/>
      <c r="E745" s="61"/>
      <c r="F745" s="61"/>
      <c r="G745" s="61"/>
      <c r="H745" s="61"/>
      <c r="I745" s="61"/>
      <c r="J745" s="61"/>
      <c r="K745" s="61"/>
      <c r="L745" s="61"/>
      <c r="M745" s="62"/>
      <c r="N745" s="61"/>
      <c r="O745" s="61"/>
      <c r="P745" s="61"/>
      <c r="Q745" s="61"/>
      <c r="R745" s="61"/>
      <c r="S745" s="61"/>
      <c r="T745" s="61"/>
      <c r="U745" s="61"/>
      <c r="V745" s="61"/>
      <c r="W745" s="61"/>
      <c r="X745" s="61"/>
      <c r="Y745" s="61"/>
      <c r="Z745" s="61"/>
      <c r="AA745" s="61"/>
      <c r="AB745" s="61"/>
      <c r="AC745" s="61"/>
      <c r="AD745" s="61"/>
      <c r="AE745" s="61"/>
      <c r="AF745" s="61"/>
      <c r="AG745" s="61"/>
      <c r="AH745" s="61"/>
      <c r="AI745" s="61"/>
      <c r="AJ745" s="61"/>
      <c r="AK745" s="61"/>
      <c r="AL745" s="61"/>
      <c r="AM745" s="61"/>
      <c r="AN745" s="61"/>
    </row>
    <row r="746" spans="1:40" ht="9.75" customHeight="1" x14ac:dyDescent="0.2">
      <c r="A746" s="61"/>
      <c r="B746" s="61"/>
      <c r="C746" s="61"/>
      <c r="D746" s="61"/>
      <c r="E746" s="61"/>
      <c r="F746" s="61"/>
      <c r="G746" s="61"/>
      <c r="H746" s="61"/>
      <c r="I746" s="61"/>
      <c r="J746" s="61"/>
      <c r="K746" s="61"/>
      <c r="L746" s="61"/>
      <c r="M746" s="62"/>
      <c r="N746" s="61"/>
      <c r="O746" s="61"/>
      <c r="P746" s="61"/>
      <c r="Q746" s="61"/>
      <c r="R746" s="61"/>
      <c r="S746" s="61"/>
      <c r="T746" s="61"/>
      <c r="U746" s="61"/>
      <c r="V746" s="61"/>
      <c r="W746" s="61"/>
      <c r="X746" s="61"/>
      <c r="Y746" s="61"/>
      <c r="Z746" s="61"/>
      <c r="AA746" s="61"/>
      <c r="AB746" s="61"/>
      <c r="AC746" s="61"/>
      <c r="AD746" s="61"/>
      <c r="AE746" s="61"/>
      <c r="AF746" s="61"/>
      <c r="AG746" s="61"/>
      <c r="AH746" s="61"/>
      <c r="AI746" s="61"/>
      <c r="AJ746" s="61"/>
      <c r="AK746" s="61"/>
      <c r="AL746" s="61"/>
      <c r="AM746" s="61"/>
      <c r="AN746" s="61"/>
    </row>
    <row r="747" spans="1:40" ht="9.75" customHeight="1" x14ac:dyDescent="0.2">
      <c r="A747" s="61"/>
      <c r="B747" s="61"/>
      <c r="C747" s="61"/>
      <c r="D747" s="61"/>
      <c r="E747" s="61"/>
      <c r="F747" s="61"/>
      <c r="G747" s="61"/>
      <c r="H747" s="61"/>
      <c r="I747" s="61"/>
      <c r="J747" s="61"/>
      <c r="K747" s="61"/>
      <c r="L747" s="61"/>
      <c r="M747" s="62"/>
      <c r="N747" s="61"/>
      <c r="O747" s="61"/>
      <c r="P747" s="61"/>
      <c r="Q747" s="61"/>
      <c r="R747" s="61"/>
      <c r="S747" s="61"/>
      <c r="T747" s="61"/>
      <c r="U747" s="61"/>
      <c r="V747" s="61"/>
      <c r="W747" s="61"/>
      <c r="X747" s="61"/>
      <c r="Y747" s="61"/>
      <c r="Z747" s="61"/>
      <c r="AA747" s="61"/>
      <c r="AB747" s="61"/>
      <c r="AC747" s="61"/>
      <c r="AD747" s="61"/>
      <c r="AE747" s="61"/>
      <c r="AF747" s="61"/>
      <c r="AG747" s="61"/>
      <c r="AH747" s="61"/>
      <c r="AI747" s="61"/>
      <c r="AJ747" s="61"/>
      <c r="AK747" s="61"/>
      <c r="AL747" s="61"/>
      <c r="AM747" s="61"/>
      <c r="AN747" s="61"/>
    </row>
    <row r="748" spans="1:40" ht="9.75" customHeight="1" x14ac:dyDescent="0.2">
      <c r="A748" s="61"/>
      <c r="B748" s="61"/>
      <c r="C748" s="61"/>
      <c r="D748" s="61"/>
      <c r="E748" s="61"/>
      <c r="F748" s="61"/>
      <c r="G748" s="61"/>
      <c r="H748" s="61"/>
      <c r="I748" s="61"/>
      <c r="J748" s="61"/>
      <c r="K748" s="61"/>
      <c r="L748" s="61"/>
      <c r="M748" s="62"/>
      <c r="N748" s="61"/>
      <c r="O748" s="61"/>
      <c r="P748" s="61"/>
      <c r="Q748" s="61"/>
      <c r="R748" s="61"/>
      <c r="S748" s="61"/>
      <c r="T748" s="61"/>
      <c r="U748" s="61"/>
      <c r="V748" s="61"/>
      <c r="W748" s="61"/>
      <c r="X748" s="61"/>
      <c r="Y748" s="61"/>
      <c r="Z748" s="61"/>
      <c r="AA748" s="61"/>
      <c r="AB748" s="61"/>
      <c r="AC748" s="61"/>
      <c r="AD748" s="61"/>
      <c r="AE748" s="61"/>
      <c r="AF748" s="61"/>
      <c r="AG748" s="61"/>
      <c r="AH748" s="61"/>
      <c r="AI748" s="61"/>
      <c r="AJ748" s="61"/>
      <c r="AK748" s="61"/>
      <c r="AL748" s="61"/>
      <c r="AM748" s="61"/>
      <c r="AN748" s="61"/>
    </row>
    <row r="749" spans="1:40" ht="9.75" customHeight="1" x14ac:dyDescent="0.2">
      <c r="A749" s="61"/>
      <c r="B749" s="61"/>
      <c r="C749" s="61"/>
      <c r="D749" s="61"/>
      <c r="E749" s="61"/>
      <c r="F749" s="61"/>
      <c r="G749" s="61"/>
      <c r="H749" s="61"/>
      <c r="I749" s="61"/>
      <c r="J749" s="61"/>
      <c r="K749" s="61"/>
      <c r="L749" s="61"/>
      <c r="M749" s="62"/>
      <c r="N749" s="61"/>
      <c r="O749" s="61"/>
      <c r="P749" s="61"/>
      <c r="Q749" s="61"/>
      <c r="R749" s="61"/>
      <c r="S749" s="61"/>
      <c r="T749" s="61"/>
      <c r="U749" s="61"/>
      <c r="V749" s="61"/>
      <c r="W749" s="61"/>
      <c r="X749" s="61"/>
      <c r="Y749" s="61"/>
      <c r="Z749" s="61"/>
      <c r="AA749" s="61"/>
      <c r="AB749" s="61"/>
      <c r="AC749" s="61"/>
      <c r="AD749" s="61"/>
      <c r="AE749" s="61"/>
      <c r="AF749" s="61"/>
      <c r="AG749" s="61"/>
      <c r="AH749" s="61"/>
      <c r="AI749" s="61"/>
      <c r="AJ749" s="61"/>
      <c r="AK749" s="61"/>
      <c r="AL749" s="61"/>
      <c r="AM749" s="61"/>
      <c r="AN749" s="61"/>
    </row>
    <row r="750" spans="1:40" ht="9.75" customHeight="1" x14ac:dyDescent="0.2">
      <c r="A750" s="61"/>
      <c r="B750" s="61"/>
      <c r="C750" s="61"/>
      <c r="D750" s="61"/>
      <c r="E750" s="61"/>
      <c r="F750" s="61"/>
      <c r="G750" s="61"/>
      <c r="H750" s="61"/>
      <c r="I750" s="61"/>
      <c r="J750" s="61"/>
      <c r="K750" s="61"/>
      <c r="L750" s="61"/>
      <c r="M750" s="62"/>
      <c r="N750" s="61"/>
      <c r="O750" s="61"/>
      <c r="P750" s="61"/>
      <c r="Q750" s="61"/>
      <c r="R750" s="61"/>
      <c r="S750" s="61"/>
      <c r="T750" s="61"/>
      <c r="U750" s="61"/>
      <c r="V750" s="61"/>
      <c r="W750" s="61"/>
      <c r="X750" s="61"/>
      <c r="Y750" s="61"/>
      <c r="Z750" s="61"/>
      <c r="AA750" s="61"/>
      <c r="AB750" s="61"/>
      <c r="AC750" s="61"/>
      <c r="AD750" s="61"/>
      <c r="AE750" s="61"/>
      <c r="AF750" s="61"/>
      <c r="AG750" s="61"/>
      <c r="AH750" s="61"/>
      <c r="AI750" s="61"/>
      <c r="AJ750" s="61"/>
      <c r="AK750" s="61"/>
      <c r="AL750" s="61"/>
      <c r="AM750" s="61"/>
      <c r="AN750" s="61"/>
    </row>
    <row r="751" spans="1:40" ht="9.75" customHeight="1" x14ac:dyDescent="0.2">
      <c r="A751" s="61"/>
      <c r="B751" s="61"/>
      <c r="C751" s="61"/>
      <c r="D751" s="61"/>
      <c r="E751" s="61"/>
      <c r="F751" s="61"/>
      <c r="G751" s="61"/>
      <c r="H751" s="61"/>
      <c r="I751" s="61"/>
      <c r="J751" s="61"/>
      <c r="K751" s="61"/>
      <c r="L751" s="61"/>
      <c r="M751" s="62"/>
      <c r="N751" s="61"/>
      <c r="O751" s="61"/>
      <c r="P751" s="61"/>
      <c r="Q751" s="61"/>
      <c r="R751" s="61"/>
      <c r="S751" s="61"/>
      <c r="T751" s="61"/>
      <c r="U751" s="61"/>
      <c r="V751" s="61"/>
      <c r="W751" s="61"/>
      <c r="X751" s="61"/>
      <c r="Y751" s="61"/>
      <c r="Z751" s="61"/>
      <c r="AA751" s="61"/>
      <c r="AB751" s="61"/>
      <c r="AC751" s="61"/>
      <c r="AD751" s="61"/>
      <c r="AE751" s="61"/>
      <c r="AF751" s="61"/>
      <c r="AG751" s="61"/>
      <c r="AH751" s="61"/>
      <c r="AI751" s="61"/>
      <c r="AJ751" s="61"/>
      <c r="AK751" s="61"/>
      <c r="AL751" s="61"/>
      <c r="AM751" s="61"/>
      <c r="AN751" s="61"/>
    </row>
    <row r="752" spans="1:40" ht="9.75" customHeight="1" x14ac:dyDescent="0.2">
      <c r="A752" s="61"/>
      <c r="B752" s="61"/>
      <c r="C752" s="61"/>
      <c r="D752" s="61"/>
      <c r="E752" s="61"/>
      <c r="F752" s="61"/>
      <c r="G752" s="61"/>
      <c r="H752" s="61"/>
      <c r="I752" s="61"/>
      <c r="J752" s="61"/>
      <c r="K752" s="61"/>
      <c r="L752" s="61"/>
      <c r="M752" s="62"/>
      <c r="N752" s="61"/>
      <c r="O752" s="61"/>
      <c r="P752" s="61"/>
      <c r="Q752" s="61"/>
      <c r="R752" s="61"/>
      <c r="S752" s="61"/>
      <c r="T752" s="61"/>
      <c r="U752" s="61"/>
      <c r="V752" s="61"/>
      <c r="W752" s="61"/>
      <c r="X752" s="61"/>
      <c r="Y752" s="61"/>
      <c r="Z752" s="61"/>
      <c r="AA752" s="61"/>
      <c r="AB752" s="61"/>
      <c r="AC752" s="61"/>
      <c r="AD752" s="61"/>
      <c r="AE752" s="61"/>
      <c r="AF752" s="61"/>
      <c r="AG752" s="61"/>
      <c r="AH752" s="61"/>
      <c r="AI752" s="61"/>
      <c r="AJ752" s="61"/>
      <c r="AK752" s="61"/>
      <c r="AL752" s="61"/>
      <c r="AM752" s="61"/>
      <c r="AN752" s="61"/>
    </row>
    <row r="753" spans="1:40" ht="9.75" customHeight="1" x14ac:dyDescent="0.2">
      <c r="A753" s="61"/>
      <c r="B753" s="61"/>
      <c r="C753" s="61"/>
      <c r="D753" s="61"/>
      <c r="E753" s="61"/>
      <c r="F753" s="61"/>
      <c r="G753" s="61"/>
      <c r="H753" s="61"/>
      <c r="I753" s="61"/>
      <c r="J753" s="61"/>
      <c r="K753" s="61"/>
      <c r="L753" s="61"/>
      <c r="M753" s="62"/>
      <c r="N753" s="61"/>
      <c r="O753" s="61"/>
      <c r="P753" s="61"/>
      <c r="Q753" s="61"/>
      <c r="R753" s="61"/>
      <c r="S753" s="61"/>
      <c r="T753" s="61"/>
      <c r="U753" s="61"/>
      <c r="V753" s="61"/>
      <c r="W753" s="61"/>
      <c r="X753" s="61"/>
      <c r="Y753" s="61"/>
      <c r="Z753" s="61"/>
      <c r="AA753" s="61"/>
      <c r="AB753" s="61"/>
      <c r="AC753" s="61"/>
      <c r="AD753" s="61"/>
      <c r="AE753" s="61"/>
      <c r="AF753" s="61"/>
      <c r="AG753" s="61"/>
      <c r="AH753" s="61"/>
      <c r="AI753" s="61"/>
      <c r="AJ753" s="61"/>
      <c r="AK753" s="61"/>
      <c r="AL753" s="61"/>
      <c r="AM753" s="61"/>
      <c r="AN753" s="61"/>
    </row>
    <row r="754" spans="1:40" ht="9.75" customHeight="1" x14ac:dyDescent="0.2">
      <c r="A754" s="61"/>
      <c r="B754" s="61"/>
      <c r="C754" s="61"/>
      <c r="D754" s="61"/>
      <c r="E754" s="61"/>
      <c r="F754" s="61"/>
      <c r="G754" s="61"/>
      <c r="H754" s="61"/>
      <c r="I754" s="61"/>
      <c r="J754" s="61"/>
      <c r="K754" s="61"/>
      <c r="L754" s="61"/>
      <c r="M754" s="62"/>
      <c r="N754" s="61"/>
      <c r="O754" s="61"/>
      <c r="P754" s="61"/>
      <c r="Q754" s="61"/>
      <c r="R754" s="61"/>
      <c r="S754" s="61"/>
      <c r="T754" s="61"/>
      <c r="U754" s="61"/>
      <c r="V754" s="61"/>
      <c r="W754" s="61"/>
      <c r="X754" s="61"/>
      <c r="Y754" s="61"/>
      <c r="Z754" s="61"/>
      <c r="AA754" s="61"/>
      <c r="AB754" s="61"/>
      <c r="AC754" s="61"/>
      <c r="AD754" s="61"/>
      <c r="AE754" s="61"/>
      <c r="AF754" s="61"/>
      <c r="AG754" s="61"/>
      <c r="AH754" s="61"/>
      <c r="AI754" s="61"/>
      <c r="AJ754" s="61"/>
      <c r="AK754" s="61"/>
      <c r="AL754" s="61"/>
      <c r="AM754" s="61"/>
      <c r="AN754" s="61"/>
    </row>
    <row r="755" spans="1:40" ht="9.75" customHeight="1" x14ac:dyDescent="0.2">
      <c r="A755" s="61"/>
      <c r="B755" s="61"/>
      <c r="C755" s="61"/>
      <c r="D755" s="61"/>
      <c r="E755" s="61"/>
      <c r="F755" s="61"/>
      <c r="G755" s="61"/>
      <c r="H755" s="61"/>
      <c r="I755" s="61"/>
      <c r="J755" s="61"/>
      <c r="K755" s="61"/>
      <c r="L755" s="61"/>
      <c r="M755" s="62"/>
      <c r="N755" s="61"/>
      <c r="O755" s="61"/>
      <c r="P755" s="61"/>
      <c r="Q755" s="61"/>
      <c r="R755" s="61"/>
      <c r="S755" s="61"/>
      <c r="T755" s="61"/>
      <c r="U755" s="61"/>
      <c r="V755" s="61"/>
      <c r="W755" s="61"/>
      <c r="X755" s="61"/>
      <c r="Y755" s="61"/>
      <c r="Z755" s="61"/>
      <c r="AA755" s="61"/>
      <c r="AB755" s="61"/>
      <c r="AC755" s="61"/>
      <c r="AD755" s="61"/>
      <c r="AE755" s="61"/>
      <c r="AF755" s="61"/>
      <c r="AG755" s="61"/>
      <c r="AH755" s="61"/>
      <c r="AI755" s="61"/>
      <c r="AJ755" s="61"/>
      <c r="AK755" s="61"/>
      <c r="AL755" s="61"/>
      <c r="AM755" s="61"/>
      <c r="AN755" s="61"/>
    </row>
    <row r="756" spans="1:40" ht="9.75" customHeight="1" x14ac:dyDescent="0.2">
      <c r="A756" s="61"/>
      <c r="B756" s="61"/>
      <c r="C756" s="61"/>
      <c r="D756" s="61"/>
      <c r="E756" s="61"/>
      <c r="F756" s="61"/>
      <c r="G756" s="61"/>
      <c r="H756" s="61"/>
      <c r="I756" s="61"/>
      <c r="J756" s="61"/>
      <c r="K756" s="61"/>
      <c r="L756" s="61"/>
      <c r="M756" s="62"/>
      <c r="N756" s="61"/>
      <c r="O756" s="61"/>
      <c r="P756" s="61"/>
      <c r="Q756" s="61"/>
      <c r="R756" s="61"/>
      <c r="S756" s="61"/>
      <c r="T756" s="61"/>
      <c r="U756" s="61"/>
      <c r="V756" s="61"/>
      <c r="W756" s="61"/>
      <c r="X756" s="61"/>
      <c r="Y756" s="61"/>
      <c r="Z756" s="61"/>
      <c r="AA756" s="61"/>
      <c r="AB756" s="61"/>
      <c r="AC756" s="61"/>
      <c r="AD756" s="61"/>
      <c r="AE756" s="61"/>
      <c r="AF756" s="61"/>
      <c r="AG756" s="61"/>
      <c r="AH756" s="61"/>
      <c r="AI756" s="61"/>
      <c r="AJ756" s="61"/>
      <c r="AK756" s="61"/>
      <c r="AL756" s="61"/>
      <c r="AM756" s="61"/>
      <c r="AN756" s="61"/>
    </row>
    <row r="757" spans="1:40" ht="9.75" customHeight="1" x14ac:dyDescent="0.2">
      <c r="A757" s="61"/>
      <c r="B757" s="61"/>
      <c r="C757" s="61"/>
      <c r="D757" s="61"/>
      <c r="E757" s="61"/>
      <c r="F757" s="61"/>
      <c r="G757" s="61"/>
      <c r="H757" s="61"/>
      <c r="I757" s="61"/>
      <c r="J757" s="61"/>
      <c r="K757" s="61"/>
      <c r="L757" s="61"/>
      <c r="M757" s="62"/>
      <c r="N757" s="61"/>
      <c r="O757" s="61"/>
      <c r="P757" s="61"/>
      <c r="Q757" s="61"/>
      <c r="R757" s="61"/>
      <c r="S757" s="61"/>
      <c r="T757" s="61"/>
      <c r="U757" s="61"/>
      <c r="V757" s="61"/>
      <c r="W757" s="61"/>
      <c r="X757" s="61"/>
      <c r="Y757" s="61"/>
      <c r="Z757" s="61"/>
      <c r="AA757" s="61"/>
      <c r="AB757" s="61"/>
      <c r="AC757" s="61"/>
      <c r="AD757" s="61"/>
      <c r="AE757" s="61"/>
      <c r="AF757" s="61"/>
      <c r="AG757" s="61"/>
      <c r="AH757" s="61"/>
      <c r="AI757" s="61"/>
      <c r="AJ757" s="61"/>
      <c r="AK757" s="61"/>
      <c r="AL757" s="61"/>
      <c r="AM757" s="61"/>
      <c r="AN757" s="61"/>
    </row>
    <row r="758" spans="1:40" ht="9.75" customHeight="1" x14ac:dyDescent="0.2">
      <c r="A758" s="61"/>
      <c r="B758" s="61"/>
      <c r="C758" s="61"/>
      <c r="D758" s="61"/>
      <c r="E758" s="61"/>
      <c r="F758" s="61"/>
      <c r="G758" s="61"/>
      <c r="H758" s="61"/>
      <c r="I758" s="61"/>
      <c r="J758" s="61"/>
      <c r="K758" s="61"/>
      <c r="L758" s="61"/>
      <c r="M758" s="62"/>
      <c r="N758" s="61"/>
      <c r="O758" s="61"/>
      <c r="P758" s="61"/>
      <c r="Q758" s="61"/>
      <c r="R758" s="61"/>
      <c r="S758" s="61"/>
      <c r="T758" s="61"/>
      <c r="U758" s="61"/>
      <c r="V758" s="61"/>
      <c r="W758" s="61"/>
      <c r="X758" s="61"/>
      <c r="Y758" s="61"/>
      <c r="Z758" s="61"/>
      <c r="AA758" s="61"/>
      <c r="AB758" s="61"/>
      <c r="AC758" s="61"/>
      <c r="AD758" s="61"/>
      <c r="AE758" s="61"/>
      <c r="AF758" s="61"/>
      <c r="AG758" s="61"/>
      <c r="AH758" s="61"/>
      <c r="AI758" s="61"/>
      <c r="AJ758" s="61"/>
      <c r="AK758" s="61"/>
      <c r="AL758" s="61"/>
      <c r="AM758" s="61"/>
      <c r="AN758" s="61"/>
    </row>
    <row r="759" spans="1:40" ht="9.75" customHeight="1" x14ac:dyDescent="0.2">
      <c r="A759" s="61"/>
      <c r="B759" s="61"/>
      <c r="C759" s="61"/>
      <c r="D759" s="61"/>
      <c r="E759" s="61"/>
      <c r="F759" s="61"/>
      <c r="G759" s="61"/>
      <c r="H759" s="61"/>
      <c r="I759" s="61"/>
      <c r="J759" s="61"/>
      <c r="K759" s="61"/>
      <c r="L759" s="61"/>
      <c r="M759" s="62"/>
      <c r="N759" s="61"/>
      <c r="O759" s="61"/>
      <c r="P759" s="61"/>
      <c r="Q759" s="61"/>
      <c r="R759" s="61"/>
      <c r="S759" s="61"/>
      <c r="T759" s="61"/>
      <c r="U759" s="61"/>
      <c r="V759" s="61"/>
      <c r="W759" s="61"/>
      <c r="X759" s="61"/>
      <c r="Y759" s="61"/>
      <c r="Z759" s="61"/>
      <c r="AA759" s="61"/>
      <c r="AB759" s="61"/>
      <c r="AC759" s="61"/>
      <c r="AD759" s="61"/>
      <c r="AE759" s="61"/>
      <c r="AF759" s="61"/>
      <c r="AG759" s="61"/>
      <c r="AH759" s="61"/>
      <c r="AI759" s="61"/>
      <c r="AJ759" s="61"/>
      <c r="AK759" s="61"/>
      <c r="AL759" s="61"/>
      <c r="AM759" s="61"/>
      <c r="AN759" s="61"/>
    </row>
    <row r="760" spans="1:40" ht="9.75" customHeight="1" x14ac:dyDescent="0.2">
      <c r="A760" s="61"/>
      <c r="B760" s="61"/>
      <c r="C760" s="61"/>
      <c r="D760" s="61"/>
      <c r="E760" s="61"/>
      <c r="F760" s="61"/>
      <c r="G760" s="61"/>
      <c r="H760" s="61"/>
      <c r="I760" s="61"/>
      <c r="J760" s="61"/>
      <c r="K760" s="61"/>
      <c r="L760" s="61"/>
      <c r="M760" s="62"/>
      <c r="N760" s="61"/>
      <c r="O760" s="61"/>
      <c r="P760" s="61"/>
      <c r="Q760" s="61"/>
      <c r="R760" s="61"/>
      <c r="S760" s="61"/>
      <c r="T760" s="61"/>
      <c r="U760" s="61"/>
      <c r="V760" s="61"/>
      <c r="W760" s="61"/>
      <c r="X760" s="61"/>
      <c r="Y760" s="61"/>
      <c r="Z760" s="61"/>
      <c r="AA760" s="61"/>
      <c r="AB760" s="61"/>
      <c r="AC760" s="61"/>
      <c r="AD760" s="61"/>
      <c r="AE760" s="61"/>
      <c r="AF760" s="61"/>
      <c r="AG760" s="61"/>
      <c r="AH760" s="61"/>
      <c r="AI760" s="61"/>
      <c r="AJ760" s="61"/>
      <c r="AK760" s="61"/>
      <c r="AL760" s="61"/>
      <c r="AM760" s="61"/>
      <c r="AN760" s="61"/>
    </row>
    <row r="761" spans="1:40" ht="9.75" customHeight="1" x14ac:dyDescent="0.2">
      <c r="A761" s="61"/>
      <c r="B761" s="61"/>
      <c r="C761" s="61"/>
      <c r="D761" s="61"/>
      <c r="E761" s="61"/>
      <c r="F761" s="61"/>
      <c r="G761" s="61"/>
      <c r="H761" s="61"/>
      <c r="I761" s="61"/>
      <c r="J761" s="61"/>
      <c r="K761" s="61"/>
      <c r="L761" s="61"/>
      <c r="M761" s="62"/>
      <c r="N761" s="61"/>
      <c r="O761" s="61"/>
      <c r="P761" s="61"/>
      <c r="Q761" s="61"/>
      <c r="R761" s="61"/>
      <c r="S761" s="61"/>
      <c r="T761" s="61"/>
      <c r="U761" s="61"/>
      <c r="V761" s="61"/>
      <c r="W761" s="61"/>
      <c r="X761" s="61"/>
      <c r="Y761" s="61"/>
      <c r="Z761" s="61"/>
      <c r="AA761" s="61"/>
      <c r="AB761" s="61"/>
      <c r="AC761" s="61"/>
      <c r="AD761" s="61"/>
      <c r="AE761" s="61"/>
      <c r="AF761" s="61"/>
      <c r="AG761" s="61"/>
      <c r="AH761" s="61"/>
      <c r="AI761" s="61"/>
      <c r="AJ761" s="61"/>
      <c r="AK761" s="61"/>
      <c r="AL761" s="61"/>
      <c r="AM761" s="61"/>
      <c r="AN761" s="61"/>
    </row>
    <row r="762" spans="1:40" ht="9.75" customHeight="1" x14ac:dyDescent="0.2">
      <c r="A762" s="61"/>
      <c r="B762" s="61"/>
      <c r="C762" s="61"/>
      <c r="D762" s="61"/>
      <c r="E762" s="61"/>
      <c r="F762" s="61"/>
      <c r="G762" s="61"/>
      <c r="H762" s="61"/>
      <c r="I762" s="61"/>
      <c r="J762" s="61"/>
      <c r="K762" s="61"/>
      <c r="L762" s="61"/>
      <c r="M762" s="62"/>
      <c r="N762" s="61"/>
      <c r="O762" s="61"/>
      <c r="P762" s="61"/>
      <c r="Q762" s="61"/>
      <c r="R762" s="61"/>
      <c r="S762" s="61"/>
      <c r="T762" s="61"/>
      <c r="U762" s="61"/>
      <c r="V762" s="61"/>
      <c r="W762" s="61"/>
      <c r="X762" s="61"/>
      <c r="Y762" s="61"/>
      <c r="Z762" s="61"/>
      <c r="AA762" s="61"/>
      <c r="AB762" s="61"/>
      <c r="AC762" s="61"/>
      <c r="AD762" s="61"/>
      <c r="AE762" s="61"/>
      <c r="AF762" s="61"/>
      <c r="AG762" s="61"/>
      <c r="AH762" s="61"/>
      <c r="AI762" s="61"/>
      <c r="AJ762" s="61"/>
      <c r="AK762" s="61"/>
      <c r="AL762" s="61"/>
      <c r="AM762" s="61"/>
      <c r="AN762" s="61"/>
    </row>
    <row r="763" spans="1:40" ht="9.75" customHeight="1" x14ac:dyDescent="0.2">
      <c r="A763" s="61"/>
      <c r="B763" s="61"/>
      <c r="C763" s="61"/>
      <c r="D763" s="61"/>
      <c r="E763" s="61"/>
      <c r="F763" s="61"/>
      <c r="G763" s="61"/>
      <c r="H763" s="61"/>
      <c r="I763" s="61"/>
      <c r="J763" s="61"/>
      <c r="K763" s="61"/>
      <c r="L763" s="61"/>
      <c r="M763" s="62"/>
      <c r="N763" s="61"/>
      <c r="O763" s="61"/>
      <c r="P763" s="61"/>
      <c r="Q763" s="61"/>
      <c r="R763" s="61"/>
      <c r="S763" s="61"/>
      <c r="T763" s="61"/>
      <c r="U763" s="61"/>
      <c r="V763" s="61"/>
      <c r="W763" s="61"/>
      <c r="X763" s="61"/>
      <c r="Y763" s="61"/>
      <c r="Z763" s="61"/>
      <c r="AA763" s="61"/>
      <c r="AB763" s="61"/>
      <c r="AC763" s="61"/>
      <c r="AD763" s="61"/>
      <c r="AE763" s="61"/>
      <c r="AF763" s="61"/>
      <c r="AG763" s="61"/>
      <c r="AH763" s="61"/>
      <c r="AI763" s="61"/>
      <c r="AJ763" s="61"/>
      <c r="AK763" s="61"/>
      <c r="AL763" s="61"/>
      <c r="AM763" s="61"/>
      <c r="AN763" s="61"/>
    </row>
    <row r="764" spans="1:40" ht="9.75" customHeight="1" x14ac:dyDescent="0.2">
      <c r="A764" s="61"/>
      <c r="B764" s="61"/>
      <c r="C764" s="61"/>
      <c r="D764" s="61"/>
      <c r="E764" s="61"/>
      <c r="F764" s="61"/>
      <c r="G764" s="61"/>
      <c r="H764" s="61"/>
      <c r="I764" s="61"/>
      <c r="J764" s="61"/>
      <c r="K764" s="61"/>
      <c r="L764" s="61"/>
      <c r="M764" s="62"/>
      <c r="N764" s="61"/>
      <c r="O764" s="61"/>
      <c r="P764" s="61"/>
      <c r="Q764" s="61"/>
      <c r="R764" s="61"/>
      <c r="S764" s="61"/>
      <c r="T764" s="61"/>
      <c r="U764" s="61"/>
      <c r="V764" s="61"/>
      <c r="W764" s="61"/>
      <c r="X764" s="61"/>
      <c r="Y764" s="61"/>
      <c r="Z764" s="61"/>
      <c r="AA764" s="61"/>
      <c r="AB764" s="61"/>
      <c r="AC764" s="61"/>
      <c r="AD764" s="61"/>
      <c r="AE764" s="61"/>
      <c r="AF764" s="61"/>
      <c r="AG764" s="61"/>
      <c r="AH764" s="61"/>
      <c r="AI764" s="61"/>
      <c r="AJ764" s="61"/>
      <c r="AK764" s="61"/>
      <c r="AL764" s="61"/>
      <c r="AM764" s="61"/>
      <c r="AN764" s="61"/>
    </row>
    <row r="765" spans="1:40" ht="9.75" customHeight="1" x14ac:dyDescent="0.2">
      <c r="A765" s="61"/>
      <c r="B765" s="61"/>
      <c r="C765" s="61"/>
      <c r="D765" s="61"/>
      <c r="E765" s="61"/>
      <c r="F765" s="61"/>
      <c r="G765" s="61"/>
      <c r="H765" s="61"/>
      <c r="I765" s="61"/>
      <c r="J765" s="61"/>
      <c r="K765" s="61"/>
      <c r="L765" s="61"/>
      <c r="M765" s="62"/>
      <c r="N765" s="61"/>
      <c r="O765" s="61"/>
      <c r="P765" s="61"/>
      <c r="Q765" s="61"/>
      <c r="R765" s="61"/>
      <c r="S765" s="61"/>
      <c r="T765" s="61"/>
      <c r="U765" s="61"/>
      <c r="V765" s="61"/>
      <c r="W765" s="61"/>
      <c r="X765" s="61"/>
      <c r="Y765" s="61"/>
      <c r="Z765" s="61"/>
      <c r="AA765" s="61"/>
      <c r="AB765" s="61"/>
      <c r="AC765" s="61"/>
      <c r="AD765" s="61"/>
      <c r="AE765" s="61"/>
      <c r="AF765" s="61"/>
      <c r="AG765" s="61"/>
      <c r="AH765" s="61"/>
      <c r="AI765" s="61"/>
      <c r="AJ765" s="61"/>
      <c r="AK765" s="61"/>
      <c r="AL765" s="61"/>
      <c r="AM765" s="61"/>
      <c r="AN765" s="61"/>
    </row>
    <row r="766" spans="1:40" ht="9.75" customHeight="1" x14ac:dyDescent="0.2">
      <c r="A766" s="61"/>
      <c r="B766" s="61"/>
      <c r="C766" s="61"/>
      <c r="D766" s="61"/>
      <c r="E766" s="61"/>
      <c r="F766" s="61"/>
      <c r="G766" s="61"/>
      <c r="H766" s="61"/>
      <c r="I766" s="61"/>
      <c r="J766" s="61"/>
      <c r="K766" s="61"/>
      <c r="L766" s="61"/>
      <c r="M766" s="62"/>
      <c r="N766" s="61"/>
      <c r="O766" s="61"/>
      <c r="P766" s="61"/>
      <c r="Q766" s="61"/>
      <c r="R766" s="61"/>
      <c r="S766" s="61"/>
      <c r="T766" s="61"/>
      <c r="U766" s="61"/>
      <c r="V766" s="61"/>
      <c r="W766" s="61"/>
      <c r="X766" s="61"/>
      <c r="Y766" s="61"/>
      <c r="Z766" s="61"/>
      <c r="AA766" s="61"/>
      <c r="AB766" s="61"/>
      <c r="AC766" s="61"/>
      <c r="AD766" s="61"/>
      <c r="AE766" s="61"/>
      <c r="AF766" s="61"/>
      <c r="AG766" s="61"/>
      <c r="AH766" s="61"/>
      <c r="AI766" s="61"/>
      <c r="AJ766" s="61"/>
      <c r="AK766" s="61"/>
      <c r="AL766" s="61"/>
      <c r="AM766" s="61"/>
      <c r="AN766" s="61"/>
    </row>
    <row r="767" spans="1:40" ht="9.75" customHeight="1" x14ac:dyDescent="0.2">
      <c r="A767" s="61"/>
      <c r="B767" s="61"/>
      <c r="C767" s="61"/>
      <c r="D767" s="61"/>
      <c r="E767" s="61"/>
      <c r="F767" s="61"/>
      <c r="G767" s="61"/>
      <c r="H767" s="61"/>
      <c r="I767" s="61"/>
      <c r="J767" s="61"/>
      <c r="K767" s="61"/>
      <c r="L767" s="61"/>
      <c r="M767" s="62"/>
      <c r="N767" s="61"/>
      <c r="O767" s="61"/>
      <c r="P767" s="61"/>
      <c r="Q767" s="61"/>
      <c r="R767" s="61"/>
      <c r="S767" s="61"/>
      <c r="T767" s="61"/>
      <c r="U767" s="61"/>
      <c r="V767" s="61"/>
      <c r="W767" s="61"/>
      <c r="X767" s="61"/>
      <c r="Y767" s="61"/>
      <c r="Z767" s="61"/>
      <c r="AA767" s="61"/>
      <c r="AB767" s="61"/>
      <c r="AC767" s="61"/>
      <c r="AD767" s="61"/>
      <c r="AE767" s="61"/>
      <c r="AF767" s="61"/>
      <c r="AG767" s="61"/>
      <c r="AH767" s="61"/>
      <c r="AI767" s="61"/>
      <c r="AJ767" s="61"/>
      <c r="AK767" s="61"/>
      <c r="AL767" s="61"/>
      <c r="AM767" s="61"/>
      <c r="AN767" s="61"/>
    </row>
    <row r="768" spans="1:40" ht="9.75" customHeight="1" x14ac:dyDescent="0.2">
      <c r="A768" s="61"/>
      <c r="B768" s="61"/>
      <c r="C768" s="61"/>
      <c r="D768" s="61"/>
      <c r="E768" s="61"/>
      <c r="F768" s="61"/>
      <c r="G768" s="61"/>
      <c r="H768" s="61"/>
      <c r="I768" s="61"/>
      <c r="J768" s="61"/>
      <c r="K768" s="61"/>
      <c r="L768" s="61"/>
      <c r="M768" s="62"/>
      <c r="N768" s="61"/>
      <c r="O768" s="61"/>
      <c r="P768" s="61"/>
      <c r="Q768" s="61"/>
      <c r="R768" s="61"/>
      <c r="S768" s="61"/>
      <c r="T768" s="61"/>
      <c r="U768" s="61"/>
      <c r="V768" s="61"/>
      <c r="W768" s="61"/>
      <c r="X768" s="61"/>
      <c r="Y768" s="61"/>
      <c r="Z768" s="61"/>
      <c r="AA768" s="61"/>
      <c r="AB768" s="61"/>
      <c r="AC768" s="61"/>
      <c r="AD768" s="61"/>
      <c r="AE768" s="61"/>
      <c r="AF768" s="61"/>
      <c r="AG768" s="61"/>
      <c r="AH768" s="61"/>
      <c r="AI768" s="61"/>
      <c r="AJ768" s="61"/>
      <c r="AK768" s="61"/>
      <c r="AL768" s="61"/>
      <c r="AM768" s="61"/>
      <c r="AN768" s="61"/>
    </row>
    <row r="769" spans="1:40" ht="9.75" customHeight="1" x14ac:dyDescent="0.2">
      <c r="A769" s="61"/>
      <c r="B769" s="61"/>
      <c r="C769" s="61"/>
      <c r="D769" s="61"/>
      <c r="E769" s="61"/>
      <c r="F769" s="61"/>
      <c r="G769" s="61"/>
      <c r="H769" s="61"/>
      <c r="I769" s="61"/>
      <c r="J769" s="61"/>
      <c r="K769" s="61"/>
      <c r="L769" s="61"/>
      <c r="M769" s="62"/>
      <c r="N769" s="61"/>
      <c r="O769" s="61"/>
      <c r="P769" s="61"/>
      <c r="Q769" s="61"/>
      <c r="R769" s="61"/>
      <c r="S769" s="61"/>
      <c r="T769" s="61"/>
      <c r="U769" s="61"/>
      <c r="V769" s="61"/>
      <c r="W769" s="61"/>
      <c r="X769" s="61"/>
      <c r="Y769" s="61"/>
      <c r="Z769" s="61"/>
      <c r="AA769" s="61"/>
      <c r="AB769" s="61"/>
      <c r="AC769" s="61"/>
      <c r="AD769" s="61"/>
      <c r="AE769" s="61"/>
      <c r="AF769" s="61"/>
      <c r="AG769" s="61"/>
      <c r="AH769" s="61"/>
      <c r="AI769" s="61"/>
      <c r="AJ769" s="61"/>
      <c r="AK769" s="61"/>
      <c r="AL769" s="61"/>
      <c r="AM769" s="61"/>
      <c r="AN769" s="61"/>
    </row>
    <row r="770" spans="1:40" ht="9.75" customHeight="1" x14ac:dyDescent="0.2">
      <c r="A770" s="61"/>
      <c r="B770" s="61"/>
      <c r="C770" s="61"/>
      <c r="D770" s="61"/>
      <c r="E770" s="61"/>
      <c r="F770" s="61"/>
      <c r="G770" s="61"/>
      <c r="H770" s="61"/>
      <c r="I770" s="61"/>
      <c r="J770" s="61"/>
      <c r="K770" s="61"/>
      <c r="L770" s="61"/>
      <c r="M770" s="62"/>
      <c r="N770" s="61"/>
      <c r="O770" s="61"/>
      <c r="P770" s="61"/>
      <c r="Q770" s="61"/>
      <c r="R770" s="61"/>
      <c r="S770" s="61"/>
      <c r="T770" s="61"/>
      <c r="U770" s="61"/>
      <c r="V770" s="61"/>
      <c r="W770" s="61"/>
      <c r="X770" s="61"/>
      <c r="Y770" s="61"/>
      <c r="Z770" s="61"/>
      <c r="AA770" s="61"/>
      <c r="AB770" s="61"/>
      <c r="AC770" s="61"/>
      <c r="AD770" s="61"/>
      <c r="AE770" s="61"/>
      <c r="AF770" s="61"/>
      <c r="AG770" s="61"/>
      <c r="AH770" s="61"/>
      <c r="AI770" s="61"/>
      <c r="AJ770" s="61"/>
      <c r="AK770" s="61"/>
      <c r="AL770" s="61"/>
      <c r="AM770" s="61"/>
      <c r="AN770" s="61"/>
    </row>
    <row r="771" spans="1:40" ht="9.75" customHeight="1" x14ac:dyDescent="0.2">
      <c r="A771" s="61"/>
      <c r="B771" s="61"/>
      <c r="C771" s="61"/>
      <c r="D771" s="61"/>
      <c r="E771" s="61"/>
      <c r="F771" s="61"/>
      <c r="G771" s="61"/>
      <c r="H771" s="61"/>
      <c r="I771" s="61"/>
      <c r="J771" s="61"/>
      <c r="K771" s="61"/>
      <c r="L771" s="61"/>
      <c r="M771" s="62"/>
      <c r="N771" s="61"/>
      <c r="O771" s="61"/>
      <c r="P771" s="61"/>
      <c r="Q771" s="61"/>
      <c r="R771" s="61"/>
      <c r="S771" s="61"/>
      <c r="T771" s="61"/>
      <c r="U771" s="61"/>
      <c r="V771" s="61"/>
      <c r="W771" s="61"/>
      <c r="X771" s="61"/>
      <c r="Y771" s="61"/>
      <c r="Z771" s="61"/>
      <c r="AA771" s="61"/>
      <c r="AB771" s="61"/>
      <c r="AC771" s="61"/>
      <c r="AD771" s="61"/>
      <c r="AE771" s="61"/>
      <c r="AF771" s="61"/>
      <c r="AG771" s="61"/>
      <c r="AH771" s="61"/>
      <c r="AI771" s="61"/>
      <c r="AJ771" s="61"/>
      <c r="AK771" s="61"/>
      <c r="AL771" s="61"/>
      <c r="AM771" s="61"/>
      <c r="AN771" s="61"/>
    </row>
    <row r="772" spans="1:40" ht="9.75" customHeight="1" x14ac:dyDescent="0.2">
      <c r="A772" s="61"/>
      <c r="B772" s="61"/>
      <c r="C772" s="61"/>
      <c r="D772" s="61"/>
      <c r="E772" s="61"/>
      <c r="F772" s="61"/>
      <c r="G772" s="61"/>
      <c r="H772" s="61"/>
      <c r="I772" s="61"/>
      <c r="J772" s="61"/>
      <c r="K772" s="61"/>
      <c r="L772" s="61"/>
      <c r="M772" s="62"/>
      <c r="N772" s="61"/>
      <c r="O772" s="61"/>
      <c r="P772" s="61"/>
      <c r="Q772" s="61"/>
      <c r="R772" s="61"/>
      <c r="S772" s="61"/>
      <c r="T772" s="61"/>
      <c r="U772" s="61"/>
      <c r="V772" s="61"/>
      <c r="W772" s="61"/>
      <c r="X772" s="61"/>
      <c r="Y772" s="61"/>
      <c r="Z772" s="61"/>
      <c r="AA772" s="61"/>
      <c r="AB772" s="61"/>
      <c r="AC772" s="61"/>
      <c r="AD772" s="61"/>
      <c r="AE772" s="61"/>
      <c r="AF772" s="61"/>
      <c r="AG772" s="61"/>
      <c r="AH772" s="61"/>
      <c r="AI772" s="61"/>
      <c r="AJ772" s="61"/>
      <c r="AK772" s="61"/>
      <c r="AL772" s="61"/>
      <c r="AM772" s="61"/>
      <c r="AN772" s="61"/>
    </row>
    <row r="773" spans="1:40" ht="9.75" customHeight="1" x14ac:dyDescent="0.2">
      <c r="A773" s="61"/>
      <c r="B773" s="61"/>
      <c r="C773" s="61"/>
      <c r="D773" s="61"/>
      <c r="E773" s="61"/>
      <c r="F773" s="61"/>
      <c r="G773" s="61"/>
      <c r="H773" s="61"/>
      <c r="I773" s="61"/>
      <c r="J773" s="61"/>
      <c r="K773" s="61"/>
      <c r="L773" s="61"/>
      <c r="M773" s="62"/>
      <c r="N773" s="61"/>
      <c r="O773" s="61"/>
      <c r="P773" s="61"/>
      <c r="Q773" s="61"/>
      <c r="R773" s="61"/>
      <c r="S773" s="61"/>
      <c r="T773" s="61"/>
      <c r="U773" s="61"/>
      <c r="V773" s="61"/>
      <c r="W773" s="61"/>
      <c r="X773" s="61"/>
      <c r="Y773" s="61"/>
      <c r="Z773" s="61"/>
      <c r="AA773" s="61"/>
      <c r="AB773" s="61"/>
      <c r="AC773" s="61"/>
      <c r="AD773" s="61"/>
      <c r="AE773" s="61"/>
      <c r="AF773" s="61"/>
      <c r="AG773" s="61"/>
      <c r="AH773" s="61"/>
      <c r="AI773" s="61"/>
      <c r="AJ773" s="61"/>
      <c r="AK773" s="61"/>
      <c r="AL773" s="61"/>
      <c r="AM773" s="61"/>
      <c r="AN773" s="61"/>
    </row>
    <row r="774" spans="1:40" ht="9.75" customHeight="1" x14ac:dyDescent="0.2">
      <c r="A774" s="61"/>
      <c r="B774" s="61"/>
      <c r="C774" s="61"/>
      <c r="D774" s="61"/>
      <c r="E774" s="61"/>
      <c r="F774" s="61"/>
      <c r="G774" s="61"/>
      <c r="H774" s="61"/>
      <c r="I774" s="61"/>
      <c r="J774" s="61"/>
      <c r="K774" s="61"/>
      <c r="L774" s="61"/>
      <c r="M774" s="62"/>
      <c r="N774" s="61"/>
      <c r="O774" s="61"/>
      <c r="P774" s="61"/>
      <c r="Q774" s="61"/>
      <c r="R774" s="61"/>
      <c r="S774" s="61"/>
      <c r="T774" s="61"/>
      <c r="U774" s="61"/>
      <c r="V774" s="61"/>
      <c r="W774" s="61"/>
      <c r="X774" s="61"/>
      <c r="Y774" s="61"/>
      <c r="Z774" s="61"/>
      <c r="AA774" s="61"/>
      <c r="AB774" s="61"/>
      <c r="AC774" s="61"/>
      <c r="AD774" s="61"/>
      <c r="AE774" s="61"/>
      <c r="AF774" s="61"/>
      <c r="AG774" s="61"/>
      <c r="AH774" s="61"/>
      <c r="AI774" s="61"/>
      <c r="AJ774" s="61"/>
      <c r="AK774" s="61"/>
      <c r="AL774" s="61"/>
      <c r="AM774" s="61"/>
      <c r="AN774" s="61"/>
    </row>
    <row r="775" spans="1:40" ht="9.75" customHeight="1" x14ac:dyDescent="0.2">
      <c r="A775" s="61"/>
      <c r="B775" s="61"/>
      <c r="C775" s="61"/>
      <c r="D775" s="61"/>
      <c r="E775" s="61"/>
      <c r="F775" s="61"/>
      <c r="G775" s="61"/>
      <c r="H775" s="61"/>
      <c r="I775" s="61"/>
      <c r="J775" s="61"/>
      <c r="K775" s="61"/>
      <c r="L775" s="61"/>
      <c r="M775" s="62"/>
      <c r="N775" s="61"/>
      <c r="O775" s="61"/>
      <c r="P775" s="61"/>
      <c r="Q775" s="61"/>
      <c r="R775" s="61"/>
      <c r="S775" s="61"/>
      <c r="T775" s="61"/>
      <c r="U775" s="61"/>
      <c r="V775" s="61"/>
      <c r="W775" s="61"/>
      <c r="X775" s="61"/>
      <c r="Y775" s="61"/>
      <c r="Z775" s="61"/>
      <c r="AA775" s="61"/>
      <c r="AB775" s="61"/>
      <c r="AC775" s="61"/>
      <c r="AD775" s="61"/>
      <c r="AE775" s="61"/>
      <c r="AF775" s="61"/>
      <c r="AG775" s="61"/>
      <c r="AH775" s="61"/>
      <c r="AI775" s="61"/>
      <c r="AJ775" s="61"/>
      <c r="AK775" s="61"/>
      <c r="AL775" s="61"/>
      <c r="AM775" s="61"/>
      <c r="AN775" s="61"/>
    </row>
    <row r="776" spans="1:40" ht="9.75" customHeight="1" x14ac:dyDescent="0.2">
      <c r="A776" s="61"/>
      <c r="B776" s="61"/>
      <c r="C776" s="61"/>
      <c r="D776" s="61"/>
      <c r="E776" s="61"/>
      <c r="F776" s="61"/>
      <c r="G776" s="61"/>
      <c r="H776" s="61"/>
      <c r="I776" s="61"/>
      <c r="J776" s="61"/>
      <c r="K776" s="61"/>
      <c r="L776" s="61"/>
      <c r="M776" s="62"/>
      <c r="N776" s="61"/>
      <c r="O776" s="61"/>
      <c r="P776" s="61"/>
      <c r="Q776" s="61"/>
      <c r="R776" s="61"/>
      <c r="S776" s="61"/>
      <c r="T776" s="61"/>
      <c r="U776" s="61"/>
      <c r="V776" s="61"/>
      <c r="W776" s="61"/>
      <c r="X776" s="61"/>
      <c r="Y776" s="61"/>
      <c r="Z776" s="61"/>
      <c r="AA776" s="61"/>
      <c r="AB776" s="61"/>
      <c r="AC776" s="61"/>
      <c r="AD776" s="61"/>
      <c r="AE776" s="61"/>
      <c r="AF776" s="61"/>
      <c r="AG776" s="61"/>
      <c r="AH776" s="61"/>
      <c r="AI776" s="61"/>
      <c r="AJ776" s="61"/>
      <c r="AK776" s="61"/>
      <c r="AL776" s="61"/>
      <c r="AM776" s="61"/>
      <c r="AN776" s="61"/>
    </row>
    <row r="777" spans="1:40" ht="9.75" customHeight="1" x14ac:dyDescent="0.2">
      <c r="A777" s="61"/>
      <c r="B777" s="61"/>
      <c r="C777" s="61"/>
      <c r="D777" s="61"/>
      <c r="E777" s="61"/>
      <c r="F777" s="61"/>
      <c r="G777" s="61"/>
      <c r="H777" s="61"/>
      <c r="I777" s="61"/>
      <c r="J777" s="61"/>
      <c r="K777" s="61"/>
      <c r="L777" s="61"/>
      <c r="M777" s="62"/>
      <c r="N777" s="61"/>
      <c r="O777" s="61"/>
      <c r="P777" s="61"/>
      <c r="Q777" s="61"/>
      <c r="R777" s="61"/>
      <c r="S777" s="61"/>
      <c r="T777" s="61"/>
      <c r="U777" s="61"/>
      <c r="V777" s="61"/>
      <c r="W777" s="61"/>
      <c r="X777" s="61"/>
      <c r="Y777" s="61"/>
      <c r="Z777" s="61"/>
      <c r="AA777" s="61"/>
      <c r="AB777" s="61"/>
      <c r="AC777" s="61"/>
      <c r="AD777" s="61"/>
      <c r="AE777" s="61"/>
      <c r="AF777" s="61"/>
      <c r="AG777" s="61"/>
      <c r="AH777" s="61"/>
      <c r="AI777" s="61"/>
      <c r="AJ777" s="61"/>
      <c r="AK777" s="61"/>
      <c r="AL777" s="61"/>
      <c r="AM777" s="61"/>
      <c r="AN777" s="61"/>
    </row>
    <row r="778" spans="1:40" ht="9.75" customHeight="1" x14ac:dyDescent="0.2">
      <c r="A778" s="61"/>
      <c r="B778" s="61"/>
      <c r="C778" s="61"/>
      <c r="D778" s="61"/>
      <c r="E778" s="61"/>
      <c r="F778" s="61"/>
      <c r="G778" s="61"/>
      <c r="H778" s="61"/>
      <c r="I778" s="61"/>
      <c r="J778" s="61"/>
      <c r="K778" s="61"/>
      <c r="L778" s="61"/>
      <c r="M778" s="62"/>
      <c r="N778" s="61"/>
      <c r="O778" s="61"/>
      <c r="P778" s="61"/>
      <c r="Q778" s="61"/>
      <c r="R778" s="61"/>
      <c r="S778" s="61"/>
      <c r="T778" s="61"/>
      <c r="U778" s="61"/>
      <c r="V778" s="61"/>
      <c r="W778" s="61"/>
      <c r="X778" s="61"/>
      <c r="Y778" s="61"/>
      <c r="Z778" s="61"/>
      <c r="AA778" s="61"/>
      <c r="AB778" s="61"/>
      <c r="AC778" s="61"/>
      <c r="AD778" s="61"/>
      <c r="AE778" s="61"/>
      <c r="AF778" s="61"/>
      <c r="AG778" s="61"/>
      <c r="AH778" s="61"/>
      <c r="AI778" s="61"/>
      <c r="AJ778" s="61"/>
      <c r="AK778" s="61"/>
      <c r="AL778" s="61"/>
      <c r="AM778" s="61"/>
      <c r="AN778" s="61"/>
    </row>
    <row r="779" spans="1:40" ht="9.75" customHeight="1" x14ac:dyDescent="0.2">
      <c r="A779" s="61"/>
      <c r="B779" s="61"/>
      <c r="C779" s="61"/>
      <c r="D779" s="61"/>
      <c r="E779" s="61"/>
      <c r="F779" s="61"/>
      <c r="G779" s="61"/>
      <c r="H779" s="61"/>
      <c r="I779" s="61"/>
      <c r="J779" s="61"/>
      <c r="K779" s="61"/>
      <c r="L779" s="61"/>
      <c r="M779" s="62"/>
      <c r="N779" s="61"/>
      <c r="O779" s="61"/>
      <c r="P779" s="61"/>
      <c r="Q779" s="61"/>
      <c r="R779" s="61"/>
      <c r="S779" s="61"/>
      <c r="T779" s="61"/>
      <c r="U779" s="61"/>
      <c r="V779" s="61"/>
      <c r="W779" s="61"/>
      <c r="X779" s="61"/>
      <c r="Y779" s="61"/>
      <c r="Z779" s="61"/>
      <c r="AA779" s="61"/>
      <c r="AB779" s="61"/>
      <c r="AC779" s="61"/>
      <c r="AD779" s="61"/>
      <c r="AE779" s="61"/>
      <c r="AF779" s="61"/>
      <c r="AG779" s="61"/>
      <c r="AH779" s="61"/>
      <c r="AI779" s="61"/>
      <c r="AJ779" s="61"/>
      <c r="AK779" s="61"/>
      <c r="AL779" s="61"/>
      <c r="AM779" s="61"/>
      <c r="AN779" s="61"/>
    </row>
    <row r="780" spans="1:40" ht="9.75" customHeight="1" x14ac:dyDescent="0.2">
      <c r="A780" s="61"/>
      <c r="B780" s="61"/>
      <c r="C780" s="61"/>
      <c r="D780" s="61"/>
      <c r="E780" s="61"/>
      <c r="F780" s="61"/>
      <c r="G780" s="61"/>
      <c r="H780" s="61"/>
      <c r="I780" s="61"/>
      <c r="J780" s="61"/>
      <c r="K780" s="61"/>
      <c r="L780" s="61"/>
      <c r="M780" s="62"/>
      <c r="N780" s="61"/>
      <c r="O780" s="61"/>
      <c r="P780" s="61"/>
      <c r="Q780" s="61"/>
      <c r="R780" s="61"/>
      <c r="S780" s="61"/>
      <c r="T780" s="61"/>
      <c r="U780" s="61"/>
      <c r="V780" s="61"/>
      <c r="W780" s="61"/>
      <c r="X780" s="61"/>
      <c r="Y780" s="61"/>
      <c r="Z780" s="61"/>
      <c r="AA780" s="61"/>
      <c r="AB780" s="61"/>
      <c r="AC780" s="61"/>
      <c r="AD780" s="61"/>
      <c r="AE780" s="61"/>
      <c r="AF780" s="61"/>
      <c r="AG780" s="61"/>
      <c r="AH780" s="61"/>
      <c r="AI780" s="61"/>
      <c r="AJ780" s="61"/>
      <c r="AK780" s="61"/>
      <c r="AL780" s="61"/>
      <c r="AM780" s="61"/>
      <c r="AN780" s="61"/>
    </row>
    <row r="781" spans="1:40" ht="9.75" customHeight="1" x14ac:dyDescent="0.2">
      <c r="A781" s="61"/>
      <c r="B781" s="61"/>
      <c r="C781" s="61"/>
      <c r="D781" s="61"/>
      <c r="E781" s="61"/>
      <c r="F781" s="61"/>
      <c r="G781" s="61"/>
      <c r="H781" s="61"/>
      <c r="I781" s="61"/>
      <c r="J781" s="61"/>
      <c r="K781" s="61"/>
      <c r="L781" s="61"/>
      <c r="M781" s="62"/>
      <c r="N781" s="61"/>
      <c r="O781" s="61"/>
      <c r="P781" s="61"/>
      <c r="Q781" s="61"/>
      <c r="R781" s="61"/>
      <c r="S781" s="61"/>
      <c r="T781" s="61"/>
      <c r="U781" s="61"/>
      <c r="V781" s="61"/>
      <c r="W781" s="61"/>
      <c r="X781" s="61"/>
      <c r="Y781" s="61"/>
      <c r="Z781" s="61"/>
      <c r="AA781" s="61"/>
      <c r="AB781" s="61"/>
      <c r="AC781" s="61"/>
      <c r="AD781" s="61"/>
      <c r="AE781" s="61"/>
      <c r="AF781" s="61"/>
      <c r="AG781" s="61"/>
      <c r="AH781" s="61"/>
      <c r="AI781" s="61"/>
      <c r="AJ781" s="61"/>
      <c r="AK781" s="61"/>
      <c r="AL781" s="61"/>
      <c r="AM781" s="61"/>
      <c r="AN781" s="61"/>
    </row>
    <row r="782" spans="1:40" ht="9.75" customHeight="1" x14ac:dyDescent="0.2">
      <c r="A782" s="61"/>
      <c r="B782" s="61"/>
      <c r="C782" s="61"/>
      <c r="D782" s="61"/>
      <c r="E782" s="61"/>
      <c r="F782" s="61"/>
      <c r="G782" s="61"/>
      <c r="H782" s="61"/>
      <c r="I782" s="61"/>
      <c r="J782" s="61"/>
      <c r="K782" s="61"/>
      <c r="L782" s="61"/>
      <c r="M782" s="62"/>
      <c r="N782" s="61"/>
      <c r="O782" s="61"/>
      <c r="P782" s="61"/>
      <c r="Q782" s="61"/>
      <c r="R782" s="61"/>
      <c r="S782" s="61"/>
      <c r="T782" s="61"/>
      <c r="U782" s="61"/>
      <c r="V782" s="61"/>
      <c r="W782" s="61"/>
      <c r="X782" s="61"/>
      <c r="Y782" s="61"/>
      <c r="Z782" s="61"/>
      <c r="AA782" s="61"/>
      <c r="AB782" s="61"/>
      <c r="AC782" s="61"/>
      <c r="AD782" s="61"/>
      <c r="AE782" s="61"/>
      <c r="AF782" s="61"/>
      <c r="AG782" s="61"/>
      <c r="AH782" s="61"/>
      <c r="AI782" s="61"/>
      <c r="AJ782" s="61"/>
      <c r="AK782" s="61"/>
      <c r="AL782" s="61"/>
      <c r="AM782" s="61"/>
      <c r="AN782" s="61"/>
    </row>
    <row r="783" spans="1:40" ht="9.75" customHeight="1" x14ac:dyDescent="0.2">
      <c r="A783" s="61"/>
      <c r="B783" s="61"/>
      <c r="C783" s="61"/>
      <c r="D783" s="61"/>
      <c r="E783" s="61"/>
      <c r="F783" s="61"/>
      <c r="G783" s="61"/>
      <c r="H783" s="61"/>
      <c r="I783" s="61"/>
      <c r="J783" s="61"/>
      <c r="K783" s="61"/>
      <c r="L783" s="61"/>
      <c r="M783" s="62"/>
      <c r="N783" s="61"/>
      <c r="O783" s="61"/>
      <c r="P783" s="61"/>
      <c r="Q783" s="61"/>
      <c r="R783" s="61"/>
      <c r="S783" s="61"/>
      <c r="T783" s="61"/>
      <c r="U783" s="61"/>
      <c r="V783" s="61"/>
      <c r="W783" s="61"/>
      <c r="X783" s="61"/>
      <c r="Y783" s="61"/>
      <c r="Z783" s="61"/>
      <c r="AA783" s="61"/>
      <c r="AB783" s="61"/>
      <c r="AC783" s="61"/>
      <c r="AD783" s="61"/>
      <c r="AE783" s="61"/>
      <c r="AF783" s="61"/>
      <c r="AG783" s="61"/>
      <c r="AH783" s="61"/>
      <c r="AI783" s="61"/>
      <c r="AJ783" s="61"/>
      <c r="AK783" s="61"/>
      <c r="AL783" s="61"/>
      <c r="AM783" s="61"/>
      <c r="AN783" s="61"/>
    </row>
    <row r="784" spans="1:40" ht="9.75" customHeight="1" x14ac:dyDescent="0.2">
      <c r="A784" s="61"/>
      <c r="B784" s="61"/>
      <c r="C784" s="61"/>
      <c r="D784" s="61"/>
      <c r="E784" s="61"/>
      <c r="F784" s="61"/>
      <c r="G784" s="61"/>
      <c r="H784" s="61"/>
      <c r="I784" s="61"/>
      <c r="J784" s="61"/>
      <c r="K784" s="61"/>
      <c r="L784" s="61"/>
      <c r="M784" s="62"/>
      <c r="N784" s="61"/>
      <c r="O784" s="61"/>
      <c r="P784" s="61"/>
      <c r="Q784" s="61"/>
      <c r="R784" s="61"/>
      <c r="S784" s="61"/>
      <c r="T784" s="61"/>
      <c r="U784" s="61"/>
      <c r="V784" s="61"/>
      <c r="W784" s="61"/>
      <c r="X784" s="61"/>
      <c r="Y784" s="61"/>
      <c r="Z784" s="61"/>
      <c r="AA784" s="61"/>
      <c r="AB784" s="61"/>
      <c r="AC784" s="61"/>
      <c r="AD784" s="61"/>
      <c r="AE784" s="61"/>
      <c r="AF784" s="61"/>
      <c r="AG784" s="61"/>
      <c r="AH784" s="61"/>
      <c r="AI784" s="61"/>
      <c r="AJ784" s="61"/>
      <c r="AK784" s="61"/>
      <c r="AL784" s="61"/>
      <c r="AM784" s="61"/>
      <c r="AN784" s="61"/>
    </row>
    <row r="785" spans="1:40" ht="9.75" customHeight="1" x14ac:dyDescent="0.2">
      <c r="A785" s="61"/>
      <c r="B785" s="61"/>
      <c r="C785" s="61"/>
      <c r="D785" s="61"/>
      <c r="E785" s="61"/>
      <c r="F785" s="61"/>
      <c r="G785" s="61"/>
      <c r="H785" s="61"/>
      <c r="I785" s="61"/>
      <c r="J785" s="61"/>
      <c r="K785" s="61"/>
      <c r="L785" s="61"/>
      <c r="M785" s="62"/>
      <c r="N785" s="61"/>
      <c r="O785" s="61"/>
      <c r="P785" s="61"/>
      <c r="Q785" s="61"/>
      <c r="R785" s="61"/>
      <c r="S785" s="61"/>
      <c r="T785" s="61"/>
      <c r="U785" s="61"/>
      <c r="V785" s="61"/>
      <c r="W785" s="61"/>
      <c r="X785" s="61"/>
      <c r="Y785" s="61"/>
      <c r="Z785" s="61"/>
      <c r="AA785" s="61"/>
      <c r="AB785" s="61"/>
      <c r="AC785" s="61"/>
      <c r="AD785" s="61"/>
      <c r="AE785" s="61"/>
      <c r="AF785" s="61"/>
      <c r="AG785" s="61"/>
      <c r="AH785" s="61"/>
      <c r="AI785" s="61"/>
      <c r="AJ785" s="61"/>
      <c r="AK785" s="61"/>
      <c r="AL785" s="61"/>
      <c r="AM785" s="61"/>
      <c r="AN785" s="61"/>
    </row>
    <row r="786" spans="1:40" ht="9.75" customHeight="1" x14ac:dyDescent="0.2">
      <c r="A786" s="61"/>
      <c r="B786" s="61"/>
      <c r="C786" s="61"/>
      <c r="D786" s="61"/>
      <c r="E786" s="61"/>
      <c r="F786" s="61"/>
      <c r="G786" s="61"/>
      <c r="H786" s="61"/>
      <c r="I786" s="61"/>
      <c r="J786" s="61"/>
      <c r="K786" s="61"/>
      <c r="L786" s="61"/>
      <c r="M786" s="62"/>
      <c r="N786" s="61"/>
      <c r="O786" s="61"/>
      <c r="P786" s="61"/>
      <c r="Q786" s="61"/>
      <c r="R786" s="61"/>
      <c r="S786" s="61"/>
      <c r="T786" s="61"/>
      <c r="U786" s="61"/>
      <c r="V786" s="61"/>
      <c r="W786" s="61"/>
      <c r="X786" s="61"/>
      <c r="Y786" s="61"/>
      <c r="Z786" s="61"/>
      <c r="AA786" s="61"/>
      <c r="AB786" s="61"/>
      <c r="AC786" s="61"/>
      <c r="AD786" s="61"/>
      <c r="AE786" s="61"/>
      <c r="AF786" s="61"/>
      <c r="AG786" s="61"/>
      <c r="AH786" s="61"/>
      <c r="AI786" s="61"/>
      <c r="AJ786" s="61"/>
      <c r="AK786" s="61"/>
      <c r="AL786" s="61"/>
      <c r="AM786" s="61"/>
      <c r="AN786" s="61"/>
    </row>
    <row r="787" spans="1:40" ht="9.75" customHeight="1" x14ac:dyDescent="0.2">
      <c r="A787" s="61"/>
      <c r="B787" s="61"/>
      <c r="C787" s="61"/>
      <c r="D787" s="61"/>
      <c r="E787" s="61"/>
      <c r="F787" s="61"/>
      <c r="G787" s="61"/>
      <c r="H787" s="61"/>
      <c r="I787" s="61"/>
      <c r="J787" s="61"/>
      <c r="K787" s="61"/>
      <c r="L787" s="61"/>
      <c r="M787" s="62"/>
      <c r="N787" s="61"/>
      <c r="O787" s="61"/>
      <c r="P787" s="61"/>
      <c r="Q787" s="61"/>
      <c r="R787" s="61"/>
      <c r="S787" s="61"/>
      <c r="T787" s="61"/>
      <c r="U787" s="61"/>
      <c r="V787" s="61"/>
      <c r="W787" s="61"/>
      <c r="X787" s="61"/>
      <c r="Y787" s="61"/>
      <c r="Z787" s="61"/>
      <c r="AA787" s="61"/>
      <c r="AB787" s="61"/>
      <c r="AC787" s="61"/>
      <c r="AD787" s="61"/>
      <c r="AE787" s="61"/>
      <c r="AF787" s="61"/>
      <c r="AG787" s="61"/>
      <c r="AH787" s="61"/>
      <c r="AI787" s="61"/>
      <c r="AJ787" s="61"/>
      <c r="AK787" s="61"/>
      <c r="AL787" s="61"/>
      <c r="AM787" s="61"/>
      <c r="AN787" s="61"/>
    </row>
    <row r="788" spans="1:40" ht="9.75" customHeight="1" x14ac:dyDescent="0.2">
      <c r="A788" s="61"/>
      <c r="B788" s="61"/>
      <c r="C788" s="61"/>
      <c r="D788" s="61"/>
      <c r="E788" s="61"/>
      <c r="F788" s="61"/>
      <c r="G788" s="61"/>
      <c r="H788" s="61"/>
      <c r="I788" s="61"/>
      <c r="J788" s="61"/>
      <c r="K788" s="61"/>
      <c r="L788" s="61"/>
      <c r="M788" s="62"/>
      <c r="N788" s="61"/>
      <c r="O788" s="61"/>
      <c r="P788" s="61"/>
      <c r="Q788" s="61"/>
      <c r="R788" s="61"/>
      <c r="S788" s="61"/>
      <c r="T788" s="61"/>
      <c r="U788" s="61"/>
      <c r="V788" s="61"/>
      <c r="W788" s="61"/>
      <c r="X788" s="61"/>
      <c r="Y788" s="61"/>
      <c r="Z788" s="61"/>
      <c r="AA788" s="61"/>
      <c r="AB788" s="61"/>
      <c r="AC788" s="61"/>
      <c r="AD788" s="61"/>
      <c r="AE788" s="61"/>
      <c r="AF788" s="61"/>
      <c r="AG788" s="61"/>
      <c r="AH788" s="61"/>
      <c r="AI788" s="61"/>
      <c r="AJ788" s="61"/>
      <c r="AK788" s="61"/>
      <c r="AL788" s="61"/>
      <c r="AM788" s="61"/>
      <c r="AN788" s="61"/>
    </row>
    <row r="789" spans="1:40" ht="9.75" customHeight="1" x14ac:dyDescent="0.2">
      <c r="A789" s="61"/>
      <c r="B789" s="61"/>
      <c r="C789" s="61"/>
      <c r="D789" s="61"/>
      <c r="E789" s="61"/>
      <c r="F789" s="61"/>
      <c r="G789" s="61"/>
      <c r="H789" s="61"/>
      <c r="I789" s="61"/>
      <c r="J789" s="61"/>
      <c r="K789" s="61"/>
      <c r="L789" s="61"/>
      <c r="M789" s="62"/>
      <c r="N789" s="61"/>
      <c r="O789" s="61"/>
      <c r="P789" s="61"/>
      <c r="Q789" s="61"/>
      <c r="R789" s="61"/>
      <c r="S789" s="61"/>
      <c r="T789" s="61"/>
      <c r="U789" s="61"/>
      <c r="V789" s="61"/>
      <c r="W789" s="61"/>
      <c r="X789" s="61"/>
      <c r="Y789" s="61"/>
      <c r="Z789" s="61"/>
      <c r="AA789" s="61"/>
      <c r="AB789" s="61"/>
      <c r="AC789" s="61"/>
      <c r="AD789" s="61"/>
      <c r="AE789" s="61"/>
      <c r="AF789" s="61"/>
      <c r="AG789" s="61"/>
      <c r="AH789" s="61"/>
      <c r="AI789" s="61"/>
      <c r="AJ789" s="61"/>
      <c r="AK789" s="61"/>
      <c r="AL789" s="61"/>
      <c r="AM789" s="61"/>
      <c r="AN789" s="61"/>
    </row>
    <row r="790" spans="1:40" ht="9.75" customHeight="1" x14ac:dyDescent="0.2">
      <c r="A790" s="61"/>
      <c r="B790" s="61"/>
      <c r="C790" s="61"/>
      <c r="D790" s="61"/>
      <c r="E790" s="61"/>
      <c r="F790" s="61"/>
      <c r="G790" s="61"/>
      <c r="H790" s="61"/>
      <c r="I790" s="61"/>
      <c r="J790" s="61"/>
      <c r="K790" s="61"/>
      <c r="L790" s="61"/>
      <c r="M790" s="62"/>
      <c r="N790" s="61"/>
      <c r="O790" s="61"/>
      <c r="P790" s="61"/>
      <c r="Q790" s="61"/>
      <c r="R790" s="61"/>
      <c r="S790" s="61"/>
      <c r="T790" s="61"/>
      <c r="U790" s="61"/>
      <c r="V790" s="61"/>
      <c r="W790" s="61"/>
      <c r="X790" s="61"/>
      <c r="Y790" s="61"/>
      <c r="Z790" s="61"/>
      <c r="AA790" s="61"/>
      <c r="AB790" s="61"/>
      <c r="AC790" s="61"/>
      <c r="AD790" s="61"/>
      <c r="AE790" s="61"/>
      <c r="AF790" s="61"/>
      <c r="AG790" s="61"/>
      <c r="AH790" s="61"/>
      <c r="AI790" s="61"/>
      <c r="AJ790" s="61"/>
      <c r="AK790" s="61"/>
      <c r="AL790" s="61"/>
      <c r="AM790" s="61"/>
      <c r="AN790" s="61"/>
    </row>
    <row r="791" spans="1:40" ht="9.75" customHeight="1" x14ac:dyDescent="0.2">
      <c r="A791" s="61"/>
      <c r="B791" s="61"/>
      <c r="C791" s="61"/>
      <c r="D791" s="61"/>
      <c r="E791" s="61"/>
      <c r="F791" s="61"/>
      <c r="G791" s="61"/>
      <c r="H791" s="61"/>
      <c r="I791" s="61"/>
      <c r="J791" s="61"/>
      <c r="K791" s="61"/>
      <c r="L791" s="61"/>
      <c r="M791" s="62"/>
      <c r="N791" s="61"/>
      <c r="O791" s="61"/>
      <c r="P791" s="61"/>
      <c r="Q791" s="61"/>
      <c r="R791" s="61"/>
      <c r="S791" s="61"/>
      <c r="T791" s="61"/>
      <c r="U791" s="61"/>
      <c r="V791" s="61"/>
      <c r="W791" s="61"/>
      <c r="X791" s="61"/>
      <c r="Y791" s="61"/>
      <c r="Z791" s="61"/>
      <c r="AA791" s="61"/>
      <c r="AB791" s="61"/>
      <c r="AC791" s="61"/>
      <c r="AD791" s="61"/>
      <c r="AE791" s="61"/>
      <c r="AF791" s="61"/>
      <c r="AG791" s="61"/>
      <c r="AH791" s="61"/>
      <c r="AI791" s="61"/>
      <c r="AJ791" s="61"/>
      <c r="AK791" s="61"/>
      <c r="AL791" s="61"/>
      <c r="AM791" s="61"/>
      <c r="AN791" s="61"/>
    </row>
    <row r="792" spans="1:40" ht="9.75" customHeight="1" x14ac:dyDescent="0.2">
      <c r="A792" s="61"/>
      <c r="B792" s="61"/>
      <c r="C792" s="61"/>
      <c r="D792" s="61"/>
      <c r="E792" s="61"/>
      <c r="F792" s="61"/>
      <c r="G792" s="61"/>
      <c r="H792" s="61"/>
      <c r="I792" s="61"/>
      <c r="J792" s="61"/>
      <c r="K792" s="61"/>
      <c r="L792" s="61"/>
      <c r="M792" s="62"/>
      <c r="N792" s="61"/>
      <c r="O792" s="61"/>
      <c r="P792" s="61"/>
      <c r="Q792" s="61"/>
      <c r="R792" s="61"/>
      <c r="S792" s="61"/>
      <c r="T792" s="61"/>
      <c r="U792" s="61"/>
      <c r="V792" s="61"/>
      <c r="W792" s="61"/>
      <c r="X792" s="61"/>
      <c r="Y792" s="61"/>
      <c r="Z792" s="61"/>
      <c r="AA792" s="61"/>
      <c r="AB792" s="61"/>
      <c r="AC792" s="61"/>
      <c r="AD792" s="61"/>
      <c r="AE792" s="61"/>
      <c r="AF792" s="61"/>
      <c r="AG792" s="61"/>
      <c r="AH792" s="61"/>
      <c r="AI792" s="61"/>
      <c r="AJ792" s="61"/>
      <c r="AK792" s="61"/>
      <c r="AL792" s="61"/>
      <c r="AM792" s="61"/>
      <c r="AN792" s="61"/>
    </row>
    <row r="793" spans="1:40" ht="9.75" customHeight="1" x14ac:dyDescent="0.2">
      <c r="A793" s="61"/>
      <c r="B793" s="61"/>
      <c r="C793" s="61"/>
      <c r="D793" s="61"/>
      <c r="E793" s="61"/>
      <c r="F793" s="61"/>
      <c r="G793" s="61"/>
      <c r="H793" s="61"/>
      <c r="I793" s="61"/>
      <c r="J793" s="61"/>
      <c r="K793" s="61"/>
      <c r="L793" s="61"/>
      <c r="M793" s="62"/>
      <c r="N793" s="61"/>
      <c r="O793" s="61"/>
      <c r="P793" s="61"/>
      <c r="Q793" s="61"/>
      <c r="R793" s="61"/>
      <c r="S793" s="61"/>
      <c r="T793" s="61"/>
      <c r="U793" s="61"/>
      <c r="V793" s="61"/>
      <c r="W793" s="61"/>
      <c r="X793" s="61"/>
      <c r="Y793" s="61"/>
      <c r="Z793" s="61"/>
      <c r="AA793" s="61"/>
      <c r="AB793" s="61"/>
      <c r="AC793" s="61"/>
      <c r="AD793" s="61"/>
      <c r="AE793" s="61"/>
      <c r="AF793" s="61"/>
      <c r="AG793" s="61"/>
      <c r="AH793" s="61"/>
      <c r="AI793" s="61"/>
      <c r="AJ793" s="61"/>
      <c r="AK793" s="61"/>
      <c r="AL793" s="61"/>
      <c r="AM793" s="61"/>
      <c r="AN793" s="61"/>
    </row>
    <row r="794" spans="1:40" ht="9.75" customHeight="1" x14ac:dyDescent="0.2">
      <c r="A794" s="61"/>
      <c r="B794" s="61"/>
      <c r="C794" s="61"/>
      <c r="D794" s="61"/>
      <c r="E794" s="61"/>
      <c r="F794" s="61"/>
      <c r="G794" s="61"/>
      <c r="H794" s="61"/>
      <c r="I794" s="61"/>
      <c r="J794" s="61"/>
      <c r="K794" s="61"/>
      <c r="L794" s="61"/>
      <c r="M794" s="62"/>
      <c r="N794" s="61"/>
      <c r="O794" s="61"/>
      <c r="P794" s="61"/>
      <c r="Q794" s="61"/>
      <c r="R794" s="61"/>
      <c r="S794" s="61"/>
      <c r="T794" s="61"/>
      <c r="U794" s="61"/>
      <c r="V794" s="61"/>
      <c r="W794" s="61"/>
      <c r="X794" s="61"/>
      <c r="Y794" s="61"/>
      <c r="Z794" s="61"/>
      <c r="AA794" s="61"/>
      <c r="AB794" s="61"/>
      <c r="AC794" s="61"/>
      <c r="AD794" s="61"/>
      <c r="AE794" s="61"/>
      <c r="AF794" s="61"/>
      <c r="AG794" s="61"/>
      <c r="AH794" s="61"/>
      <c r="AI794" s="61"/>
      <c r="AJ794" s="61"/>
      <c r="AK794" s="61"/>
      <c r="AL794" s="61"/>
      <c r="AM794" s="61"/>
      <c r="AN794" s="61"/>
    </row>
    <row r="795" spans="1:40" ht="9.75" customHeight="1" x14ac:dyDescent="0.2">
      <c r="A795" s="61"/>
      <c r="B795" s="61"/>
      <c r="C795" s="61"/>
      <c r="D795" s="61"/>
      <c r="E795" s="61"/>
      <c r="F795" s="61"/>
      <c r="G795" s="61"/>
      <c r="H795" s="61"/>
      <c r="I795" s="61"/>
      <c r="J795" s="61"/>
      <c r="K795" s="61"/>
      <c r="L795" s="61"/>
      <c r="M795" s="62"/>
      <c r="N795" s="61"/>
      <c r="O795" s="61"/>
      <c r="P795" s="61"/>
      <c r="Q795" s="61"/>
      <c r="R795" s="61"/>
      <c r="S795" s="61"/>
      <c r="T795" s="61"/>
      <c r="U795" s="61"/>
      <c r="V795" s="61"/>
      <c r="W795" s="61"/>
      <c r="X795" s="61"/>
      <c r="Y795" s="61"/>
      <c r="Z795" s="61"/>
      <c r="AA795" s="61"/>
      <c r="AB795" s="61"/>
      <c r="AC795" s="61"/>
      <c r="AD795" s="61"/>
      <c r="AE795" s="61"/>
      <c r="AF795" s="61"/>
      <c r="AG795" s="61"/>
      <c r="AH795" s="61"/>
      <c r="AI795" s="61"/>
      <c r="AJ795" s="61"/>
      <c r="AK795" s="61"/>
      <c r="AL795" s="61"/>
      <c r="AM795" s="61"/>
      <c r="AN795" s="61"/>
    </row>
    <row r="796" spans="1:40" ht="9.75" customHeight="1" x14ac:dyDescent="0.2">
      <c r="A796" s="61"/>
      <c r="B796" s="61"/>
      <c r="C796" s="61"/>
      <c r="D796" s="61"/>
      <c r="E796" s="61"/>
      <c r="F796" s="61"/>
      <c r="G796" s="61"/>
      <c r="H796" s="61"/>
      <c r="I796" s="61"/>
      <c r="J796" s="61"/>
      <c r="K796" s="61"/>
      <c r="L796" s="61"/>
      <c r="M796" s="62"/>
      <c r="N796" s="61"/>
      <c r="O796" s="61"/>
      <c r="P796" s="61"/>
      <c r="Q796" s="61"/>
      <c r="R796" s="61"/>
      <c r="S796" s="61"/>
      <c r="T796" s="61"/>
      <c r="U796" s="61"/>
      <c r="V796" s="61"/>
      <c r="W796" s="61"/>
      <c r="X796" s="61"/>
      <c r="Y796" s="61"/>
      <c r="Z796" s="61"/>
      <c r="AA796" s="61"/>
      <c r="AB796" s="61"/>
      <c r="AC796" s="61"/>
      <c r="AD796" s="61"/>
      <c r="AE796" s="61"/>
      <c r="AF796" s="61"/>
      <c r="AG796" s="61"/>
      <c r="AH796" s="61"/>
      <c r="AI796" s="61"/>
      <c r="AJ796" s="61"/>
      <c r="AK796" s="61"/>
      <c r="AL796" s="61"/>
      <c r="AM796" s="61"/>
      <c r="AN796" s="61"/>
    </row>
    <row r="797" spans="1:40" ht="9.75" customHeight="1" x14ac:dyDescent="0.2">
      <c r="A797" s="61"/>
      <c r="B797" s="61"/>
      <c r="C797" s="61"/>
      <c r="D797" s="61"/>
      <c r="E797" s="61"/>
      <c r="F797" s="61"/>
      <c r="G797" s="61"/>
      <c r="H797" s="61"/>
      <c r="I797" s="61"/>
      <c r="J797" s="61"/>
      <c r="K797" s="61"/>
      <c r="L797" s="61"/>
      <c r="M797" s="62"/>
      <c r="N797" s="61"/>
      <c r="O797" s="61"/>
      <c r="P797" s="61"/>
      <c r="Q797" s="61"/>
      <c r="R797" s="61"/>
      <c r="S797" s="61"/>
      <c r="T797" s="61"/>
      <c r="U797" s="61"/>
      <c r="V797" s="61"/>
      <c r="W797" s="61"/>
      <c r="X797" s="61"/>
      <c r="Y797" s="61"/>
      <c r="Z797" s="61"/>
      <c r="AA797" s="61"/>
      <c r="AB797" s="61"/>
      <c r="AC797" s="61"/>
      <c r="AD797" s="61"/>
      <c r="AE797" s="61"/>
      <c r="AF797" s="61"/>
      <c r="AG797" s="61"/>
      <c r="AH797" s="61"/>
      <c r="AI797" s="61"/>
      <c r="AJ797" s="61"/>
      <c r="AK797" s="61"/>
      <c r="AL797" s="61"/>
      <c r="AM797" s="61"/>
      <c r="AN797" s="61"/>
    </row>
    <row r="798" spans="1:40" ht="9.75" customHeight="1" x14ac:dyDescent="0.2">
      <c r="A798" s="61"/>
      <c r="B798" s="61"/>
      <c r="C798" s="61"/>
      <c r="D798" s="61"/>
      <c r="E798" s="61"/>
      <c r="F798" s="61"/>
      <c r="G798" s="61"/>
      <c r="H798" s="61"/>
      <c r="I798" s="61"/>
      <c r="J798" s="61"/>
      <c r="K798" s="61"/>
      <c r="L798" s="61"/>
      <c r="M798" s="62"/>
      <c r="N798" s="61"/>
      <c r="O798" s="61"/>
      <c r="P798" s="61"/>
      <c r="Q798" s="61"/>
      <c r="R798" s="61"/>
      <c r="S798" s="61"/>
      <c r="T798" s="61"/>
      <c r="U798" s="61"/>
      <c r="V798" s="61"/>
      <c r="W798" s="61"/>
      <c r="X798" s="61"/>
      <c r="Y798" s="61"/>
      <c r="Z798" s="61"/>
      <c r="AA798" s="61"/>
      <c r="AB798" s="61"/>
      <c r="AC798" s="61"/>
      <c r="AD798" s="61"/>
      <c r="AE798" s="61"/>
      <c r="AF798" s="61"/>
      <c r="AG798" s="61"/>
      <c r="AH798" s="61"/>
      <c r="AI798" s="61"/>
      <c r="AJ798" s="61"/>
      <c r="AK798" s="61"/>
      <c r="AL798" s="61"/>
      <c r="AM798" s="61"/>
      <c r="AN798" s="61"/>
    </row>
    <row r="799" spans="1:40" ht="9.75" customHeight="1" x14ac:dyDescent="0.2">
      <c r="A799" s="61"/>
      <c r="B799" s="61"/>
      <c r="C799" s="61"/>
      <c r="D799" s="61"/>
      <c r="E799" s="61"/>
      <c r="F799" s="61"/>
      <c r="G799" s="61"/>
      <c r="H799" s="61"/>
      <c r="I799" s="61"/>
      <c r="J799" s="61"/>
      <c r="K799" s="61"/>
      <c r="L799" s="61"/>
      <c r="M799" s="62"/>
      <c r="N799" s="61"/>
      <c r="O799" s="61"/>
      <c r="P799" s="61"/>
      <c r="Q799" s="61"/>
      <c r="R799" s="61"/>
      <c r="S799" s="61"/>
      <c r="T799" s="61"/>
      <c r="U799" s="61"/>
      <c r="V799" s="61"/>
      <c r="W799" s="61"/>
      <c r="X799" s="61"/>
      <c r="Y799" s="61"/>
      <c r="Z799" s="61"/>
      <c r="AA799" s="61"/>
      <c r="AB799" s="61"/>
      <c r="AC799" s="61"/>
      <c r="AD799" s="61"/>
      <c r="AE799" s="61"/>
      <c r="AF799" s="61"/>
      <c r="AG799" s="61"/>
      <c r="AH799" s="61"/>
      <c r="AI799" s="61"/>
      <c r="AJ799" s="61"/>
      <c r="AK799" s="61"/>
      <c r="AL799" s="61"/>
      <c r="AM799" s="61"/>
      <c r="AN799" s="61"/>
    </row>
    <row r="800" spans="1:40" ht="9.75" customHeight="1" x14ac:dyDescent="0.2">
      <c r="A800" s="61"/>
      <c r="B800" s="61"/>
      <c r="C800" s="61"/>
      <c r="D800" s="61"/>
      <c r="E800" s="61"/>
      <c r="F800" s="61"/>
      <c r="G800" s="61"/>
      <c r="H800" s="61"/>
      <c r="I800" s="61"/>
      <c r="J800" s="61"/>
      <c r="K800" s="61"/>
      <c r="L800" s="61"/>
      <c r="M800" s="62"/>
      <c r="N800" s="61"/>
      <c r="O800" s="61"/>
      <c r="P800" s="61"/>
      <c r="Q800" s="61"/>
      <c r="R800" s="61"/>
      <c r="S800" s="61"/>
      <c r="T800" s="61"/>
      <c r="U800" s="61"/>
      <c r="V800" s="61"/>
      <c r="W800" s="61"/>
      <c r="X800" s="61"/>
      <c r="Y800" s="61"/>
      <c r="Z800" s="61"/>
      <c r="AA800" s="61"/>
      <c r="AB800" s="61"/>
      <c r="AC800" s="61"/>
      <c r="AD800" s="61"/>
      <c r="AE800" s="61"/>
      <c r="AF800" s="61"/>
      <c r="AG800" s="61"/>
      <c r="AH800" s="61"/>
      <c r="AI800" s="61"/>
      <c r="AJ800" s="61"/>
      <c r="AK800" s="61"/>
      <c r="AL800" s="61"/>
      <c r="AM800" s="61"/>
      <c r="AN800" s="61"/>
    </row>
    <row r="801" spans="1:40" ht="9.75" customHeight="1" x14ac:dyDescent="0.2">
      <c r="A801" s="61"/>
      <c r="B801" s="61"/>
      <c r="C801" s="61"/>
      <c r="D801" s="61"/>
      <c r="E801" s="61"/>
      <c r="F801" s="61"/>
      <c r="G801" s="61"/>
      <c r="H801" s="61"/>
      <c r="I801" s="61"/>
      <c r="J801" s="61"/>
      <c r="K801" s="61"/>
      <c r="L801" s="61"/>
      <c r="M801" s="62"/>
      <c r="N801" s="61"/>
      <c r="O801" s="61"/>
      <c r="P801" s="61"/>
      <c r="Q801" s="61"/>
      <c r="R801" s="61"/>
      <c r="S801" s="61"/>
      <c r="T801" s="61"/>
      <c r="U801" s="61"/>
      <c r="V801" s="61"/>
      <c r="W801" s="61"/>
      <c r="X801" s="61"/>
      <c r="Y801" s="61"/>
      <c r="Z801" s="61"/>
      <c r="AA801" s="61"/>
      <c r="AB801" s="61"/>
      <c r="AC801" s="61"/>
      <c r="AD801" s="61"/>
      <c r="AE801" s="61"/>
      <c r="AF801" s="61"/>
      <c r="AG801" s="61"/>
      <c r="AH801" s="61"/>
      <c r="AI801" s="61"/>
      <c r="AJ801" s="61"/>
      <c r="AK801" s="61"/>
      <c r="AL801" s="61"/>
      <c r="AM801" s="61"/>
      <c r="AN801" s="61"/>
    </row>
    <row r="802" spans="1:40" ht="9.75" customHeight="1" x14ac:dyDescent="0.2">
      <c r="A802" s="61"/>
      <c r="B802" s="61"/>
      <c r="C802" s="61"/>
      <c r="D802" s="61"/>
      <c r="E802" s="61"/>
      <c r="F802" s="61"/>
      <c r="G802" s="61"/>
      <c r="H802" s="61"/>
      <c r="I802" s="61"/>
      <c r="J802" s="61"/>
      <c r="K802" s="61"/>
      <c r="L802" s="61"/>
      <c r="M802" s="62"/>
      <c r="N802" s="61"/>
      <c r="O802" s="61"/>
      <c r="P802" s="61"/>
      <c r="Q802" s="61"/>
      <c r="R802" s="61"/>
      <c r="S802" s="61"/>
      <c r="T802" s="61"/>
      <c r="U802" s="61"/>
      <c r="V802" s="61"/>
      <c r="W802" s="61"/>
      <c r="X802" s="61"/>
      <c r="Y802" s="61"/>
      <c r="Z802" s="61"/>
      <c r="AA802" s="61"/>
      <c r="AB802" s="61"/>
      <c r="AC802" s="61"/>
      <c r="AD802" s="61"/>
      <c r="AE802" s="61"/>
      <c r="AF802" s="61"/>
      <c r="AG802" s="61"/>
      <c r="AH802" s="61"/>
      <c r="AI802" s="61"/>
      <c r="AJ802" s="61"/>
      <c r="AK802" s="61"/>
      <c r="AL802" s="61"/>
      <c r="AM802" s="61"/>
      <c r="AN802" s="61"/>
    </row>
    <row r="803" spans="1:40" ht="9.75" customHeight="1" x14ac:dyDescent="0.2">
      <c r="A803" s="61"/>
      <c r="B803" s="61"/>
      <c r="C803" s="61"/>
      <c r="D803" s="61"/>
      <c r="E803" s="61"/>
      <c r="F803" s="61"/>
      <c r="G803" s="61"/>
      <c r="H803" s="61"/>
      <c r="I803" s="61"/>
      <c r="J803" s="61"/>
      <c r="K803" s="61"/>
      <c r="L803" s="61"/>
      <c r="M803" s="62"/>
      <c r="N803" s="61"/>
      <c r="O803" s="61"/>
      <c r="P803" s="61"/>
      <c r="Q803" s="61"/>
      <c r="R803" s="61"/>
      <c r="S803" s="61"/>
      <c r="T803" s="61"/>
      <c r="U803" s="61"/>
      <c r="V803" s="61"/>
      <c r="W803" s="61"/>
      <c r="X803" s="61"/>
      <c r="Y803" s="61"/>
      <c r="Z803" s="61"/>
      <c r="AA803" s="61"/>
      <c r="AB803" s="61"/>
      <c r="AC803" s="61"/>
      <c r="AD803" s="61"/>
      <c r="AE803" s="61"/>
      <c r="AF803" s="61"/>
      <c r="AG803" s="61"/>
      <c r="AH803" s="61"/>
      <c r="AI803" s="61"/>
      <c r="AJ803" s="61"/>
      <c r="AK803" s="61"/>
      <c r="AL803" s="61"/>
      <c r="AM803" s="61"/>
      <c r="AN803" s="61"/>
    </row>
    <row r="804" spans="1:40" ht="9.75" customHeight="1" x14ac:dyDescent="0.2">
      <c r="A804" s="61"/>
      <c r="B804" s="61"/>
      <c r="C804" s="61"/>
      <c r="D804" s="61"/>
      <c r="E804" s="61"/>
      <c r="F804" s="61"/>
      <c r="G804" s="61"/>
      <c r="H804" s="61"/>
      <c r="I804" s="61"/>
      <c r="J804" s="61"/>
      <c r="K804" s="61"/>
      <c r="L804" s="61"/>
      <c r="M804" s="62"/>
      <c r="N804" s="61"/>
      <c r="O804" s="61"/>
      <c r="P804" s="61"/>
      <c r="Q804" s="61"/>
      <c r="R804" s="61"/>
      <c r="S804" s="61"/>
      <c r="T804" s="61"/>
      <c r="U804" s="61"/>
      <c r="V804" s="61"/>
      <c r="W804" s="61"/>
      <c r="X804" s="61"/>
      <c r="Y804" s="61"/>
      <c r="Z804" s="61"/>
      <c r="AA804" s="61"/>
      <c r="AB804" s="61"/>
      <c r="AC804" s="61"/>
      <c r="AD804" s="61"/>
      <c r="AE804" s="61"/>
      <c r="AF804" s="61"/>
      <c r="AG804" s="61"/>
      <c r="AH804" s="61"/>
      <c r="AI804" s="61"/>
      <c r="AJ804" s="61"/>
      <c r="AK804" s="61"/>
      <c r="AL804" s="61"/>
      <c r="AM804" s="61"/>
      <c r="AN804" s="61"/>
    </row>
    <row r="805" spans="1:40" ht="9.75" customHeight="1" x14ac:dyDescent="0.2">
      <c r="A805" s="61"/>
      <c r="B805" s="61"/>
      <c r="C805" s="61"/>
      <c r="D805" s="61"/>
      <c r="E805" s="61"/>
      <c r="F805" s="61"/>
      <c r="G805" s="61"/>
      <c r="H805" s="61"/>
      <c r="I805" s="61"/>
      <c r="J805" s="61"/>
      <c r="K805" s="61"/>
      <c r="L805" s="61"/>
      <c r="M805" s="62"/>
      <c r="N805" s="61"/>
      <c r="O805" s="61"/>
      <c r="P805" s="61"/>
      <c r="Q805" s="61"/>
      <c r="R805" s="61"/>
      <c r="S805" s="61"/>
      <c r="T805" s="61"/>
      <c r="U805" s="61"/>
      <c r="V805" s="61"/>
      <c r="W805" s="61"/>
      <c r="X805" s="61"/>
      <c r="Y805" s="61"/>
      <c r="Z805" s="61"/>
      <c r="AA805" s="61"/>
      <c r="AB805" s="61"/>
      <c r="AC805" s="61"/>
      <c r="AD805" s="61"/>
      <c r="AE805" s="61"/>
      <c r="AF805" s="61"/>
      <c r="AG805" s="61"/>
      <c r="AH805" s="61"/>
      <c r="AI805" s="61"/>
      <c r="AJ805" s="61"/>
      <c r="AK805" s="61"/>
      <c r="AL805" s="61"/>
      <c r="AM805" s="61"/>
      <c r="AN805" s="61"/>
    </row>
    <row r="806" spans="1:40" ht="9.75" customHeight="1" x14ac:dyDescent="0.2">
      <c r="A806" s="61"/>
      <c r="B806" s="61"/>
      <c r="C806" s="61"/>
      <c r="D806" s="61"/>
      <c r="E806" s="61"/>
      <c r="F806" s="61"/>
      <c r="G806" s="61"/>
      <c r="H806" s="61"/>
      <c r="I806" s="61"/>
      <c r="J806" s="61"/>
      <c r="K806" s="61"/>
      <c r="L806" s="61"/>
      <c r="M806" s="62"/>
      <c r="N806" s="61"/>
      <c r="O806" s="61"/>
      <c r="P806" s="61"/>
      <c r="Q806" s="61"/>
      <c r="R806" s="61"/>
      <c r="S806" s="61"/>
      <c r="T806" s="61"/>
      <c r="U806" s="61"/>
      <c r="V806" s="61"/>
      <c r="W806" s="61"/>
      <c r="X806" s="61"/>
      <c r="Y806" s="61"/>
      <c r="Z806" s="61"/>
      <c r="AA806" s="61"/>
      <c r="AB806" s="61"/>
      <c r="AC806" s="61"/>
      <c r="AD806" s="61"/>
      <c r="AE806" s="61"/>
      <c r="AF806" s="61"/>
      <c r="AG806" s="61"/>
      <c r="AH806" s="61"/>
      <c r="AI806" s="61"/>
      <c r="AJ806" s="61"/>
      <c r="AK806" s="61"/>
      <c r="AL806" s="61"/>
      <c r="AM806" s="61"/>
      <c r="AN806" s="61"/>
    </row>
    <row r="807" spans="1:40" ht="9.75" customHeight="1" x14ac:dyDescent="0.2">
      <c r="A807" s="61"/>
      <c r="B807" s="61"/>
      <c r="C807" s="61"/>
      <c r="D807" s="61"/>
      <c r="E807" s="61"/>
      <c r="F807" s="61"/>
      <c r="G807" s="61"/>
      <c r="H807" s="61"/>
      <c r="I807" s="61"/>
      <c r="J807" s="61"/>
      <c r="K807" s="61"/>
      <c r="L807" s="61"/>
      <c r="M807" s="62"/>
      <c r="N807" s="61"/>
      <c r="O807" s="61"/>
      <c r="P807" s="61"/>
      <c r="Q807" s="61"/>
      <c r="R807" s="61"/>
      <c r="S807" s="61"/>
      <c r="T807" s="61"/>
      <c r="U807" s="61"/>
      <c r="V807" s="61"/>
      <c r="W807" s="61"/>
      <c r="X807" s="61"/>
      <c r="Y807" s="61"/>
      <c r="Z807" s="61"/>
      <c r="AA807" s="61"/>
      <c r="AB807" s="61"/>
      <c r="AC807" s="61"/>
      <c r="AD807" s="61"/>
      <c r="AE807" s="61"/>
      <c r="AF807" s="61"/>
      <c r="AG807" s="61"/>
      <c r="AH807" s="61"/>
      <c r="AI807" s="61"/>
      <c r="AJ807" s="61"/>
      <c r="AK807" s="61"/>
      <c r="AL807" s="61"/>
      <c r="AM807" s="61"/>
      <c r="AN807" s="61"/>
    </row>
    <row r="808" spans="1:40" ht="9.75" customHeight="1" x14ac:dyDescent="0.2">
      <c r="A808" s="61"/>
      <c r="B808" s="61"/>
      <c r="C808" s="61"/>
      <c r="D808" s="61"/>
      <c r="E808" s="61"/>
      <c r="F808" s="61"/>
      <c r="G808" s="61"/>
      <c r="H808" s="61"/>
      <c r="I808" s="61"/>
      <c r="J808" s="61"/>
      <c r="K808" s="61"/>
      <c r="L808" s="61"/>
      <c r="M808" s="62"/>
      <c r="N808" s="61"/>
      <c r="O808" s="61"/>
      <c r="P808" s="61"/>
      <c r="Q808" s="61"/>
      <c r="R808" s="61"/>
      <c r="S808" s="61"/>
      <c r="T808" s="61"/>
      <c r="U808" s="61"/>
      <c r="V808" s="61"/>
      <c r="W808" s="61"/>
      <c r="X808" s="61"/>
      <c r="Y808" s="61"/>
      <c r="Z808" s="61"/>
      <c r="AA808" s="61"/>
      <c r="AB808" s="61"/>
      <c r="AC808" s="61"/>
      <c r="AD808" s="61"/>
      <c r="AE808" s="61"/>
      <c r="AF808" s="61"/>
      <c r="AG808" s="61"/>
      <c r="AH808" s="61"/>
      <c r="AI808" s="61"/>
      <c r="AJ808" s="61"/>
      <c r="AK808" s="61"/>
      <c r="AL808" s="61"/>
      <c r="AM808" s="61"/>
      <c r="AN808" s="61"/>
    </row>
    <row r="809" spans="1:40" ht="9.75" customHeight="1" x14ac:dyDescent="0.2">
      <c r="A809" s="61"/>
      <c r="B809" s="61"/>
      <c r="C809" s="61"/>
      <c r="D809" s="61"/>
      <c r="E809" s="61"/>
      <c r="F809" s="61"/>
      <c r="G809" s="61"/>
      <c r="H809" s="61"/>
      <c r="I809" s="61"/>
      <c r="J809" s="61"/>
      <c r="K809" s="61"/>
      <c r="L809" s="61"/>
      <c r="M809" s="62"/>
      <c r="N809" s="61"/>
      <c r="O809" s="61"/>
      <c r="P809" s="61"/>
      <c r="Q809" s="61"/>
      <c r="R809" s="61"/>
      <c r="S809" s="61"/>
      <c r="T809" s="61"/>
      <c r="U809" s="61"/>
      <c r="V809" s="61"/>
      <c r="W809" s="61"/>
      <c r="X809" s="61"/>
      <c r="Y809" s="61"/>
      <c r="Z809" s="61"/>
      <c r="AA809" s="61"/>
      <c r="AB809" s="61"/>
      <c r="AC809" s="61"/>
      <c r="AD809" s="61"/>
      <c r="AE809" s="61"/>
      <c r="AF809" s="61"/>
      <c r="AG809" s="61"/>
      <c r="AH809" s="61"/>
      <c r="AI809" s="61"/>
      <c r="AJ809" s="61"/>
      <c r="AK809" s="61"/>
      <c r="AL809" s="61"/>
      <c r="AM809" s="61"/>
      <c r="AN809" s="61"/>
    </row>
    <row r="810" spans="1:40" ht="9.75" customHeight="1" x14ac:dyDescent="0.2">
      <c r="A810" s="61"/>
      <c r="B810" s="61"/>
      <c r="C810" s="61"/>
      <c r="D810" s="61"/>
      <c r="E810" s="61"/>
      <c r="F810" s="61"/>
      <c r="G810" s="61"/>
      <c r="H810" s="61"/>
      <c r="I810" s="61"/>
      <c r="J810" s="61"/>
      <c r="K810" s="61"/>
      <c r="L810" s="61"/>
      <c r="M810" s="62"/>
      <c r="N810" s="61"/>
      <c r="O810" s="61"/>
      <c r="P810" s="61"/>
      <c r="Q810" s="61"/>
      <c r="R810" s="61"/>
      <c r="S810" s="61"/>
      <c r="T810" s="61"/>
      <c r="U810" s="61"/>
      <c r="V810" s="61"/>
      <c r="W810" s="61"/>
      <c r="X810" s="61"/>
      <c r="Y810" s="61"/>
      <c r="Z810" s="61"/>
      <c r="AA810" s="61"/>
      <c r="AB810" s="61"/>
      <c r="AC810" s="61"/>
      <c r="AD810" s="61"/>
      <c r="AE810" s="61"/>
      <c r="AF810" s="61"/>
      <c r="AG810" s="61"/>
      <c r="AH810" s="61"/>
      <c r="AI810" s="61"/>
      <c r="AJ810" s="61"/>
      <c r="AK810" s="61"/>
      <c r="AL810" s="61"/>
      <c r="AM810" s="61"/>
      <c r="AN810" s="61"/>
    </row>
    <row r="811" spans="1:40" ht="9.75" customHeight="1" x14ac:dyDescent="0.2">
      <c r="A811" s="61"/>
      <c r="B811" s="61"/>
      <c r="C811" s="61"/>
      <c r="D811" s="61"/>
      <c r="E811" s="61"/>
      <c r="F811" s="61"/>
      <c r="G811" s="61"/>
      <c r="H811" s="61"/>
      <c r="I811" s="61"/>
      <c r="J811" s="61"/>
      <c r="K811" s="61"/>
      <c r="L811" s="61"/>
      <c r="M811" s="62"/>
      <c r="N811" s="61"/>
      <c r="O811" s="61"/>
      <c r="P811" s="61"/>
      <c r="Q811" s="61"/>
      <c r="R811" s="61"/>
      <c r="S811" s="61"/>
      <c r="T811" s="61"/>
      <c r="U811" s="61"/>
      <c r="V811" s="61"/>
      <c r="W811" s="61"/>
      <c r="X811" s="61"/>
      <c r="Y811" s="61"/>
      <c r="Z811" s="61"/>
      <c r="AA811" s="61"/>
      <c r="AB811" s="61"/>
      <c r="AC811" s="61"/>
      <c r="AD811" s="61"/>
      <c r="AE811" s="61"/>
      <c r="AF811" s="61"/>
      <c r="AG811" s="61"/>
      <c r="AH811" s="61"/>
      <c r="AI811" s="61"/>
      <c r="AJ811" s="61"/>
      <c r="AK811" s="61"/>
      <c r="AL811" s="61"/>
      <c r="AM811" s="61"/>
      <c r="AN811" s="61"/>
    </row>
    <row r="812" spans="1:40" ht="9.75" customHeight="1" x14ac:dyDescent="0.2">
      <c r="A812" s="61"/>
      <c r="B812" s="61"/>
      <c r="C812" s="61"/>
      <c r="D812" s="61"/>
      <c r="E812" s="61"/>
      <c r="F812" s="61"/>
      <c r="G812" s="61"/>
      <c r="H812" s="61"/>
      <c r="I812" s="61"/>
      <c r="J812" s="61"/>
      <c r="K812" s="61"/>
      <c r="L812" s="61"/>
      <c r="M812" s="62"/>
      <c r="N812" s="61"/>
      <c r="O812" s="61"/>
      <c r="P812" s="61"/>
      <c r="Q812" s="61"/>
      <c r="R812" s="61"/>
      <c r="S812" s="61"/>
      <c r="T812" s="61"/>
      <c r="U812" s="61"/>
      <c r="V812" s="61"/>
      <c r="W812" s="61"/>
      <c r="X812" s="61"/>
      <c r="Y812" s="61"/>
      <c r="Z812" s="61"/>
      <c r="AA812" s="61"/>
      <c r="AB812" s="61"/>
      <c r="AC812" s="61"/>
      <c r="AD812" s="61"/>
      <c r="AE812" s="61"/>
      <c r="AF812" s="61"/>
      <c r="AG812" s="61"/>
      <c r="AH812" s="61"/>
      <c r="AI812" s="61"/>
      <c r="AJ812" s="61"/>
      <c r="AK812" s="61"/>
      <c r="AL812" s="61"/>
      <c r="AM812" s="61"/>
      <c r="AN812" s="61"/>
    </row>
    <row r="813" spans="1:40" ht="9.75" customHeight="1" x14ac:dyDescent="0.2">
      <c r="A813" s="61"/>
      <c r="B813" s="61"/>
      <c r="C813" s="61"/>
      <c r="D813" s="61"/>
      <c r="E813" s="61"/>
      <c r="F813" s="61"/>
      <c r="G813" s="61"/>
      <c r="H813" s="61"/>
      <c r="I813" s="61"/>
      <c r="J813" s="61"/>
      <c r="K813" s="61"/>
      <c r="L813" s="61"/>
      <c r="M813" s="62"/>
      <c r="N813" s="61"/>
      <c r="O813" s="61"/>
      <c r="P813" s="61"/>
      <c r="Q813" s="61"/>
      <c r="R813" s="61"/>
      <c r="S813" s="61"/>
      <c r="T813" s="61"/>
      <c r="U813" s="61"/>
      <c r="V813" s="61"/>
      <c r="W813" s="61"/>
      <c r="X813" s="61"/>
      <c r="Y813" s="61"/>
      <c r="Z813" s="61"/>
      <c r="AA813" s="61"/>
      <c r="AB813" s="61"/>
      <c r="AC813" s="61"/>
      <c r="AD813" s="61"/>
      <c r="AE813" s="61"/>
      <c r="AF813" s="61"/>
      <c r="AG813" s="61"/>
      <c r="AH813" s="61"/>
      <c r="AI813" s="61"/>
      <c r="AJ813" s="61"/>
      <c r="AK813" s="61"/>
      <c r="AL813" s="61"/>
      <c r="AM813" s="61"/>
      <c r="AN813" s="61"/>
    </row>
    <row r="814" spans="1:40" ht="9.75" customHeight="1" x14ac:dyDescent="0.2">
      <c r="A814" s="61"/>
      <c r="B814" s="61"/>
      <c r="C814" s="61"/>
      <c r="D814" s="61"/>
      <c r="E814" s="61"/>
      <c r="F814" s="61"/>
      <c r="G814" s="61"/>
      <c r="H814" s="61"/>
      <c r="I814" s="61"/>
      <c r="J814" s="61"/>
      <c r="K814" s="61"/>
      <c r="L814" s="61"/>
      <c r="M814" s="62"/>
      <c r="N814" s="61"/>
      <c r="O814" s="61"/>
      <c r="P814" s="61"/>
      <c r="Q814" s="61"/>
      <c r="R814" s="61"/>
      <c r="S814" s="61"/>
      <c r="T814" s="61"/>
      <c r="U814" s="61"/>
      <c r="V814" s="61"/>
      <c r="W814" s="61"/>
      <c r="X814" s="61"/>
      <c r="Y814" s="61"/>
      <c r="Z814" s="61"/>
      <c r="AA814" s="61"/>
      <c r="AB814" s="61"/>
      <c r="AC814" s="61"/>
      <c r="AD814" s="61"/>
      <c r="AE814" s="61"/>
      <c r="AF814" s="61"/>
      <c r="AG814" s="61"/>
      <c r="AH814" s="61"/>
      <c r="AI814" s="61"/>
      <c r="AJ814" s="61"/>
      <c r="AK814" s="61"/>
      <c r="AL814" s="61"/>
      <c r="AM814" s="61"/>
      <c r="AN814" s="61"/>
    </row>
    <row r="815" spans="1:40" ht="9.75" customHeight="1" x14ac:dyDescent="0.2">
      <c r="A815" s="61"/>
      <c r="B815" s="61"/>
      <c r="C815" s="61"/>
      <c r="D815" s="61"/>
      <c r="E815" s="61"/>
      <c r="F815" s="61"/>
      <c r="G815" s="61"/>
      <c r="H815" s="61"/>
      <c r="I815" s="61"/>
      <c r="J815" s="61"/>
      <c r="K815" s="61"/>
      <c r="L815" s="61"/>
      <c r="M815" s="62"/>
      <c r="N815" s="61"/>
      <c r="O815" s="61"/>
      <c r="P815" s="61"/>
      <c r="Q815" s="61"/>
      <c r="R815" s="61"/>
      <c r="S815" s="61"/>
      <c r="T815" s="61"/>
      <c r="U815" s="61"/>
      <c r="V815" s="61"/>
      <c r="W815" s="61"/>
      <c r="X815" s="61"/>
      <c r="Y815" s="61"/>
      <c r="Z815" s="61"/>
      <c r="AA815" s="61"/>
      <c r="AB815" s="61"/>
      <c r="AC815" s="61"/>
      <c r="AD815" s="61"/>
      <c r="AE815" s="61"/>
      <c r="AF815" s="61"/>
      <c r="AG815" s="61"/>
      <c r="AH815" s="61"/>
      <c r="AI815" s="61"/>
      <c r="AJ815" s="61"/>
      <c r="AK815" s="61"/>
      <c r="AL815" s="61"/>
      <c r="AM815" s="61"/>
      <c r="AN815" s="61"/>
    </row>
    <row r="816" spans="1:40" ht="9.75" customHeight="1" x14ac:dyDescent="0.2">
      <c r="A816" s="61"/>
      <c r="B816" s="61"/>
      <c r="C816" s="61"/>
      <c r="D816" s="61"/>
      <c r="E816" s="61"/>
      <c r="F816" s="61"/>
      <c r="G816" s="61"/>
      <c r="H816" s="61"/>
      <c r="I816" s="61"/>
      <c r="J816" s="61"/>
      <c r="K816" s="61"/>
      <c r="L816" s="61"/>
      <c r="M816" s="62"/>
      <c r="N816" s="61"/>
      <c r="O816" s="61"/>
      <c r="P816" s="61"/>
      <c r="Q816" s="61"/>
      <c r="R816" s="61"/>
      <c r="S816" s="61"/>
      <c r="T816" s="61"/>
      <c r="U816" s="61"/>
      <c r="V816" s="61"/>
      <c r="W816" s="61"/>
      <c r="X816" s="61"/>
      <c r="Y816" s="61"/>
      <c r="Z816" s="61"/>
      <c r="AA816" s="61"/>
      <c r="AB816" s="61"/>
      <c r="AC816" s="61"/>
      <c r="AD816" s="61"/>
      <c r="AE816" s="61"/>
      <c r="AF816" s="61"/>
      <c r="AG816" s="61"/>
      <c r="AH816" s="61"/>
      <c r="AI816" s="61"/>
      <c r="AJ816" s="61"/>
      <c r="AK816" s="61"/>
      <c r="AL816" s="61"/>
      <c r="AM816" s="61"/>
      <c r="AN816" s="61"/>
    </row>
    <row r="817" spans="1:40" ht="9.75" customHeight="1" x14ac:dyDescent="0.2">
      <c r="A817" s="61"/>
      <c r="B817" s="61"/>
      <c r="C817" s="61"/>
      <c r="D817" s="61"/>
      <c r="E817" s="61"/>
      <c r="F817" s="61"/>
      <c r="G817" s="61"/>
      <c r="H817" s="61"/>
      <c r="I817" s="61"/>
      <c r="J817" s="61"/>
      <c r="K817" s="61"/>
      <c r="L817" s="61"/>
      <c r="M817" s="62"/>
      <c r="N817" s="61"/>
      <c r="O817" s="61"/>
      <c r="P817" s="61"/>
      <c r="Q817" s="61"/>
      <c r="R817" s="61"/>
      <c r="S817" s="61"/>
      <c r="T817" s="61"/>
      <c r="U817" s="61"/>
      <c r="V817" s="61"/>
      <c r="W817" s="61"/>
      <c r="X817" s="61"/>
      <c r="Y817" s="61"/>
      <c r="Z817" s="61"/>
      <c r="AA817" s="61"/>
      <c r="AB817" s="61"/>
      <c r="AC817" s="61"/>
      <c r="AD817" s="61"/>
      <c r="AE817" s="61"/>
      <c r="AF817" s="61"/>
      <c r="AG817" s="61"/>
      <c r="AH817" s="61"/>
      <c r="AI817" s="61"/>
      <c r="AJ817" s="61"/>
      <c r="AK817" s="61"/>
      <c r="AL817" s="61"/>
      <c r="AM817" s="61"/>
      <c r="AN817" s="61"/>
    </row>
    <row r="818" spans="1:40" ht="9.75" customHeight="1" x14ac:dyDescent="0.2">
      <c r="A818" s="61"/>
      <c r="B818" s="61"/>
      <c r="C818" s="61"/>
      <c r="D818" s="61"/>
      <c r="E818" s="61"/>
      <c r="F818" s="61"/>
      <c r="G818" s="61"/>
      <c r="H818" s="61"/>
      <c r="I818" s="61"/>
      <c r="J818" s="61"/>
      <c r="K818" s="61"/>
      <c r="L818" s="61"/>
      <c r="M818" s="62"/>
      <c r="N818" s="61"/>
      <c r="O818" s="61"/>
      <c r="P818" s="61"/>
      <c r="Q818" s="61"/>
      <c r="R818" s="61"/>
      <c r="S818" s="61"/>
      <c r="T818" s="61"/>
      <c r="U818" s="61"/>
      <c r="V818" s="61"/>
      <c r="W818" s="61"/>
      <c r="X818" s="61"/>
      <c r="Y818" s="61"/>
      <c r="Z818" s="61"/>
      <c r="AA818" s="61"/>
      <c r="AB818" s="61"/>
      <c r="AC818" s="61"/>
      <c r="AD818" s="61"/>
      <c r="AE818" s="61"/>
      <c r="AF818" s="61"/>
      <c r="AG818" s="61"/>
      <c r="AH818" s="61"/>
      <c r="AI818" s="61"/>
      <c r="AJ818" s="61"/>
      <c r="AK818" s="61"/>
      <c r="AL818" s="61"/>
      <c r="AM818" s="61"/>
      <c r="AN818" s="61"/>
    </row>
    <row r="819" spans="1:40" ht="9.75" customHeight="1" x14ac:dyDescent="0.2">
      <c r="A819" s="61"/>
      <c r="B819" s="61"/>
      <c r="C819" s="61"/>
      <c r="D819" s="61"/>
      <c r="E819" s="61"/>
      <c r="F819" s="61"/>
      <c r="G819" s="61"/>
      <c r="H819" s="61"/>
      <c r="I819" s="61"/>
      <c r="J819" s="61"/>
      <c r="K819" s="61"/>
      <c r="L819" s="61"/>
      <c r="M819" s="62"/>
      <c r="N819" s="61"/>
      <c r="O819" s="61"/>
      <c r="P819" s="61"/>
      <c r="Q819" s="61"/>
      <c r="R819" s="61"/>
      <c r="S819" s="61"/>
      <c r="T819" s="61"/>
      <c r="U819" s="61"/>
      <c r="V819" s="61"/>
      <c r="W819" s="61"/>
      <c r="X819" s="61"/>
      <c r="Y819" s="61"/>
      <c r="Z819" s="61"/>
      <c r="AA819" s="61"/>
      <c r="AB819" s="61"/>
      <c r="AC819" s="61"/>
      <c r="AD819" s="61"/>
      <c r="AE819" s="61"/>
      <c r="AF819" s="61"/>
      <c r="AG819" s="61"/>
      <c r="AH819" s="61"/>
      <c r="AI819" s="61"/>
      <c r="AJ819" s="61"/>
      <c r="AK819" s="61"/>
      <c r="AL819" s="61"/>
      <c r="AM819" s="61"/>
      <c r="AN819" s="61"/>
    </row>
    <row r="820" spans="1:40" ht="9.75" customHeight="1" x14ac:dyDescent="0.2">
      <c r="A820" s="61"/>
      <c r="B820" s="61"/>
      <c r="C820" s="61"/>
      <c r="D820" s="61"/>
      <c r="E820" s="61"/>
      <c r="F820" s="61"/>
      <c r="G820" s="61"/>
      <c r="H820" s="61"/>
      <c r="I820" s="61"/>
      <c r="J820" s="61"/>
      <c r="K820" s="61"/>
      <c r="L820" s="61"/>
      <c r="M820" s="62"/>
      <c r="N820" s="61"/>
      <c r="O820" s="61"/>
      <c r="P820" s="61"/>
      <c r="Q820" s="61"/>
      <c r="R820" s="61"/>
      <c r="S820" s="61"/>
      <c r="T820" s="61"/>
      <c r="U820" s="61"/>
      <c r="V820" s="61"/>
      <c r="W820" s="61"/>
      <c r="X820" s="61"/>
      <c r="Y820" s="61"/>
      <c r="Z820" s="61"/>
      <c r="AA820" s="61"/>
      <c r="AB820" s="61"/>
      <c r="AC820" s="61"/>
      <c r="AD820" s="61"/>
      <c r="AE820" s="61"/>
      <c r="AF820" s="61"/>
      <c r="AG820" s="61"/>
      <c r="AH820" s="61"/>
      <c r="AI820" s="61"/>
      <c r="AJ820" s="61"/>
      <c r="AK820" s="61"/>
      <c r="AL820" s="61"/>
      <c r="AM820" s="61"/>
      <c r="AN820" s="61"/>
    </row>
    <row r="821" spans="1:40" ht="9.75" customHeight="1" x14ac:dyDescent="0.2">
      <c r="A821" s="61"/>
      <c r="B821" s="61"/>
      <c r="C821" s="61"/>
      <c r="D821" s="61"/>
      <c r="E821" s="61"/>
      <c r="F821" s="61"/>
      <c r="G821" s="61"/>
      <c r="H821" s="61"/>
      <c r="I821" s="61"/>
      <c r="J821" s="61"/>
      <c r="K821" s="61"/>
      <c r="L821" s="61"/>
      <c r="M821" s="62"/>
      <c r="N821" s="61"/>
      <c r="O821" s="61"/>
      <c r="P821" s="61"/>
      <c r="Q821" s="61"/>
      <c r="R821" s="61"/>
      <c r="S821" s="61"/>
      <c r="T821" s="61"/>
      <c r="U821" s="61"/>
      <c r="V821" s="61"/>
      <c r="W821" s="61"/>
      <c r="X821" s="61"/>
      <c r="Y821" s="61"/>
      <c r="Z821" s="61"/>
      <c r="AA821" s="61"/>
      <c r="AB821" s="61"/>
      <c r="AC821" s="61"/>
      <c r="AD821" s="61"/>
      <c r="AE821" s="61"/>
      <c r="AF821" s="61"/>
      <c r="AG821" s="61"/>
      <c r="AH821" s="61"/>
      <c r="AI821" s="61"/>
      <c r="AJ821" s="61"/>
      <c r="AK821" s="61"/>
      <c r="AL821" s="61"/>
      <c r="AM821" s="61"/>
      <c r="AN821" s="61"/>
    </row>
    <row r="822" spans="1:40" ht="9.75" customHeight="1" x14ac:dyDescent="0.2">
      <c r="A822" s="61"/>
      <c r="B822" s="61"/>
      <c r="C822" s="61"/>
      <c r="D822" s="61"/>
      <c r="E822" s="61"/>
      <c r="F822" s="61"/>
      <c r="G822" s="61"/>
      <c r="H822" s="61"/>
      <c r="I822" s="61"/>
      <c r="J822" s="61"/>
      <c r="K822" s="61"/>
      <c r="L822" s="61"/>
      <c r="M822" s="62"/>
      <c r="N822" s="61"/>
      <c r="O822" s="61"/>
      <c r="P822" s="61"/>
      <c r="Q822" s="61"/>
      <c r="R822" s="61"/>
      <c r="S822" s="61"/>
      <c r="T822" s="61"/>
      <c r="U822" s="61"/>
      <c r="V822" s="61"/>
      <c r="W822" s="61"/>
      <c r="X822" s="61"/>
      <c r="Y822" s="61"/>
      <c r="Z822" s="61"/>
      <c r="AA822" s="61"/>
      <c r="AB822" s="61"/>
      <c r="AC822" s="61"/>
      <c r="AD822" s="61"/>
      <c r="AE822" s="61"/>
      <c r="AF822" s="61"/>
      <c r="AG822" s="61"/>
      <c r="AH822" s="61"/>
      <c r="AI822" s="61"/>
      <c r="AJ822" s="61"/>
      <c r="AK822" s="61"/>
      <c r="AL822" s="61"/>
      <c r="AM822" s="61"/>
      <c r="AN822" s="61"/>
    </row>
    <row r="823" spans="1:40" ht="9.75" customHeight="1" x14ac:dyDescent="0.2">
      <c r="A823" s="61"/>
      <c r="B823" s="61"/>
      <c r="C823" s="61"/>
      <c r="D823" s="61"/>
      <c r="E823" s="61"/>
      <c r="F823" s="61"/>
      <c r="G823" s="61"/>
      <c r="H823" s="61"/>
      <c r="I823" s="61"/>
      <c r="J823" s="61"/>
      <c r="K823" s="61"/>
      <c r="L823" s="61"/>
      <c r="M823" s="62"/>
      <c r="N823" s="61"/>
      <c r="O823" s="61"/>
      <c r="P823" s="61"/>
      <c r="Q823" s="61"/>
      <c r="R823" s="61"/>
      <c r="S823" s="61"/>
      <c r="T823" s="61"/>
      <c r="U823" s="61"/>
      <c r="V823" s="61"/>
      <c r="W823" s="61"/>
      <c r="X823" s="61"/>
      <c r="Y823" s="61"/>
      <c r="Z823" s="61"/>
      <c r="AA823" s="61"/>
      <c r="AB823" s="61"/>
      <c r="AC823" s="61"/>
      <c r="AD823" s="61"/>
      <c r="AE823" s="61"/>
      <c r="AF823" s="61"/>
      <c r="AG823" s="61"/>
      <c r="AH823" s="61"/>
      <c r="AI823" s="61"/>
      <c r="AJ823" s="61"/>
      <c r="AK823" s="61"/>
      <c r="AL823" s="61"/>
      <c r="AM823" s="61"/>
      <c r="AN823" s="61"/>
    </row>
    <row r="824" spans="1:40" ht="9.75" customHeight="1" x14ac:dyDescent="0.2">
      <c r="A824" s="61"/>
      <c r="B824" s="61"/>
      <c r="C824" s="61"/>
      <c r="D824" s="61"/>
      <c r="E824" s="61"/>
      <c r="F824" s="61"/>
      <c r="G824" s="61"/>
      <c r="H824" s="61"/>
      <c r="I824" s="61"/>
      <c r="J824" s="61"/>
      <c r="K824" s="61"/>
      <c r="L824" s="61"/>
      <c r="M824" s="62"/>
      <c r="N824" s="61"/>
      <c r="O824" s="61"/>
      <c r="P824" s="61"/>
      <c r="Q824" s="61"/>
      <c r="R824" s="61"/>
      <c r="S824" s="61"/>
      <c r="T824" s="61"/>
      <c r="U824" s="61"/>
      <c r="V824" s="61"/>
      <c r="W824" s="61"/>
      <c r="X824" s="61"/>
      <c r="Y824" s="61"/>
      <c r="Z824" s="61"/>
      <c r="AA824" s="61"/>
      <c r="AB824" s="61"/>
      <c r="AC824" s="61"/>
      <c r="AD824" s="61"/>
      <c r="AE824" s="61"/>
      <c r="AF824" s="61"/>
      <c r="AG824" s="61"/>
      <c r="AH824" s="61"/>
      <c r="AI824" s="61"/>
      <c r="AJ824" s="61"/>
      <c r="AK824" s="61"/>
      <c r="AL824" s="61"/>
      <c r="AM824" s="61"/>
      <c r="AN824" s="61"/>
    </row>
    <row r="825" spans="1:40" ht="9.75" customHeight="1" x14ac:dyDescent="0.2">
      <c r="A825" s="61"/>
      <c r="B825" s="61"/>
      <c r="C825" s="61"/>
      <c r="D825" s="61"/>
      <c r="E825" s="61"/>
      <c r="F825" s="61"/>
      <c r="G825" s="61"/>
      <c r="H825" s="61"/>
      <c r="I825" s="61"/>
      <c r="J825" s="61"/>
      <c r="K825" s="61"/>
      <c r="L825" s="61"/>
      <c r="M825" s="62"/>
      <c r="N825" s="61"/>
      <c r="O825" s="61"/>
      <c r="P825" s="61"/>
      <c r="Q825" s="61"/>
      <c r="R825" s="61"/>
      <c r="S825" s="61"/>
      <c r="T825" s="61"/>
      <c r="U825" s="61"/>
      <c r="V825" s="61"/>
      <c r="W825" s="61"/>
      <c r="X825" s="61"/>
      <c r="Y825" s="61"/>
      <c r="Z825" s="61"/>
      <c r="AA825" s="61"/>
      <c r="AB825" s="61"/>
      <c r="AC825" s="61"/>
      <c r="AD825" s="61"/>
      <c r="AE825" s="61"/>
      <c r="AF825" s="61"/>
      <c r="AG825" s="61"/>
      <c r="AH825" s="61"/>
      <c r="AI825" s="61"/>
      <c r="AJ825" s="61"/>
      <c r="AK825" s="61"/>
      <c r="AL825" s="61"/>
      <c r="AM825" s="61"/>
      <c r="AN825" s="61"/>
    </row>
    <row r="826" spans="1:40" ht="9.75" customHeight="1" x14ac:dyDescent="0.2">
      <c r="A826" s="61"/>
      <c r="B826" s="61"/>
      <c r="C826" s="61"/>
      <c r="D826" s="61"/>
      <c r="E826" s="61"/>
      <c r="F826" s="61"/>
      <c r="G826" s="61"/>
      <c r="H826" s="61"/>
      <c r="I826" s="61"/>
      <c r="J826" s="61"/>
      <c r="K826" s="61"/>
      <c r="L826" s="61"/>
      <c r="M826" s="62"/>
      <c r="N826" s="61"/>
      <c r="O826" s="61"/>
      <c r="P826" s="61"/>
      <c r="Q826" s="61"/>
      <c r="R826" s="61"/>
      <c r="S826" s="61"/>
      <c r="T826" s="61"/>
      <c r="U826" s="61"/>
      <c r="V826" s="61"/>
      <c r="W826" s="61"/>
      <c r="X826" s="61"/>
      <c r="Y826" s="61"/>
      <c r="Z826" s="61"/>
      <c r="AA826" s="61"/>
      <c r="AB826" s="61"/>
      <c r="AC826" s="61"/>
      <c r="AD826" s="61"/>
      <c r="AE826" s="61"/>
      <c r="AF826" s="61"/>
      <c r="AG826" s="61"/>
      <c r="AH826" s="61"/>
      <c r="AI826" s="61"/>
      <c r="AJ826" s="61"/>
      <c r="AK826" s="61"/>
      <c r="AL826" s="61"/>
      <c r="AM826" s="61"/>
      <c r="AN826" s="61"/>
    </row>
    <row r="827" spans="1:40" ht="9.75" customHeight="1" x14ac:dyDescent="0.2">
      <c r="A827" s="61"/>
      <c r="B827" s="61"/>
      <c r="C827" s="61"/>
      <c r="D827" s="61"/>
      <c r="E827" s="61"/>
      <c r="F827" s="61"/>
      <c r="G827" s="61"/>
      <c r="H827" s="61"/>
      <c r="I827" s="61"/>
      <c r="J827" s="61"/>
      <c r="K827" s="61"/>
      <c r="L827" s="61"/>
      <c r="M827" s="62"/>
      <c r="N827" s="61"/>
      <c r="O827" s="61"/>
      <c r="P827" s="61"/>
      <c r="Q827" s="61"/>
      <c r="R827" s="61"/>
      <c r="S827" s="61"/>
      <c r="T827" s="61"/>
      <c r="U827" s="61"/>
      <c r="V827" s="61"/>
      <c r="W827" s="61"/>
      <c r="X827" s="61"/>
      <c r="Y827" s="61"/>
      <c r="Z827" s="61"/>
      <c r="AA827" s="61"/>
      <c r="AB827" s="61"/>
      <c r="AC827" s="61"/>
      <c r="AD827" s="61"/>
      <c r="AE827" s="61"/>
      <c r="AF827" s="61"/>
      <c r="AG827" s="61"/>
      <c r="AH827" s="61"/>
      <c r="AI827" s="61"/>
      <c r="AJ827" s="61"/>
      <c r="AK827" s="61"/>
      <c r="AL827" s="61"/>
      <c r="AM827" s="61"/>
      <c r="AN827" s="61"/>
    </row>
    <row r="828" spans="1:40" ht="9.75" customHeight="1" x14ac:dyDescent="0.2">
      <c r="A828" s="61"/>
      <c r="B828" s="61"/>
      <c r="C828" s="61"/>
      <c r="D828" s="61"/>
      <c r="E828" s="61"/>
      <c r="F828" s="61"/>
      <c r="G828" s="61"/>
      <c r="H828" s="61"/>
      <c r="I828" s="61"/>
      <c r="J828" s="61"/>
      <c r="K828" s="61"/>
      <c r="L828" s="61"/>
      <c r="M828" s="62"/>
      <c r="N828" s="61"/>
      <c r="O828" s="61"/>
      <c r="P828" s="61"/>
      <c r="Q828" s="61"/>
      <c r="R828" s="61"/>
      <c r="S828" s="61"/>
      <c r="T828" s="61"/>
      <c r="U828" s="61"/>
      <c r="V828" s="61"/>
      <c r="W828" s="61"/>
      <c r="X828" s="61"/>
      <c r="Y828" s="61"/>
      <c r="Z828" s="61"/>
      <c r="AA828" s="61"/>
      <c r="AB828" s="61"/>
      <c r="AC828" s="61"/>
      <c r="AD828" s="61"/>
      <c r="AE828" s="61"/>
      <c r="AF828" s="61"/>
      <c r="AG828" s="61"/>
      <c r="AH828" s="61"/>
      <c r="AI828" s="61"/>
      <c r="AJ828" s="61"/>
      <c r="AK828" s="61"/>
      <c r="AL828" s="61"/>
      <c r="AM828" s="61"/>
      <c r="AN828" s="61"/>
    </row>
    <row r="829" spans="1:40" ht="9.75" customHeight="1" x14ac:dyDescent="0.2">
      <c r="A829" s="61"/>
      <c r="B829" s="61"/>
      <c r="C829" s="61"/>
      <c r="D829" s="61"/>
      <c r="E829" s="61"/>
      <c r="F829" s="61"/>
      <c r="G829" s="61"/>
      <c r="H829" s="61"/>
      <c r="I829" s="61"/>
      <c r="J829" s="61"/>
      <c r="K829" s="61"/>
      <c r="L829" s="61"/>
      <c r="M829" s="62"/>
      <c r="N829" s="61"/>
      <c r="O829" s="61"/>
      <c r="P829" s="61"/>
      <c r="Q829" s="61"/>
      <c r="R829" s="61"/>
      <c r="S829" s="61"/>
      <c r="T829" s="61"/>
      <c r="U829" s="61"/>
      <c r="V829" s="61"/>
      <c r="W829" s="61"/>
      <c r="X829" s="61"/>
      <c r="Y829" s="61"/>
      <c r="Z829" s="61"/>
      <c r="AA829" s="61"/>
      <c r="AB829" s="61"/>
      <c r="AC829" s="61"/>
      <c r="AD829" s="61"/>
      <c r="AE829" s="61"/>
      <c r="AF829" s="61"/>
      <c r="AG829" s="61"/>
      <c r="AH829" s="61"/>
      <c r="AI829" s="61"/>
      <c r="AJ829" s="61"/>
      <c r="AK829" s="61"/>
      <c r="AL829" s="61"/>
      <c r="AM829" s="61"/>
      <c r="AN829" s="61"/>
    </row>
    <row r="830" spans="1:40" ht="9.75" customHeight="1" x14ac:dyDescent="0.2">
      <c r="A830" s="61"/>
      <c r="B830" s="61"/>
      <c r="C830" s="61"/>
      <c r="D830" s="61"/>
      <c r="E830" s="61"/>
      <c r="F830" s="61"/>
      <c r="G830" s="61"/>
      <c r="H830" s="61"/>
      <c r="I830" s="61"/>
      <c r="J830" s="61"/>
      <c r="K830" s="61"/>
      <c r="L830" s="61"/>
      <c r="M830" s="62"/>
      <c r="N830" s="61"/>
      <c r="O830" s="61"/>
      <c r="P830" s="61"/>
      <c r="Q830" s="61"/>
      <c r="R830" s="61"/>
      <c r="S830" s="61"/>
      <c r="T830" s="61"/>
      <c r="U830" s="61"/>
      <c r="V830" s="61"/>
      <c r="W830" s="61"/>
      <c r="X830" s="61"/>
      <c r="Y830" s="61"/>
      <c r="Z830" s="61"/>
      <c r="AA830" s="61"/>
      <c r="AB830" s="61"/>
      <c r="AC830" s="61"/>
      <c r="AD830" s="61"/>
      <c r="AE830" s="61"/>
      <c r="AF830" s="61"/>
      <c r="AG830" s="61"/>
      <c r="AH830" s="61"/>
      <c r="AI830" s="61"/>
      <c r="AJ830" s="61"/>
      <c r="AK830" s="61"/>
      <c r="AL830" s="61"/>
      <c r="AM830" s="61"/>
      <c r="AN830" s="61"/>
    </row>
    <row r="831" spans="1:40" ht="9.75" customHeight="1" x14ac:dyDescent="0.2">
      <c r="A831" s="61"/>
      <c r="B831" s="61"/>
      <c r="C831" s="61"/>
      <c r="D831" s="61"/>
      <c r="E831" s="61"/>
      <c r="F831" s="61"/>
      <c r="G831" s="61"/>
      <c r="H831" s="61"/>
      <c r="I831" s="61"/>
      <c r="J831" s="61"/>
      <c r="K831" s="61"/>
      <c r="L831" s="61"/>
      <c r="M831" s="62"/>
      <c r="N831" s="61"/>
      <c r="O831" s="61"/>
      <c r="P831" s="61"/>
      <c r="Q831" s="61"/>
      <c r="R831" s="61"/>
      <c r="S831" s="61"/>
      <c r="T831" s="61"/>
      <c r="U831" s="61"/>
      <c r="V831" s="61"/>
      <c r="W831" s="61"/>
      <c r="X831" s="61"/>
      <c r="Y831" s="61"/>
      <c r="Z831" s="61"/>
      <c r="AA831" s="61"/>
      <c r="AB831" s="61"/>
      <c r="AC831" s="61"/>
      <c r="AD831" s="61"/>
      <c r="AE831" s="61"/>
      <c r="AF831" s="61"/>
      <c r="AG831" s="61"/>
      <c r="AH831" s="61"/>
      <c r="AI831" s="61"/>
      <c r="AJ831" s="61"/>
      <c r="AK831" s="61"/>
      <c r="AL831" s="61"/>
      <c r="AM831" s="61"/>
      <c r="AN831" s="61"/>
    </row>
    <row r="832" spans="1:40" ht="9.75" customHeight="1" x14ac:dyDescent="0.2">
      <c r="A832" s="61"/>
      <c r="B832" s="61"/>
      <c r="C832" s="61"/>
      <c r="D832" s="61"/>
      <c r="E832" s="61"/>
      <c r="F832" s="61"/>
      <c r="G832" s="61"/>
      <c r="H832" s="61"/>
      <c r="I832" s="61"/>
      <c r="J832" s="61"/>
      <c r="K832" s="61"/>
      <c r="L832" s="61"/>
      <c r="M832" s="62"/>
      <c r="N832" s="61"/>
      <c r="O832" s="61"/>
      <c r="P832" s="61"/>
      <c r="Q832" s="61"/>
      <c r="R832" s="61"/>
      <c r="S832" s="61"/>
      <c r="T832" s="61"/>
      <c r="U832" s="61"/>
      <c r="V832" s="61"/>
      <c r="W832" s="61"/>
      <c r="X832" s="61"/>
      <c r="Y832" s="61"/>
      <c r="Z832" s="61"/>
      <c r="AA832" s="61"/>
      <c r="AB832" s="61"/>
      <c r="AC832" s="61"/>
      <c r="AD832" s="61"/>
      <c r="AE832" s="61"/>
      <c r="AF832" s="61"/>
      <c r="AG832" s="61"/>
      <c r="AH832" s="61"/>
      <c r="AI832" s="61"/>
      <c r="AJ832" s="61"/>
      <c r="AK832" s="61"/>
      <c r="AL832" s="61"/>
      <c r="AM832" s="61"/>
      <c r="AN832" s="61"/>
    </row>
    <row r="833" spans="1:40" ht="9.75" customHeight="1" x14ac:dyDescent="0.2">
      <c r="A833" s="61"/>
      <c r="B833" s="61"/>
      <c r="C833" s="61"/>
      <c r="D833" s="61"/>
      <c r="E833" s="61"/>
      <c r="F833" s="61"/>
      <c r="G833" s="61"/>
      <c r="H833" s="61"/>
      <c r="I833" s="61"/>
      <c r="J833" s="61"/>
      <c r="K833" s="61"/>
      <c r="L833" s="61"/>
      <c r="M833" s="62"/>
      <c r="N833" s="61"/>
      <c r="O833" s="61"/>
      <c r="P833" s="61"/>
      <c r="Q833" s="61"/>
      <c r="R833" s="61"/>
      <c r="S833" s="61"/>
      <c r="T833" s="61"/>
      <c r="U833" s="61"/>
      <c r="V833" s="61"/>
      <c r="W833" s="61"/>
      <c r="X833" s="61"/>
      <c r="Y833" s="61"/>
      <c r="Z833" s="61"/>
      <c r="AA833" s="61"/>
      <c r="AB833" s="61"/>
      <c r="AC833" s="61"/>
      <c r="AD833" s="61"/>
      <c r="AE833" s="61"/>
      <c r="AF833" s="61"/>
      <c r="AG833" s="61"/>
      <c r="AH833" s="61"/>
      <c r="AI833" s="61"/>
      <c r="AJ833" s="61"/>
      <c r="AK833" s="61"/>
      <c r="AL833" s="61"/>
      <c r="AM833" s="61"/>
      <c r="AN833" s="61"/>
    </row>
    <row r="834" spans="1:40" ht="9.75" customHeight="1" x14ac:dyDescent="0.2">
      <c r="A834" s="61"/>
      <c r="B834" s="61"/>
      <c r="C834" s="61"/>
      <c r="D834" s="61"/>
      <c r="E834" s="61"/>
      <c r="F834" s="61"/>
      <c r="G834" s="61"/>
      <c r="H834" s="61"/>
      <c r="I834" s="61"/>
      <c r="J834" s="61"/>
      <c r="K834" s="61"/>
      <c r="L834" s="61"/>
      <c r="M834" s="62"/>
      <c r="N834" s="61"/>
      <c r="O834" s="61"/>
      <c r="P834" s="61"/>
      <c r="Q834" s="61"/>
      <c r="R834" s="61"/>
      <c r="S834" s="61"/>
      <c r="T834" s="61"/>
      <c r="U834" s="61"/>
      <c r="V834" s="61"/>
      <c r="W834" s="61"/>
      <c r="X834" s="61"/>
      <c r="Y834" s="61"/>
      <c r="Z834" s="61"/>
      <c r="AA834" s="61"/>
      <c r="AB834" s="61"/>
      <c r="AC834" s="61"/>
      <c r="AD834" s="61"/>
      <c r="AE834" s="61"/>
      <c r="AF834" s="61"/>
      <c r="AG834" s="61"/>
      <c r="AH834" s="61"/>
      <c r="AI834" s="61"/>
      <c r="AJ834" s="61"/>
      <c r="AK834" s="61"/>
      <c r="AL834" s="61"/>
      <c r="AM834" s="61"/>
      <c r="AN834" s="61"/>
    </row>
    <row r="835" spans="1:40" ht="9.75" customHeight="1" x14ac:dyDescent="0.2">
      <c r="A835" s="61"/>
      <c r="B835" s="61"/>
      <c r="C835" s="61"/>
      <c r="D835" s="61"/>
      <c r="E835" s="61"/>
      <c r="F835" s="61"/>
      <c r="G835" s="61"/>
      <c r="H835" s="61"/>
      <c r="I835" s="61"/>
      <c r="J835" s="61"/>
      <c r="K835" s="61"/>
      <c r="L835" s="61"/>
      <c r="M835" s="62"/>
      <c r="N835" s="61"/>
      <c r="O835" s="61"/>
      <c r="P835" s="61"/>
      <c r="Q835" s="61"/>
      <c r="R835" s="61"/>
      <c r="S835" s="61"/>
      <c r="T835" s="61"/>
      <c r="U835" s="61"/>
      <c r="V835" s="61"/>
      <c r="W835" s="61"/>
      <c r="X835" s="61"/>
      <c r="Y835" s="61"/>
      <c r="Z835" s="61"/>
      <c r="AA835" s="61"/>
      <c r="AB835" s="61"/>
      <c r="AC835" s="61"/>
      <c r="AD835" s="61"/>
      <c r="AE835" s="61"/>
      <c r="AF835" s="61"/>
      <c r="AG835" s="61"/>
      <c r="AH835" s="61"/>
      <c r="AI835" s="61"/>
      <c r="AJ835" s="61"/>
      <c r="AK835" s="61"/>
      <c r="AL835" s="61"/>
      <c r="AM835" s="61"/>
      <c r="AN835" s="61"/>
    </row>
    <row r="836" spans="1:40" ht="9.75" customHeight="1" x14ac:dyDescent="0.2">
      <c r="A836" s="61"/>
      <c r="B836" s="61"/>
      <c r="C836" s="61"/>
      <c r="D836" s="61"/>
      <c r="E836" s="61"/>
      <c r="F836" s="61"/>
      <c r="G836" s="61"/>
      <c r="H836" s="61"/>
      <c r="I836" s="61"/>
      <c r="J836" s="61"/>
      <c r="K836" s="61"/>
      <c r="L836" s="61"/>
      <c r="M836" s="62"/>
      <c r="N836" s="61"/>
      <c r="O836" s="61"/>
      <c r="P836" s="61"/>
      <c r="Q836" s="61"/>
      <c r="R836" s="61"/>
      <c r="S836" s="61"/>
      <c r="T836" s="61"/>
      <c r="U836" s="61"/>
      <c r="V836" s="61"/>
      <c r="W836" s="61"/>
      <c r="X836" s="61"/>
      <c r="Y836" s="61"/>
      <c r="Z836" s="61"/>
      <c r="AA836" s="61"/>
      <c r="AB836" s="61"/>
      <c r="AC836" s="61"/>
      <c r="AD836" s="61"/>
      <c r="AE836" s="61"/>
      <c r="AF836" s="61"/>
      <c r="AG836" s="61"/>
      <c r="AH836" s="61"/>
      <c r="AI836" s="61"/>
      <c r="AJ836" s="61"/>
      <c r="AK836" s="61"/>
      <c r="AL836" s="61"/>
      <c r="AM836" s="61"/>
      <c r="AN836" s="61"/>
    </row>
    <row r="837" spans="1:40" ht="9.75" customHeight="1" x14ac:dyDescent="0.2">
      <c r="A837" s="61"/>
      <c r="B837" s="61"/>
      <c r="C837" s="61"/>
      <c r="D837" s="61"/>
      <c r="E837" s="61"/>
      <c r="F837" s="61"/>
      <c r="G837" s="61"/>
      <c r="H837" s="61"/>
      <c r="I837" s="61"/>
      <c r="J837" s="61"/>
      <c r="K837" s="61"/>
      <c r="L837" s="61"/>
      <c r="M837" s="62"/>
      <c r="N837" s="61"/>
      <c r="O837" s="61"/>
      <c r="P837" s="61"/>
      <c r="Q837" s="61"/>
      <c r="R837" s="61"/>
      <c r="S837" s="61"/>
      <c r="T837" s="61"/>
      <c r="U837" s="61"/>
      <c r="V837" s="61"/>
      <c r="W837" s="61"/>
      <c r="X837" s="61"/>
      <c r="Y837" s="61"/>
      <c r="Z837" s="61"/>
      <c r="AA837" s="61"/>
      <c r="AB837" s="61"/>
      <c r="AC837" s="61"/>
      <c r="AD837" s="61"/>
      <c r="AE837" s="61"/>
      <c r="AF837" s="61"/>
      <c r="AG837" s="61"/>
      <c r="AH837" s="61"/>
      <c r="AI837" s="61"/>
      <c r="AJ837" s="61"/>
      <c r="AK837" s="61"/>
      <c r="AL837" s="61"/>
      <c r="AM837" s="61"/>
      <c r="AN837" s="61"/>
    </row>
    <row r="838" spans="1:40" ht="9.75" customHeight="1" x14ac:dyDescent="0.2">
      <c r="A838" s="61"/>
      <c r="B838" s="61"/>
      <c r="C838" s="61"/>
      <c r="D838" s="61"/>
      <c r="E838" s="61"/>
      <c r="F838" s="61"/>
      <c r="G838" s="61"/>
      <c r="H838" s="61"/>
      <c r="I838" s="61"/>
      <c r="J838" s="61"/>
      <c r="K838" s="61"/>
      <c r="L838" s="61"/>
      <c r="M838" s="62"/>
      <c r="N838" s="61"/>
      <c r="O838" s="61"/>
      <c r="P838" s="61"/>
      <c r="Q838" s="61"/>
      <c r="R838" s="61"/>
      <c r="S838" s="61"/>
      <c r="T838" s="61"/>
      <c r="U838" s="61"/>
      <c r="V838" s="61"/>
      <c r="W838" s="61"/>
      <c r="X838" s="61"/>
      <c r="Y838" s="61"/>
      <c r="Z838" s="61"/>
      <c r="AA838" s="61"/>
      <c r="AB838" s="61"/>
      <c r="AC838" s="61"/>
      <c r="AD838" s="61"/>
      <c r="AE838" s="61"/>
      <c r="AF838" s="61"/>
      <c r="AG838" s="61"/>
      <c r="AH838" s="61"/>
      <c r="AI838" s="61"/>
      <c r="AJ838" s="61"/>
      <c r="AK838" s="61"/>
      <c r="AL838" s="61"/>
      <c r="AM838" s="61"/>
      <c r="AN838" s="61"/>
    </row>
    <row r="839" spans="1:40" ht="9.75" customHeight="1" x14ac:dyDescent="0.2">
      <c r="A839" s="61"/>
      <c r="B839" s="61"/>
      <c r="C839" s="61"/>
      <c r="D839" s="61"/>
      <c r="E839" s="61"/>
      <c r="F839" s="61"/>
      <c r="G839" s="61"/>
      <c r="H839" s="61"/>
      <c r="I839" s="61"/>
      <c r="J839" s="61"/>
      <c r="K839" s="61"/>
      <c r="L839" s="61"/>
      <c r="M839" s="62"/>
      <c r="N839" s="61"/>
      <c r="O839" s="61"/>
      <c r="P839" s="61"/>
      <c r="Q839" s="61"/>
      <c r="R839" s="61"/>
      <c r="S839" s="61"/>
      <c r="T839" s="61"/>
      <c r="U839" s="61"/>
      <c r="V839" s="61"/>
      <c r="W839" s="61"/>
      <c r="X839" s="61"/>
      <c r="Y839" s="61"/>
      <c r="Z839" s="61"/>
      <c r="AA839" s="61"/>
      <c r="AB839" s="61"/>
      <c r="AC839" s="61"/>
      <c r="AD839" s="61"/>
      <c r="AE839" s="61"/>
      <c r="AF839" s="61"/>
      <c r="AG839" s="61"/>
      <c r="AH839" s="61"/>
      <c r="AI839" s="61"/>
      <c r="AJ839" s="61"/>
      <c r="AK839" s="61"/>
      <c r="AL839" s="61"/>
      <c r="AM839" s="61"/>
      <c r="AN839" s="61"/>
    </row>
    <row r="840" spans="1:40" ht="9.75" customHeight="1" x14ac:dyDescent="0.2">
      <c r="A840" s="61"/>
      <c r="B840" s="61"/>
      <c r="C840" s="61"/>
      <c r="D840" s="61"/>
      <c r="E840" s="61"/>
      <c r="F840" s="61"/>
      <c r="G840" s="61"/>
      <c r="H840" s="61"/>
      <c r="I840" s="61"/>
      <c r="J840" s="61"/>
      <c r="K840" s="61"/>
      <c r="L840" s="61"/>
      <c r="M840" s="62"/>
      <c r="N840" s="61"/>
      <c r="O840" s="61"/>
      <c r="P840" s="61"/>
      <c r="Q840" s="61"/>
      <c r="R840" s="61"/>
      <c r="S840" s="61"/>
      <c r="T840" s="61"/>
      <c r="U840" s="61"/>
      <c r="V840" s="61"/>
      <c r="W840" s="61"/>
      <c r="X840" s="61"/>
      <c r="Y840" s="61"/>
      <c r="Z840" s="61"/>
      <c r="AA840" s="61"/>
      <c r="AB840" s="61"/>
      <c r="AC840" s="61"/>
      <c r="AD840" s="61"/>
      <c r="AE840" s="61"/>
      <c r="AF840" s="61"/>
      <c r="AG840" s="61"/>
      <c r="AH840" s="61"/>
      <c r="AI840" s="61"/>
      <c r="AJ840" s="61"/>
      <c r="AK840" s="61"/>
      <c r="AL840" s="61"/>
      <c r="AM840" s="61"/>
      <c r="AN840" s="61"/>
    </row>
    <row r="841" spans="1:40" ht="9.75" customHeight="1" x14ac:dyDescent="0.2">
      <c r="A841" s="61"/>
      <c r="B841" s="61"/>
      <c r="C841" s="61"/>
      <c r="D841" s="61"/>
      <c r="E841" s="61"/>
      <c r="F841" s="61"/>
      <c r="G841" s="61"/>
      <c r="H841" s="61"/>
      <c r="I841" s="61"/>
      <c r="J841" s="61"/>
      <c r="K841" s="61"/>
      <c r="L841" s="61"/>
      <c r="M841" s="62"/>
      <c r="N841" s="61"/>
      <c r="O841" s="61"/>
      <c r="P841" s="61"/>
      <c r="Q841" s="61"/>
      <c r="R841" s="61"/>
      <c r="S841" s="61"/>
      <c r="T841" s="61"/>
      <c r="U841" s="61"/>
      <c r="V841" s="61"/>
      <c r="W841" s="61"/>
      <c r="X841" s="61"/>
      <c r="Y841" s="61"/>
      <c r="Z841" s="61"/>
      <c r="AA841" s="61"/>
      <c r="AB841" s="61"/>
      <c r="AC841" s="61"/>
      <c r="AD841" s="61"/>
      <c r="AE841" s="61"/>
      <c r="AF841" s="61"/>
      <c r="AG841" s="61"/>
      <c r="AH841" s="61"/>
      <c r="AI841" s="61"/>
      <c r="AJ841" s="61"/>
      <c r="AK841" s="61"/>
      <c r="AL841" s="61"/>
      <c r="AM841" s="61"/>
      <c r="AN841" s="61"/>
    </row>
    <row r="842" spans="1:40" ht="9.75" customHeight="1" x14ac:dyDescent="0.2">
      <c r="A842" s="61"/>
      <c r="B842" s="61"/>
      <c r="C842" s="61"/>
      <c r="D842" s="61"/>
      <c r="E842" s="61"/>
      <c r="F842" s="61"/>
      <c r="G842" s="61"/>
      <c r="H842" s="61"/>
      <c r="I842" s="61"/>
      <c r="J842" s="61"/>
      <c r="K842" s="61"/>
      <c r="L842" s="61"/>
      <c r="M842" s="62"/>
      <c r="N842" s="61"/>
      <c r="O842" s="61"/>
      <c r="P842" s="61"/>
      <c r="Q842" s="61"/>
      <c r="R842" s="61"/>
      <c r="S842" s="61"/>
      <c r="T842" s="61"/>
      <c r="U842" s="61"/>
      <c r="V842" s="61"/>
      <c r="W842" s="61"/>
      <c r="X842" s="61"/>
      <c r="Y842" s="61"/>
      <c r="Z842" s="61"/>
      <c r="AA842" s="61"/>
      <c r="AB842" s="61"/>
      <c r="AC842" s="61"/>
      <c r="AD842" s="61"/>
      <c r="AE842" s="61"/>
      <c r="AF842" s="61"/>
      <c r="AG842" s="61"/>
      <c r="AH842" s="61"/>
      <c r="AI842" s="61"/>
      <c r="AJ842" s="61"/>
      <c r="AK842" s="61"/>
      <c r="AL842" s="61"/>
      <c r="AM842" s="61"/>
      <c r="AN842" s="61"/>
    </row>
    <row r="843" spans="1:40" ht="9.75" customHeight="1" x14ac:dyDescent="0.2">
      <c r="A843" s="61"/>
      <c r="B843" s="61"/>
      <c r="C843" s="61"/>
      <c r="D843" s="61"/>
      <c r="E843" s="61"/>
      <c r="F843" s="61"/>
      <c r="G843" s="61"/>
      <c r="H843" s="61"/>
      <c r="I843" s="61"/>
      <c r="J843" s="61"/>
      <c r="K843" s="61"/>
      <c r="L843" s="61"/>
      <c r="M843" s="62"/>
      <c r="N843" s="61"/>
      <c r="O843" s="61"/>
      <c r="P843" s="61"/>
      <c r="Q843" s="61"/>
      <c r="R843" s="61"/>
      <c r="S843" s="61"/>
      <c r="T843" s="61"/>
      <c r="U843" s="61"/>
      <c r="V843" s="61"/>
      <c r="W843" s="61"/>
      <c r="X843" s="61"/>
      <c r="Y843" s="61"/>
      <c r="Z843" s="61"/>
      <c r="AA843" s="61"/>
      <c r="AB843" s="61"/>
      <c r="AC843" s="61"/>
      <c r="AD843" s="61"/>
      <c r="AE843" s="61"/>
      <c r="AF843" s="61"/>
      <c r="AG843" s="61"/>
      <c r="AH843" s="61"/>
      <c r="AI843" s="61"/>
      <c r="AJ843" s="61"/>
      <c r="AK843" s="61"/>
      <c r="AL843" s="61"/>
      <c r="AM843" s="61"/>
      <c r="AN843" s="61"/>
    </row>
    <row r="844" spans="1:40" ht="9.75" customHeight="1" x14ac:dyDescent="0.2">
      <c r="A844" s="61"/>
      <c r="B844" s="61"/>
      <c r="C844" s="61"/>
      <c r="D844" s="61"/>
      <c r="E844" s="61"/>
      <c r="F844" s="61"/>
      <c r="G844" s="61"/>
      <c r="H844" s="61"/>
      <c r="I844" s="61"/>
      <c r="J844" s="61"/>
      <c r="K844" s="61"/>
      <c r="L844" s="61"/>
      <c r="M844" s="62"/>
      <c r="N844" s="61"/>
      <c r="O844" s="61"/>
      <c r="P844" s="61"/>
      <c r="Q844" s="61"/>
      <c r="R844" s="61"/>
      <c r="S844" s="61"/>
      <c r="T844" s="61"/>
      <c r="U844" s="61"/>
      <c r="V844" s="61"/>
      <c r="W844" s="61"/>
      <c r="X844" s="61"/>
      <c r="Y844" s="61"/>
      <c r="Z844" s="61"/>
      <c r="AA844" s="61"/>
      <c r="AB844" s="61"/>
      <c r="AC844" s="61"/>
      <c r="AD844" s="61"/>
      <c r="AE844" s="61"/>
      <c r="AF844" s="61"/>
      <c r="AG844" s="61"/>
      <c r="AH844" s="61"/>
      <c r="AI844" s="61"/>
      <c r="AJ844" s="61"/>
      <c r="AK844" s="61"/>
      <c r="AL844" s="61"/>
      <c r="AM844" s="61"/>
      <c r="AN844" s="61"/>
    </row>
    <row r="845" spans="1:40" ht="9.75" customHeight="1" x14ac:dyDescent="0.2">
      <c r="A845" s="61"/>
      <c r="B845" s="61"/>
      <c r="C845" s="61"/>
      <c r="D845" s="61"/>
      <c r="E845" s="61"/>
      <c r="F845" s="61"/>
      <c r="G845" s="61"/>
      <c r="H845" s="61"/>
      <c r="I845" s="61"/>
      <c r="J845" s="61"/>
      <c r="K845" s="61"/>
      <c r="L845" s="61"/>
      <c r="M845" s="62"/>
      <c r="N845" s="61"/>
      <c r="O845" s="61"/>
      <c r="P845" s="61"/>
      <c r="Q845" s="61"/>
      <c r="R845" s="61"/>
      <c r="S845" s="61"/>
      <c r="T845" s="61"/>
      <c r="U845" s="61"/>
      <c r="V845" s="61"/>
      <c r="W845" s="61"/>
      <c r="X845" s="61"/>
      <c r="Y845" s="61"/>
      <c r="Z845" s="61"/>
      <c r="AA845" s="61"/>
      <c r="AB845" s="61"/>
      <c r="AC845" s="61"/>
      <c r="AD845" s="61"/>
      <c r="AE845" s="61"/>
      <c r="AF845" s="61"/>
      <c r="AG845" s="61"/>
      <c r="AH845" s="61"/>
      <c r="AI845" s="61"/>
      <c r="AJ845" s="61"/>
      <c r="AK845" s="61"/>
      <c r="AL845" s="61"/>
      <c r="AM845" s="61"/>
      <c r="AN845" s="61"/>
    </row>
    <row r="846" spans="1:40" ht="9.75" customHeight="1" x14ac:dyDescent="0.2">
      <c r="A846" s="61"/>
      <c r="B846" s="61"/>
      <c r="C846" s="61"/>
      <c r="D846" s="61"/>
      <c r="E846" s="61"/>
      <c r="F846" s="61"/>
      <c r="G846" s="61"/>
      <c r="H846" s="61"/>
      <c r="I846" s="61"/>
      <c r="J846" s="61"/>
      <c r="K846" s="61"/>
      <c r="L846" s="61"/>
      <c r="M846" s="62"/>
      <c r="N846" s="61"/>
      <c r="O846" s="61"/>
      <c r="P846" s="61"/>
      <c r="Q846" s="61"/>
      <c r="R846" s="61"/>
      <c r="S846" s="61"/>
      <c r="T846" s="61"/>
      <c r="U846" s="61"/>
      <c r="V846" s="61"/>
      <c r="W846" s="61"/>
      <c r="X846" s="61"/>
      <c r="Y846" s="61"/>
      <c r="Z846" s="61"/>
      <c r="AA846" s="61"/>
      <c r="AB846" s="61"/>
      <c r="AC846" s="61"/>
      <c r="AD846" s="61"/>
      <c r="AE846" s="61"/>
      <c r="AF846" s="61"/>
      <c r="AG846" s="61"/>
      <c r="AH846" s="61"/>
      <c r="AI846" s="61"/>
      <c r="AJ846" s="61"/>
      <c r="AK846" s="61"/>
      <c r="AL846" s="61"/>
      <c r="AM846" s="61"/>
      <c r="AN846" s="61"/>
    </row>
    <row r="847" spans="1:40" ht="9.75" customHeight="1" x14ac:dyDescent="0.2">
      <c r="A847" s="61"/>
      <c r="B847" s="61"/>
      <c r="C847" s="61"/>
      <c r="D847" s="61"/>
      <c r="E847" s="61"/>
      <c r="F847" s="61"/>
      <c r="G847" s="61"/>
      <c r="H847" s="61"/>
      <c r="I847" s="61"/>
      <c r="J847" s="61"/>
      <c r="K847" s="61"/>
      <c r="L847" s="61"/>
      <c r="M847" s="62"/>
      <c r="N847" s="61"/>
      <c r="O847" s="61"/>
      <c r="P847" s="61"/>
      <c r="Q847" s="61"/>
      <c r="R847" s="61"/>
      <c r="S847" s="61"/>
      <c r="T847" s="61"/>
      <c r="U847" s="61"/>
      <c r="V847" s="61"/>
      <c r="W847" s="61"/>
      <c r="X847" s="61"/>
      <c r="Y847" s="61"/>
      <c r="Z847" s="61"/>
      <c r="AA847" s="61"/>
      <c r="AB847" s="61"/>
      <c r="AC847" s="61"/>
      <c r="AD847" s="61"/>
      <c r="AE847" s="61"/>
      <c r="AF847" s="61"/>
      <c r="AG847" s="61"/>
      <c r="AH847" s="61"/>
      <c r="AI847" s="61"/>
      <c r="AJ847" s="61"/>
      <c r="AK847" s="61"/>
      <c r="AL847" s="61"/>
      <c r="AM847" s="61"/>
      <c r="AN847" s="61"/>
    </row>
    <row r="848" spans="1:40" ht="9.75" customHeight="1" x14ac:dyDescent="0.2">
      <c r="A848" s="61"/>
      <c r="B848" s="61"/>
      <c r="C848" s="61"/>
      <c r="D848" s="61"/>
      <c r="E848" s="61"/>
      <c r="F848" s="61"/>
      <c r="G848" s="61"/>
      <c r="H848" s="61"/>
      <c r="I848" s="61"/>
      <c r="J848" s="61"/>
      <c r="K848" s="61"/>
      <c r="L848" s="61"/>
      <c r="M848" s="62"/>
      <c r="N848" s="61"/>
      <c r="O848" s="61"/>
      <c r="P848" s="61"/>
      <c r="Q848" s="61"/>
      <c r="R848" s="61"/>
      <c r="S848" s="61"/>
      <c r="T848" s="61"/>
      <c r="U848" s="61"/>
      <c r="V848" s="61"/>
      <c r="W848" s="61"/>
      <c r="X848" s="61"/>
      <c r="Y848" s="61"/>
      <c r="Z848" s="61"/>
      <c r="AA848" s="61"/>
      <c r="AB848" s="61"/>
      <c r="AC848" s="61"/>
      <c r="AD848" s="61"/>
      <c r="AE848" s="61"/>
      <c r="AF848" s="61"/>
      <c r="AG848" s="61"/>
      <c r="AH848" s="61"/>
      <c r="AI848" s="61"/>
      <c r="AJ848" s="61"/>
      <c r="AK848" s="61"/>
      <c r="AL848" s="61"/>
      <c r="AM848" s="61"/>
      <c r="AN848" s="61"/>
    </row>
    <row r="849" spans="1:40" ht="9.75" customHeight="1" x14ac:dyDescent="0.2">
      <c r="A849" s="61"/>
      <c r="B849" s="61"/>
      <c r="C849" s="61"/>
      <c r="D849" s="61"/>
      <c r="E849" s="61"/>
      <c r="F849" s="61"/>
      <c r="G849" s="61"/>
      <c r="H849" s="61"/>
      <c r="I849" s="61"/>
      <c r="J849" s="61"/>
      <c r="K849" s="61"/>
      <c r="L849" s="61"/>
      <c r="M849" s="62"/>
      <c r="N849" s="61"/>
      <c r="O849" s="61"/>
      <c r="P849" s="61"/>
      <c r="Q849" s="61"/>
      <c r="R849" s="61"/>
      <c r="S849" s="61"/>
      <c r="T849" s="61"/>
      <c r="U849" s="61"/>
      <c r="V849" s="61"/>
      <c r="W849" s="61"/>
      <c r="X849" s="61"/>
      <c r="Y849" s="61"/>
      <c r="Z849" s="61"/>
      <c r="AA849" s="61"/>
      <c r="AB849" s="61"/>
      <c r="AC849" s="61"/>
      <c r="AD849" s="61"/>
      <c r="AE849" s="61"/>
      <c r="AF849" s="61"/>
      <c r="AG849" s="61"/>
      <c r="AH849" s="61"/>
      <c r="AI849" s="61"/>
      <c r="AJ849" s="61"/>
      <c r="AK849" s="61"/>
      <c r="AL849" s="61"/>
      <c r="AM849" s="61"/>
      <c r="AN849" s="61"/>
    </row>
    <row r="850" spans="1:40" ht="9.75" customHeight="1" x14ac:dyDescent="0.2">
      <c r="A850" s="61"/>
      <c r="B850" s="61"/>
      <c r="C850" s="61"/>
      <c r="D850" s="61"/>
      <c r="E850" s="61"/>
      <c r="F850" s="61"/>
      <c r="G850" s="61"/>
      <c r="H850" s="61"/>
      <c r="I850" s="61"/>
      <c r="J850" s="61"/>
      <c r="K850" s="61"/>
      <c r="L850" s="61"/>
      <c r="M850" s="62"/>
      <c r="N850" s="61"/>
      <c r="O850" s="61"/>
      <c r="P850" s="61"/>
      <c r="Q850" s="61"/>
      <c r="R850" s="61"/>
      <c r="S850" s="61"/>
      <c r="T850" s="61"/>
      <c r="U850" s="61"/>
      <c r="V850" s="61"/>
      <c r="W850" s="61"/>
      <c r="X850" s="61"/>
      <c r="Y850" s="61"/>
      <c r="Z850" s="61"/>
      <c r="AA850" s="61"/>
      <c r="AB850" s="61"/>
      <c r="AC850" s="61"/>
      <c r="AD850" s="61"/>
      <c r="AE850" s="61"/>
      <c r="AF850" s="61"/>
      <c r="AG850" s="61"/>
      <c r="AH850" s="61"/>
      <c r="AI850" s="61"/>
      <c r="AJ850" s="61"/>
      <c r="AK850" s="61"/>
      <c r="AL850" s="61"/>
      <c r="AM850" s="61"/>
      <c r="AN850" s="61"/>
    </row>
    <row r="851" spans="1:40" ht="9.75" customHeight="1" x14ac:dyDescent="0.2">
      <c r="A851" s="61"/>
      <c r="B851" s="61"/>
      <c r="C851" s="61"/>
      <c r="D851" s="61"/>
      <c r="E851" s="61"/>
      <c r="F851" s="61"/>
      <c r="G851" s="61"/>
      <c r="H851" s="61"/>
      <c r="I851" s="61"/>
      <c r="J851" s="61"/>
      <c r="K851" s="61"/>
      <c r="L851" s="61"/>
      <c r="M851" s="62"/>
      <c r="N851" s="61"/>
      <c r="O851" s="61"/>
      <c r="P851" s="61"/>
      <c r="Q851" s="61"/>
      <c r="R851" s="61"/>
      <c r="S851" s="61"/>
      <c r="T851" s="61"/>
      <c r="U851" s="61"/>
      <c r="V851" s="61"/>
      <c r="W851" s="61"/>
      <c r="X851" s="61"/>
      <c r="Y851" s="61"/>
      <c r="Z851" s="61"/>
      <c r="AA851" s="61"/>
      <c r="AB851" s="61"/>
      <c r="AC851" s="61"/>
      <c r="AD851" s="61"/>
      <c r="AE851" s="61"/>
      <c r="AF851" s="61"/>
      <c r="AG851" s="61"/>
      <c r="AH851" s="61"/>
      <c r="AI851" s="61"/>
      <c r="AJ851" s="61"/>
      <c r="AK851" s="61"/>
      <c r="AL851" s="61"/>
      <c r="AM851" s="61"/>
      <c r="AN851" s="61"/>
    </row>
    <row r="852" spans="1:40" ht="9.75" customHeight="1" x14ac:dyDescent="0.2">
      <c r="A852" s="61"/>
      <c r="B852" s="61"/>
      <c r="C852" s="61"/>
      <c r="D852" s="61"/>
      <c r="E852" s="61"/>
      <c r="F852" s="61"/>
      <c r="G852" s="61"/>
      <c r="H852" s="61"/>
      <c r="I852" s="61"/>
      <c r="J852" s="61"/>
      <c r="K852" s="61"/>
      <c r="L852" s="61"/>
      <c r="M852" s="62"/>
      <c r="N852" s="61"/>
      <c r="O852" s="61"/>
      <c r="P852" s="61"/>
      <c r="Q852" s="61"/>
      <c r="R852" s="61"/>
      <c r="S852" s="61"/>
      <c r="T852" s="61"/>
      <c r="U852" s="61"/>
      <c r="V852" s="61"/>
      <c r="W852" s="61"/>
      <c r="X852" s="61"/>
      <c r="Y852" s="61"/>
      <c r="Z852" s="61"/>
      <c r="AA852" s="61"/>
      <c r="AB852" s="61"/>
      <c r="AC852" s="61"/>
      <c r="AD852" s="61"/>
      <c r="AE852" s="61"/>
      <c r="AF852" s="61"/>
      <c r="AG852" s="61"/>
      <c r="AH852" s="61"/>
      <c r="AI852" s="61"/>
      <c r="AJ852" s="61"/>
      <c r="AK852" s="61"/>
      <c r="AL852" s="61"/>
      <c r="AM852" s="61"/>
      <c r="AN852" s="61"/>
    </row>
    <row r="853" spans="1:40" ht="9.75" customHeight="1" x14ac:dyDescent="0.2">
      <c r="A853" s="61"/>
      <c r="B853" s="61"/>
      <c r="C853" s="61"/>
      <c r="D853" s="61"/>
      <c r="E853" s="61"/>
      <c r="F853" s="61"/>
      <c r="G853" s="61"/>
      <c r="H853" s="61"/>
      <c r="I853" s="61"/>
      <c r="J853" s="61"/>
      <c r="K853" s="61"/>
      <c r="L853" s="61"/>
      <c r="M853" s="62"/>
      <c r="N853" s="61"/>
      <c r="O853" s="61"/>
      <c r="P853" s="61"/>
      <c r="Q853" s="61"/>
      <c r="R853" s="61"/>
      <c r="S853" s="61"/>
      <c r="T853" s="61"/>
      <c r="U853" s="61"/>
      <c r="V853" s="61"/>
      <c r="W853" s="61"/>
      <c r="X853" s="61"/>
      <c r="Y853" s="61"/>
      <c r="Z853" s="61"/>
      <c r="AA853" s="61"/>
      <c r="AB853" s="61"/>
      <c r="AC853" s="61"/>
      <c r="AD853" s="61"/>
      <c r="AE853" s="61"/>
      <c r="AF853" s="61"/>
      <c r="AG853" s="61"/>
      <c r="AH853" s="61"/>
      <c r="AI853" s="61"/>
      <c r="AJ853" s="61"/>
      <c r="AK853" s="61"/>
      <c r="AL853" s="61"/>
      <c r="AM853" s="61"/>
      <c r="AN853" s="61"/>
    </row>
    <row r="854" spans="1:40" ht="9.75" customHeight="1" x14ac:dyDescent="0.2">
      <c r="A854" s="61"/>
      <c r="B854" s="61"/>
      <c r="C854" s="61"/>
      <c r="D854" s="61"/>
      <c r="E854" s="61"/>
      <c r="F854" s="61"/>
      <c r="G854" s="61"/>
      <c r="H854" s="61"/>
      <c r="I854" s="61"/>
      <c r="J854" s="61"/>
      <c r="K854" s="61"/>
      <c r="L854" s="61"/>
      <c r="M854" s="62"/>
      <c r="N854" s="61"/>
      <c r="O854" s="61"/>
      <c r="P854" s="61"/>
      <c r="Q854" s="61"/>
      <c r="R854" s="61"/>
      <c r="S854" s="61"/>
      <c r="T854" s="61"/>
      <c r="U854" s="61"/>
      <c r="V854" s="61"/>
      <c r="W854" s="61"/>
      <c r="X854" s="61"/>
      <c r="Y854" s="61"/>
      <c r="Z854" s="61"/>
      <c r="AA854" s="61"/>
      <c r="AB854" s="61"/>
      <c r="AC854" s="61"/>
      <c r="AD854" s="61"/>
      <c r="AE854" s="61"/>
      <c r="AF854" s="61"/>
      <c r="AG854" s="61"/>
      <c r="AH854" s="61"/>
      <c r="AI854" s="61"/>
      <c r="AJ854" s="61"/>
      <c r="AK854" s="61"/>
      <c r="AL854" s="61"/>
      <c r="AM854" s="61"/>
      <c r="AN854" s="61"/>
    </row>
    <row r="855" spans="1:40" ht="9.75" customHeight="1" x14ac:dyDescent="0.2">
      <c r="A855" s="61"/>
      <c r="B855" s="61"/>
      <c r="C855" s="61"/>
      <c r="D855" s="61"/>
      <c r="E855" s="61"/>
      <c r="F855" s="61"/>
      <c r="G855" s="61"/>
      <c r="H855" s="61"/>
      <c r="I855" s="61"/>
      <c r="J855" s="61"/>
      <c r="K855" s="61"/>
      <c r="L855" s="61"/>
      <c r="M855" s="62"/>
      <c r="N855" s="61"/>
      <c r="O855" s="61"/>
      <c r="P855" s="61"/>
      <c r="Q855" s="61"/>
      <c r="R855" s="61"/>
      <c r="S855" s="61"/>
      <c r="T855" s="61"/>
      <c r="U855" s="61"/>
      <c r="V855" s="61"/>
      <c r="W855" s="61"/>
      <c r="X855" s="61"/>
      <c r="Y855" s="61"/>
      <c r="Z855" s="61"/>
      <c r="AA855" s="61"/>
      <c r="AB855" s="61"/>
      <c r="AC855" s="61"/>
      <c r="AD855" s="61"/>
      <c r="AE855" s="61"/>
      <c r="AF855" s="61"/>
      <c r="AG855" s="61"/>
      <c r="AH855" s="61"/>
      <c r="AI855" s="61"/>
      <c r="AJ855" s="61"/>
      <c r="AK855" s="61"/>
      <c r="AL855" s="61"/>
      <c r="AM855" s="61"/>
      <c r="AN855" s="61"/>
    </row>
    <row r="856" spans="1:40" ht="9.75" customHeight="1" x14ac:dyDescent="0.2">
      <c r="A856" s="61"/>
      <c r="B856" s="61"/>
      <c r="C856" s="61"/>
      <c r="D856" s="61"/>
      <c r="E856" s="61"/>
      <c r="F856" s="61"/>
      <c r="G856" s="61"/>
      <c r="H856" s="61"/>
      <c r="I856" s="61"/>
      <c r="J856" s="61"/>
      <c r="K856" s="61"/>
      <c r="L856" s="61"/>
      <c r="M856" s="62"/>
      <c r="N856" s="61"/>
      <c r="O856" s="61"/>
      <c r="P856" s="61"/>
      <c r="Q856" s="61"/>
      <c r="R856" s="61"/>
      <c r="S856" s="61"/>
      <c r="T856" s="61"/>
      <c r="U856" s="61"/>
      <c r="V856" s="61"/>
      <c r="W856" s="61"/>
      <c r="X856" s="61"/>
      <c r="Y856" s="61"/>
      <c r="Z856" s="61"/>
      <c r="AA856" s="61"/>
      <c r="AB856" s="61"/>
      <c r="AC856" s="61"/>
      <c r="AD856" s="61"/>
      <c r="AE856" s="61"/>
      <c r="AF856" s="61"/>
      <c r="AG856" s="61"/>
      <c r="AH856" s="61"/>
      <c r="AI856" s="61"/>
      <c r="AJ856" s="61"/>
      <c r="AK856" s="61"/>
      <c r="AL856" s="61"/>
      <c r="AM856" s="61"/>
      <c r="AN856" s="61"/>
    </row>
    <row r="857" spans="1:40" ht="9.75" customHeight="1" x14ac:dyDescent="0.2">
      <c r="A857" s="61"/>
      <c r="B857" s="61"/>
      <c r="C857" s="61"/>
      <c r="D857" s="61"/>
      <c r="E857" s="61"/>
      <c r="F857" s="61"/>
      <c r="G857" s="61"/>
      <c r="H857" s="61"/>
      <c r="I857" s="61"/>
      <c r="J857" s="61"/>
      <c r="K857" s="61"/>
      <c r="L857" s="61"/>
      <c r="M857" s="62"/>
      <c r="N857" s="61"/>
      <c r="O857" s="61"/>
      <c r="P857" s="61"/>
      <c r="Q857" s="61"/>
      <c r="R857" s="61"/>
      <c r="S857" s="61"/>
      <c r="T857" s="61"/>
      <c r="U857" s="61"/>
      <c r="V857" s="61"/>
      <c r="W857" s="61"/>
      <c r="X857" s="61"/>
      <c r="Y857" s="61"/>
      <c r="Z857" s="61"/>
      <c r="AA857" s="61"/>
      <c r="AB857" s="61"/>
      <c r="AC857" s="61"/>
      <c r="AD857" s="61"/>
      <c r="AE857" s="61"/>
      <c r="AF857" s="61"/>
      <c r="AG857" s="61"/>
      <c r="AH857" s="61"/>
      <c r="AI857" s="61"/>
      <c r="AJ857" s="61"/>
      <c r="AK857" s="61"/>
      <c r="AL857" s="61"/>
      <c r="AM857" s="61"/>
      <c r="AN857" s="61"/>
    </row>
    <row r="858" spans="1:40" ht="9.75" customHeight="1" x14ac:dyDescent="0.2">
      <c r="A858" s="61"/>
      <c r="B858" s="61"/>
      <c r="C858" s="61"/>
      <c r="D858" s="61"/>
      <c r="E858" s="61"/>
      <c r="F858" s="61"/>
      <c r="G858" s="61"/>
      <c r="H858" s="61"/>
      <c r="I858" s="61"/>
      <c r="J858" s="61"/>
      <c r="K858" s="61"/>
      <c r="L858" s="61"/>
      <c r="M858" s="62"/>
      <c r="N858" s="61"/>
      <c r="O858" s="61"/>
      <c r="P858" s="61"/>
      <c r="Q858" s="61"/>
      <c r="R858" s="61"/>
      <c r="S858" s="61"/>
      <c r="T858" s="61"/>
      <c r="U858" s="61"/>
      <c r="V858" s="61"/>
      <c r="W858" s="61"/>
      <c r="X858" s="61"/>
      <c r="Y858" s="61"/>
      <c r="Z858" s="61"/>
      <c r="AA858" s="61"/>
      <c r="AB858" s="61"/>
      <c r="AC858" s="61"/>
      <c r="AD858" s="61"/>
      <c r="AE858" s="61"/>
      <c r="AF858" s="61"/>
      <c r="AG858" s="61"/>
      <c r="AH858" s="61"/>
      <c r="AI858" s="61"/>
      <c r="AJ858" s="61"/>
      <c r="AK858" s="61"/>
      <c r="AL858" s="61"/>
      <c r="AM858" s="61"/>
      <c r="AN858" s="61"/>
    </row>
    <row r="859" spans="1:40" ht="9.75" customHeight="1" x14ac:dyDescent="0.2">
      <c r="A859" s="61"/>
      <c r="B859" s="61"/>
      <c r="C859" s="61"/>
      <c r="D859" s="61"/>
      <c r="E859" s="61"/>
      <c r="F859" s="61"/>
      <c r="G859" s="61"/>
      <c r="H859" s="61"/>
      <c r="I859" s="61"/>
      <c r="J859" s="61"/>
      <c r="K859" s="61"/>
      <c r="L859" s="61"/>
      <c r="M859" s="62"/>
      <c r="N859" s="61"/>
      <c r="O859" s="61"/>
      <c r="P859" s="61"/>
      <c r="Q859" s="61"/>
      <c r="R859" s="61"/>
      <c r="S859" s="61"/>
      <c r="T859" s="61"/>
      <c r="U859" s="61"/>
      <c r="V859" s="61"/>
      <c r="W859" s="61"/>
      <c r="X859" s="61"/>
      <c r="Y859" s="61"/>
      <c r="Z859" s="61"/>
      <c r="AA859" s="61"/>
      <c r="AB859" s="61"/>
      <c r="AC859" s="61"/>
      <c r="AD859" s="61"/>
      <c r="AE859" s="61"/>
      <c r="AF859" s="61"/>
      <c r="AG859" s="61"/>
      <c r="AH859" s="61"/>
      <c r="AI859" s="61"/>
      <c r="AJ859" s="61"/>
      <c r="AK859" s="61"/>
      <c r="AL859" s="61"/>
      <c r="AM859" s="61"/>
      <c r="AN859" s="61"/>
    </row>
    <row r="860" spans="1:40" ht="9.75" customHeight="1" x14ac:dyDescent="0.2">
      <c r="A860" s="61"/>
      <c r="B860" s="61"/>
      <c r="C860" s="61"/>
      <c r="D860" s="61"/>
      <c r="E860" s="61"/>
      <c r="F860" s="61"/>
      <c r="G860" s="61"/>
      <c r="H860" s="61"/>
      <c r="I860" s="61"/>
      <c r="J860" s="61"/>
      <c r="K860" s="61"/>
      <c r="L860" s="61"/>
      <c r="M860" s="62"/>
      <c r="N860" s="61"/>
      <c r="O860" s="61"/>
      <c r="P860" s="61"/>
      <c r="Q860" s="61"/>
      <c r="R860" s="61"/>
      <c r="S860" s="61"/>
      <c r="T860" s="61"/>
      <c r="U860" s="61"/>
      <c r="V860" s="61"/>
      <c r="W860" s="61"/>
      <c r="X860" s="61"/>
      <c r="Y860" s="61"/>
      <c r="Z860" s="61"/>
      <c r="AA860" s="61"/>
      <c r="AB860" s="61"/>
      <c r="AC860" s="61"/>
      <c r="AD860" s="61"/>
      <c r="AE860" s="61"/>
      <c r="AF860" s="61"/>
      <c r="AG860" s="61"/>
      <c r="AH860" s="61"/>
      <c r="AI860" s="61"/>
      <c r="AJ860" s="61"/>
      <c r="AK860" s="61"/>
      <c r="AL860" s="61"/>
      <c r="AM860" s="61"/>
      <c r="AN860" s="61"/>
    </row>
    <row r="861" spans="1:40" ht="9.75" customHeight="1" x14ac:dyDescent="0.2">
      <c r="A861" s="61"/>
      <c r="B861" s="61"/>
      <c r="C861" s="61"/>
      <c r="D861" s="61"/>
      <c r="E861" s="61"/>
      <c r="F861" s="61"/>
      <c r="G861" s="61"/>
      <c r="H861" s="61"/>
      <c r="I861" s="61"/>
      <c r="J861" s="61"/>
      <c r="K861" s="61"/>
      <c r="L861" s="61"/>
      <c r="M861" s="62"/>
      <c r="N861" s="61"/>
      <c r="O861" s="61"/>
      <c r="P861" s="61"/>
      <c r="Q861" s="61"/>
      <c r="R861" s="61"/>
      <c r="S861" s="61"/>
      <c r="T861" s="61"/>
      <c r="U861" s="61"/>
      <c r="V861" s="61"/>
      <c r="W861" s="61"/>
      <c r="X861" s="61"/>
      <c r="Y861" s="61"/>
      <c r="Z861" s="61"/>
      <c r="AA861" s="61"/>
      <c r="AB861" s="61"/>
      <c r="AC861" s="61"/>
      <c r="AD861" s="61"/>
      <c r="AE861" s="61"/>
      <c r="AF861" s="61"/>
      <c r="AG861" s="61"/>
      <c r="AH861" s="61"/>
      <c r="AI861" s="61"/>
      <c r="AJ861" s="61"/>
      <c r="AK861" s="61"/>
      <c r="AL861" s="61"/>
      <c r="AM861" s="61"/>
      <c r="AN861" s="61"/>
    </row>
    <row r="862" spans="1:40" ht="9.75" customHeight="1" x14ac:dyDescent="0.2">
      <c r="A862" s="61"/>
      <c r="B862" s="61"/>
      <c r="C862" s="61"/>
      <c r="D862" s="61"/>
      <c r="E862" s="61"/>
      <c r="F862" s="61"/>
      <c r="G862" s="61"/>
      <c r="H862" s="61"/>
      <c r="I862" s="61"/>
      <c r="J862" s="61"/>
      <c r="K862" s="61"/>
      <c r="L862" s="61"/>
      <c r="M862" s="62"/>
      <c r="N862" s="61"/>
      <c r="O862" s="61"/>
      <c r="P862" s="61"/>
      <c r="Q862" s="61"/>
      <c r="R862" s="61"/>
      <c r="S862" s="61"/>
      <c r="T862" s="61"/>
      <c r="U862" s="61"/>
      <c r="V862" s="61"/>
      <c r="W862" s="61"/>
      <c r="X862" s="61"/>
      <c r="Y862" s="61"/>
      <c r="Z862" s="61"/>
      <c r="AA862" s="61"/>
      <c r="AB862" s="61"/>
      <c r="AC862" s="61"/>
      <c r="AD862" s="61"/>
      <c r="AE862" s="61"/>
      <c r="AF862" s="61"/>
      <c r="AG862" s="61"/>
      <c r="AH862" s="61"/>
      <c r="AI862" s="61"/>
      <c r="AJ862" s="61"/>
      <c r="AK862" s="61"/>
      <c r="AL862" s="61"/>
      <c r="AM862" s="61"/>
      <c r="AN862" s="61"/>
    </row>
    <row r="863" spans="1:40" ht="9.75" customHeight="1" x14ac:dyDescent="0.2">
      <c r="A863" s="61"/>
      <c r="B863" s="61"/>
      <c r="C863" s="61"/>
      <c r="D863" s="61"/>
      <c r="E863" s="61"/>
      <c r="F863" s="61"/>
      <c r="G863" s="61"/>
      <c r="H863" s="61"/>
      <c r="I863" s="61"/>
      <c r="J863" s="61"/>
      <c r="K863" s="61"/>
      <c r="L863" s="61"/>
      <c r="M863" s="62"/>
      <c r="N863" s="61"/>
      <c r="O863" s="61"/>
      <c r="P863" s="61"/>
      <c r="Q863" s="61"/>
      <c r="R863" s="61"/>
      <c r="S863" s="61"/>
      <c r="T863" s="61"/>
      <c r="U863" s="61"/>
      <c r="V863" s="61"/>
      <c r="W863" s="61"/>
      <c r="X863" s="61"/>
      <c r="Y863" s="61"/>
      <c r="Z863" s="61"/>
      <c r="AA863" s="61"/>
      <c r="AB863" s="61"/>
      <c r="AC863" s="61"/>
      <c r="AD863" s="61"/>
      <c r="AE863" s="61"/>
      <c r="AF863" s="61"/>
      <c r="AG863" s="61"/>
      <c r="AH863" s="61"/>
      <c r="AI863" s="61"/>
      <c r="AJ863" s="61"/>
      <c r="AK863" s="61"/>
      <c r="AL863" s="61"/>
      <c r="AM863" s="61"/>
      <c r="AN863" s="61"/>
    </row>
    <row r="864" spans="1:40" ht="9.75" customHeight="1" x14ac:dyDescent="0.2">
      <c r="A864" s="61"/>
      <c r="B864" s="61"/>
      <c r="C864" s="61"/>
      <c r="D864" s="61"/>
      <c r="E864" s="61"/>
      <c r="F864" s="61"/>
      <c r="G864" s="61"/>
      <c r="H864" s="61"/>
      <c r="I864" s="61"/>
      <c r="J864" s="61"/>
      <c r="K864" s="61"/>
      <c r="L864" s="61"/>
      <c r="M864" s="62"/>
      <c r="N864" s="61"/>
      <c r="O864" s="61"/>
      <c r="P864" s="61"/>
      <c r="Q864" s="61"/>
      <c r="R864" s="61"/>
      <c r="S864" s="61"/>
      <c r="T864" s="61"/>
      <c r="U864" s="61"/>
      <c r="V864" s="61"/>
      <c r="W864" s="61"/>
      <c r="X864" s="61"/>
      <c r="Y864" s="61"/>
      <c r="Z864" s="61"/>
      <c r="AA864" s="61"/>
      <c r="AB864" s="61"/>
      <c r="AC864" s="61"/>
      <c r="AD864" s="61"/>
      <c r="AE864" s="61"/>
      <c r="AF864" s="61"/>
      <c r="AG864" s="61"/>
      <c r="AH864" s="61"/>
      <c r="AI864" s="61"/>
      <c r="AJ864" s="61"/>
      <c r="AK864" s="61"/>
      <c r="AL864" s="61"/>
      <c r="AM864" s="61"/>
      <c r="AN864" s="61"/>
    </row>
    <row r="865" spans="1:40" ht="9.75" customHeight="1" x14ac:dyDescent="0.2">
      <c r="A865" s="61"/>
      <c r="B865" s="61"/>
      <c r="C865" s="61"/>
      <c r="D865" s="61"/>
      <c r="E865" s="61"/>
      <c r="F865" s="61"/>
      <c r="G865" s="61"/>
      <c r="H865" s="61"/>
      <c r="I865" s="61"/>
      <c r="J865" s="61"/>
      <c r="K865" s="61"/>
      <c r="L865" s="61"/>
      <c r="M865" s="62"/>
      <c r="N865" s="61"/>
      <c r="O865" s="61"/>
      <c r="P865" s="61"/>
      <c r="Q865" s="61"/>
      <c r="R865" s="61"/>
      <c r="S865" s="61"/>
      <c r="T865" s="61"/>
      <c r="U865" s="61"/>
      <c r="V865" s="61"/>
      <c r="W865" s="61"/>
      <c r="X865" s="61"/>
      <c r="Y865" s="61"/>
      <c r="Z865" s="61"/>
      <c r="AA865" s="61"/>
      <c r="AB865" s="61"/>
      <c r="AC865" s="61"/>
      <c r="AD865" s="61"/>
      <c r="AE865" s="61"/>
      <c r="AF865" s="61"/>
      <c r="AG865" s="61"/>
      <c r="AH865" s="61"/>
      <c r="AI865" s="61"/>
      <c r="AJ865" s="61"/>
      <c r="AK865" s="61"/>
      <c r="AL865" s="61"/>
      <c r="AM865" s="61"/>
      <c r="AN865" s="61"/>
    </row>
    <row r="866" spans="1:40" ht="9.75" customHeight="1" x14ac:dyDescent="0.2">
      <c r="A866" s="61"/>
      <c r="B866" s="61"/>
      <c r="C866" s="61"/>
      <c r="D866" s="61"/>
      <c r="E866" s="61"/>
      <c r="F866" s="61"/>
      <c r="G866" s="61"/>
      <c r="H866" s="61"/>
      <c r="I866" s="61"/>
      <c r="J866" s="61"/>
      <c r="K866" s="61"/>
      <c r="L866" s="61"/>
      <c r="M866" s="62"/>
      <c r="N866" s="61"/>
      <c r="O866" s="61"/>
      <c r="P866" s="61"/>
      <c r="Q866" s="61"/>
      <c r="R866" s="61"/>
      <c r="S866" s="61"/>
      <c r="T866" s="61"/>
      <c r="U866" s="61"/>
      <c r="V866" s="61"/>
      <c r="W866" s="61"/>
      <c r="X866" s="61"/>
      <c r="Y866" s="61"/>
      <c r="Z866" s="61"/>
      <c r="AA866" s="61"/>
      <c r="AB866" s="61"/>
      <c r="AC866" s="61"/>
      <c r="AD866" s="61"/>
      <c r="AE866" s="61"/>
      <c r="AF866" s="61"/>
      <c r="AG866" s="61"/>
      <c r="AH866" s="61"/>
      <c r="AI866" s="61"/>
      <c r="AJ866" s="61"/>
      <c r="AK866" s="61"/>
      <c r="AL866" s="61"/>
      <c r="AM866" s="61"/>
      <c r="AN866" s="61"/>
    </row>
    <row r="867" spans="1:40" ht="9.75" customHeight="1" x14ac:dyDescent="0.2">
      <c r="A867" s="61"/>
      <c r="B867" s="61"/>
      <c r="C867" s="61"/>
      <c r="D867" s="61"/>
      <c r="E867" s="61"/>
      <c r="F867" s="61"/>
      <c r="G867" s="61"/>
      <c r="H867" s="61"/>
      <c r="I867" s="61"/>
      <c r="J867" s="61"/>
      <c r="K867" s="61"/>
      <c r="L867" s="61"/>
      <c r="M867" s="62"/>
      <c r="N867" s="61"/>
      <c r="O867" s="61"/>
      <c r="P867" s="61"/>
      <c r="Q867" s="61"/>
      <c r="R867" s="61"/>
      <c r="S867" s="61"/>
      <c r="T867" s="61"/>
      <c r="U867" s="61"/>
      <c r="V867" s="61"/>
      <c r="W867" s="61"/>
      <c r="X867" s="61"/>
      <c r="Y867" s="61"/>
      <c r="Z867" s="61"/>
      <c r="AA867" s="61"/>
      <c r="AB867" s="61"/>
      <c r="AC867" s="61"/>
      <c r="AD867" s="61"/>
      <c r="AE867" s="61"/>
      <c r="AF867" s="61"/>
      <c r="AG867" s="61"/>
      <c r="AH867" s="61"/>
      <c r="AI867" s="61"/>
      <c r="AJ867" s="61"/>
      <c r="AK867" s="61"/>
      <c r="AL867" s="61"/>
      <c r="AM867" s="61"/>
      <c r="AN867" s="61"/>
    </row>
    <row r="868" spans="1:40" ht="9.75" customHeight="1" x14ac:dyDescent="0.2">
      <c r="A868" s="61"/>
      <c r="B868" s="61"/>
      <c r="C868" s="61"/>
      <c r="D868" s="61"/>
      <c r="E868" s="61"/>
      <c r="F868" s="61"/>
      <c r="G868" s="61"/>
      <c r="H868" s="61"/>
      <c r="I868" s="61"/>
      <c r="J868" s="61"/>
      <c r="K868" s="61"/>
      <c r="L868" s="61"/>
      <c r="M868" s="62"/>
      <c r="N868" s="61"/>
      <c r="O868" s="61"/>
      <c r="P868" s="61"/>
      <c r="Q868" s="61"/>
      <c r="R868" s="61"/>
      <c r="S868" s="61"/>
      <c r="T868" s="61"/>
      <c r="U868" s="61"/>
      <c r="V868" s="61"/>
      <c r="W868" s="61"/>
      <c r="X868" s="61"/>
      <c r="Y868" s="61"/>
      <c r="Z868" s="61"/>
      <c r="AA868" s="61"/>
      <c r="AB868" s="61"/>
      <c r="AC868" s="61"/>
      <c r="AD868" s="61"/>
      <c r="AE868" s="61"/>
      <c r="AF868" s="61"/>
      <c r="AG868" s="61"/>
      <c r="AH868" s="61"/>
      <c r="AI868" s="61"/>
      <c r="AJ868" s="61"/>
      <c r="AK868" s="61"/>
      <c r="AL868" s="61"/>
      <c r="AM868" s="61"/>
      <c r="AN868" s="61"/>
    </row>
    <row r="869" spans="1:40" ht="9.75" customHeight="1" x14ac:dyDescent="0.2">
      <c r="A869" s="61"/>
      <c r="B869" s="61"/>
      <c r="C869" s="61"/>
      <c r="D869" s="61"/>
      <c r="E869" s="61"/>
      <c r="F869" s="61"/>
      <c r="G869" s="61"/>
      <c r="H869" s="61"/>
      <c r="I869" s="61"/>
      <c r="J869" s="61"/>
      <c r="K869" s="61"/>
      <c r="L869" s="61"/>
      <c r="M869" s="62"/>
      <c r="N869" s="61"/>
      <c r="O869" s="61"/>
      <c r="P869" s="61"/>
      <c r="Q869" s="61"/>
      <c r="R869" s="61"/>
      <c r="S869" s="61"/>
      <c r="T869" s="61"/>
      <c r="U869" s="61"/>
      <c r="V869" s="61"/>
      <c r="W869" s="61"/>
      <c r="X869" s="61"/>
      <c r="Y869" s="61"/>
      <c r="Z869" s="61"/>
      <c r="AA869" s="61"/>
      <c r="AB869" s="61"/>
      <c r="AC869" s="61"/>
      <c r="AD869" s="61"/>
      <c r="AE869" s="61"/>
      <c r="AF869" s="61"/>
      <c r="AG869" s="61"/>
      <c r="AH869" s="61"/>
      <c r="AI869" s="61"/>
      <c r="AJ869" s="61"/>
      <c r="AK869" s="61"/>
      <c r="AL869" s="61"/>
      <c r="AM869" s="61"/>
      <c r="AN869" s="61"/>
    </row>
    <row r="870" spans="1:40" ht="9.75" customHeight="1" x14ac:dyDescent="0.2">
      <c r="A870" s="61"/>
      <c r="B870" s="61"/>
      <c r="C870" s="61"/>
      <c r="D870" s="61"/>
      <c r="E870" s="61"/>
      <c r="F870" s="61"/>
      <c r="G870" s="61"/>
      <c r="H870" s="61"/>
      <c r="I870" s="61"/>
      <c r="J870" s="61"/>
      <c r="K870" s="61"/>
      <c r="L870" s="61"/>
      <c r="M870" s="62"/>
      <c r="N870" s="61"/>
      <c r="O870" s="61"/>
      <c r="P870" s="61"/>
      <c r="Q870" s="61"/>
      <c r="R870" s="61"/>
      <c r="S870" s="61"/>
      <c r="T870" s="61"/>
      <c r="U870" s="61"/>
      <c r="V870" s="61"/>
      <c r="W870" s="61"/>
      <c r="X870" s="61"/>
      <c r="Y870" s="61"/>
      <c r="Z870" s="61"/>
      <c r="AA870" s="61"/>
      <c r="AB870" s="61"/>
      <c r="AC870" s="61"/>
      <c r="AD870" s="61"/>
      <c r="AE870" s="61"/>
      <c r="AF870" s="61"/>
      <c r="AG870" s="61"/>
      <c r="AH870" s="61"/>
      <c r="AI870" s="61"/>
      <c r="AJ870" s="61"/>
      <c r="AK870" s="61"/>
      <c r="AL870" s="61"/>
      <c r="AM870" s="61"/>
      <c r="AN870" s="61"/>
    </row>
    <row r="871" spans="1:40" ht="9.75" customHeight="1" x14ac:dyDescent="0.2">
      <c r="A871" s="61"/>
      <c r="B871" s="61"/>
      <c r="C871" s="61"/>
      <c r="D871" s="61"/>
      <c r="E871" s="61"/>
      <c r="F871" s="61"/>
      <c r="G871" s="61"/>
      <c r="H871" s="61"/>
      <c r="I871" s="61"/>
      <c r="J871" s="61"/>
      <c r="K871" s="61"/>
      <c r="L871" s="61"/>
      <c r="M871" s="62"/>
      <c r="N871" s="61"/>
      <c r="O871" s="61"/>
      <c r="P871" s="61"/>
      <c r="Q871" s="61"/>
      <c r="R871" s="61"/>
      <c r="S871" s="61"/>
      <c r="T871" s="61"/>
      <c r="U871" s="61"/>
      <c r="V871" s="61"/>
      <c r="W871" s="61"/>
      <c r="X871" s="61"/>
      <c r="Y871" s="61"/>
      <c r="Z871" s="61"/>
      <c r="AA871" s="61"/>
      <c r="AB871" s="61"/>
      <c r="AC871" s="61"/>
      <c r="AD871" s="61"/>
      <c r="AE871" s="61"/>
      <c r="AF871" s="61"/>
      <c r="AG871" s="61"/>
      <c r="AH871" s="61"/>
      <c r="AI871" s="61"/>
      <c r="AJ871" s="61"/>
      <c r="AK871" s="61"/>
      <c r="AL871" s="61"/>
      <c r="AM871" s="61"/>
      <c r="AN871" s="61"/>
    </row>
    <row r="872" spans="1:40" ht="9.75" customHeight="1" x14ac:dyDescent="0.2">
      <c r="A872" s="61"/>
      <c r="B872" s="61"/>
      <c r="C872" s="61"/>
      <c r="D872" s="61"/>
      <c r="E872" s="61"/>
      <c r="F872" s="61"/>
      <c r="G872" s="61"/>
      <c r="H872" s="61"/>
      <c r="I872" s="61"/>
      <c r="J872" s="61"/>
      <c r="K872" s="61"/>
      <c r="L872" s="61"/>
      <c r="M872" s="62"/>
      <c r="N872" s="61"/>
      <c r="O872" s="61"/>
      <c r="P872" s="61"/>
      <c r="Q872" s="61"/>
      <c r="R872" s="61"/>
      <c r="S872" s="61"/>
      <c r="T872" s="61"/>
      <c r="U872" s="61"/>
      <c r="V872" s="61"/>
      <c r="W872" s="61"/>
      <c r="X872" s="61"/>
      <c r="Y872" s="61"/>
      <c r="Z872" s="61"/>
      <c r="AA872" s="61"/>
      <c r="AB872" s="61"/>
      <c r="AC872" s="61"/>
      <c r="AD872" s="61"/>
      <c r="AE872" s="61"/>
      <c r="AF872" s="61"/>
      <c r="AG872" s="61"/>
      <c r="AH872" s="61"/>
      <c r="AI872" s="61"/>
      <c r="AJ872" s="61"/>
      <c r="AK872" s="61"/>
      <c r="AL872" s="61"/>
      <c r="AM872" s="61"/>
      <c r="AN872" s="61"/>
    </row>
    <row r="873" spans="1:40" ht="9.75" customHeight="1" x14ac:dyDescent="0.2">
      <c r="A873" s="61"/>
      <c r="B873" s="61"/>
      <c r="C873" s="61"/>
      <c r="D873" s="61"/>
      <c r="E873" s="61"/>
      <c r="F873" s="61"/>
      <c r="G873" s="61"/>
      <c r="H873" s="61"/>
      <c r="I873" s="61"/>
      <c r="J873" s="61"/>
      <c r="K873" s="61"/>
      <c r="L873" s="61"/>
      <c r="M873" s="62"/>
      <c r="N873" s="61"/>
      <c r="O873" s="61"/>
      <c r="P873" s="61"/>
      <c r="Q873" s="61"/>
      <c r="R873" s="61"/>
      <c r="S873" s="61"/>
      <c r="T873" s="61"/>
      <c r="U873" s="61"/>
      <c r="V873" s="61"/>
      <c r="W873" s="61"/>
      <c r="X873" s="61"/>
      <c r="Y873" s="61"/>
      <c r="Z873" s="61"/>
      <c r="AA873" s="61"/>
      <c r="AB873" s="61"/>
      <c r="AC873" s="61"/>
      <c r="AD873" s="61"/>
      <c r="AE873" s="61"/>
      <c r="AF873" s="61"/>
      <c r="AG873" s="61"/>
      <c r="AH873" s="61"/>
      <c r="AI873" s="61"/>
      <c r="AJ873" s="61"/>
      <c r="AK873" s="61"/>
      <c r="AL873" s="61"/>
      <c r="AM873" s="61"/>
      <c r="AN873" s="61"/>
    </row>
    <row r="874" spans="1:40" ht="9.75" customHeight="1" x14ac:dyDescent="0.2">
      <c r="A874" s="61"/>
      <c r="B874" s="61"/>
      <c r="C874" s="61"/>
      <c r="D874" s="61"/>
      <c r="E874" s="61"/>
      <c r="F874" s="61"/>
      <c r="G874" s="61"/>
      <c r="H874" s="61"/>
      <c r="I874" s="61"/>
      <c r="J874" s="61"/>
      <c r="K874" s="61"/>
      <c r="L874" s="61"/>
      <c r="M874" s="62"/>
      <c r="N874" s="61"/>
      <c r="O874" s="61"/>
      <c r="P874" s="61"/>
      <c r="Q874" s="61"/>
      <c r="R874" s="61"/>
      <c r="S874" s="61"/>
      <c r="T874" s="61"/>
      <c r="U874" s="61"/>
      <c r="V874" s="61"/>
      <c r="W874" s="61"/>
      <c r="X874" s="61"/>
      <c r="Y874" s="61"/>
      <c r="Z874" s="61"/>
      <c r="AA874" s="61"/>
      <c r="AB874" s="61"/>
      <c r="AC874" s="61"/>
      <c r="AD874" s="61"/>
      <c r="AE874" s="61"/>
      <c r="AF874" s="61"/>
      <c r="AG874" s="61"/>
      <c r="AH874" s="61"/>
      <c r="AI874" s="61"/>
      <c r="AJ874" s="61"/>
      <c r="AK874" s="61"/>
      <c r="AL874" s="61"/>
      <c r="AM874" s="61"/>
      <c r="AN874" s="61"/>
    </row>
    <row r="875" spans="1:40" ht="9.75" customHeight="1" x14ac:dyDescent="0.2">
      <c r="A875" s="61"/>
      <c r="B875" s="61"/>
      <c r="C875" s="61"/>
      <c r="D875" s="61"/>
      <c r="E875" s="61"/>
      <c r="F875" s="61"/>
      <c r="G875" s="61"/>
      <c r="H875" s="61"/>
      <c r="I875" s="61"/>
      <c r="J875" s="61"/>
      <c r="K875" s="61"/>
      <c r="L875" s="61"/>
      <c r="M875" s="62"/>
      <c r="N875" s="61"/>
      <c r="O875" s="61"/>
      <c r="P875" s="61"/>
      <c r="Q875" s="61"/>
      <c r="R875" s="61"/>
      <c r="S875" s="61"/>
      <c r="T875" s="61"/>
      <c r="U875" s="61"/>
      <c r="V875" s="61"/>
      <c r="W875" s="61"/>
      <c r="X875" s="61"/>
      <c r="Y875" s="61"/>
      <c r="Z875" s="61"/>
      <c r="AA875" s="61"/>
      <c r="AB875" s="61"/>
      <c r="AC875" s="61"/>
      <c r="AD875" s="61"/>
      <c r="AE875" s="61"/>
      <c r="AF875" s="61"/>
      <c r="AG875" s="61"/>
      <c r="AH875" s="61"/>
      <c r="AI875" s="61"/>
      <c r="AJ875" s="61"/>
      <c r="AK875" s="61"/>
      <c r="AL875" s="61"/>
      <c r="AM875" s="61"/>
      <c r="AN875" s="61"/>
    </row>
    <row r="876" spans="1:40" ht="9.75" customHeight="1" x14ac:dyDescent="0.2">
      <c r="A876" s="61"/>
      <c r="B876" s="61"/>
      <c r="C876" s="61"/>
      <c r="D876" s="61"/>
      <c r="E876" s="61"/>
      <c r="F876" s="61"/>
      <c r="G876" s="61"/>
      <c r="H876" s="61"/>
      <c r="I876" s="61"/>
      <c r="J876" s="61"/>
      <c r="K876" s="61"/>
      <c r="L876" s="61"/>
      <c r="M876" s="62"/>
      <c r="N876" s="61"/>
      <c r="O876" s="61"/>
      <c r="P876" s="61"/>
      <c r="Q876" s="61"/>
      <c r="R876" s="61"/>
      <c r="S876" s="61"/>
      <c r="T876" s="61"/>
      <c r="U876" s="61"/>
      <c r="V876" s="61"/>
      <c r="W876" s="61"/>
      <c r="X876" s="61"/>
      <c r="Y876" s="61"/>
      <c r="Z876" s="61"/>
      <c r="AA876" s="61"/>
      <c r="AB876" s="61"/>
      <c r="AC876" s="61"/>
      <c r="AD876" s="61"/>
      <c r="AE876" s="61"/>
      <c r="AF876" s="61"/>
      <c r="AG876" s="61"/>
      <c r="AH876" s="61"/>
      <c r="AI876" s="61"/>
      <c r="AJ876" s="61"/>
      <c r="AK876" s="61"/>
      <c r="AL876" s="61"/>
      <c r="AM876" s="61"/>
      <c r="AN876" s="61"/>
    </row>
    <row r="877" spans="1:40" ht="9.75" customHeight="1" x14ac:dyDescent="0.2">
      <c r="A877" s="61"/>
      <c r="B877" s="61"/>
      <c r="C877" s="61"/>
      <c r="D877" s="61"/>
      <c r="E877" s="61"/>
      <c r="F877" s="61"/>
      <c r="G877" s="61"/>
      <c r="H877" s="61"/>
      <c r="I877" s="61"/>
      <c r="J877" s="61"/>
      <c r="K877" s="61"/>
      <c r="L877" s="61"/>
      <c r="M877" s="62"/>
      <c r="N877" s="61"/>
      <c r="O877" s="61"/>
      <c r="P877" s="61"/>
      <c r="Q877" s="61"/>
      <c r="R877" s="61"/>
      <c r="S877" s="61"/>
      <c r="T877" s="61"/>
      <c r="U877" s="61"/>
      <c r="V877" s="61"/>
      <c r="W877" s="61"/>
      <c r="X877" s="61"/>
      <c r="Y877" s="61"/>
      <c r="Z877" s="61"/>
      <c r="AA877" s="61"/>
      <c r="AB877" s="61"/>
      <c r="AC877" s="61"/>
      <c r="AD877" s="61"/>
      <c r="AE877" s="61"/>
      <c r="AF877" s="61"/>
      <c r="AG877" s="61"/>
      <c r="AH877" s="61"/>
      <c r="AI877" s="61"/>
      <c r="AJ877" s="61"/>
      <c r="AK877" s="61"/>
      <c r="AL877" s="61"/>
      <c r="AM877" s="61"/>
      <c r="AN877" s="61"/>
    </row>
    <row r="878" spans="1:40" ht="9.75" customHeight="1" x14ac:dyDescent="0.2">
      <c r="A878" s="61"/>
      <c r="B878" s="61"/>
      <c r="C878" s="61"/>
      <c r="D878" s="61"/>
      <c r="E878" s="61"/>
      <c r="F878" s="61"/>
      <c r="G878" s="61"/>
      <c r="H878" s="61"/>
      <c r="I878" s="61"/>
      <c r="J878" s="61"/>
      <c r="K878" s="61"/>
      <c r="L878" s="61"/>
      <c r="M878" s="62"/>
      <c r="N878" s="61"/>
      <c r="O878" s="61"/>
      <c r="P878" s="61"/>
      <c r="Q878" s="61"/>
      <c r="R878" s="61"/>
      <c r="S878" s="61"/>
      <c r="T878" s="61"/>
      <c r="U878" s="61"/>
      <c r="V878" s="61"/>
      <c r="W878" s="61"/>
      <c r="X878" s="61"/>
      <c r="Y878" s="61"/>
      <c r="Z878" s="61"/>
      <c r="AA878" s="61"/>
      <c r="AB878" s="61"/>
      <c r="AC878" s="61"/>
      <c r="AD878" s="61"/>
      <c r="AE878" s="61"/>
      <c r="AF878" s="61"/>
      <c r="AG878" s="61"/>
      <c r="AH878" s="61"/>
      <c r="AI878" s="61"/>
      <c r="AJ878" s="61"/>
      <c r="AK878" s="61"/>
      <c r="AL878" s="61"/>
      <c r="AM878" s="61"/>
      <c r="AN878" s="61"/>
    </row>
    <row r="879" spans="1:40" ht="9.75" customHeight="1" x14ac:dyDescent="0.2">
      <c r="A879" s="61"/>
      <c r="B879" s="61"/>
      <c r="C879" s="61"/>
      <c r="D879" s="61"/>
      <c r="E879" s="61"/>
      <c r="F879" s="61"/>
      <c r="G879" s="61"/>
      <c r="H879" s="61"/>
      <c r="I879" s="61"/>
      <c r="J879" s="61"/>
      <c r="K879" s="61"/>
      <c r="L879" s="61"/>
      <c r="M879" s="62"/>
      <c r="N879" s="61"/>
      <c r="O879" s="61"/>
      <c r="P879" s="61"/>
      <c r="Q879" s="61"/>
      <c r="R879" s="61"/>
      <c r="S879" s="61"/>
      <c r="T879" s="61"/>
      <c r="U879" s="61"/>
      <c r="V879" s="61"/>
      <c r="W879" s="61"/>
      <c r="X879" s="61"/>
      <c r="Y879" s="61"/>
      <c r="Z879" s="61"/>
      <c r="AA879" s="61"/>
      <c r="AB879" s="61"/>
      <c r="AC879" s="61"/>
      <c r="AD879" s="61"/>
      <c r="AE879" s="61"/>
      <c r="AF879" s="61"/>
      <c r="AG879" s="61"/>
      <c r="AH879" s="61"/>
      <c r="AI879" s="61"/>
      <c r="AJ879" s="61"/>
      <c r="AK879" s="61"/>
      <c r="AL879" s="61"/>
      <c r="AM879" s="61"/>
      <c r="AN879" s="61"/>
    </row>
    <row r="880" spans="1:40" ht="9.75" customHeight="1" x14ac:dyDescent="0.2">
      <c r="A880" s="61"/>
      <c r="B880" s="61"/>
      <c r="C880" s="61"/>
      <c r="D880" s="61"/>
      <c r="E880" s="61"/>
      <c r="F880" s="61"/>
      <c r="G880" s="61"/>
      <c r="H880" s="61"/>
      <c r="I880" s="61"/>
      <c r="J880" s="61"/>
      <c r="K880" s="61"/>
      <c r="L880" s="61"/>
      <c r="M880" s="62"/>
      <c r="N880" s="61"/>
      <c r="O880" s="61"/>
      <c r="P880" s="61"/>
      <c r="Q880" s="61"/>
      <c r="R880" s="61"/>
      <c r="S880" s="61"/>
      <c r="T880" s="61"/>
      <c r="U880" s="61"/>
      <c r="V880" s="61"/>
      <c r="W880" s="61"/>
      <c r="X880" s="61"/>
      <c r="Y880" s="61"/>
      <c r="Z880" s="61"/>
      <c r="AA880" s="61"/>
      <c r="AB880" s="61"/>
      <c r="AC880" s="61"/>
      <c r="AD880" s="61"/>
      <c r="AE880" s="61"/>
      <c r="AF880" s="61"/>
      <c r="AG880" s="61"/>
      <c r="AH880" s="61"/>
      <c r="AI880" s="61"/>
      <c r="AJ880" s="61"/>
      <c r="AK880" s="61"/>
      <c r="AL880" s="61"/>
      <c r="AM880" s="61"/>
      <c r="AN880" s="61"/>
    </row>
    <row r="881" spans="1:40" ht="9.75" customHeight="1" x14ac:dyDescent="0.2">
      <c r="A881" s="61"/>
      <c r="B881" s="61"/>
      <c r="C881" s="61"/>
      <c r="D881" s="61"/>
      <c r="E881" s="61"/>
      <c r="F881" s="61"/>
      <c r="G881" s="61"/>
      <c r="H881" s="61"/>
      <c r="I881" s="61"/>
      <c r="J881" s="61"/>
      <c r="K881" s="61"/>
      <c r="L881" s="61"/>
      <c r="M881" s="62"/>
      <c r="N881" s="61"/>
      <c r="O881" s="61"/>
      <c r="P881" s="61"/>
      <c r="Q881" s="61"/>
      <c r="R881" s="61"/>
      <c r="S881" s="61"/>
      <c r="T881" s="61"/>
      <c r="U881" s="61"/>
      <c r="V881" s="61"/>
      <c r="W881" s="61"/>
      <c r="X881" s="61"/>
      <c r="Y881" s="61"/>
      <c r="Z881" s="61"/>
      <c r="AA881" s="61"/>
      <c r="AB881" s="61"/>
      <c r="AC881" s="61"/>
      <c r="AD881" s="61"/>
      <c r="AE881" s="61"/>
      <c r="AF881" s="61"/>
      <c r="AG881" s="61"/>
      <c r="AH881" s="61"/>
      <c r="AI881" s="61"/>
      <c r="AJ881" s="61"/>
      <c r="AK881" s="61"/>
      <c r="AL881" s="61"/>
      <c r="AM881" s="61"/>
      <c r="AN881" s="61"/>
    </row>
    <row r="882" spans="1:40" ht="9.75" customHeight="1" x14ac:dyDescent="0.2">
      <c r="A882" s="61"/>
      <c r="B882" s="61"/>
      <c r="C882" s="61"/>
      <c r="D882" s="61"/>
      <c r="E882" s="61"/>
      <c r="F882" s="61"/>
      <c r="G882" s="61"/>
      <c r="H882" s="61"/>
      <c r="I882" s="61"/>
      <c r="J882" s="61"/>
      <c r="K882" s="61"/>
      <c r="L882" s="61"/>
      <c r="M882" s="62"/>
      <c r="N882" s="61"/>
      <c r="O882" s="61"/>
      <c r="P882" s="61"/>
      <c r="Q882" s="61"/>
      <c r="R882" s="61"/>
      <c r="S882" s="61"/>
      <c r="T882" s="61"/>
      <c r="U882" s="61"/>
      <c r="V882" s="61"/>
      <c r="W882" s="61"/>
      <c r="X882" s="61"/>
      <c r="Y882" s="61"/>
      <c r="Z882" s="61"/>
      <c r="AA882" s="61"/>
      <c r="AB882" s="61"/>
      <c r="AC882" s="61"/>
      <c r="AD882" s="61"/>
      <c r="AE882" s="61"/>
      <c r="AF882" s="61"/>
      <c r="AG882" s="61"/>
      <c r="AH882" s="61"/>
      <c r="AI882" s="61"/>
      <c r="AJ882" s="61"/>
      <c r="AK882" s="61"/>
      <c r="AL882" s="61"/>
      <c r="AM882" s="61"/>
      <c r="AN882" s="61"/>
    </row>
    <row r="883" spans="1:40" ht="9.75" customHeight="1" x14ac:dyDescent="0.2">
      <c r="A883" s="61"/>
      <c r="B883" s="61"/>
      <c r="C883" s="61"/>
      <c r="D883" s="61"/>
      <c r="E883" s="61"/>
      <c r="F883" s="61"/>
      <c r="G883" s="61"/>
      <c r="H883" s="61"/>
      <c r="I883" s="61"/>
      <c r="J883" s="61"/>
      <c r="K883" s="61"/>
      <c r="L883" s="61"/>
      <c r="M883" s="62"/>
      <c r="N883" s="61"/>
      <c r="O883" s="61"/>
      <c r="P883" s="61"/>
      <c r="Q883" s="61"/>
      <c r="R883" s="61"/>
      <c r="S883" s="61"/>
      <c r="T883" s="61"/>
      <c r="U883" s="61"/>
      <c r="V883" s="61"/>
      <c r="W883" s="61"/>
      <c r="X883" s="61"/>
      <c r="Y883" s="61"/>
      <c r="Z883" s="61"/>
      <c r="AA883" s="61"/>
      <c r="AB883" s="61"/>
      <c r="AC883" s="61"/>
      <c r="AD883" s="61"/>
      <c r="AE883" s="61"/>
      <c r="AF883" s="61"/>
      <c r="AG883" s="61"/>
      <c r="AH883" s="61"/>
      <c r="AI883" s="61"/>
      <c r="AJ883" s="61"/>
      <c r="AK883" s="61"/>
      <c r="AL883" s="61"/>
      <c r="AM883" s="61"/>
      <c r="AN883" s="61"/>
    </row>
    <row r="884" spans="1:40" ht="9.75" customHeight="1" x14ac:dyDescent="0.2">
      <c r="A884" s="61"/>
      <c r="B884" s="61"/>
      <c r="C884" s="61"/>
      <c r="D884" s="61"/>
      <c r="E884" s="61"/>
      <c r="F884" s="61"/>
      <c r="G884" s="61"/>
      <c r="H884" s="61"/>
      <c r="I884" s="61"/>
      <c r="J884" s="61"/>
      <c r="K884" s="61"/>
      <c r="L884" s="61"/>
      <c r="M884" s="62"/>
      <c r="N884" s="61"/>
      <c r="O884" s="61"/>
      <c r="P884" s="61"/>
      <c r="Q884" s="61"/>
      <c r="R884" s="61"/>
      <c r="S884" s="61"/>
      <c r="T884" s="61"/>
      <c r="U884" s="61"/>
      <c r="V884" s="61"/>
      <c r="W884" s="61"/>
      <c r="X884" s="61"/>
      <c r="Y884" s="61"/>
      <c r="Z884" s="61"/>
      <c r="AA884" s="61"/>
      <c r="AB884" s="61"/>
      <c r="AC884" s="61"/>
      <c r="AD884" s="61"/>
      <c r="AE884" s="61"/>
      <c r="AF884" s="61"/>
      <c r="AG884" s="61"/>
      <c r="AH884" s="61"/>
      <c r="AI884" s="61"/>
      <c r="AJ884" s="61"/>
      <c r="AK884" s="61"/>
      <c r="AL884" s="61"/>
      <c r="AM884" s="61"/>
      <c r="AN884" s="61"/>
    </row>
    <row r="885" spans="1:40" ht="9.75" customHeight="1" x14ac:dyDescent="0.2">
      <c r="A885" s="61"/>
      <c r="B885" s="61"/>
      <c r="C885" s="61"/>
      <c r="D885" s="61"/>
      <c r="E885" s="61"/>
      <c r="F885" s="61"/>
      <c r="G885" s="61"/>
      <c r="H885" s="61"/>
      <c r="I885" s="61"/>
      <c r="J885" s="61"/>
      <c r="K885" s="61"/>
      <c r="L885" s="61"/>
      <c r="M885" s="62"/>
      <c r="N885" s="61"/>
      <c r="O885" s="61"/>
      <c r="P885" s="61"/>
      <c r="Q885" s="61"/>
      <c r="R885" s="61"/>
      <c r="S885" s="61"/>
      <c r="T885" s="61"/>
      <c r="U885" s="61"/>
      <c r="V885" s="61"/>
      <c r="W885" s="61"/>
      <c r="X885" s="61"/>
      <c r="Y885" s="61"/>
      <c r="Z885" s="61"/>
      <c r="AA885" s="61"/>
      <c r="AB885" s="61"/>
      <c r="AC885" s="61"/>
      <c r="AD885" s="61"/>
      <c r="AE885" s="61"/>
      <c r="AF885" s="61"/>
      <c r="AG885" s="61"/>
      <c r="AH885" s="61"/>
      <c r="AI885" s="61"/>
      <c r="AJ885" s="61"/>
      <c r="AK885" s="61"/>
      <c r="AL885" s="61"/>
      <c r="AM885" s="61"/>
      <c r="AN885" s="61"/>
    </row>
    <row r="886" spans="1:40" ht="9.75" customHeight="1" x14ac:dyDescent="0.2">
      <c r="A886" s="61"/>
      <c r="B886" s="61"/>
      <c r="C886" s="61"/>
      <c r="D886" s="61"/>
      <c r="E886" s="61"/>
      <c r="F886" s="61"/>
      <c r="G886" s="61"/>
      <c r="H886" s="61"/>
      <c r="I886" s="61"/>
      <c r="J886" s="61"/>
      <c r="K886" s="61"/>
      <c r="L886" s="61"/>
      <c r="M886" s="62"/>
      <c r="N886" s="61"/>
      <c r="O886" s="61"/>
      <c r="P886" s="61"/>
      <c r="Q886" s="61"/>
      <c r="R886" s="61"/>
      <c r="S886" s="61"/>
      <c r="T886" s="61"/>
      <c r="U886" s="61"/>
      <c r="V886" s="61"/>
      <c r="W886" s="61"/>
      <c r="X886" s="61"/>
      <c r="Y886" s="61"/>
      <c r="Z886" s="61"/>
      <c r="AA886" s="61"/>
      <c r="AB886" s="61"/>
      <c r="AC886" s="61"/>
      <c r="AD886" s="61"/>
      <c r="AE886" s="61"/>
      <c r="AF886" s="61"/>
      <c r="AG886" s="61"/>
      <c r="AH886" s="61"/>
      <c r="AI886" s="61"/>
      <c r="AJ886" s="61"/>
      <c r="AK886" s="61"/>
      <c r="AL886" s="61"/>
      <c r="AM886" s="61"/>
      <c r="AN886" s="61"/>
    </row>
    <row r="887" spans="1:40" ht="9.75" customHeight="1" x14ac:dyDescent="0.2">
      <c r="A887" s="61"/>
      <c r="B887" s="61"/>
      <c r="C887" s="61"/>
      <c r="D887" s="61"/>
      <c r="E887" s="61"/>
      <c r="F887" s="61"/>
      <c r="G887" s="61"/>
      <c r="H887" s="61"/>
      <c r="I887" s="61"/>
      <c r="J887" s="61"/>
      <c r="K887" s="61"/>
      <c r="L887" s="61"/>
      <c r="M887" s="62"/>
      <c r="N887" s="61"/>
      <c r="O887" s="61"/>
      <c r="P887" s="61"/>
      <c r="Q887" s="61"/>
      <c r="R887" s="61"/>
      <c r="S887" s="61"/>
      <c r="T887" s="61"/>
      <c r="U887" s="61"/>
      <c r="V887" s="61"/>
      <c r="W887" s="61"/>
      <c r="X887" s="61"/>
      <c r="Y887" s="61"/>
      <c r="Z887" s="61"/>
      <c r="AA887" s="61"/>
      <c r="AB887" s="61"/>
      <c r="AC887" s="61"/>
      <c r="AD887" s="61"/>
      <c r="AE887" s="61"/>
      <c r="AF887" s="61"/>
      <c r="AG887" s="61"/>
      <c r="AH887" s="61"/>
      <c r="AI887" s="61"/>
      <c r="AJ887" s="61"/>
      <c r="AK887" s="61"/>
      <c r="AL887" s="61"/>
      <c r="AM887" s="61"/>
      <c r="AN887" s="61"/>
    </row>
    <row r="888" spans="1:40" ht="9.75" customHeight="1" x14ac:dyDescent="0.2">
      <c r="A888" s="61"/>
      <c r="B888" s="61"/>
      <c r="C888" s="61"/>
      <c r="D888" s="61"/>
      <c r="E888" s="61"/>
      <c r="F888" s="61"/>
      <c r="G888" s="61"/>
      <c r="H888" s="61"/>
      <c r="I888" s="61"/>
      <c r="J888" s="61"/>
      <c r="K888" s="61"/>
      <c r="L888" s="61"/>
      <c r="M888" s="62"/>
      <c r="N888" s="61"/>
      <c r="O888" s="61"/>
      <c r="P888" s="61"/>
      <c r="Q888" s="61"/>
      <c r="R888" s="61"/>
      <c r="S888" s="61"/>
      <c r="T888" s="61"/>
      <c r="U888" s="61"/>
      <c r="V888" s="61"/>
      <c r="W888" s="61"/>
      <c r="X888" s="61"/>
      <c r="Y888" s="61"/>
      <c r="Z888" s="61"/>
      <c r="AA888" s="61"/>
      <c r="AB888" s="61"/>
      <c r="AC888" s="61"/>
      <c r="AD888" s="61"/>
      <c r="AE888" s="61"/>
      <c r="AF888" s="61"/>
      <c r="AG888" s="61"/>
      <c r="AH888" s="61"/>
      <c r="AI888" s="61"/>
      <c r="AJ888" s="61"/>
      <c r="AK888" s="61"/>
      <c r="AL888" s="61"/>
      <c r="AM888" s="61"/>
      <c r="AN888" s="61"/>
    </row>
    <row r="889" spans="1:40" ht="9.75" customHeight="1" x14ac:dyDescent="0.2">
      <c r="A889" s="61"/>
      <c r="B889" s="61"/>
      <c r="C889" s="61"/>
      <c r="D889" s="61"/>
      <c r="E889" s="61"/>
      <c r="F889" s="61"/>
      <c r="G889" s="61"/>
      <c r="H889" s="61"/>
      <c r="I889" s="61"/>
      <c r="J889" s="61"/>
      <c r="K889" s="61"/>
      <c r="L889" s="61"/>
      <c r="M889" s="62"/>
      <c r="N889" s="61"/>
      <c r="O889" s="61"/>
      <c r="P889" s="61"/>
      <c r="Q889" s="61"/>
      <c r="R889" s="61"/>
      <c r="S889" s="61"/>
      <c r="T889" s="61"/>
      <c r="U889" s="61"/>
      <c r="V889" s="61"/>
      <c r="W889" s="61"/>
      <c r="X889" s="61"/>
      <c r="Y889" s="61"/>
      <c r="Z889" s="61"/>
      <c r="AA889" s="61"/>
      <c r="AB889" s="61"/>
      <c r="AC889" s="61"/>
      <c r="AD889" s="61"/>
      <c r="AE889" s="61"/>
      <c r="AF889" s="61"/>
      <c r="AG889" s="61"/>
      <c r="AH889" s="61"/>
      <c r="AI889" s="61"/>
      <c r="AJ889" s="61"/>
      <c r="AK889" s="61"/>
      <c r="AL889" s="61"/>
      <c r="AM889" s="61"/>
      <c r="AN889" s="61"/>
    </row>
    <row r="890" spans="1:40" ht="9.75" customHeight="1" x14ac:dyDescent="0.2">
      <c r="A890" s="61"/>
      <c r="B890" s="61"/>
      <c r="C890" s="61"/>
      <c r="D890" s="61"/>
      <c r="E890" s="61"/>
      <c r="F890" s="61"/>
      <c r="G890" s="61"/>
      <c r="H890" s="61"/>
      <c r="I890" s="61"/>
      <c r="J890" s="61"/>
      <c r="K890" s="61"/>
      <c r="L890" s="61"/>
      <c r="M890" s="62"/>
      <c r="N890" s="61"/>
      <c r="O890" s="61"/>
      <c r="P890" s="61"/>
      <c r="Q890" s="61"/>
      <c r="R890" s="61"/>
      <c r="S890" s="61"/>
      <c r="T890" s="61"/>
      <c r="U890" s="61"/>
      <c r="V890" s="61"/>
      <c r="W890" s="61"/>
      <c r="X890" s="61"/>
      <c r="Y890" s="61"/>
      <c r="Z890" s="61"/>
      <c r="AA890" s="61"/>
      <c r="AB890" s="61"/>
      <c r="AC890" s="61"/>
      <c r="AD890" s="61"/>
      <c r="AE890" s="61"/>
      <c r="AF890" s="61"/>
      <c r="AG890" s="61"/>
      <c r="AH890" s="61"/>
      <c r="AI890" s="61"/>
      <c r="AJ890" s="61"/>
      <c r="AK890" s="61"/>
      <c r="AL890" s="61"/>
      <c r="AM890" s="61"/>
      <c r="AN890" s="61"/>
    </row>
    <row r="891" spans="1:40" ht="9.75" customHeight="1" x14ac:dyDescent="0.2">
      <c r="A891" s="61"/>
      <c r="B891" s="61"/>
      <c r="C891" s="61"/>
      <c r="D891" s="61"/>
      <c r="E891" s="61"/>
      <c r="F891" s="61"/>
      <c r="G891" s="61"/>
      <c r="H891" s="61"/>
      <c r="I891" s="61"/>
      <c r="J891" s="61"/>
      <c r="K891" s="61"/>
      <c r="L891" s="61"/>
      <c r="M891" s="62"/>
      <c r="N891" s="61"/>
      <c r="O891" s="61"/>
      <c r="P891" s="61"/>
      <c r="Q891" s="61"/>
      <c r="R891" s="61"/>
      <c r="S891" s="61"/>
      <c r="T891" s="61"/>
      <c r="U891" s="61"/>
      <c r="V891" s="61"/>
      <c r="W891" s="61"/>
      <c r="X891" s="61"/>
      <c r="Y891" s="61"/>
      <c r="Z891" s="61"/>
      <c r="AA891" s="61"/>
      <c r="AB891" s="61"/>
      <c r="AC891" s="61"/>
      <c r="AD891" s="61"/>
      <c r="AE891" s="61"/>
      <c r="AF891" s="61"/>
      <c r="AG891" s="61"/>
      <c r="AH891" s="61"/>
      <c r="AI891" s="61"/>
      <c r="AJ891" s="61"/>
      <c r="AK891" s="61"/>
      <c r="AL891" s="61"/>
      <c r="AM891" s="61"/>
      <c r="AN891" s="61"/>
    </row>
    <row r="892" spans="1:40" ht="9.75" customHeight="1" x14ac:dyDescent="0.2">
      <c r="A892" s="61"/>
      <c r="B892" s="61"/>
      <c r="C892" s="61"/>
      <c r="D892" s="61"/>
      <c r="E892" s="61"/>
      <c r="F892" s="61"/>
      <c r="G892" s="61"/>
      <c r="H892" s="61"/>
      <c r="I892" s="61"/>
      <c r="J892" s="61"/>
      <c r="K892" s="61"/>
      <c r="L892" s="61"/>
      <c r="M892" s="62"/>
      <c r="N892" s="61"/>
      <c r="O892" s="61"/>
      <c r="P892" s="61"/>
      <c r="Q892" s="61"/>
      <c r="R892" s="61"/>
      <c r="S892" s="61"/>
      <c r="T892" s="61"/>
      <c r="U892" s="61"/>
      <c r="V892" s="61"/>
      <c r="W892" s="61"/>
      <c r="X892" s="61"/>
      <c r="Y892" s="61"/>
      <c r="Z892" s="61"/>
      <c r="AA892" s="61"/>
      <c r="AB892" s="61"/>
      <c r="AC892" s="61"/>
      <c r="AD892" s="61"/>
      <c r="AE892" s="61"/>
      <c r="AF892" s="61"/>
      <c r="AG892" s="61"/>
      <c r="AH892" s="61"/>
      <c r="AI892" s="61"/>
      <c r="AJ892" s="61"/>
      <c r="AK892" s="61"/>
      <c r="AL892" s="61"/>
      <c r="AM892" s="61"/>
      <c r="AN892" s="61"/>
    </row>
    <row r="893" spans="1:40" ht="9.75" customHeight="1" x14ac:dyDescent="0.2">
      <c r="A893" s="61"/>
      <c r="B893" s="61"/>
      <c r="C893" s="61"/>
      <c r="D893" s="61"/>
      <c r="E893" s="61"/>
      <c r="F893" s="61"/>
      <c r="G893" s="61"/>
      <c r="H893" s="61"/>
      <c r="I893" s="61"/>
      <c r="J893" s="61"/>
      <c r="K893" s="61"/>
      <c r="L893" s="61"/>
      <c r="M893" s="62"/>
      <c r="N893" s="61"/>
      <c r="O893" s="61"/>
      <c r="P893" s="61"/>
      <c r="Q893" s="61"/>
      <c r="R893" s="61"/>
      <c r="S893" s="61"/>
      <c r="T893" s="61"/>
      <c r="U893" s="61"/>
      <c r="V893" s="61"/>
      <c r="W893" s="61"/>
      <c r="X893" s="61"/>
      <c r="Y893" s="61"/>
      <c r="Z893" s="61"/>
      <c r="AA893" s="61"/>
      <c r="AB893" s="61"/>
      <c r="AC893" s="61"/>
      <c r="AD893" s="61"/>
      <c r="AE893" s="61"/>
      <c r="AF893" s="61"/>
      <c r="AG893" s="61"/>
      <c r="AH893" s="61"/>
      <c r="AI893" s="61"/>
      <c r="AJ893" s="61"/>
      <c r="AK893" s="61"/>
      <c r="AL893" s="61"/>
      <c r="AM893" s="61"/>
      <c r="AN893" s="61"/>
    </row>
    <row r="894" spans="1:40" ht="9.75" customHeight="1" x14ac:dyDescent="0.2">
      <c r="A894" s="61"/>
      <c r="B894" s="61"/>
      <c r="C894" s="61"/>
      <c r="D894" s="61"/>
      <c r="E894" s="61"/>
      <c r="F894" s="61"/>
      <c r="G894" s="61"/>
      <c r="H894" s="61"/>
      <c r="I894" s="61"/>
      <c r="J894" s="61"/>
      <c r="K894" s="61"/>
      <c r="L894" s="61"/>
      <c r="M894" s="62"/>
      <c r="N894" s="61"/>
      <c r="O894" s="61"/>
      <c r="P894" s="61"/>
      <c r="Q894" s="61"/>
      <c r="R894" s="61"/>
      <c r="S894" s="61"/>
      <c r="T894" s="61"/>
      <c r="U894" s="61"/>
      <c r="V894" s="61"/>
      <c r="W894" s="61"/>
      <c r="X894" s="61"/>
      <c r="Y894" s="61"/>
      <c r="Z894" s="61"/>
      <c r="AA894" s="61"/>
      <c r="AB894" s="61"/>
      <c r="AC894" s="61"/>
      <c r="AD894" s="61"/>
      <c r="AE894" s="61"/>
      <c r="AF894" s="61"/>
      <c r="AG894" s="61"/>
      <c r="AH894" s="61"/>
      <c r="AI894" s="61"/>
      <c r="AJ894" s="61"/>
      <c r="AK894" s="61"/>
      <c r="AL894" s="61"/>
      <c r="AM894" s="61"/>
      <c r="AN894" s="61"/>
    </row>
    <row r="895" spans="1:40" ht="9.75" customHeight="1" x14ac:dyDescent="0.2">
      <c r="A895" s="61"/>
      <c r="B895" s="61"/>
      <c r="C895" s="61"/>
      <c r="D895" s="61"/>
      <c r="E895" s="61"/>
      <c r="F895" s="61"/>
      <c r="G895" s="61"/>
      <c r="H895" s="61"/>
      <c r="I895" s="61"/>
      <c r="J895" s="61"/>
      <c r="K895" s="61"/>
      <c r="L895" s="61"/>
      <c r="M895" s="62"/>
      <c r="N895" s="61"/>
      <c r="O895" s="61"/>
      <c r="P895" s="61"/>
      <c r="Q895" s="61"/>
      <c r="R895" s="61"/>
      <c r="S895" s="61"/>
      <c r="T895" s="61"/>
      <c r="U895" s="61"/>
      <c r="V895" s="61"/>
      <c r="W895" s="61"/>
      <c r="X895" s="61"/>
      <c r="Y895" s="61"/>
      <c r="Z895" s="61"/>
      <c r="AA895" s="61"/>
      <c r="AB895" s="61"/>
      <c r="AC895" s="61"/>
      <c r="AD895" s="61"/>
      <c r="AE895" s="61"/>
      <c r="AF895" s="61"/>
      <c r="AG895" s="61"/>
      <c r="AH895" s="61"/>
      <c r="AI895" s="61"/>
      <c r="AJ895" s="61"/>
      <c r="AK895" s="61"/>
      <c r="AL895" s="61"/>
      <c r="AM895" s="61"/>
      <c r="AN895" s="61"/>
    </row>
    <row r="896" spans="1:40" ht="9.75" customHeight="1" x14ac:dyDescent="0.2">
      <c r="A896" s="61"/>
      <c r="B896" s="61"/>
      <c r="C896" s="61"/>
      <c r="D896" s="61"/>
      <c r="E896" s="61"/>
      <c r="F896" s="61"/>
      <c r="G896" s="61"/>
      <c r="H896" s="61"/>
      <c r="I896" s="61"/>
      <c r="J896" s="61"/>
      <c r="K896" s="61"/>
      <c r="L896" s="61"/>
      <c r="M896" s="62"/>
      <c r="N896" s="61"/>
      <c r="O896" s="61"/>
      <c r="P896" s="61"/>
      <c r="Q896" s="61"/>
      <c r="R896" s="61"/>
      <c r="S896" s="61"/>
      <c r="T896" s="61"/>
      <c r="U896" s="61"/>
      <c r="V896" s="61"/>
      <c r="W896" s="61"/>
      <c r="X896" s="61"/>
      <c r="Y896" s="61"/>
      <c r="Z896" s="61"/>
      <c r="AA896" s="61"/>
      <c r="AB896" s="61"/>
      <c r="AC896" s="61"/>
      <c r="AD896" s="61"/>
      <c r="AE896" s="61"/>
      <c r="AF896" s="61"/>
      <c r="AG896" s="61"/>
      <c r="AH896" s="61"/>
      <c r="AI896" s="61"/>
      <c r="AJ896" s="61"/>
      <c r="AK896" s="61"/>
      <c r="AL896" s="61"/>
      <c r="AM896" s="61"/>
      <c r="AN896" s="61"/>
    </row>
    <row r="897" spans="1:40" ht="9.75" customHeight="1" x14ac:dyDescent="0.2">
      <c r="A897" s="61"/>
      <c r="B897" s="61"/>
      <c r="C897" s="61"/>
      <c r="D897" s="61"/>
      <c r="E897" s="61"/>
      <c r="F897" s="61"/>
      <c r="G897" s="61"/>
      <c r="H897" s="61"/>
      <c r="I897" s="61"/>
      <c r="J897" s="61"/>
      <c r="K897" s="61"/>
      <c r="L897" s="61"/>
      <c r="M897" s="62"/>
      <c r="N897" s="61"/>
      <c r="O897" s="61"/>
      <c r="P897" s="61"/>
      <c r="Q897" s="61"/>
      <c r="R897" s="61"/>
      <c r="S897" s="61"/>
      <c r="T897" s="61"/>
      <c r="U897" s="61"/>
      <c r="V897" s="61"/>
      <c r="W897" s="61"/>
      <c r="X897" s="61"/>
      <c r="Y897" s="61"/>
      <c r="Z897" s="61"/>
      <c r="AA897" s="61"/>
      <c r="AB897" s="61"/>
      <c r="AC897" s="61"/>
      <c r="AD897" s="61"/>
      <c r="AE897" s="61"/>
      <c r="AF897" s="61"/>
      <c r="AG897" s="61"/>
      <c r="AH897" s="61"/>
      <c r="AI897" s="61"/>
      <c r="AJ897" s="61"/>
      <c r="AK897" s="61"/>
      <c r="AL897" s="61"/>
      <c r="AM897" s="61"/>
      <c r="AN897" s="61"/>
    </row>
    <row r="898" spans="1:40" ht="9.75" customHeight="1" x14ac:dyDescent="0.2">
      <c r="A898" s="61"/>
      <c r="B898" s="61"/>
      <c r="C898" s="61"/>
      <c r="D898" s="61"/>
      <c r="E898" s="61"/>
      <c r="F898" s="61"/>
      <c r="G898" s="61"/>
      <c r="H898" s="61"/>
      <c r="I898" s="61"/>
      <c r="J898" s="61"/>
      <c r="K898" s="61"/>
      <c r="L898" s="61"/>
      <c r="M898" s="62"/>
      <c r="N898" s="61"/>
      <c r="O898" s="61"/>
      <c r="P898" s="61"/>
      <c r="Q898" s="61"/>
      <c r="R898" s="61"/>
      <c r="S898" s="61"/>
      <c r="T898" s="61"/>
      <c r="U898" s="61"/>
      <c r="V898" s="61"/>
      <c r="W898" s="61"/>
      <c r="X898" s="61"/>
      <c r="Y898" s="61"/>
      <c r="Z898" s="61"/>
      <c r="AA898" s="61"/>
      <c r="AB898" s="61"/>
      <c r="AC898" s="61"/>
      <c r="AD898" s="61"/>
      <c r="AE898" s="61"/>
      <c r="AF898" s="61"/>
      <c r="AG898" s="61"/>
      <c r="AH898" s="61"/>
      <c r="AI898" s="61"/>
      <c r="AJ898" s="61"/>
      <c r="AK898" s="61"/>
      <c r="AL898" s="61"/>
      <c r="AM898" s="61"/>
      <c r="AN898" s="61"/>
    </row>
    <row r="899" spans="1:40" ht="9.75" customHeight="1" x14ac:dyDescent="0.2">
      <c r="A899" s="61"/>
      <c r="B899" s="61"/>
      <c r="C899" s="61"/>
      <c r="D899" s="61"/>
      <c r="E899" s="61"/>
      <c r="F899" s="61"/>
      <c r="G899" s="61"/>
      <c r="H899" s="61"/>
      <c r="I899" s="61"/>
      <c r="J899" s="61"/>
      <c r="K899" s="61"/>
      <c r="L899" s="61"/>
      <c r="M899" s="62"/>
      <c r="N899" s="61"/>
      <c r="O899" s="61"/>
      <c r="P899" s="61"/>
      <c r="Q899" s="61"/>
      <c r="R899" s="61"/>
      <c r="S899" s="61"/>
      <c r="T899" s="61"/>
      <c r="U899" s="61"/>
      <c r="V899" s="61"/>
      <c r="W899" s="61"/>
      <c r="X899" s="61"/>
      <c r="Y899" s="61"/>
      <c r="Z899" s="61"/>
      <c r="AA899" s="61"/>
      <c r="AB899" s="61"/>
      <c r="AC899" s="61"/>
      <c r="AD899" s="61"/>
      <c r="AE899" s="61"/>
      <c r="AF899" s="61"/>
      <c r="AG899" s="61"/>
      <c r="AH899" s="61"/>
      <c r="AI899" s="61"/>
      <c r="AJ899" s="61"/>
      <c r="AK899" s="61"/>
      <c r="AL899" s="61"/>
      <c r="AM899" s="61"/>
      <c r="AN899" s="61"/>
    </row>
    <row r="900" spans="1:40" ht="9.75" customHeight="1" x14ac:dyDescent="0.2">
      <c r="A900" s="61"/>
      <c r="B900" s="61"/>
      <c r="C900" s="61"/>
      <c r="D900" s="61"/>
      <c r="E900" s="61"/>
      <c r="F900" s="61"/>
      <c r="G900" s="61"/>
      <c r="H900" s="61"/>
      <c r="I900" s="61"/>
      <c r="J900" s="61"/>
      <c r="K900" s="61"/>
      <c r="L900" s="61"/>
      <c r="M900" s="62"/>
      <c r="N900" s="61"/>
      <c r="O900" s="61"/>
      <c r="P900" s="61"/>
      <c r="Q900" s="61"/>
      <c r="R900" s="61"/>
      <c r="S900" s="61"/>
      <c r="T900" s="61"/>
      <c r="U900" s="61"/>
      <c r="V900" s="61"/>
      <c r="W900" s="61"/>
      <c r="X900" s="61"/>
      <c r="Y900" s="61"/>
      <c r="Z900" s="61"/>
      <c r="AA900" s="61"/>
      <c r="AB900" s="61"/>
      <c r="AC900" s="61"/>
      <c r="AD900" s="61"/>
      <c r="AE900" s="61"/>
      <c r="AF900" s="61"/>
      <c r="AG900" s="61"/>
      <c r="AH900" s="61"/>
      <c r="AI900" s="61"/>
      <c r="AJ900" s="61"/>
      <c r="AK900" s="61"/>
      <c r="AL900" s="61"/>
      <c r="AM900" s="61"/>
      <c r="AN900" s="61"/>
    </row>
    <row r="901" spans="1:40" ht="9.75" customHeight="1" x14ac:dyDescent="0.2">
      <c r="A901" s="61"/>
      <c r="B901" s="61"/>
      <c r="C901" s="61"/>
      <c r="D901" s="61"/>
      <c r="E901" s="61"/>
      <c r="F901" s="61"/>
      <c r="G901" s="61"/>
      <c r="H901" s="61"/>
      <c r="I901" s="61"/>
      <c r="J901" s="61"/>
      <c r="K901" s="61"/>
      <c r="L901" s="61"/>
      <c r="M901" s="62"/>
      <c r="N901" s="61"/>
      <c r="O901" s="61"/>
      <c r="P901" s="61"/>
      <c r="Q901" s="61"/>
      <c r="R901" s="61"/>
      <c r="S901" s="61"/>
      <c r="T901" s="61"/>
      <c r="U901" s="61"/>
      <c r="V901" s="61"/>
      <c r="W901" s="61"/>
      <c r="X901" s="61"/>
      <c r="Y901" s="61"/>
      <c r="Z901" s="61"/>
      <c r="AA901" s="61"/>
      <c r="AB901" s="61"/>
      <c r="AC901" s="61"/>
      <c r="AD901" s="61"/>
      <c r="AE901" s="61"/>
      <c r="AF901" s="61"/>
      <c r="AG901" s="61"/>
      <c r="AH901" s="61"/>
      <c r="AI901" s="61"/>
      <c r="AJ901" s="61"/>
      <c r="AK901" s="61"/>
      <c r="AL901" s="61"/>
      <c r="AM901" s="61"/>
      <c r="AN901" s="61"/>
    </row>
    <row r="902" spans="1:40" ht="9.75" customHeight="1" x14ac:dyDescent="0.2">
      <c r="A902" s="61"/>
      <c r="B902" s="61"/>
      <c r="C902" s="61"/>
      <c r="D902" s="61"/>
      <c r="E902" s="61"/>
      <c r="F902" s="61"/>
      <c r="G902" s="61"/>
      <c r="H902" s="61"/>
      <c r="I902" s="61"/>
      <c r="J902" s="61"/>
      <c r="K902" s="61"/>
      <c r="L902" s="61"/>
      <c r="M902" s="62"/>
      <c r="N902" s="61"/>
      <c r="O902" s="61"/>
      <c r="P902" s="61"/>
      <c r="Q902" s="61"/>
      <c r="R902" s="61"/>
      <c r="S902" s="61"/>
      <c r="T902" s="61"/>
      <c r="U902" s="61"/>
      <c r="V902" s="61"/>
      <c r="W902" s="61"/>
      <c r="X902" s="61"/>
      <c r="Y902" s="61"/>
      <c r="Z902" s="61"/>
      <c r="AA902" s="61"/>
      <c r="AB902" s="61"/>
      <c r="AC902" s="61"/>
      <c r="AD902" s="61"/>
      <c r="AE902" s="61"/>
      <c r="AF902" s="61"/>
      <c r="AG902" s="61"/>
      <c r="AH902" s="61"/>
      <c r="AI902" s="61"/>
      <c r="AJ902" s="61"/>
      <c r="AK902" s="61"/>
      <c r="AL902" s="61"/>
      <c r="AM902" s="61"/>
      <c r="AN902" s="61"/>
    </row>
    <row r="903" spans="1:40" ht="9.75" customHeight="1" x14ac:dyDescent="0.2">
      <c r="A903" s="61"/>
      <c r="B903" s="61"/>
      <c r="C903" s="61"/>
      <c r="D903" s="61"/>
      <c r="E903" s="61"/>
      <c r="F903" s="61"/>
      <c r="G903" s="61"/>
      <c r="H903" s="61"/>
      <c r="I903" s="61"/>
      <c r="J903" s="61"/>
      <c r="K903" s="61"/>
      <c r="L903" s="61"/>
      <c r="M903" s="62"/>
      <c r="N903" s="61"/>
      <c r="O903" s="61"/>
      <c r="P903" s="61"/>
      <c r="Q903" s="61"/>
      <c r="R903" s="61"/>
      <c r="S903" s="61"/>
      <c r="T903" s="61"/>
      <c r="U903" s="61"/>
      <c r="V903" s="61"/>
      <c r="W903" s="61"/>
      <c r="X903" s="61"/>
      <c r="Y903" s="61"/>
      <c r="Z903" s="61"/>
      <c r="AA903" s="61"/>
      <c r="AB903" s="61"/>
      <c r="AC903" s="61"/>
      <c r="AD903" s="61"/>
      <c r="AE903" s="61"/>
      <c r="AF903" s="61"/>
      <c r="AG903" s="61"/>
      <c r="AH903" s="61"/>
      <c r="AI903" s="61"/>
      <c r="AJ903" s="61"/>
      <c r="AK903" s="61"/>
      <c r="AL903" s="61"/>
      <c r="AM903" s="61"/>
      <c r="AN903" s="61"/>
    </row>
    <row r="904" spans="1:40" ht="9.75" customHeight="1" x14ac:dyDescent="0.2">
      <c r="A904" s="61"/>
      <c r="B904" s="61"/>
      <c r="C904" s="61"/>
      <c r="D904" s="61"/>
      <c r="E904" s="61"/>
      <c r="F904" s="61"/>
      <c r="G904" s="61"/>
      <c r="H904" s="61"/>
      <c r="I904" s="61"/>
      <c r="J904" s="61"/>
      <c r="K904" s="61"/>
      <c r="L904" s="61"/>
      <c r="M904" s="62"/>
      <c r="N904" s="61"/>
      <c r="O904" s="61"/>
      <c r="P904" s="61"/>
      <c r="Q904" s="61"/>
      <c r="R904" s="61"/>
      <c r="S904" s="61"/>
      <c r="T904" s="61"/>
      <c r="U904" s="61"/>
      <c r="V904" s="61"/>
      <c r="W904" s="61"/>
      <c r="X904" s="61"/>
      <c r="Y904" s="61"/>
      <c r="Z904" s="61"/>
      <c r="AA904" s="61"/>
      <c r="AB904" s="61"/>
      <c r="AC904" s="61"/>
      <c r="AD904" s="61"/>
      <c r="AE904" s="61"/>
      <c r="AF904" s="61"/>
      <c r="AG904" s="61"/>
      <c r="AH904" s="61"/>
      <c r="AI904" s="61"/>
      <c r="AJ904" s="61"/>
      <c r="AK904" s="61"/>
      <c r="AL904" s="61"/>
      <c r="AM904" s="61"/>
      <c r="AN904" s="61"/>
    </row>
    <row r="905" spans="1:40" ht="9.75" customHeight="1" x14ac:dyDescent="0.2">
      <c r="A905" s="61"/>
      <c r="B905" s="61"/>
      <c r="C905" s="61"/>
      <c r="D905" s="61"/>
      <c r="E905" s="61"/>
      <c r="F905" s="61"/>
      <c r="G905" s="61"/>
      <c r="H905" s="61"/>
      <c r="I905" s="61"/>
      <c r="J905" s="61"/>
      <c r="K905" s="61"/>
      <c r="L905" s="61"/>
      <c r="M905" s="62"/>
      <c r="N905" s="61"/>
      <c r="O905" s="61"/>
      <c r="P905" s="61"/>
      <c r="Q905" s="61"/>
      <c r="R905" s="61"/>
      <c r="S905" s="61"/>
      <c r="T905" s="61"/>
      <c r="U905" s="61"/>
      <c r="V905" s="61"/>
      <c r="W905" s="61"/>
      <c r="X905" s="61"/>
      <c r="Y905" s="61"/>
      <c r="Z905" s="61"/>
      <c r="AA905" s="61"/>
      <c r="AB905" s="61"/>
      <c r="AC905" s="61"/>
      <c r="AD905" s="61"/>
      <c r="AE905" s="61"/>
      <c r="AF905" s="61"/>
      <c r="AG905" s="61"/>
      <c r="AH905" s="61"/>
      <c r="AI905" s="61"/>
      <c r="AJ905" s="61"/>
      <c r="AK905" s="61"/>
      <c r="AL905" s="61"/>
      <c r="AM905" s="61"/>
      <c r="AN905" s="61"/>
    </row>
    <row r="906" spans="1:40" ht="9.75" customHeight="1" x14ac:dyDescent="0.2">
      <c r="A906" s="61"/>
      <c r="B906" s="61"/>
      <c r="C906" s="61"/>
      <c r="D906" s="61"/>
      <c r="E906" s="61"/>
      <c r="F906" s="61"/>
      <c r="G906" s="61"/>
      <c r="H906" s="61"/>
      <c r="I906" s="61"/>
      <c r="J906" s="61"/>
      <c r="K906" s="61"/>
      <c r="L906" s="61"/>
      <c r="M906" s="62"/>
      <c r="N906" s="61"/>
      <c r="O906" s="61"/>
      <c r="P906" s="61"/>
      <c r="Q906" s="61"/>
      <c r="R906" s="61"/>
      <c r="S906" s="61"/>
      <c r="T906" s="61"/>
      <c r="U906" s="61"/>
      <c r="V906" s="61"/>
      <c r="W906" s="61"/>
      <c r="X906" s="61"/>
      <c r="Y906" s="61"/>
      <c r="Z906" s="61"/>
      <c r="AA906" s="61"/>
      <c r="AB906" s="61"/>
      <c r="AC906" s="61"/>
      <c r="AD906" s="61"/>
      <c r="AE906" s="61"/>
      <c r="AF906" s="61"/>
      <c r="AG906" s="61"/>
      <c r="AH906" s="61"/>
      <c r="AI906" s="61"/>
      <c r="AJ906" s="61"/>
      <c r="AK906" s="61"/>
      <c r="AL906" s="61"/>
      <c r="AM906" s="61"/>
      <c r="AN906" s="61"/>
    </row>
    <row r="907" spans="1:40" ht="9.75" customHeight="1" x14ac:dyDescent="0.2">
      <c r="A907" s="61"/>
      <c r="B907" s="61"/>
      <c r="C907" s="61"/>
      <c r="D907" s="61"/>
      <c r="E907" s="61"/>
      <c r="F907" s="61"/>
      <c r="G907" s="61"/>
      <c r="H907" s="61"/>
      <c r="I907" s="61"/>
      <c r="J907" s="61"/>
      <c r="K907" s="61"/>
      <c r="L907" s="61"/>
      <c r="M907" s="62"/>
      <c r="N907" s="61"/>
      <c r="O907" s="61"/>
      <c r="P907" s="61"/>
      <c r="Q907" s="61"/>
      <c r="R907" s="61"/>
      <c r="S907" s="61"/>
      <c r="T907" s="61"/>
      <c r="U907" s="61"/>
      <c r="V907" s="61"/>
      <c r="W907" s="61"/>
      <c r="X907" s="61"/>
      <c r="Y907" s="61"/>
      <c r="Z907" s="61"/>
      <c r="AA907" s="61"/>
      <c r="AB907" s="61"/>
      <c r="AC907" s="61"/>
      <c r="AD907" s="61"/>
      <c r="AE907" s="61"/>
      <c r="AF907" s="61"/>
      <c r="AG907" s="61"/>
      <c r="AH907" s="61"/>
      <c r="AI907" s="61"/>
      <c r="AJ907" s="61"/>
      <c r="AK907" s="61"/>
      <c r="AL907" s="61"/>
      <c r="AM907" s="61"/>
      <c r="AN907" s="61"/>
    </row>
    <row r="908" spans="1:40" ht="9.75" customHeight="1" x14ac:dyDescent="0.2">
      <c r="A908" s="61"/>
      <c r="B908" s="61"/>
      <c r="C908" s="61"/>
      <c r="D908" s="61"/>
      <c r="E908" s="61"/>
      <c r="F908" s="61"/>
      <c r="G908" s="61"/>
      <c r="H908" s="61"/>
      <c r="I908" s="61"/>
      <c r="J908" s="61"/>
      <c r="K908" s="61"/>
      <c r="L908" s="61"/>
      <c r="M908" s="62"/>
      <c r="N908" s="61"/>
      <c r="O908" s="61"/>
      <c r="P908" s="61"/>
      <c r="Q908" s="61"/>
      <c r="R908" s="61"/>
      <c r="S908" s="61"/>
      <c r="T908" s="61"/>
      <c r="U908" s="61"/>
      <c r="V908" s="61"/>
      <c r="W908" s="61"/>
      <c r="X908" s="61"/>
      <c r="Y908" s="61"/>
      <c r="Z908" s="61"/>
      <c r="AA908" s="61"/>
      <c r="AB908" s="61"/>
      <c r="AC908" s="61"/>
      <c r="AD908" s="61"/>
      <c r="AE908" s="61"/>
      <c r="AF908" s="61"/>
      <c r="AG908" s="61"/>
      <c r="AH908" s="61"/>
      <c r="AI908" s="61"/>
      <c r="AJ908" s="61"/>
      <c r="AK908" s="61"/>
      <c r="AL908" s="61"/>
      <c r="AM908" s="61"/>
      <c r="AN908" s="61"/>
    </row>
    <row r="909" spans="1:40" ht="9.75" customHeight="1" x14ac:dyDescent="0.2">
      <c r="A909" s="61"/>
      <c r="B909" s="61"/>
      <c r="C909" s="61"/>
      <c r="D909" s="61"/>
      <c r="E909" s="61"/>
      <c r="F909" s="61"/>
      <c r="G909" s="61"/>
      <c r="H909" s="61"/>
      <c r="I909" s="61"/>
      <c r="J909" s="61"/>
      <c r="K909" s="61"/>
      <c r="L909" s="61"/>
      <c r="M909" s="62"/>
      <c r="N909" s="61"/>
      <c r="O909" s="61"/>
      <c r="P909" s="61"/>
      <c r="Q909" s="61"/>
      <c r="R909" s="61"/>
      <c r="S909" s="61"/>
      <c r="T909" s="61"/>
      <c r="U909" s="61"/>
      <c r="V909" s="61"/>
      <c r="W909" s="61"/>
      <c r="X909" s="61"/>
      <c r="Y909" s="61"/>
      <c r="Z909" s="61"/>
      <c r="AA909" s="61"/>
      <c r="AB909" s="61"/>
      <c r="AC909" s="61"/>
      <c r="AD909" s="61"/>
      <c r="AE909" s="61"/>
      <c r="AF909" s="61"/>
      <c r="AG909" s="61"/>
      <c r="AH909" s="61"/>
      <c r="AI909" s="61"/>
      <c r="AJ909" s="61"/>
      <c r="AK909" s="61"/>
      <c r="AL909" s="61"/>
      <c r="AM909" s="61"/>
      <c r="AN909" s="61"/>
    </row>
    <row r="910" spans="1:40" ht="9.75" customHeight="1" x14ac:dyDescent="0.2">
      <c r="A910" s="61"/>
      <c r="B910" s="61"/>
      <c r="C910" s="61"/>
      <c r="D910" s="61"/>
      <c r="E910" s="61"/>
      <c r="F910" s="61"/>
      <c r="G910" s="61"/>
      <c r="H910" s="61"/>
      <c r="I910" s="61"/>
      <c r="J910" s="61"/>
      <c r="K910" s="61"/>
      <c r="L910" s="61"/>
      <c r="M910" s="62"/>
      <c r="N910" s="61"/>
      <c r="O910" s="61"/>
      <c r="P910" s="61"/>
      <c r="Q910" s="61"/>
      <c r="R910" s="61"/>
      <c r="S910" s="61"/>
      <c r="T910" s="61"/>
      <c r="U910" s="61"/>
      <c r="V910" s="61"/>
      <c r="W910" s="61"/>
      <c r="X910" s="61"/>
      <c r="Y910" s="61"/>
      <c r="Z910" s="61"/>
      <c r="AA910" s="61"/>
      <c r="AB910" s="61"/>
      <c r="AC910" s="61"/>
      <c r="AD910" s="61"/>
      <c r="AE910" s="61"/>
      <c r="AF910" s="61"/>
      <c r="AG910" s="61"/>
      <c r="AH910" s="61"/>
      <c r="AI910" s="61"/>
      <c r="AJ910" s="61"/>
      <c r="AK910" s="61"/>
      <c r="AL910" s="61"/>
      <c r="AM910" s="61"/>
      <c r="AN910" s="61"/>
    </row>
    <row r="911" spans="1:40" ht="9.75" customHeight="1" x14ac:dyDescent="0.2">
      <c r="A911" s="61"/>
      <c r="B911" s="61"/>
      <c r="C911" s="61"/>
      <c r="D911" s="61"/>
      <c r="E911" s="61"/>
      <c r="F911" s="61"/>
      <c r="G911" s="61"/>
      <c r="H911" s="61"/>
      <c r="I911" s="61"/>
      <c r="J911" s="61"/>
      <c r="K911" s="61"/>
      <c r="L911" s="61"/>
      <c r="M911" s="62"/>
      <c r="N911" s="61"/>
      <c r="O911" s="61"/>
      <c r="P911" s="61"/>
      <c r="Q911" s="61"/>
      <c r="R911" s="61"/>
      <c r="S911" s="61"/>
      <c r="T911" s="61"/>
      <c r="U911" s="61"/>
      <c r="V911" s="61"/>
      <c r="W911" s="61"/>
      <c r="X911" s="61"/>
      <c r="Y911" s="61"/>
      <c r="Z911" s="61"/>
      <c r="AA911" s="61"/>
      <c r="AB911" s="61"/>
      <c r="AC911" s="61"/>
      <c r="AD911" s="61"/>
      <c r="AE911" s="61"/>
      <c r="AF911" s="61"/>
      <c r="AG911" s="61"/>
      <c r="AH911" s="61"/>
      <c r="AI911" s="61"/>
      <c r="AJ911" s="61"/>
      <c r="AK911" s="61"/>
      <c r="AL911" s="61"/>
      <c r="AM911" s="61"/>
      <c r="AN911" s="61"/>
    </row>
    <row r="912" spans="1:40" ht="9.75" customHeight="1" x14ac:dyDescent="0.2">
      <c r="A912" s="61"/>
      <c r="B912" s="61"/>
      <c r="C912" s="61"/>
      <c r="D912" s="61"/>
      <c r="E912" s="61"/>
      <c r="F912" s="61"/>
      <c r="G912" s="61"/>
      <c r="H912" s="61"/>
      <c r="I912" s="61"/>
      <c r="J912" s="61"/>
      <c r="K912" s="61"/>
      <c r="L912" s="61"/>
      <c r="M912" s="62"/>
      <c r="N912" s="61"/>
      <c r="O912" s="61"/>
      <c r="P912" s="61"/>
      <c r="Q912" s="61"/>
      <c r="R912" s="61"/>
      <c r="S912" s="61"/>
      <c r="T912" s="61"/>
      <c r="U912" s="61"/>
      <c r="V912" s="61"/>
      <c r="W912" s="61"/>
      <c r="X912" s="61"/>
      <c r="Y912" s="61"/>
      <c r="Z912" s="61"/>
      <c r="AA912" s="61"/>
      <c r="AB912" s="61"/>
      <c r="AC912" s="61"/>
      <c r="AD912" s="61"/>
      <c r="AE912" s="61"/>
      <c r="AF912" s="61"/>
      <c r="AG912" s="61"/>
      <c r="AH912" s="61"/>
      <c r="AI912" s="61"/>
      <c r="AJ912" s="61"/>
      <c r="AK912" s="61"/>
      <c r="AL912" s="61"/>
      <c r="AM912" s="61"/>
      <c r="AN912" s="61"/>
    </row>
    <row r="913" spans="1:40" ht="9.75" customHeight="1" x14ac:dyDescent="0.2">
      <c r="A913" s="61"/>
      <c r="B913" s="61"/>
      <c r="C913" s="61"/>
      <c r="D913" s="61"/>
      <c r="E913" s="61"/>
      <c r="F913" s="61"/>
      <c r="G913" s="61"/>
      <c r="H913" s="61"/>
      <c r="I913" s="61"/>
      <c r="J913" s="61"/>
      <c r="K913" s="61"/>
      <c r="L913" s="61"/>
      <c r="M913" s="62"/>
      <c r="N913" s="61"/>
      <c r="O913" s="61"/>
      <c r="P913" s="61"/>
      <c r="Q913" s="61"/>
      <c r="R913" s="61"/>
      <c r="S913" s="61"/>
      <c r="T913" s="61"/>
      <c r="U913" s="61"/>
      <c r="V913" s="61"/>
      <c r="W913" s="61"/>
      <c r="X913" s="61"/>
      <c r="Y913" s="61"/>
      <c r="Z913" s="61"/>
      <c r="AA913" s="61"/>
      <c r="AB913" s="61"/>
      <c r="AC913" s="61"/>
      <c r="AD913" s="61"/>
      <c r="AE913" s="61"/>
      <c r="AF913" s="61"/>
      <c r="AG913" s="61"/>
      <c r="AH913" s="61"/>
      <c r="AI913" s="61"/>
      <c r="AJ913" s="61"/>
      <c r="AK913" s="61"/>
      <c r="AL913" s="61"/>
      <c r="AM913" s="61"/>
      <c r="AN913" s="61"/>
    </row>
    <row r="914" spans="1:40" ht="9.75" customHeight="1" x14ac:dyDescent="0.2">
      <c r="A914" s="61"/>
      <c r="B914" s="61"/>
      <c r="C914" s="61"/>
      <c r="D914" s="61"/>
      <c r="E914" s="61"/>
      <c r="F914" s="61"/>
      <c r="G914" s="61"/>
      <c r="H914" s="61"/>
      <c r="I914" s="61"/>
      <c r="J914" s="61"/>
      <c r="K914" s="61"/>
      <c r="L914" s="61"/>
      <c r="M914" s="62"/>
      <c r="N914" s="61"/>
      <c r="O914" s="61"/>
      <c r="P914" s="61"/>
      <c r="Q914" s="61"/>
      <c r="R914" s="61"/>
      <c r="S914" s="61"/>
      <c r="T914" s="61"/>
      <c r="U914" s="61"/>
      <c r="V914" s="61"/>
      <c r="W914" s="61"/>
      <c r="X914" s="61"/>
      <c r="Y914" s="61"/>
      <c r="Z914" s="61"/>
      <c r="AA914" s="61"/>
      <c r="AB914" s="61"/>
      <c r="AC914" s="61"/>
      <c r="AD914" s="61"/>
      <c r="AE914" s="61"/>
      <c r="AF914" s="61"/>
      <c r="AG914" s="61"/>
      <c r="AH914" s="61"/>
      <c r="AI914" s="61"/>
      <c r="AJ914" s="61"/>
      <c r="AK914" s="61"/>
      <c r="AL914" s="61"/>
      <c r="AM914" s="61"/>
      <c r="AN914" s="61"/>
    </row>
    <row r="915" spans="1:40" ht="9.75" customHeight="1" x14ac:dyDescent="0.2">
      <c r="A915" s="61"/>
      <c r="B915" s="61"/>
      <c r="C915" s="61"/>
      <c r="D915" s="61"/>
      <c r="E915" s="61"/>
      <c r="F915" s="61"/>
      <c r="G915" s="61"/>
      <c r="H915" s="61"/>
      <c r="I915" s="61"/>
      <c r="J915" s="61"/>
      <c r="K915" s="61"/>
      <c r="L915" s="61"/>
      <c r="M915" s="62"/>
      <c r="N915" s="61"/>
      <c r="O915" s="61"/>
      <c r="P915" s="61"/>
      <c r="Q915" s="61"/>
      <c r="R915" s="61"/>
      <c r="S915" s="61"/>
      <c r="T915" s="61"/>
      <c r="U915" s="61"/>
      <c r="V915" s="61"/>
      <c r="W915" s="61"/>
      <c r="X915" s="61"/>
      <c r="Y915" s="61"/>
      <c r="Z915" s="61"/>
      <c r="AA915" s="61"/>
      <c r="AB915" s="61"/>
      <c r="AC915" s="61"/>
      <c r="AD915" s="61"/>
      <c r="AE915" s="61"/>
      <c r="AF915" s="61"/>
      <c r="AG915" s="61"/>
      <c r="AH915" s="61"/>
      <c r="AI915" s="61"/>
      <c r="AJ915" s="61"/>
      <c r="AK915" s="61"/>
      <c r="AL915" s="61"/>
      <c r="AM915" s="61"/>
      <c r="AN915" s="61"/>
    </row>
    <row r="916" spans="1:40" ht="9.75" customHeight="1" x14ac:dyDescent="0.2">
      <c r="A916" s="61"/>
      <c r="B916" s="61"/>
      <c r="C916" s="61"/>
      <c r="D916" s="61"/>
      <c r="E916" s="61"/>
      <c r="F916" s="61"/>
      <c r="G916" s="61"/>
      <c r="H916" s="61"/>
      <c r="I916" s="61"/>
      <c r="J916" s="61"/>
      <c r="K916" s="61"/>
      <c r="L916" s="61"/>
      <c r="M916" s="62"/>
      <c r="N916" s="61"/>
      <c r="O916" s="61"/>
      <c r="P916" s="61"/>
      <c r="Q916" s="61"/>
      <c r="R916" s="61"/>
      <c r="S916" s="61"/>
      <c r="T916" s="61"/>
      <c r="U916" s="61"/>
      <c r="V916" s="61"/>
      <c r="W916" s="61"/>
      <c r="X916" s="61"/>
      <c r="Y916" s="61"/>
      <c r="Z916" s="61"/>
      <c r="AA916" s="61"/>
      <c r="AB916" s="61"/>
      <c r="AC916" s="61"/>
      <c r="AD916" s="61"/>
      <c r="AE916" s="61"/>
      <c r="AF916" s="61"/>
      <c r="AG916" s="61"/>
      <c r="AH916" s="61"/>
      <c r="AI916" s="61"/>
      <c r="AJ916" s="61"/>
      <c r="AK916" s="61"/>
      <c r="AL916" s="61"/>
      <c r="AM916" s="61"/>
      <c r="AN916" s="61"/>
    </row>
    <row r="917" spans="1:40" ht="9.75" customHeight="1" x14ac:dyDescent="0.2">
      <c r="A917" s="61"/>
      <c r="B917" s="61"/>
      <c r="C917" s="61"/>
      <c r="D917" s="61"/>
      <c r="E917" s="61"/>
      <c r="F917" s="61"/>
      <c r="G917" s="61"/>
      <c r="H917" s="61"/>
      <c r="I917" s="61"/>
      <c r="J917" s="61"/>
      <c r="K917" s="61"/>
      <c r="L917" s="61"/>
      <c r="M917" s="62"/>
      <c r="N917" s="61"/>
      <c r="O917" s="61"/>
      <c r="P917" s="61"/>
      <c r="Q917" s="61"/>
      <c r="R917" s="61"/>
      <c r="S917" s="61"/>
      <c r="T917" s="61"/>
      <c r="U917" s="61"/>
      <c r="V917" s="61"/>
      <c r="W917" s="61"/>
      <c r="X917" s="61"/>
      <c r="Y917" s="61"/>
      <c r="Z917" s="61"/>
      <c r="AA917" s="61"/>
      <c r="AB917" s="61"/>
      <c r="AC917" s="61"/>
      <c r="AD917" s="61"/>
      <c r="AE917" s="61"/>
      <c r="AF917" s="61"/>
      <c r="AG917" s="61"/>
      <c r="AH917" s="61"/>
      <c r="AI917" s="61"/>
      <c r="AJ917" s="61"/>
      <c r="AK917" s="61"/>
      <c r="AL917" s="61"/>
      <c r="AM917" s="61"/>
      <c r="AN917" s="61"/>
    </row>
    <row r="918" spans="1:40" ht="9.75" customHeight="1" x14ac:dyDescent="0.2">
      <c r="A918" s="61"/>
      <c r="B918" s="61"/>
      <c r="C918" s="61"/>
      <c r="D918" s="61"/>
      <c r="E918" s="61"/>
      <c r="F918" s="61"/>
      <c r="G918" s="61"/>
      <c r="H918" s="61"/>
      <c r="I918" s="61"/>
      <c r="J918" s="61"/>
      <c r="K918" s="61"/>
      <c r="L918" s="61"/>
      <c r="M918" s="62"/>
      <c r="N918" s="61"/>
      <c r="O918" s="61"/>
      <c r="P918" s="61"/>
      <c r="Q918" s="61"/>
      <c r="R918" s="61"/>
      <c r="S918" s="61"/>
      <c r="T918" s="61"/>
      <c r="U918" s="61"/>
      <c r="V918" s="61"/>
      <c r="W918" s="61"/>
      <c r="X918" s="61"/>
      <c r="Y918" s="61"/>
      <c r="Z918" s="61"/>
      <c r="AA918" s="61"/>
      <c r="AB918" s="61"/>
      <c r="AC918" s="61"/>
      <c r="AD918" s="61"/>
      <c r="AE918" s="61"/>
      <c r="AF918" s="61"/>
      <c r="AG918" s="61"/>
      <c r="AH918" s="61"/>
      <c r="AI918" s="61"/>
      <c r="AJ918" s="61"/>
      <c r="AK918" s="61"/>
      <c r="AL918" s="61"/>
      <c r="AM918" s="61"/>
      <c r="AN918" s="61"/>
    </row>
    <row r="919" spans="1:40" ht="9.75" customHeight="1" x14ac:dyDescent="0.2">
      <c r="A919" s="61"/>
      <c r="B919" s="61"/>
      <c r="C919" s="61"/>
      <c r="D919" s="61"/>
      <c r="E919" s="61"/>
      <c r="F919" s="61"/>
      <c r="G919" s="61"/>
      <c r="H919" s="61"/>
      <c r="I919" s="61"/>
      <c r="J919" s="61"/>
      <c r="K919" s="61"/>
      <c r="L919" s="61"/>
      <c r="M919" s="62"/>
      <c r="N919" s="61"/>
      <c r="O919" s="61"/>
      <c r="P919" s="61"/>
      <c r="Q919" s="61"/>
      <c r="R919" s="61"/>
      <c r="S919" s="61"/>
      <c r="T919" s="61"/>
      <c r="U919" s="61"/>
      <c r="V919" s="61"/>
      <c r="W919" s="61"/>
      <c r="X919" s="61"/>
      <c r="Y919" s="61"/>
      <c r="Z919" s="61"/>
      <c r="AA919" s="61"/>
      <c r="AB919" s="61"/>
      <c r="AC919" s="61"/>
      <c r="AD919" s="61"/>
      <c r="AE919" s="61"/>
      <c r="AF919" s="61"/>
      <c r="AG919" s="61"/>
      <c r="AH919" s="61"/>
      <c r="AI919" s="61"/>
      <c r="AJ919" s="61"/>
      <c r="AK919" s="61"/>
      <c r="AL919" s="61"/>
      <c r="AM919" s="61"/>
      <c r="AN919" s="61"/>
    </row>
    <row r="920" spans="1:40" ht="9.75" customHeight="1" x14ac:dyDescent="0.2">
      <c r="A920" s="61"/>
      <c r="B920" s="61"/>
      <c r="C920" s="61"/>
      <c r="D920" s="61"/>
      <c r="E920" s="61"/>
      <c r="F920" s="61"/>
      <c r="G920" s="61"/>
      <c r="H920" s="61"/>
      <c r="I920" s="61"/>
      <c r="J920" s="61"/>
      <c r="K920" s="61"/>
      <c r="L920" s="61"/>
      <c r="M920" s="62"/>
      <c r="N920" s="61"/>
      <c r="O920" s="61"/>
      <c r="P920" s="61"/>
      <c r="Q920" s="61"/>
      <c r="R920" s="61"/>
      <c r="S920" s="61"/>
      <c r="T920" s="61"/>
      <c r="U920" s="61"/>
      <c r="V920" s="61"/>
      <c r="W920" s="61"/>
      <c r="X920" s="61"/>
      <c r="Y920" s="61"/>
      <c r="Z920" s="61"/>
      <c r="AA920" s="61"/>
      <c r="AB920" s="61"/>
      <c r="AC920" s="61"/>
      <c r="AD920" s="61"/>
      <c r="AE920" s="61"/>
      <c r="AF920" s="61"/>
      <c r="AG920" s="61"/>
      <c r="AH920" s="61"/>
      <c r="AI920" s="61"/>
      <c r="AJ920" s="61"/>
      <c r="AK920" s="61"/>
      <c r="AL920" s="61"/>
      <c r="AM920" s="61"/>
      <c r="AN920" s="61"/>
    </row>
    <row r="921" spans="1:40" ht="9.75" customHeight="1" x14ac:dyDescent="0.2">
      <c r="A921" s="61"/>
      <c r="B921" s="61"/>
      <c r="C921" s="61"/>
      <c r="D921" s="61"/>
      <c r="E921" s="61"/>
      <c r="F921" s="61"/>
      <c r="G921" s="61"/>
      <c r="H921" s="61"/>
      <c r="I921" s="61"/>
      <c r="J921" s="61"/>
      <c r="K921" s="61"/>
      <c r="L921" s="61"/>
      <c r="M921" s="62"/>
      <c r="N921" s="61"/>
      <c r="O921" s="61"/>
      <c r="P921" s="61"/>
      <c r="Q921" s="61"/>
      <c r="R921" s="61"/>
      <c r="S921" s="61"/>
      <c r="T921" s="61"/>
      <c r="U921" s="61"/>
      <c r="V921" s="61"/>
      <c r="W921" s="61"/>
      <c r="X921" s="61"/>
      <c r="Y921" s="61"/>
      <c r="Z921" s="61"/>
      <c r="AA921" s="61"/>
      <c r="AB921" s="61"/>
      <c r="AC921" s="61"/>
      <c r="AD921" s="61"/>
      <c r="AE921" s="61"/>
      <c r="AF921" s="61"/>
      <c r="AG921" s="61"/>
      <c r="AH921" s="61"/>
      <c r="AI921" s="61"/>
      <c r="AJ921" s="61"/>
      <c r="AK921" s="61"/>
      <c r="AL921" s="61"/>
      <c r="AM921" s="61"/>
      <c r="AN921" s="61"/>
    </row>
    <row r="922" spans="1:40" ht="9.75" customHeight="1" x14ac:dyDescent="0.2">
      <c r="A922" s="61"/>
      <c r="B922" s="61"/>
      <c r="C922" s="61"/>
      <c r="D922" s="61"/>
      <c r="E922" s="61"/>
      <c r="F922" s="61"/>
      <c r="G922" s="61"/>
      <c r="H922" s="61"/>
      <c r="I922" s="61"/>
      <c r="J922" s="61"/>
      <c r="K922" s="61"/>
      <c r="L922" s="61"/>
      <c r="M922" s="62"/>
      <c r="N922" s="61"/>
      <c r="O922" s="61"/>
      <c r="P922" s="61"/>
      <c r="Q922" s="61"/>
      <c r="R922" s="61"/>
      <c r="S922" s="61"/>
      <c r="T922" s="61"/>
      <c r="U922" s="61"/>
      <c r="V922" s="61"/>
      <c r="W922" s="61"/>
      <c r="X922" s="61"/>
      <c r="Y922" s="61"/>
      <c r="Z922" s="61"/>
      <c r="AA922" s="61"/>
      <c r="AB922" s="61"/>
      <c r="AC922" s="61"/>
      <c r="AD922" s="61"/>
      <c r="AE922" s="61"/>
      <c r="AF922" s="61"/>
      <c r="AG922" s="61"/>
      <c r="AH922" s="61"/>
      <c r="AI922" s="61"/>
      <c r="AJ922" s="61"/>
      <c r="AK922" s="61"/>
      <c r="AL922" s="61"/>
      <c r="AM922" s="61"/>
      <c r="AN922" s="61"/>
    </row>
    <row r="923" spans="1:40" ht="9.75" customHeight="1" x14ac:dyDescent="0.2">
      <c r="A923" s="61"/>
      <c r="B923" s="61"/>
      <c r="C923" s="61"/>
      <c r="D923" s="61"/>
      <c r="E923" s="61"/>
      <c r="F923" s="61"/>
      <c r="G923" s="61"/>
      <c r="H923" s="61"/>
      <c r="I923" s="61"/>
      <c r="J923" s="61"/>
      <c r="K923" s="61"/>
      <c r="L923" s="61"/>
      <c r="M923" s="62"/>
      <c r="N923" s="61"/>
      <c r="O923" s="61"/>
      <c r="P923" s="61"/>
      <c r="Q923" s="61"/>
      <c r="R923" s="61"/>
      <c r="S923" s="61"/>
      <c r="T923" s="61"/>
      <c r="U923" s="61"/>
      <c r="V923" s="61"/>
      <c r="W923" s="61"/>
      <c r="X923" s="61"/>
      <c r="Y923" s="61"/>
      <c r="Z923" s="61"/>
      <c r="AA923" s="61"/>
      <c r="AB923" s="61"/>
      <c r="AC923" s="61"/>
      <c r="AD923" s="61"/>
      <c r="AE923" s="61"/>
      <c r="AF923" s="61"/>
      <c r="AG923" s="61"/>
      <c r="AH923" s="61"/>
      <c r="AI923" s="61"/>
      <c r="AJ923" s="61"/>
      <c r="AK923" s="61"/>
      <c r="AL923" s="61"/>
      <c r="AM923" s="61"/>
      <c r="AN923" s="61"/>
    </row>
    <row r="924" spans="1:40" ht="9.75" customHeight="1" x14ac:dyDescent="0.2">
      <c r="A924" s="61"/>
      <c r="B924" s="61"/>
      <c r="C924" s="61"/>
      <c r="D924" s="61"/>
      <c r="E924" s="61"/>
      <c r="F924" s="61"/>
      <c r="G924" s="61"/>
      <c r="H924" s="61"/>
      <c r="I924" s="61"/>
      <c r="J924" s="61"/>
      <c r="K924" s="61"/>
      <c r="L924" s="61"/>
      <c r="M924" s="62"/>
      <c r="N924" s="61"/>
      <c r="O924" s="61"/>
      <c r="P924" s="61"/>
      <c r="Q924" s="61"/>
      <c r="R924" s="61"/>
      <c r="S924" s="61"/>
      <c r="T924" s="61"/>
      <c r="U924" s="61"/>
      <c r="V924" s="61"/>
      <c r="W924" s="61"/>
      <c r="X924" s="61"/>
      <c r="Y924" s="61"/>
      <c r="Z924" s="61"/>
      <c r="AA924" s="61"/>
      <c r="AB924" s="61"/>
      <c r="AC924" s="61"/>
      <c r="AD924" s="61"/>
      <c r="AE924" s="61"/>
      <c r="AF924" s="61"/>
      <c r="AG924" s="61"/>
      <c r="AH924" s="61"/>
      <c r="AI924" s="61"/>
      <c r="AJ924" s="61"/>
      <c r="AK924" s="61"/>
      <c r="AL924" s="61"/>
      <c r="AM924" s="61"/>
      <c r="AN924" s="61"/>
    </row>
    <row r="925" spans="1:40" ht="9.75" customHeight="1" x14ac:dyDescent="0.2">
      <c r="A925" s="61"/>
      <c r="B925" s="61"/>
      <c r="C925" s="61"/>
      <c r="D925" s="61"/>
      <c r="E925" s="61"/>
      <c r="F925" s="61"/>
      <c r="G925" s="61"/>
      <c r="H925" s="61"/>
      <c r="I925" s="61"/>
      <c r="J925" s="61"/>
      <c r="K925" s="61"/>
      <c r="L925" s="61"/>
      <c r="M925" s="62"/>
      <c r="N925" s="61"/>
      <c r="O925" s="61"/>
      <c r="P925" s="61"/>
      <c r="Q925" s="61"/>
      <c r="R925" s="61"/>
      <c r="S925" s="61"/>
      <c r="T925" s="61"/>
      <c r="U925" s="61"/>
      <c r="V925" s="61"/>
      <c r="W925" s="61"/>
      <c r="X925" s="61"/>
      <c r="Y925" s="61"/>
      <c r="Z925" s="61"/>
      <c r="AA925" s="61"/>
      <c r="AB925" s="61"/>
      <c r="AC925" s="61"/>
      <c r="AD925" s="61"/>
      <c r="AE925" s="61"/>
      <c r="AF925" s="61"/>
      <c r="AG925" s="61"/>
      <c r="AH925" s="61"/>
      <c r="AI925" s="61"/>
      <c r="AJ925" s="61"/>
      <c r="AK925" s="61"/>
      <c r="AL925" s="61"/>
      <c r="AM925" s="61"/>
      <c r="AN925" s="61"/>
    </row>
    <row r="926" spans="1:40" ht="9.75" customHeight="1" x14ac:dyDescent="0.2">
      <c r="A926" s="61"/>
      <c r="B926" s="61"/>
      <c r="C926" s="61"/>
      <c r="D926" s="61"/>
      <c r="E926" s="61"/>
      <c r="F926" s="61"/>
      <c r="G926" s="61"/>
      <c r="H926" s="61"/>
      <c r="I926" s="61"/>
      <c r="J926" s="61"/>
      <c r="K926" s="61"/>
      <c r="L926" s="61"/>
      <c r="M926" s="62"/>
      <c r="N926" s="61"/>
      <c r="O926" s="61"/>
      <c r="P926" s="61"/>
      <c r="Q926" s="61"/>
      <c r="R926" s="61"/>
      <c r="S926" s="61"/>
      <c r="T926" s="61"/>
      <c r="U926" s="61"/>
      <c r="V926" s="61"/>
      <c r="W926" s="61"/>
      <c r="X926" s="61"/>
      <c r="Y926" s="61"/>
      <c r="Z926" s="61"/>
      <c r="AA926" s="61"/>
      <c r="AB926" s="61"/>
      <c r="AC926" s="61"/>
      <c r="AD926" s="61"/>
      <c r="AE926" s="61"/>
      <c r="AF926" s="61"/>
      <c r="AG926" s="61"/>
      <c r="AH926" s="61"/>
      <c r="AI926" s="61"/>
      <c r="AJ926" s="61"/>
      <c r="AK926" s="61"/>
      <c r="AL926" s="61"/>
      <c r="AM926" s="61"/>
      <c r="AN926" s="61"/>
    </row>
    <row r="927" spans="1:40" ht="9.75" customHeight="1" x14ac:dyDescent="0.2">
      <c r="A927" s="61"/>
      <c r="B927" s="61"/>
      <c r="C927" s="61"/>
      <c r="D927" s="61"/>
      <c r="E927" s="61"/>
      <c r="F927" s="61"/>
      <c r="G927" s="61"/>
      <c r="H927" s="61"/>
      <c r="I927" s="61"/>
      <c r="J927" s="61"/>
      <c r="K927" s="61"/>
      <c r="L927" s="61"/>
      <c r="M927" s="62"/>
      <c r="N927" s="61"/>
      <c r="O927" s="61"/>
      <c r="P927" s="61"/>
      <c r="Q927" s="61"/>
      <c r="R927" s="61"/>
      <c r="S927" s="61"/>
      <c r="T927" s="61"/>
      <c r="U927" s="61"/>
      <c r="V927" s="61"/>
      <c r="W927" s="61"/>
      <c r="X927" s="61"/>
      <c r="Y927" s="61"/>
      <c r="Z927" s="61"/>
      <c r="AA927" s="61"/>
      <c r="AB927" s="61"/>
      <c r="AC927" s="61"/>
      <c r="AD927" s="61"/>
      <c r="AE927" s="61"/>
      <c r="AF927" s="61"/>
      <c r="AG927" s="61"/>
      <c r="AH927" s="61"/>
      <c r="AI927" s="61"/>
      <c r="AJ927" s="61"/>
      <c r="AK927" s="61"/>
      <c r="AL927" s="61"/>
      <c r="AM927" s="61"/>
      <c r="AN927" s="61"/>
    </row>
    <row r="928" spans="1:40" ht="9.75" customHeight="1" x14ac:dyDescent="0.2">
      <c r="A928" s="61"/>
      <c r="B928" s="61"/>
      <c r="C928" s="61"/>
      <c r="D928" s="61"/>
      <c r="E928" s="61"/>
      <c r="F928" s="61"/>
      <c r="G928" s="61"/>
      <c r="H928" s="61"/>
      <c r="I928" s="61"/>
      <c r="J928" s="61"/>
      <c r="K928" s="61"/>
      <c r="L928" s="61"/>
      <c r="M928" s="62"/>
      <c r="N928" s="61"/>
      <c r="O928" s="61"/>
      <c r="P928" s="61"/>
      <c r="Q928" s="61"/>
      <c r="R928" s="61"/>
      <c r="S928" s="61"/>
      <c r="T928" s="61"/>
      <c r="U928" s="61"/>
      <c r="V928" s="61"/>
      <c r="W928" s="61"/>
      <c r="X928" s="61"/>
      <c r="Y928" s="61"/>
      <c r="Z928" s="61"/>
      <c r="AA928" s="61"/>
      <c r="AB928" s="61"/>
      <c r="AC928" s="61"/>
      <c r="AD928" s="61"/>
      <c r="AE928" s="61"/>
      <c r="AF928" s="61"/>
      <c r="AG928" s="61"/>
      <c r="AH928" s="61"/>
      <c r="AI928" s="61"/>
      <c r="AJ928" s="61"/>
      <c r="AK928" s="61"/>
      <c r="AL928" s="61"/>
      <c r="AM928" s="61"/>
      <c r="AN928" s="61"/>
    </row>
    <row r="929" spans="1:40" ht="9.75" customHeight="1" x14ac:dyDescent="0.2">
      <c r="A929" s="61"/>
      <c r="B929" s="61"/>
      <c r="C929" s="61"/>
      <c r="D929" s="61"/>
      <c r="E929" s="61"/>
      <c r="F929" s="61"/>
      <c r="G929" s="61"/>
      <c r="H929" s="61"/>
      <c r="I929" s="61"/>
      <c r="J929" s="61"/>
      <c r="K929" s="61"/>
      <c r="L929" s="61"/>
      <c r="M929" s="62"/>
      <c r="N929" s="61"/>
      <c r="O929" s="61"/>
      <c r="P929" s="61"/>
      <c r="Q929" s="61"/>
      <c r="R929" s="61"/>
      <c r="S929" s="61"/>
      <c r="T929" s="61"/>
      <c r="U929" s="61"/>
      <c r="V929" s="61"/>
      <c r="W929" s="61"/>
      <c r="X929" s="61"/>
      <c r="Y929" s="61"/>
      <c r="Z929" s="61"/>
      <c r="AA929" s="61"/>
      <c r="AB929" s="61"/>
      <c r="AC929" s="61"/>
      <c r="AD929" s="61"/>
      <c r="AE929" s="61"/>
      <c r="AF929" s="61"/>
      <c r="AG929" s="61"/>
      <c r="AH929" s="61"/>
      <c r="AI929" s="61"/>
      <c r="AJ929" s="61"/>
      <c r="AK929" s="61"/>
      <c r="AL929" s="61"/>
      <c r="AM929" s="61"/>
      <c r="AN929" s="61"/>
    </row>
    <row r="930" spans="1:40" ht="9.75" customHeight="1" x14ac:dyDescent="0.2">
      <c r="A930" s="61"/>
      <c r="B930" s="61"/>
      <c r="C930" s="61"/>
      <c r="D930" s="61"/>
      <c r="E930" s="61"/>
      <c r="F930" s="61"/>
      <c r="G930" s="61"/>
      <c r="H930" s="61"/>
      <c r="I930" s="61"/>
      <c r="J930" s="61"/>
      <c r="K930" s="61"/>
      <c r="L930" s="61"/>
      <c r="M930" s="62"/>
      <c r="N930" s="61"/>
      <c r="O930" s="61"/>
      <c r="P930" s="61"/>
      <c r="Q930" s="61"/>
      <c r="R930" s="61"/>
      <c r="S930" s="61"/>
      <c r="T930" s="61"/>
      <c r="U930" s="61"/>
      <c r="V930" s="61"/>
      <c r="W930" s="61"/>
      <c r="X930" s="61"/>
      <c r="Y930" s="61"/>
      <c r="Z930" s="61"/>
      <c r="AA930" s="61"/>
      <c r="AB930" s="61"/>
      <c r="AC930" s="61"/>
      <c r="AD930" s="61"/>
      <c r="AE930" s="61"/>
      <c r="AF930" s="61"/>
      <c r="AG930" s="61"/>
      <c r="AH930" s="61"/>
      <c r="AI930" s="61"/>
      <c r="AJ930" s="61"/>
      <c r="AK930" s="61"/>
      <c r="AL930" s="61"/>
      <c r="AM930" s="61"/>
      <c r="AN930" s="61"/>
    </row>
    <row r="931" spans="1:40" ht="9.75" customHeight="1" x14ac:dyDescent="0.2">
      <c r="A931" s="61"/>
      <c r="B931" s="61"/>
      <c r="C931" s="61"/>
      <c r="D931" s="61"/>
      <c r="E931" s="61"/>
      <c r="F931" s="61"/>
      <c r="G931" s="61"/>
      <c r="H931" s="61"/>
      <c r="I931" s="61"/>
      <c r="J931" s="61"/>
      <c r="K931" s="61"/>
      <c r="L931" s="61"/>
      <c r="M931" s="62"/>
      <c r="N931" s="61"/>
      <c r="O931" s="61"/>
      <c r="P931" s="61"/>
      <c r="Q931" s="61"/>
      <c r="R931" s="61"/>
      <c r="S931" s="61"/>
      <c r="T931" s="61"/>
      <c r="U931" s="61"/>
      <c r="V931" s="61"/>
      <c r="W931" s="61"/>
      <c r="X931" s="61"/>
      <c r="Y931" s="61"/>
      <c r="Z931" s="61"/>
      <c r="AA931" s="61"/>
      <c r="AB931" s="61"/>
      <c r="AC931" s="61"/>
      <c r="AD931" s="61"/>
      <c r="AE931" s="61"/>
      <c r="AF931" s="61"/>
      <c r="AG931" s="61"/>
      <c r="AH931" s="61"/>
      <c r="AI931" s="61"/>
      <c r="AJ931" s="61"/>
      <c r="AK931" s="61"/>
      <c r="AL931" s="61"/>
      <c r="AM931" s="61"/>
      <c r="AN931" s="61"/>
    </row>
    <row r="932" spans="1:40" ht="9.75" customHeight="1" x14ac:dyDescent="0.2">
      <c r="A932" s="61"/>
      <c r="B932" s="61"/>
      <c r="C932" s="61"/>
      <c r="D932" s="61"/>
      <c r="E932" s="61"/>
      <c r="F932" s="61"/>
      <c r="G932" s="61"/>
      <c r="H932" s="61"/>
      <c r="I932" s="61"/>
      <c r="J932" s="61"/>
      <c r="K932" s="61"/>
      <c r="L932" s="61"/>
      <c r="M932" s="62"/>
      <c r="N932" s="61"/>
      <c r="O932" s="61"/>
      <c r="P932" s="61"/>
      <c r="Q932" s="61"/>
      <c r="R932" s="61"/>
      <c r="S932" s="61"/>
      <c r="T932" s="61"/>
      <c r="U932" s="61"/>
      <c r="V932" s="61"/>
      <c r="W932" s="61"/>
      <c r="X932" s="61"/>
      <c r="Y932" s="61"/>
      <c r="Z932" s="61"/>
      <c r="AA932" s="61"/>
      <c r="AB932" s="61"/>
      <c r="AC932" s="61"/>
      <c r="AD932" s="61"/>
      <c r="AE932" s="61"/>
      <c r="AF932" s="61"/>
      <c r="AG932" s="61"/>
      <c r="AH932" s="61"/>
      <c r="AI932" s="61"/>
      <c r="AJ932" s="61"/>
      <c r="AK932" s="61"/>
      <c r="AL932" s="61"/>
      <c r="AM932" s="61"/>
      <c r="AN932" s="61"/>
    </row>
    <row r="933" spans="1:40" ht="9.75" customHeight="1" x14ac:dyDescent="0.2">
      <c r="A933" s="61"/>
      <c r="B933" s="61"/>
      <c r="C933" s="61"/>
      <c r="D933" s="61"/>
      <c r="E933" s="61"/>
      <c r="F933" s="61"/>
      <c r="G933" s="61"/>
      <c r="H933" s="61"/>
      <c r="I933" s="61"/>
      <c r="J933" s="61"/>
      <c r="K933" s="61"/>
      <c r="L933" s="61"/>
      <c r="M933" s="62"/>
      <c r="N933" s="61"/>
      <c r="O933" s="61"/>
      <c r="P933" s="61"/>
      <c r="Q933" s="61"/>
      <c r="R933" s="61"/>
      <c r="S933" s="61"/>
      <c r="T933" s="61"/>
      <c r="U933" s="61"/>
      <c r="V933" s="61"/>
      <c r="W933" s="61"/>
      <c r="X933" s="61"/>
      <c r="Y933" s="61"/>
      <c r="Z933" s="61"/>
      <c r="AA933" s="61"/>
      <c r="AB933" s="61"/>
      <c r="AC933" s="61"/>
      <c r="AD933" s="61"/>
      <c r="AE933" s="61"/>
      <c r="AF933" s="61"/>
      <c r="AG933" s="61"/>
      <c r="AH933" s="61"/>
      <c r="AI933" s="61"/>
      <c r="AJ933" s="61"/>
      <c r="AK933" s="61"/>
      <c r="AL933" s="61"/>
      <c r="AM933" s="61"/>
      <c r="AN933" s="61"/>
    </row>
    <row r="934" spans="1:40" ht="9.75" customHeight="1" x14ac:dyDescent="0.2">
      <c r="A934" s="61"/>
      <c r="B934" s="61"/>
      <c r="C934" s="61"/>
      <c r="D934" s="61"/>
      <c r="E934" s="61"/>
      <c r="F934" s="61"/>
      <c r="G934" s="61"/>
      <c r="H934" s="61"/>
      <c r="I934" s="61"/>
      <c r="J934" s="61"/>
      <c r="K934" s="61"/>
      <c r="L934" s="61"/>
      <c r="M934" s="62"/>
      <c r="N934" s="61"/>
      <c r="O934" s="61"/>
      <c r="P934" s="61"/>
      <c r="Q934" s="61"/>
      <c r="R934" s="61"/>
      <c r="S934" s="61"/>
      <c r="T934" s="61"/>
      <c r="U934" s="61"/>
      <c r="V934" s="61"/>
      <c r="W934" s="61"/>
      <c r="X934" s="61"/>
      <c r="Y934" s="61"/>
      <c r="Z934" s="61"/>
      <c r="AA934" s="61"/>
      <c r="AB934" s="61"/>
      <c r="AC934" s="61"/>
      <c r="AD934" s="61"/>
      <c r="AE934" s="61"/>
      <c r="AF934" s="61"/>
      <c r="AG934" s="61"/>
      <c r="AH934" s="61"/>
      <c r="AI934" s="61"/>
      <c r="AJ934" s="61"/>
      <c r="AK934" s="61"/>
      <c r="AL934" s="61"/>
      <c r="AM934" s="61"/>
      <c r="AN934" s="61"/>
    </row>
    <row r="935" spans="1:40" ht="9.75" customHeight="1" x14ac:dyDescent="0.2">
      <c r="A935" s="61"/>
      <c r="B935" s="61"/>
      <c r="C935" s="61"/>
      <c r="D935" s="61"/>
      <c r="E935" s="61"/>
      <c r="F935" s="61"/>
      <c r="G935" s="61"/>
      <c r="H935" s="61"/>
      <c r="I935" s="61"/>
      <c r="J935" s="61"/>
      <c r="K935" s="61"/>
      <c r="L935" s="61"/>
      <c r="M935" s="62"/>
      <c r="N935" s="61"/>
      <c r="O935" s="61"/>
      <c r="P935" s="61"/>
      <c r="Q935" s="61"/>
      <c r="R935" s="61"/>
      <c r="S935" s="61"/>
      <c r="T935" s="61"/>
      <c r="U935" s="61"/>
      <c r="V935" s="61"/>
      <c r="W935" s="61"/>
      <c r="X935" s="61"/>
      <c r="Y935" s="61"/>
      <c r="Z935" s="61"/>
      <c r="AA935" s="61"/>
      <c r="AB935" s="61"/>
      <c r="AC935" s="61"/>
      <c r="AD935" s="61"/>
      <c r="AE935" s="61"/>
      <c r="AF935" s="61"/>
      <c r="AG935" s="61"/>
      <c r="AH935" s="61"/>
      <c r="AI935" s="61"/>
      <c r="AJ935" s="61"/>
      <c r="AK935" s="61"/>
      <c r="AL935" s="61"/>
      <c r="AM935" s="61"/>
      <c r="AN935" s="61"/>
    </row>
    <row r="936" spans="1:40" ht="9.75" customHeight="1" x14ac:dyDescent="0.2">
      <c r="A936" s="61"/>
      <c r="B936" s="61"/>
      <c r="C936" s="61"/>
      <c r="D936" s="61"/>
      <c r="E936" s="61"/>
      <c r="F936" s="61"/>
      <c r="G936" s="61"/>
      <c r="H936" s="61"/>
      <c r="I936" s="61"/>
      <c r="J936" s="61"/>
      <c r="K936" s="61"/>
      <c r="L936" s="61"/>
      <c r="M936" s="62"/>
      <c r="N936" s="61"/>
      <c r="O936" s="61"/>
      <c r="P936" s="61"/>
      <c r="Q936" s="61"/>
      <c r="R936" s="61"/>
      <c r="S936" s="61"/>
      <c r="T936" s="61"/>
      <c r="U936" s="61"/>
      <c r="V936" s="61"/>
      <c r="W936" s="61"/>
      <c r="X936" s="61"/>
      <c r="Y936" s="61"/>
      <c r="Z936" s="61"/>
      <c r="AA936" s="61"/>
      <c r="AB936" s="61"/>
      <c r="AC936" s="61"/>
      <c r="AD936" s="61"/>
      <c r="AE936" s="61"/>
      <c r="AF936" s="61"/>
      <c r="AG936" s="61"/>
      <c r="AH936" s="61"/>
      <c r="AI936" s="61"/>
      <c r="AJ936" s="61"/>
      <c r="AK936" s="61"/>
      <c r="AL936" s="61"/>
      <c r="AM936" s="61"/>
      <c r="AN936" s="61"/>
    </row>
    <row r="937" spans="1:40" ht="9.75" customHeight="1" x14ac:dyDescent="0.2">
      <c r="A937" s="61"/>
      <c r="B937" s="61"/>
      <c r="C937" s="61"/>
      <c r="D937" s="61"/>
      <c r="E937" s="61"/>
      <c r="F937" s="61"/>
      <c r="G937" s="61"/>
      <c r="H937" s="61"/>
      <c r="I937" s="61"/>
      <c r="J937" s="61"/>
      <c r="K937" s="61"/>
      <c r="L937" s="61"/>
      <c r="M937" s="62"/>
      <c r="N937" s="61"/>
      <c r="O937" s="61"/>
      <c r="P937" s="61"/>
      <c r="Q937" s="61"/>
      <c r="R937" s="61"/>
      <c r="S937" s="61"/>
      <c r="T937" s="61"/>
      <c r="U937" s="61"/>
      <c r="V937" s="61"/>
      <c r="W937" s="61"/>
      <c r="X937" s="61"/>
      <c r="Y937" s="61"/>
      <c r="Z937" s="61"/>
      <c r="AA937" s="61"/>
      <c r="AB937" s="61"/>
      <c r="AC937" s="61"/>
      <c r="AD937" s="61"/>
      <c r="AE937" s="61"/>
      <c r="AF937" s="61"/>
      <c r="AG937" s="61"/>
      <c r="AH937" s="61"/>
      <c r="AI937" s="61"/>
      <c r="AJ937" s="61"/>
      <c r="AK937" s="61"/>
      <c r="AL937" s="61"/>
      <c r="AM937" s="61"/>
      <c r="AN937" s="61"/>
    </row>
    <row r="938" spans="1:40" ht="9.75" customHeight="1" x14ac:dyDescent="0.2">
      <c r="A938" s="61"/>
      <c r="B938" s="61"/>
      <c r="C938" s="61"/>
      <c r="D938" s="61"/>
      <c r="E938" s="61"/>
      <c r="F938" s="61"/>
      <c r="G938" s="61"/>
      <c r="H938" s="61"/>
      <c r="I938" s="61"/>
      <c r="J938" s="61"/>
      <c r="K938" s="61"/>
      <c r="L938" s="61"/>
      <c r="M938" s="62"/>
      <c r="N938" s="61"/>
      <c r="O938" s="61"/>
      <c r="P938" s="61"/>
      <c r="Q938" s="61"/>
      <c r="R938" s="61"/>
      <c r="S938" s="61"/>
      <c r="T938" s="61"/>
      <c r="U938" s="61"/>
      <c r="V938" s="61"/>
      <c r="W938" s="61"/>
      <c r="X938" s="61"/>
      <c r="Y938" s="61"/>
      <c r="Z938" s="61"/>
      <c r="AA938" s="61"/>
      <c r="AB938" s="61"/>
      <c r="AC938" s="61"/>
      <c r="AD938" s="61"/>
      <c r="AE938" s="61"/>
      <c r="AF938" s="61"/>
      <c r="AG938" s="61"/>
      <c r="AH938" s="61"/>
      <c r="AI938" s="61"/>
      <c r="AJ938" s="61"/>
      <c r="AK938" s="61"/>
      <c r="AL938" s="61"/>
      <c r="AM938" s="61"/>
      <c r="AN938" s="61"/>
    </row>
    <row r="939" spans="1:40" ht="9.75" customHeight="1" x14ac:dyDescent="0.2">
      <c r="A939" s="61"/>
      <c r="B939" s="61"/>
      <c r="C939" s="61"/>
      <c r="D939" s="61"/>
      <c r="E939" s="61"/>
      <c r="F939" s="61"/>
      <c r="G939" s="61"/>
      <c r="H939" s="61"/>
      <c r="I939" s="61"/>
      <c r="J939" s="61"/>
      <c r="K939" s="61"/>
      <c r="L939" s="61"/>
      <c r="M939" s="62"/>
      <c r="N939" s="61"/>
      <c r="O939" s="61"/>
      <c r="P939" s="61"/>
      <c r="Q939" s="61"/>
      <c r="R939" s="61"/>
      <c r="S939" s="61"/>
      <c r="T939" s="61"/>
      <c r="U939" s="61"/>
      <c r="V939" s="61"/>
      <c r="W939" s="61"/>
      <c r="X939" s="61"/>
      <c r="Y939" s="61"/>
      <c r="Z939" s="61"/>
      <c r="AA939" s="61"/>
      <c r="AB939" s="61"/>
      <c r="AC939" s="61"/>
      <c r="AD939" s="61"/>
      <c r="AE939" s="61"/>
      <c r="AF939" s="61"/>
      <c r="AG939" s="61"/>
      <c r="AH939" s="61"/>
      <c r="AI939" s="61"/>
      <c r="AJ939" s="61"/>
      <c r="AK939" s="61"/>
      <c r="AL939" s="61"/>
      <c r="AM939" s="61"/>
      <c r="AN939" s="61"/>
    </row>
    <row r="940" spans="1:40" ht="9.75" customHeight="1" x14ac:dyDescent="0.2">
      <c r="A940" s="61"/>
      <c r="B940" s="61"/>
      <c r="C940" s="61"/>
      <c r="D940" s="61"/>
      <c r="E940" s="61"/>
      <c r="F940" s="61"/>
      <c r="G940" s="61"/>
      <c r="H940" s="61"/>
      <c r="I940" s="61"/>
      <c r="J940" s="61"/>
      <c r="K940" s="61"/>
      <c r="L940" s="61"/>
      <c r="M940" s="62"/>
      <c r="N940" s="61"/>
      <c r="O940" s="61"/>
      <c r="P940" s="61"/>
      <c r="Q940" s="61"/>
      <c r="R940" s="61"/>
      <c r="S940" s="61"/>
      <c r="T940" s="61"/>
      <c r="U940" s="61"/>
      <c r="V940" s="61"/>
      <c r="W940" s="61"/>
      <c r="X940" s="61"/>
      <c r="Y940" s="61"/>
      <c r="Z940" s="61"/>
      <c r="AA940" s="61"/>
      <c r="AB940" s="61"/>
      <c r="AC940" s="61"/>
      <c r="AD940" s="61"/>
      <c r="AE940" s="61"/>
      <c r="AF940" s="61"/>
      <c r="AG940" s="61"/>
      <c r="AH940" s="61"/>
      <c r="AI940" s="61"/>
      <c r="AJ940" s="61"/>
      <c r="AK940" s="61"/>
      <c r="AL940" s="61"/>
      <c r="AM940" s="61"/>
      <c r="AN940" s="61"/>
    </row>
    <row r="941" spans="1:40" ht="9.75" customHeight="1" x14ac:dyDescent="0.2">
      <c r="A941" s="61"/>
      <c r="B941" s="61"/>
      <c r="C941" s="61"/>
      <c r="D941" s="61"/>
      <c r="E941" s="61"/>
      <c r="F941" s="61"/>
      <c r="G941" s="61"/>
      <c r="H941" s="61"/>
      <c r="I941" s="61"/>
      <c r="J941" s="61"/>
      <c r="K941" s="61"/>
      <c r="L941" s="61"/>
      <c r="M941" s="62"/>
      <c r="N941" s="61"/>
      <c r="O941" s="61"/>
      <c r="P941" s="61"/>
      <c r="Q941" s="61"/>
      <c r="R941" s="61"/>
      <c r="S941" s="61"/>
      <c r="T941" s="61"/>
      <c r="U941" s="61"/>
      <c r="V941" s="61"/>
      <c r="W941" s="61"/>
      <c r="X941" s="61"/>
      <c r="Y941" s="61"/>
      <c r="Z941" s="61"/>
      <c r="AA941" s="61"/>
      <c r="AB941" s="61"/>
      <c r="AC941" s="61"/>
      <c r="AD941" s="61"/>
      <c r="AE941" s="61"/>
      <c r="AF941" s="61"/>
      <c r="AG941" s="61"/>
      <c r="AH941" s="61"/>
      <c r="AI941" s="61"/>
      <c r="AJ941" s="61"/>
      <c r="AK941" s="61"/>
      <c r="AL941" s="61"/>
      <c r="AM941" s="61"/>
      <c r="AN941" s="61"/>
    </row>
    <row r="942" spans="1:40" ht="9.75" customHeight="1" x14ac:dyDescent="0.2">
      <c r="A942" s="61"/>
      <c r="B942" s="61"/>
      <c r="C942" s="61"/>
      <c r="D942" s="61"/>
      <c r="E942" s="61"/>
      <c r="F942" s="61"/>
      <c r="G942" s="61"/>
      <c r="H942" s="61"/>
      <c r="I942" s="61"/>
      <c r="J942" s="61"/>
      <c r="K942" s="61"/>
      <c r="L942" s="61"/>
      <c r="M942" s="62"/>
      <c r="N942" s="61"/>
      <c r="O942" s="61"/>
      <c r="P942" s="61"/>
      <c r="Q942" s="61"/>
      <c r="R942" s="61"/>
      <c r="S942" s="61"/>
      <c r="T942" s="61"/>
      <c r="U942" s="61"/>
      <c r="V942" s="61"/>
      <c r="W942" s="61"/>
      <c r="X942" s="61"/>
      <c r="Y942" s="61"/>
      <c r="Z942" s="61"/>
      <c r="AA942" s="61"/>
      <c r="AB942" s="61"/>
      <c r="AC942" s="61"/>
      <c r="AD942" s="61"/>
      <c r="AE942" s="61"/>
      <c r="AF942" s="61"/>
      <c r="AG942" s="61"/>
      <c r="AH942" s="61"/>
      <c r="AI942" s="61"/>
      <c r="AJ942" s="61"/>
      <c r="AK942" s="61"/>
      <c r="AL942" s="61"/>
      <c r="AM942" s="61"/>
      <c r="AN942" s="61"/>
    </row>
    <row r="943" spans="1:40" ht="9.75" customHeight="1" x14ac:dyDescent="0.2">
      <c r="A943" s="61"/>
      <c r="B943" s="61"/>
      <c r="C943" s="61"/>
      <c r="D943" s="61"/>
      <c r="E943" s="61"/>
      <c r="F943" s="61"/>
      <c r="G943" s="61"/>
      <c r="H943" s="61"/>
      <c r="I943" s="61"/>
      <c r="J943" s="61"/>
      <c r="K943" s="61"/>
      <c r="L943" s="61"/>
      <c r="M943" s="62"/>
      <c r="N943" s="61"/>
      <c r="O943" s="61"/>
      <c r="P943" s="61"/>
      <c r="Q943" s="61"/>
      <c r="R943" s="61"/>
      <c r="S943" s="61"/>
      <c r="T943" s="61"/>
      <c r="U943" s="61"/>
      <c r="V943" s="61"/>
      <c r="W943" s="61"/>
      <c r="X943" s="61"/>
      <c r="Y943" s="61"/>
      <c r="Z943" s="61"/>
      <c r="AA943" s="61"/>
      <c r="AB943" s="61"/>
      <c r="AC943" s="61"/>
      <c r="AD943" s="61"/>
      <c r="AE943" s="61"/>
      <c r="AF943" s="61"/>
      <c r="AG943" s="61"/>
      <c r="AH943" s="61"/>
      <c r="AI943" s="61"/>
      <c r="AJ943" s="61"/>
      <c r="AK943" s="61"/>
      <c r="AL943" s="61"/>
      <c r="AM943" s="61"/>
      <c r="AN943" s="61"/>
    </row>
    <row r="944" spans="1:40" ht="9.75" customHeight="1" x14ac:dyDescent="0.2">
      <c r="A944" s="61"/>
      <c r="B944" s="61"/>
      <c r="C944" s="61"/>
      <c r="D944" s="61"/>
      <c r="E944" s="61"/>
      <c r="F944" s="61"/>
      <c r="G944" s="61"/>
      <c r="H944" s="61"/>
      <c r="I944" s="61"/>
      <c r="J944" s="61"/>
      <c r="K944" s="61"/>
      <c r="L944" s="61"/>
      <c r="M944" s="62"/>
      <c r="N944" s="61"/>
      <c r="O944" s="61"/>
      <c r="P944" s="61"/>
      <c r="Q944" s="61"/>
      <c r="R944" s="61"/>
      <c r="S944" s="61"/>
      <c r="T944" s="61"/>
      <c r="U944" s="61"/>
      <c r="V944" s="61"/>
      <c r="W944" s="61"/>
      <c r="X944" s="61"/>
      <c r="Y944" s="61"/>
      <c r="Z944" s="61"/>
      <c r="AA944" s="61"/>
      <c r="AB944" s="61"/>
      <c r="AC944" s="61"/>
      <c r="AD944" s="61"/>
      <c r="AE944" s="61"/>
      <c r="AF944" s="61"/>
      <c r="AG944" s="61"/>
      <c r="AH944" s="61"/>
      <c r="AI944" s="61"/>
      <c r="AJ944" s="61"/>
      <c r="AK944" s="61"/>
      <c r="AL944" s="61"/>
      <c r="AM944" s="61"/>
      <c r="AN944" s="61"/>
    </row>
    <row r="945" spans="1:40" ht="9.75" customHeight="1" x14ac:dyDescent="0.2">
      <c r="A945" s="61"/>
      <c r="B945" s="61"/>
      <c r="C945" s="61"/>
      <c r="D945" s="61"/>
      <c r="E945" s="61"/>
      <c r="F945" s="61"/>
      <c r="G945" s="61"/>
      <c r="H945" s="61"/>
      <c r="I945" s="61"/>
      <c r="J945" s="61"/>
      <c r="K945" s="61"/>
      <c r="L945" s="61"/>
      <c r="M945" s="62"/>
      <c r="N945" s="61"/>
      <c r="O945" s="61"/>
      <c r="P945" s="61"/>
      <c r="Q945" s="61"/>
      <c r="R945" s="61"/>
      <c r="S945" s="61"/>
      <c r="T945" s="61"/>
      <c r="U945" s="61"/>
      <c r="V945" s="61"/>
      <c r="W945" s="61"/>
      <c r="X945" s="61"/>
      <c r="Y945" s="61"/>
      <c r="Z945" s="61"/>
      <c r="AA945" s="61"/>
      <c r="AB945" s="61"/>
      <c r="AC945" s="61"/>
      <c r="AD945" s="61"/>
      <c r="AE945" s="61"/>
      <c r="AF945" s="61"/>
      <c r="AG945" s="61"/>
      <c r="AH945" s="61"/>
      <c r="AI945" s="61"/>
      <c r="AJ945" s="61"/>
      <c r="AK945" s="61"/>
      <c r="AL945" s="61"/>
      <c r="AM945" s="61"/>
      <c r="AN945" s="61"/>
    </row>
    <row r="946" spans="1:40" ht="9.75" customHeight="1" x14ac:dyDescent="0.2">
      <c r="A946" s="61"/>
      <c r="B946" s="61"/>
      <c r="C946" s="61"/>
      <c r="D946" s="61"/>
      <c r="E946" s="61"/>
      <c r="F946" s="61"/>
      <c r="G946" s="61"/>
      <c r="H946" s="61"/>
      <c r="I946" s="61"/>
      <c r="J946" s="61"/>
      <c r="K946" s="61"/>
      <c r="L946" s="61"/>
      <c r="M946" s="62"/>
      <c r="N946" s="61"/>
      <c r="O946" s="61"/>
      <c r="P946" s="61"/>
      <c r="Q946" s="61"/>
      <c r="R946" s="61"/>
      <c r="S946" s="61"/>
      <c r="T946" s="61"/>
      <c r="U946" s="61"/>
      <c r="V946" s="61"/>
      <c r="W946" s="61"/>
      <c r="X946" s="61"/>
      <c r="Y946" s="61"/>
      <c r="Z946" s="61"/>
      <c r="AA946" s="61"/>
      <c r="AB946" s="61"/>
      <c r="AC946" s="61"/>
      <c r="AD946" s="61"/>
      <c r="AE946" s="61"/>
      <c r="AF946" s="61"/>
      <c r="AG946" s="61"/>
      <c r="AH946" s="61"/>
      <c r="AI946" s="61"/>
      <c r="AJ946" s="61"/>
      <c r="AK946" s="61"/>
      <c r="AL946" s="61"/>
      <c r="AM946" s="61"/>
      <c r="AN946" s="61"/>
    </row>
    <row r="947" spans="1:40" ht="9.75" customHeight="1" x14ac:dyDescent="0.2">
      <c r="A947" s="61"/>
      <c r="B947" s="61"/>
      <c r="C947" s="61"/>
      <c r="D947" s="61"/>
      <c r="E947" s="61"/>
      <c r="F947" s="61"/>
      <c r="G947" s="61"/>
      <c r="H947" s="61"/>
      <c r="I947" s="61"/>
      <c r="J947" s="61"/>
      <c r="K947" s="61"/>
      <c r="L947" s="61"/>
      <c r="M947" s="62"/>
      <c r="N947" s="61"/>
      <c r="O947" s="61"/>
      <c r="P947" s="61"/>
      <c r="Q947" s="61"/>
      <c r="R947" s="61"/>
      <c r="S947" s="61"/>
      <c r="T947" s="61"/>
      <c r="U947" s="61"/>
      <c r="V947" s="61"/>
      <c r="W947" s="61"/>
      <c r="X947" s="61"/>
      <c r="Y947" s="61"/>
      <c r="Z947" s="61"/>
      <c r="AA947" s="61"/>
      <c r="AB947" s="61"/>
      <c r="AC947" s="61"/>
      <c r="AD947" s="61"/>
      <c r="AE947" s="61"/>
      <c r="AF947" s="61"/>
      <c r="AG947" s="61"/>
      <c r="AH947" s="61"/>
      <c r="AI947" s="61"/>
      <c r="AJ947" s="61"/>
      <c r="AK947" s="61"/>
      <c r="AL947" s="61"/>
      <c r="AM947" s="61"/>
      <c r="AN947" s="61"/>
    </row>
    <row r="948" spans="1:40" ht="9.75" customHeight="1" x14ac:dyDescent="0.2">
      <c r="A948" s="61"/>
      <c r="B948" s="61"/>
      <c r="C948" s="61"/>
      <c r="D948" s="61"/>
      <c r="E948" s="61"/>
      <c r="F948" s="61"/>
      <c r="G948" s="61"/>
      <c r="H948" s="61"/>
      <c r="I948" s="61"/>
      <c r="J948" s="61"/>
      <c r="K948" s="61"/>
      <c r="L948" s="61"/>
      <c r="M948" s="62"/>
      <c r="N948" s="61"/>
      <c r="O948" s="61"/>
      <c r="P948" s="61"/>
      <c r="Q948" s="61"/>
      <c r="R948" s="61"/>
      <c r="S948" s="61"/>
      <c r="T948" s="61"/>
      <c r="U948" s="61"/>
      <c r="V948" s="61"/>
      <c r="W948" s="61"/>
      <c r="X948" s="61"/>
      <c r="Y948" s="61"/>
      <c r="Z948" s="61"/>
      <c r="AA948" s="61"/>
      <c r="AB948" s="61"/>
      <c r="AC948" s="61"/>
      <c r="AD948" s="61"/>
      <c r="AE948" s="61"/>
      <c r="AF948" s="61"/>
      <c r="AG948" s="61"/>
      <c r="AH948" s="61"/>
      <c r="AI948" s="61"/>
      <c r="AJ948" s="61"/>
      <c r="AK948" s="61"/>
      <c r="AL948" s="61"/>
      <c r="AM948" s="61"/>
      <c r="AN948" s="61"/>
    </row>
    <row r="949" spans="1:40" ht="9.75" customHeight="1" x14ac:dyDescent="0.2">
      <c r="A949" s="61"/>
      <c r="B949" s="61"/>
      <c r="C949" s="61"/>
      <c r="D949" s="61"/>
      <c r="E949" s="61"/>
      <c r="F949" s="61"/>
      <c r="G949" s="61"/>
      <c r="H949" s="61"/>
      <c r="I949" s="61"/>
      <c r="J949" s="61"/>
      <c r="K949" s="61"/>
      <c r="L949" s="61"/>
      <c r="M949" s="62"/>
      <c r="N949" s="61"/>
      <c r="O949" s="61"/>
      <c r="P949" s="61"/>
      <c r="Q949" s="61"/>
      <c r="R949" s="61"/>
      <c r="S949" s="61"/>
      <c r="T949" s="61"/>
      <c r="U949" s="61"/>
      <c r="V949" s="61"/>
      <c r="W949" s="61"/>
      <c r="X949" s="61"/>
      <c r="Y949" s="61"/>
      <c r="Z949" s="61"/>
      <c r="AA949" s="61"/>
      <c r="AB949" s="61"/>
      <c r="AC949" s="61"/>
      <c r="AD949" s="61"/>
      <c r="AE949" s="61"/>
      <c r="AF949" s="61"/>
      <c r="AG949" s="61"/>
      <c r="AH949" s="61"/>
      <c r="AI949" s="61"/>
      <c r="AJ949" s="61"/>
      <c r="AK949" s="61"/>
      <c r="AL949" s="61"/>
      <c r="AM949" s="61"/>
      <c r="AN949" s="61"/>
    </row>
    <row r="950" spans="1:40" ht="9.75" customHeight="1" x14ac:dyDescent="0.2">
      <c r="A950" s="61"/>
      <c r="B950" s="61"/>
      <c r="C950" s="61"/>
      <c r="D950" s="61"/>
      <c r="E950" s="61"/>
      <c r="F950" s="61"/>
      <c r="G950" s="61"/>
      <c r="H950" s="61"/>
      <c r="I950" s="61"/>
      <c r="J950" s="61"/>
      <c r="K950" s="61"/>
      <c r="L950" s="61"/>
      <c r="M950" s="62"/>
      <c r="N950" s="61"/>
      <c r="O950" s="61"/>
      <c r="P950" s="61"/>
      <c r="Q950" s="61"/>
      <c r="R950" s="61"/>
      <c r="S950" s="61"/>
      <c r="T950" s="61"/>
      <c r="U950" s="61"/>
      <c r="V950" s="61"/>
      <c r="W950" s="61"/>
      <c r="X950" s="61"/>
      <c r="Y950" s="61"/>
      <c r="Z950" s="61"/>
      <c r="AA950" s="61"/>
      <c r="AB950" s="61"/>
      <c r="AC950" s="61"/>
      <c r="AD950" s="61"/>
      <c r="AE950" s="61"/>
      <c r="AF950" s="61"/>
      <c r="AG950" s="61"/>
      <c r="AH950" s="61"/>
      <c r="AI950" s="61"/>
      <c r="AJ950" s="61"/>
      <c r="AK950" s="61"/>
      <c r="AL950" s="61"/>
      <c r="AM950" s="61"/>
      <c r="AN950" s="61"/>
    </row>
  </sheetData>
  <autoFilter ref="A1:AD3" xr:uid="{00000000-0009-0000-0000-000000000000}"/>
  <dataValidations count="1">
    <dataValidation type="decimal" operator="equal" allowBlank="1" showErrorMessage="1" sqref="Q3:Q887" xr:uid="{4919EB5C-072E-46BE-A076-88F97876C6C2}">
      <formula1>0</formula1>
    </dataValidation>
  </dataValidations>
  <hyperlinks>
    <hyperlink ref="Z2" r:id="rId1" xr:uid="{BD39FCA2-EC09-4061-B7A4-1A68541BA028}"/>
  </hyperlinks>
  <pageMargins left="0.7" right="0.7" top="0.75" bottom="0.75" header="0.3" footer="0.3"/>
  <pageSetup orientation="portrait" verticalDpi="0"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32390-550F-4FDA-B789-4ED54B516E96}">
  <dimension ref="A1:AC188"/>
  <sheetViews>
    <sheetView zoomScale="70" zoomScaleNormal="70" workbookViewId="0">
      <pane xSplit="3" ySplit="1" topLeftCell="L180" activePane="bottomRight" state="frozen"/>
      <selection pane="topRight" activeCell="D1" sqref="D1"/>
      <selection pane="bottomLeft" activeCell="A2" sqref="A2"/>
      <selection pane="bottomRight" activeCell="A2" sqref="A2:Z187"/>
    </sheetView>
  </sheetViews>
  <sheetFormatPr baseColWidth="10" defaultRowHeight="12.75" x14ac:dyDescent="0.25"/>
  <cols>
    <col min="1" max="1" width="7.5703125" style="106" customWidth="1"/>
    <col min="2" max="2" width="11.42578125" style="106"/>
    <col min="3" max="4" width="30.28515625" style="106" customWidth="1"/>
    <col min="5" max="5" width="30.5703125" style="106" customWidth="1"/>
    <col min="6" max="6" width="17" style="106" customWidth="1"/>
    <col min="7" max="8" width="11.42578125" style="106"/>
    <col min="9" max="9" width="52.28515625" style="106" customWidth="1"/>
    <col min="10" max="10" width="11.42578125" style="106"/>
    <col min="11" max="11" width="69.42578125" style="106" customWidth="1"/>
    <col min="12" max="18" width="11.42578125" style="106"/>
    <col min="19" max="19" width="19" style="106" customWidth="1"/>
    <col min="20" max="23" width="11.42578125" style="106"/>
    <col min="24" max="24" width="19.85546875" style="106" customWidth="1"/>
    <col min="25" max="25" width="11.42578125" style="106"/>
    <col min="26" max="26" width="20.140625" style="106" customWidth="1"/>
    <col min="27" max="16384" width="11.42578125" style="106"/>
  </cols>
  <sheetData>
    <row r="1" spans="1:29" ht="50.1" customHeight="1" x14ac:dyDescent="0.25">
      <c r="A1" s="131" t="s">
        <v>0</v>
      </c>
      <c r="B1" s="131" t="s">
        <v>1</v>
      </c>
      <c r="C1" s="131" t="s">
        <v>2</v>
      </c>
      <c r="D1" s="131" t="s">
        <v>3</v>
      </c>
      <c r="E1" s="131" t="s">
        <v>4</v>
      </c>
      <c r="F1" s="131" t="s">
        <v>390</v>
      </c>
      <c r="G1" s="131" t="s">
        <v>6</v>
      </c>
      <c r="H1" s="131" t="s">
        <v>7</v>
      </c>
      <c r="I1" s="131" t="s">
        <v>8</v>
      </c>
      <c r="J1" s="130" t="s">
        <v>36</v>
      </c>
      <c r="K1" s="130" t="s">
        <v>9</v>
      </c>
      <c r="L1" s="130" t="s">
        <v>37</v>
      </c>
      <c r="M1" s="130" t="s">
        <v>10</v>
      </c>
      <c r="N1" s="133" t="s">
        <v>391</v>
      </c>
      <c r="O1" s="133" t="s">
        <v>550</v>
      </c>
      <c r="P1" s="130" t="s">
        <v>13</v>
      </c>
      <c r="Q1" s="130" t="s">
        <v>14</v>
      </c>
      <c r="R1" s="132" t="s">
        <v>15</v>
      </c>
      <c r="S1" s="132" t="s">
        <v>16</v>
      </c>
      <c r="T1" s="130" t="s">
        <v>17</v>
      </c>
      <c r="U1" s="130" t="s">
        <v>18</v>
      </c>
      <c r="V1" s="130" t="s">
        <v>19</v>
      </c>
      <c r="W1" s="130" t="s">
        <v>38</v>
      </c>
      <c r="X1" s="130" t="s">
        <v>21</v>
      </c>
      <c r="Y1" s="130" t="s">
        <v>22</v>
      </c>
      <c r="Z1" s="130" t="s">
        <v>23</v>
      </c>
      <c r="AA1" s="131" t="s">
        <v>24</v>
      </c>
      <c r="AB1" s="131" t="s">
        <v>25</v>
      </c>
      <c r="AC1" s="131" t="s">
        <v>26</v>
      </c>
    </row>
    <row r="2" spans="1:29" ht="50.1" customHeight="1" x14ac:dyDescent="0.25">
      <c r="A2" s="123">
        <v>1</v>
      </c>
      <c r="B2" s="123" t="s">
        <v>392</v>
      </c>
      <c r="C2" s="123" t="s">
        <v>393</v>
      </c>
      <c r="D2" s="123" t="s">
        <v>394</v>
      </c>
      <c r="E2" s="123" t="s">
        <v>395</v>
      </c>
      <c r="F2" s="124" t="s">
        <v>396</v>
      </c>
      <c r="G2" s="123" t="s">
        <v>31</v>
      </c>
      <c r="H2" s="123" t="s">
        <v>99</v>
      </c>
      <c r="I2" s="125" t="s">
        <v>100</v>
      </c>
      <c r="J2" s="125">
        <v>80111600</v>
      </c>
      <c r="K2" s="125" t="s">
        <v>397</v>
      </c>
      <c r="L2" s="126">
        <v>1</v>
      </c>
      <c r="M2" s="126">
        <v>1</v>
      </c>
      <c r="N2" s="125">
        <v>11</v>
      </c>
      <c r="O2" s="126">
        <v>1</v>
      </c>
      <c r="P2" s="123" t="s">
        <v>28</v>
      </c>
      <c r="Q2" s="126">
        <v>0</v>
      </c>
      <c r="R2" s="127">
        <v>30646000</v>
      </c>
      <c r="S2" s="127">
        <v>30646000</v>
      </c>
      <c r="T2" s="127">
        <v>0</v>
      </c>
      <c r="U2" s="127">
        <v>0</v>
      </c>
      <c r="V2" s="127" t="s">
        <v>84</v>
      </c>
      <c r="W2" s="127" t="s">
        <v>29</v>
      </c>
      <c r="X2" s="127" t="s">
        <v>399</v>
      </c>
      <c r="Y2" s="123">
        <v>3778899</v>
      </c>
      <c r="Z2" s="127" t="s">
        <v>400</v>
      </c>
    </row>
    <row r="3" spans="1:29" ht="50.1" customHeight="1" x14ac:dyDescent="0.25">
      <c r="A3" s="123">
        <v>2</v>
      </c>
      <c r="B3" s="123" t="s">
        <v>392</v>
      </c>
      <c r="C3" s="123" t="s">
        <v>393</v>
      </c>
      <c r="D3" s="123" t="s">
        <v>394</v>
      </c>
      <c r="E3" s="123" t="s">
        <v>395</v>
      </c>
      <c r="F3" s="124" t="s">
        <v>396</v>
      </c>
      <c r="G3" s="123" t="s">
        <v>31</v>
      </c>
      <c r="H3" s="123" t="s">
        <v>99</v>
      </c>
      <c r="I3" s="125" t="s">
        <v>100</v>
      </c>
      <c r="J3" s="125">
        <v>80111600</v>
      </c>
      <c r="K3" s="125" t="s">
        <v>401</v>
      </c>
      <c r="L3" s="126">
        <v>1</v>
      </c>
      <c r="M3" s="126">
        <v>1</v>
      </c>
      <c r="N3" s="125">
        <v>11</v>
      </c>
      <c r="O3" s="126">
        <v>1</v>
      </c>
      <c r="P3" s="123" t="s">
        <v>28</v>
      </c>
      <c r="Q3" s="126">
        <v>0</v>
      </c>
      <c r="R3" s="127">
        <v>77605000</v>
      </c>
      <c r="S3" s="127">
        <v>77605000</v>
      </c>
      <c r="T3" s="127">
        <v>0</v>
      </c>
      <c r="U3" s="127">
        <v>0</v>
      </c>
      <c r="V3" s="127" t="s">
        <v>84</v>
      </c>
      <c r="W3" s="127" t="s">
        <v>29</v>
      </c>
      <c r="X3" s="127" t="s">
        <v>399</v>
      </c>
      <c r="Y3" s="123">
        <v>3778899</v>
      </c>
      <c r="Z3" s="127" t="s">
        <v>400</v>
      </c>
    </row>
    <row r="4" spans="1:29" ht="50.1" customHeight="1" x14ac:dyDescent="0.25">
      <c r="A4" s="123">
        <v>3</v>
      </c>
      <c r="B4" s="123" t="s">
        <v>392</v>
      </c>
      <c r="C4" s="123" t="s">
        <v>393</v>
      </c>
      <c r="D4" s="123" t="s">
        <v>394</v>
      </c>
      <c r="E4" s="123" t="s">
        <v>395</v>
      </c>
      <c r="F4" s="124" t="s">
        <v>396</v>
      </c>
      <c r="G4" s="123" t="s">
        <v>31</v>
      </c>
      <c r="H4" s="123" t="s">
        <v>99</v>
      </c>
      <c r="I4" s="125" t="s">
        <v>100</v>
      </c>
      <c r="J4" s="125">
        <v>80111600</v>
      </c>
      <c r="K4" s="125" t="s">
        <v>402</v>
      </c>
      <c r="L4" s="126">
        <v>1</v>
      </c>
      <c r="M4" s="126">
        <v>1</v>
      </c>
      <c r="N4" s="125">
        <v>11</v>
      </c>
      <c r="O4" s="126">
        <v>1</v>
      </c>
      <c r="P4" s="123" t="s">
        <v>28</v>
      </c>
      <c r="Q4" s="126">
        <v>0</v>
      </c>
      <c r="R4" s="127">
        <v>51920000</v>
      </c>
      <c r="S4" s="127">
        <v>51920000</v>
      </c>
      <c r="T4" s="127">
        <v>0</v>
      </c>
      <c r="U4" s="127">
        <v>0</v>
      </c>
      <c r="V4" s="127" t="s">
        <v>84</v>
      </c>
      <c r="W4" s="127" t="s">
        <v>29</v>
      </c>
      <c r="X4" s="127" t="s">
        <v>399</v>
      </c>
      <c r="Y4" s="123">
        <v>3778899</v>
      </c>
      <c r="Z4" s="127" t="s">
        <v>400</v>
      </c>
    </row>
    <row r="5" spans="1:29" ht="50.1" customHeight="1" x14ac:dyDescent="0.25">
      <c r="A5" s="123">
        <v>4</v>
      </c>
      <c r="B5" s="123" t="s">
        <v>392</v>
      </c>
      <c r="C5" s="123" t="s">
        <v>393</v>
      </c>
      <c r="D5" s="123" t="s">
        <v>394</v>
      </c>
      <c r="E5" s="123" t="s">
        <v>395</v>
      </c>
      <c r="F5" s="124" t="s">
        <v>396</v>
      </c>
      <c r="G5" s="123" t="s">
        <v>31</v>
      </c>
      <c r="H5" s="123" t="s">
        <v>99</v>
      </c>
      <c r="I5" s="125" t="s">
        <v>100</v>
      </c>
      <c r="J5" s="125">
        <v>80111600</v>
      </c>
      <c r="K5" s="125" t="s">
        <v>403</v>
      </c>
      <c r="L5" s="126">
        <v>1</v>
      </c>
      <c r="M5" s="126">
        <v>1</v>
      </c>
      <c r="N5" s="125">
        <v>11</v>
      </c>
      <c r="O5" s="126">
        <v>1</v>
      </c>
      <c r="P5" s="123" t="s">
        <v>28</v>
      </c>
      <c r="Q5" s="126">
        <v>0</v>
      </c>
      <c r="R5" s="127">
        <v>35849000</v>
      </c>
      <c r="S5" s="127">
        <v>35849000</v>
      </c>
      <c r="T5" s="127">
        <v>0</v>
      </c>
      <c r="U5" s="127">
        <v>0</v>
      </c>
      <c r="V5" s="127" t="s">
        <v>84</v>
      </c>
      <c r="W5" s="127" t="s">
        <v>29</v>
      </c>
      <c r="X5" s="127" t="s">
        <v>399</v>
      </c>
      <c r="Y5" s="123">
        <v>3778899</v>
      </c>
      <c r="Z5" s="127" t="s">
        <v>400</v>
      </c>
    </row>
    <row r="6" spans="1:29" ht="50.1" customHeight="1" x14ac:dyDescent="0.25">
      <c r="A6" s="125">
        <v>5</v>
      </c>
      <c r="B6" s="123" t="s">
        <v>392</v>
      </c>
      <c r="C6" s="123" t="s">
        <v>393</v>
      </c>
      <c r="D6" s="123" t="s">
        <v>394</v>
      </c>
      <c r="E6" s="123" t="s">
        <v>395</v>
      </c>
      <c r="F6" s="124" t="s">
        <v>396</v>
      </c>
      <c r="G6" s="123" t="s">
        <v>31</v>
      </c>
      <c r="H6" s="123" t="s">
        <v>99</v>
      </c>
      <c r="I6" s="125" t="s">
        <v>100</v>
      </c>
      <c r="J6" s="125">
        <v>80111600</v>
      </c>
      <c r="K6" s="125" t="s">
        <v>404</v>
      </c>
      <c r="L6" s="128">
        <v>1</v>
      </c>
      <c r="M6" s="128">
        <v>1</v>
      </c>
      <c r="N6" s="125">
        <v>11</v>
      </c>
      <c r="O6" s="128">
        <v>1</v>
      </c>
      <c r="P6" s="123" t="s">
        <v>28</v>
      </c>
      <c r="Q6" s="126">
        <v>0</v>
      </c>
      <c r="R6" s="129">
        <v>45089000</v>
      </c>
      <c r="S6" s="129">
        <v>45089000</v>
      </c>
      <c r="T6" s="127">
        <v>0</v>
      </c>
      <c r="U6" s="127">
        <v>0</v>
      </c>
      <c r="V6" s="127" t="s">
        <v>84</v>
      </c>
      <c r="W6" s="129" t="s">
        <v>29</v>
      </c>
      <c r="X6" s="129" t="s">
        <v>399</v>
      </c>
      <c r="Y6" s="125">
        <v>3778899</v>
      </c>
      <c r="Z6" s="129" t="s">
        <v>400</v>
      </c>
    </row>
    <row r="7" spans="1:29" ht="50.1" customHeight="1" x14ac:dyDescent="0.25">
      <c r="A7" s="123">
        <v>6</v>
      </c>
      <c r="B7" s="123" t="s">
        <v>392</v>
      </c>
      <c r="C7" s="123" t="s">
        <v>393</v>
      </c>
      <c r="D7" s="123" t="s">
        <v>394</v>
      </c>
      <c r="E7" s="123" t="s">
        <v>395</v>
      </c>
      <c r="F7" s="124" t="s">
        <v>396</v>
      </c>
      <c r="G7" s="123" t="s">
        <v>31</v>
      </c>
      <c r="H7" s="123" t="s">
        <v>99</v>
      </c>
      <c r="I7" s="125" t="s">
        <v>100</v>
      </c>
      <c r="J7" s="125">
        <v>80111600</v>
      </c>
      <c r="K7" s="125" t="s">
        <v>405</v>
      </c>
      <c r="L7" s="126">
        <v>1</v>
      </c>
      <c r="M7" s="126">
        <v>1</v>
      </c>
      <c r="N7" s="125">
        <v>11</v>
      </c>
      <c r="O7" s="126">
        <v>1</v>
      </c>
      <c r="P7" s="123" t="s">
        <v>28</v>
      </c>
      <c r="Q7" s="126">
        <v>0</v>
      </c>
      <c r="R7" s="127">
        <v>35849000</v>
      </c>
      <c r="S7" s="127">
        <v>35849000</v>
      </c>
      <c r="T7" s="127">
        <v>0</v>
      </c>
      <c r="U7" s="127">
        <v>0</v>
      </c>
      <c r="V7" s="127" t="s">
        <v>84</v>
      </c>
      <c r="W7" s="127" t="s">
        <v>29</v>
      </c>
      <c r="X7" s="127" t="s">
        <v>399</v>
      </c>
      <c r="Y7" s="123">
        <v>3778899</v>
      </c>
      <c r="Z7" s="127" t="s">
        <v>400</v>
      </c>
    </row>
    <row r="8" spans="1:29" ht="50.1" customHeight="1" x14ac:dyDescent="0.25">
      <c r="A8" s="123">
        <v>7</v>
      </c>
      <c r="B8" s="123" t="s">
        <v>392</v>
      </c>
      <c r="C8" s="123" t="s">
        <v>393</v>
      </c>
      <c r="D8" s="123" t="s">
        <v>394</v>
      </c>
      <c r="E8" s="123" t="s">
        <v>395</v>
      </c>
      <c r="F8" s="124" t="s">
        <v>396</v>
      </c>
      <c r="G8" s="123" t="s">
        <v>31</v>
      </c>
      <c r="H8" s="123" t="s">
        <v>99</v>
      </c>
      <c r="I8" s="125" t="s">
        <v>100</v>
      </c>
      <c r="J8" s="125">
        <v>80111600</v>
      </c>
      <c r="K8" s="125" t="s">
        <v>406</v>
      </c>
      <c r="L8" s="126">
        <v>1</v>
      </c>
      <c r="M8" s="126">
        <v>1</v>
      </c>
      <c r="N8" s="125">
        <v>11</v>
      </c>
      <c r="O8" s="126">
        <v>1</v>
      </c>
      <c r="P8" s="123" t="s">
        <v>28</v>
      </c>
      <c r="Q8" s="126">
        <v>0</v>
      </c>
      <c r="R8" s="127">
        <v>35849000</v>
      </c>
      <c r="S8" s="127">
        <v>35849000</v>
      </c>
      <c r="T8" s="127">
        <v>0</v>
      </c>
      <c r="U8" s="127">
        <v>0</v>
      </c>
      <c r="V8" s="127" t="s">
        <v>84</v>
      </c>
      <c r="W8" s="127" t="s">
        <v>29</v>
      </c>
      <c r="X8" s="127" t="s">
        <v>399</v>
      </c>
      <c r="Y8" s="123">
        <v>3778899</v>
      </c>
      <c r="Z8" s="127" t="s">
        <v>400</v>
      </c>
    </row>
    <row r="9" spans="1:29" ht="50.1" customHeight="1" x14ac:dyDescent="0.25">
      <c r="A9" s="123">
        <v>8</v>
      </c>
      <c r="B9" s="123" t="s">
        <v>392</v>
      </c>
      <c r="C9" s="123" t="s">
        <v>393</v>
      </c>
      <c r="D9" s="123" t="s">
        <v>394</v>
      </c>
      <c r="E9" s="123" t="s">
        <v>395</v>
      </c>
      <c r="F9" s="125" t="s">
        <v>27</v>
      </c>
      <c r="G9" s="123" t="s">
        <v>31</v>
      </c>
      <c r="H9" s="123" t="s">
        <v>99</v>
      </c>
      <c r="I9" s="125" t="s">
        <v>100</v>
      </c>
      <c r="J9" s="125">
        <v>80111600</v>
      </c>
      <c r="K9" s="125" t="s">
        <v>407</v>
      </c>
      <c r="L9" s="126">
        <v>1</v>
      </c>
      <c r="M9" s="126">
        <v>1</v>
      </c>
      <c r="N9" s="125">
        <v>11</v>
      </c>
      <c r="O9" s="126">
        <v>1</v>
      </c>
      <c r="P9" s="123" t="s">
        <v>28</v>
      </c>
      <c r="Q9" s="126">
        <v>0</v>
      </c>
      <c r="R9" s="127">
        <v>22209000</v>
      </c>
      <c r="S9" s="127">
        <v>22209000</v>
      </c>
      <c r="T9" s="127">
        <v>0</v>
      </c>
      <c r="U9" s="127">
        <v>0</v>
      </c>
      <c r="V9" s="127" t="s">
        <v>84</v>
      </c>
      <c r="W9" s="127" t="s">
        <v>29</v>
      </c>
      <c r="X9" s="127" t="s">
        <v>399</v>
      </c>
      <c r="Y9" s="123">
        <v>3778899</v>
      </c>
      <c r="Z9" s="127" t="s">
        <v>400</v>
      </c>
    </row>
    <row r="10" spans="1:29" ht="50.1" customHeight="1" x14ac:dyDescent="0.25">
      <c r="A10" s="125">
        <v>9</v>
      </c>
      <c r="B10" s="123" t="s">
        <v>392</v>
      </c>
      <c r="C10" s="123" t="s">
        <v>393</v>
      </c>
      <c r="D10" s="123" t="s">
        <v>394</v>
      </c>
      <c r="E10" s="123" t="s">
        <v>395</v>
      </c>
      <c r="F10" s="124" t="s">
        <v>396</v>
      </c>
      <c r="G10" s="123" t="s">
        <v>31</v>
      </c>
      <c r="H10" s="123" t="s">
        <v>99</v>
      </c>
      <c r="I10" s="125" t="s">
        <v>100</v>
      </c>
      <c r="J10" s="125">
        <v>80111600</v>
      </c>
      <c r="K10" s="125" t="s">
        <v>404</v>
      </c>
      <c r="L10" s="128">
        <v>1</v>
      </c>
      <c r="M10" s="128">
        <v>1</v>
      </c>
      <c r="N10" s="125">
        <v>11</v>
      </c>
      <c r="O10" s="128">
        <v>1</v>
      </c>
      <c r="P10" s="123" t="s">
        <v>28</v>
      </c>
      <c r="Q10" s="126">
        <v>0</v>
      </c>
      <c r="R10" s="129">
        <v>45089000</v>
      </c>
      <c r="S10" s="129">
        <v>45089000</v>
      </c>
      <c r="T10" s="127">
        <v>0</v>
      </c>
      <c r="U10" s="127">
        <v>0</v>
      </c>
      <c r="V10" s="127" t="s">
        <v>84</v>
      </c>
      <c r="W10" s="129" t="s">
        <v>29</v>
      </c>
      <c r="X10" s="129" t="s">
        <v>399</v>
      </c>
      <c r="Y10" s="125">
        <v>3778899</v>
      </c>
      <c r="Z10" s="129" t="s">
        <v>400</v>
      </c>
    </row>
    <row r="11" spans="1:29" ht="50.1" customHeight="1" x14ac:dyDescent="0.25">
      <c r="A11" s="125">
        <v>10</v>
      </c>
      <c r="B11" s="123" t="s">
        <v>392</v>
      </c>
      <c r="C11" s="123" t="s">
        <v>393</v>
      </c>
      <c r="D11" s="123" t="s">
        <v>394</v>
      </c>
      <c r="E11" s="123" t="s">
        <v>395</v>
      </c>
      <c r="F11" s="124" t="s">
        <v>396</v>
      </c>
      <c r="G11" s="123" t="s">
        <v>31</v>
      </c>
      <c r="H11" s="123" t="s">
        <v>99</v>
      </c>
      <c r="I11" s="125" t="s">
        <v>100</v>
      </c>
      <c r="J11" s="125">
        <v>80111600</v>
      </c>
      <c r="K11" s="125" t="s">
        <v>404</v>
      </c>
      <c r="L11" s="128">
        <v>1</v>
      </c>
      <c r="M11" s="128">
        <v>1</v>
      </c>
      <c r="N11" s="125">
        <v>11</v>
      </c>
      <c r="O11" s="128">
        <v>1</v>
      </c>
      <c r="P11" s="123" t="s">
        <v>28</v>
      </c>
      <c r="Q11" s="126">
        <v>0</v>
      </c>
      <c r="R11" s="129">
        <v>45089000</v>
      </c>
      <c r="S11" s="129">
        <v>45089000</v>
      </c>
      <c r="T11" s="127">
        <v>0</v>
      </c>
      <c r="U11" s="127">
        <v>0</v>
      </c>
      <c r="V11" s="127" t="s">
        <v>84</v>
      </c>
      <c r="W11" s="129" t="s">
        <v>29</v>
      </c>
      <c r="X11" s="129" t="s">
        <v>399</v>
      </c>
      <c r="Y11" s="125">
        <v>3778899</v>
      </c>
      <c r="Z11" s="129" t="s">
        <v>400</v>
      </c>
    </row>
    <row r="12" spans="1:29" ht="50.1" customHeight="1" x14ac:dyDescent="0.25">
      <c r="A12" s="123">
        <v>11</v>
      </c>
      <c r="B12" s="123" t="s">
        <v>392</v>
      </c>
      <c r="C12" s="123" t="s">
        <v>393</v>
      </c>
      <c r="D12" s="123" t="s">
        <v>394</v>
      </c>
      <c r="E12" s="123" t="s">
        <v>395</v>
      </c>
      <c r="F12" s="125" t="s">
        <v>27</v>
      </c>
      <c r="G12" s="123" t="s">
        <v>31</v>
      </c>
      <c r="H12" s="123" t="s">
        <v>99</v>
      </c>
      <c r="I12" s="125" t="s">
        <v>100</v>
      </c>
      <c r="J12" s="125">
        <v>80111600</v>
      </c>
      <c r="K12" s="125" t="s">
        <v>408</v>
      </c>
      <c r="L12" s="126">
        <v>1</v>
      </c>
      <c r="M12" s="126">
        <v>1</v>
      </c>
      <c r="N12" s="125">
        <v>11</v>
      </c>
      <c r="O12" s="126">
        <v>1</v>
      </c>
      <c r="P12" s="123" t="s">
        <v>28</v>
      </c>
      <c r="Q12" s="126">
        <v>0</v>
      </c>
      <c r="R12" s="127">
        <v>20603000</v>
      </c>
      <c r="S12" s="127">
        <v>20603000</v>
      </c>
      <c r="T12" s="127">
        <v>0</v>
      </c>
      <c r="U12" s="127">
        <v>0</v>
      </c>
      <c r="V12" s="127" t="s">
        <v>84</v>
      </c>
      <c r="W12" s="127" t="s">
        <v>29</v>
      </c>
      <c r="X12" s="127" t="s">
        <v>399</v>
      </c>
      <c r="Y12" s="123">
        <v>3778899</v>
      </c>
      <c r="Z12" s="127" t="s">
        <v>400</v>
      </c>
    </row>
    <row r="13" spans="1:29" ht="50.1" customHeight="1" x14ac:dyDescent="0.25">
      <c r="A13" s="123">
        <v>12</v>
      </c>
      <c r="B13" s="123" t="s">
        <v>392</v>
      </c>
      <c r="C13" s="123" t="s">
        <v>393</v>
      </c>
      <c r="D13" s="123" t="s">
        <v>394</v>
      </c>
      <c r="E13" s="123" t="s">
        <v>395</v>
      </c>
      <c r="F13" s="125" t="s">
        <v>27</v>
      </c>
      <c r="G13" s="123" t="s">
        <v>31</v>
      </c>
      <c r="H13" s="123" t="s">
        <v>99</v>
      </c>
      <c r="I13" s="125" t="s">
        <v>100</v>
      </c>
      <c r="J13" s="125">
        <v>80111600</v>
      </c>
      <c r="K13" s="125" t="s">
        <v>409</v>
      </c>
      <c r="L13" s="126">
        <v>1</v>
      </c>
      <c r="M13" s="126">
        <v>1</v>
      </c>
      <c r="N13" s="125">
        <v>11</v>
      </c>
      <c r="O13" s="126">
        <v>1</v>
      </c>
      <c r="P13" s="123" t="s">
        <v>28</v>
      </c>
      <c r="Q13" s="126">
        <v>0</v>
      </c>
      <c r="R13" s="127">
        <v>51920000</v>
      </c>
      <c r="S13" s="127">
        <v>51920000</v>
      </c>
      <c r="T13" s="127">
        <v>0</v>
      </c>
      <c r="U13" s="127">
        <v>0</v>
      </c>
      <c r="V13" s="127" t="s">
        <v>84</v>
      </c>
      <c r="W13" s="127" t="s">
        <v>29</v>
      </c>
      <c r="X13" s="127" t="s">
        <v>399</v>
      </c>
      <c r="Y13" s="123">
        <v>3778899</v>
      </c>
      <c r="Z13" s="127" t="s">
        <v>400</v>
      </c>
    </row>
    <row r="14" spans="1:29" ht="50.1" customHeight="1" x14ac:dyDescent="0.25">
      <c r="A14" s="125">
        <v>13</v>
      </c>
      <c r="B14" s="123" t="s">
        <v>392</v>
      </c>
      <c r="C14" s="123" t="s">
        <v>393</v>
      </c>
      <c r="D14" s="123" t="s">
        <v>394</v>
      </c>
      <c r="E14" s="123" t="s">
        <v>395</v>
      </c>
      <c r="F14" s="124" t="s">
        <v>396</v>
      </c>
      <c r="G14" s="123" t="s">
        <v>31</v>
      </c>
      <c r="H14" s="123" t="s">
        <v>99</v>
      </c>
      <c r="I14" s="125" t="s">
        <v>100</v>
      </c>
      <c r="J14" s="125">
        <v>80111600</v>
      </c>
      <c r="K14" s="125" t="s">
        <v>404</v>
      </c>
      <c r="L14" s="128">
        <v>1</v>
      </c>
      <c r="M14" s="128">
        <v>1</v>
      </c>
      <c r="N14" s="125">
        <v>11</v>
      </c>
      <c r="O14" s="128">
        <v>1</v>
      </c>
      <c r="P14" s="123" t="s">
        <v>28</v>
      </c>
      <c r="Q14" s="126">
        <v>0</v>
      </c>
      <c r="R14" s="129">
        <v>45089000</v>
      </c>
      <c r="S14" s="129">
        <v>45089000</v>
      </c>
      <c r="T14" s="127">
        <v>0</v>
      </c>
      <c r="U14" s="127">
        <v>0</v>
      </c>
      <c r="V14" s="127" t="s">
        <v>84</v>
      </c>
      <c r="W14" s="129" t="s">
        <v>29</v>
      </c>
      <c r="X14" s="129" t="s">
        <v>399</v>
      </c>
      <c r="Y14" s="125">
        <v>3778899</v>
      </c>
      <c r="Z14" s="129" t="s">
        <v>400</v>
      </c>
    </row>
    <row r="15" spans="1:29" ht="50.1" customHeight="1" x14ac:dyDescent="0.25">
      <c r="A15" s="123">
        <v>14</v>
      </c>
      <c r="B15" s="123" t="s">
        <v>392</v>
      </c>
      <c r="C15" s="123" t="s">
        <v>393</v>
      </c>
      <c r="D15" s="123" t="s">
        <v>394</v>
      </c>
      <c r="E15" s="123" t="s">
        <v>395</v>
      </c>
      <c r="F15" s="125" t="s">
        <v>27</v>
      </c>
      <c r="G15" s="123" t="s">
        <v>31</v>
      </c>
      <c r="H15" s="123" t="s">
        <v>99</v>
      </c>
      <c r="I15" s="125" t="s">
        <v>100</v>
      </c>
      <c r="J15" s="125">
        <v>80111600</v>
      </c>
      <c r="K15" s="125" t="s">
        <v>410</v>
      </c>
      <c r="L15" s="126">
        <v>1</v>
      </c>
      <c r="M15" s="126">
        <v>1</v>
      </c>
      <c r="N15" s="125">
        <v>11</v>
      </c>
      <c r="O15" s="126">
        <v>1</v>
      </c>
      <c r="P15" s="123" t="s">
        <v>28</v>
      </c>
      <c r="Q15" s="126">
        <v>0</v>
      </c>
      <c r="R15" s="127">
        <v>58740000</v>
      </c>
      <c r="S15" s="127">
        <v>58740000</v>
      </c>
      <c r="T15" s="127">
        <v>0</v>
      </c>
      <c r="U15" s="127">
        <v>0</v>
      </c>
      <c r="V15" s="127" t="s">
        <v>84</v>
      </c>
      <c r="W15" s="127" t="s">
        <v>29</v>
      </c>
      <c r="X15" s="127" t="s">
        <v>399</v>
      </c>
      <c r="Y15" s="123">
        <v>3778899</v>
      </c>
      <c r="Z15" s="127" t="s">
        <v>400</v>
      </c>
    </row>
    <row r="16" spans="1:29" ht="50.1" customHeight="1" x14ac:dyDescent="0.25">
      <c r="A16" s="125">
        <v>15</v>
      </c>
      <c r="B16" s="123" t="s">
        <v>392</v>
      </c>
      <c r="C16" s="123" t="s">
        <v>393</v>
      </c>
      <c r="D16" s="123" t="s">
        <v>394</v>
      </c>
      <c r="E16" s="123" t="s">
        <v>395</v>
      </c>
      <c r="F16" s="124" t="s">
        <v>396</v>
      </c>
      <c r="G16" s="123" t="s">
        <v>31</v>
      </c>
      <c r="H16" s="123" t="s">
        <v>99</v>
      </c>
      <c r="I16" s="125" t="s">
        <v>100</v>
      </c>
      <c r="J16" s="125">
        <v>80111600</v>
      </c>
      <c r="K16" s="125" t="s">
        <v>411</v>
      </c>
      <c r="L16" s="128">
        <v>1</v>
      </c>
      <c r="M16" s="128">
        <v>1</v>
      </c>
      <c r="N16" s="125">
        <v>11</v>
      </c>
      <c r="O16" s="128">
        <v>1</v>
      </c>
      <c r="P16" s="123" t="s">
        <v>28</v>
      </c>
      <c r="Q16" s="126">
        <v>0</v>
      </c>
      <c r="R16" s="129">
        <v>35849000</v>
      </c>
      <c r="S16" s="129">
        <v>35849000</v>
      </c>
      <c r="T16" s="127">
        <v>0</v>
      </c>
      <c r="U16" s="127">
        <v>0</v>
      </c>
      <c r="V16" s="127" t="s">
        <v>84</v>
      </c>
      <c r="W16" s="129" t="s">
        <v>29</v>
      </c>
      <c r="X16" s="129" t="s">
        <v>399</v>
      </c>
      <c r="Y16" s="125">
        <v>3778899</v>
      </c>
      <c r="Z16" s="129" t="s">
        <v>400</v>
      </c>
    </row>
    <row r="17" spans="1:26" ht="50.1" customHeight="1" x14ac:dyDescent="0.25">
      <c r="A17" s="125">
        <v>16</v>
      </c>
      <c r="B17" s="123" t="s">
        <v>392</v>
      </c>
      <c r="C17" s="123" t="s">
        <v>393</v>
      </c>
      <c r="D17" s="123" t="s">
        <v>394</v>
      </c>
      <c r="E17" s="123" t="s">
        <v>395</v>
      </c>
      <c r="F17" s="124" t="s">
        <v>396</v>
      </c>
      <c r="G17" s="123" t="s">
        <v>31</v>
      </c>
      <c r="H17" s="123" t="s">
        <v>99</v>
      </c>
      <c r="I17" s="125" t="s">
        <v>100</v>
      </c>
      <c r="J17" s="125">
        <v>80111600</v>
      </c>
      <c r="K17" s="125" t="s">
        <v>411</v>
      </c>
      <c r="L17" s="128">
        <v>1</v>
      </c>
      <c r="M17" s="128">
        <v>1</v>
      </c>
      <c r="N17" s="125">
        <v>11</v>
      </c>
      <c r="O17" s="128">
        <v>1</v>
      </c>
      <c r="P17" s="123" t="s">
        <v>28</v>
      </c>
      <c r="Q17" s="126">
        <v>0</v>
      </c>
      <c r="R17" s="129">
        <v>30646000</v>
      </c>
      <c r="S17" s="129">
        <v>30646000</v>
      </c>
      <c r="T17" s="127">
        <v>0</v>
      </c>
      <c r="U17" s="127">
        <v>0</v>
      </c>
      <c r="V17" s="127" t="s">
        <v>84</v>
      </c>
      <c r="W17" s="129" t="s">
        <v>29</v>
      </c>
      <c r="X17" s="129" t="s">
        <v>399</v>
      </c>
      <c r="Y17" s="125">
        <v>3778899</v>
      </c>
      <c r="Z17" s="129" t="s">
        <v>400</v>
      </c>
    </row>
    <row r="18" spans="1:26" ht="50.1" customHeight="1" x14ac:dyDescent="0.25">
      <c r="A18" s="125">
        <v>17</v>
      </c>
      <c r="B18" s="123" t="s">
        <v>392</v>
      </c>
      <c r="C18" s="123" t="s">
        <v>393</v>
      </c>
      <c r="D18" s="123" t="s">
        <v>394</v>
      </c>
      <c r="E18" s="123" t="s">
        <v>395</v>
      </c>
      <c r="F18" s="124" t="s">
        <v>396</v>
      </c>
      <c r="G18" s="123" t="s">
        <v>31</v>
      </c>
      <c r="H18" s="123" t="s">
        <v>99</v>
      </c>
      <c r="I18" s="125" t="s">
        <v>100</v>
      </c>
      <c r="J18" s="125">
        <v>80111600</v>
      </c>
      <c r="K18" s="125" t="s">
        <v>412</v>
      </c>
      <c r="L18" s="128">
        <v>1</v>
      </c>
      <c r="M18" s="128">
        <v>1</v>
      </c>
      <c r="N18" s="125">
        <v>11</v>
      </c>
      <c r="O18" s="128">
        <v>1</v>
      </c>
      <c r="P18" s="123" t="s">
        <v>28</v>
      </c>
      <c r="Q18" s="126">
        <v>0</v>
      </c>
      <c r="R18" s="129">
        <v>58740000</v>
      </c>
      <c r="S18" s="129">
        <v>58740000</v>
      </c>
      <c r="T18" s="127">
        <v>0</v>
      </c>
      <c r="U18" s="127">
        <v>0</v>
      </c>
      <c r="V18" s="127" t="s">
        <v>84</v>
      </c>
      <c r="W18" s="129" t="s">
        <v>29</v>
      </c>
      <c r="X18" s="129" t="s">
        <v>399</v>
      </c>
      <c r="Y18" s="125">
        <v>3778899</v>
      </c>
      <c r="Z18" s="129" t="s">
        <v>400</v>
      </c>
    </row>
    <row r="19" spans="1:26" ht="50.1" customHeight="1" x14ac:dyDescent="0.25">
      <c r="A19" s="125">
        <v>18</v>
      </c>
      <c r="B19" s="123" t="s">
        <v>392</v>
      </c>
      <c r="C19" s="123" t="s">
        <v>393</v>
      </c>
      <c r="D19" s="123" t="s">
        <v>394</v>
      </c>
      <c r="E19" s="123" t="s">
        <v>395</v>
      </c>
      <c r="F19" s="124" t="s">
        <v>27</v>
      </c>
      <c r="G19" s="123" t="s">
        <v>30</v>
      </c>
      <c r="H19" s="123" t="s">
        <v>39</v>
      </c>
      <c r="I19" s="125" t="s">
        <v>413</v>
      </c>
      <c r="J19" s="125">
        <v>76111500</v>
      </c>
      <c r="K19" s="125" t="s">
        <v>414</v>
      </c>
      <c r="L19" s="128">
        <v>1</v>
      </c>
      <c r="M19" s="128">
        <v>1</v>
      </c>
      <c r="N19" s="125">
        <v>12</v>
      </c>
      <c r="O19" s="128">
        <v>1</v>
      </c>
      <c r="P19" s="123" t="s">
        <v>415</v>
      </c>
      <c r="Q19" s="126">
        <v>0</v>
      </c>
      <c r="R19" s="129">
        <v>200000000</v>
      </c>
      <c r="S19" s="129">
        <v>200000000</v>
      </c>
      <c r="T19" s="127">
        <v>0</v>
      </c>
      <c r="U19" s="127">
        <v>0</v>
      </c>
      <c r="V19" s="127" t="s">
        <v>84</v>
      </c>
      <c r="W19" s="129" t="s">
        <v>29</v>
      </c>
      <c r="X19" s="129" t="s">
        <v>399</v>
      </c>
      <c r="Y19" s="125">
        <v>3778899</v>
      </c>
      <c r="Z19" s="129" t="s">
        <v>400</v>
      </c>
    </row>
    <row r="20" spans="1:26" ht="50.1" customHeight="1" x14ac:dyDescent="0.25">
      <c r="A20" s="123">
        <v>19</v>
      </c>
      <c r="B20" s="123" t="s">
        <v>392</v>
      </c>
      <c r="C20" s="123" t="s">
        <v>393</v>
      </c>
      <c r="D20" s="123" t="s">
        <v>394</v>
      </c>
      <c r="E20" s="123" t="s">
        <v>416</v>
      </c>
      <c r="F20" s="123" t="s">
        <v>27</v>
      </c>
      <c r="G20" s="123" t="s">
        <v>31</v>
      </c>
      <c r="H20" s="123" t="s">
        <v>99</v>
      </c>
      <c r="I20" s="125" t="s">
        <v>100</v>
      </c>
      <c r="J20" s="125">
        <v>80111600</v>
      </c>
      <c r="K20" s="125" t="s">
        <v>417</v>
      </c>
      <c r="L20" s="126">
        <v>1</v>
      </c>
      <c r="M20" s="126">
        <v>1</v>
      </c>
      <c r="N20" s="125">
        <v>11</v>
      </c>
      <c r="O20" s="126">
        <v>1</v>
      </c>
      <c r="P20" s="123" t="s">
        <v>28</v>
      </c>
      <c r="Q20" s="126">
        <v>0</v>
      </c>
      <c r="R20" s="127">
        <v>65560000</v>
      </c>
      <c r="S20" s="127">
        <v>65560000</v>
      </c>
      <c r="T20" s="127">
        <v>0</v>
      </c>
      <c r="U20" s="127">
        <v>0</v>
      </c>
      <c r="V20" s="127" t="s">
        <v>84</v>
      </c>
      <c r="W20" s="127" t="s">
        <v>29</v>
      </c>
      <c r="X20" s="127" t="s">
        <v>399</v>
      </c>
      <c r="Y20" s="123">
        <v>3778899</v>
      </c>
      <c r="Z20" s="127" t="s">
        <v>400</v>
      </c>
    </row>
    <row r="21" spans="1:26" ht="50.1" customHeight="1" x14ac:dyDescent="0.25">
      <c r="A21" s="123">
        <v>20</v>
      </c>
      <c r="B21" s="123" t="s">
        <v>392</v>
      </c>
      <c r="C21" s="123" t="s">
        <v>393</v>
      </c>
      <c r="D21" s="123" t="s">
        <v>394</v>
      </c>
      <c r="E21" s="123" t="s">
        <v>416</v>
      </c>
      <c r="F21" s="123" t="s">
        <v>27</v>
      </c>
      <c r="G21" s="123" t="s">
        <v>31</v>
      </c>
      <c r="H21" s="123" t="s">
        <v>99</v>
      </c>
      <c r="I21" s="125" t="s">
        <v>100</v>
      </c>
      <c r="J21" s="125">
        <v>80111600</v>
      </c>
      <c r="K21" s="125" t="s">
        <v>418</v>
      </c>
      <c r="L21" s="126">
        <v>1</v>
      </c>
      <c r="M21" s="126">
        <v>1</v>
      </c>
      <c r="N21" s="125">
        <v>11</v>
      </c>
      <c r="O21" s="126">
        <v>1</v>
      </c>
      <c r="P21" s="123" t="s">
        <v>28</v>
      </c>
      <c r="Q21" s="126">
        <v>0</v>
      </c>
      <c r="R21" s="127">
        <v>77605000</v>
      </c>
      <c r="S21" s="127">
        <v>77605000</v>
      </c>
      <c r="T21" s="127">
        <v>0</v>
      </c>
      <c r="U21" s="127">
        <v>0</v>
      </c>
      <c r="V21" s="127" t="s">
        <v>84</v>
      </c>
      <c r="W21" s="127" t="s">
        <v>29</v>
      </c>
      <c r="X21" s="127" t="s">
        <v>399</v>
      </c>
      <c r="Y21" s="123">
        <v>3778899</v>
      </c>
      <c r="Z21" s="127" t="s">
        <v>400</v>
      </c>
    </row>
    <row r="22" spans="1:26" ht="50.1" customHeight="1" x14ac:dyDescent="0.25">
      <c r="A22" s="123">
        <v>21</v>
      </c>
      <c r="B22" s="123" t="s">
        <v>392</v>
      </c>
      <c r="C22" s="123" t="s">
        <v>393</v>
      </c>
      <c r="D22" s="123" t="s">
        <v>394</v>
      </c>
      <c r="E22" s="123" t="s">
        <v>416</v>
      </c>
      <c r="F22" s="123" t="s">
        <v>27</v>
      </c>
      <c r="G22" s="123" t="s">
        <v>31</v>
      </c>
      <c r="H22" s="123" t="s">
        <v>99</v>
      </c>
      <c r="I22" s="125" t="s">
        <v>100</v>
      </c>
      <c r="J22" s="125">
        <v>80111600</v>
      </c>
      <c r="K22" s="125" t="s">
        <v>419</v>
      </c>
      <c r="L22" s="126">
        <v>1</v>
      </c>
      <c r="M22" s="126">
        <v>1</v>
      </c>
      <c r="N22" s="125">
        <v>11</v>
      </c>
      <c r="O22" s="126">
        <v>1</v>
      </c>
      <c r="P22" s="123" t="s">
        <v>28</v>
      </c>
      <c r="Q22" s="126">
        <v>0</v>
      </c>
      <c r="R22" s="127">
        <v>35849000</v>
      </c>
      <c r="S22" s="127">
        <v>35849000</v>
      </c>
      <c r="T22" s="127">
        <v>0</v>
      </c>
      <c r="U22" s="127">
        <v>0</v>
      </c>
      <c r="V22" s="127" t="s">
        <v>84</v>
      </c>
      <c r="W22" s="127" t="s">
        <v>29</v>
      </c>
      <c r="X22" s="127" t="s">
        <v>399</v>
      </c>
      <c r="Y22" s="123">
        <v>3778899</v>
      </c>
      <c r="Z22" s="127" t="s">
        <v>400</v>
      </c>
    </row>
    <row r="23" spans="1:26" ht="50.1" customHeight="1" x14ac:dyDescent="0.25">
      <c r="A23" s="123">
        <v>22</v>
      </c>
      <c r="B23" s="123" t="s">
        <v>392</v>
      </c>
      <c r="C23" s="123" t="s">
        <v>393</v>
      </c>
      <c r="D23" s="123" t="s">
        <v>394</v>
      </c>
      <c r="E23" s="123" t="s">
        <v>416</v>
      </c>
      <c r="F23" s="123" t="s">
        <v>27</v>
      </c>
      <c r="G23" s="123" t="s">
        <v>31</v>
      </c>
      <c r="H23" s="123" t="s">
        <v>99</v>
      </c>
      <c r="I23" s="125" t="s">
        <v>100</v>
      </c>
      <c r="J23" s="125">
        <v>80111600</v>
      </c>
      <c r="K23" s="125" t="s">
        <v>420</v>
      </c>
      <c r="L23" s="126">
        <v>1</v>
      </c>
      <c r="M23" s="126">
        <v>1</v>
      </c>
      <c r="N23" s="125">
        <v>11</v>
      </c>
      <c r="O23" s="126">
        <v>1</v>
      </c>
      <c r="P23" s="123" t="s">
        <v>28</v>
      </c>
      <c r="Q23" s="126">
        <v>0</v>
      </c>
      <c r="R23" s="127">
        <v>26235000</v>
      </c>
      <c r="S23" s="127">
        <v>26235000</v>
      </c>
      <c r="T23" s="127">
        <v>0</v>
      </c>
      <c r="U23" s="127">
        <v>0</v>
      </c>
      <c r="V23" s="127" t="s">
        <v>84</v>
      </c>
      <c r="W23" s="127" t="s">
        <v>29</v>
      </c>
      <c r="X23" s="127" t="s">
        <v>399</v>
      </c>
      <c r="Y23" s="123">
        <v>3778899</v>
      </c>
      <c r="Z23" s="127" t="s">
        <v>400</v>
      </c>
    </row>
    <row r="24" spans="1:26" ht="50.1" customHeight="1" x14ac:dyDescent="0.25">
      <c r="A24" s="123">
        <v>23</v>
      </c>
      <c r="B24" s="123" t="s">
        <v>392</v>
      </c>
      <c r="C24" s="123" t="s">
        <v>393</v>
      </c>
      <c r="D24" s="123" t="s">
        <v>394</v>
      </c>
      <c r="E24" s="123" t="s">
        <v>416</v>
      </c>
      <c r="F24" s="123" t="s">
        <v>27</v>
      </c>
      <c r="G24" s="123" t="s">
        <v>31</v>
      </c>
      <c r="H24" s="123" t="s">
        <v>99</v>
      </c>
      <c r="I24" s="125" t="s">
        <v>100</v>
      </c>
      <c r="J24" s="125">
        <v>80111600</v>
      </c>
      <c r="K24" s="125" t="s">
        <v>421</v>
      </c>
      <c r="L24" s="126">
        <v>1</v>
      </c>
      <c r="M24" s="126">
        <v>1</v>
      </c>
      <c r="N24" s="125">
        <v>11</v>
      </c>
      <c r="O24" s="126">
        <v>1</v>
      </c>
      <c r="P24" s="123" t="s">
        <v>28</v>
      </c>
      <c r="Q24" s="126">
        <v>0</v>
      </c>
      <c r="R24" s="127">
        <v>84304000</v>
      </c>
      <c r="S24" s="127">
        <v>84304000</v>
      </c>
      <c r="T24" s="127">
        <v>0</v>
      </c>
      <c r="U24" s="127">
        <v>0</v>
      </c>
      <c r="V24" s="127" t="s">
        <v>84</v>
      </c>
      <c r="W24" s="127" t="s">
        <v>29</v>
      </c>
      <c r="X24" s="127" t="s">
        <v>399</v>
      </c>
      <c r="Y24" s="123">
        <v>3778899</v>
      </c>
      <c r="Z24" s="127" t="s">
        <v>400</v>
      </c>
    </row>
    <row r="25" spans="1:26" ht="50.1" customHeight="1" x14ac:dyDescent="0.25">
      <c r="A25" s="123">
        <v>24</v>
      </c>
      <c r="B25" s="123" t="s">
        <v>392</v>
      </c>
      <c r="C25" s="123" t="s">
        <v>422</v>
      </c>
      <c r="D25" s="123" t="s">
        <v>394</v>
      </c>
      <c r="E25" s="123" t="s">
        <v>423</v>
      </c>
      <c r="F25" s="124" t="s">
        <v>424</v>
      </c>
      <c r="G25" s="123" t="s">
        <v>44</v>
      </c>
      <c r="H25" s="123" t="s">
        <v>425</v>
      </c>
      <c r="I25" s="125" t="s">
        <v>426</v>
      </c>
      <c r="J25" s="125" t="s">
        <v>427</v>
      </c>
      <c r="K25" s="125" t="s">
        <v>428</v>
      </c>
      <c r="L25" s="126">
        <v>5</v>
      </c>
      <c r="M25" s="126">
        <v>5</v>
      </c>
      <c r="N25" s="125">
        <v>7</v>
      </c>
      <c r="O25" s="126">
        <v>1</v>
      </c>
      <c r="P25" s="123" t="s">
        <v>28</v>
      </c>
      <c r="Q25" s="126">
        <v>0</v>
      </c>
      <c r="R25" s="127">
        <v>2000000000</v>
      </c>
      <c r="S25" s="127">
        <v>2000000000</v>
      </c>
      <c r="T25" s="127">
        <v>0</v>
      </c>
      <c r="U25" s="127">
        <v>0</v>
      </c>
      <c r="V25" s="127" t="s">
        <v>84</v>
      </c>
      <c r="W25" s="127" t="s">
        <v>29</v>
      </c>
      <c r="X25" s="127" t="s">
        <v>399</v>
      </c>
      <c r="Y25" s="123">
        <v>3778899</v>
      </c>
      <c r="Z25" s="127" t="s">
        <v>400</v>
      </c>
    </row>
    <row r="26" spans="1:26" ht="50.1" customHeight="1" x14ac:dyDescent="0.25">
      <c r="A26" s="123">
        <v>25</v>
      </c>
      <c r="B26" s="123" t="s">
        <v>392</v>
      </c>
      <c r="C26" s="123" t="s">
        <v>422</v>
      </c>
      <c r="D26" s="123" t="s">
        <v>394</v>
      </c>
      <c r="E26" s="123" t="s">
        <v>423</v>
      </c>
      <c r="F26" s="124" t="s">
        <v>396</v>
      </c>
      <c r="G26" s="123" t="s">
        <v>31</v>
      </c>
      <c r="H26" s="123" t="s">
        <v>99</v>
      </c>
      <c r="I26" s="125" t="s">
        <v>100</v>
      </c>
      <c r="J26" s="125">
        <v>80111600</v>
      </c>
      <c r="K26" s="125" t="s">
        <v>429</v>
      </c>
      <c r="L26" s="126">
        <v>1</v>
      </c>
      <c r="M26" s="126">
        <v>1</v>
      </c>
      <c r="N26" s="125">
        <v>11</v>
      </c>
      <c r="O26" s="126">
        <v>1</v>
      </c>
      <c r="P26" s="123" t="s">
        <v>28</v>
      </c>
      <c r="Q26" s="126">
        <v>0</v>
      </c>
      <c r="R26" s="127">
        <v>77605000</v>
      </c>
      <c r="S26" s="127">
        <v>77605000</v>
      </c>
      <c r="T26" s="127">
        <v>0</v>
      </c>
      <c r="U26" s="127">
        <v>0</v>
      </c>
      <c r="V26" s="127" t="s">
        <v>84</v>
      </c>
      <c r="W26" s="127" t="s">
        <v>29</v>
      </c>
      <c r="X26" s="127" t="s">
        <v>399</v>
      </c>
      <c r="Y26" s="123">
        <v>3778899</v>
      </c>
      <c r="Z26" s="127" t="s">
        <v>400</v>
      </c>
    </row>
    <row r="27" spans="1:26" ht="50.1" customHeight="1" x14ac:dyDescent="0.25">
      <c r="A27" s="123">
        <v>26</v>
      </c>
      <c r="B27" s="123" t="s">
        <v>392</v>
      </c>
      <c r="C27" s="123" t="s">
        <v>422</v>
      </c>
      <c r="D27" s="123" t="s">
        <v>394</v>
      </c>
      <c r="E27" s="123" t="s">
        <v>423</v>
      </c>
      <c r="F27" s="124" t="s">
        <v>396</v>
      </c>
      <c r="G27" s="123" t="s">
        <v>31</v>
      </c>
      <c r="H27" s="123" t="s">
        <v>99</v>
      </c>
      <c r="I27" s="125" t="s">
        <v>100</v>
      </c>
      <c r="J27" s="125">
        <v>80111600</v>
      </c>
      <c r="K27" s="125" t="s">
        <v>430</v>
      </c>
      <c r="L27" s="126">
        <v>1</v>
      </c>
      <c r="M27" s="126">
        <v>1</v>
      </c>
      <c r="N27" s="125">
        <v>11</v>
      </c>
      <c r="O27" s="126">
        <v>1</v>
      </c>
      <c r="P27" s="123" t="s">
        <v>28</v>
      </c>
      <c r="Q27" s="126">
        <v>0</v>
      </c>
      <c r="R27" s="127">
        <v>51920000</v>
      </c>
      <c r="S27" s="127">
        <v>51920000</v>
      </c>
      <c r="T27" s="127">
        <v>0</v>
      </c>
      <c r="U27" s="127">
        <v>0</v>
      </c>
      <c r="V27" s="127" t="s">
        <v>84</v>
      </c>
      <c r="W27" s="127" t="s">
        <v>29</v>
      </c>
      <c r="X27" s="127" t="s">
        <v>399</v>
      </c>
      <c r="Y27" s="123">
        <v>3778899</v>
      </c>
      <c r="Z27" s="127" t="s">
        <v>400</v>
      </c>
    </row>
    <row r="28" spans="1:26" ht="50.1" customHeight="1" x14ac:dyDescent="0.25">
      <c r="A28" s="123">
        <v>27</v>
      </c>
      <c r="B28" s="123" t="s">
        <v>392</v>
      </c>
      <c r="C28" s="123" t="s">
        <v>431</v>
      </c>
      <c r="D28" s="123" t="s">
        <v>432</v>
      </c>
      <c r="E28" s="123" t="s">
        <v>433</v>
      </c>
      <c r="F28" s="123" t="s">
        <v>27</v>
      </c>
      <c r="G28" s="123" t="s">
        <v>31</v>
      </c>
      <c r="H28" s="123" t="s">
        <v>99</v>
      </c>
      <c r="I28" s="125" t="s">
        <v>100</v>
      </c>
      <c r="J28" s="125">
        <v>80111600</v>
      </c>
      <c r="K28" s="125" t="s">
        <v>434</v>
      </c>
      <c r="L28" s="126">
        <v>1</v>
      </c>
      <c r="M28" s="126">
        <v>1</v>
      </c>
      <c r="N28" s="125">
        <v>11</v>
      </c>
      <c r="O28" s="126">
        <v>1</v>
      </c>
      <c r="P28" s="123" t="s">
        <v>28</v>
      </c>
      <c r="Q28" s="126">
        <v>0</v>
      </c>
      <c r="R28" s="127">
        <v>58740000</v>
      </c>
      <c r="S28" s="127">
        <v>58740000</v>
      </c>
      <c r="T28" s="127">
        <v>0</v>
      </c>
      <c r="U28" s="127">
        <v>0</v>
      </c>
      <c r="V28" s="127" t="s">
        <v>84</v>
      </c>
      <c r="W28" s="127" t="s">
        <v>29</v>
      </c>
      <c r="X28" s="127" t="s">
        <v>399</v>
      </c>
      <c r="Y28" s="123">
        <v>3778899</v>
      </c>
      <c r="Z28" s="127" t="s">
        <v>400</v>
      </c>
    </row>
    <row r="29" spans="1:26" ht="50.1" customHeight="1" x14ac:dyDescent="0.25">
      <c r="A29" s="123">
        <v>28</v>
      </c>
      <c r="B29" s="123" t="s">
        <v>392</v>
      </c>
      <c r="C29" s="123" t="s">
        <v>431</v>
      </c>
      <c r="D29" s="123" t="s">
        <v>432</v>
      </c>
      <c r="E29" s="123" t="s">
        <v>433</v>
      </c>
      <c r="F29" s="123" t="s">
        <v>27</v>
      </c>
      <c r="G29" s="123" t="s">
        <v>31</v>
      </c>
      <c r="H29" s="123" t="s">
        <v>99</v>
      </c>
      <c r="I29" s="125" t="s">
        <v>100</v>
      </c>
      <c r="J29" s="125">
        <v>80111600</v>
      </c>
      <c r="K29" s="125" t="s">
        <v>435</v>
      </c>
      <c r="L29" s="126">
        <v>1</v>
      </c>
      <c r="M29" s="126">
        <v>1</v>
      </c>
      <c r="N29" s="125">
        <v>11</v>
      </c>
      <c r="O29" s="126">
        <v>1</v>
      </c>
      <c r="P29" s="123" t="s">
        <v>28</v>
      </c>
      <c r="Q29" s="126">
        <v>0</v>
      </c>
      <c r="R29" s="127">
        <v>51920000</v>
      </c>
      <c r="S29" s="127">
        <v>51920000</v>
      </c>
      <c r="T29" s="127">
        <v>0</v>
      </c>
      <c r="U29" s="127">
        <v>0</v>
      </c>
      <c r="V29" s="127" t="s">
        <v>84</v>
      </c>
      <c r="W29" s="127" t="s">
        <v>29</v>
      </c>
      <c r="X29" s="127" t="s">
        <v>399</v>
      </c>
      <c r="Y29" s="123">
        <v>3778899</v>
      </c>
      <c r="Z29" s="127" t="s">
        <v>400</v>
      </c>
    </row>
    <row r="30" spans="1:26" ht="50.1" customHeight="1" x14ac:dyDescent="0.25">
      <c r="A30" s="123">
        <v>29</v>
      </c>
      <c r="B30" s="123" t="s">
        <v>392</v>
      </c>
      <c r="C30" s="123" t="s">
        <v>431</v>
      </c>
      <c r="D30" s="123" t="s">
        <v>432</v>
      </c>
      <c r="E30" s="123" t="s">
        <v>433</v>
      </c>
      <c r="F30" s="123" t="s">
        <v>27</v>
      </c>
      <c r="G30" s="123" t="s">
        <v>31</v>
      </c>
      <c r="H30" s="123" t="s">
        <v>99</v>
      </c>
      <c r="I30" s="125" t="s">
        <v>100</v>
      </c>
      <c r="J30" s="125">
        <v>80111600</v>
      </c>
      <c r="K30" s="125" t="s">
        <v>436</v>
      </c>
      <c r="L30" s="126">
        <v>1</v>
      </c>
      <c r="M30" s="126">
        <v>1</v>
      </c>
      <c r="N30" s="125">
        <v>11</v>
      </c>
      <c r="O30" s="126">
        <v>1</v>
      </c>
      <c r="P30" s="123" t="s">
        <v>28</v>
      </c>
      <c r="Q30" s="126">
        <v>0</v>
      </c>
      <c r="R30" s="127">
        <v>30646000</v>
      </c>
      <c r="S30" s="127">
        <v>30646000</v>
      </c>
      <c r="T30" s="127">
        <v>0</v>
      </c>
      <c r="U30" s="127">
        <v>0</v>
      </c>
      <c r="V30" s="127" t="s">
        <v>84</v>
      </c>
      <c r="W30" s="127" t="s">
        <v>29</v>
      </c>
      <c r="X30" s="127" t="s">
        <v>399</v>
      </c>
      <c r="Y30" s="123">
        <v>3778899</v>
      </c>
      <c r="Z30" s="127" t="s">
        <v>400</v>
      </c>
    </row>
    <row r="31" spans="1:26" ht="50.1" customHeight="1" x14ac:dyDescent="0.25">
      <c r="A31" s="123">
        <v>30</v>
      </c>
      <c r="B31" s="123" t="s">
        <v>392</v>
      </c>
      <c r="C31" s="123" t="s">
        <v>431</v>
      </c>
      <c r="D31" s="123" t="s">
        <v>432</v>
      </c>
      <c r="E31" s="123" t="s">
        <v>433</v>
      </c>
      <c r="F31" s="123" t="s">
        <v>27</v>
      </c>
      <c r="G31" s="123" t="s">
        <v>31</v>
      </c>
      <c r="H31" s="123" t="s">
        <v>99</v>
      </c>
      <c r="I31" s="125" t="s">
        <v>100</v>
      </c>
      <c r="J31" s="125">
        <v>80111600</v>
      </c>
      <c r="K31" s="125" t="s">
        <v>437</v>
      </c>
      <c r="L31" s="126">
        <v>1</v>
      </c>
      <c r="M31" s="126">
        <v>1</v>
      </c>
      <c r="N31" s="125">
        <v>11</v>
      </c>
      <c r="O31" s="126">
        <v>1</v>
      </c>
      <c r="P31" s="123" t="s">
        <v>28</v>
      </c>
      <c r="Q31" s="126">
        <v>0</v>
      </c>
      <c r="R31" s="127">
        <v>51920000</v>
      </c>
      <c r="S31" s="127">
        <v>51920000</v>
      </c>
      <c r="T31" s="127">
        <v>0</v>
      </c>
      <c r="U31" s="127">
        <v>0</v>
      </c>
      <c r="V31" s="127" t="s">
        <v>84</v>
      </c>
      <c r="W31" s="127" t="s">
        <v>29</v>
      </c>
      <c r="X31" s="127" t="s">
        <v>399</v>
      </c>
      <c r="Y31" s="123">
        <v>3778899</v>
      </c>
      <c r="Z31" s="127" t="s">
        <v>400</v>
      </c>
    </row>
    <row r="32" spans="1:26" ht="50.1" customHeight="1" x14ac:dyDescent="0.25">
      <c r="A32" s="125">
        <v>31</v>
      </c>
      <c r="B32" s="123" t="s">
        <v>392</v>
      </c>
      <c r="C32" s="123" t="s">
        <v>431</v>
      </c>
      <c r="D32" s="123" t="s">
        <v>432</v>
      </c>
      <c r="E32" s="123" t="s">
        <v>433</v>
      </c>
      <c r="F32" s="123" t="s">
        <v>27</v>
      </c>
      <c r="G32" s="123" t="s">
        <v>31</v>
      </c>
      <c r="H32" s="123" t="s">
        <v>99</v>
      </c>
      <c r="I32" s="125" t="s">
        <v>100</v>
      </c>
      <c r="J32" s="125">
        <v>80111600</v>
      </c>
      <c r="K32" s="125" t="s">
        <v>438</v>
      </c>
      <c r="L32" s="128">
        <v>1</v>
      </c>
      <c r="M32" s="128">
        <v>1</v>
      </c>
      <c r="N32" s="125">
        <v>11</v>
      </c>
      <c r="O32" s="128">
        <v>1</v>
      </c>
      <c r="P32" s="123" t="s">
        <v>28</v>
      </c>
      <c r="Q32" s="126">
        <v>0</v>
      </c>
      <c r="R32" s="129">
        <v>20603000</v>
      </c>
      <c r="S32" s="129">
        <v>20603000</v>
      </c>
      <c r="T32" s="127">
        <v>0</v>
      </c>
      <c r="U32" s="127">
        <v>0</v>
      </c>
      <c r="V32" s="127" t="s">
        <v>84</v>
      </c>
      <c r="W32" s="129" t="s">
        <v>29</v>
      </c>
      <c r="X32" s="129" t="s">
        <v>399</v>
      </c>
      <c r="Y32" s="125">
        <v>3778899</v>
      </c>
      <c r="Z32" s="129" t="s">
        <v>400</v>
      </c>
    </row>
    <row r="33" spans="1:26" ht="50.1" customHeight="1" x14ac:dyDescent="0.25">
      <c r="A33" s="125">
        <v>32</v>
      </c>
      <c r="B33" s="123" t="s">
        <v>392</v>
      </c>
      <c r="C33" s="123" t="s">
        <v>431</v>
      </c>
      <c r="D33" s="123" t="s">
        <v>432</v>
      </c>
      <c r="E33" s="123" t="s">
        <v>433</v>
      </c>
      <c r="F33" s="123" t="s">
        <v>27</v>
      </c>
      <c r="G33" s="123" t="s">
        <v>31</v>
      </c>
      <c r="H33" s="123" t="s">
        <v>99</v>
      </c>
      <c r="I33" s="125" t="s">
        <v>100</v>
      </c>
      <c r="J33" s="125">
        <v>80111600</v>
      </c>
      <c r="K33" s="125" t="s">
        <v>438</v>
      </c>
      <c r="L33" s="128">
        <v>1</v>
      </c>
      <c r="M33" s="128">
        <v>1</v>
      </c>
      <c r="N33" s="125">
        <v>11</v>
      </c>
      <c r="O33" s="128">
        <v>1</v>
      </c>
      <c r="P33" s="123" t="s">
        <v>28</v>
      </c>
      <c r="Q33" s="126">
        <v>0</v>
      </c>
      <c r="R33" s="129">
        <v>20603000</v>
      </c>
      <c r="S33" s="129">
        <v>20603000</v>
      </c>
      <c r="T33" s="127">
        <v>0</v>
      </c>
      <c r="U33" s="127">
        <v>0</v>
      </c>
      <c r="V33" s="127" t="s">
        <v>84</v>
      </c>
      <c r="W33" s="129" t="s">
        <v>29</v>
      </c>
      <c r="X33" s="129" t="s">
        <v>399</v>
      </c>
      <c r="Y33" s="125">
        <v>3778899</v>
      </c>
      <c r="Z33" s="129" t="s">
        <v>400</v>
      </c>
    </row>
    <row r="34" spans="1:26" ht="50.1" customHeight="1" x14ac:dyDescent="0.25">
      <c r="A34" s="123">
        <v>33</v>
      </c>
      <c r="B34" s="123" t="s">
        <v>392</v>
      </c>
      <c r="C34" s="123" t="s">
        <v>431</v>
      </c>
      <c r="D34" s="123" t="s">
        <v>432</v>
      </c>
      <c r="E34" s="123" t="s">
        <v>433</v>
      </c>
      <c r="F34" s="123" t="s">
        <v>27</v>
      </c>
      <c r="G34" s="123" t="s">
        <v>31</v>
      </c>
      <c r="H34" s="123" t="s">
        <v>99</v>
      </c>
      <c r="I34" s="125" t="s">
        <v>100</v>
      </c>
      <c r="J34" s="125">
        <v>80111600</v>
      </c>
      <c r="K34" s="125" t="s">
        <v>439</v>
      </c>
      <c r="L34" s="126">
        <v>1</v>
      </c>
      <c r="M34" s="126">
        <v>1</v>
      </c>
      <c r="N34" s="125">
        <v>11</v>
      </c>
      <c r="O34" s="126">
        <v>1</v>
      </c>
      <c r="P34" s="123" t="s">
        <v>28</v>
      </c>
      <c r="Q34" s="126">
        <v>0</v>
      </c>
      <c r="R34" s="127">
        <v>30646000</v>
      </c>
      <c r="S34" s="127">
        <v>30646000</v>
      </c>
      <c r="T34" s="127">
        <v>0</v>
      </c>
      <c r="U34" s="127">
        <v>0</v>
      </c>
      <c r="V34" s="127" t="s">
        <v>84</v>
      </c>
      <c r="W34" s="127" t="s">
        <v>29</v>
      </c>
      <c r="X34" s="127" t="s">
        <v>399</v>
      </c>
      <c r="Y34" s="123">
        <v>3778899</v>
      </c>
      <c r="Z34" s="127" t="s">
        <v>400</v>
      </c>
    </row>
    <row r="35" spans="1:26" ht="50.1" customHeight="1" x14ac:dyDescent="0.25">
      <c r="A35" s="123">
        <v>34</v>
      </c>
      <c r="B35" s="123" t="s">
        <v>392</v>
      </c>
      <c r="C35" s="123" t="s">
        <v>431</v>
      </c>
      <c r="D35" s="123" t="s">
        <v>432</v>
      </c>
      <c r="E35" s="123" t="s">
        <v>433</v>
      </c>
      <c r="F35" s="123" t="s">
        <v>27</v>
      </c>
      <c r="G35" s="123" t="s">
        <v>31</v>
      </c>
      <c r="H35" s="123" t="s">
        <v>99</v>
      </c>
      <c r="I35" s="125" t="s">
        <v>100</v>
      </c>
      <c r="J35" s="125">
        <v>80111600</v>
      </c>
      <c r="K35" s="125" t="s">
        <v>440</v>
      </c>
      <c r="L35" s="126">
        <v>1</v>
      </c>
      <c r="M35" s="126">
        <v>1</v>
      </c>
      <c r="N35" s="125">
        <v>11</v>
      </c>
      <c r="O35" s="126">
        <v>1</v>
      </c>
      <c r="P35" s="123" t="s">
        <v>28</v>
      </c>
      <c r="Q35" s="126">
        <v>0</v>
      </c>
      <c r="R35" s="127">
        <v>45089000</v>
      </c>
      <c r="S35" s="127">
        <v>45089000</v>
      </c>
      <c r="T35" s="127">
        <v>0</v>
      </c>
      <c r="U35" s="127">
        <v>0</v>
      </c>
      <c r="V35" s="127" t="s">
        <v>84</v>
      </c>
      <c r="W35" s="127" t="s">
        <v>29</v>
      </c>
      <c r="X35" s="127" t="s">
        <v>399</v>
      </c>
      <c r="Y35" s="123">
        <v>3778899</v>
      </c>
      <c r="Z35" s="127" t="s">
        <v>400</v>
      </c>
    </row>
    <row r="36" spans="1:26" ht="50.1" customHeight="1" x14ac:dyDescent="0.25">
      <c r="A36" s="123">
        <v>35</v>
      </c>
      <c r="B36" s="123" t="s">
        <v>392</v>
      </c>
      <c r="C36" s="123" t="s">
        <v>431</v>
      </c>
      <c r="D36" s="123" t="s">
        <v>432</v>
      </c>
      <c r="E36" s="123" t="s">
        <v>433</v>
      </c>
      <c r="F36" s="123" t="s">
        <v>27</v>
      </c>
      <c r="G36" s="123" t="s">
        <v>31</v>
      </c>
      <c r="H36" s="123" t="s">
        <v>99</v>
      </c>
      <c r="I36" s="125" t="s">
        <v>100</v>
      </c>
      <c r="J36" s="125">
        <v>80111600</v>
      </c>
      <c r="K36" s="125" t="s">
        <v>441</v>
      </c>
      <c r="L36" s="126">
        <v>1</v>
      </c>
      <c r="M36" s="126">
        <v>1</v>
      </c>
      <c r="N36" s="125">
        <v>11</v>
      </c>
      <c r="O36" s="126">
        <v>1</v>
      </c>
      <c r="P36" s="123" t="s">
        <v>28</v>
      </c>
      <c r="Q36" s="126">
        <v>0</v>
      </c>
      <c r="R36" s="127">
        <v>51920000</v>
      </c>
      <c r="S36" s="127">
        <v>51920000</v>
      </c>
      <c r="T36" s="127">
        <v>0</v>
      </c>
      <c r="U36" s="127">
        <v>0</v>
      </c>
      <c r="V36" s="127" t="s">
        <v>84</v>
      </c>
      <c r="W36" s="127" t="s">
        <v>29</v>
      </c>
      <c r="X36" s="127" t="s">
        <v>399</v>
      </c>
      <c r="Y36" s="123">
        <v>3778899</v>
      </c>
      <c r="Z36" s="127" t="s">
        <v>400</v>
      </c>
    </row>
    <row r="37" spans="1:26" ht="50.1" customHeight="1" x14ac:dyDescent="0.25">
      <c r="A37" s="123">
        <v>36</v>
      </c>
      <c r="B37" s="123" t="s">
        <v>392</v>
      </c>
      <c r="C37" s="123" t="s">
        <v>431</v>
      </c>
      <c r="D37" s="123" t="s">
        <v>432</v>
      </c>
      <c r="E37" s="123" t="s">
        <v>433</v>
      </c>
      <c r="F37" s="123" t="s">
        <v>27</v>
      </c>
      <c r="G37" s="123" t="s">
        <v>31</v>
      </c>
      <c r="H37" s="123" t="s">
        <v>99</v>
      </c>
      <c r="I37" s="125" t="s">
        <v>100</v>
      </c>
      <c r="J37" s="125">
        <v>80111600</v>
      </c>
      <c r="K37" s="125" t="s">
        <v>442</v>
      </c>
      <c r="L37" s="126">
        <v>1</v>
      </c>
      <c r="M37" s="126">
        <v>1</v>
      </c>
      <c r="N37" s="125">
        <v>11</v>
      </c>
      <c r="O37" s="126">
        <v>1</v>
      </c>
      <c r="P37" s="123" t="s">
        <v>28</v>
      </c>
      <c r="Q37" s="126">
        <v>0</v>
      </c>
      <c r="R37" s="127">
        <v>16192000</v>
      </c>
      <c r="S37" s="127">
        <v>16192000</v>
      </c>
      <c r="T37" s="127">
        <v>0</v>
      </c>
      <c r="U37" s="127">
        <v>0</v>
      </c>
      <c r="V37" s="127" t="s">
        <v>84</v>
      </c>
      <c r="W37" s="127" t="s">
        <v>29</v>
      </c>
      <c r="X37" s="127" t="s">
        <v>399</v>
      </c>
      <c r="Y37" s="123">
        <v>3778899</v>
      </c>
      <c r="Z37" s="127" t="s">
        <v>400</v>
      </c>
    </row>
    <row r="38" spans="1:26" ht="50.1" customHeight="1" x14ac:dyDescent="0.25">
      <c r="A38" s="123">
        <v>37</v>
      </c>
      <c r="B38" s="123" t="s">
        <v>392</v>
      </c>
      <c r="C38" s="123" t="s">
        <v>443</v>
      </c>
      <c r="D38" s="123" t="s">
        <v>394</v>
      </c>
      <c r="E38" s="123" t="s">
        <v>444</v>
      </c>
      <c r="F38" s="124" t="s">
        <v>396</v>
      </c>
      <c r="G38" s="123" t="s">
        <v>31</v>
      </c>
      <c r="H38" s="123" t="s">
        <v>99</v>
      </c>
      <c r="I38" s="125" t="s">
        <v>100</v>
      </c>
      <c r="J38" s="125">
        <v>80111600</v>
      </c>
      <c r="K38" s="125" t="s">
        <v>445</v>
      </c>
      <c r="L38" s="126">
        <v>1</v>
      </c>
      <c r="M38" s="126">
        <v>1</v>
      </c>
      <c r="N38" s="125">
        <v>11</v>
      </c>
      <c r="O38" s="126">
        <v>1</v>
      </c>
      <c r="P38" s="123" t="s">
        <v>28</v>
      </c>
      <c r="Q38" s="126">
        <v>0</v>
      </c>
      <c r="R38" s="127">
        <v>58740000</v>
      </c>
      <c r="S38" s="127">
        <v>58740000</v>
      </c>
      <c r="T38" s="127">
        <v>0</v>
      </c>
      <c r="U38" s="127">
        <v>0</v>
      </c>
      <c r="V38" s="127" t="s">
        <v>84</v>
      </c>
      <c r="W38" s="127" t="s">
        <v>29</v>
      </c>
      <c r="X38" s="127" t="s">
        <v>399</v>
      </c>
      <c r="Y38" s="123">
        <v>3778899</v>
      </c>
      <c r="Z38" s="127" t="s">
        <v>400</v>
      </c>
    </row>
    <row r="39" spans="1:26" ht="50.1" customHeight="1" x14ac:dyDescent="0.25">
      <c r="A39" s="125">
        <v>38</v>
      </c>
      <c r="B39" s="123" t="s">
        <v>392</v>
      </c>
      <c r="C39" s="123" t="s">
        <v>443</v>
      </c>
      <c r="D39" s="123" t="s">
        <v>394</v>
      </c>
      <c r="E39" s="123" t="s">
        <v>444</v>
      </c>
      <c r="F39" s="124" t="s">
        <v>396</v>
      </c>
      <c r="G39" s="123" t="s">
        <v>31</v>
      </c>
      <c r="H39" s="123" t="s">
        <v>99</v>
      </c>
      <c r="I39" s="125" t="s">
        <v>100</v>
      </c>
      <c r="J39" s="125">
        <v>80111600</v>
      </c>
      <c r="K39" s="125" t="s">
        <v>446</v>
      </c>
      <c r="L39" s="128">
        <v>1</v>
      </c>
      <c r="M39" s="128">
        <v>1</v>
      </c>
      <c r="N39" s="125">
        <v>11</v>
      </c>
      <c r="O39" s="128">
        <v>1</v>
      </c>
      <c r="P39" s="123" t="s">
        <v>28</v>
      </c>
      <c r="Q39" s="126">
        <v>0</v>
      </c>
      <c r="R39" s="129">
        <v>20603000</v>
      </c>
      <c r="S39" s="129">
        <v>20603000</v>
      </c>
      <c r="T39" s="127">
        <v>0</v>
      </c>
      <c r="U39" s="127">
        <v>0</v>
      </c>
      <c r="V39" s="127" t="s">
        <v>84</v>
      </c>
      <c r="W39" s="129" t="s">
        <v>29</v>
      </c>
      <c r="X39" s="129" t="s">
        <v>399</v>
      </c>
      <c r="Y39" s="125">
        <v>3778899</v>
      </c>
      <c r="Z39" s="129" t="s">
        <v>400</v>
      </c>
    </row>
    <row r="40" spans="1:26" ht="50.1" customHeight="1" x14ac:dyDescent="0.25">
      <c r="A40" s="125">
        <v>39</v>
      </c>
      <c r="B40" s="123" t="s">
        <v>392</v>
      </c>
      <c r="C40" s="123" t="s">
        <v>443</v>
      </c>
      <c r="D40" s="123" t="s">
        <v>394</v>
      </c>
      <c r="E40" s="123" t="s">
        <v>444</v>
      </c>
      <c r="F40" s="124" t="s">
        <v>396</v>
      </c>
      <c r="G40" s="123" t="s">
        <v>31</v>
      </c>
      <c r="H40" s="123" t="s">
        <v>99</v>
      </c>
      <c r="I40" s="125" t="s">
        <v>100</v>
      </c>
      <c r="J40" s="125">
        <v>80111600</v>
      </c>
      <c r="K40" s="125" t="s">
        <v>447</v>
      </c>
      <c r="L40" s="128">
        <v>1</v>
      </c>
      <c r="M40" s="128">
        <v>1</v>
      </c>
      <c r="N40" s="125">
        <v>11</v>
      </c>
      <c r="O40" s="128">
        <v>1</v>
      </c>
      <c r="P40" s="123" t="s">
        <v>28</v>
      </c>
      <c r="Q40" s="126">
        <v>0</v>
      </c>
      <c r="R40" s="129">
        <v>28226000</v>
      </c>
      <c r="S40" s="129">
        <v>28226000</v>
      </c>
      <c r="T40" s="127">
        <v>0</v>
      </c>
      <c r="U40" s="127">
        <v>0</v>
      </c>
      <c r="V40" s="127" t="s">
        <v>84</v>
      </c>
      <c r="W40" s="129" t="s">
        <v>29</v>
      </c>
      <c r="X40" s="129" t="s">
        <v>399</v>
      </c>
      <c r="Y40" s="125">
        <v>3778899</v>
      </c>
      <c r="Z40" s="129" t="s">
        <v>400</v>
      </c>
    </row>
    <row r="41" spans="1:26" ht="50.1" customHeight="1" x14ac:dyDescent="0.25">
      <c r="A41" s="125">
        <v>40</v>
      </c>
      <c r="B41" s="123" t="s">
        <v>392</v>
      </c>
      <c r="C41" s="123" t="s">
        <v>443</v>
      </c>
      <c r="D41" s="123" t="s">
        <v>394</v>
      </c>
      <c r="E41" s="123" t="s">
        <v>444</v>
      </c>
      <c r="F41" s="124" t="s">
        <v>396</v>
      </c>
      <c r="G41" s="123" t="s">
        <v>31</v>
      </c>
      <c r="H41" s="123" t="s">
        <v>99</v>
      </c>
      <c r="I41" s="125" t="s">
        <v>100</v>
      </c>
      <c r="J41" s="125">
        <v>80111600</v>
      </c>
      <c r="K41" s="125" t="s">
        <v>446</v>
      </c>
      <c r="L41" s="128">
        <v>1</v>
      </c>
      <c r="M41" s="128">
        <v>1</v>
      </c>
      <c r="N41" s="125">
        <v>11</v>
      </c>
      <c r="O41" s="128">
        <v>1</v>
      </c>
      <c r="P41" s="123" t="s">
        <v>28</v>
      </c>
      <c r="Q41" s="126">
        <v>0</v>
      </c>
      <c r="R41" s="129">
        <v>20603000</v>
      </c>
      <c r="S41" s="129">
        <v>20603000</v>
      </c>
      <c r="T41" s="127">
        <v>0</v>
      </c>
      <c r="U41" s="127">
        <v>0</v>
      </c>
      <c r="V41" s="127" t="s">
        <v>84</v>
      </c>
      <c r="W41" s="129" t="s">
        <v>29</v>
      </c>
      <c r="X41" s="129" t="s">
        <v>399</v>
      </c>
      <c r="Y41" s="125">
        <v>3778899</v>
      </c>
      <c r="Z41" s="129" t="s">
        <v>400</v>
      </c>
    </row>
    <row r="42" spans="1:26" ht="50.1" customHeight="1" x14ac:dyDescent="0.25">
      <c r="A42" s="123">
        <v>41</v>
      </c>
      <c r="B42" s="123" t="s">
        <v>392</v>
      </c>
      <c r="C42" s="123" t="s">
        <v>443</v>
      </c>
      <c r="D42" s="123" t="s">
        <v>394</v>
      </c>
      <c r="E42" s="123" t="s">
        <v>444</v>
      </c>
      <c r="F42" s="123" t="s">
        <v>27</v>
      </c>
      <c r="G42" s="123" t="s">
        <v>31</v>
      </c>
      <c r="H42" s="123" t="s">
        <v>99</v>
      </c>
      <c r="I42" s="125" t="s">
        <v>100</v>
      </c>
      <c r="J42" s="125">
        <v>80111600</v>
      </c>
      <c r="K42" s="125" t="s">
        <v>448</v>
      </c>
      <c r="L42" s="126">
        <v>1</v>
      </c>
      <c r="M42" s="126">
        <v>1</v>
      </c>
      <c r="N42" s="125">
        <v>11</v>
      </c>
      <c r="O42" s="126">
        <v>1</v>
      </c>
      <c r="P42" s="123" t="s">
        <v>28</v>
      </c>
      <c r="Q42" s="126">
        <v>0</v>
      </c>
      <c r="R42" s="127">
        <v>35849000</v>
      </c>
      <c r="S42" s="127">
        <v>35849000</v>
      </c>
      <c r="T42" s="127">
        <v>0</v>
      </c>
      <c r="U42" s="127">
        <v>0</v>
      </c>
      <c r="V42" s="127" t="s">
        <v>84</v>
      </c>
      <c r="W42" s="127" t="s">
        <v>29</v>
      </c>
      <c r="X42" s="127" t="s">
        <v>399</v>
      </c>
      <c r="Y42" s="123">
        <v>3778899</v>
      </c>
      <c r="Z42" s="127" t="s">
        <v>400</v>
      </c>
    </row>
    <row r="43" spans="1:26" ht="50.1" customHeight="1" x14ac:dyDescent="0.25">
      <c r="A43" s="125">
        <v>42</v>
      </c>
      <c r="B43" s="123" t="s">
        <v>392</v>
      </c>
      <c r="C43" s="123" t="s">
        <v>443</v>
      </c>
      <c r="D43" s="123" t="s">
        <v>394</v>
      </c>
      <c r="E43" s="123" t="s">
        <v>444</v>
      </c>
      <c r="F43" s="124" t="s">
        <v>396</v>
      </c>
      <c r="G43" s="123" t="s">
        <v>31</v>
      </c>
      <c r="H43" s="123" t="s">
        <v>99</v>
      </c>
      <c r="I43" s="125" t="s">
        <v>100</v>
      </c>
      <c r="J43" s="125">
        <v>80111600</v>
      </c>
      <c r="K43" s="125" t="s">
        <v>446</v>
      </c>
      <c r="L43" s="128">
        <v>1</v>
      </c>
      <c r="M43" s="128">
        <v>1</v>
      </c>
      <c r="N43" s="125">
        <v>11</v>
      </c>
      <c r="O43" s="128">
        <v>1</v>
      </c>
      <c r="P43" s="123" t="s">
        <v>28</v>
      </c>
      <c r="Q43" s="126">
        <v>0</v>
      </c>
      <c r="R43" s="129">
        <v>20603000</v>
      </c>
      <c r="S43" s="129">
        <v>20603000</v>
      </c>
      <c r="T43" s="127">
        <v>0</v>
      </c>
      <c r="U43" s="127">
        <v>0</v>
      </c>
      <c r="V43" s="127" t="s">
        <v>84</v>
      </c>
      <c r="W43" s="129" t="s">
        <v>29</v>
      </c>
      <c r="X43" s="129" t="s">
        <v>399</v>
      </c>
      <c r="Y43" s="125">
        <v>3778899</v>
      </c>
      <c r="Z43" s="129" t="s">
        <v>400</v>
      </c>
    </row>
    <row r="44" spans="1:26" ht="50.1" customHeight="1" x14ac:dyDescent="0.25">
      <c r="A44" s="125">
        <v>43</v>
      </c>
      <c r="B44" s="123" t="s">
        <v>392</v>
      </c>
      <c r="C44" s="123" t="s">
        <v>443</v>
      </c>
      <c r="D44" s="123" t="s">
        <v>394</v>
      </c>
      <c r="E44" s="123" t="s">
        <v>444</v>
      </c>
      <c r="F44" s="124" t="s">
        <v>396</v>
      </c>
      <c r="G44" s="123" t="s">
        <v>31</v>
      </c>
      <c r="H44" s="123" t="s">
        <v>99</v>
      </c>
      <c r="I44" s="125" t="s">
        <v>100</v>
      </c>
      <c r="J44" s="125">
        <v>80111600</v>
      </c>
      <c r="K44" s="125" t="s">
        <v>447</v>
      </c>
      <c r="L44" s="128">
        <v>1</v>
      </c>
      <c r="M44" s="128">
        <v>1</v>
      </c>
      <c r="N44" s="125">
        <v>11</v>
      </c>
      <c r="O44" s="128">
        <v>1</v>
      </c>
      <c r="P44" s="123" t="s">
        <v>28</v>
      </c>
      <c r="Q44" s="126">
        <v>0</v>
      </c>
      <c r="R44" s="129">
        <v>22209000</v>
      </c>
      <c r="S44" s="129">
        <v>22209000</v>
      </c>
      <c r="T44" s="127">
        <v>0</v>
      </c>
      <c r="U44" s="127">
        <v>0</v>
      </c>
      <c r="V44" s="127" t="s">
        <v>84</v>
      </c>
      <c r="W44" s="129" t="s">
        <v>29</v>
      </c>
      <c r="X44" s="129" t="s">
        <v>399</v>
      </c>
      <c r="Y44" s="125">
        <v>3778899</v>
      </c>
      <c r="Z44" s="129" t="s">
        <v>400</v>
      </c>
    </row>
    <row r="45" spans="1:26" ht="50.1" customHeight="1" x14ac:dyDescent="0.25">
      <c r="A45" s="125">
        <v>44</v>
      </c>
      <c r="B45" s="123" t="s">
        <v>392</v>
      </c>
      <c r="C45" s="123" t="s">
        <v>443</v>
      </c>
      <c r="D45" s="123" t="s">
        <v>394</v>
      </c>
      <c r="E45" s="123" t="s">
        <v>444</v>
      </c>
      <c r="F45" s="124" t="s">
        <v>396</v>
      </c>
      <c r="G45" s="123" t="s">
        <v>31</v>
      </c>
      <c r="H45" s="123" t="s">
        <v>99</v>
      </c>
      <c r="I45" s="125" t="s">
        <v>100</v>
      </c>
      <c r="J45" s="125">
        <v>80111600</v>
      </c>
      <c r="K45" s="125" t="s">
        <v>446</v>
      </c>
      <c r="L45" s="128">
        <v>1</v>
      </c>
      <c r="M45" s="128">
        <v>1</v>
      </c>
      <c r="N45" s="125">
        <v>11</v>
      </c>
      <c r="O45" s="128">
        <v>1</v>
      </c>
      <c r="P45" s="123" t="s">
        <v>28</v>
      </c>
      <c r="Q45" s="126">
        <v>0</v>
      </c>
      <c r="R45" s="129">
        <v>20603000</v>
      </c>
      <c r="S45" s="129">
        <v>20603000</v>
      </c>
      <c r="T45" s="127">
        <v>0</v>
      </c>
      <c r="U45" s="127">
        <v>0</v>
      </c>
      <c r="V45" s="127" t="s">
        <v>84</v>
      </c>
      <c r="W45" s="129" t="s">
        <v>29</v>
      </c>
      <c r="X45" s="129" t="s">
        <v>399</v>
      </c>
      <c r="Y45" s="125">
        <v>3778899</v>
      </c>
      <c r="Z45" s="129" t="s">
        <v>400</v>
      </c>
    </row>
    <row r="46" spans="1:26" ht="50.1" customHeight="1" x14ac:dyDescent="0.25">
      <c r="A46" s="125">
        <v>45</v>
      </c>
      <c r="B46" s="123" t="s">
        <v>392</v>
      </c>
      <c r="C46" s="123" t="s">
        <v>443</v>
      </c>
      <c r="D46" s="123" t="s">
        <v>394</v>
      </c>
      <c r="E46" s="123" t="s">
        <v>444</v>
      </c>
      <c r="F46" s="124" t="s">
        <v>396</v>
      </c>
      <c r="G46" s="123" t="s">
        <v>31</v>
      </c>
      <c r="H46" s="123" t="s">
        <v>99</v>
      </c>
      <c r="I46" s="125" t="s">
        <v>100</v>
      </c>
      <c r="J46" s="125">
        <v>80111600</v>
      </c>
      <c r="K46" s="125" t="s">
        <v>447</v>
      </c>
      <c r="L46" s="128">
        <v>1</v>
      </c>
      <c r="M46" s="128">
        <v>1</v>
      </c>
      <c r="N46" s="125">
        <v>11</v>
      </c>
      <c r="O46" s="128">
        <v>1</v>
      </c>
      <c r="P46" s="123" t="s">
        <v>28</v>
      </c>
      <c r="Q46" s="126">
        <v>0</v>
      </c>
      <c r="R46" s="129">
        <v>28226000</v>
      </c>
      <c r="S46" s="129">
        <v>28226000</v>
      </c>
      <c r="T46" s="127">
        <v>0</v>
      </c>
      <c r="U46" s="127">
        <v>0</v>
      </c>
      <c r="V46" s="127" t="s">
        <v>84</v>
      </c>
      <c r="W46" s="129" t="s">
        <v>29</v>
      </c>
      <c r="X46" s="129" t="s">
        <v>399</v>
      </c>
      <c r="Y46" s="125">
        <v>3778899</v>
      </c>
      <c r="Z46" s="129" t="s">
        <v>400</v>
      </c>
    </row>
    <row r="47" spans="1:26" ht="50.1" customHeight="1" x14ac:dyDescent="0.25">
      <c r="A47" s="123">
        <v>46</v>
      </c>
      <c r="B47" s="123" t="s">
        <v>392</v>
      </c>
      <c r="C47" s="123" t="s">
        <v>449</v>
      </c>
      <c r="D47" s="123" t="s">
        <v>450</v>
      </c>
      <c r="E47" s="123" t="s">
        <v>451</v>
      </c>
      <c r="F47" s="124" t="s">
        <v>396</v>
      </c>
      <c r="G47" s="123" t="s">
        <v>31</v>
      </c>
      <c r="H47" s="123" t="s">
        <v>99</v>
      </c>
      <c r="I47" s="125" t="s">
        <v>100</v>
      </c>
      <c r="J47" s="125">
        <v>80111600</v>
      </c>
      <c r="K47" s="125" t="s">
        <v>452</v>
      </c>
      <c r="L47" s="126">
        <v>1</v>
      </c>
      <c r="M47" s="126">
        <v>1</v>
      </c>
      <c r="N47" s="125">
        <v>11</v>
      </c>
      <c r="O47" s="126">
        <v>1</v>
      </c>
      <c r="P47" s="123" t="s">
        <v>28</v>
      </c>
      <c r="Q47" s="126">
        <v>0</v>
      </c>
      <c r="R47" s="127">
        <v>124443000</v>
      </c>
      <c r="S47" s="127">
        <v>124443000</v>
      </c>
      <c r="T47" s="127">
        <v>0</v>
      </c>
      <c r="U47" s="127">
        <v>0</v>
      </c>
      <c r="V47" s="127" t="s">
        <v>84</v>
      </c>
      <c r="W47" s="127" t="s">
        <v>29</v>
      </c>
      <c r="X47" s="127" t="s">
        <v>399</v>
      </c>
      <c r="Y47" s="123">
        <v>3778899</v>
      </c>
      <c r="Z47" s="127" t="s">
        <v>400</v>
      </c>
    </row>
    <row r="48" spans="1:26" ht="50.1" customHeight="1" x14ac:dyDescent="0.25">
      <c r="A48" s="123">
        <v>47</v>
      </c>
      <c r="B48" s="123" t="s">
        <v>392</v>
      </c>
      <c r="C48" s="123" t="s">
        <v>449</v>
      </c>
      <c r="D48" s="123" t="s">
        <v>450</v>
      </c>
      <c r="E48" s="123" t="s">
        <v>451</v>
      </c>
      <c r="F48" s="124" t="s">
        <v>396</v>
      </c>
      <c r="G48" s="123" t="s">
        <v>31</v>
      </c>
      <c r="H48" s="123" t="s">
        <v>99</v>
      </c>
      <c r="I48" s="125" t="s">
        <v>100</v>
      </c>
      <c r="J48" s="125">
        <v>80111600</v>
      </c>
      <c r="K48" s="125" t="s">
        <v>453</v>
      </c>
      <c r="L48" s="126">
        <v>1</v>
      </c>
      <c r="M48" s="126">
        <v>1</v>
      </c>
      <c r="N48" s="125">
        <v>11</v>
      </c>
      <c r="O48" s="126">
        <v>1</v>
      </c>
      <c r="P48" s="123" t="s">
        <v>28</v>
      </c>
      <c r="Q48" s="126">
        <v>0</v>
      </c>
      <c r="R48" s="127">
        <v>65560000</v>
      </c>
      <c r="S48" s="127">
        <v>65560000</v>
      </c>
      <c r="T48" s="127">
        <v>0</v>
      </c>
      <c r="U48" s="127">
        <v>0</v>
      </c>
      <c r="V48" s="127" t="s">
        <v>84</v>
      </c>
      <c r="W48" s="127" t="s">
        <v>29</v>
      </c>
      <c r="X48" s="127" t="s">
        <v>399</v>
      </c>
      <c r="Y48" s="123">
        <v>3778899</v>
      </c>
      <c r="Z48" s="127" t="s">
        <v>400</v>
      </c>
    </row>
    <row r="49" spans="1:26" ht="50.1" customHeight="1" x14ac:dyDescent="0.25">
      <c r="A49" s="123">
        <v>48</v>
      </c>
      <c r="B49" s="123" t="s">
        <v>392</v>
      </c>
      <c r="C49" s="123" t="s">
        <v>449</v>
      </c>
      <c r="D49" s="123" t="s">
        <v>450</v>
      </c>
      <c r="E49" s="123" t="s">
        <v>451</v>
      </c>
      <c r="F49" s="124" t="s">
        <v>396</v>
      </c>
      <c r="G49" s="123" t="s">
        <v>31</v>
      </c>
      <c r="H49" s="123" t="s">
        <v>99</v>
      </c>
      <c r="I49" s="125" t="s">
        <v>100</v>
      </c>
      <c r="J49" s="125">
        <v>80111600</v>
      </c>
      <c r="K49" s="125" t="s">
        <v>454</v>
      </c>
      <c r="L49" s="126">
        <v>1</v>
      </c>
      <c r="M49" s="126">
        <v>1</v>
      </c>
      <c r="N49" s="125">
        <v>11</v>
      </c>
      <c r="O49" s="126">
        <v>1</v>
      </c>
      <c r="P49" s="123" t="s">
        <v>28</v>
      </c>
      <c r="Q49" s="126">
        <v>0</v>
      </c>
      <c r="R49" s="127">
        <v>68981000</v>
      </c>
      <c r="S49" s="127">
        <v>68981000</v>
      </c>
      <c r="T49" s="127">
        <v>0</v>
      </c>
      <c r="U49" s="127">
        <v>0</v>
      </c>
      <c r="V49" s="127" t="s">
        <v>84</v>
      </c>
      <c r="W49" s="127" t="s">
        <v>29</v>
      </c>
      <c r="X49" s="127" t="s">
        <v>399</v>
      </c>
      <c r="Y49" s="123">
        <v>3778899</v>
      </c>
      <c r="Z49" s="127" t="s">
        <v>400</v>
      </c>
    </row>
    <row r="50" spans="1:26" ht="50.1" customHeight="1" x14ac:dyDescent="0.25">
      <c r="A50" s="123">
        <v>49</v>
      </c>
      <c r="B50" s="123" t="s">
        <v>392</v>
      </c>
      <c r="C50" s="123" t="s">
        <v>449</v>
      </c>
      <c r="D50" s="123" t="s">
        <v>450</v>
      </c>
      <c r="E50" s="123" t="s">
        <v>451</v>
      </c>
      <c r="F50" s="124" t="s">
        <v>396</v>
      </c>
      <c r="G50" s="123" t="s">
        <v>31</v>
      </c>
      <c r="H50" s="123" t="s">
        <v>99</v>
      </c>
      <c r="I50" s="125" t="s">
        <v>100</v>
      </c>
      <c r="J50" s="125">
        <v>80111600</v>
      </c>
      <c r="K50" s="125" t="s">
        <v>455</v>
      </c>
      <c r="L50" s="126">
        <v>1</v>
      </c>
      <c r="M50" s="126">
        <v>1</v>
      </c>
      <c r="N50" s="125">
        <v>11</v>
      </c>
      <c r="O50" s="126">
        <v>1</v>
      </c>
      <c r="P50" s="123" t="s">
        <v>28</v>
      </c>
      <c r="Q50" s="126">
        <v>0</v>
      </c>
      <c r="R50" s="127">
        <v>30646000</v>
      </c>
      <c r="S50" s="127">
        <v>30646000</v>
      </c>
      <c r="T50" s="127">
        <v>0</v>
      </c>
      <c r="U50" s="127">
        <v>0</v>
      </c>
      <c r="V50" s="127" t="s">
        <v>84</v>
      </c>
      <c r="W50" s="127" t="s">
        <v>29</v>
      </c>
      <c r="X50" s="127" t="s">
        <v>399</v>
      </c>
      <c r="Y50" s="123">
        <v>3778899</v>
      </c>
      <c r="Z50" s="127" t="s">
        <v>400</v>
      </c>
    </row>
    <row r="51" spans="1:26" ht="50.1" customHeight="1" x14ac:dyDescent="0.25">
      <c r="A51" s="123">
        <v>50</v>
      </c>
      <c r="B51" s="123" t="s">
        <v>392</v>
      </c>
      <c r="C51" s="123" t="s">
        <v>449</v>
      </c>
      <c r="D51" s="123" t="s">
        <v>450</v>
      </c>
      <c r="E51" s="123" t="s">
        <v>451</v>
      </c>
      <c r="F51" s="124" t="s">
        <v>396</v>
      </c>
      <c r="G51" s="123" t="s">
        <v>31</v>
      </c>
      <c r="H51" s="123" t="s">
        <v>99</v>
      </c>
      <c r="I51" s="125" t="s">
        <v>100</v>
      </c>
      <c r="J51" s="125">
        <v>80111600</v>
      </c>
      <c r="K51" s="125" t="s">
        <v>456</v>
      </c>
      <c r="L51" s="126">
        <v>1</v>
      </c>
      <c r="M51" s="126">
        <v>1</v>
      </c>
      <c r="N51" s="125">
        <v>11</v>
      </c>
      <c r="O51" s="126">
        <v>1</v>
      </c>
      <c r="P51" s="123" t="s">
        <v>28</v>
      </c>
      <c r="Q51" s="126">
        <v>0</v>
      </c>
      <c r="R51" s="127">
        <v>51920000</v>
      </c>
      <c r="S51" s="127">
        <v>51920000</v>
      </c>
      <c r="T51" s="127">
        <v>0</v>
      </c>
      <c r="U51" s="127">
        <v>0</v>
      </c>
      <c r="V51" s="127" t="s">
        <v>84</v>
      </c>
      <c r="W51" s="127" t="s">
        <v>29</v>
      </c>
      <c r="X51" s="127" t="s">
        <v>399</v>
      </c>
      <c r="Y51" s="123">
        <v>3778899</v>
      </c>
      <c r="Z51" s="127" t="s">
        <v>400</v>
      </c>
    </row>
    <row r="52" spans="1:26" ht="50.1" customHeight="1" x14ac:dyDescent="0.25">
      <c r="A52" s="123">
        <v>51</v>
      </c>
      <c r="B52" s="123" t="s">
        <v>392</v>
      </c>
      <c r="C52" s="123" t="s">
        <v>449</v>
      </c>
      <c r="D52" s="123" t="s">
        <v>450</v>
      </c>
      <c r="E52" s="123" t="s">
        <v>451</v>
      </c>
      <c r="F52" s="124" t="s">
        <v>396</v>
      </c>
      <c r="G52" s="123" t="s">
        <v>31</v>
      </c>
      <c r="H52" s="123" t="s">
        <v>99</v>
      </c>
      <c r="I52" s="125" t="s">
        <v>100</v>
      </c>
      <c r="J52" s="125">
        <v>80111600</v>
      </c>
      <c r="K52" s="125" t="s">
        <v>457</v>
      </c>
      <c r="L52" s="126">
        <v>1</v>
      </c>
      <c r="M52" s="126">
        <v>1</v>
      </c>
      <c r="N52" s="125">
        <v>11</v>
      </c>
      <c r="O52" s="126">
        <v>1</v>
      </c>
      <c r="P52" s="123" t="s">
        <v>28</v>
      </c>
      <c r="Q52" s="126">
        <v>0</v>
      </c>
      <c r="R52" s="127">
        <v>65560000</v>
      </c>
      <c r="S52" s="127">
        <v>65560000</v>
      </c>
      <c r="T52" s="127">
        <v>0</v>
      </c>
      <c r="U52" s="127">
        <v>0</v>
      </c>
      <c r="V52" s="127" t="s">
        <v>84</v>
      </c>
      <c r="W52" s="127" t="s">
        <v>29</v>
      </c>
      <c r="X52" s="127" t="s">
        <v>399</v>
      </c>
      <c r="Y52" s="123">
        <v>3778899</v>
      </c>
      <c r="Z52" s="127" t="s">
        <v>400</v>
      </c>
    </row>
    <row r="53" spans="1:26" ht="50.1" customHeight="1" x14ac:dyDescent="0.25">
      <c r="A53" s="123">
        <v>52</v>
      </c>
      <c r="B53" s="123" t="s">
        <v>392</v>
      </c>
      <c r="C53" s="123" t="s">
        <v>449</v>
      </c>
      <c r="D53" s="123" t="s">
        <v>450</v>
      </c>
      <c r="E53" s="123" t="s">
        <v>451</v>
      </c>
      <c r="F53" s="124" t="s">
        <v>396</v>
      </c>
      <c r="G53" s="123" t="s">
        <v>31</v>
      </c>
      <c r="H53" s="123" t="s">
        <v>99</v>
      </c>
      <c r="I53" s="125" t="s">
        <v>100</v>
      </c>
      <c r="J53" s="125">
        <v>80111600</v>
      </c>
      <c r="K53" s="125" t="s">
        <v>458</v>
      </c>
      <c r="L53" s="126">
        <v>1</v>
      </c>
      <c r="M53" s="126">
        <v>1</v>
      </c>
      <c r="N53" s="125">
        <v>11</v>
      </c>
      <c r="O53" s="126">
        <v>1</v>
      </c>
      <c r="P53" s="123" t="s">
        <v>28</v>
      </c>
      <c r="Q53" s="126">
        <v>0</v>
      </c>
      <c r="R53" s="127">
        <v>68981000</v>
      </c>
      <c r="S53" s="127">
        <v>68981000</v>
      </c>
      <c r="T53" s="127">
        <v>0</v>
      </c>
      <c r="U53" s="127">
        <v>0</v>
      </c>
      <c r="V53" s="127" t="s">
        <v>84</v>
      </c>
      <c r="W53" s="127" t="s">
        <v>29</v>
      </c>
      <c r="X53" s="127" t="s">
        <v>399</v>
      </c>
      <c r="Y53" s="123">
        <v>3778899</v>
      </c>
      <c r="Z53" s="127" t="s">
        <v>400</v>
      </c>
    </row>
    <row r="54" spans="1:26" ht="50.1" customHeight="1" x14ac:dyDescent="0.25">
      <c r="A54" s="123">
        <v>53</v>
      </c>
      <c r="B54" s="123" t="s">
        <v>392</v>
      </c>
      <c r="C54" s="123" t="s">
        <v>449</v>
      </c>
      <c r="D54" s="123" t="s">
        <v>450</v>
      </c>
      <c r="E54" s="123" t="s">
        <v>451</v>
      </c>
      <c r="F54" s="124" t="s">
        <v>396</v>
      </c>
      <c r="G54" s="123" t="s">
        <v>31</v>
      </c>
      <c r="H54" s="123" t="s">
        <v>99</v>
      </c>
      <c r="I54" s="125" t="s">
        <v>100</v>
      </c>
      <c r="J54" s="125">
        <v>80111600</v>
      </c>
      <c r="K54" s="125" t="s">
        <v>459</v>
      </c>
      <c r="L54" s="126">
        <v>1</v>
      </c>
      <c r="M54" s="126">
        <v>1</v>
      </c>
      <c r="N54" s="125">
        <v>11</v>
      </c>
      <c r="O54" s="126">
        <v>1</v>
      </c>
      <c r="P54" s="123" t="s">
        <v>28</v>
      </c>
      <c r="Q54" s="126">
        <v>0</v>
      </c>
      <c r="R54" s="127">
        <v>35849000</v>
      </c>
      <c r="S54" s="127">
        <v>35849000</v>
      </c>
      <c r="T54" s="127">
        <v>0</v>
      </c>
      <c r="U54" s="127">
        <v>0</v>
      </c>
      <c r="V54" s="127" t="s">
        <v>84</v>
      </c>
      <c r="W54" s="127" t="s">
        <v>29</v>
      </c>
      <c r="X54" s="127" t="s">
        <v>399</v>
      </c>
      <c r="Y54" s="123">
        <v>3778899</v>
      </c>
      <c r="Z54" s="127" t="s">
        <v>400</v>
      </c>
    </row>
    <row r="55" spans="1:26" ht="50.1" customHeight="1" x14ac:dyDescent="0.25">
      <c r="A55" s="125">
        <v>54</v>
      </c>
      <c r="B55" s="123" t="s">
        <v>392</v>
      </c>
      <c r="C55" s="123" t="s">
        <v>449</v>
      </c>
      <c r="D55" s="123" t="s">
        <v>450</v>
      </c>
      <c r="E55" s="123" t="s">
        <v>451</v>
      </c>
      <c r="F55" s="125" t="s">
        <v>27</v>
      </c>
      <c r="G55" s="123" t="s">
        <v>31</v>
      </c>
      <c r="H55" s="123" t="s">
        <v>99</v>
      </c>
      <c r="I55" s="125" t="s">
        <v>100</v>
      </c>
      <c r="J55" s="125">
        <v>80111600</v>
      </c>
      <c r="K55" s="125" t="s">
        <v>460</v>
      </c>
      <c r="L55" s="128">
        <v>1</v>
      </c>
      <c r="M55" s="128">
        <v>1</v>
      </c>
      <c r="N55" s="125">
        <v>11</v>
      </c>
      <c r="O55" s="128">
        <v>1</v>
      </c>
      <c r="P55" s="123" t="s">
        <v>28</v>
      </c>
      <c r="Q55" s="126">
        <v>0</v>
      </c>
      <c r="R55" s="129">
        <v>20603000</v>
      </c>
      <c r="S55" s="129">
        <v>20603000</v>
      </c>
      <c r="T55" s="127">
        <v>0</v>
      </c>
      <c r="U55" s="127">
        <v>0</v>
      </c>
      <c r="V55" s="127" t="s">
        <v>84</v>
      </c>
      <c r="W55" s="129" t="s">
        <v>29</v>
      </c>
      <c r="X55" s="129" t="s">
        <v>399</v>
      </c>
      <c r="Y55" s="125">
        <v>3778899</v>
      </c>
      <c r="Z55" s="129" t="s">
        <v>400</v>
      </c>
    </row>
    <row r="56" spans="1:26" ht="50.1" customHeight="1" x14ac:dyDescent="0.25">
      <c r="A56" s="125">
        <v>55</v>
      </c>
      <c r="B56" s="123" t="s">
        <v>392</v>
      </c>
      <c r="C56" s="123" t="s">
        <v>449</v>
      </c>
      <c r="D56" s="123" t="s">
        <v>450</v>
      </c>
      <c r="E56" s="123" t="s">
        <v>451</v>
      </c>
      <c r="F56" s="125" t="s">
        <v>27</v>
      </c>
      <c r="G56" s="123" t="s">
        <v>31</v>
      </c>
      <c r="H56" s="123" t="s">
        <v>99</v>
      </c>
      <c r="I56" s="125" t="s">
        <v>100</v>
      </c>
      <c r="J56" s="125">
        <v>80111600</v>
      </c>
      <c r="K56" s="125" t="s">
        <v>460</v>
      </c>
      <c r="L56" s="128">
        <v>1</v>
      </c>
      <c r="M56" s="128">
        <v>1</v>
      </c>
      <c r="N56" s="125">
        <v>11</v>
      </c>
      <c r="O56" s="128">
        <v>1</v>
      </c>
      <c r="P56" s="123" t="s">
        <v>28</v>
      </c>
      <c r="Q56" s="126">
        <v>0</v>
      </c>
      <c r="R56" s="129">
        <v>20603000</v>
      </c>
      <c r="S56" s="129">
        <v>20603000</v>
      </c>
      <c r="T56" s="127">
        <v>0</v>
      </c>
      <c r="U56" s="127">
        <v>0</v>
      </c>
      <c r="V56" s="127" t="s">
        <v>84</v>
      </c>
      <c r="W56" s="129" t="s">
        <v>29</v>
      </c>
      <c r="X56" s="129" t="s">
        <v>399</v>
      </c>
      <c r="Y56" s="125">
        <v>3778899</v>
      </c>
      <c r="Z56" s="129" t="s">
        <v>400</v>
      </c>
    </row>
    <row r="57" spans="1:26" ht="50.1" customHeight="1" x14ac:dyDescent="0.25">
      <c r="A57" s="123">
        <v>56</v>
      </c>
      <c r="B57" s="123" t="s">
        <v>392</v>
      </c>
      <c r="C57" s="123" t="s">
        <v>449</v>
      </c>
      <c r="D57" s="123" t="s">
        <v>450</v>
      </c>
      <c r="E57" s="123" t="s">
        <v>451</v>
      </c>
      <c r="F57" s="123" t="s">
        <v>27</v>
      </c>
      <c r="G57" s="123" t="s">
        <v>31</v>
      </c>
      <c r="H57" s="123" t="s">
        <v>99</v>
      </c>
      <c r="I57" s="125" t="s">
        <v>100</v>
      </c>
      <c r="J57" s="125">
        <v>80111600</v>
      </c>
      <c r="K57" s="125" t="s">
        <v>461</v>
      </c>
      <c r="L57" s="126">
        <v>1</v>
      </c>
      <c r="M57" s="126">
        <v>1</v>
      </c>
      <c r="N57" s="125">
        <v>11</v>
      </c>
      <c r="O57" s="126">
        <v>1</v>
      </c>
      <c r="P57" s="123" t="s">
        <v>28</v>
      </c>
      <c r="Q57" s="126">
        <v>0</v>
      </c>
      <c r="R57" s="127">
        <v>33044000</v>
      </c>
      <c r="S57" s="127">
        <v>33044000</v>
      </c>
      <c r="T57" s="127">
        <v>0</v>
      </c>
      <c r="U57" s="127">
        <v>0</v>
      </c>
      <c r="V57" s="127" t="s">
        <v>84</v>
      </c>
      <c r="W57" s="127" t="s">
        <v>29</v>
      </c>
      <c r="X57" s="127" t="s">
        <v>399</v>
      </c>
      <c r="Y57" s="123">
        <v>3778899</v>
      </c>
      <c r="Z57" s="127" t="s">
        <v>400</v>
      </c>
    </row>
    <row r="58" spans="1:26" ht="50.1" customHeight="1" x14ac:dyDescent="0.25">
      <c r="A58" s="125">
        <v>57</v>
      </c>
      <c r="B58" s="123" t="s">
        <v>392</v>
      </c>
      <c r="C58" s="123" t="s">
        <v>449</v>
      </c>
      <c r="D58" s="123" t="s">
        <v>450</v>
      </c>
      <c r="E58" s="123" t="s">
        <v>451</v>
      </c>
      <c r="F58" s="124" t="s">
        <v>396</v>
      </c>
      <c r="G58" s="123" t="s">
        <v>31</v>
      </c>
      <c r="H58" s="123" t="s">
        <v>99</v>
      </c>
      <c r="I58" s="125" t="s">
        <v>100</v>
      </c>
      <c r="J58" s="125">
        <v>80111600</v>
      </c>
      <c r="K58" s="125" t="s">
        <v>462</v>
      </c>
      <c r="L58" s="128">
        <v>1</v>
      </c>
      <c r="M58" s="128">
        <v>1</v>
      </c>
      <c r="N58" s="125">
        <v>11</v>
      </c>
      <c r="O58" s="128">
        <v>1</v>
      </c>
      <c r="P58" s="123" t="s">
        <v>28</v>
      </c>
      <c r="Q58" s="126">
        <v>0</v>
      </c>
      <c r="R58" s="129">
        <v>30646000</v>
      </c>
      <c r="S58" s="129">
        <v>30646000</v>
      </c>
      <c r="T58" s="127">
        <v>0</v>
      </c>
      <c r="U58" s="127">
        <v>0</v>
      </c>
      <c r="V58" s="127" t="s">
        <v>84</v>
      </c>
      <c r="W58" s="129" t="s">
        <v>29</v>
      </c>
      <c r="X58" s="129" t="s">
        <v>399</v>
      </c>
      <c r="Y58" s="125">
        <v>3778899</v>
      </c>
      <c r="Z58" s="129" t="s">
        <v>400</v>
      </c>
    </row>
    <row r="59" spans="1:26" ht="50.1" customHeight="1" x14ac:dyDescent="0.25">
      <c r="A59" s="123">
        <v>58</v>
      </c>
      <c r="B59" s="123" t="s">
        <v>392</v>
      </c>
      <c r="C59" s="123" t="s">
        <v>449</v>
      </c>
      <c r="D59" s="123" t="s">
        <v>450</v>
      </c>
      <c r="E59" s="123" t="s">
        <v>451</v>
      </c>
      <c r="F59" s="124" t="s">
        <v>396</v>
      </c>
      <c r="G59" s="123" t="s">
        <v>31</v>
      </c>
      <c r="H59" s="123" t="s">
        <v>99</v>
      </c>
      <c r="I59" s="125" t="s">
        <v>100</v>
      </c>
      <c r="J59" s="125">
        <v>80111600</v>
      </c>
      <c r="K59" s="125" t="s">
        <v>463</v>
      </c>
      <c r="L59" s="126">
        <v>1</v>
      </c>
      <c r="M59" s="126">
        <v>1</v>
      </c>
      <c r="N59" s="125">
        <v>11</v>
      </c>
      <c r="O59" s="126">
        <v>1</v>
      </c>
      <c r="P59" s="123" t="s">
        <v>28</v>
      </c>
      <c r="Q59" s="126">
        <v>0</v>
      </c>
      <c r="R59" s="127">
        <v>77605000</v>
      </c>
      <c r="S59" s="127">
        <v>77605000</v>
      </c>
      <c r="T59" s="127">
        <v>0</v>
      </c>
      <c r="U59" s="127">
        <v>0</v>
      </c>
      <c r="V59" s="127" t="s">
        <v>84</v>
      </c>
      <c r="W59" s="127" t="s">
        <v>29</v>
      </c>
      <c r="X59" s="127" t="s">
        <v>399</v>
      </c>
      <c r="Y59" s="123">
        <v>3778899</v>
      </c>
      <c r="Z59" s="127" t="s">
        <v>400</v>
      </c>
    </row>
    <row r="60" spans="1:26" ht="50.1" customHeight="1" x14ac:dyDescent="0.25">
      <c r="A60" s="123">
        <v>59</v>
      </c>
      <c r="B60" s="123" t="s">
        <v>392</v>
      </c>
      <c r="C60" s="123" t="s">
        <v>449</v>
      </c>
      <c r="D60" s="123" t="s">
        <v>450</v>
      </c>
      <c r="E60" s="123" t="s">
        <v>451</v>
      </c>
      <c r="F60" s="123" t="s">
        <v>27</v>
      </c>
      <c r="G60" s="123" t="s">
        <v>31</v>
      </c>
      <c r="H60" s="123" t="s">
        <v>99</v>
      </c>
      <c r="I60" s="125" t="s">
        <v>100</v>
      </c>
      <c r="J60" s="125">
        <v>80111600</v>
      </c>
      <c r="K60" s="125" t="s">
        <v>464</v>
      </c>
      <c r="L60" s="126">
        <v>1</v>
      </c>
      <c r="M60" s="126">
        <v>1</v>
      </c>
      <c r="N60" s="125">
        <v>11</v>
      </c>
      <c r="O60" s="126">
        <v>1</v>
      </c>
      <c r="P60" s="123" t="s">
        <v>28</v>
      </c>
      <c r="Q60" s="126">
        <v>0</v>
      </c>
      <c r="R60" s="127">
        <v>77605000</v>
      </c>
      <c r="S60" s="127">
        <v>77605000</v>
      </c>
      <c r="T60" s="127">
        <v>0</v>
      </c>
      <c r="U60" s="127">
        <v>0</v>
      </c>
      <c r="V60" s="127" t="s">
        <v>84</v>
      </c>
      <c r="W60" s="127" t="s">
        <v>29</v>
      </c>
      <c r="X60" s="127" t="s">
        <v>399</v>
      </c>
      <c r="Y60" s="123">
        <v>3778899</v>
      </c>
      <c r="Z60" s="127" t="s">
        <v>400</v>
      </c>
    </row>
    <row r="61" spans="1:26" ht="50.1" customHeight="1" x14ac:dyDescent="0.25">
      <c r="A61" s="123">
        <v>60</v>
      </c>
      <c r="B61" s="123" t="s">
        <v>392</v>
      </c>
      <c r="C61" s="123" t="s">
        <v>449</v>
      </c>
      <c r="D61" s="123" t="s">
        <v>450</v>
      </c>
      <c r="E61" s="123" t="s">
        <v>451</v>
      </c>
      <c r="F61" s="123" t="s">
        <v>27</v>
      </c>
      <c r="G61" s="123" t="s">
        <v>31</v>
      </c>
      <c r="H61" s="123" t="s">
        <v>99</v>
      </c>
      <c r="I61" s="125" t="s">
        <v>100</v>
      </c>
      <c r="J61" s="125">
        <v>80111600</v>
      </c>
      <c r="K61" s="125" t="s">
        <v>465</v>
      </c>
      <c r="L61" s="126">
        <v>1</v>
      </c>
      <c r="M61" s="126">
        <v>1</v>
      </c>
      <c r="N61" s="125">
        <v>11</v>
      </c>
      <c r="O61" s="126">
        <v>1</v>
      </c>
      <c r="P61" s="123" t="s">
        <v>28</v>
      </c>
      <c r="Q61" s="126">
        <v>0</v>
      </c>
      <c r="R61" s="127">
        <v>97680000</v>
      </c>
      <c r="S61" s="127">
        <v>97680000</v>
      </c>
      <c r="T61" s="127">
        <v>0</v>
      </c>
      <c r="U61" s="127">
        <v>0</v>
      </c>
      <c r="V61" s="127" t="s">
        <v>84</v>
      </c>
      <c r="W61" s="127" t="s">
        <v>29</v>
      </c>
      <c r="X61" s="127" t="s">
        <v>399</v>
      </c>
      <c r="Y61" s="123">
        <v>3778899</v>
      </c>
      <c r="Z61" s="127" t="s">
        <v>400</v>
      </c>
    </row>
    <row r="62" spans="1:26" ht="50.1" customHeight="1" x14ac:dyDescent="0.25">
      <c r="A62" s="125">
        <v>61</v>
      </c>
      <c r="B62" s="123" t="s">
        <v>392</v>
      </c>
      <c r="C62" s="123" t="s">
        <v>449</v>
      </c>
      <c r="D62" s="123" t="s">
        <v>450</v>
      </c>
      <c r="E62" s="123" t="s">
        <v>451</v>
      </c>
      <c r="F62" s="123" t="s">
        <v>27</v>
      </c>
      <c r="G62" s="123" t="s">
        <v>31</v>
      </c>
      <c r="H62" s="123" t="s">
        <v>99</v>
      </c>
      <c r="I62" s="125" t="s">
        <v>100</v>
      </c>
      <c r="J62" s="125">
        <v>80111600</v>
      </c>
      <c r="K62" s="125" t="s">
        <v>466</v>
      </c>
      <c r="L62" s="128">
        <v>1</v>
      </c>
      <c r="M62" s="128">
        <v>1</v>
      </c>
      <c r="N62" s="125">
        <v>11</v>
      </c>
      <c r="O62" s="128">
        <v>1</v>
      </c>
      <c r="P62" s="123" t="s">
        <v>28</v>
      </c>
      <c r="Q62" s="126">
        <v>0</v>
      </c>
      <c r="R62" s="129">
        <v>72380000</v>
      </c>
      <c r="S62" s="129">
        <v>72380000</v>
      </c>
      <c r="T62" s="127">
        <v>0</v>
      </c>
      <c r="U62" s="127">
        <v>0</v>
      </c>
      <c r="V62" s="127" t="s">
        <v>84</v>
      </c>
      <c r="W62" s="129" t="s">
        <v>29</v>
      </c>
      <c r="X62" s="129" t="s">
        <v>399</v>
      </c>
      <c r="Y62" s="125">
        <v>3778899</v>
      </c>
      <c r="Z62" s="129" t="s">
        <v>400</v>
      </c>
    </row>
    <row r="63" spans="1:26" ht="50.1" customHeight="1" x14ac:dyDescent="0.25">
      <c r="A63" s="125">
        <v>62</v>
      </c>
      <c r="B63" s="123" t="s">
        <v>392</v>
      </c>
      <c r="C63" s="123" t="s">
        <v>449</v>
      </c>
      <c r="D63" s="123" t="s">
        <v>450</v>
      </c>
      <c r="E63" s="123" t="s">
        <v>451</v>
      </c>
      <c r="F63" s="123" t="s">
        <v>27</v>
      </c>
      <c r="G63" s="123" t="s">
        <v>31</v>
      </c>
      <c r="H63" s="123" t="s">
        <v>99</v>
      </c>
      <c r="I63" s="125" t="s">
        <v>100</v>
      </c>
      <c r="J63" s="125">
        <v>80111600</v>
      </c>
      <c r="K63" s="125" t="s">
        <v>466</v>
      </c>
      <c r="L63" s="128">
        <v>1</v>
      </c>
      <c r="M63" s="128">
        <v>1</v>
      </c>
      <c r="N63" s="125">
        <v>11</v>
      </c>
      <c r="O63" s="128">
        <v>1</v>
      </c>
      <c r="P63" s="123" t="s">
        <v>28</v>
      </c>
      <c r="Q63" s="126">
        <v>0</v>
      </c>
      <c r="R63" s="129">
        <v>65560000</v>
      </c>
      <c r="S63" s="129">
        <v>65560000</v>
      </c>
      <c r="T63" s="127">
        <v>0</v>
      </c>
      <c r="U63" s="127">
        <v>0</v>
      </c>
      <c r="V63" s="127" t="s">
        <v>84</v>
      </c>
      <c r="W63" s="129" t="s">
        <v>29</v>
      </c>
      <c r="X63" s="129" t="s">
        <v>399</v>
      </c>
      <c r="Y63" s="125">
        <v>3778899</v>
      </c>
      <c r="Z63" s="129" t="s">
        <v>400</v>
      </c>
    </row>
    <row r="64" spans="1:26" ht="50.1" customHeight="1" x14ac:dyDescent="0.25">
      <c r="A64" s="123">
        <v>63</v>
      </c>
      <c r="B64" s="123" t="s">
        <v>392</v>
      </c>
      <c r="C64" s="123" t="s">
        <v>449</v>
      </c>
      <c r="D64" s="123" t="s">
        <v>450</v>
      </c>
      <c r="E64" s="123" t="s">
        <v>451</v>
      </c>
      <c r="F64" s="123" t="s">
        <v>27</v>
      </c>
      <c r="G64" s="123" t="s">
        <v>31</v>
      </c>
      <c r="H64" s="123" t="s">
        <v>99</v>
      </c>
      <c r="I64" s="125" t="s">
        <v>100</v>
      </c>
      <c r="J64" s="125">
        <v>80111600</v>
      </c>
      <c r="K64" s="125" t="s">
        <v>467</v>
      </c>
      <c r="L64" s="126">
        <v>1</v>
      </c>
      <c r="M64" s="126">
        <v>1</v>
      </c>
      <c r="N64" s="125">
        <v>11</v>
      </c>
      <c r="O64" s="126">
        <v>1</v>
      </c>
      <c r="P64" s="123" t="s">
        <v>28</v>
      </c>
      <c r="Q64" s="126">
        <v>0</v>
      </c>
      <c r="R64" s="127">
        <v>26235000</v>
      </c>
      <c r="S64" s="127">
        <v>26235000</v>
      </c>
      <c r="T64" s="127">
        <v>0</v>
      </c>
      <c r="U64" s="127">
        <v>0</v>
      </c>
      <c r="V64" s="127" t="s">
        <v>84</v>
      </c>
      <c r="W64" s="127" t="s">
        <v>29</v>
      </c>
      <c r="X64" s="127" t="s">
        <v>399</v>
      </c>
      <c r="Y64" s="123">
        <v>3778899</v>
      </c>
      <c r="Z64" s="127" t="s">
        <v>400</v>
      </c>
    </row>
    <row r="65" spans="1:26" ht="50.1" customHeight="1" x14ac:dyDescent="0.25">
      <c r="A65" s="123">
        <v>64</v>
      </c>
      <c r="B65" s="123" t="s">
        <v>392</v>
      </c>
      <c r="C65" s="123" t="s">
        <v>468</v>
      </c>
      <c r="D65" s="123" t="s">
        <v>450</v>
      </c>
      <c r="E65" s="123" t="s">
        <v>469</v>
      </c>
      <c r="F65" s="124" t="s">
        <v>396</v>
      </c>
      <c r="G65" s="123" t="s">
        <v>31</v>
      </c>
      <c r="H65" s="123" t="s">
        <v>99</v>
      </c>
      <c r="I65" s="125" t="s">
        <v>100</v>
      </c>
      <c r="J65" s="125">
        <v>80111600</v>
      </c>
      <c r="K65" s="125" t="s">
        <v>457</v>
      </c>
      <c r="L65" s="126">
        <v>1</v>
      </c>
      <c r="M65" s="126">
        <v>1</v>
      </c>
      <c r="N65" s="125">
        <v>11</v>
      </c>
      <c r="O65" s="126">
        <v>1</v>
      </c>
      <c r="P65" s="123" t="s">
        <v>28</v>
      </c>
      <c r="Q65" s="126">
        <v>0</v>
      </c>
      <c r="R65" s="127">
        <v>72380000</v>
      </c>
      <c r="S65" s="127">
        <v>72380000</v>
      </c>
      <c r="T65" s="127">
        <v>0</v>
      </c>
      <c r="U65" s="127">
        <v>0</v>
      </c>
      <c r="V65" s="127" t="s">
        <v>84</v>
      </c>
      <c r="W65" s="127" t="s">
        <v>29</v>
      </c>
      <c r="X65" s="127" t="s">
        <v>399</v>
      </c>
      <c r="Y65" s="123">
        <v>3778899</v>
      </c>
      <c r="Z65" s="127" t="s">
        <v>400</v>
      </c>
    </row>
    <row r="66" spans="1:26" ht="50.1" customHeight="1" x14ac:dyDescent="0.25">
      <c r="A66" s="123">
        <v>65</v>
      </c>
      <c r="B66" s="123" t="s">
        <v>392</v>
      </c>
      <c r="C66" s="123" t="s">
        <v>468</v>
      </c>
      <c r="D66" s="123" t="s">
        <v>450</v>
      </c>
      <c r="E66" s="123" t="s">
        <v>469</v>
      </c>
      <c r="F66" s="124" t="s">
        <v>396</v>
      </c>
      <c r="G66" s="123" t="s">
        <v>31</v>
      </c>
      <c r="H66" s="123" t="s">
        <v>99</v>
      </c>
      <c r="I66" s="125" t="s">
        <v>100</v>
      </c>
      <c r="J66" s="125">
        <v>80111600</v>
      </c>
      <c r="K66" s="125" t="s">
        <v>470</v>
      </c>
      <c r="L66" s="126">
        <v>1</v>
      </c>
      <c r="M66" s="126">
        <v>1</v>
      </c>
      <c r="N66" s="125">
        <v>11</v>
      </c>
      <c r="O66" s="126">
        <v>1</v>
      </c>
      <c r="P66" s="123" t="s">
        <v>28</v>
      </c>
      <c r="Q66" s="126">
        <v>0</v>
      </c>
      <c r="R66" s="127">
        <v>65560000</v>
      </c>
      <c r="S66" s="127">
        <v>65560000</v>
      </c>
      <c r="T66" s="127">
        <v>0</v>
      </c>
      <c r="U66" s="127">
        <v>0</v>
      </c>
      <c r="V66" s="127" t="s">
        <v>84</v>
      </c>
      <c r="W66" s="127" t="s">
        <v>29</v>
      </c>
      <c r="X66" s="127" t="s">
        <v>399</v>
      </c>
      <c r="Y66" s="123">
        <v>3778899</v>
      </c>
      <c r="Z66" s="127" t="s">
        <v>400</v>
      </c>
    </row>
    <row r="67" spans="1:26" ht="50.1" customHeight="1" x14ac:dyDescent="0.25">
      <c r="A67" s="125">
        <v>66</v>
      </c>
      <c r="B67" s="123" t="s">
        <v>392</v>
      </c>
      <c r="C67" s="123" t="s">
        <v>468</v>
      </c>
      <c r="D67" s="123" t="s">
        <v>450</v>
      </c>
      <c r="E67" s="123" t="s">
        <v>469</v>
      </c>
      <c r="F67" s="124" t="s">
        <v>396</v>
      </c>
      <c r="G67" s="123" t="s">
        <v>31</v>
      </c>
      <c r="H67" s="123" t="s">
        <v>99</v>
      </c>
      <c r="I67" s="125" t="s">
        <v>100</v>
      </c>
      <c r="J67" s="125">
        <v>80111600</v>
      </c>
      <c r="K67" s="125" t="s">
        <v>462</v>
      </c>
      <c r="L67" s="128">
        <v>1</v>
      </c>
      <c r="M67" s="128">
        <v>1</v>
      </c>
      <c r="N67" s="125">
        <v>11</v>
      </c>
      <c r="O67" s="128">
        <v>1</v>
      </c>
      <c r="P67" s="123" t="s">
        <v>28</v>
      </c>
      <c r="Q67" s="126">
        <v>0</v>
      </c>
      <c r="R67" s="129">
        <v>30646000</v>
      </c>
      <c r="S67" s="129">
        <v>30646000</v>
      </c>
      <c r="T67" s="127">
        <v>0</v>
      </c>
      <c r="U67" s="127">
        <v>0</v>
      </c>
      <c r="V67" s="127" t="s">
        <v>84</v>
      </c>
      <c r="W67" s="129" t="s">
        <v>29</v>
      </c>
      <c r="X67" s="129" t="s">
        <v>399</v>
      </c>
      <c r="Y67" s="125">
        <v>3778899</v>
      </c>
      <c r="Z67" s="129" t="s">
        <v>400</v>
      </c>
    </row>
    <row r="68" spans="1:26" ht="50.1" customHeight="1" x14ac:dyDescent="0.25">
      <c r="A68" s="123">
        <v>67</v>
      </c>
      <c r="B68" s="123" t="s">
        <v>392</v>
      </c>
      <c r="C68" s="123" t="s">
        <v>468</v>
      </c>
      <c r="D68" s="123" t="s">
        <v>450</v>
      </c>
      <c r="E68" s="123" t="s">
        <v>469</v>
      </c>
      <c r="F68" s="124" t="s">
        <v>396</v>
      </c>
      <c r="G68" s="123" t="s">
        <v>31</v>
      </c>
      <c r="H68" s="123" t="s">
        <v>99</v>
      </c>
      <c r="I68" s="125" t="s">
        <v>100</v>
      </c>
      <c r="J68" s="125">
        <v>80111600</v>
      </c>
      <c r="K68" s="125" t="s">
        <v>471</v>
      </c>
      <c r="L68" s="126">
        <v>1</v>
      </c>
      <c r="M68" s="126">
        <v>1</v>
      </c>
      <c r="N68" s="125">
        <v>11</v>
      </c>
      <c r="O68" s="126">
        <v>1</v>
      </c>
      <c r="P68" s="123" t="s">
        <v>28</v>
      </c>
      <c r="Q68" s="126">
        <v>0</v>
      </c>
      <c r="R68" s="127">
        <v>45089000</v>
      </c>
      <c r="S68" s="127">
        <v>45089000</v>
      </c>
      <c r="T68" s="127">
        <v>0</v>
      </c>
      <c r="U68" s="127">
        <v>0</v>
      </c>
      <c r="V68" s="127" t="s">
        <v>84</v>
      </c>
      <c r="W68" s="127" t="s">
        <v>29</v>
      </c>
      <c r="X68" s="127" t="s">
        <v>399</v>
      </c>
      <c r="Y68" s="123">
        <v>3778899</v>
      </c>
      <c r="Z68" s="127" t="s">
        <v>400</v>
      </c>
    </row>
    <row r="69" spans="1:26" ht="50.1" customHeight="1" x14ac:dyDescent="0.25">
      <c r="A69" s="123">
        <v>68</v>
      </c>
      <c r="B69" s="123" t="s">
        <v>392</v>
      </c>
      <c r="C69" s="123" t="s">
        <v>393</v>
      </c>
      <c r="D69" s="123" t="s">
        <v>394</v>
      </c>
      <c r="E69" s="123" t="s">
        <v>472</v>
      </c>
      <c r="F69" s="125" t="s">
        <v>27</v>
      </c>
      <c r="G69" s="123" t="s">
        <v>44</v>
      </c>
      <c r="H69" s="123" t="s">
        <v>425</v>
      </c>
      <c r="I69" s="125" t="s">
        <v>426</v>
      </c>
      <c r="J69" s="125" t="s">
        <v>473</v>
      </c>
      <c r="K69" s="125" t="s">
        <v>474</v>
      </c>
      <c r="L69" s="126">
        <v>5</v>
      </c>
      <c r="M69" s="126">
        <v>7</v>
      </c>
      <c r="N69" s="125">
        <v>4</v>
      </c>
      <c r="O69" s="126">
        <v>1</v>
      </c>
      <c r="P69" s="123" t="s">
        <v>40</v>
      </c>
      <c r="Q69" s="126">
        <v>0</v>
      </c>
      <c r="R69" s="127">
        <v>400000000</v>
      </c>
      <c r="S69" s="127">
        <v>400000000</v>
      </c>
      <c r="T69" s="127">
        <v>0</v>
      </c>
      <c r="U69" s="127">
        <v>0</v>
      </c>
      <c r="V69" s="127" t="s">
        <v>84</v>
      </c>
      <c r="W69" s="127" t="s">
        <v>29</v>
      </c>
      <c r="X69" s="127" t="s">
        <v>399</v>
      </c>
      <c r="Y69" s="123">
        <v>3778899</v>
      </c>
      <c r="Z69" s="127" t="s">
        <v>400</v>
      </c>
    </row>
    <row r="70" spans="1:26" ht="50.1" customHeight="1" x14ac:dyDescent="0.25">
      <c r="A70" s="125">
        <v>69</v>
      </c>
      <c r="B70" s="123" t="s">
        <v>392</v>
      </c>
      <c r="C70" s="123" t="s">
        <v>393</v>
      </c>
      <c r="D70" s="123" t="s">
        <v>394</v>
      </c>
      <c r="E70" s="123" t="s">
        <v>472</v>
      </c>
      <c r="F70" s="124" t="s">
        <v>396</v>
      </c>
      <c r="G70" s="123" t="s">
        <v>44</v>
      </c>
      <c r="H70" s="123" t="s">
        <v>475</v>
      </c>
      <c r="I70" s="125" t="s">
        <v>476</v>
      </c>
      <c r="J70" s="125" t="s">
        <v>477</v>
      </c>
      <c r="K70" s="125" t="s">
        <v>478</v>
      </c>
      <c r="L70" s="128">
        <v>4</v>
      </c>
      <c r="M70" s="128">
        <v>7</v>
      </c>
      <c r="N70" s="125">
        <v>4</v>
      </c>
      <c r="O70" s="128">
        <v>1</v>
      </c>
      <c r="P70" s="123" t="s">
        <v>40</v>
      </c>
      <c r="Q70" s="126">
        <v>0</v>
      </c>
      <c r="R70" s="129">
        <v>98757000</v>
      </c>
      <c r="S70" s="129">
        <v>98757000</v>
      </c>
      <c r="T70" s="127">
        <v>0</v>
      </c>
      <c r="U70" s="127">
        <v>0</v>
      </c>
      <c r="V70" s="127" t="s">
        <v>84</v>
      </c>
      <c r="W70" s="129" t="s">
        <v>29</v>
      </c>
      <c r="X70" s="129" t="s">
        <v>399</v>
      </c>
      <c r="Y70" s="125">
        <v>3778899</v>
      </c>
      <c r="Z70" s="129" t="s">
        <v>400</v>
      </c>
    </row>
    <row r="71" spans="1:26" ht="50.1" customHeight="1" x14ac:dyDescent="0.25">
      <c r="A71" s="125">
        <v>70</v>
      </c>
      <c r="B71" s="123" t="s">
        <v>392</v>
      </c>
      <c r="C71" s="123" t="s">
        <v>393</v>
      </c>
      <c r="D71" s="123" t="s">
        <v>394</v>
      </c>
      <c r="E71" s="123" t="s">
        <v>472</v>
      </c>
      <c r="F71" s="105" t="s">
        <v>479</v>
      </c>
      <c r="G71" s="123" t="s">
        <v>44</v>
      </c>
      <c r="H71" s="123" t="s">
        <v>475</v>
      </c>
      <c r="I71" s="125" t="s">
        <v>476</v>
      </c>
      <c r="J71" s="125" t="s">
        <v>477</v>
      </c>
      <c r="K71" s="125" t="s">
        <v>478</v>
      </c>
      <c r="L71" s="128">
        <v>4</v>
      </c>
      <c r="M71" s="128">
        <v>7</v>
      </c>
      <c r="N71" s="125">
        <v>4</v>
      </c>
      <c r="O71" s="128">
        <v>1</v>
      </c>
      <c r="P71" s="123" t="s">
        <v>40</v>
      </c>
      <c r="Q71" s="126">
        <v>0</v>
      </c>
      <c r="R71" s="129">
        <v>201243000</v>
      </c>
      <c r="S71" s="129">
        <v>201243000</v>
      </c>
      <c r="T71" s="127">
        <v>0</v>
      </c>
      <c r="U71" s="127">
        <v>0</v>
      </c>
      <c r="V71" s="127" t="s">
        <v>84</v>
      </c>
      <c r="W71" s="129" t="s">
        <v>29</v>
      </c>
      <c r="X71" s="129" t="s">
        <v>399</v>
      </c>
      <c r="Y71" s="125">
        <v>3778899</v>
      </c>
      <c r="Z71" s="129" t="s">
        <v>400</v>
      </c>
    </row>
    <row r="72" spans="1:26" ht="50.1" customHeight="1" x14ac:dyDescent="0.25">
      <c r="A72" s="123">
        <v>71</v>
      </c>
      <c r="B72" s="123" t="s">
        <v>392</v>
      </c>
      <c r="C72" s="123" t="s">
        <v>393</v>
      </c>
      <c r="D72" s="123" t="s">
        <v>394</v>
      </c>
      <c r="E72" s="123" t="s">
        <v>472</v>
      </c>
      <c r="F72" s="125" t="s">
        <v>27</v>
      </c>
      <c r="G72" s="123" t="s">
        <v>31</v>
      </c>
      <c r="H72" s="123" t="s">
        <v>99</v>
      </c>
      <c r="I72" s="125" t="s">
        <v>100</v>
      </c>
      <c r="J72" s="125">
        <v>80111600</v>
      </c>
      <c r="K72" s="125" t="s">
        <v>480</v>
      </c>
      <c r="L72" s="126">
        <v>1</v>
      </c>
      <c r="M72" s="126">
        <v>1</v>
      </c>
      <c r="N72" s="125">
        <v>11</v>
      </c>
      <c r="O72" s="126">
        <v>1</v>
      </c>
      <c r="P72" s="123" t="s">
        <v>28</v>
      </c>
      <c r="Q72" s="126">
        <v>0</v>
      </c>
      <c r="R72" s="127">
        <v>97680000</v>
      </c>
      <c r="S72" s="127">
        <v>97680000</v>
      </c>
      <c r="T72" s="127">
        <v>0</v>
      </c>
      <c r="U72" s="127">
        <v>0</v>
      </c>
      <c r="V72" s="127" t="s">
        <v>84</v>
      </c>
      <c r="W72" s="127" t="s">
        <v>29</v>
      </c>
      <c r="X72" s="127" t="s">
        <v>399</v>
      </c>
      <c r="Y72" s="123">
        <v>3778899</v>
      </c>
      <c r="Z72" s="127" t="s">
        <v>400</v>
      </c>
    </row>
    <row r="73" spans="1:26" ht="50.1" customHeight="1" x14ac:dyDescent="0.25">
      <c r="A73" s="123">
        <v>72</v>
      </c>
      <c r="B73" s="123" t="s">
        <v>392</v>
      </c>
      <c r="C73" s="123" t="s">
        <v>431</v>
      </c>
      <c r="D73" s="123" t="s">
        <v>432</v>
      </c>
      <c r="E73" s="123" t="s">
        <v>481</v>
      </c>
      <c r="F73" s="124" t="s">
        <v>396</v>
      </c>
      <c r="G73" s="123" t="s">
        <v>31</v>
      </c>
      <c r="H73" s="123" t="s">
        <v>99</v>
      </c>
      <c r="I73" s="125" t="s">
        <v>100</v>
      </c>
      <c r="J73" s="125">
        <v>80111600</v>
      </c>
      <c r="K73" s="125" t="s">
        <v>482</v>
      </c>
      <c r="L73" s="126">
        <v>1</v>
      </c>
      <c r="M73" s="126">
        <v>1</v>
      </c>
      <c r="N73" s="125">
        <v>11</v>
      </c>
      <c r="O73" s="126">
        <v>1</v>
      </c>
      <c r="P73" s="123" t="s">
        <v>28</v>
      </c>
      <c r="Q73" s="126">
        <v>0</v>
      </c>
      <c r="R73" s="127">
        <v>35849000</v>
      </c>
      <c r="S73" s="127">
        <v>35849000</v>
      </c>
      <c r="T73" s="127">
        <v>0</v>
      </c>
      <c r="U73" s="127">
        <v>0</v>
      </c>
      <c r="V73" s="127" t="s">
        <v>84</v>
      </c>
      <c r="W73" s="127" t="s">
        <v>29</v>
      </c>
      <c r="X73" s="127" t="s">
        <v>399</v>
      </c>
      <c r="Y73" s="123">
        <v>3778899</v>
      </c>
      <c r="Z73" s="127" t="s">
        <v>400</v>
      </c>
    </row>
    <row r="74" spans="1:26" ht="50.1" customHeight="1" x14ac:dyDescent="0.25">
      <c r="A74" s="123">
        <v>73</v>
      </c>
      <c r="B74" s="123" t="s">
        <v>392</v>
      </c>
      <c r="C74" s="123" t="s">
        <v>431</v>
      </c>
      <c r="D74" s="123" t="s">
        <v>432</v>
      </c>
      <c r="E74" s="123" t="s">
        <v>481</v>
      </c>
      <c r="F74" s="124" t="s">
        <v>396</v>
      </c>
      <c r="G74" s="123" t="s">
        <v>31</v>
      </c>
      <c r="H74" s="123" t="s">
        <v>99</v>
      </c>
      <c r="I74" s="125" t="s">
        <v>100</v>
      </c>
      <c r="J74" s="125">
        <v>80111600</v>
      </c>
      <c r="K74" s="125" t="s">
        <v>483</v>
      </c>
      <c r="L74" s="126">
        <v>1</v>
      </c>
      <c r="M74" s="126">
        <v>1</v>
      </c>
      <c r="N74" s="125">
        <v>11</v>
      </c>
      <c r="O74" s="126">
        <v>1</v>
      </c>
      <c r="P74" s="123" t="s">
        <v>28</v>
      </c>
      <c r="Q74" s="126">
        <v>0</v>
      </c>
      <c r="R74" s="127">
        <v>35849000</v>
      </c>
      <c r="S74" s="127">
        <v>35849000</v>
      </c>
      <c r="T74" s="127">
        <v>0</v>
      </c>
      <c r="U74" s="127">
        <v>0</v>
      </c>
      <c r="V74" s="127" t="s">
        <v>84</v>
      </c>
      <c r="W74" s="127" t="s">
        <v>29</v>
      </c>
      <c r="X74" s="127" t="s">
        <v>399</v>
      </c>
      <c r="Y74" s="123">
        <v>3778899</v>
      </c>
      <c r="Z74" s="127" t="s">
        <v>400</v>
      </c>
    </row>
    <row r="75" spans="1:26" ht="50.1" customHeight="1" x14ac:dyDescent="0.25">
      <c r="A75" s="123">
        <v>74</v>
      </c>
      <c r="B75" s="123" t="s">
        <v>392</v>
      </c>
      <c r="C75" s="123" t="s">
        <v>431</v>
      </c>
      <c r="D75" s="123" t="s">
        <v>432</v>
      </c>
      <c r="E75" s="123" t="s">
        <v>481</v>
      </c>
      <c r="F75" s="124" t="s">
        <v>396</v>
      </c>
      <c r="G75" s="123" t="s">
        <v>31</v>
      </c>
      <c r="H75" s="123" t="s">
        <v>99</v>
      </c>
      <c r="I75" s="125" t="s">
        <v>100</v>
      </c>
      <c r="J75" s="125">
        <v>80111600</v>
      </c>
      <c r="K75" s="125" t="s">
        <v>484</v>
      </c>
      <c r="L75" s="126">
        <v>1</v>
      </c>
      <c r="M75" s="126">
        <v>1</v>
      </c>
      <c r="N75" s="125">
        <v>11</v>
      </c>
      <c r="O75" s="126">
        <v>1</v>
      </c>
      <c r="P75" s="123" t="s">
        <v>28</v>
      </c>
      <c r="Q75" s="126">
        <v>0</v>
      </c>
      <c r="R75" s="127">
        <v>77605000</v>
      </c>
      <c r="S75" s="127">
        <v>77605000</v>
      </c>
      <c r="T75" s="127">
        <v>0</v>
      </c>
      <c r="U75" s="127">
        <v>0</v>
      </c>
      <c r="V75" s="127" t="s">
        <v>84</v>
      </c>
      <c r="W75" s="127" t="s">
        <v>29</v>
      </c>
      <c r="X75" s="127" t="s">
        <v>399</v>
      </c>
      <c r="Y75" s="123">
        <v>3778899</v>
      </c>
      <c r="Z75" s="127" t="s">
        <v>400</v>
      </c>
    </row>
    <row r="76" spans="1:26" ht="50.1" customHeight="1" x14ac:dyDescent="0.25">
      <c r="A76" s="125">
        <v>75</v>
      </c>
      <c r="B76" s="123" t="s">
        <v>392</v>
      </c>
      <c r="C76" s="123" t="s">
        <v>443</v>
      </c>
      <c r="D76" s="123" t="s">
        <v>394</v>
      </c>
      <c r="E76" s="123" t="s">
        <v>485</v>
      </c>
      <c r="F76" s="124" t="s">
        <v>396</v>
      </c>
      <c r="G76" s="123" t="s">
        <v>31</v>
      </c>
      <c r="H76" s="123" t="s">
        <v>99</v>
      </c>
      <c r="I76" s="125" t="s">
        <v>100</v>
      </c>
      <c r="J76" s="125">
        <v>80111600</v>
      </c>
      <c r="K76" s="125" t="s">
        <v>412</v>
      </c>
      <c r="L76" s="128">
        <v>1</v>
      </c>
      <c r="M76" s="128">
        <v>1</v>
      </c>
      <c r="N76" s="125">
        <v>11</v>
      </c>
      <c r="O76" s="128">
        <v>1</v>
      </c>
      <c r="P76" s="123" t="s">
        <v>28</v>
      </c>
      <c r="Q76" s="126">
        <v>0</v>
      </c>
      <c r="R76" s="129">
        <v>35849000</v>
      </c>
      <c r="S76" s="129">
        <v>35849000</v>
      </c>
      <c r="T76" s="127">
        <v>0</v>
      </c>
      <c r="U76" s="127">
        <v>0</v>
      </c>
      <c r="V76" s="127" t="s">
        <v>84</v>
      </c>
      <c r="W76" s="129" t="s">
        <v>29</v>
      </c>
      <c r="X76" s="129" t="s">
        <v>399</v>
      </c>
      <c r="Y76" s="125">
        <v>3778899</v>
      </c>
      <c r="Z76" s="129" t="s">
        <v>400</v>
      </c>
    </row>
    <row r="77" spans="1:26" ht="50.1" customHeight="1" x14ac:dyDescent="0.25">
      <c r="A77" s="125">
        <v>76</v>
      </c>
      <c r="B77" s="123" t="s">
        <v>392</v>
      </c>
      <c r="C77" s="123" t="s">
        <v>443</v>
      </c>
      <c r="D77" s="123" t="s">
        <v>394</v>
      </c>
      <c r="E77" s="123" t="s">
        <v>485</v>
      </c>
      <c r="F77" s="124" t="s">
        <v>396</v>
      </c>
      <c r="G77" s="123" t="s">
        <v>31</v>
      </c>
      <c r="H77" s="123" t="s">
        <v>99</v>
      </c>
      <c r="I77" s="125" t="s">
        <v>100</v>
      </c>
      <c r="J77" s="125">
        <v>80111600</v>
      </c>
      <c r="K77" s="125" t="s">
        <v>412</v>
      </c>
      <c r="L77" s="128">
        <v>1</v>
      </c>
      <c r="M77" s="128">
        <v>1</v>
      </c>
      <c r="N77" s="125">
        <v>11</v>
      </c>
      <c r="O77" s="128">
        <v>1</v>
      </c>
      <c r="P77" s="123" t="s">
        <v>28</v>
      </c>
      <c r="Q77" s="126">
        <v>0</v>
      </c>
      <c r="R77" s="129">
        <v>30646000</v>
      </c>
      <c r="S77" s="129">
        <v>30646000</v>
      </c>
      <c r="T77" s="127">
        <v>0</v>
      </c>
      <c r="U77" s="127">
        <v>0</v>
      </c>
      <c r="V77" s="127" t="s">
        <v>84</v>
      </c>
      <c r="W77" s="129" t="s">
        <v>29</v>
      </c>
      <c r="X77" s="129" t="s">
        <v>399</v>
      </c>
      <c r="Y77" s="125">
        <v>3778899</v>
      </c>
      <c r="Z77" s="129" t="s">
        <v>400</v>
      </c>
    </row>
    <row r="78" spans="1:26" ht="50.1" customHeight="1" x14ac:dyDescent="0.25">
      <c r="A78" s="123">
        <v>77</v>
      </c>
      <c r="B78" s="123" t="s">
        <v>392</v>
      </c>
      <c r="C78" s="123" t="s">
        <v>443</v>
      </c>
      <c r="D78" s="123" t="s">
        <v>394</v>
      </c>
      <c r="E78" s="123" t="s">
        <v>485</v>
      </c>
      <c r="F78" s="123" t="s">
        <v>27</v>
      </c>
      <c r="G78" s="123" t="s">
        <v>31</v>
      </c>
      <c r="H78" s="123" t="s">
        <v>99</v>
      </c>
      <c r="I78" s="125" t="s">
        <v>100</v>
      </c>
      <c r="J78" s="125">
        <v>80111600</v>
      </c>
      <c r="K78" s="125" t="s">
        <v>486</v>
      </c>
      <c r="L78" s="126">
        <v>1</v>
      </c>
      <c r="M78" s="126">
        <v>1</v>
      </c>
      <c r="N78" s="125">
        <v>11</v>
      </c>
      <c r="O78" s="126">
        <v>1</v>
      </c>
      <c r="P78" s="123" t="s">
        <v>28</v>
      </c>
      <c r="Q78" s="126">
        <v>0</v>
      </c>
      <c r="R78" s="127">
        <v>51920000</v>
      </c>
      <c r="S78" s="127">
        <v>51920000</v>
      </c>
      <c r="T78" s="127">
        <v>0</v>
      </c>
      <c r="U78" s="127">
        <v>0</v>
      </c>
      <c r="V78" s="127" t="s">
        <v>84</v>
      </c>
      <c r="W78" s="127" t="s">
        <v>29</v>
      </c>
      <c r="X78" s="127" t="s">
        <v>399</v>
      </c>
      <c r="Y78" s="123">
        <v>3778899</v>
      </c>
      <c r="Z78" s="127" t="s">
        <v>400</v>
      </c>
    </row>
    <row r="79" spans="1:26" ht="50.1" customHeight="1" x14ac:dyDescent="0.25">
      <c r="A79" s="125">
        <v>78</v>
      </c>
      <c r="B79" s="123" t="s">
        <v>392</v>
      </c>
      <c r="C79" s="123" t="s">
        <v>443</v>
      </c>
      <c r="D79" s="123" t="s">
        <v>394</v>
      </c>
      <c r="E79" s="123" t="s">
        <v>485</v>
      </c>
      <c r="F79" s="124" t="s">
        <v>396</v>
      </c>
      <c r="G79" s="123" t="s">
        <v>31</v>
      </c>
      <c r="H79" s="123" t="s">
        <v>99</v>
      </c>
      <c r="I79" s="125" t="s">
        <v>100</v>
      </c>
      <c r="J79" s="125">
        <v>80111600</v>
      </c>
      <c r="K79" s="125" t="s">
        <v>412</v>
      </c>
      <c r="L79" s="128">
        <v>1</v>
      </c>
      <c r="M79" s="128">
        <v>1</v>
      </c>
      <c r="N79" s="125">
        <v>11</v>
      </c>
      <c r="O79" s="128">
        <v>1</v>
      </c>
      <c r="P79" s="123" t="s">
        <v>28</v>
      </c>
      <c r="Q79" s="126">
        <v>0</v>
      </c>
      <c r="R79" s="129">
        <v>35849000</v>
      </c>
      <c r="S79" s="129">
        <v>35849000</v>
      </c>
      <c r="T79" s="127">
        <v>0</v>
      </c>
      <c r="U79" s="127">
        <v>0</v>
      </c>
      <c r="V79" s="127" t="s">
        <v>84</v>
      </c>
      <c r="W79" s="129" t="s">
        <v>29</v>
      </c>
      <c r="X79" s="129" t="s">
        <v>399</v>
      </c>
      <c r="Y79" s="125">
        <v>3778899</v>
      </c>
      <c r="Z79" s="129" t="s">
        <v>400</v>
      </c>
    </row>
    <row r="80" spans="1:26" ht="50.1" customHeight="1" x14ac:dyDescent="0.25">
      <c r="A80" s="123">
        <v>79</v>
      </c>
      <c r="B80" s="123" t="s">
        <v>392</v>
      </c>
      <c r="C80" s="123" t="s">
        <v>443</v>
      </c>
      <c r="D80" s="123" t="s">
        <v>394</v>
      </c>
      <c r="E80" s="123" t="s">
        <v>485</v>
      </c>
      <c r="F80" s="124" t="s">
        <v>396</v>
      </c>
      <c r="G80" s="123" t="s">
        <v>31</v>
      </c>
      <c r="H80" s="123" t="s">
        <v>99</v>
      </c>
      <c r="I80" s="125" t="s">
        <v>100</v>
      </c>
      <c r="J80" s="125">
        <v>80111600</v>
      </c>
      <c r="K80" s="125" t="s">
        <v>487</v>
      </c>
      <c r="L80" s="126">
        <v>1</v>
      </c>
      <c r="M80" s="126">
        <v>1</v>
      </c>
      <c r="N80" s="125">
        <v>11</v>
      </c>
      <c r="O80" s="126">
        <v>1</v>
      </c>
      <c r="P80" s="123" t="s">
        <v>28</v>
      </c>
      <c r="Q80" s="126">
        <v>0</v>
      </c>
      <c r="R80" s="127">
        <v>77605000</v>
      </c>
      <c r="S80" s="127">
        <v>77605000</v>
      </c>
      <c r="T80" s="127">
        <v>0</v>
      </c>
      <c r="U80" s="127">
        <v>0</v>
      </c>
      <c r="V80" s="127" t="s">
        <v>84</v>
      </c>
      <c r="W80" s="127" t="s">
        <v>29</v>
      </c>
      <c r="X80" s="127" t="s">
        <v>399</v>
      </c>
      <c r="Y80" s="123">
        <v>3778899</v>
      </c>
      <c r="Z80" s="127" t="s">
        <v>400</v>
      </c>
    </row>
    <row r="81" spans="1:26" ht="50.1" customHeight="1" x14ac:dyDescent="0.25">
      <c r="A81" s="125">
        <v>80</v>
      </c>
      <c r="B81" s="123" t="s">
        <v>392</v>
      </c>
      <c r="C81" s="123" t="s">
        <v>443</v>
      </c>
      <c r="D81" s="123" t="s">
        <v>394</v>
      </c>
      <c r="E81" s="123" t="s">
        <v>485</v>
      </c>
      <c r="F81" s="124" t="s">
        <v>396</v>
      </c>
      <c r="G81" s="123" t="s">
        <v>31</v>
      </c>
      <c r="H81" s="123" t="s">
        <v>99</v>
      </c>
      <c r="I81" s="125" t="s">
        <v>100</v>
      </c>
      <c r="J81" s="125">
        <v>80111600</v>
      </c>
      <c r="K81" s="125" t="s">
        <v>412</v>
      </c>
      <c r="L81" s="128">
        <v>1</v>
      </c>
      <c r="M81" s="128">
        <v>1</v>
      </c>
      <c r="N81" s="125">
        <v>11</v>
      </c>
      <c r="O81" s="128">
        <v>1</v>
      </c>
      <c r="P81" s="123" t="s">
        <v>28</v>
      </c>
      <c r="Q81" s="126">
        <v>0</v>
      </c>
      <c r="R81" s="129">
        <v>30646000</v>
      </c>
      <c r="S81" s="129">
        <v>30646000</v>
      </c>
      <c r="T81" s="127">
        <v>0</v>
      </c>
      <c r="U81" s="127">
        <v>0</v>
      </c>
      <c r="V81" s="127" t="s">
        <v>84</v>
      </c>
      <c r="W81" s="129" t="s">
        <v>29</v>
      </c>
      <c r="X81" s="129" t="s">
        <v>399</v>
      </c>
      <c r="Y81" s="125">
        <v>3778899</v>
      </c>
      <c r="Z81" s="129" t="s">
        <v>400</v>
      </c>
    </row>
    <row r="82" spans="1:26" ht="50.1" customHeight="1" x14ac:dyDescent="0.25">
      <c r="A82" s="125">
        <v>81</v>
      </c>
      <c r="B82" s="123" t="s">
        <v>392</v>
      </c>
      <c r="C82" s="123" t="s">
        <v>443</v>
      </c>
      <c r="D82" s="123" t="s">
        <v>394</v>
      </c>
      <c r="E82" s="123" t="s">
        <v>485</v>
      </c>
      <c r="F82" s="124" t="s">
        <v>396</v>
      </c>
      <c r="G82" s="123" t="s">
        <v>31</v>
      </c>
      <c r="H82" s="123" t="s">
        <v>99</v>
      </c>
      <c r="I82" s="125" t="s">
        <v>100</v>
      </c>
      <c r="J82" s="125">
        <v>80111600</v>
      </c>
      <c r="K82" s="125" t="s">
        <v>412</v>
      </c>
      <c r="L82" s="128">
        <v>1</v>
      </c>
      <c r="M82" s="128">
        <v>1</v>
      </c>
      <c r="N82" s="125">
        <v>11</v>
      </c>
      <c r="O82" s="128">
        <v>1</v>
      </c>
      <c r="P82" s="123" t="s">
        <v>28</v>
      </c>
      <c r="Q82" s="126">
        <v>0</v>
      </c>
      <c r="R82" s="129">
        <v>30646000</v>
      </c>
      <c r="S82" s="129">
        <v>30646000</v>
      </c>
      <c r="T82" s="127">
        <v>0</v>
      </c>
      <c r="U82" s="127">
        <v>0</v>
      </c>
      <c r="V82" s="127" t="s">
        <v>84</v>
      </c>
      <c r="W82" s="129" t="s">
        <v>29</v>
      </c>
      <c r="X82" s="129" t="s">
        <v>399</v>
      </c>
      <c r="Y82" s="125">
        <v>3778899</v>
      </c>
      <c r="Z82" s="129" t="s">
        <v>400</v>
      </c>
    </row>
    <row r="83" spans="1:26" ht="50.1" customHeight="1" x14ac:dyDescent="0.25">
      <c r="A83" s="125">
        <v>82</v>
      </c>
      <c r="B83" s="123" t="s">
        <v>392</v>
      </c>
      <c r="C83" s="123" t="s">
        <v>443</v>
      </c>
      <c r="D83" s="123" t="s">
        <v>394</v>
      </c>
      <c r="E83" s="123" t="s">
        <v>485</v>
      </c>
      <c r="F83" s="105" t="s">
        <v>479</v>
      </c>
      <c r="G83" s="123" t="s">
        <v>31</v>
      </c>
      <c r="H83" s="123" t="s">
        <v>99</v>
      </c>
      <c r="I83" s="125" t="s">
        <v>100</v>
      </c>
      <c r="J83" s="125">
        <v>80111600</v>
      </c>
      <c r="K83" s="125" t="s">
        <v>412</v>
      </c>
      <c r="L83" s="128">
        <v>1</v>
      </c>
      <c r="M83" s="128">
        <v>1</v>
      </c>
      <c r="N83" s="125">
        <v>11</v>
      </c>
      <c r="O83" s="128">
        <v>1</v>
      </c>
      <c r="P83" s="123" t="s">
        <v>28</v>
      </c>
      <c r="Q83" s="126">
        <v>0</v>
      </c>
      <c r="R83" s="129">
        <v>30646000</v>
      </c>
      <c r="S83" s="129">
        <v>30646000</v>
      </c>
      <c r="T83" s="127">
        <v>0</v>
      </c>
      <c r="U83" s="127">
        <v>0</v>
      </c>
      <c r="V83" s="127" t="s">
        <v>84</v>
      </c>
      <c r="W83" s="129" t="s">
        <v>29</v>
      </c>
      <c r="X83" s="129" t="s">
        <v>399</v>
      </c>
      <c r="Y83" s="125">
        <v>3778899</v>
      </c>
      <c r="Z83" s="129" t="s">
        <v>400</v>
      </c>
    </row>
    <row r="84" spans="1:26" ht="50.1" customHeight="1" x14ac:dyDescent="0.25">
      <c r="A84" s="125">
        <v>83</v>
      </c>
      <c r="B84" s="123" t="s">
        <v>392</v>
      </c>
      <c r="C84" s="123" t="s">
        <v>443</v>
      </c>
      <c r="D84" s="123" t="s">
        <v>394</v>
      </c>
      <c r="E84" s="123" t="s">
        <v>485</v>
      </c>
      <c r="F84" s="105" t="s">
        <v>479</v>
      </c>
      <c r="G84" s="123" t="s">
        <v>31</v>
      </c>
      <c r="H84" s="123" t="s">
        <v>99</v>
      </c>
      <c r="I84" s="125" t="s">
        <v>100</v>
      </c>
      <c r="J84" s="125">
        <v>80111600</v>
      </c>
      <c r="K84" s="125" t="s">
        <v>412</v>
      </c>
      <c r="L84" s="128">
        <v>1</v>
      </c>
      <c r="M84" s="128">
        <v>1</v>
      </c>
      <c r="N84" s="125">
        <v>11</v>
      </c>
      <c r="O84" s="128">
        <v>1</v>
      </c>
      <c r="P84" s="123" t="s">
        <v>28</v>
      </c>
      <c r="Q84" s="126">
        <v>0</v>
      </c>
      <c r="R84" s="129">
        <v>35849000</v>
      </c>
      <c r="S84" s="129">
        <v>35849000</v>
      </c>
      <c r="T84" s="127">
        <v>0</v>
      </c>
      <c r="U84" s="127">
        <v>0</v>
      </c>
      <c r="V84" s="127" t="s">
        <v>84</v>
      </c>
      <c r="W84" s="129" t="s">
        <v>29</v>
      </c>
      <c r="X84" s="129" t="s">
        <v>399</v>
      </c>
      <c r="Y84" s="125">
        <v>3778899</v>
      </c>
      <c r="Z84" s="129" t="s">
        <v>400</v>
      </c>
    </row>
    <row r="85" spans="1:26" ht="50.1" customHeight="1" x14ac:dyDescent="0.25">
      <c r="A85" s="125">
        <v>84</v>
      </c>
      <c r="B85" s="123" t="s">
        <v>392</v>
      </c>
      <c r="C85" s="123" t="s">
        <v>422</v>
      </c>
      <c r="D85" s="123" t="s">
        <v>394</v>
      </c>
      <c r="E85" s="123" t="s">
        <v>488</v>
      </c>
      <c r="F85" s="105" t="s">
        <v>479</v>
      </c>
      <c r="G85" s="123" t="s">
        <v>31</v>
      </c>
      <c r="H85" s="123" t="s">
        <v>99</v>
      </c>
      <c r="I85" s="125" t="s">
        <v>100</v>
      </c>
      <c r="J85" s="125">
        <v>80111600</v>
      </c>
      <c r="K85" s="125" t="s">
        <v>489</v>
      </c>
      <c r="L85" s="128">
        <v>1</v>
      </c>
      <c r="M85" s="128">
        <v>1</v>
      </c>
      <c r="N85" s="125">
        <v>11</v>
      </c>
      <c r="O85" s="128">
        <v>1</v>
      </c>
      <c r="P85" s="123" t="s">
        <v>28</v>
      </c>
      <c r="Q85" s="126">
        <v>0</v>
      </c>
      <c r="R85" s="129">
        <v>45089000</v>
      </c>
      <c r="S85" s="129">
        <v>45089000</v>
      </c>
      <c r="T85" s="127">
        <v>0</v>
      </c>
      <c r="U85" s="127">
        <v>0</v>
      </c>
      <c r="V85" s="127" t="s">
        <v>84</v>
      </c>
      <c r="W85" s="129" t="s">
        <v>29</v>
      </c>
      <c r="X85" s="129" t="s">
        <v>399</v>
      </c>
      <c r="Y85" s="125">
        <v>3778899</v>
      </c>
      <c r="Z85" s="129" t="s">
        <v>400</v>
      </c>
    </row>
    <row r="86" spans="1:26" ht="50.1" customHeight="1" x14ac:dyDescent="0.25">
      <c r="A86" s="125">
        <v>85</v>
      </c>
      <c r="B86" s="123" t="s">
        <v>392</v>
      </c>
      <c r="C86" s="123" t="s">
        <v>422</v>
      </c>
      <c r="D86" s="123" t="s">
        <v>394</v>
      </c>
      <c r="E86" s="123" t="s">
        <v>488</v>
      </c>
      <c r="F86" s="125" t="s">
        <v>27</v>
      </c>
      <c r="G86" s="123" t="s">
        <v>31</v>
      </c>
      <c r="H86" s="123" t="s">
        <v>99</v>
      </c>
      <c r="I86" s="125" t="s">
        <v>100</v>
      </c>
      <c r="J86" s="125">
        <v>80111600</v>
      </c>
      <c r="K86" s="125" t="s">
        <v>490</v>
      </c>
      <c r="L86" s="128">
        <v>1</v>
      </c>
      <c r="M86" s="128">
        <v>1</v>
      </c>
      <c r="N86" s="125">
        <v>11</v>
      </c>
      <c r="O86" s="128">
        <v>1</v>
      </c>
      <c r="P86" s="123" t="s">
        <v>28</v>
      </c>
      <c r="Q86" s="126">
        <v>0</v>
      </c>
      <c r="R86" s="129">
        <v>51920000</v>
      </c>
      <c r="S86" s="129">
        <v>51920000</v>
      </c>
      <c r="T86" s="127">
        <v>0</v>
      </c>
      <c r="U86" s="127">
        <v>0</v>
      </c>
      <c r="V86" s="127" t="s">
        <v>84</v>
      </c>
      <c r="W86" s="129" t="s">
        <v>29</v>
      </c>
      <c r="X86" s="129" t="s">
        <v>399</v>
      </c>
      <c r="Y86" s="125">
        <v>3778899</v>
      </c>
      <c r="Z86" s="129" t="s">
        <v>400</v>
      </c>
    </row>
    <row r="87" spans="1:26" ht="50.1" customHeight="1" x14ac:dyDescent="0.25">
      <c r="A87" s="125">
        <v>86</v>
      </c>
      <c r="B87" s="123" t="s">
        <v>392</v>
      </c>
      <c r="C87" s="123" t="s">
        <v>422</v>
      </c>
      <c r="D87" s="123" t="s">
        <v>394</v>
      </c>
      <c r="E87" s="123" t="s">
        <v>488</v>
      </c>
      <c r="F87" s="125" t="s">
        <v>27</v>
      </c>
      <c r="G87" s="123" t="s">
        <v>31</v>
      </c>
      <c r="H87" s="123" t="s">
        <v>99</v>
      </c>
      <c r="I87" s="125" t="s">
        <v>100</v>
      </c>
      <c r="J87" s="125">
        <v>80111600</v>
      </c>
      <c r="K87" s="125" t="s">
        <v>490</v>
      </c>
      <c r="L87" s="128">
        <v>1</v>
      </c>
      <c r="M87" s="128">
        <v>1</v>
      </c>
      <c r="N87" s="125">
        <v>11</v>
      </c>
      <c r="O87" s="128">
        <v>1</v>
      </c>
      <c r="P87" s="123" t="s">
        <v>28</v>
      </c>
      <c r="Q87" s="126">
        <v>0</v>
      </c>
      <c r="R87" s="129">
        <v>51920000</v>
      </c>
      <c r="S87" s="129">
        <v>51920000</v>
      </c>
      <c r="T87" s="127">
        <v>0</v>
      </c>
      <c r="U87" s="127">
        <v>0</v>
      </c>
      <c r="V87" s="127" t="s">
        <v>84</v>
      </c>
      <c r="W87" s="129" t="s">
        <v>29</v>
      </c>
      <c r="X87" s="129" t="s">
        <v>399</v>
      </c>
      <c r="Y87" s="125">
        <v>3778899</v>
      </c>
      <c r="Z87" s="129" t="s">
        <v>400</v>
      </c>
    </row>
    <row r="88" spans="1:26" ht="50.1" customHeight="1" x14ac:dyDescent="0.25">
      <c r="A88" s="125">
        <v>87</v>
      </c>
      <c r="B88" s="123" t="s">
        <v>392</v>
      </c>
      <c r="C88" s="123" t="s">
        <v>422</v>
      </c>
      <c r="D88" s="123" t="s">
        <v>394</v>
      </c>
      <c r="E88" s="123" t="s">
        <v>488</v>
      </c>
      <c r="F88" s="125" t="s">
        <v>27</v>
      </c>
      <c r="G88" s="123" t="s">
        <v>31</v>
      </c>
      <c r="H88" s="123" t="s">
        <v>99</v>
      </c>
      <c r="I88" s="125" t="s">
        <v>100</v>
      </c>
      <c r="J88" s="125">
        <v>80111600</v>
      </c>
      <c r="K88" s="125" t="s">
        <v>490</v>
      </c>
      <c r="L88" s="128">
        <v>1</v>
      </c>
      <c r="M88" s="128">
        <v>1</v>
      </c>
      <c r="N88" s="125">
        <v>11</v>
      </c>
      <c r="O88" s="128">
        <v>1</v>
      </c>
      <c r="P88" s="123" t="s">
        <v>28</v>
      </c>
      <c r="Q88" s="126">
        <v>0</v>
      </c>
      <c r="R88" s="129">
        <v>51920000</v>
      </c>
      <c r="S88" s="129">
        <v>51920000</v>
      </c>
      <c r="T88" s="127">
        <v>0</v>
      </c>
      <c r="U88" s="127">
        <v>0</v>
      </c>
      <c r="V88" s="127" t="s">
        <v>84</v>
      </c>
      <c r="W88" s="129" t="s">
        <v>29</v>
      </c>
      <c r="X88" s="129" t="s">
        <v>399</v>
      </c>
      <c r="Y88" s="125">
        <v>3778899</v>
      </c>
      <c r="Z88" s="129" t="s">
        <v>400</v>
      </c>
    </row>
    <row r="89" spans="1:26" ht="50.1" customHeight="1" x14ac:dyDescent="0.25">
      <c r="A89" s="125">
        <v>88</v>
      </c>
      <c r="B89" s="123" t="s">
        <v>392</v>
      </c>
      <c r="C89" s="123" t="s">
        <v>422</v>
      </c>
      <c r="D89" s="123" t="s">
        <v>394</v>
      </c>
      <c r="E89" s="123" t="s">
        <v>488</v>
      </c>
      <c r="F89" s="125" t="s">
        <v>27</v>
      </c>
      <c r="G89" s="123" t="s">
        <v>31</v>
      </c>
      <c r="H89" s="123" t="s">
        <v>99</v>
      </c>
      <c r="I89" s="125" t="s">
        <v>100</v>
      </c>
      <c r="J89" s="125">
        <v>80111600</v>
      </c>
      <c r="K89" s="125" t="s">
        <v>490</v>
      </c>
      <c r="L89" s="128">
        <v>1</v>
      </c>
      <c r="M89" s="128">
        <v>1</v>
      </c>
      <c r="N89" s="125">
        <v>11</v>
      </c>
      <c r="O89" s="128">
        <v>1</v>
      </c>
      <c r="P89" s="123" t="s">
        <v>28</v>
      </c>
      <c r="Q89" s="126">
        <v>0</v>
      </c>
      <c r="R89" s="129">
        <v>51920000</v>
      </c>
      <c r="S89" s="129">
        <v>51920000</v>
      </c>
      <c r="T89" s="127">
        <v>0</v>
      </c>
      <c r="U89" s="127">
        <v>0</v>
      </c>
      <c r="V89" s="127" t="s">
        <v>84</v>
      </c>
      <c r="W89" s="129" t="s">
        <v>29</v>
      </c>
      <c r="X89" s="129" t="s">
        <v>399</v>
      </c>
      <c r="Y89" s="125">
        <v>3778899</v>
      </c>
      <c r="Z89" s="129" t="s">
        <v>400</v>
      </c>
    </row>
    <row r="90" spans="1:26" ht="50.1" customHeight="1" x14ac:dyDescent="0.25">
      <c r="A90" s="125">
        <v>89</v>
      </c>
      <c r="B90" s="123" t="s">
        <v>392</v>
      </c>
      <c r="C90" s="123" t="s">
        <v>422</v>
      </c>
      <c r="D90" s="123" t="s">
        <v>394</v>
      </c>
      <c r="E90" s="123" t="s">
        <v>488</v>
      </c>
      <c r="F90" s="125" t="s">
        <v>27</v>
      </c>
      <c r="G90" s="123" t="s">
        <v>31</v>
      </c>
      <c r="H90" s="123" t="s">
        <v>99</v>
      </c>
      <c r="I90" s="125" t="s">
        <v>100</v>
      </c>
      <c r="J90" s="125">
        <v>80111600</v>
      </c>
      <c r="K90" s="125" t="s">
        <v>490</v>
      </c>
      <c r="L90" s="128">
        <v>1</v>
      </c>
      <c r="M90" s="128">
        <v>1</v>
      </c>
      <c r="N90" s="125">
        <v>11</v>
      </c>
      <c r="O90" s="128">
        <v>1</v>
      </c>
      <c r="P90" s="123" t="s">
        <v>28</v>
      </c>
      <c r="Q90" s="126">
        <v>0</v>
      </c>
      <c r="R90" s="129">
        <v>51920000</v>
      </c>
      <c r="S90" s="129">
        <v>51920000</v>
      </c>
      <c r="T90" s="127">
        <v>0</v>
      </c>
      <c r="U90" s="127">
        <v>0</v>
      </c>
      <c r="V90" s="127" t="s">
        <v>84</v>
      </c>
      <c r="W90" s="129" t="s">
        <v>29</v>
      </c>
      <c r="X90" s="129" t="s">
        <v>399</v>
      </c>
      <c r="Y90" s="125">
        <v>3778899</v>
      </c>
      <c r="Z90" s="129" t="s">
        <v>400</v>
      </c>
    </row>
    <row r="91" spans="1:26" ht="50.1" customHeight="1" x14ac:dyDescent="0.25">
      <c r="A91" s="125">
        <v>90</v>
      </c>
      <c r="B91" s="123" t="s">
        <v>392</v>
      </c>
      <c r="C91" s="123" t="s">
        <v>422</v>
      </c>
      <c r="D91" s="123" t="s">
        <v>394</v>
      </c>
      <c r="E91" s="123" t="s">
        <v>488</v>
      </c>
      <c r="F91" s="125" t="s">
        <v>27</v>
      </c>
      <c r="G91" s="123" t="s">
        <v>31</v>
      </c>
      <c r="H91" s="123" t="s">
        <v>99</v>
      </c>
      <c r="I91" s="125" t="s">
        <v>100</v>
      </c>
      <c r="J91" s="125">
        <v>80111600</v>
      </c>
      <c r="K91" s="125" t="s">
        <v>490</v>
      </c>
      <c r="L91" s="128">
        <v>1</v>
      </c>
      <c r="M91" s="128">
        <v>1</v>
      </c>
      <c r="N91" s="125">
        <v>11</v>
      </c>
      <c r="O91" s="128">
        <v>1</v>
      </c>
      <c r="P91" s="123" t="s">
        <v>28</v>
      </c>
      <c r="Q91" s="126">
        <v>0</v>
      </c>
      <c r="R91" s="129">
        <v>51920000</v>
      </c>
      <c r="S91" s="129">
        <v>51920000</v>
      </c>
      <c r="T91" s="127">
        <v>0</v>
      </c>
      <c r="U91" s="127">
        <v>0</v>
      </c>
      <c r="V91" s="127" t="s">
        <v>84</v>
      </c>
      <c r="W91" s="129" t="s">
        <v>29</v>
      </c>
      <c r="X91" s="129" t="s">
        <v>399</v>
      </c>
      <c r="Y91" s="125">
        <v>3778899</v>
      </c>
      <c r="Z91" s="129" t="s">
        <v>400</v>
      </c>
    </row>
    <row r="92" spans="1:26" ht="50.1" customHeight="1" x14ac:dyDescent="0.25">
      <c r="A92" s="125">
        <v>91</v>
      </c>
      <c r="B92" s="123" t="s">
        <v>392</v>
      </c>
      <c r="C92" s="123" t="s">
        <v>422</v>
      </c>
      <c r="D92" s="123" t="s">
        <v>394</v>
      </c>
      <c r="E92" s="123" t="s">
        <v>488</v>
      </c>
      <c r="F92" s="125" t="s">
        <v>27</v>
      </c>
      <c r="G92" s="123" t="s">
        <v>31</v>
      </c>
      <c r="H92" s="123" t="s">
        <v>99</v>
      </c>
      <c r="I92" s="125" t="s">
        <v>100</v>
      </c>
      <c r="J92" s="125">
        <v>80111600</v>
      </c>
      <c r="K92" s="125" t="s">
        <v>490</v>
      </c>
      <c r="L92" s="128">
        <v>1</v>
      </c>
      <c r="M92" s="128">
        <v>1</v>
      </c>
      <c r="N92" s="125">
        <v>11</v>
      </c>
      <c r="O92" s="128">
        <v>1</v>
      </c>
      <c r="P92" s="123" t="s">
        <v>28</v>
      </c>
      <c r="Q92" s="126">
        <v>0</v>
      </c>
      <c r="R92" s="129">
        <v>51920000</v>
      </c>
      <c r="S92" s="129">
        <v>51920000</v>
      </c>
      <c r="T92" s="127">
        <v>0</v>
      </c>
      <c r="U92" s="127">
        <v>0</v>
      </c>
      <c r="V92" s="127" t="s">
        <v>84</v>
      </c>
      <c r="W92" s="129" t="s">
        <v>29</v>
      </c>
      <c r="X92" s="129" t="s">
        <v>399</v>
      </c>
      <c r="Y92" s="125">
        <v>3778899</v>
      </c>
      <c r="Z92" s="129" t="s">
        <v>400</v>
      </c>
    </row>
    <row r="93" spans="1:26" ht="50.1" customHeight="1" x14ac:dyDescent="0.25">
      <c r="A93" s="125">
        <v>92</v>
      </c>
      <c r="B93" s="123" t="s">
        <v>392</v>
      </c>
      <c r="C93" s="123" t="s">
        <v>422</v>
      </c>
      <c r="D93" s="123" t="s">
        <v>394</v>
      </c>
      <c r="E93" s="123" t="s">
        <v>488</v>
      </c>
      <c r="F93" s="125" t="s">
        <v>27</v>
      </c>
      <c r="G93" s="123" t="s">
        <v>31</v>
      </c>
      <c r="H93" s="123" t="s">
        <v>99</v>
      </c>
      <c r="I93" s="125" t="s">
        <v>100</v>
      </c>
      <c r="J93" s="125">
        <v>80111600</v>
      </c>
      <c r="K93" s="125" t="s">
        <v>490</v>
      </c>
      <c r="L93" s="128">
        <v>1</v>
      </c>
      <c r="M93" s="128">
        <v>1</v>
      </c>
      <c r="N93" s="125">
        <v>11</v>
      </c>
      <c r="O93" s="128">
        <v>1</v>
      </c>
      <c r="P93" s="123" t="s">
        <v>28</v>
      </c>
      <c r="Q93" s="126">
        <v>0</v>
      </c>
      <c r="R93" s="129">
        <v>51920000</v>
      </c>
      <c r="S93" s="129">
        <v>51920000</v>
      </c>
      <c r="T93" s="127">
        <v>0</v>
      </c>
      <c r="U93" s="127">
        <v>0</v>
      </c>
      <c r="V93" s="127" t="s">
        <v>84</v>
      </c>
      <c r="W93" s="129" t="s">
        <v>29</v>
      </c>
      <c r="X93" s="129" t="s">
        <v>399</v>
      </c>
      <c r="Y93" s="125">
        <v>3778899</v>
      </c>
      <c r="Z93" s="129" t="s">
        <v>400</v>
      </c>
    </row>
    <row r="94" spans="1:26" ht="50.1" customHeight="1" x14ac:dyDescent="0.25">
      <c r="A94" s="125">
        <v>93</v>
      </c>
      <c r="B94" s="123" t="s">
        <v>392</v>
      </c>
      <c r="C94" s="123" t="s">
        <v>422</v>
      </c>
      <c r="D94" s="123" t="s">
        <v>394</v>
      </c>
      <c r="E94" s="123" t="s">
        <v>488</v>
      </c>
      <c r="F94" s="125" t="s">
        <v>27</v>
      </c>
      <c r="G94" s="123" t="s">
        <v>31</v>
      </c>
      <c r="H94" s="123" t="s">
        <v>99</v>
      </c>
      <c r="I94" s="125" t="s">
        <v>100</v>
      </c>
      <c r="J94" s="125">
        <v>80111600</v>
      </c>
      <c r="K94" s="125" t="s">
        <v>489</v>
      </c>
      <c r="L94" s="128">
        <v>1</v>
      </c>
      <c r="M94" s="128">
        <v>1</v>
      </c>
      <c r="N94" s="125">
        <v>11</v>
      </c>
      <c r="O94" s="128">
        <v>1</v>
      </c>
      <c r="P94" s="123" t="s">
        <v>28</v>
      </c>
      <c r="Q94" s="126">
        <v>0</v>
      </c>
      <c r="R94" s="129">
        <v>45089000</v>
      </c>
      <c r="S94" s="129">
        <v>45089000</v>
      </c>
      <c r="T94" s="127">
        <v>0</v>
      </c>
      <c r="U94" s="127">
        <v>0</v>
      </c>
      <c r="V94" s="127" t="s">
        <v>84</v>
      </c>
      <c r="W94" s="129" t="s">
        <v>29</v>
      </c>
      <c r="X94" s="129" t="s">
        <v>399</v>
      </c>
      <c r="Y94" s="125">
        <v>3778899</v>
      </c>
      <c r="Z94" s="129" t="s">
        <v>400</v>
      </c>
    </row>
    <row r="95" spans="1:26" ht="50.1" customHeight="1" x14ac:dyDescent="0.25">
      <c r="A95" s="125">
        <v>94</v>
      </c>
      <c r="B95" s="123" t="s">
        <v>392</v>
      </c>
      <c r="C95" s="123" t="s">
        <v>422</v>
      </c>
      <c r="D95" s="123" t="s">
        <v>394</v>
      </c>
      <c r="E95" s="123" t="s">
        <v>488</v>
      </c>
      <c r="F95" s="125" t="s">
        <v>27</v>
      </c>
      <c r="G95" s="123" t="s">
        <v>31</v>
      </c>
      <c r="H95" s="123" t="s">
        <v>99</v>
      </c>
      <c r="I95" s="125" t="s">
        <v>100</v>
      </c>
      <c r="J95" s="125">
        <v>80111600</v>
      </c>
      <c r="K95" s="125" t="s">
        <v>490</v>
      </c>
      <c r="L95" s="128">
        <v>1</v>
      </c>
      <c r="M95" s="128">
        <v>1</v>
      </c>
      <c r="N95" s="125">
        <v>11</v>
      </c>
      <c r="O95" s="128">
        <v>1</v>
      </c>
      <c r="P95" s="123" t="s">
        <v>28</v>
      </c>
      <c r="Q95" s="126">
        <v>0</v>
      </c>
      <c r="R95" s="129">
        <v>51920000</v>
      </c>
      <c r="S95" s="129">
        <v>51920000</v>
      </c>
      <c r="T95" s="127">
        <v>0</v>
      </c>
      <c r="U95" s="127">
        <v>0</v>
      </c>
      <c r="V95" s="127" t="s">
        <v>84</v>
      </c>
      <c r="W95" s="129" t="s">
        <v>29</v>
      </c>
      <c r="X95" s="129" t="s">
        <v>399</v>
      </c>
      <c r="Y95" s="125">
        <v>3778899</v>
      </c>
      <c r="Z95" s="129" t="s">
        <v>400</v>
      </c>
    </row>
    <row r="96" spans="1:26" ht="50.1" customHeight="1" x14ac:dyDescent="0.25">
      <c r="A96" s="125">
        <v>95</v>
      </c>
      <c r="B96" s="123" t="s">
        <v>392</v>
      </c>
      <c r="C96" s="123" t="s">
        <v>422</v>
      </c>
      <c r="D96" s="123" t="s">
        <v>394</v>
      </c>
      <c r="E96" s="123" t="s">
        <v>488</v>
      </c>
      <c r="F96" s="125" t="s">
        <v>27</v>
      </c>
      <c r="G96" s="123" t="s">
        <v>31</v>
      </c>
      <c r="H96" s="123" t="s">
        <v>99</v>
      </c>
      <c r="I96" s="125" t="s">
        <v>100</v>
      </c>
      <c r="J96" s="125">
        <v>80111600</v>
      </c>
      <c r="K96" s="125" t="s">
        <v>490</v>
      </c>
      <c r="L96" s="128">
        <v>1</v>
      </c>
      <c r="M96" s="128">
        <v>1</v>
      </c>
      <c r="N96" s="125">
        <v>11</v>
      </c>
      <c r="O96" s="128">
        <v>1</v>
      </c>
      <c r="P96" s="123" t="s">
        <v>28</v>
      </c>
      <c r="Q96" s="126">
        <v>0</v>
      </c>
      <c r="R96" s="129">
        <v>51920000</v>
      </c>
      <c r="S96" s="129">
        <v>51920000</v>
      </c>
      <c r="T96" s="127">
        <v>0</v>
      </c>
      <c r="U96" s="127">
        <v>0</v>
      </c>
      <c r="V96" s="127" t="s">
        <v>84</v>
      </c>
      <c r="W96" s="129" t="s">
        <v>29</v>
      </c>
      <c r="X96" s="129" t="s">
        <v>399</v>
      </c>
      <c r="Y96" s="125">
        <v>3778899</v>
      </c>
      <c r="Z96" s="129" t="s">
        <v>400</v>
      </c>
    </row>
    <row r="97" spans="1:26" ht="50.1" customHeight="1" x14ac:dyDescent="0.25">
      <c r="A97" s="123">
        <v>96</v>
      </c>
      <c r="B97" s="123" t="s">
        <v>392</v>
      </c>
      <c r="C97" s="123" t="s">
        <v>422</v>
      </c>
      <c r="D97" s="123" t="s">
        <v>394</v>
      </c>
      <c r="E97" s="123" t="s">
        <v>488</v>
      </c>
      <c r="F97" s="123" t="s">
        <v>27</v>
      </c>
      <c r="G97" s="123" t="s">
        <v>31</v>
      </c>
      <c r="H97" s="123" t="s">
        <v>99</v>
      </c>
      <c r="I97" s="125" t="s">
        <v>100</v>
      </c>
      <c r="J97" s="125">
        <v>80111600</v>
      </c>
      <c r="K97" s="125" t="s">
        <v>491</v>
      </c>
      <c r="L97" s="126">
        <v>1</v>
      </c>
      <c r="M97" s="126">
        <v>1</v>
      </c>
      <c r="N97" s="125">
        <v>11</v>
      </c>
      <c r="O97" s="126">
        <v>1</v>
      </c>
      <c r="P97" s="123" t="s">
        <v>28</v>
      </c>
      <c r="Q97" s="126">
        <v>0</v>
      </c>
      <c r="R97" s="127">
        <v>90992000</v>
      </c>
      <c r="S97" s="127">
        <v>90992000</v>
      </c>
      <c r="T97" s="127">
        <v>0</v>
      </c>
      <c r="U97" s="127">
        <v>0</v>
      </c>
      <c r="V97" s="127" t="s">
        <v>84</v>
      </c>
      <c r="W97" s="127" t="s">
        <v>29</v>
      </c>
      <c r="X97" s="127" t="s">
        <v>399</v>
      </c>
      <c r="Y97" s="123">
        <v>3778899</v>
      </c>
      <c r="Z97" s="127" t="s">
        <v>400</v>
      </c>
    </row>
    <row r="98" spans="1:26" ht="50.1" customHeight="1" x14ac:dyDescent="0.25">
      <c r="A98" s="123">
        <v>97</v>
      </c>
      <c r="B98" s="123" t="s">
        <v>392</v>
      </c>
      <c r="C98" s="123" t="s">
        <v>422</v>
      </c>
      <c r="D98" s="123" t="s">
        <v>394</v>
      </c>
      <c r="E98" s="123" t="s">
        <v>488</v>
      </c>
      <c r="F98" s="123" t="s">
        <v>27</v>
      </c>
      <c r="G98" s="123" t="s">
        <v>31</v>
      </c>
      <c r="H98" s="123" t="s">
        <v>99</v>
      </c>
      <c r="I98" s="125" t="s">
        <v>100</v>
      </c>
      <c r="J98" s="125">
        <v>80111600</v>
      </c>
      <c r="K98" s="125" t="s">
        <v>492</v>
      </c>
      <c r="L98" s="126">
        <v>1</v>
      </c>
      <c r="M98" s="126">
        <v>1</v>
      </c>
      <c r="N98" s="125">
        <v>11</v>
      </c>
      <c r="O98" s="126">
        <v>1</v>
      </c>
      <c r="P98" s="123" t="s">
        <v>28</v>
      </c>
      <c r="Q98" s="126">
        <v>0</v>
      </c>
      <c r="R98" s="127">
        <v>28226000</v>
      </c>
      <c r="S98" s="127">
        <v>28226000</v>
      </c>
      <c r="T98" s="127">
        <v>0</v>
      </c>
      <c r="U98" s="127">
        <v>0</v>
      </c>
      <c r="V98" s="127" t="s">
        <v>84</v>
      </c>
      <c r="W98" s="127" t="s">
        <v>29</v>
      </c>
      <c r="X98" s="127" t="s">
        <v>399</v>
      </c>
      <c r="Y98" s="123">
        <v>3778899</v>
      </c>
      <c r="Z98" s="127" t="s">
        <v>400</v>
      </c>
    </row>
    <row r="99" spans="1:26" ht="50.1" customHeight="1" x14ac:dyDescent="0.25">
      <c r="A99" s="123">
        <v>98</v>
      </c>
      <c r="B99" s="123" t="s">
        <v>392</v>
      </c>
      <c r="C99" s="123" t="s">
        <v>422</v>
      </c>
      <c r="D99" s="123" t="s">
        <v>394</v>
      </c>
      <c r="E99" s="123" t="s">
        <v>488</v>
      </c>
      <c r="F99" s="123" t="s">
        <v>27</v>
      </c>
      <c r="G99" s="123" t="s">
        <v>31</v>
      </c>
      <c r="H99" s="123" t="s">
        <v>99</v>
      </c>
      <c r="I99" s="125" t="s">
        <v>100</v>
      </c>
      <c r="J99" s="125">
        <v>80111600</v>
      </c>
      <c r="K99" s="125" t="s">
        <v>493</v>
      </c>
      <c r="L99" s="126">
        <v>1</v>
      </c>
      <c r="M99" s="126">
        <v>1</v>
      </c>
      <c r="N99" s="125">
        <v>11</v>
      </c>
      <c r="O99" s="126">
        <v>1</v>
      </c>
      <c r="P99" s="123" t="s">
        <v>28</v>
      </c>
      <c r="Q99" s="126">
        <v>0</v>
      </c>
      <c r="R99" s="127">
        <v>35849000</v>
      </c>
      <c r="S99" s="127">
        <v>35849000</v>
      </c>
      <c r="T99" s="127">
        <v>0</v>
      </c>
      <c r="U99" s="127">
        <v>0</v>
      </c>
      <c r="V99" s="127" t="s">
        <v>84</v>
      </c>
      <c r="W99" s="127" t="s">
        <v>29</v>
      </c>
      <c r="X99" s="127" t="s">
        <v>399</v>
      </c>
      <c r="Y99" s="123">
        <v>3778899</v>
      </c>
      <c r="Z99" s="127" t="s">
        <v>400</v>
      </c>
    </row>
    <row r="100" spans="1:26" ht="50.1" customHeight="1" x14ac:dyDescent="0.25">
      <c r="A100" s="125">
        <v>99</v>
      </c>
      <c r="B100" s="123" t="s">
        <v>392</v>
      </c>
      <c r="C100" s="123" t="s">
        <v>422</v>
      </c>
      <c r="D100" s="123" t="s">
        <v>394</v>
      </c>
      <c r="E100" s="123" t="s">
        <v>488</v>
      </c>
      <c r="F100" s="123" t="s">
        <v>27</v>
      </c>
      <c r="G100" s="123" t="s">
        <v>31</v>
      </c>
      <c r="H100" s="123" t="s">
        <v>99</v>
      </c>
      <c r="I100" s="125" t="s">
        <v>100</v>
      </c>
      <c r="J100" s="125">
        <v>80111600</v>
      </c>
      <c r="K100" s="125" t="s">
        <v>494</v>
      </c>
      <c r="L100" s="128">
        <v>1</v>
      </c>
      <c r="M100" s="128">
        <v>1</v>
      </c>
      <c r="N100" s="125">
        <v>11</v>
      </c>
      <c r="O100" s="128">
        <v>1</v>
      </c>
      <c r="P100" s="123" t="s">
        <v>28</v>
      </c>
      <c r="Q100" s="126">
        <v>0</v>
      </c>
      <c r="R100" s="129">
        <v>22209000</v>
      </c>
      <c r="S100" s="129">
        <v>22209000</v>
      </c>
      <c r="T100" s="127">
        <v>0</v>
      </c>
      <c r="U100" s="127">
        <v>0</v>
      </c>
      <c r="V100" s="127" t="s">
        <v>84</v>
      </c>
      <c r="W100" s="129" t="s">
        <v>29</v>
      </c>
      <c r="X100" s="129" t="s">
        <v>399</v>
      </c>
      <c r="Y100" s="125">
        <v>3778899</v>
      </c>
      <c r="Z100" s="129" t="s">
        <v>400</v>
      </c>
    </row>
    <row r="101" spans="1:26" ht="50.1" customHeight="1" x14ac:dyDescent="0.25">
      <c r="A101" s="125">
        <v>100</v>
      </c>
      <c r="B101" s="123" t="s">
        <v>392</v>
      </c>
      <c r="C101" s="123" t="s">
        <v>422</v>
      </c>
      <c r="D101" s="123" t="s">
        <v>394</v>
      </c>
      <c r="E101" s="123" t="s">
        <v>488</v>
      </c>
      <c r="F101" s="123" t="s">
        <v>27</v>
      </c>
      <c r="G101" s="123" t="s">
        <v>31</v>
      </c>
      <c r="H101" s="123" t="s">
        <v>99</v>
      </c>
      <c r="I101" s="125" t="s">
        <v>100</v>
      </c>
      <c r="J101" s="125">
        <v>80111600</v>
      </c>
      <c r="K101" s="125" t="s">
        <v>494</v>
      </c>
      <c r="L101" s="128">
        <v>1</v>
      </c>
      <c r="M101" s="128">
        <v>1</v>
      </c>
      <c r="N101" s="125">
        <v>11</v>
      </c>
      <c r="O101" s="128">
        <v>1</v>
      </c>
      <c r="P101" s="123" t="s">
        <v>28</v>
      </c>
      <c r="Q101" s="126">
        <v>0</v>
      </c>
      <c r="R101" s="129">
        <v>22209000</v>
      </c>
      <c r="S101" s="129">
        <v>22209000</v>
      </c>
      <c r="T101" s="127">
        <v>0</v>
      </c>
      <c r="U101" s="127">
        <v>0</v>
      </c>
      <c r="V101" s="127" t="s">
        <v>84</v>
      </c>
      <c r="W101" s="129" t="s">
        <v>29</v>
      </c>
      <c r="X101" s="129" t="s">
        <v>399</v>
      </c>
      <c r="Y101" s="125">
        <v>3778899</v>
      </c>
      <c r="Z101" s="129" t="s">
        <v>400</v>
      </c>
    </row>
    <row r="102" spans="1:26" ht="50.1" customHeight="1" x14ac:dyDescent="0.25">
      <c r="A102" s="125">
        <v>101</v>
      </c>
      <c r="B102" s="123" t="s">
        <v>392</v>
      </c>
      <c r="C102" s="123" t="s">
        <v>422</v>
      </c>
      <c r="D102" s="123" t="s">
        <v>394</v>
      </c>
      <c r="E102" s="123" t="s">
        <v>488</v>
      </c>
      <c r="F102" s="123" t="s">
        <v>27</v>
      </c>
      <c r="G102" s="123" t="s">
        <v>31</v>
      </c>
      <c r="H102" s="123" t="s">
        <v>99</v>
      </c>
      <c r="I102" s="125" t="s">
        <v>100</v>
      </c>
      <c r="J102" s="125">
        <v>80111600</v>
      </c>
      <c r="K102" s="125" t="s">
        <v>494</v>
      </c>
      <c r="L102" s="128">
        <v>1</v>
      </c>
      <c r="M102" s="128">
        <v>1</v>
      </c>
      <c r="N102" s="125">
        <v>11</v>
      </c>
      <c r="O102" s="128">
        <v>1</v>
      </c>
      <c r="P102" s="123" t="s">
        <v>28</v>
      </c>
      <c r="Q102" s="126">
        <v>0</v>
      </c>
      <c r="R102" s="129">
        <v>22209000</v>
      </c>
      <c r="S102" s="129">
        <v>22209000</v>
      </c>
      <c r="T102" s="127">
        <v>0</v>
      </c>
      <c r="U102" s="127">
        <v>0</v>
      </c>
      <c r="V102" s="127" t="s">
        <v>84</v>
      </c>
      <c r="W102" s="129" t="s">
        <v>29</v>
      </c>
      <c r="X102" s="129" t="s">
        <v>399</v>
      </c>
      <c r="Y102" s="125">
        <v>3778899</v>
      </c>
      <c r="Z102" s="129" t="s">
        <v>400</v>
      </c>
    </row>
    <row r="103" spans="1:26" ht="50.1" customHeight="1" x14ac:dyDescent="0.25">
      <c r="A103" s="125">
        <v>102</v>
      </c>
      <c r="B103" s="123" t="s">
        <v>392</v>
      </c>
      <c r="C103" s="123" t="s">
        <v>422</v>
      </c>
      <c r="D103" s="123" t="s">
        <v>394</v>
      </c>
      <c r="E103" s="123" t="s">
        <v>488</v>
      </c>
      <c r="F103" s="123" t="s">
        <v>27</v>
      </c>
      <c r="G103" s="123" t="s">
        <v>31</v>
      </c>
      <c r="H103" s="123" t="s">
        <v>99</v>
      </c>
      <c r="I103" s="125" t="s">
        <v>100</v>
      </c>
      <c r="J103" s="125">
        <v>80111600</v>
      </c>
      <c r="K103" s="125" t="s">
        <v>495</v>
      </c>
      <c r="L103" s="128">
        <v>1</v>
      </c>
      <c r="M103" s="128">
        <v>1</v>
      </c>
      <c r="N103" s="125">
        <v>11</v>
      </c>
      <c r="O103" s="128">
        <v>1</v>
      </c>
      <c r="P103" s="123" t="s">
        <v>28</v>
      </c>
      <c r="Q103" s="126">
        <v>0</v>
      </c>
      <c r="R103" s="129">
        <v>30646000</v>
      </c>
      <c r="S103" s="129">
        <v>30646000</v>
      </c>
      <c r="T103" s="127">
        <v>0</v>
      </c>
      <c r="U103" s="127">
        <v>0</v>
      </c>
      <c r="V103" s="127" t="s">
        <v>84</v>
      </c>
      <c r="W103" s="129" t="s">
        <v>29</v>
      </c>
      <c r="X103" s="129" t="s">
        <v>399</v>
      </c>
      <c r="Y103" s="125">
        <v>3778899</v>
      </c>
      <c r="Z103" s="129" t="s">
        <v>400</v>
      </c>
    </row>
    <row r="104" spans="1:26" ht="50.1" customHeight="1" x14ac:dyDescent="0.25">
      <c r="A104" s="125">
        <v>103</v>
      </c>
      <c r="B104" s="123" t="s">
        <v>392</v>
      </c>
      <c r="C104" s="123" t="s">
        <v>422</v>
      </c>
      <c r="D104" s="123" t="s">
        <v>394</v>
      </c>
      <c r="E104" s="123" t="s">
        <v>488</v>
      </c>
      <c r="F104" s="123" t="s">
        <v>27</v>
      </c>
      <c r="G104" s="123" t="s">
        <v>31</v>
      </c>
      <c r="H104" s="123" t="s">
        <v>99</v>
      </c>
      <c r="I104" s="125" t="s">
        <v>100</v>
      </c>
      <c r="J104" s="125">
        <v>80111600</v>
      </c>
      <c r="K104" s="125" t="s">
        <v>494</v>
      </c>
      <c r="L104" s="128">
        <v>1</v>
      </c>
      <c r="M104" s="128">
        <v>1</v>
      </c>
      <c r="N104" s="125">
        <v>11</v>
      </c>
      <c r="O104" s="128">
        <v>1</v>
      </c>
      <c r="P104" s="123" t="s">
        <v>28</v>
      </c>
      <c r="Q104" s="126">
        <v>0</v>
      </c>
      <c r="R104" s="129">
        <v>22209000</v>
      </c>
      <c r="S104" s="129">
        <v>22209000</v>
      </c>
      <c r="T104" s="127">
        <v>0</v>
      </c>
      <c r="U104" s="127">
        <v>0</v>
      </c>
      <c r="V104" s="127" t="s">
        <v>84</v>
      </c>
      <c r="W104" s="129" t="s">
        <v>29</v>
      </c>
      <c r="X104" s="129" t="s">
        <v>399</v>
      </c>
      <c r="Y104" s="125">
        <v>3778899</v>
      </c>
      <c r="Z104" s="129" t="s">
        <v>400</v>
      </c>
    </row>
    <row r="105" spans="1:26" ht="50.1" customHeight="1" x14ac:dyDescent="0.25">
      <c r="A105" s="125">
        <v>104</v>
      </c>
      <c r="B105" s="123" t="s">
        <v>392</v>
      </c>
      <c r="C105" s="123" t="s">
        <v>422</v>
      </c>
      <c r="D105" s="123" t="s">
        <v>394</v>
      </c>
      <c r="E105" s="123" t="s">
        <v>488</v>
      </c>
      <c r="F105" s="123" t="s">
        <v>27</v>
      </c>
      <c r="G105" s="123" t="s">
        <v>31</v>
      </c>
      <c r="H105" s="123" t="s">
        <v>99</v>
      </c>
      <c r="I105" s="125" t="s">
        <v>100</v>
      </c>
      <c r="J105" s="125">
        <v>80111600</v>
      </c>
      <c r="K105" s="125" t="s">
        <v>495</v>
      </c>
      <c r="L105" s="128">
        <v>1</v>
      </c>
      <c r="M105" s="128">
        <v>1</v>
      </c>
      <c r="N105" s="125">
        <v>11</v>
      </c>
      <c r="O105" s="128">
        <v>1</v>
      </c>
      <c r="P105" s="123" t="s">
        <v>28</v>
      </c>
      <c r="Q105" s="126">
        <v>0</v>
      </c>
      <c r="R105" s="129">
        <v>30646000</v>
      </c>
      <c r="S105" s="129">
        <v>30646000</v>
      </c>
      <c r="T105" s="127">
        <v>0</v>
      </c>
      <c r="U105" s="127">
        <v>0</v>
      </c>
      <c r="V105" s="127" t="s">
        <v>84</v>
      </c>
      <c r="W105" s="129" t="s">
        <v>29</v>
      </c>
      <c r="X105" s="129" t="s">
        <v>399</v>
      </c>
      <c r="Y105" s="125">
        <v>3778899</v>
      </c>
      <c r="Z105" s="129" t="s">
        <v>400</v>
      </c>
    </row>
    <row r="106" spans="1:26" ht="50.1" customHeight="1" x14ac:dyDescent="0.25">
      <c r="A106" s="125">
        <v>105</v>
      </c>
      <c r="B106" s="123" t="s">
        <v>392</v>
      </c>
      <c r="C106" s="123" t="s">
        <v>422</v>
      </c>
      <c r="D106" s="123" t="s">
        <v>394</v>
      </c>
      <c r="E106" s="123" t="s">
        <v>488</v>
      </c>
      <c r="F106" s="123" t="s">
        <v>27</v>
      </c>
      <c r="G106" s="123" t="s">
        <v>31</v>
      </c>
      <c r="H106" s="123" t="s">
        <v>99</v>
      </c>
      <c r="I106" s="125" t="s">
        <v>100</v>
      </c>
      <c r="J106" s="125">
        <v>80111600</v>
      </c>
      <c r="K106" s="125" t="s">
        <v>494</v>
      </c>
      <c r="L106" s="128">
        <v>1</v>
      </c>
      <c r="M106" s="128">
        <v>1</v>
      </c>
      <c r="N106" s="125">
        <v>11</v>
      </c>
      <c r="O106" s="128">
        <v>1</v>
      </c>
      <c r="P106" s="123" t="s">
        <v>28</v>
      </c>
      <c r="Q106" s="126">
        <v>0</v>
      </c>
      <c r="R106" s="129">
        <v>22209000</v>
      </c>
      <c r="S106" s="129">
        <v>22209000</v>
      </c>
      <c r="T106" s="127">
        <v>0</v>
      </c>
      <c r="U106" s="127">
        <v>0</v>
      </c>
      <c r="V106" s="127" t="s">
        <v>84</v>
      </c>
      <c r="W106" s="129" t="s">
        <v>29</v>
      </c>
      <c r="X106" s="129" t="s">
        <v>399</v>
      </c>
      <c r="Y106" s="125">
        <v>3778899</v>
      </c>
      <c r="Z106" s="129" t="s">
        <v>400</v>
      </c>
    </row>
    <row r="107" spans="1:26" ht="50.1" customHeight="1" x14ac:dyDescent="0.25">
      <c r="A107" s="125">
        <v>106</v>
      </c>
      <c r="B107" s="123" t="s">
        <v>392</v>
      </c>
      <c r="C107" s="123" t="s">
        <v>422</v>
      </c>
      <c r="D107" s="123" t="s">
        <v>394</v>
      </c>
      <c r="E107" s="123" t="s">
        <v>488</v>
      </c>
      <c r="F107" s="123" t="s">
        <v>27</v>
      </c>
      <c r="G107" s="123" t="s">
        <v>31</v>
      </c>
      <c r="H107" s="123" t="s">
        <v>99</v>
      </c>
      <c r="I107" s="125" t="s">
        <v>100</v>
      </c>
      <c r="J107" s="125">
        <v>80111600</v>
      </c>
      <c r="K107" s="125" t="s">
        <v>494</v>
      </c>
      <c r="L107" s="128">
        <v>1</v>
      </c>
      <c r="M107" s="128">
        <v>1</v>
      </c>
      <c r="N107" s="125">
        <v>11</v>
      </c>
      <c r="O107" s="128">
        <v>1</v>
      </c>
      <c r="P107" s="123" t="s">
        <v>28</v>
      </c>
      <c r="Q107" s="126">
        <v>0</v>
      </c>
      <c r="R107" s="129">
        <v>22209000</v>
      </c>
      <c r="S107" s="129">
        <v>22209000</v>
      </c>
      <c r="T107" s="127">
        <v>0</v>
      </c>
      <c r="U107" s="127">
        <v>0</v>
      </c>
      <c r="V107" s="127" t="s">
        <v>84</v>
      </c>
      <c r="W107" s="129" t="s">
        <v>29</v>
      </c>
      <c r="X107" s="129" t="s">
        <v>399</v>
      </c>
      <c r="Y107" s="125">
        <v>3778899</v>
      </c>
      <c r="Z107" s="129" t="s">
        <v>400</v>
      </c>
    </row>
    <row r="108" spans="1:26" ht="50.1" customHeight="1" x14ac:dyDescent="0.25">
      <c r="A108" s="125">
        <v>107</v>
      </c>
      <c r="B108" s="123" t="s">
        <v>392</v>
      </c>
      <c r="C108" s="123" t="s">
        <v>422</v>
      </c>
      <c r="D108" s="123" t="s">
        <v>394</v>
      </c>
      <c r="E108" s="123" t="s">
        <v>488</v>
      </c>
      <c r="F108" s="123" t="s">
        <v>27</v>
      </c>
      <c r="G108" s="123" t="s">
        <v>31</v>
      </c>
      <c r="H108" s="123" t="s">
        <v>99</v>
      </c>
      <c r="I108" s="125" t="s">
        <v>100</v>
      </c>
      <c r="J108" s="125">
        <v>80111600</v>
      </c>
      <c r="K108" s="125" t="s">
        <v>494</v>
      </c>
      <c r="L108" s="128">
        <v>1</v>
      </c>
      <c r="M108" s="128">
        <v>1</v>
      </c>
      <c r="N108" s="125">
        <v>11</v>
      </c>
      <c r="O108" s="128">
        <v>1</v>
      </c>
      <c r="P108" s="123" t="s">
        <v>28</v>
      </c>
      <c r="Q108" s="126">
        <v>0</v>
      </c>
      <c r="R108" s="129">
        <v>20603000</v>
      </c>
      <c r="S108" s="129">
        <v>20603000</v>
      </c>
      <c r="T108" s="127">
        <v>0</v>
      </c>
      <c r="U108" s="127">
        <v>0</v>
      </c>
      <c r="V108" s="127" t="s">
        <v>84</v>
      </c>
      <c r="W108" s="129" t="s">
        <v>29</v>
      </c>
      <c r="X108" s="129" t="s">
        <v>399</v>
      </c>
      <c r="Y108" s="125">
        <v>3778899</v>
      </c>
      <c r="Z108" s="129" t="s">
        <v>400</v>
      </c>
    </row>
    <row r="109" spans="1:26" ht="50.1" customHeight="1" x14ac:dyDescent="0.25">
      <c r="A109" s="125">
        <v>108</v>
      </c>
      <c r="B109" s="123" t="s">
        <v>392</v>
      </c>
      <c r="C109" s="123" t="s">
        <v>422</v>
      </c>
      <c r="D109" s="123" t="s">
        <v>394</v>
      </c>
      <c r="E109" s="123" t="s">
        <v>488</v>
      </c>
      <c r="F109" s="123" t="s">
        <v>27</v>
      </c>
      <c r="G109" s="123" t="s">
        <v>31</v>
      </c>
      <c r="H109" s="123" t="s">
        <v>99</v>
      </c>
      <c r="I109" s="125" t="s">
        <v>100</v>
      </c>
      <c r="J109" s="125">
        <v>80111600</v>
      </c>
      <c r="K109" s="125" t="s">
        <v>494</v>
      </c>
      <c r="L109" s="128">
        <v>1</v>
      </c>
      <c r="M109" s="128">
        <v>1</v>
      </c>
      <c r="N109" s="125">
        <v>11</v>
      </c>
      <c r="O109" s="128">
        <v>1</v>
      </c>
      <c r="P109" s="123" t="s">
        <v>28</v>
      </c>
      <c r="Q109" s="126">
        <v>0</v>
      </c>
      <c r="R109" s="129">
        <v>20603000</v>
      </c>
      <c r="S109" s="129">
        <v>20603000</v>
      </c>
      <c r="T109" s="127">
        <v>0</v>
      </c>
      <c r="U109" s="127">
        <v>0</v>
      </c>
      <c r="V109" s="127" t="s">
        <v>84</v>
      </c>
      <c r="W109" s="129" t="s">
        <v>29</v>
      </c>
      <c r="X109" s="129" t="s">
        <v>399</v>
      </c>
      <c r="Y109" s="125">
        <v>3778899</v>
      </c>
      <c r="Z109" s="129" t="s">
        <v>400</v>
      </c>
    </row>
    <row r="110" spans="1:26" ht="50.1" customHeight="1" x14ac:dyDescent="0.25">
      <c r="A110" s="125">
        <v>109</v>
      </c>
      <c r="B110" s="123" t="s">
        <v>392</v>
      </c>
      <c r="C110" s="123" t="s">
        <v>422</v>
      </c>
      <c r="D110" s="123" t="s">
        <v>394</v>
      </c>
      <c r="E110" s="123" t="s">
        <v>488</v>
      </c>
      <c r="F110" s="123" t="s">
        <v>27</v>
      </c>
      <c r="G110" s="123" t="s">
        <v>31</v>
      </c>
      <c r="H110" s="123" t="s">
        <v>99</v>
      </c>
      <c r="I110" s="125" t="s">
        <v>100</v>
      </c>
      <c r="J110" s="125">
        <v>80111600</v>
      </c>
      <c r="K110" s="125" t="s">
        <v>494</v>
      </c>
      <c r="L110" s="128">
        <v>1</v>
      </c>
      <c r="M110" s="128">
        <v>1</v>
      </c>
      <c r="N110" s="125">
        <v>11</v>
      </c>
      <c r="O110" s="128">
        <v>1</v>
      </c>
      <c r="P110" s="123" t="s">
        <v>28</v>
      </c>
      <c r="Q110" s="126">
        <v>0</v>
      </c>
      <c r="R110" s="129">
        <v>20603000</v>
      </c>
      <c r="S110" s="129">
        <v>20603000</v>
      </c>
      <c r="T110" s="127">
        <v>0</v>
      </c>
      <c r="U110" s="127">
        <v>0</v>
      </c>
      <c r="V110" s="127" t="s">
        <v>84</v>
      </c>
      <c r="W110" s="129" t="s">
        <v>29</v>
      </c>
      <c r="X110" s="129" t="s">
        <v>399</v>
      </c>
      <c r="Y110" s="125">
        <v>3778899</v>
      </c>
      <c r="Z110" s="129" t="s">
        <v>400</v>
      </c>
    </row>
    <row r="111" spans="1:26" ht="50.1" customHeight="1" x14ac:dyDescent="0.25">
      <c r="A111" s="125">
        <v>110</v>
      </c>
      <c r="B111" s="123" t="s">
        <v>392</v>
      </c>
      <c r="C111" s="123" t="s">
        <v>422</v>
      </c>
      <c r="D111" s="123" t="s">
        <v>394</v>
      </c>
      <c r="E111" s="123" t="s">
        <v>488</v>
      </c>
      <c r="F111" s="123" t="s">
        <v>27</v>
      </c>
      <c r="G111" s="123" t="s">
        <v>31</v>
      </c>
      <c r="H111" s="123" t="s">
        <v>99</v>
      </c>
      <c r="I111" s="125" t="s">
        <v>100</v>
      </c>
      <c r="J111" s="125">
        <v>80111600</v>
      </c>
      <c r="K111" s="125" t="s">
        <v>494</v>
      </c>
      <c r="L111" s="128">
        <v>1</v>
      </c>
      <c r="M111" s="128">
        <v>1</v>
      </c>
      <c r="N111" s="125">
        <v>11</v>
      </c>
      <c r="O111" s="128">
        <v>1</v>
      </c>
      <c r="P111" s="123" t="s">
        <v>28</v>
      </c>
      <c r="Q111" s="126">
        <v>0</v>
      </c>
      <c r="R111" s="129">
        <v>20603000</v>
      </c>
      <c r="S111" s="129">
        <v>20603000</v>
      </c>
      <c r="T111" s="127">
        <v>0</v>
      </c>
      <c r="U111" s="127">
        <v>0</v>
      </c>
      <c r="V111" s="127" t="s">
        <v>84</v>
      </c>
      <c r="W111" s="129" t="s">
        <v>29</v>
      </c>
      <c r="X111" s="129" t="s">
        <v>399</v>
      </c>
      <c r="Y111" s="125">
        <v>3778899</v>
      </c>
      <c r="Z111" s="129" t="s">
        <v>400</v>
      </c>
    </row>
    <row r="112" spans="1:26" ht="50.1" customHeight="1" x14ac:dyDescent="0.25">
      <c r="A112" s="123">
        <v>111</v>
      </c>
      <c r="B112" s="123" t="s">
        <v>392</v>
      </c>
      <c r="C112" s="123" t="s">
        <v>422</v>
      </c>
      <c r="D112" s="123" t="s">
        <v>394</v>
      </c>
      <c r="E112" s="123" t="s">
        <v>488</v>
      </c>
      <c r="F112" s="123" t="s">
        <v>27</v>
      </c>
      <c r="G112" s="123" t="s">
        <v>31</v>
      </c>
      <c r="H112" s="123" t="s">
        <v>99</v>
      </c>
      <c r="I112" s="125" t="s">
        <v>100</v>
      </c>
      <c r="J112" s="125">
        <v>80111600</v>
      </c>
      <c r="K112" s="125" t="s">
        <v>496</v>
      </c>
      <c r="L112" s="126">
        <v>1</v>
      </c>
      <c r="M112" s="126">
        <v>1</v>
      </c>
      <c r="N112" s="125">
        <v>11</v>
      </c>
      <c r="O112" s="126">
        <v>1</v>
      </c>
      <c r="P112" s="123" t="s">
        <v>28</v>
      </c>
      <c r="Q112" s="126">
        <v>0</v>
      </c>
      <c r="R112" s="127">
        <v>30646000</v>
      </c>
      <c r="S112" s="127">
        <v>30646000</v>
      </c>
      <c r="T112" s="127">
        <v>0</v>
      </c>
      <c r="U112" s="127">
        <v>0</v>
      </c>
      <c r="V112" s="127" t="s">
        <v>84</v>
      </c>
      <c r="W112" s="127" t="s">
        <v>29</v>
      </c>
      <c r="X112" s="127" t="s">
        <v>399</v>
      </c>
      <c r="Y112" s="123">
        <v>3778899</v>
      </c>
      <c r="Z112" s="127" t="s">
        <v>400</v>
      </c>
    </row>
    <row r="113" spans="1:26" ht="50.1" customHeight="1" x14ac:dyDescent="0.25">
      <c r="A113" s="125">
        <v>112</v>
      </c>
      <c r="B113" s="123" t="s">
        <v>392</v>
      </c>
      <c r="C113" s="123" t="s">
        <v>422</v>
      </c>
      <c r="D113" s="123" t="s">
        <v>394</v>
      </c>
      <c r="E113" s="123" t="s">
        <v>488</v>
      </c>
      <c r="F113" s="123" t="s">
        <v>27</v>
      </c>
      <c r="G113" s="123" t="s">
        <v>31</v>
      </c>
      <c r="H113" s="123" t="s">
        <v>99</v>
      </c>
      <c r="I113" s="125" t="s">
        <v>100</v>
      </c>
      <c r="J113" s="125">
        <v>80111600</v>
      </c>
      <c r="K113" s="125" t="s">
        <v>494</v>
      </c>
      <c r="L113" s="128">
        <v>1</v>
      </c>
      <c r="M113" s="128">
        <v>1</v>
      </c>
      <c r="N113" s="125">
        <v>11</v>
      </c>
      <c r="O113" s="128">
        <v>1</v>
      </c>
      <c r="P113" s="123" t="s">
        <v>28</v>
      </c>
      <c r="Q113" s="126">
        <v>0</v>
      </c>
      <c r="R113" s="129">
        <v>22209000</v>
      </c>
      <c r="S113" s="129">
        <v>22209000</v>
      </c>
      <c r="T113" s="127">
        <v>0</v>
      </c>
      <c r="U113" s="127">
        <v>0</v>
      </c>
      <c r="V113" s="127" t="s">
        <v>84</v>
      </c>
      <c r="W113" s="129" t="s">
        <v>29</v>
      </c>
      <c r="X113" s="129" t="s">
        <v>399</v>
      </c>
      <c r="Y113" s="125">
        <v>3778899</v>
      </c>
      <c r="Z113" s="129" t="s">
        <v>400</v>
      </c>
    </row>
    <row r="114" spans="1:26" ht="50.1" customHeight="1" x14ac:dyDescent="0.25">
      <c r="A114" s="125">
        <v>113</v>
      </c>
      <c r="B114" s="123" t="s">
        <v>392</v>
      </c>
      <c r="C114" s="123" t="s">
        <v>422</v>
      </c>
      <c r="D114" s="123" t="s">
        <v>394</v>
      </c>
      <c r="E114" s="123" t="s">
        <v>488</v>
      </c>
      <c r="F114" s="123" t="s">
        <v>27</v>
      </c>
      <c r="G114" s="123" t="s">
        <v>31</v>
      </c>
      <c r="H114" s="123" t="s">
        <v>99</v>
      </c>
      <c r="I114" s="125" t="s">
        <v>100</v>
      </c>
      <c r="J114" s="125">
        <v>80111600</v>
      </c>
      <c r="K114" s="125" t="s">
        <v>495</v>
      </c>
      <c r="L114" s="128">
        <v>1</v>
      </c>
      <c r="M114" s="128">
        <v>1</v>
      </c>
      <c r="N114" s="125">
        <v>11</v>
      </c>
      <c r="O114" s="128">
        <v>1</v>
      </c>
      <c r="P114" s="123" t="s">
        <v>28</v>
      </c>
      <c r="Q114" s="126">
        <v>0</v>
      </c>
      <c r="R114" s="129">
        <v>30646000</v>
      </c>
      <c r="S114" s="129">
        <v>30646000</v>
      </c>
      <c r="T114" s="127">
        <v>0</v>
      </c>
      <c r="U114" s="127">
        <v>0</v>
      </c>
      <c r="V114" s="127" t="s">
        <v>84</v>
      </c>
      <c r="W114" s="129" t="s">
        <v>29</v>
      </c>
      <c r="X114" s="129" t="s">
        <v>399</v>
      </c>
      <c r="Y114" s="125">
        <v>3778899</v>
      </c>
      <c r="Z114" s="129" t="s">
        <v>400</v>
      </c>
    </row>
    <row r="115" spans="1:26" ht="50.1" customHeight="1" x14ac:dyDescent="0.25">
      <c r="A115" s="125">
        <v>114</v>
      </c>
      <c r="B115" s="123" t="s">
        <v>392</v>
      </c>
      <c r="C115" s="123" t="s">
        <v>422</v>
      </c>
      <c r="D115" s="123" t="s">
        <v>394</v>
      </c>
      <c r="E115" s="123" t="s">
        <v>488</v>
      </c>
      <c r="F115" s="125" t="s">
        <v>27</v>
      </c>
      <c r="G115" s="123" t="s">
        <v>31</v>
      </c>
      <c r="H115" s="123" t="s">
        <v>99</v>
      </c>
      <c r="I115" s="125" t="s">
        <v>100</v>
      </c>
      <c r="J115" s="125">
        <v>80111600</v>
      </c>
      <c r="K115" s="125" t="s">
        <v>490</v>
      </c>
      <c r="L115" s="128">
        <v>1</v>
      </c>
      <c r="M115" s="128">
        <v>1</v>
      </c>
      <c r="N115" s="125">
        <v>11</v>
      </c>
      <c r="O115" s="128">
        <v>1</v>
      </c>
      <c r="P115" s="123" t="s">
        <v>28</v>
      </c>
      <c r="Q115" s="126">
        <v>0</v>
      </c>
      <c r="R115" s="129">
        <v>45089000</v>
      </c>
      <c r="S115" s="129">
        <v>45089000</v>
      </c>
      <c r="T115" s="127">
        <v>0</v>
      </c>
      <c r="U115" s="127">
        <v>0</v>
      </c>
      <c r="V115" s="127" t="s">
        <v>84</v>
      </c>
      <c r="W115" s="129" t="s">
        <v>29</v>
      </c>
      <c r="X115" s="129" t="s">
        <v>399</v>
      </c>
      <c r="Y115" s="125">
        <v>3778899</v>
      </c>
      <c r="Z115" s="129" t="s">
        <v>400</v>
      </c>
    </row>
    <row r="116" spans="1:26" ht="50.1" customHeight="1" x14ac:dyDescent="0.25">
      <c r="A116" s="125">
        <v>115</v>
      </c>
      <c r="B116" s="123" t="s">
        <v>392</v>
      </c>
      <c r="C116" s="123" t="s">
        <v>422</v>
      </c>
      <c r="D116" s="123" t="s">
        <v>394</v>
      </c>
      <c r="E116" s="123" t="s">
        <v>488</v>
      </c>
      <c r="F116" s="125" t="s">
        <v>27</v>
      </c>
      <c r="G116" s="123" t="s">
        <v>31</v>
      </c>
      <c r="H116" s="123" t="s">
        <v>99</v>
      </c>
      <c r="I116" s="125" t="s">
        <v>100</v>
      </c>
      <c r="J116" s="125">
        <v>80111600</v>
      </c>
      <c r="K116" s="125" t="s">
        <v>497</v>
      </c>
      <c r="L116" s="128">
        <v>1</v>
      </c>
      <c r="M116" s="128">
        <v>1</v>
      </c>
      <c r="N116" s="125">
        <v>11</v>
      </c>
      <c r="O116" s="128">
        <v>1</v>
      </c>
      <c r="P116" s="123" t="s">
        <v>28</v>
      </c>
      <c r="Q116" s="126">
        <v>0</v>
      </c>
      <c r="R116" s="129">
        <v>51920000</v>
      </c>
      <c r="S116" s="129">
        <v>51920000</v>
      </c>
      <c r="T116" s="127">
        <v>0</v>
      </c>
      <c r="U116" s="127">
        <v>0</v>
      </c>
      <c r="V116" s="127" t="s">
        <v>84</v>
      </c>
      <c r="W116" s="129" t="s">
        <v>29</v>
      </c>
      <c r="X116" s="129" t="s">
        <v>399</v>
      </c>
      <c r="Y116" s="125">
        <v>3778899</v>
      </c>
      <c r="Z116" s="129" t="s">
        <v>400</v>
      </c>
    </row>
    <row r="117" spans="1:26" ht="50.1" customHeight="1" x14ac:dyDescent="0.25">
      <c r="A117" s="123">
        <v>116</v>
      </c>
      <c r="B117" s="123" t="s">
        <v>392</v>
      </c>
      <c r="C117" s="123" t="s">
        <v>422</v>
      </c>
      <c r="D117" s="123" t="s">
        <v>394</v>
      </c>
      <c r="E117" s="123" t="s">
        <v>488</v>
      </c>
      <c r="F117" s="123" t="s">
        <v>27</v>
      </c>
      <c r="G117" s="123" t="s">
        <v>31</v>
      </c>
      <c r="H117" s="123" t="s">
        <v>99</v>
      </c>
      <c r="I117" s="125" t="s">
        <v>100</v>
      </c>
      <c r="J117" s="125">
        <v>80111600</v>
      </c>
      <c r="K117" s="125" t="s">
        <v>498</v>
      </c>
      <c r="L117" s="126">
        <v>1</v>
      </c>
      <c r="M117" s="126">
        <v>1</v>
      </c>
      <c r="N117" s="125">
        <v>11</v>
      </c>
      <c r="O117" s="126">
        <v>1</v>
      </c>
      <c r="P117" s="123" t="s">
        <v>28</v>
      </c>
      <c r="Q117" s="126">
        <v>0</v>
      </c>
      <c r="R117" s="127">
        <v>68981000</v>
      </c>
      <c r="S117" s="127">
        <v>68981000</v>
      </c>
      <c r="T117" s="127">
        <v>0</v>
      </c>
      <c r="U117" s="127">
        <v>0</v>
      </c>
      <c r="V117" s="127" t="s">
        <v>84</v>
      </c>
      <c r="W117" s="127" t="s">
        <v>29</v>
      </c>
      <c r="X117" s="127" t="s">
        <v>399</v>
      </c>
      <c r="Y117" s="123">
        <v>3778899</v>
      </c>
      <c r="Z117" s="127" t="s">
        <v>400</v>
      </c>
    </row>
    <row r="118" spans="1:26" ht="50.1" customHeight="1" x14ac:dyDescent="0.25">
      <c r="A118" s="125">
        <v>117</v>
      </c>
      <c r="B118" s="123" t="s">
        <v>392</v>
      </c>
      <c r="C118" s="123" t="s">
        <v>422</v>
      </c>
      <c r="D118" s="123" t="s">
        <v>394</v>
      </c>
      <c r="E118" s="123" t="s">
        <v>488</v>
      </c>
      <c r="F118" s="125" t="s">
        <v>27</v>
      </c>
      <c r="G118" s="123" t="s">
        <v>31</v>
      </c>
      <c r="H118" s="123" t="s">
        <v>99</v>
      </c>
      <c r="I118" s="125" t="s">
        <v>100</v>
      </c>
      <c r="J118" s="125">
        <v>80111600</v>
      </c>
      <c r="K118" s="125" t="s">
        <v>497</v>
      </c>
      <c r="L118" s="128">
        <v>1</v>
      </c>
      <c r="M118" s="128">
        <v>1</v>
      </c>
      <c r="N118" s="125">
        <v>11</v>
      </c>
      <c r="O118" s="128">
        <v>1</v>
      </c>
      <c r="P118" s="123" t="s">
        <v>28</v>
      </c>
      <c r="Q118" s="126">
        <v>0</v>
      </c>
      <c r="R118" s="129">
        <v>51920000</v>
      </c>
      <c r="S118" s="129">
        <v>51920000</v>
      </c>
      <c r="T118" s="127">
        <v>0</v>
      </c>
      <c r="U118" s="127">
        <v>0</v>
      </c>
      <c r="V118" s="127" t="s">
        <v>84</v>
      </c>
      <c r="W118" s="129" t="s">
        <v>29</v>
      </c>
      <c r="X118" s="129" t="s">
        <v>399</v>
      </c>
      <c r="Y118" s="125">
        <v>3778899</v>
      </c>
      <c r="Z118" s="129" t="s">
        <v>400</v>
      </c>
    </row>
    <row r="119" spans="1:26" ht="50.1" customHeight="1" x14ac:dyDescent="0.25">
      <c r="A119" s="125">
        <v>118</v>
      </c>
      <c r="B119" s="123" t="s">
        <v>392</v>
      </c>
      <c r="C119" s="123" t="s">
        <v>422</v>
      </c>
      <c r="D119" s="123" t="s">
        <v>394</v>
      </c>
      <c r="E119" s="123" t="s">
        <v>488</v>
      </c>
      <c r="F119" s="124" t="s">
        <v>27</v>
      </c>
      <c r="G119" s="123" t="s">
        <v>30</v>
      </c>
      <c r="H119" s="123" t="s">
        <v>39</v>
      </c>
      <c r="I119" s="125" t="s">
        <v>413</v>
      </c>
      <c r="J119" s="125">
        <v>76111500</v>
      </c>
      <c r="K119" s="125" t="s">
        <v>414</v>
      </c>
      <c r="L119" s="128">
        <v>1</v>
      </c>
      <c r="M119" s="128">
        <v>1</v>
      </c>
      <c r="N119" s="125">
        <v>12</v>
      </c>
      <c r="O119" s="128">
        <v>1</v>
      </c>
      <c r="P119" s="123" t="s">
        <v>415</v>
      </c>
      <c r="Q119" s="126">
        <v>0</v>
      </c>
      <c r="R119" s="129">
        <v>49000000</v>
      </c>
      <c r="S119" s="129">
        <v>49000000</v>
      </c>
      <c r="T119" s="127">
        <v>0</v>
      </c>
      <c r="U119" s="127">
        <v>0</v>
      </c>
      <c r="V119" s="127" t="s">
        <v>84</v>
      </c>
      <c r="W119" s="129" t="s">
        <v>29</v>
      </c>
      <c r="X119" s="129" t="s">
        <v>399</v>
      </c>
      <c r="Y119" s="125">
        <v>3778899</v>
      </c>
      <c r="Z119" s="129" t="s">
        <v>400</v>
      </c>
    </row>
    <row r="120" spans="1:26" ht="50.1" customHeight="1" x14ac:dyDescent="0.25">
      <c r="A120" s="123">
        <v>119</v>
      </c>
      <c r="B120" s="123" t="s">
        <v>392</v>
      </c>
      <c r="C120" s="123" t="s">
        <v>499</v>
      </c>
      <c r="D120" s="123" t="s">
        <v>394</v>
      </c>
      <c r="E120" s="123" t="s">
        <v>500</v>
      </c>
      <c r="F120" s="123" t="s">
        <v>27</v>
      </c>
      <c r="G120" s="123" t="s">
        <v>31</v>
      </c>
      <c r="H120" s="123" t="s">
        <v>99</v>
      </c>
      <c r="I120" s="125" t="s">
        <v>100</v>
      </c>
      <c r="J120" s="125">
        <v>80111600</v>
      </c>
      <c r="K120" s="125" t="s">
        <v>501</v>
      </c>
      <c r="L120" s="126">
        <v>1</v>
      </c>
      <c r="M120" s="126">
        <v>1</v>
      </c>
      <c r="N120" s="125">
        <v>11</v>
      </c>
      <c r="O120" s="126">
        <v>1</v>
      </c>
      <c r="P120" s="123" t="s">
        <v>28</v>
      </c>
      <c r="Q120" s="126">
        <v>0</v>
      </c>
      <c r="R120" s="127">
        <v>51920000</v>
      </c>
      <c r="S120" s="127">
        <v>51920000</v>
      </c>
      <c r="T120" s="127">
        <v>0</v>
      </c>
      <c r="U120" s="127">
        <v>0</v>
      </c>
      <c r="V120" s="127" t="s">
        <v>84</v>
      </c>
      <c r="W120" s="127" t="s">
        <v>29</v>
      </c>
      <c r="X120" s="127" t="s">
        <v>399</v>
      </c>
      <c r="Y120" s="123">
        <v>3778899</v>
      </c>
      <c r="Z120" s="127" t="s">
        <v>400</v>
      </c>
    </row>
    <row r="121" spans="1:26" ht="50.1" customHeight="1" x14ac:dyDescent="0.25">
      <c r="A121" s="125">
        <v>120</v>
      </c>
      <c r="B121" s="123" t="s">
        <v>392</v>
      </c>
      <c r="C121" s="123" t="s">
        <v>499</v>
      </c>
      <c r="D121" s="123" t="s">
        <v>394</v>
      </c>
      <c r="E121" s="123" t="s">
        <v>500</v>
      </c>
      <c r="F121" s="123" t="s">
        <v>27</v>
      </c>
      <c r="G121" s="123" t="s">
        <v>31</v>
      </c>
      <c r="H121" s="123" t="s">
        <v>99</v>
      </c>
      <c r="I121" s="125" t="s">
        <v>100</v>
      </c>
      <c r="J121" s="125">
        <v>80111600</v>
      </c>
      <c r="K121" s="125" t="s">
        <v>502</v>
      </c>
      <c r="L121" s="128">
        <v>1</v>
      </c>
      <c r="M121" s="128">
        <v>1</v>
      </c>
      <c r="N121" s="125">
        <v>11</v>
      </c>
      <c r="O121" s="128">
        <v>1</v>
      </c>
      <c r="P121" s="123" t="s">
        <v>28</v>
      </c>
      <c r="Q121" s="126">
        <v>0</v>
      </c>
      <c r="R121" s="129">
        <v>30646000</v>
      </c>
      <c r="S121" s="129">
        <v>30646000</v>
      </c>
      <c r="T121" s="127">
        <v>0</v>
      </c>
      <c r="U121" s="127">
        <v>0</v>
      </c>
      <c r="V121" s="127" t="s">
        <v>84</v>
      </c>
      <c r="W121" s="129" t="s">
        <v>29</v>
      </c>
      <c r="X121" s="129" t="s">
        <v>399</v>
      </c>
      <c r="Y121" s="125">
        <v>3778899</v>
      </c>
      <c r="Z121" s="129" t="s">
        <v>400</v>
      </c>
    </row>
    <row r="122" spans="1:26" ht="50.1" customHeight="1" x14ac:dyDescent="0.25">
      <c r="A122" s="125">
        <v>121</v>
      </c>
      <c r="B122" s="123" t="s">
        <v>392</v>
      </c>
      <c r="C122" s="123" t="s">
        <v>499</v>
      </c>
      <c r="D122" s="123" t="s">
        <v>394</v>
      </c>
      <c r="E122" s="123" t="s">
        <v>500</v>
      </c>
      <c r="F122" s="123" t="s">
        <v>27</v>
      </c>
      <c r="G122" s="123" t="s">
        <v>31</v>
      </c>
      <c r="H122" s="123" t="s">
        <v>99</v>
      </c>
      <c r="I122" s="125" t="s">
        <v>100</v>
      </c>
      <c r="J122" s="125">
        <v>80111600</v>
      </c>
      <c r="K122" s="125" t="s">
        <v>503</v>
      </c>
      <c r="L122" s="128">
        <v>1</v>
      </c>
      <c r="M122" s="128">
        <v>1</v>
      </c>
      <c r="N122" s="125">
        <v>11</v>
      </c>
      <c r="O122" s="128">
        <v>1</v>
      </c>
      <c r="P122" s="123" t="s">
        <v>28</v>
      </c>
      <c r="Q122" s="126">
        <v>0</v>
      </c>
      <c r="R122" s="129">
        <v>45089000</v>
      </c>
      <c r="S122" s="129">
        <v>45089000</v>
      </c>
      <c r="T122" s="127">
        <v>0</v>
      </c>
      <c r="U122" s="127">
        <v>0</v>
      </c>
      <c r="V122" s="127" t="s">
        <v>84</v>
      </c>
      <c r="W122" s="129" t="s">
        <v>29</v>
      </c>
      <c r="X122" s="129" t="s">
        <v>399</v>
      </c>
      <c r="Y122" s="125">
        <v>3778899</v>
      </c>
      <c r="Z122" s="129" t="s">
        <v>400</v>
      </c>
    </row>
    <row r="123" spans="1:26" ht="50.1" customHeight="1" x14ac:dyDescent="0.25">
      <c r="A123" s="123">
        <v>122</v>
      </c>
      <c r="B123" s="123" t="s">
        <v>392</v>
      </c>
      <c r="C123" s="123" t="s">
        <v>504</v>
      </c>
      <c r="D123" s="123" t="s">
        <v>394</v>
      </c>
      <c r="E123" s="123" t="s">
        <v>505</v>
      </c>
      <c r="F123" s="105" t="s">
        <v>479</v>
      </c>
      <c r="G123" s="123" t="s">
        <v>31</v>
      </c>
      <c r="H123" s="123" t="s">
        <v>99</v>
      </c>
      <c r="I123" s="125" t="s">
        <v>100</v>
      </c>
      <c r="J123" s="125">
        <v>80111600</v>
      </c>
      <c r="K123" s="125" t="s">
        <v>506</v>
      </c>
      <c r="L123" s="126">
        <v>1</v>
      </c>
      <c r="M123" s="126">
        <v>1</v>
      </c>
      <c r="N123" s="125">
        <v>11</v>
      </c>
      <c r="O123" s="126">
        <v>1</v>
      </c>
      <c r="P123" s="123" t="s">
        <v>28</v>
      </c>
      <c r="Q123" s="126">
        <v>0</v>
      </c>
      <c r="R123" s="127">
        <v>77605000</v>
      </c>
      <c r="S123" s="127">
        <v>77605000</v>
      </c>
      <c r="T123" s="127">
        <v>0</v>
      </c>
      <c r="U123" s="127">
        <v>0</v>
      </c>
      <c r="V123" s="127" t="s">
        <v>84</v>
      </c>
      <c r="W123" s="127" t="s">
        <v>29</v>
      </c>
      <c r="X123" s="127" t="s">
        <v>399</v>
      </c>
      <c r="Y123" s="123">
        <v>3778899</v>
      </c>
      <c r="Z123" s="127" t="s">
        <v>400</v>
      </c>
    </row>
    <row r="124" spans="1:26" ht="50.1" customHeight="1" x14ac:dyDescent="0.25">
      <c r="A124" s="123">
        <v>123</v>
      </c>
      <c r="B124" s="123" t="s">
        <v>392</v>
      </c>
      <c r="C124" s="123" t="s">
        <v>504</v>
      </c>
      <c r="D124" s="123" t="s">
        <v>394</v>
      </c>
      <c r="E124" s="123" t="s">
        <v>505</v>
      </c>
      <c r="F124" s="105" t="s">
        <v>479</v>
      </c>
      <c r="G124" s="123" t="s">
        <v>31</v>
      </c>
      <c r="H124" s="123" t="s">
        <v>99</v>
      </c>
      <c r="I124" s="125" t="s">
        <v>100</v>
      </c>
      <c r="J124" s="125">
        <v>80111600</v>
      </c>
      <c r="K124" s="125" t="s">
        <v>507</v>
      </c>
      <c r="L124" s="126">
        <v>1</v>
      </c>
      <c r="M124" s="126">
        <v>1</v>
      </c>
      <c r="N124" s="125">
        <v>11</v>
      </c>
      <c r="O124" s="126">
        <v>1</v>
      </c>
      <c r="P124" s="123" t="s">
        <v>28</v>
      </c>
      <c r="Q124" s="126">
        <v>0</v>
      </c>
      <c r="R124" s="127">
        <v>58740000</v>
      </c>
      <c r="S124" s="127">
        <v>58740000</v>
      </c>
      <c r="T124" s="127">
        <v>0</v>
      </c>
      <c r="U124" s="127">
        <v>0</v>
      </c>
      <c r="V124" s="127" t="s">
        <v>84</v>
      </c>
      <c r="W124" s="127" t="s">
        <v>29</v>
      </c>
      <c r="X124" s="127" t="s">
        <v>399</v>
      </c>
      <c r="Y124" s="123">
        <v>3778899</v>
      </c>
      <c r="Z124" s="127" t="s">
        <v>400</v>
      </c>
    </row>
    <row r="125" spans="1:26" ht="50.1" customHeight="1" x14ac:dyDescent="0.25">
      <c r="A125" s="123">
        <v>124</v>
      </c>
      <c r="B125" s="123" t="s">
        <v>392</v>
      </c>
      <c r="C125" s="123" t="s">
        <v>504</v>
      </c>
      <c r="D125" s="123" t="s">
        <v>394</v>
      </c>
      <c r="E125" s="123" t="s">
        <v>505</v>
      </c>
      <c r="F125" s="105" t="s">
        <v>479</v>
      </c>
      <c r="G125" s="123" t="s">
        <v>31</v>
      </c>
      <c r="H125" s="123" t="s">
        <v>99</v>
      </c>
      <c r="I125" s="125" t="s">
        <v>100</v>
      </c>
      <c r="J125" s="125">
        <v>80111600</v>
      </c>
      <c r="K125" s="125" t="s">
        <v>508</v>
      </c>
      <c r="L125" s="126">
        <v>1</v>
      </c>
      <c r="M125" s="126">
        <v>1</v>
      </c>
      <c r="N125" s="125">
        <v>11</v>
      </c>
      <c r="O125" s="126">
        <v>1</v>
      </c>
      <c r="P125" s="123" t="s">
        <v>28</v>
      </c>
      <c r="Q125" s="126">
        <v>0</v>
      </c>
      <c r="R125" s="127">
        <v>28226000</v>
      </c>
      <c r="S125" s="127">
        <v>28226000</v>
      </c>
      <c r="T125" s="127">
        <v>0</v>
      </c>
      <c r="U125" s="127">
        <v>0</v>
      </c>
      <c r="V125" s="127" t="s">
        <v>84</v>
      </c>
      <c r="W125" s="127" t="s">
        <v>29</v>
      </c>
      <c r="X125" s="127" t="s">
        <v>399</v>
      </c>
      <c r="Y125" s="123">
        <v>3778899</v>
      </c>
      <c r="Z125" s="127" t="s">
        <v>400</v>
      </c>
    </row>
    <row r="126" spans="1:26" ht="50.1" customHeight="1" x14ac:dyDescent="0.25">
      <c r="A126" s="123">
        <v>125</v>
      </c>
      <c r="B126" s="123" t="s">
        <v>392</v>
      </c>
      <c r="C126" s="123" t="s">
        <v>504</v>
      </c>
      <c r="D126" s="123" t="s">
        <v>394</v>
      </c>
      <c r="E126" s="123" t="s">
        <v>505</v>
      </c>
      <c r="F126" s="105" t="s">
        <v>479</v>
      </c>
      <c r="G126" s="123" t="s">
        <v>31</v>
      </c>
      <c r="H126" s="123" t="s">
        <v>99</v>
      </c>
      <c r="I126" s="125" t="s">
        <v>100</v>
      </c>
      <c r="J126" s="125">
        <v>80111600</v>
      </c>
      <c r="K126" s="125" t="s">
        <v>509</v>
      </c>
      <c r="L126" s="126">
        <v>1</v>
      </c>
      <c r="M126" s="126">
        <v>1</v>
      </c>
      <c r="N126" s="125">
        <v>11</v>
      </c>
      <c r="O126" s="126">
        <v>1</v>
      </c>
      <c r="P126" s="123" t="s">
        <v>28</v>
      </c>
      <c r="Q126" s="126">
        <v>0</v>
      </c>
      <c r="R126" s="127">
        <v>45089000</v>
      </c>
      <c r="S126" s="127">
        <v>45089000</v>
      </c>
      <c r="T126" s="127">
        <v>0</v>
      </c>
      <c r="U126" s="127">
        <v>0</v>
      </c>
      <c r="V126" s="127" t="s">
        <v>84</v>
      </c>
      <c r="W126" s="127" t="s">
        <v>29</v>
      </c>
      <c r="X126" s="127" t="s">
        <v>399</v>
      </c>
      <c r="Y126" s="123">
        <v>3778899</v>
      </c>
      <c r="Z126" s="127" t="s">
        <v>400</v>
      </c>
    </row>
    <row r="127" spans="1:26" ht="50.1" customHeight="1" x14ac:dyDescent="0.25">
      <c r="A127" s="125">
        <v>126</v>
      </c>
      <c r="B127" s="123" t="s">
        <v>392</v>
      </c>
      <c r="C127" s="123" t="s">
        <v>504</v>
      </c>
      <c r="D127" s="123" t="s">
        <v>394</v>
      </c>
      <c r="E127" s="123" t="s">
        <v>505</v>
      </c>
      <c r="F127" s="105" t="s">
        <v>479</v>
      </c>
      <c r="G127" s="123" t="s">
        <v>31</v>
      </c>
      <c r="H127" s="123" t="s">
        <v>99</v>
      </c>
      <c r="I127" s="125" t="s">
        <v>100</v>
      </c>
      <c r="J127" s="125">
        <v>80111600</v>
      </c>
      <c r="K127" s="125" t="s">
        <v>510</v>
      </c>
      <c r="L127" s="128">
        <v>1</v>
      </c>
      <c r="M127" s="128">
        <v>1</v>
      </c>
      <c r="N127" s="125">
        <v>11</v>
      </c>
      <c r="O127" s="128">
        <v>1</v>
      </c>
      <c r="P127" s="123" t="s">
        <v>28</v>
      </c>
      <c r="Q127" s="126">
        <v>0</v>
      </c>
      <c r="R127" s="129">
        <v>40007000</v>
      </c>
      <c r="S127" s="129">
        <v>40007000</v>
      </c>
      <c r="T127" s="127">
        <v>0</v>
      </c>
      <c r="U127" s="127">
        <v>0</v>
      </c>
      <c r="V127" s="127" t="s">
        <v>84</v>
      </c>
      <c r="W127" s="129" t="s">
        <v>29</v>
      </c>
      <c r="X127" s="129" t="s">
        <v>399</v>
      </c>
      <c r="Y127" s="125">
        <v>3778899</v>
      </c>
      <c r="Z127" s="129" t="s">
        <v>400</v>
      </c>
    </row>
    <row r="128" spans="1:26" ht="50.1" customHeight="1" x14ac:dyDescent="0.25">
      <c r="A128" s="125">
        <v>127</v>
      </c>
      <c r="B128" s="123" t="s">
        <v>392</v>
      </c>
      <c r="C128" s="123" t="s">
        <v>504</v>
      </c>
      <c r="D128" s="123" t="s">
        <v>394</v>
      </c>
      <c r="E128" s="123" t="s">
        <v>505</v>
      </c>
      <c r="F128" s="105" t="s">
        <v>479</v>
      </c>
      <c r="G128" s="123" t="s">
        <v>31</v>
      </c>
      <c r="H128" s="123" t="s">
        <v>99</v>
      </c>
      <c r="I128" s="125" t="s">
        <v>100</v>
      </c>
      <c r="J128" s="125">
        <v>80111600</v>
      </c>
      <c r="K128" s="125" t="s">
        <v>510</v>
      </c>
      <c r="L128" s="128">
        <v>1</v>
      </c>
      <c r="M128" s="128">
        <v>1</v>
      </c>
      <c r="N128" s="125">
        <v>11</v>
      </c>
      <c r="O128" s="128">
        <v>1</v>
      </c>
      <c r="P128" s="123" t="s">
        <v>28</v>
      </c>
      <c r="Q128" s="126">
        <v>0</v>
      </c>
      <c r="R128" s="129">
        <v>40007000</v>
      </c>
      <c r="S128" s="129">
        <v>40007000</v>
      </c>
      <c r="T128" s="127">
        <v>0</v>
      </c>
      <c r="U128" s="127">
        <v>0</v>
      </c>
      <c r="V128" s="127" t="s">
        <v>84</v>
      </c>
      <c r="W128" s="129" t="s">
        <v>29</v>
      </c>
      <c r="X128" s="129" t="s">
        <v>399</v>
      </c>
      <c r="Y128" s="125">
        <v>3778899</v>
      </c>
      <c r="Z128" s="129" t="s">
        <v>400</v>
      </c>
    </row>
    <row r="129" spans="1:26" ht="50.1" customHeight="1" x14ac:dyDescent="0.25">
      <c r="A129" s="125">
        <v>128</v>
      </c>
      <c r="B129" s="123" t="s">
        <v>392</v>
      </c>
      <c r="C129" s="123" t="s">
        <v>504</v>
      </c>
      <c r="D129" s="123" t="s">
        <v>394</v>
      </c>
      <c r="E129" s="123" t="s">
        <v>505</v>
      </c>
      <c r="F129" s="105" t="s">
        <v>479</v>
      </c>
      <c r="G129" s="123" t="s">
        <v>31</v>
      </c>
      <c r="H129" s="123" t="s">
        <v>99</v>
      </c>
      <c r="I129" s="125" t="s">
        <v>100</v>
      </c>
      <c r="J129" s="125">
        <v>80111600</v>
      </c>
      <c r="K129" s="125" t="s">
        <v>511</v>
      </c>
      <c r="L129" s="128">
        <v>1</v>
      </c>
      <c r="M129" s="128">
        <v>1</v>
      </c>
      <c r="N129" s="125">
        <v>11</v>
      </c>
      <c r="O129" s="128">
        <v>1</v>
      </c>
      <c r="P129" s="123" t="s">
        <v>28</v>
      </c>
      <c r="Q129" s="126">
        <v>0</v>
      </c>
      <c r="R129" s="129">
        <v>30646000</v>
      </c>
      <c r="S129" s="129">
        <v>30646000</v>
      </c>
      <c r="T129" s="127">
        <v>0</v>
      </c>
      <c r="U129" s="127">
        <v>0</v>
      </c>
      <c r="V129" s="127" t="s">
        <v>84</v>
      </c>
      <c r="W129" s="129" t="s">
        <v>29</v>
      </c>
      <c r="X129" s="129" t="s">
        <v>399</v>
      </c>
      <c r="Y129" s="125">
        <v>3778899</v>
      </c>
      <c r="Z129" s="129" t="s">
        <v>400</v>
      </c>
    </row>
    <row r="130" spans="1:26" ht="50.1" customHeight="1" x14ac:dyDescent="0.25">
      <c r="A130" s="123">
        <v>129</v>
      </c>
      <c r="B130" s="123" t="s">
        <v>392</v>
      </c>
      <c r="C130" s="123" t="s">
        <v>504</v>
      </c>
      <c r="D130" s="123" t="s">
        <v>394</v>
      </c>
      <c r="E130" s="123" t="s">
        <v>505</v>
      </c>
      <c r="F130" s="105" t="s">
        <v>479</v>
      </c>
      <c r="G130" s="123" t="s">
        <v>31</v>
      </c>
      <c r="H130" s="123" t="s">
        <v>99</v>
      </c>
      <c r="I130" s="125" t="s">
        <v>100</v>
      </c>
      <c r="J130" s="125">
        <v>80111600</v>
      </c>
      <c r="K130" s="125" t="s">
        <v>512</v>
      </c>
      <c r="L130" s="126">
        <v>1</v>
      </c>
      <c r="M130" s="126">
        <v>1</v>
      </c>
      <c r="N130" s="125">
        <v>11</v>
      </c>
      <c r="O130" s="126">
        <v>1</v>
      </c>
      <c r="P130" s="123" t="s">
        <v>28</v>
      </c>
      <c r="Q130" s="126">
        <v>0</v>
      </c>
      <c r="R130" s="127">
        <v>30646000</v>
      </c>
      <c r="S130" s="127">
        <v>30646000</v>
      </c>
      <c r="T130" s="127">
        <v>0</v>
      </c>
      <c r="U130" s="127">
        <v>0</v>
      </c>
      <c r="V130" s="127" t="s">
        <v>84</v>
      </c>
      <c r="W130" s="127" t="s">
        <v>29</v>
      </c>
      <c r="X130" s="127" t="s">
        <v>399</v>
      </c>
      <c r="Y130" s="123">
        <v>3778899</v>
      </c>
      <c r="Z130" s="127" t="s">
        <v>400</v>
      </c>
    </row>
    <row r="131" spans="1:26" ht="50.1" customHeight="1" x14ac:dyDescent="0.25">
      <c r="A131" s="125">
        <v>130</v>
      </c>
      <c r="B131" s="123" t="s">
        <v>392</v>
      </c>
      <c r="C131" s="123" t="s">
        <v>393</v>
      </c>
      <c r="D131" s="123" t="s">
        <v>394</v>
      </c>
      <c r="E131" s="123" t="s">
        <v>395</v>
      </c>
      <c r="F131" s="124" t="s">
        <v>27</v>
      </c>
      <c r="G131" s="123" t="s">
        <v>30</v>
      </c>
      <c r="H131" s="123" t="s">
        <v>39</v>
      </c>
      <c r="I131" s="125" t="s">
        <v>513</v>
      </c>
      <c r="J131" s="125">
        <v>78111808</v>
      </c>
      <c r="K131" s="125" t="s">
        <v>514</v>
      </c>
      <c r="L131" s="128">
        <v>1</v>
      </c>
      <c r="M131" s="128">
        <v>2</v>
      </c>
      <c r="N131" s="125">
        <v>12</v>
      </c>
      <c r="O131" s="128">
        <v>1</v>
      </c>
      <c r="P131" s="123" t="s">
        <v>40</v>
      </c>
      <c r="Q131" s="126">
        <v>0</v>
      </c>
      <c r="R131" s="129">
        <v>50000000</v>
      </c>
      <c r="S131" s="129">
        <v>50000000</v>
      </c>
      <c r="T131" s="127">
        <v>0</v>
      </c>
      <c r="U131" s="127">
        <v>0</v>
      </c>
      <c r="V131" s="127" t="s">
        <v>84</v>
      </c>
      <c r="W131" s="129" t="s">
        <v>29</v>
      </c>
      <c r="X131" s="129" t="s">
        <v>399</v>
      </c>
      <c r="Y131" s="125">
        <v>3778899</v>
      </c>
      <c r="Z131" s="129" t="s">
        <v>400</v>
      </c>
    </row>
    <row r="132" spans="1:26" ht="50.1" customHeight="1" x14ac:dyDescent="0.25">
      <c r="A132" s="125">
        <v>131</v>
      </c>
      <c r="B132" s="123" t="s">
        <v>392</v>
      </c>
      <c r="C132" s="123" t="s">
        <v>431</v>
      </c>
      <c r="D132" s="123" t="s">
        <v>432</v>
      </c>
      <c r="E132" s="123" t="s">
        <v>433</v>
      </c>
      <c r="F132" s="124" t="s">
        <v>27</v>
      </c>
      <c r="G132" s="123" t="s">
        <v>30</v>
      </c>
      <c r="H132" s="123" t="s">
        <v>39</v>
      </c>
      <c r="I132" s="125" t="s">
        <v>513</v>
      </c>
      <c r="J132" s="125">
        <v>78111808</v>
      </c>
      <c r="K132" s="125" t="s">
        <v>514</v>
      </c>
      <c r="L132" s="128">
        <v>1</v>
      </c>
      <c r="M132" s="128">
        <v>2</v>
      </c>
      <c r="N132" s="125">
        <v>10</v>
      </c>
      <c r="O132" s="128">
        <v>1</v>
      </c>
      <c r="P132" s="123" t="s">
        <v>40</v>
      </c>
      <c r="Q132" s="126">
        <v>0</v>
      </c>
      <c r="R132" s="129">
        <v>100000000</v>
      </c>
      <c r="S132" s="129">
        <v>100000000</v>
      </c>
      <c r="T132" s="127">
        <v>0</v>
      </c>
      <c r="U132" s="127">
        <v>0</v>
      </c>
      <c r="V132" s="127" t="s">
        <v>84</v>
      </c>
      <c r="W132" s="129" t="s">
        <v>29</v>
      </c>
      <c r="X132" s="129" t="s">
        <v>399</v>
      </c>
      <c r="Y132" s="125">
        <v>3778899</v>
      </c>
      <c r="Z132" s="129" t="s">
        <v>400</v>
      </c>
    </row>
    <row r="133" spans="1:26" ht="50.1" customHeight="1" x14ac:dyDescent="0.25">
      <c r="A133" s="125">
        <v>132</v>
      </c>
      <c r="B133" s="123" t="s">
        <v>392</v>
      </c>
      <c r="C133" s="123" t="s">
        <v>443</v>
      </c>
      <c r="D133" s="123" t="s">
        <v>394</v>
      </c>
      <c r="E133" s="123" t="s">
        <v>444</v>
      </c>
      <c r="F133" s="124" t="s">
        <v>27</v>
      </c>
      <c r="G133" s="123" t="s">
        <v>30</v>
      </c>
      <c r="H133" s="123" t="s">
        <v>39</v>
      </c>
      <c r="I133" s="125" t="s">
        <v>513</v>
      </c>
      <c r="J133" s="125">
        <v>78111808</v>
      </c>
      <c r="K133" s="125" t="s">
        <v>514</v>
      </c>
      <c r="L133" s="128">
        <v>1</v>
      </c>
      <c r="M133" s="128">
        <v>2</v>
      </c>
      <c r="N133" s="125">
        <v>12</v>
      </c>
      <c r="O133" s="128">
        <v>1</v>
      </c>
      <c r="P133" s="123" t="s">
        <v>40</v>
      </c>
      <c r="Q133" s="126">
        <v>0</v>
      </c>
      <c r="R133" s="129">
        <v>50000000</v>
      </c>
      <c r="S133" s="129">
        <v>50000000</v>
      </c>
      <c r="T133" s="127">
        <v>0</v>
      </c>
      <c r="U133" s="127">
        <v>0</v>
      </c>
      <c r="V133" s="127" t="s">
        <v>84</v>
      </c>
      <c r="W133" s="129" t="s">
        <v>29</v>
      </c>
      <c r="X133" s="129" t="s">
        <v>399</v>
      </c>
      <c r="Y133" s="125">
        <v>3778899</v>
      </c>
      <c r="Z133" s="129" t="s">
        <v>400</v>
      </c>
    </row>
    <row r="134" spans="1:26" ht="50.1" customHeight="1" x14ac:dyDescent="0.25">
      <c r="A134" s="125">
        <v>133</v>
      </c>
      <c r="B134" s="123" t="s">
        <v>392</v>
      </c>
      <c r="C134" s="123" t="s">
        <v>449</v>
      </c>
      <c r="D134" s="123" t="s">
        <v>450</v>
      </c>
      <c r="E134" s="123" t="s">
        <v>451</v>
      </c>
      <c r="F134" s="124" t="s">
        <v>27</v>
      </c>
      <c r="G134" s="123" t="s">
        <v>30</v>
      </c>
      <c r="H134" s="123" t="s">
        <v>39</v>
      </c>
      <c r="I134" s="125" t="s">
        <v>513</v>
      </c>
      <c r="J134" s="125">
        <v>78111808</v>
      </c>
      <c r="K134" s="125" t="s">
        <v>514</v>
      </c>
      <c r="L134" s="128">
        <v>1</v>
      </c>
      <c r="M134" s="128">
        <v>2</v>
      </c>
      <c r="N134" s="125">
        <v>8</v>
      </c>
      <c r="O134" s="128">
        <v>1</v>
      </c>
      <c r="P134" s="123" t="s">
        <v>40</v>
      </c>
      <c r="Q134" s="126">
        <v>0</v>
      </c>
      <c r="R134" s="129">
        <v>82349000</v>
      </c>
      <c r="S134" s="129">
        <v>82349000</v>
      </c>
      <c r="T134" s="127">
        <v>0</v>
      </c>
      <c r="U134" s="127">
        <v>0</v>
      </c>
      <c r="V134" s="127" t="s">
        <v>84</v>
      </c>
      <c r="W134" s="129" t="s">
        <v>29</v>
      </c>
      <c r="X134" s="129" t="s">
        <v>399</v>
      </c>
      <c r="Y134" s="125">
        <v>3778899</v>
      </c>
      <c r="Z134" s="129" t="s">
        <v>400</v>
      </c>
    </row>
    <row r="135" spans="1:26" ht="50.1" customHeight="1" x14ac:dyDescent="0.25">
      <c r="A135" s="125">
        <v>134</v>
      </c>
      <c r="B135" s="123" t="s">
        <v>392</v>
      </c>
      <c r="C135" s="123" t="s">
        <v>443</v>
      </c>
      <c r="D135" s="123" t="s">
        <v>394</v>
      </c>
      <c r="E135" s="123" t="s">
        <v>485</v>
      </c>
      <c r="F135" s="124" t="s">
        <v>27</v>
      </c>
      <c r="G135" s="123" t="s">
        <v>30</v>
      </c>
      <c r="H135" s="123" t="s">
        <v>39</v>
      </c>
      <c r="I135" s="125" t="s">
        <v>513</v>
      </c>
      <c r="J135" s="125">
        <v>78111808</v>
      </c>
      <c r="K135" s="125" t="s">
        <v>514</v>
      </c>
      <c r="L135" s="128">
        <v>1</v>
      </c>
      <c r="M135" s="128">
        <v>2</v>
      </c>
      <c r="N135" s="125">
        <v>6</v>
      </c>
      <c r="O135" s="128">
        <v>1</v>
      </c>
      <c r="P135" s="123" t="s">
        <v>40</v>
      </c>
      <c r="Q135" s="126">
        <v>0</v>
      </c>
      <c r="R135" s="129">
        <v>64000000</v>
      </c>
      <c r="S135" s="129">
        <v>64000000</v>
      </c>
      <c r="T135" s="127">
        <v>0</v>
      </c>
      <c r="U135" s="127">
        <v>0</v>
      </c>
      <c r="V135" s="127" t="s">
        <v>84</v>
      </c>
      <c r="W135" s="129" t="s">
        <v>29</v>
      </c>
      <c r="X135" s="129" t="s">
        <v>399</v>
      </c>
      <c r="Y135" s="125">
        <v>3778899</v>
      </c>
      <c r="Z135" s="129" t="s">
        <v>400</v>
      </c>
    </row>
    <row r="136" spans="1:26" ht="50.1" customHeight="1" x14ac:dyDescent="0.25">
      <c r="A136" s="125">
        <v>135</v>
      </c>
      <c r="B136" s="123" t="s">
        <v>392</v>
      </c>
      <c r="C136" s="123" t="s">
        <v>422</v>
      </c>
      <c r="D136" s="123" t="s">
        <v>394</v>
      </c>
      <c r="E136" s="123" t="s">
        <v>488</v>
      </c>
      <c r="F136" s="124" t="s">
        <v>27</v>
      </c>
      <c r="G136" s="123" t="s">
        <v>30</v>
      </c>
      <c r="H136" s="123" t="s">
        <v>39</v>
      </c>
      <c r="I136" s="125" t="s">
        <v>513</v>
      </c>
      <c r="J136" s="125">
        <v>78111808</v>
      </c>
      <c r="K136" s="125" t="s">
        <v>514</v>
      </c>
      <c r="L136" s="128">
        <v>1</v>
      </c>
      <c r="M136" s="128">
        <v>2</v>
      </c>
      <c r="N136" s="125">
        <v>12</v>
      </c>
      <c r="O136" s="128">
        <v>1</v>
      </c>
      <c r="P136" s="123" t="s">
        <v>40</v>
      </c>
      <c r="Q136" s="126">
        <v>0</v>
      </c>
      <c r="R136" s="129">
        <v>100000000</v>
      </c>
      <c r="S136" s="129">
        <v>100000000</v>
      </c>
      <c r="T136" s="127">
        <v>0</v>
      </c>
      <c r="U136" s="127">
        <v>0</v>
      </c>
      <c r="V136" s="127" t="s">
        <v>84</v>
      </c>
      <c r="W136" s="129" t="s">
        <v>29</v>
      </c>
      <c r="X136" s="129" t="s">
        <v>399</v>
      </c>
      <c r="Y136" s="125">
        <v>3778899</v>
      </c>
      <c r="Z136" s="129" t="s">
        <v>400</v>
      </c>
    </row>
    <row r="137" spans="1:26" ht="50.1" customHeight="1" x14ac:dyDescent="0.25">
      <c r="A137" s="125">
        <v>136</v>
      </c>
      <c r="B137" s="123" t="s">
        <v>392</v>
      </c>
      <c r="C137" s="123" t="s">
        <v>504</v>
      </c>
      <c r="D137" s="123" t="s">
        <v>394</v>
      </c>
      <c r="E137" s="123" t="s">
        <v>505</v>
      </c>
      <c r="F137" s="124" t="s">
        <v>27</v>
      </c>
      <c r="G137" s="123" t="s">
        <v>30</v>
      </c>
      <c r="H137" s="123" t="s">
        <v>39</v>
      </c>
      <c r="I137" s="125" t="s">
        <v>513</v>
      </c>
      <c r="J137" s="125">
        <v>78111808</v>
      </c>
      <c r="K137" s="125" t="s">
        <v>514</v>
      </c>
      <c r="L137" s="128">
        <v>1</v>
      </c>
      <c r="M137" s="128">
        <v>2</v>
      </c>
      <c r="N137" s="125">
        <v>12</v>
      </c>
      <c r="O137" s="128">
        <v>1</v>
      </c>
      <c r="P137" s="123" t="s">
        <v>40</v>
      </c>
      <c r="Q137" s="126">
        <v>0</v>
      </c>
      <c r="R137" s="129">
        <v>50000000</v>
      </c>
      <c r="S137" s="129">
        <v>50000000</v>
      </c>
      <c r="T137" s="127">
        <v>0</v>
      </c>
      <c r="U137" s="127">
        <v>0</v>
      </c>
      <c r="V137" s="127" t="s">
        <v>84</v>
      </c>
      <c r="W137" s="129" t="s">
        <v>29</v>
      </c>
      <c r="X137" s="129" t="s">
        <v>399</v>
      </c>
      <c r="Y137" s="125">
        <v>3778899</v>
      </c>
      <c r="Z137" s="129" t="s">
        <v>400</v>
      </c>
    </row>
    <row r="138" spans="1:26" ht="50.1" customHeight="1" x14ac:dyDescent="0.25">
      <c r="A138" s="125">
        <v>137</v>
      </c>
      <c r="B138" s="123" t="s">
        <v>392</v>
      </c>
      <c r="C138" s="123" t="s">
        <v>393</v>
      </c>
      <c r="D138" s="123" t="s">
        <v>394</v>
      </c>
      <c r="E138" s="123" t="s">
        <v>395</v>
      </c>
      <c r="F138" s="124" t="s">
        <v>27</v>
      </c>
      <c r="G138" s="123" t="s">
        <v>30</v>
      </c>
      <c r="H138" s="123" t="s">
        <v>39</v>
      </c>
      <c r="I138" s="125" t="s">
        <v>515</v>
      </c>
      <c r="J138" s="125">
        <v>92101501</v>
      </c>
      <c r="K138" s="125" t="s">
        <v>516</v>
      </c>
      <c r="L138" s="128">
        <v>3</v>
      </c>
      <c r="M138" s="128">
        <v>4</v>
      </c>
      <c r="N138" s="125">
        <v>10</v>
      </c>
      <c r="O138" s="128">
        <v>1</v>
      </c>
      <c r="P138" s="123" t="s">
        <v>40</v>
      </c>
      <c r="Q138" s="126">
        <v>0</v>
      </c>
      <c r="R138" s="129">
        <v>2044240000</v>
      </c>
      <c r="S138" s="129">
        <v>2044240000</v>
      </c>
      <c r="T138" s="127">
        <v>0</v>
      </c>
      <c r="U138" s="127">
        <v>0</v>
      </c>
      <c r="V138" s="127" t="s">
        <v>84</v>
      </c>
      <c r="W138" s="129" t="s">
        <v>29</v>
      </c>
      <c r="X138" s="129" t="s">
        <v>399</v>
      </c>
      <c r="Y138" s="125">
        <v>3778899</v>
      </c>
      <c r="Z138" s="129" t="s">
        <v>400</v>
      </c>
    </row>
    <row r="139" spans="1:26" ht="50.1" customHeight="1" x14ac:dyDescent="0.25">
      <c r="A139" s="125">
        <v>138</v>
      </c>
      <c r="B139" s="123" t="s">
        <v>392</v>
      </c>
      <c r="C139" s="123" t="s">
        <v>422</v>
      </c>
      <c r="D139" s="123" t="s">
        <v>394</v>
      </c>
      <c r="E139" s="123" t="s">
        <v>488</v>
      </c>
      <c r="F139" s="124" t="s">
        <v>27</v>
      </c>
      <c r="G139" s="123" t="s">
        <v>30</v>
      </c>
      <c r="H139" s="123" t="s">
        <v>39</v>
      </c>
      <c r="I139" s="125" t="s">
        <v>515</v>
      </c>
      <c r="J139" s="125">
        <v>92101501</v>
      </c>
      <c r="K139" s="125" t="s">
        <v>516</v>
      </c>
      <c r="L139" s="128">
        <v>3</v>
      </c>
      <c r="M139" s="128">
        <v>4</v>
      </c>
      <c r="N139" s="125">
        <v>10</v>
      </c>
      <c r="O139" s="128">
        <v>1</v>
      </c>
      <c r="P139" s="123" t="s">
        <v>40</v>
      </c>
      <c r="Q139" s="126">
        <v>0</v>
      </c>
      <c r="R139" s="129">
        <v>384330000</v>
      </c>
      <c r="S139" s="129">
        <v>384330000</v>
      </c>
      <c r="T139" s="127">
        <v>0</v>
      </c>
      <c r="U139" s="127">
        <v>0</v>
      </c>
      <c r="V139" s="127" t="s">
        <v>84</v>
      </c>
      <c r="W139" s="129" t="s">
        <v>29</v>
      </c>
      <c r="X139" s="129" t="s">
        <v>399</v>
      </c>
      <c r="Y139" s="125">
        <v>3778899</v>
      </c>
      <c r="Z139" s="129" t="s">
        <v>400</v>
      </c>
    </row>
    <row r="140" spans="1:26" ht="50.1" customHeight="1" x14ac:dyDescent="0.25">
      <c r="A140" s="125">
        <v>139</v>
      </c>
      <c r="B140" s="123" t="s">
        <v>392</v>
      </c>
      <c r="C140" s="123" t="s">
        <v>393</v>
      </c>
      <c r="D140" s="123" t="s">
        <v>394</v>
      </c>
      <c r="E140" s="123" t="s">
        <v>395</v>
      </c>
      <c r="F140" s="105" t="s">
        <v>479</v>
      </c>
      <c r="G140" s="123" t="s">
        <v>44</v>
      </c>
      <c r="H140" s="123" t="s">
        <v>475</v>
      </c>
      <c r="I140" s="125" t="s">
        <v>476</v>
      </c>
      <c r="J140" s="125" t="s">
        <v>517</v>
      </c>
      <c r="K140" s="125" t="s">
        <v>518</v>
      </c>
      <c r="L140" s="128">
        <v>4</v>
      </c>
      <c r="M140" s="128">
        <v>7</v>
      </c>
      <c r="N140" s="125">
        <v>12</v>
      </c>
      <c r="O140" s="128">
        <v>1</v>
      </c>
      <c r="P140" s="123" t="s">
        <v>28</v>
      </c>
      <c r="Q140" s="126">
        <v>0</v>
      </c>
      <c r="R140" s="129">
        <v>2300000000</v>
      </c>
      <c r="S140" s="129">
        <v>2300000000</v>
      </c>
      <c r="T140" s="127">
        <v>0</v>
      </c>
      <c r="U140" s="127">
        <v>0</v>
      </c>
      <c r="V140" s="127" t="s">
        <v>84</v>
      </c>
      <c r="W140" s="129" t="s">
        <v>29</v>
      </c>
      <c r="X140" s="129" t="s">
        <v>399</v>
      </c>
      <c r="Y140" s="125">
        <v>3778899</v>
      </c>
      <c r="Z140" s="129" t="s">
        <v>400</v>
      </c>
    </row>
    <row r="141" spans="1:26" ht="50.1" customHeight="1" x14ac:dyDescent="0.25">
      <c r="A141" s="123">
        <v>140</v>
      </c>
      <c r="B141" s="123" t="s">
        <v>392</v>
      </c>
      <c r="C141" s="123" t="s">
        <v>393</v>
      </c>
      <c r="D141" s="123" t="s">
        <v>394</v>
      </c>
      <c r="E141" s="123" t="s">
        <v>395</v>
      </c>
      <c r="F141" s="125" t="s">
        <v>27</v>
      </c>
      <c r="G141" s="123" t="s">
        <v>44</v>
      </c>
      <c r="H141" s="123" t="s">
        <v>475</v>
      </c>
      <c r="I141" s="125" t="s">
        <v>476</v>
      </c>
      <c r="J141" s="125" t="s">
        <v>519</v>
      </c>
      <c r="K141" s="125" t="s">
        <v>520</v>
      </c>
      <c r="L141" s="126">
        <v>3</v>
      </c>
      <c r="M141" s="126">
        <v>6</v>
      </c>
      <c r="N141" s="125">
        <v>5</v>
      </c>
      <c r="O141" s="126">
        <v>1</v>
      </c>
      <c r="P141" s="123" t="s">
        <v>69</v>
      </c>
      <c r="Q141" s="126">
        <v>0</v>
      </c>
      <c r="R141" s="127">
        <v>100000000</v>
      </c>
      <c r="S141" s="127">
        <v>100000000</v>
      </c>
      <c r="T141" s="127">
        <v>0</v>
      </c>
      <c r="U141" s="127">
        <v>0</v>
      </c>
      <c r="V141" s="127" t="s">
        <v>84</v>
      </c>
      <c r="W141" s="127" t="s">
        <v>29</v>
      </c>
      <c r="X141" s="127" t="s">
        <v>399</v>
      </c>
      <c r="Y141" s="123">
        <v>3778899</v>
      </c>
      <c r="Z141" s="127" t="s">
        <v>400</v>
      </c>
    </row>
    <row r="142" spans="1:26" ht="50.1" customHeight="1" x14ac:dyDescent="0.25">
      <c r="A142" s="123">
        <v>141</v>
      </c>
      <c r="B142" s="123" t="s">
        <v>392</v>
      </c>
      <c r="C142" s="123" t="s">
        <v>393</v>
      </c>
      <c r="D142" s="123" t="s">
        <v>394</v>
      </c>
      <c r="E142" s="123" t="s">
        <v>395</v>
      </c>
      <c r="F142" s="125" t="s">
        <v>27</v>
      </c>
      <c r="G142" s="123" t="s">
        <v>44</v>
      </c>
      <c r="H142" s="123" t="s">
        <v>475</v>
      </c>
      <c r="I142" s="125" t="s">
        <v>476</v>
      </c>
      <c r="J142" s="125" t="s">
        <v>519</v>
      </c>
      <c r="K142" s="125" t="s">
        <v>521</v>
      </c>
      <c r="L142" s="126">
        <v>3</v>
      </c>
      <c r="M142" s="126">
        <v>6</v>
      </c>
      <c r="N142" s="125">
        <v>5</v>
      </c>
      <c r="O142" s="126">
        <v>1</v>
      </c>
      <c r="P142" s="123" t="s">
        <v>69</v>
      </c>
      <c r="Q142" s="126">
        <v>0</v>
      </c>
      <c r="R142" s="127">
        <v>200000000</v>
      </c>
      <c r="S142" s="127">
        <v>200000000</v>
      </c>
      <c r="T142" s="127">
        <v>0</v>
      </c>
      <c r="U142" s="127">
        <v>0</v>
      </c>
      <c r="V142" s="127" t="s">
        <v>84</v>
      </c>
      <c r="W142" s="127" t="s">
        <v>29</v>
      </c>
      <c r="X142" s="127" t="s">
        <v>399</v>
      </c>
      <c r="Y142" s="123">
        <v>3778899</v>
      </c>
      <c r="Z142" s="127" t="s">
        <v>400</v>
      </c>
    </row>
    <row r="143" spans="1:26" ht="50.1" customHeight="1" x14ac:dyDescent="0.25">
      <c r="A143" s="123">
        <v>142</v>
      </c>
      <c r="B143" s="123" t="s">
        <v>392</v>
      </c>
      <c r="C143" s="123" t="s">
        <v>393</v>
      </c>
      <c r="D143" s="123" t="s">
        <v>394</v>
      </c>
      <c r="E143" s="123" t="s">
        <v>416</v>
      </c>
      <c r="F143" s="124"/>
      <c r="G143" s="123" t="s">
        <v>44</v>
      </c>
      <c r="H143" s="123" t="s">
        <v>522</v>
      </c>
      <c r="I143" s="125" t="s">
        <v>523</v>
      </c>
      <c r="J143" s="125">
        <v>95101800</v>
      </c>
      <c r="K143" s="125" t="s">
        <v>524</v>
      </c>
      <c r="L143" s="126">
        <v>7</v>
      </c>
      <c r="M143" s="126">
        <v>9</v>
      </c>
      <c r="N143" s="125">
        <v>3</v>
      </c>
      <c r="O143" s="126">
        <v>1</v>
      </c>
      <c r="P143" s="123" t="s">
        <v>28</v>
      </c>
      <c r="Q143" s="126">
        <v>0</v>
      </c>
      <c r="R143" s="129">
        <v>750000000</v>
      </c>
      <c r="S143" s="129">
        <v>750000000</v>
      </c>
      <c r="T143" s="127">
        <v>0</v>
      </c>
      <c r="U143" s="127">
        <v>0</v>
      </c>
      <c r="V143" s="127" t="s">
        <v>84</v>
      </c>
      <c r="W143" s="127" t="s">
        <v>29</v>
      </c>
      <c r="X143" s="127" t="s">
        <v>399</v>
      </c>
      <c r="Y143" s="123">
        <v>3778899</v>
      </c>
      <c r="Z143" s="127" t="s">
        <v>400</v>
      </c>
    </row>
    <row r="144" spans="1:26" ht="50.1" customHeight="1" x14ac:dyDescent="0.25">
      <c r="A144" s="123">
        <v>143</v>
      </c>
      <c r="B144" s="123" t="s">
        <v>392</v>
      </c>
      <c r="C144" s="123" t="s">
        <v>443</v>
      </c>
      <c r="D144" s="123" t="s">
        <v>394</v>
      </c>
      <c r="E144" s="123" t="s">
        <v>444</v>
      </c>
      <c r="F144" s="105" t="s">
        <v>479</v>
      </c>
      <c r="G144" s="123" t="s">
        <v>44</v>
      </c>
      <c r="H144" s="123" t="s">
        <v>475</v>
      </c>
      <c r="I144" s="125" t="s">
        <v>476</v>
      </c>
      <c r="J144" s="125" t="s">
        <v>525</v>
      </c>
      <c r="K144" s="125" t="s">
        <v>526</v>
      </c>
      <c r="L144" s="126">
        <v>3</v>
      </c>
      <c r="M144" s="126">
        <v>9</v>
      </c>
      <c r="N144" s="125">
        <v>12</v>
      </c>
      <c r="O144" s="126">
        <v>1</v>
      </c>
      <c r="P144" s="123" t="s">
        <v>28</v>
      </c>
      <c r="Q144" s="126">
        <v>0</v>
      </c>
      <c r="R144" s="127">
        <v>1500000000</v>
      </c>
      <c r="S144" s="127">
        <v>1500000000</v>
      </c>
      <c r="T144" s="127">
        <v>0</v>
      </c>
      <c r="U144" s="127">
        <v>0</v>
      </c>
      <c r="V144" s="127" t="s">
        <v>84</v>
      </c>
      <c r="W144" s="127" t="s">
        <v>29</v>
      </c>
      <c r="X144" s="127" t="s">
        <v>399</v>
      </c>
      <c r="Y144" s="123">
        <v>3778899</v>
      </c>
      <c r="Z144" s="127" t="s">
        <v>400</v>
      </c>
    </row>
    <row r="145" spans="1:26" ht="50.1" customHeight="1" x14ac:dyDescent="0.25">
      <c r="A145" s="125">
        <v>144</v>
      </c>
      <c r="B145" s="123" t="s">
        <v>392</v>
      </c>
      <c r="C145" s="123" t="s">
        <v>431</v>
      </c>
      <c r="D145" s="123" t="s">
        <v>432</v>
      </c>
      <c r="E145" s="123" t="s">
        <v>481</v>
      </c>
      <c r="F145" s="105" t="s">
        <v>479</v>
      </c>
      <c r="G145" s="123" t="s">
        <v>44</v>
      </c>
      <c r="H145" s="123" t="s">
        <v>475</v>
      </c>
      <c r="I145" s="125" t="s">
        <v>476</v>
      </c>
      <c r="J145" s="125" t="s">
        <v>527</v>
      </c>
      <c r="K145" s="125" t="s">
        <v>528</v>
      </c>
      <c r="L145" s="128">
        <v>5</v>
      </c>
      <c r="M145" s="128">
        <v>7</v>
      </c>
      <c r="N145" s="125">
        <v>4</v>
      </c>
      <c r="O145" s="128">
        <v>1</v>
      </c>
      <c r="P145" s="123" t="s">
        <v>69</v>
      </c>
      <c r="Q145" s="126">
        <v>0</v>
      </c>
      <c r="R145" s="129">
        <v>247197000</v>
      </c>
      <c r="S145" s="129">
        <v>247197000</v>
      </c>
      <c r="T145" s="127">
        <v>0</v>
      </c>
      <c r="U145" s="127">
        <v>0</v>
      </c>
      <c r="V145" s="127" t="s">
        <v>84</v>
      </c>
      <c r="W145" s="129" t="s">
        <v>29</v>
      </c>
      <c r="X145" s="129" t="s">
        <v>399</v>
      </c>
      <c r="Y145" s="125">
        <v>3778899</v>
      </c>
      <c r="Z145" s="129" t="s">
        <v>400</v>
      </c>
    </row>
    <row r="146" spans="1:26" ht="50.1" customHeight="1" x14ac:dyDescent="0.25">
      <c r="A146" s="125">
        <v>145</v>
      </c>
      <c r="B146" s="123" t="s">
        <v>392</v>
      </c>
      <c r="C146" s="123" t="s">
        <v>431</v>
      </c>
      <c r="D146" s="123" t="s">
        <v>432</v>
      </c>
      <c r="E146" s="123" t="s">
        <v>481</v>
      </c>
      <c r="F146" s="125" t="s">
        <v>27</v>
      </c>
      <c r="G146" s="123" t="s">
        <v>44</v>
      </c>
      <c r="H146" s="123" t="s">
        <v>475</v>
      </c>
      <c r="I146" s="125" t="s">
        <v>476</v>
      </c>
      <c r="J146" s="125" t="s">
        <v>527</v>
      </c>
      <c r="K146" s="125" t="s">
        <v>528</v>
      </c>
      <c r="L146" s="128">
        <v>5</v>
      </c>
      <c r="M146" s="128">
        <v>7</v>
      </c>
      <c r="N146" s="125">
        <v>4</v>
      </c>
      <c r="O146" s="128">
        <v>1</v>
      </c>
      <c r="P146" s="123" t="s">
        <v>69</v>
      </c>
      <c r="Q146" s="126">
        <v>0</v>
      </c>
      <c r="R146" s="129">
        <v>52803000</v>
      </c>
      <c r="S146" s="129">
        <v>52803000</v>
      </c>
      <c r="T146" s="127">
        <v>0</v>
      </c>
      <c r="U146" s="127">
        <v>0</v>
      </c>
      <c r="V146" s="127" t="s">
        <v>84</v>
      </c>
      <c r="W146" s="129" t="s">
        <v>29</v>
      </c>
      <c r="X146" s="129" t="s">
        <v>399</v>
      </c>
      <c r="Y146" s="125">
        <v>3778899</v>
      </c>
      <c r="Z146" s="129" t="s">
        <v>400</v>
      </c>
    </row>
    <row r="147" spans="1:26" ht="50.1" customHeight="1" x14ac:dyDescent="0.25">
      <c r="A147" s="125">
        <v>146</v>
      </c>
      <c r="B147" s="123" t="s">
        <v>392</v>
      </c>
      <c r="C147" s="123" t="s">
        <v>422</v>
      </c>
      <c r="D147" s="123" t="s">
        <v>394</v>
      </c>
      <c r="E147" s="123" t="s">
        <v>488</v>
      </c>
      <c r="F147" s="124" t="s">
        <v>424</v>
      </c>
      <c r="G147" s="123" t="s">
        <v>44</v>
      </c>
      <c r="H147" s="123" t="s">
        <v>475</v>
      </c>
      <c r="I147" s="125" t="s">
        <v>476</v>
      </c>
      <c r="J147" s="125" t="s">
        <v>517</v>
      </c>
      <c r="K147" s="125" t="s">
        <v>518</v>
      </c>
      <c r="L147" s="128">
        <v>4</v>
      </c>
      <c r="M147" s="128">
        <v>7</v>
      </c>
      <c r="N147" s="125">
        <v>6</v>
      </c>
      <c r="O147" s="128">
        <v>1</v>
      </c>
      <c r="P147" s="123" t="s">
        <v>28</v>
      </c>
      <c r="Q147" s="126">
        <v>0</v>
      </c>
      <c r="R147" s="129">
        <v>2500000000</v>
      </c>
      <c r="S147" s="129">
        <v>2500000000</v>
      </c>
      <c r="T147" s="127">
        <v>0</v>
      </c>
      <c r="U147" s="127">
        <v>0</v>
      </c>
      <c r="V147" s="127" t="s">
        <v>84</v>
      </c>
      <c r="W147" s="129" t="s">
        <v>29</v>
      </c>
      <c r="X147" s="129" t="s">
        <v>399</v>
      </c>
      <c r="Y147" s="125">
        <v>3778899</v>
      </c>
      <c r="Z147" s="129" t="s">
        <v>400</v>
      </c>
    </row>
    <row r="148" spans="1:26" ht="50.1" customHeight="1" x14ac:dyDescent="0.25">
      <c r="A148" s="125">
        <v>147</v>
      </c>
      <c r="B148" s="123" t="s">
        <v>392</v>
      </c>
      <c r="C148" s="123" t="s">
        <v>504</v>
      </c>
      <c r="D148" s="123" t="s">
        <v>394</v>
      </c>
      <c r="E148" s="123" t="s">
        <v>505</v>
      </c>
      <c r="F148" s="105" t="s">
        <v>479</v>
      </c>
      <c r="G148" s="123" t="s">
        <v>44</v>
      </c>
      <c r="H148" s="123" t="s">
        <v>475</v>
      </c>
      <c r="I148" s="125" t="s">
        <v>476</v>
      </c>
      <c r="J148" s="125" t="s">
        <v>529</v>
      </c>
      <c r="K148" s="125" t="s">
        <v>530</v>
      </c>
      <c r="L148" s="128">
        <v>6</v>
      </c>
      <c r="M148" s="128">
        <v>9</v>
      </c>
      <c r="N148" s="125">
        <v>12</v>
      </c>
      <c r="O148" s="128">
        <v>1</v>
      </c>
      <c r="P148" s="123" t="s">
        <v>40</v>
      </c>
      <c r="Q148" s="126">
        <v>0</v>
      </c>
      <c r="R148" s="129">
        <v>769200000</v>
      </c>
      <c r="S148" s="129">
        <v>769200000</v>
      </c>
      <c r="T148" s="127">
        <v>0</v>
      </c>
      <c r="U148" s="127">
        <v>0</v>
      </c>
      <c r="V148" s="127" t="s">
        <v>84</v>
      </c>
      <c r="W148" s="129" t="s">
        <v>29</v>
      </c>
      <c r="X148" s="129" t="s">
        <v>399</v>
      </c>
      <c r="Y148" s="125">
        <v>3778899</v>
      </c>
      <c r="Z148" s="129" t="s">
        <v>400</v>
      </c>
    </row>
    <row r="149" spans="1:26" ht="50.1" customHeight="1" x14ac:dyDescent="0.25">
      <c r="A149" s="125">
        <v>148</v>
      </c>
      <c r="B149" s="123" t="s">
        <v>392</v>
      </c>
      <c r="C149" s="123" t="s">
        <v>504</v>
      </c>
      <c r="D149" s="123" t="s">
        <v>394</v>
      </c>
      <c r="E149" s="123" t="s">
        <v>505</v>
      </c>
      <c r="F149" s="124" t="s">
        <v>424</v>
      </c>
      <c r="G149" s="123" t="s">
        <v>44</v>
      </c>
      <c r="H149" s="123" t="s">
        <v>475</v>
      </c>
      <c r="I149" s="125" t="s">
        <v>476</v>
      </c>
      <c r="J149" s="125" t="s">
        <v>529</v>
      </c>
      <c r="K149" s="125" t="s">
        <v>530</v>
      </c>
      <c r="L149" s="128">
        <v>6</v>
      </c>
      <c r="M149" s="128">
        <v>9</v>
      </c>
      <c r="N149" s="125">
        <v>12</v>
      </c>
      <c r="O149" s="128">
        <v>1</v>
      </c>
      <c r="P149" s="123" t="s">
        <v>40</v>
      </c>
      <c r="Q149" s="126">
        <v>0</v>
      </c>
      <c r="R149" s="129">
        <v>1130800000</v>
      </c>
      <c r="S149" s="129">
        <v>1130800000</v>
      </c>
      <c r="T149" s="127">
        <v>0</v>
      </c>
      <c r="U149" s="127">
        <v>0</v>
      </c>
      <c r="V149" s="127" t="s">
        <v>84</v>
      </c>
      <c r="W149" s="129" t="s">
        <v>29</v>
      </c>
      <c r="X149" s="129" t="s">
        <v>399</v>
      </c>
      <c r="Y149" s="125">
        <v>3778899</v>
      </c>
      <c r="Z149" s="129" t="s">
        <v>400</v>
      </c>
    </row>
    <row r="150" spans="1:26" ht="50.1" customHeight="1" x14ac:dyDescent="0.25">
      <c r="A150" s="125">
        <v>149</v>
      </c>
      <c r="B150" s="123" t="s">
        <v>392</v>
      </c>
      <c r="C150" s="123" t="s">
        <v>499</v>
      </c>
      <c r="D150" s="123" t="s">
        <v>394</v>
      </c>
      <c r="E150" s="123" t="s">
        <v>500</v>
      </c>
      <c r="F150" s="124" t="s">
        <v>424</v>
      </c>
      <c r="G150" s="123" t="s">
        <v>44</v>
      </c>
      <c r="H150" s="123" t="s">
        <v>475</v>
      </c>
      <c r="I150" s="125" t="s">
        <v>476</v>
      </c>
      <c r="J150" s="125" t="s">
        <v>529</v>
      </c>
      <c r="K150" s="125" t="s">
        <v>530</v>
      </c>
      <c r="L150" s="128">
        <v>6</v>
      </c>
      <c r="M150" s="128">
        <v>9</v>
      </c>
      <c r="N150" s="125">
        <v>12</v>
      </c>
      <c r="O150" s="128">
        <v>1</v>
      </c>
      <c r="P150" s="123" t="s">
        <v>40</v>
      </c>
      <c r="Q150" s="126">
        <v>0</v>
      </c>
      <c r="R150" s="129">
        <v>1200000000</v>
      </c>
      <c r="S150" s="129">
        <v>1200000000</v>
      </c>
      <c r="T150" s="127">
        <v>0</v>
      </c>
      <c r="U150" s="127">
        <v>0</v>
      </c>
      <c r="V150" s="127" t="s">
        <v>84</v>
      </c>
      <c r="W150" s="129" t="s">
        <v>29</v>
      </c>
      <c r="X150" s="129" t="s">
        <v>399</v>
      </c>
      <c r="Y150" s="125">
        <v>3778899</v>
      </c>
      <c r="Z150" s="129" t="s">
        <v>400</v>
      </c>
    </row>
    <row r="151" spans="1:26" ht="50.1" customHeight="1" x14ac:dyDescent="0.25">
      <c r="A151" s="125">
        <v>150</v>
      </c>
      <c r="B151" s="123" t="s">
        <v>392</v>
      </c>
      <c r="C151" s="123" t="s">
        <v>393</v>
      </c>
      <c r="D151" s="123" t="s">
        <v>394</v>
      </c>
      <c r="E151" s="123" t="s">
        <v>395</v>
      </c>
      <c r="F151" s="124" t="s">
        <v>27</v>
      </c>
      <c r="G151" s="123" t="s">
        <v>30</v>
      </c>
      <c r="H151" s="123" t="s">
        <v>531</v>
      </c>
      <c r="I151" s="125" t="s">
        <v>532</v>
      </c>
      <c r="J151" s="125">
        <v>46181500</v>
      </c>
      <c r="K151" s="125" t="s">
        <v>533</v>
      </c>
      <c r="L151" s="128">
        <v>5</v>
      </c>
      <c r="M151" s="128">
        <v>6</v>
      </c>
      <c r="N151" s="125">
        <v>6</v>
      </c>
      <c r="O151" s="128">
        <v>1</v>
      </c>
      <c r="P151" s="123" t="s">
        <v>33</v>
      </c>
      <c r="Q151" s="126">
        <v>0</v>
      </c>
      <c r="R151" s="129">
        <v>2000000</v>
      </c>
      <c r="S151" s="129">
        <v>2000000</v>
      </c>
      <c r="T151" s="127">
        <v>0</v>
      </c>
      <c r="U151" s="127">
        <v>0</v>
      </c>
      <c r="V151" s="127" t="s">
        <v>84</v>
      </c>
      <c r="W151" s="129" t="s">
        <v>29</v>
      </c>
      <c r="X151" s="129" t="s">
        <v>399</v>
      </c>
      <c r="Y151" s="125">
        <v>3778899</v>
      </c>
      <c r="Z151" s="129" t="s">
        <v>400</v>
      </c>
    </row>
    <row r="152" spans="1:26" ht="50.1" customHeight="1" x14ac:dyDescent="0.25">
      <c r="A152" s="125">
        <v>151</v>
      </c>
      <c r="B152" s="123" t="s">
        <v>392</v>
      </c>
      <c r="C152" s="123" t="s">
        <v>393</v>
      </c>
      <c r="D152" s="123" t="s">
        <v>394</v>
      </c>
      <c r="E152" s="123" t="s">
        <v>395</v>
      </c>
      <c r="F152" s="124" t="s">
        <v>27</v>
      </c>
      <c r="G152" s="123" t="s">
        <v>30</v>
      </c>
      <c r="H152" s="123" t="s">
        <v>531</v>
      </c>
      <c r="I152" s="125" t="s">
        <v>532</v>
      </c>
      <c r="J152" s="125">
        <v>80141600</v>
      </c>
      <c r="K152" s="125" t="s">
        <v>534</v>
      </c>
      <c r="L152" s="128">
        <v>1</v>
      </c>
      <c r="M152" s="128">
        <v>2</v>
      </c>
      <c r="N152" s="125">
        <v>5</v>
      </c>
      <c r="O152" s="128">
        <v>1</v>
      </c>
      <c r="P152" s="123" t="s">
        <v>28</v>
      </c>
      <c r="Q152" s="126">
        <v>0</v>
      </c>
      <c r="R152" s="129">
        <v>60000000</v>
      </c>
      <c r="S152" s="129">
        <v>60000000</v>
      </c>
      <c r="T152" s="127">
        <v>0</v>
      </c>
      <c r="U152" s="127">
        <v>0</v>
      </c>
      <c r="V152" s="127" t="s">
        <v>84</v>
      </c>
      <c r="W152" s="129" t="s">
        <v>29</v>
      </c>
      <c r="X152" s="129" t="s">
        <v>399</v>
      </c>
      <c r="Y152" s="125">
        <v>3778899</v>
      </c>
      <c r="Z152" s="129" t="s">
        <v>400</v>
      </c>
    </row>
    <row r="153" spans="1:26" ht="50.1" customHeight="1" x14ac:dyDescent="0.25">
      <c r="A153" s="123">
        <v>152</v>
      </c>
      <c r="B153" s="123" t="s">
        <v>392</v>
      </c>
      <c r="C153" s="123" t="s">
        <v>393</v>
      </c>
      <c r="D153" s="123" t="s">
        <v>394</v>
      </c>
      <c r="E153" s="123" t="s">
        <v>395</v>
      </c>
      <c r="F153" s="124" t="s">
        <v>27</v>
      </c>
      <c r="G153" s="123" t="s">
        <v>30</v>
      </c>
      <c r="H153" s="123" t="s">
        <v>531</v>
      </c>
      <c r="I153" s="125" t="s">
        <v>532</v>
      </c>
      <c r="J153" s="125">
        <v>80141600</v>
      </c>
      <c r="K153" s="125" t="s">
        <v>535</v>
      </c>
      <c r="L153" s="126">
        <v>1</v>
      </c>
      <c r="M153" s="126">
        <v>2</v>
      </c>
      <c r="N153" s="125">
        <v>6</v>
      </c>
      <c r="O153" s="126">
        <v>1</v>
      </c>
      <c r="P153" s="123" t="s">
        <v>28</v>
      </c>
      <c r="Q153" s="126">
        <v>0</v>
      </c>
      <c r="R153" s="127">
        <v>100000000</v>
      </c>
      <c r="S153" s="127">
        <v>100000000</v>
      </c>
      <c r="T153" s="127">
        <v>0</v>
      </c>
      <c r="U153" s="127">
        <v>0</v>
      </c>
      <c r="V153" s="127" t="s">
        <v>84</v>
      </c>
      <c r="W153" s="127" t="s">
        <v>29</v>
      </c>
      <c r="X153" s="127" t="s">
        <v>399</v>
      </c>
      <c r="Y153" s="123">
        <v>3778899</v>
      </c>
      <c r="Z153" s="127" t="s">
        <v>400</v>
      </c>
    </row>
    <row r="154" spans="1:26" ht="50.1" customHeight="1" x14ac:dyDescent="0.25">
      <c r="A154" s="123">
        <v>153</v>
      </c>
      <c r="B154" s="123" t="s">
        <v>392</v>
      </c>
      <c r="C154" s="123" t="s">
        <v>393</v>
      </c>
      <c r="D154" s="123" t="s">
        <v>394</v>
      </c>
      <c r="E154" s="123" t="s">
        <v>395</v>
      </c>
      <c r="F154" s="124" t="s">
        <v>27</v>
      </c>
      <c r="G154" s="123" t="s">
        <v>30</v>
      </c>
      <c r="H154" s="123" t="s">
        <v>531</v>
      </c>
      <c r="I154" s="125" t="s">
        <v>532</v>
      </c>
      <c r="J154" s="125">
        <v>80141600</v>
      </c>
      <c r="K154" s="125" t="s">
        <v>536</v>
      </c>
      <c r="L154" s="126">
        <v>1</v>
      </c>
      <c r="M154" s="126">
        <v>2</v>
      </c>
      <c r="N154" s="125">
        <v>4</v>
      </c>
      <c r="O154" s="126">
        <v>1</v>
      </c>
      <c r="P154" s="123" t="s">
        <v>28</v>
      </c>
      <c r="Q154" s="126">
        <v>0</v>
      </c>
      <c r="R154" s="127">
        <v>60000000</v>
      </c>
      <c r="S154" s="127">
        <v>60000000</v>
      </c>
      <c r="T154" s="127">
        <v>0</v>
      </c>
      <c r="U154" s="127">
        <v>0</v>
      </c>
      <c r="V154" s="127" t="s">
        <v>84</v>
      </c>
      <c r="W154" s="127" t="s">
        <v>29</v>
      </c>
      <c r="X154" s="127" t="s">
        <v>399</v>
      </c>
      <c r="Y154" s="123">
        <v>3778899</v>
      </c>
      <c r="Z154" s="127" t="s">
        <v>400</v>
      </c>
    </row>
    <row r="155" spans="1:26" ht="50.1" customHeight="1" x14ac:dyDescent="0.25">
      <c r="A155" s="125">
        <v>154</v>
      </c>
      <c r="B155" s="123" t="s">
        <v>392</v>
      </c>
      <c r="C155" s="123" t="s">
        <v>393</v>
      </c>
      <c r="D155" s="123" t="s">
        <v>394</v>
      </c>
      <c r="E155" s="123" t="s">
        <v>395</v>
      </c>
      <c r="F155" s="124" t="s">
        <v>27</v>
      </c>
      <c r="G155" s="123" t="s">
        <v>30</v>
      </c>
      <c r="H155" s="123" t="s">
        <v>531</v>
      </c>
      <c r="I155" s="125" t="s">
        <v>532</v>
      </c>
      <c r="J155" s="125" t="s">
        <v>537</v>
      </c>
      <c r="K155" s="125" t="s">
        <v>538</v>
      </c>
      <c r="L155" s="128">
        <v>6</v>
      </c>
      <c r="M155" s="128">
        <v>6</v>
      </c>
      <c r="N155" s="125">
        <v>4</v>
      </c>
      <c r="O155" s="128">
        <v>1</v>
      </c>
      <c r="P155" s="123" t="s">
        <v>33</v>
      </c>
      <c r="Q155" s="126">
        <v>0</v>
      </c>
      <c r="R155" s="129">
        <v>80000000</v>
      </c>
      <c r="S155" s="129">
        <v>80000000</v>
      </c>
      <c r="T155" s="127">
        <v>0</v>
      </c>
      <c r="U155" s="127">
        <v>0</v>
      </c>
      <c r="V155" s="127" t="s">
        <v>84</v>
      </c>
      <c r="W155" s="129" t="s">
        <v>29</v>
      </c>
      <c r="X155" s="129" t="s">
        <v>399</v>
      </c>
      <c r="Y155" s="125">
        <v>3778899</v>
      </c>
      <c r="Z155" s="129" t="s">
        <v>400</v>
      </c>
    </row>
    <row r="156" spans="1:26" ht="50.1" customHeight="1" x14ac:dyDescent="0.25">
      <c r="A156" s="125">
        <v>155</v>
      </c>
      <c r="B156" s="123" t="s">
        <v>392</v>
      </c>
      <c r="C156" s="123" t="s">
        <v>431</v>
      </c>
      <c r="D156" s="123" t="s">
        <v>432</v>
      </c>
      <c r="E156" s="123" t="s">
        <v>433</v>
      </c>
      <c r="F156" s="124" t="s">
        <v>27</v>
      </c>
      <c r="G156" s="123" t="s">
        <v>30</v>
      </c>
      <c r="H156" s="123" t="s">
        <v>531</v>
      </c>
      <c r="I156" s="125" t="s">
        <v>532</v>
      </c>
      <c r="J156" s="125">
        <v>46181500</v>
      </c>
      <c r="K156" s="125" t="s">
        <v>533</v>
      </c>
      <c r="L156" s="128">
        <v>5</v>
      </c>
      <c r="M156" s="128">
        <v>6</v>
      </c>
      <c r="N156" s="125">
        <v>6</v>
      </c>
      <c r="O156" s="128">
        <v>1</v>
      </c>
      <c r="P156" s="123" t="s">
        <v>33</v>
      </c>
      <c r="Q156" s="126">
        <v>0</v>
      </c>
      <c r="R156" s="129">
        <v>35000000</v>
      </c>
      <c r="S156" s="129">
        <v>35000000</v>
      </c>
      <c r="T156" s="127">
        <v>0</v>
      </c>
      <c r="U156" s="127">
        <v>0</v>
      </c>
      <c r="V156" s="127" t="s">
        <v>84</v>
      </c>
      <c r="W156" s="129" t="s">
        <v>29</v>
      </c>
      <c r="X156" s="129" t="s">
        <v>399</v>
      </c>
      <c r="Y156" s="125">
        <v>3778899</v>
      </c>
      <c r="Z156" s="129" t="s">
        <v>400</v>
      </c>
    </row>
    <row r="157" spans="1:26" ht="50.1" customHeight="1" x14ac:dyDescent="0.25">
      <c r="A157" s="125">
        <v>156</v>
      </c>
      <c r="B157" s="123" t="s">
        <v>392</v>
      </c>
      <c r="C157" s="123" t="s">
        <v>431</v>
      </c>
      <c r="D157" s="123" t="s">
        <v>432</v>
      </c>
      <c r="E157" s="123" t="s">
        <v>433</v>
      </c>
      <c r="F157" s="124" t="s">
        <v>27</v>
      </c>
      <c r="G157" s="123" t="s">
        <v>30</v>
      </c>
      <c r="H157" s="123" t="s">
        <v>531</v>
      </c>
      <c r="I157" s="125" t="s">
        <v>532</v>
      </c>
      <c r="J157" s="125">
        <v>80141600</v>
      </c>
      <c r="K157" s="125" t="s">
        <v>534</v>
      </c>
      <c r="L157" s="128">
        <v>1</v>
      </c>
      <c r="M157" s="128">
        <v>2</v>
      </c>
      <c r="N157" s="125">
        <v>5</v>
      </c>
      <c r="O157" s="128">
        <v>1</v>
      </c>
      <c r="P157" s="123" t="s">
        <v>28</v>
      </c>
      <c r="Q157" s="126">
        <v>0</v>
      </c>
      <c r="R157" s="129">
        <v>10000000</v>
      </c>
      <c r="S157" s="129">
        <v>10000000</v>
      </c>
      <c r="T157" s="127">
        <v>0</v>
      </c>
      <c r="U157" s="127">
        <v>0</v>
      </c>
      <c r="V157" s="127" t="s">
        <v>84</v>
      </c>
      <c r="W157" s="129" t="s">
        <v>29</v>
      </c>
      <c r="X157" s="129" t="s">
        <v>399</v>
      </c>
      <c r="Y157" s="125">
        <v>3778899</v>
      </c>
      <c r="Z157" s="129" t="s">
        <v>400</v>
      </c>
    </row>
    <row r="158" spans="1:26" ht="50.1" customHeight="1" x14ac:dyDescent="0.25">
      <c r="A158" s="123">
        <v>157</v>
      </c>
      <c r="B158" s="123" t="s">
        <v>392</v>
      </c>
      <c r="C158" s="123" t="s">
        <v>431</v>
      </c>
      <c r="D158" s="123" t="s">
        <v>432</v>
      </c>
      <c r="E158" s="123" t="s">
        <v>433</v>
      </c>
      <c r="F158" s="124" t="s">
        <v>27</v>
      </c>
      <c r="G158" s="123" t="s">
        <v>30</v>
      </c>
      <c r="H158" s="123" t="s">
        <v>531</v>
      </c>
      <c r="I158" s="125" t="s">
        <v>532</v>
      </c>
      <c r="J158" s="125" t="s">
        <v>539</v>
      </c>
      <c r="K158" s="125" t="s">
        <v>540</v>
      </c>
      <c r="L158" s="126">
        <v>3</v>
      </c>
      <c r="M158" s="126">
        <v>6</v>
      </c>
      <c r="N158" s="125">
        <v>6</v>
      </c>
      <c r="O158" s="126">
        <v>1</v>
      </c>
      <c r="P158" s="123" t="s">
        <v>32</v>
      </c>
      <c r="Q158" s="126">
        <v>0</v>
      </c>
      <c r="R158" s="127">
        <v>40000000</v>
      </c>
      <c r="S158" s="127">
        <v>40000000</v>
      </c>
      <c r="T158" s="127">
        <v>0</v>
      </c>
      <c r="U158" s="127">
        <v>0</v>
      </c>
      <c r="V158" s="127" t="s">
        <v>84</v>
      </c>
      <c r="W158" s="127" t="s">
        <v>29</v>
      </c>
      <c r="X158" s="127" t="s">
        <v>399</v>
      </c>
      <c r="Y158" s="123">
        <v>3778899</v>
      </c>
      <c r="Z158" s="127" t="s">
        <v>400</v>
      </c>
    </row>
    <row r="159" spans="1:26" ht="50.1" customHeight="1" x14ac:dyDescent="0.25">
      <c r="A159" s="125">
        <v>158</v>
      </c>
      <c r="B159" s="123" t="s">
        <v>392</v>
      </c>
      <c r="C159" s="123" t="s">
        <v>431</v>
      </c>
      <c r="D159" s="123" t="s">
        <v>432</v>
      </c>
      <c r="E159" s="123" t="s">
        <v>433</v>
      </c>
      <c r="F159" s="124" t="s">
        <v>27</v>
      </c>
      <c r="G159" s="123" t="s">
        <v>30</v>
      </c>
      <c r="H159" s="123" t="s">
        <v>531</v>
      </c>
      <c r="I159" s="125" t="s">
        <v>532</v>
      </c>
      <c r="J159" s="125">
        <v>83111600</v>
      </c>
      <c r="K159" s="125" t="s">
        <v>541</v>
      </c>
      <c r="L159" s="128">
        <v>2</v>
      </c>
      <c r="M159" s="128">
        <v>2</v>
      </c>
      <c r="N159" s="125">
        <v>12</v>
      </c>
      <c r="O159" s="128">
        <v>1</v>
      </c>
      <c r="P159" s="123" t="s">
        <v>28</v>
      </c>
      <c r="Q159" s="126">
        <v>0</v>
      </c>
      <c r="R159" s="129">
        <v>33600000</v>
      </c>
      <c r="S159" s="129">
        <v>33600000</v>
      </c>
      <c r="T159" s="127">
        <v>0</v>
      </c>
      <c r="U159" s="127">
        <v>0</v>
      </c>
      <c r="V159" s="127" t="s">
        <v>84</v>
      </c>
      <c r="W159" s="129" t="s">
        <v>29</v>
      </c>
      <c r="X159" s="129" t="s">
        <v>399</v>
      </c>
      <c r="Y159" s="125">
        <v>3778899</v>
      </c>
      <c r="Z159" s="129" t="s">
        <v>400</v>
      </c>
    </row>
    <row r="160" spans="1:26" ht="50.1" customHeight="1" x14ac:dyDescent="0.25">
      <c r="A160" s="125">
        <v>159</v>
      </c>
      <c r="B160" s="123" t="s">
        <v>392</v>
      </c>
      <c r="C160" s="123" t="s">
        <v>443</v>
      </c>
      <c r="D160" s="123" t="s">
        <v>394</v>
      </c>
      <c r="E160" s="123" t="s">
        <v>444</v>
      </c>
      <c r="F160" s="124" t="s">
        <v>27</v>
      </c>
      <c r="G160" s="123" t="s">
        <v>30</v>
      </c>
      <c r="H160" s="123" t="s">
        <v>531</v>
      </c>
      <c r="I160" s="125" t="s">
        <v>532</v>
      </c>
      <c r="J160" s="125">
        <v>83111600</v>
      </c>
      <c r="K160" s="125" t="s">
        <v>541</v>
      </c>
      <c r="L160" s="128">
        <v>2</v>
      </c>
      <c r="M160" s="128">
        <v>2</v>
      </c>
      <c r="N160" s="125">
        <v>12</v>
      </c>
      <c r="O160" s="128">
        <v>1</v>
      </c>
      <c r="P160" s="123" t="s">
        <v>28</v>
      </c>
      <c r="Q160" s="126">
        <v>0</v>
      </c>
      <c r="R160" s="129">
        <v>20000000</v>
      </c>
      <c r="S160" s="129">
        <v>20000000</v>
      </c>
      <c r="T160" s="127">
        <v>0</v>
      </c>
      <c r="U160" s="127">
        <v>0</v>
      </c>
      <c r="V160" s="127" t="s">
        <v>84</v>
      </c>
      <c r="W160" s="129" t="s">
        <v>29</v>
      </c>
      <c r="X160" s="129" t="s">
        <v>399</v>
      </c>
      <c r="Y160" s="125">
        <v>3778899</v>
      </c>
      <c r="Z160" s="129" t="s">
        <v>400</v>
      </c>
    </row>
    <row r="161" spans="1:26" ht="50.1" customHeight="1" x14ac:dyDescent="0.25">
      <c r="A161" s="125">
        <v>160</v>
      </c>
      <c r="B161" s="123" t="s">
        <v>392</v>
      </c>
      <c r="C161" s="123" t="s">
        <v>443</v>
      </c>
      <c r="D161" s="123" t="s">
        <v>394</v>
      </c>
      <c r="E161" s="123" t="s">
        <v>444</v>
      </c>
      <c r="F161" s="124" t="s">
        <v>27</v>
      </c>
      <c r="G161" s="123" t="s">
        <v>30</v>
      </c>
      <c r="H161" s="123" t="s">
        <v>531</v>
      </c>
      <c r="I161" s="125" t="s">
        <v>532</v>
      </c>
      <c r="J161" s="125" t="s">
        <v>537</v>
      </c>
      <c r="K161" s="125" t="s">
        <v>538</v>
      </c>
      <c r="L161" s="128">
        <v>6</v>
      </c>
      <c r="M161" s="128">
        <v>6</v>
      </c>
      <c r="N161" s="125">
        <v>6</v>
      </c>
      <c r="O161" s="128">
        <v>1</v>
      </c>
      <c r="P161" s="123" t="s">
        <v>33</v>
      </c>
      <c r="Q161" s="126">
        <v>0</v>
      </c>
      <c r="R161" s="129">
        <v>80000000</v>
      </c>
      <c r="S161" s="129">
        <v>80000000</v>
      </c>
      <c r="T161" s="127">
        <v>0</v>
      </c>
      <c r="U161" s="127">
        <v>0</v>
      </c>
      <c r="V161" s="127" t="s">
        <v>84</v>
      </c>
      <c r="W161" s="129" t="s">
        <v>29</v>
      </c>
      <c r="X161" s="129" t="s">
        <v>399</v>
      </c>
      <c r="Y161" s="125">
        <v>3778899</v>
      </c>
      <c r="Z161" s="129" t="s">
        <v>400</v>
      </c>
    </row>
    <row r="162" spans="1:26" ht="50.1" customHeight="1" x14ac:dyDescent="0.25">
      <c r="A162" s="125">
        <v>161</v>
      </c>
      <c r="B162" s="123" t="s">
        <v>392</v>
      </c>
      <c r="C162" s="123" t="s">
        <v>443</v>
      </c>
      <c r="D162" s="123" t="s">
        <v>394</v>
      </c>
      <c r="E162" s="123" t="s">
        <v>444</v>
      </c>
      <c r="F162" s="124" t="s">
        <v>27</v>
      </c>
      <c r="G162" s="123" t="s">
        <v>30</v>
      </c>
      <c r="H162" s="123" t="s">
        <v>531</v>
      </c>
      <c r="I162" s="125" t="s">
        <v>532</v>
      </c>
      <c r="J162" s="125">
        <v>46181500</v>
      </c>
      <c r="K162" s="125" t="s">
        <v>533</v>
      </c>
      <c r="L162" s="128">
        <v>5</v>
      </c>
      <c r="M162" s="128">
        <v>6</v>
      </c>
      <c r="N162" s="125">
        <v>6</v>
      </c>
      <c r="O162" s="128">
        <v>1</v>
      </c>
      <c r="P162" s="123" t="s">
        <v>33</v>
      </c>
      <c r="Q162" s="126">
        <v>0</v>
      </c>
      <c r="R162" s="129">
        <v>7000000</v>
      </c>
      <c r="S162" s="129">
        <v>7000000</v>
      </c>
      <c r="T162" s="127">
        <v>0</v>
      </c>
      <c r="U162" s="127">
        <v>0</v>
      </c>
      <c r="V162" s="127" t="s">
        <v>84</v>
      </c>
      <c r="W162" s="129" t="s">
        <v>29</v>
      </c>
      <c r="X162" s="129" t="s">
        <v>399</v>
      </c>
      <c r="Y162" s="125">
        <v>3778899</v>
      </c>
      <c r="Z162" s="129" t="s">
        <v>400</v>
      </c>
    </row>
    <row r="163" spans="1:26" ht="50.1" customHeight="1" x14ac:dyDescent="0.25">
      <c r="A163" s="125">
        <v>162</v>
      </c>
      <c r="B163" s="123" t="s">
        <v>392</v>
      </c>
      <c r="C163" s="123" t="s">
        <v>449</v>
      </c>
      <c r="D163" s="123" t="s">
        <v>450</v>
      </c>
      <c r="E163" s="123" t="s">
        <v>451</v>
      </c>
      <c r="F163" s="124" t="s">
        <v>27</v>
      </c>
      <c r="G163" s="123" t="s">
        <v>30</v>
      </c>
      <c r="H163" s="123" t="s">
        <v>531</v>
      </c>
      <c r="I163" s="125" t="s">
        <v>532</v>
      </c>
      <c r="J163" s="125" t="s">
        <v>537</v>
      </c>
      <c r="K163" s="125" t="s">
        <v>538</v>
      </c>
      <c r="L163" s="128">
        <v>6</v>
      </c>
      <c r="M163" s="128">
        <v>6</v>
      </c>
      <c r="N163" s="125">
        <v>6</v>
      </c>
      <c r="O163" s="128">
        <v>1</v>
      </c>
      <c r="P163" s="123" t="s">
        <v>33</v>
      </c>
      <c r="Q163" s="126">
        <v>0</v>
      </c>
      <c r="R163" s="129">
        <v>40000000</v>
      </c>
      <c r="S163" s="129">
        <v>40000000</v>
      </c>
      <c r="T163" s="127">
        <v>0</v>
      </c>
      <c r="U163" s="127">
        <v>0</v>
      </c>
      <c r="V163" s="127" t="s">
        <v>84</v>
      </c>
      <c r="W163" s="129" t="s">
        <v>29</v>
      </c>
      <c r="X163" s="129" t="s">
        <v>399</v>
      </c>
      <c r="Y163" s="125">
        <v>3778899</v>
      </c>
      <c r="Z163" s="129" t="s">
        <v>400</v>
      </c>
    </row>
    <row r="164" spans="1:26" ht="50.1" customHeight="1" x14ac:dyDescent="0.25">
      <c r="A164" s="125">
        <v>163</v>
      </c>
      <c r="B164" s="123" t="s">
        <v>392</v>
      </c>
      <c r="C164" s="123" t="s">
        <v>449</v>
      </c>
      <c r="D164" s="123" t="s">
        <v>450</v>
      </c>
      <c r="E164" s="123" t="s">
        <v>451</v>
      </c>
      <c r="F164" s="124" t="s">
        <v>27</v>
      </c>
      <c r="G164" s="123" t="s">
        <v>30</v>
      </c>
      <c r="H164" s="123" t="s">
        <v>531</v>
      </c>
      <c r="I164" s="125" t="s">
        <v>532</v>
      </c>
      <c r="J164" s="125">
        <v>46181500</v>
      </c>
      <c r="K164" s="125" t="s">
        <v>533</v>
      </c>
      <c r="L164" s="128">
        <v>5</v>
      </c>
      <c r="M164" s="128">
        <v>6</v>
      </c>
      <c r="N164" s="125">
        <v>6</v>
      </c>
      <c r="O164" s="128">
        <v>1</v>
      </c>
      <c r="P164" s="123" t="s">
        <v>33</v>
      </c>
      <c r="Q164" s="126">
        <v>0</v>
      </c>
      <c r="R164" s="129">
        <v>6000000</v>
      </c>
      <c r="S164" s="129">
        <v>6000000</v>
      </c>
      <c r="T164" s="127">
        <v>0</v>
      </c>
      <c r="U164" s="127">
        <v>0</v>
      </c>
      <c r="V164" s="127" t="s">
        <v>84</v>
      </c>
      <c r="W164" s="129" t="s">
        <v>29</v>
      </c>
      <c r="X164" s="129" t="s">
        <v>399</v>
      </c>
      <c r="Y164" s="125">
        <v>3778899</v>
      </c>
      <c r="Z164" s="129" t="s">
        <v>400</v>
      </c>
    </row>
    <row r="165" spans="1:26" ht="50.1" customHeight="1" x14ac:dyDescent="0.25">
      <c r="A165" s="123">
        <v>164</v>
      </c>
      <c r="B165" s="123" t="s">
        <v>392</v>
      </c>
      <c r="C165" s="123" t="s">
        <v>443</v>
      </c>
      <c r="D165" s="123" t="s">
        <v>394</v>
      </c>
      <c r="E165" s="123" t="s">
        <v>485</v>
      </c>
      <c r="F165" s="124" t="s">
        <v>27</v>
      </c>
      <c r="G165" s="123" t="s">
        <v>30</v>
      </c>
      <c r="H165" s="123" t="s">
        <v>531</v>
      </c>
      <c r="I165" s="125" t="s">
        <v>532</v>
      </c>
      <c r="J165" s="125" t="s">
        <v>542</v>
      </c>
      <c r="K165" s="125" t="s">
        <v>543</v>
      </c>
      <c r="L165" s="126">
        <v>6</v>
      </c>
      <c r="M165" s="126">
        <v>8</v>
      </c>
      <c r="N165" s="125">
        <v>8</v>
      </c>
      <c r="O165" s="126">
        <v>1</v>
      </c>
      <c r="P165" s="123" t="s">
        <v>43</v>
      </c>
      <c r="Q165" s="126">
        <v>0</v>
      </c>
      <c r="R165" s="127">
        <v>300000000</v>
      </c>
      <c r="S165" s="127">
        <v>300000000</v>
      </c>
      <c r="T165" s="127">
        <v>0</v>
      </c>
      <c r="U165" s="127">
        <v>0</v>
      </c>
      <c r="V165" s="127" t="s">
        <v>84</v>
      </c>
      <c r="W165" s="127" t="s">
        <v>29</v>
      </c>
      <c r="X165" s="127" t="s">
        <v>399</v>
      </c>
      <c r="Y165" s="123">
        <v>3778899</v>
      </c>
      <c r="Z165" s="127" t="s">
        <v>400</v>
      </c>
    </row>
    <row r="166" spans="1:26" ht="50.1" customHeight="1" x14ac:dyDescent="0.25">
      <c r="A166" s="125">
        <v>165</v>
      </c>
      <c r="B166" s="123" t="s">
        <v>392</v>
      </c>
      <c r="C166" s="123" t="s">
        <v>443</v>
      </c>
      <c r="D166" s="123" t="s">
        <v>394</v>
      </c>
      <c r="E166" s="123" t="s">
        <v>485</v>
      </c>
      <c r="F166" s="124" t="s">
        <v>27</v>
      </c>
      <c r="G166" s="123" t="s">
        <v>30</v>
      </c>
      <c r="H166" s="123" t="s">
        <v>531</v>
      </c>
      <c r="I166" s="125" t="s">
        <v>532</v>
      </c>
      <c r="J166" s="125">
        <v>46181500</v>
      </c>
      <c r="K166" s="125" t="s">
        <v>533</v>
      </c>
      <c r="L166" s="128">
        <v>5</v>
      </c>
      <c r="M166" s="128">
        <v>6</v>
      </c>
      <c r="N166" s="125">
        <v>6</v>
      </c>
      <c r="O166" s="128">
        <v>1</v>
      </c>
      <c r="P166" s="123" t="s">
        <v>33</v>
      </c>
      <c r="Q166" s="126">
        <v>0</v>
      </c>
      <c r="R166" s="129">
        <v>5000000</v>
      </c>
      <c r="S166" s="129">
        <v>5000000</v>
      </c>
      <c r="T166" s="127">
        <v>0</v>
      </c>
      <c r="U166" s="127">
        <v>0</v>
      </c>
      <c r="V166" s="127" t="s">
        <v>84</v>
      </c>
      <c r="W166" s="129" t="s">
        <v>29</v>
      </c>
      <c r="X166" s="129" t="s">
        <v>399</v>
      </c>
      <c r="Y166" s="125">
        <v>3778899</v>
      </c>
      <c r="Z166" s="129" t="s">
        <v>400</v>
      </c>
    </row>
    <row r="167" spans="1:26" ht="50.1" customHeight="1" x14ac:dyDescent="0.25">
      <c r="A167" s="125">
        <v>166</v>
      </c>
      <c r="B167" s="123" t="s">
        <v>392</v>
      </c>
      <c r="C167" s="123" t="s">
        <v>422</v>
      </c>
      <c r="D167" s="123" t="s">
        <v>394</v>
      </c>
      <c r="E167" s="123" t="s">
        <v>488</v>
      </c>
      <c r="F167" s="124" t="s">
        <v>27</v>
      </c>
      <c r="G167" s="123" t="s">
        <v>30</v>
      </c>
      <c r="H167" s="123" t="s">
        <v>531</v>
      </c>
      <c r="I167" s="125" t="s">
        <v>532</v>
      </c>
      <c r="J167" s="125">
        <v>80141600</v>
      </c>
      <c r="K167" s="125" t="s">
        <v>534</v>
      </c>
      <c r="L167" s="128">
        <v>1</v>
      </c>
      <c r="M167" s="128">
        <v>2</v>
      </c>
      <c r="N167" s="125">
        <v>5</v>
      </c>
      <c r="O167" s="128">
        <v>1</v>
      </c>
      <c r="P167" s="123" t="s">
        <v>28</v>
      </c>
      <c r="Q167" s="126">
        <v>0</v>
      </c>
      <c r="R167" s="129">
        <v>20000000</v>
      </c>
      <c r="S167" s="129">
        <v>20000000</v>
      </c>
      <c r="T167" s="127">
        <v>0</v>
      </c>
      <c r="U167" s="127">
        <v>0</v>
      </c>
      <c r="V167" s="127" t="s">
        <v>84</v>
      </c>
      <c r="W167" s="129" t="s">
        <v>29</v>
      </c>
      <c r="X167" s="129" t="s">
        <v>399</v>
      </c>
      <c r="Y167" s="125">
        <v>3778899</v>
      </c>
      <c r="Z167" s="129" t="s">
        <v>400</v>
      </c>
    </row>
    <row r="168" spans="1:26" ht="50.1" customHeight="1" x14ac:dyDescent="0.25">
      <c r="A168" s="125">
        <v>167</v>
      </c>
      <c r="B168" s="123" t="s">
        <v>392</v>
      </c>
      <c r="C168" s="123" t="s">
        <v>422</v>
      </c>
      <c r="D168" s="123" t="s">
        <v>394</v>
      </c>
      <c r="E168" s="123" t="s">
        <v>488</v>
      </c>
      <c r="F168" s="124" t="s">
        <v>27</v>
      </c>
      <c r="G168" s="123" t="s">
        <v>30</v>
      </c>
      <c r="H168" s="123" t="s">
        <v>531</v>
      </c>
      <c r="I168" s="125" t="s">
        <v>532</v>
      </c>
      <c r="J168" s="125">
        <v>46181500</v>
      </c>
      <c r="K168" s="125" t="s">
        <v>533</v>
      </c>
      <c r="L168" s="128">
        <v>5</v>
      </c>
      <c r="M168" s="128">
        <v>6</v>
      </c>
      <c r="N168" s="125">
        <v>6</v>
      </c>
      <c r="O168" s="128">
        <v>1</v>
      </c>
      <c r="P168" s="123" t="s">
        <v>33</v>
      </c>
      <c r="Q168" s="126">
        <v>0</v>
      </c>
      <c r="R168" s="129">
        <v>12000000</v>
      </c>
      <c r="S168" s="129">
        <v>12000000</v>
      </c>
      <c r="T168" s="127">
        <v>0</v>
      </c>
      <c r="U168" s="127">
        <v>0</v>
      </c>
      <c r="V168" s="127" t="s">
        <v>84</v>
      </c>
      <c r="W168" s="129" t="s">
        <v>29</v>
      </c>
      <c r="X168" s="129" t="s">
        <v>399</v>
      </c>
      <c r="Y168" s="125">
        <v>3778899</v>
      </c>
      <c r="Z168" s="129" t="s">
        <v>400</v>
      </c>
    </row>
    <row r="169" spans="1:26" ht="50.1" customHeight="1" x14ac:dyDescent="0.25">
      <c r="A169" s="125">
        <v>168</v>
      </c>
      <c r="B169" s="123" t="s">
        <v>392</v>
      </c>
      <c r="C169" s="123" t="s">
        <v>422</v>
      </c>
      <c r="D169" s="123" t="s">
        <v>394</v>
      </c>
      <c r="E169" s="123" t="s">
        <v>488</v>
      </c>
      <c r="F169" s="124" t="s">
        <v>27</v>
      </c>
      <c r="G169" s="123" t="s">
        <v>30</v>
      </c>
      <c r="H169" s="123" t="s">
        <v>531</v>
      </c>
      <c r="I169" s="125" t="s">
        <v>532</v>
      </c>
      <c r="J169" s="125" t="s">
        <v>544</v>
      </c>
      <c r="K169" s="125" t="s">
        <v>538</v>
      </c>
      <c r="L169" s="128">
        <v>4</v>
      </c>
      <c r="M169" s="128">
        <v>4</v>
      </c>
      <c r="N169" s="125">
        <v>12</v>
      </c>
      <c r="O169" s="128">
        <v>1</v>
      </c>
      <c r="P169" s="123" t="s">
        <v>33</v>
      </c>
      <c r="Q169" s="126">
        <v>0</v>
      </c>
      <c r="R169" s="129">
        <v>25000000</v>
      </c>
      <c r="S169" s="129">
        <v>25000000</v>
      </c>
      <c r="T169" s="127">
        <v>0</v>
      </c>
      <c r="U169" s="127">
        <v>0</v>
      </c>
      <c r="V169" s="127" t="s">
        <v>84</v>
      </c>
      <c r="W169" s="129" t="s">
        <v>29</v>
      </c>
      <c r="X169" s="129" t="s">
        <v>399</v>
      </c>
      <c r="Y169" s="125">
        <v>3778899</v>
      </c>
      <c r="Z169" s="129" t="s">
        <v>400</v>
      </c>
    </row>
    <row r="170" spans="1:26" ht="50.1" customHeight="1" x14ac:dyDescent="0.25">
      <c r="A170" s="125">
        <v>169</v>
      </c>
      <c r="B170" s="123" t="s">
        <v>392</v>
      </c>
      <c r="C170" s="123" t="s">
        <v>443</v>
      </c>
      <c r="D170" s="123" t="s">
        <v>394</v>
      </c>
      <c r="E170" s="123" t="s">
        <v>485</v>
      </c>
      <c r="F170" s="124" t="s">
        <v>27</v>
      </c>
      <c r="G170" s="123" t="s">
        <v>30</v>
      </c>
      <c r="H170" s="123" t="s">
        <v>531</v>
      </c>
      <c r="I170" s="125" t="s">
        <v>532</v>
      </c>
      <c r="J170" s="125" t="s">
        <v>542</v>
      </c>
      <c r="K170" s="125" t="s">
        <v>538</v>
      </c>
      <c r="L170" s="128">
        <v>6</v>
      </c>
      <c r="M170" s="128">
        <v>8</v>
      </c>
      <c r="N170" s="125">
        <v>8</v>
      </c>
      <c r="O170" s="128">
        <v>1</v>
      </c>
      <c r="P170" s="123" t="s">
        <v>43</v>
      </c>
      <c r="Q170" s="126">
        <v>0</v>
      </c>
      <c r="R170" s="129">
        <v>10000000</v>
      </c>
      <c r="S170" s="129">
        <v>10000000</v>
      </c>
      <c r="T170" s="127">
        <v>0</v>
      </c>
      <c r="U170" s="127">
        <v>0</v>
      </c>
      <c r="V170" s="127" t="s">
        <v>84</v>
      </c>
      <c r="W170" s="129" t="s">
        <v>29</v>
      </c>
      <c r="X170" s="129" t="s">
        <v>399</v>
      </c>
      <c r="Y170" s="125">
        <v>3778899</v>
      </c>
      <c r="Z170" s="129" t="s">
        <v>400</v>
      </c>
    </row>
    <row r="171" spans="1:26" ht="50.1" customHeight="1" x14ac:dyDescent="0.25">
      <c r="A171" s="123">
        <v>170</v>
      </c>
      <c r="B171" s="123" t="s">
        <v>392</v>
      </c>
      <c r="C171" s="123" t="s">
        <v>443</v>
      </c>
      <c r="D171" s="123" t="s">
        <v>394</v>
      </c>
      <c r="E171" s="123" t="s">
        <v>485</v>
      </c>
      <c r="F171" s="125" t="s">
        <v>27</v>
      </c>
      <c r="G171" s="123" t="s">
        <v>303</v>
      </c>
      <c r="H171" s="123" t="s">
        <v>92</v>
      </c>
      <c r="I171" s="125" t="s">
        <v>93</v>
      </c>
      <c r="J171" s="125" t="s">
        <v>545</v>
      </c>
      <c r="K171" s="125" t="s">
        <v>546</v>
      </c>
      <c r="L171" s="126">
        <v>6</v>
      </c>
      <c r="M171" s="126">
        <v>8</v>
      </c>
      <c r="N171" s="125">
        <v>8</v>
      </c>
      <c r="O171" s="126">
        <v>1</v>
      </c>
      <c r="P171" s="123" t="s">
        <v>43</v>
      </c>
      <c r="Q171" s="126">
        <v>0</v>
      </c>
      <c r="R171" s="127">
        <v>150000000</v>
      </c>
      <c r="S171" s="127">
        <v>150000000</v>
      </c>
      <c r="T171" s="127">
        <v>0</v>
      </c>
      <c r="U171" s="127">
        <v>0</v>
      </c>
      <c r="V171" s="127" t="s">
        <v>84</v>
      </c>
      <c r="W171" s="127" t="s">
        <v>29</v>
      </c>
      <c r="X171" s="127" t="s">
        <v>399</v>
      </c>
      <c r="Y171" s="123">
        <v>3778899</v>
      </c>
      <c r="Z171" s="127" t="s">
        <v>400</v>
      </c>
    </row>
    <row r="172" spans="1:26" ht="50.1" customHeight="1" x14ac:dyDescent="0.25">
      <c r="A172" s="125">
        <v>171</v>
      </c>
      <c r="B172" s="123" t="s">
        <v>392</v>
      </c>
      <c r="C172" s="123" t="s">
        <v>393</v>
      </c>
      <c r="D172" s="123" t="s">
        <v>394</v>
      </c>
      <c r="E172" s="123" t="s">
        <v>395</v>
      </c>
      <c r="F172" s="124" t="s">
        <v>27</v>
      </c>
      <c r="G172" s="123" t="s">
        <v>30</v>
      </c>
      <c r="H172" s="123" t="s">
        <v>531</v>
      </c>
      <c r="I172" s="125" t="s">
        <v>282</v>
      </c>
      <c r="J172" s="125">
        <v>85101700</v>
      </c>
      <c r="K172" s="125" t="s">
        <v>547</v>
      </c>
      <c r="L172" s="128">
        <v>1</v>
      </c>
      <c r="M172" s="128">
        <v>1</v>
      </c>
      <c r="N172" s="125">
        <v>12</v>
      </c>
      <c r="O172" s="128">
        <v>1</v>
      </c>
      <c r="P172" s="125" t="s">
        <v>40</v>
      </c>
      <c r="Q172" s="126">
        <v>0</v>
      </c>
      <c r="R172" s="129">
        <v>1020000</v>
      </c>
      <c r="S172" s="129">
        <v>1020000</v>
      </c>
      <c r="T172" s="127">
        <v>0</v>
      </c>
      <c r="U172" s="127">
        <v>0</v>
      </c>
      <c r="V172" s="127" t="s">
        <v>84</v>
      </c>
      <c r="W172" s="129" t="s">
        <v>29</v>
      </c>
      <c r="X172" s="129" t="s">
        <v>399</v>
      </c>
      <c r="Y172" s="125">
        <v>3778899</v>
      </c>
      <c r="Z172" s="129" t="s">
        <v>400</v>
      </c>
    </row>
    <row r="173" spans="1:26" ht="50.1" customHeight="1" x14ac:dyDescent="0.25">
      <c r="A173" s="125">
        <v>172</v>
      </c>
      <c r="B173" s="123" t="s">
        <v>392</v>
      </c>
      <c r="C173" s="123" t="s">
        <v>393</v>
      </c>
      <c r="D173" s="123" t="s">
        <v>394</v>
      </c>
      <c r="E173" s="123" t="s">
        <v>416</v>
      </c>
      <c r="F173" s="124" t="s">
        <v>27</v>
      </c>
      <c r="G173" s="123" t="s">
        <v>31</v>
      </c>
      <c r="H173" s="123" t="s">
        <v>99</v>
      </c>
      <c r="I173" s="125" t="s">
        <v>282</v>
      </c>
      <c r="J173" s="125">
        <v>85101700</v>
      </c>
      <c r="K173" s="125" t="s">
        <v>547</v>
      </c>
      <c r="L173" s="128">
        <v>1</v>
      </c>
      <c r="M173" s="128">
        <v>1</v>
      </c>
      <c r="N173" s="125">
        <v>12</v>
      </c>
      <c r="O173" s="128">
        <v>1</v>
      </c>
      <c r="P173" s="125" t="s">
        <v>40</v>
      </c>
      <c r="Q173" s="126">
        <v>0</v>
      </c>
      <c r="R173" s="129">
        <v>300000</v>
      </c>
      <c r="S173" s="129">
        <v>300000</v>
      </c>
      <c r="T173" s="127">
        <v>0</v>
      </c>
      <c r="U173" s="127">
        <v>0</v>
      </c>
      <c r="V173" s="127" t="s">
        <v>84</v>
      </c>
      <c r="W173" s="129" t="s">
        <v>29</v>
      </c>
      <c r="X173" s="129" t="s">
        <v>399</v>
      </c>
      <c r="Y173" s="125">
        <v>3778899</v>
      </c>
      <c r="Z173" s="129" t="s">
        <v>400</v>
      </c>
    </row>
    <row r="174" spans="1:26" ht="50.1" customHeight="1" x14ac:dyDescent="0.25">
      <c r="A174" s="125">
        <v>173</v>
      </c>
      <c r="B174" s="123" t="s">
        <v>392</v>
      </c>
      <c r="C174" s="123" t="s">
        <v>422</v>
      </c>
      <c r="D174" s="123" t="s">
        <v>394</v>
      </c>
      <c r="E174" s="123" t="s">
        <v>423</v>
      </c>
      <c r="F174" s="124" t="s">
        <v>27</v>
      </c>
      <c r="G174" s="123" t="s">
        <v>31</v>
      </c>
      <c r="H174" s="123" t="s">
        <v>99</v>
      </c>
      <c r="I174" s="125" t="s">
        <v>282</v>
      </c>
      <c r="J174" s="125">
        <v>85101700</v>
      </c>
      <c r="K174" s="125" t="s">
        <v>547</v>
      </c>
      <c r="L174" s="128">
        <v>1</v>
      </c>
      <c r="M174" s="128">
        <v>1</v>
      </c>
      <c r="N174" s="125">
        <v>12</v>
      </c>
      <c r="O174" s="128">
        <v>1</v>
      </c>
      <c r="P174" s="125" t="s">
        <v>40</v>
      </c>
      <c r="Q174" s="126">
        <v>0</v>
      </c>
      <c r="R174" s="129">
        <v>120000</v>
      </c>
      <c r="S174" s="129">
        <v>120000</v>
      </c>
      <c r="T174" s="127">
        <v>0</v>
      </c>
      <c r="U174" s="127">
        <v>0</v>
      </c>
      <c r="V174" s="127" t="s">
        <v>84</v>
      </c>
      <c r="W174" s="129" t="s">
        <v>29</v>
      </c>
      <c r="X174" s="129" t="s">
        <v>399</v>
      </c>
      <c r="Y174" s="125">
        <v>3778899</v>
      </c>
      <c r="Z174" s="129" t="s">
        <v>400</v>
      </c>
    </row>
    <row r="175" spans="1:26" ht="50.1" customHeight="1" x14ac:dyDescent="0.25">
      <c r="A175" s="125">
        <v>174</v>
      </c>
      <c r="B175" s="123" t="s">
        <v>392</v>
      </c>
      <c r="C175" s="123" t="s">
        <v>431</v>
      </c>
      <c r="D175" s="123" t="s">
        <v>432</v>
      </c>
      <c r="E175" s="123" t="s">
        <v>433</v>
      </c>
      <c r="F175" s="124" t="s">
        <v>27</v>
      </c>
      <c r="G175" s="123" t="s">
        <v>31</v>
      </c>
      <c r="H175" s="123" t="s">
        <v>99</v>
      </c>
      <c r="I175" s="125" t="s">
        <v>282</v>
      </c>
      <c r="J175" s="125">
        <v>85101700</v>
      </c>
      <c r="K175" s="125" t="s">
        <v>547</v>
      </c>
      <c r="L175" s="128">
        <v>1</v>
      </c>
      <c r="M175" s="128">
        <v>1</v>
      </c>
      <c r="N175" s="125">
        <v>12</v>
      </c>
      <c r="O175" s="128">
        <v>1</v>
      </c>
      <c r="P175" s="125" t="s">
        <v>40</v>
      </c>
      <c r="Q175" s="126">
        <v>0</v>
      </c>
      <c r="R175" s="129">
        <v>600000</v>
      </c>
      <c r="S175" s="129">
        <v>600000</v>
      </c>
      <c r="T175" s="127">
        <v>0</v>
      </c>
      <c r="U175" s="127">
        <v>0</v>
      </c>
      <c r="V175" s="127" t="s">
        <v>84</v>
      </c>
      <c r="W175" s="129" t="s">
        <v>29</v>
      </c>
      <c r="X175" s="129" t="s">
        <v>399</v>
      </c>
      <c r="Y175" s="125">
        <v>3778899</v>
      </c>
      <c r="Z175" s="129" t="s">
        <v>400</v>
      </c>
    </row>
    <row r="176" spans="1:26" ht="50.1" customHeight="1" x14ac:dyDescent="0.25">
      <c r="A176" s="125">
        <v>175</v>
      </c>
      <c r="B176" s="123" t="s">
        <v>392</v>
      </c>
      <c r="C176" s="123" t="s">
        <v>443</v>
      </c>
      <c r="D176" s="123" t="s">
        <v>394</v>
      </c>
      <c r="E176" s="123" t="s">
        <v>444</v>
      </c>
      <c r="F176" s="124" t="s">
        <v>27</v>
      </c>
      <c r="G176" s="123" t="s">
        <v>31</v>
      </c>
      <c r="H176" s="123" t="s">
        <v>99</v>
      </c>
      <c r="I176" s="125" t="s">
        <v>282</v>
      </c>
      <c r="J176" s="125">
        <v>85101700</v>
      </c>
      <c r="K176" s="125" t="s">
        <v>547</v>
      </c>
      <c r="L176" s="128">
        <v>1</v>
      </c>
      <c r="M176" s="128">
        <v>1</v>
      </c>
      <c r="N176" s="125">
        <v>12</v>
      </c>
      <c r="O176" s="128">
        <v>1</v>
      </c>
      <c r="P176" s="125" t="s">
        <v>40</v>
      </c>
      <c r="Q176" s="126">
        <v>0</v>
      </c>
      <c r="R176" s="129">
        <v>540000</v>
      </c>
      <c r="S176" s="129">
        <v>540000</v>
      </c>
      <c r="T176" s="127">
        <v>0</v>
      </c>
      <c r="U176" s="127">
        <v>0</v>
      </c>
      <c r="V176" s="127" t="s">
        <v>84</v>
      </c>
      <c r="W176" s="129" t="s">
        <v>29</v>
      </c>
      <c r="X176" s="129" t="s">
        <v>399</v>
      </c>
      <c r="Y176" s="125">
        <v>3778899</v>
      </c>
      <c r="Z176" s="129" t="s">
        <v>400</v>
      </c>
    </row>
    <row r="177" spans="1:26" ht="50.1" customHeight="1" x14ac:dyDescent="0.25">
      <c r="A177" s="125">
        <v>176</v>
      </c>
      <c r="B177" s="123" t="s">
        <v>392</v>
      </c>
      <c r="C177" s="123" t="s">
        <v>449</v>
      </c>
      <c r="D177" s="123" t="s">
        <v>450</v>
      </c>
      <c r="E177" s="123" t="s">
        <v>451</v>
      </c>
      <c r="F177" s="124" t="s">
        <v>27</v>
      </c>
      <c r="G177" s="123" t="s">
        <v>31</v>
      </c>
      <c r="H177" s="123" t="s">
        <v>99</v>
      </c>
      <c r="I177" s="125" t="s">
        <v>282</v>
      </c>
      <c r="J177" s="125">
        <v>85101700</v>
      </c>
      <c r="K177" s="125" t="s">
        <v>547</v>
      </c>
      <c r="L177" s="128">
        <v>1</v>
      </c>
      <c r="M177" s="128">
        <v>1</v>
      </c>
      <c r="N177" s="125">
        <v>12</v>
      </c>
      <c r="O177" s="128">
        <v>1</v>
      </c>
      <c r="P177" s="125" t="s">
        <v>40</v>
      </c>
      <c r="Q177" s="126">
        <v>0</v>
      </c>
      <c r="R177" s="129">
        <v>1080000</v>
      </c>
      <c r="S177" s="129">
        <v>1080000</v>
      </c>
      <c r="T177" s="127">
        <v>0</v>
      </c>
      <c r="U177" s="127">
        <v>0</v>
      </c>
      <c r="V177" s="127" t="s">
        <v>84</v>
      </c>
      <c r="W177" s="129" t="s">
        <v>29</v>
      </c>
      <c r="X177" s="129" t="s">
        <v>399</v>
      </c>
      <c r="Y177" s="125">
        <v>3778899</v>
      </c>
      <c r="Z177" s="129" t="s">
        <v>400</v>
      </c>
    </row>
    <row r="178" spans="1:26" ht="50.1" customHeight="1" x14ac:dyDescent="0.25">
      <c r="A178" s="125">
        <v>177</v>
      </c>
      <c r="B178" s="123" t="s">
        <v>392</v>
      </c>
      <c r="C178" s="123" t="s">
        <v>468</v>
      </c>
      <c r="D178" s="123" t="s">
        <v>450</v>
      </c>
      <c r="E178" s="123" t="s">
        <v>469</v>
      </c>
      <c r="F178" s="124" t="s">
        <v>27</v>
      </c>
      <c r="G178" s="123" t="s">
        <v>31</v>
      </c>
      <c r="H178" s="123" t="s">
        <v>99</v>
      </c>
      <c r="I178" s="125" t="s">
        <v>282</v>
      </c>
      <c r="J178" s="125">
        <v>85101700</v>
      </c>
      <c r="K178" s="125" t="s">
        <v>547</v>
      </c>
      <c r="L178" s="128">
        <v>1</v>
      </c>
      <c r="M178" s="128">
        <v>1</v>
      </c>
      <c r="N178" s="125">
        <v>12</v>
      </c>
      <c r="O178" s="128">
        <v>1</v>
      </c>
      <c r="P178" s="125" t="s">
        <v>40</v>
      </c>
      <c r="Q178" s="126">
        <v>0</v>
      </c>
      <c r="R178" s="129">
        <v>240000</v>
      </c>
      <c r="S178" s="129">
        <v>240000</v>
      </c>
      <c r="T178" s="127">
        <v>0</v>
      </c>
      <c r="U178" s="127">
        <v>0</v>
      </c>
      <c r="V178" s="127" t="s">
        <v>84</v>
      </c>
      <c r="W178" s="129" t="s">
        <v>29</v>
      </c>
      <c r="X178" s="129" t="s">
        <v>399</v>
      </c>
      <c r="Y178" s="125">
        <v>3778899</v>
      </c>
      <c r="Z178" s="129" t="s">
        <v>400</v>
      </c>
    </row>
    <row r="179" spans="1:26" ht="50.1" customHeight="1" x14ac:dyDescent="0.25">
      <c r="A179" s="125">
        <v>178</v>
      </c>
      <c r="B179" s="123" t="s">
        <v>392</v>
      </c>
      <c r="C179" s="123" t="s">
        <v>393</v>
      </c>
      <c r="D179" s="123" t="s">
        <v>394</v>
      </c>
      <c r="E179" s="123" t="s">
        <v>472</v>
      </c>
      <c r="F179" s="124" t="s">
        <v>27</v>
      </c>
      <c r="G179" s="123" t="s">
        <v>31</v>
      </c>
      <c r="H179" s="123" t="s">
        <v>99</v>
      </c>
      <c r="I179" s="125" t="s">
        <v>282</v>
      </c>
      <c r="J179" s="125">
        <v>85101700</v>
      </c>
      <c r="K179" s="125" t="s">
        <v>547</v>
      </c>
      <c r="L179" s="128">
        <v>1</v>
      </c>
      <c r="M179" s="128">
        <v>1</v>
      </c>
      <c r="N179" s="125">
        <v>12</v>
      </c>
      <c r="O179" s="128">
        <v>1</v>
      </c>
      <c r="P179" s="125" t="s">
        <v>40</v>
      </c>
      <c r="Q179" s="126">
        <v>0</v>
      </c>
      <c r="R179" s="129">
        <v>60000</v>
      </c>
      <c r="S179" s="129">
        <v>60000</v>
      </c>
      <c r="T179" s="127">
        <v>0</v>
      </c>
      <c r="U179" s="127">
        <v>0</v>
      </c>
      <c r="V179" s="127" t="s">
        <v>84</v>
      </c>
      <c r="W179" s="129" t="s">
        <v>29</v>
      </c>
      <c r="X179" s="129" t="s">
        <v>399</v>
      </c>
      <c r="Y179" s="125">
        <v>3778899</v>
      </c>
      <c r="Z179" s="129" t="s">
        <v>400</v>
      </c>
    </row>
    <row r="180" spans="1:26" ht="50.1" customHeight="1" x14ac:dyDescent="0.25">
      <c r="A180" s="125">
        <v>179</v>
      </c>
      <c r="B180" s="123" t="s">
        <v>392</v>
      </c>
      <c r="C180" s="123" t="s">
        <v>431</v>
      </c>
      <c r="D180" s="123" t="s">
        <v>432</v>
      </c>
      <c r="E180" s="123" t="s">
        <v>481</v>
      </c>
      <c r="F180" s="124" t="s">
        <v>27</v>
      </c>
      <c r="G180" s="123" t="s">
        <v>31</v>
      </c>
      <c r="H180" s="123" t="s">
        <v>99</v>
      </c>
      <c r="I180" s="125" t="s">
        <v>282</v>
      </c>
      <c r="J180" s="125">
        <v>85101700</v>
      </c>
      <c r="K180" s="125" t="s">
        <v>547</v>
      </c>
      <c r="L180" s="128">
        <v>1</v>
      </c>
      <c r="M180" s="128">
        <v>1</v>
      </c>
      <c r="N180" s="125">
        <v>12</v>
      </c>
      <c r="O180" s="128">
        <v>1</v>
      </c>
      <c r="P180" s="125" t="s">
        <v>40</v>
      </c>
      <c r="Q180" s="126">
        <v>0</v>
      </c>
      <c r="R180" s="129">
        <v>180000</v>
      </c>
      <c r="S180" s="129">
        <v>180000</v>
      </c>
      <c r="T180" s="127">
        <v>0</v>
      </c>
      <c r="U180" s="127">
        <v>0</v>
      </c>
      <c r="V180" s="127" t="s">
        <v>84</v>
      </c>
      <c r="W180" s="129" t="s">
        <v>29</v>
      </c>
      <c r="X180" s="129" t="s">
        <v>399</v>
      </c>
      <c r="Y180" s="125">
        <v>3778899</v>
      </c>
      <c r="Z180" s="129" t="s">
        <v>400</v>
      </c>
    </row>
    <row r="181" spans="1:26" ht="50.1" customHeight="1" x14ac:dyDescent="0.25">
      <c r="A181" s="125">
        <v>180</v>
      </c>
      <c r="B181" s="123" t="s">
        <v>392</v>
      </c>
      <c r="C181" s="123" t="s">
        <v>443</v>
      </c>
      <c r="D181" s="123" t="s">
        <v>394</v>
      </c>
      <c r="E181" s="123" t="s">
        <v>485</v>
      </c>
      <c r="F181" s="124" t="s">
        <v>27</v>
      </c>
      <c r="G181" s="123" t="s">
        <v>31</v>
      </c>
      <c r="H181" s="123" t="s">
        <v>99</v>
      </c>
      <c r="I181" s="125" t="s">
        <v>282</v>
      </c>
      <c r="J181" s="125">
        <v>85101700</v>
      </c>
      <c r="K181" s="125" t="s">
        <v>547</v>
      </c>
      <c r="L181" s="128">
        <v>1</v>
      </c>
      <c r="M181" s="128">
        <v>1</v>
      </c>
      <c r="N181" s="125">
        <v>12</v>
      </c>
      <c r="O181" s="128">
        <v>1</v>
      </c>
      <c r="P181" s="125" t="s">
        <v>40</v>
      </c>
      <c r="Q181" s="126">
        <v>0</v>
      </c>
      <c r="R181" s="129">
        <v>540000</v>
      </c>
      <c r="S181" s="129">
        <v>540000</v>
      </c>
      <c r="T181" s="127">
        <v>0</v>
      </c>
      <c r="U181" s="127">
        <v>0</v>
      </c>
      <c r="V181" s="127" t="s">
        <v>84</v>
      </c>
      <c r="W181" s="129" t="s">
        <v>29</v>
      </c>
      <c r="X181" s="129" t="s">
        <v>399</v>
      </c>
      <c r="Y181" s="125">
        <v>3778899</v>
      </c>
      <c r="Z181" s="129" t="s">
        <v>400</v>
      </c>
    </row>
    <row r="182" spans="1:26" ht="50.1" customHeight="1" x14ac:dyDescent="0.25">
      <c r="A182" s="125">
        <v>181</v>
      </c>
      <c r="B182" s="123" t="s">
        <v>392</v>
      </c>
      <c r="C182" s="123" t="s">
        <v>422</v>
      </c>
      <c r="D182" s="123" t="s">
        <v>394</v>
      </c>
      <c r="E182" s="123" t="s">
        <v>488</v>
      </c>
      <c r="F182" s="124" t="s">
        <v>27</v>
      </c>
      <c r="G182" s="123" t="s">
        <v>31</v>
      </c>
      <c r="H182" s="123" t="s">
        <v>99</v>
      </c>
      <c r="I182" s="125" t="s">
        <v>282</v>
      </c>
      <c r="J182" s="125">
        <v>85101700</v>
      </c>
      <c r="K182" s="125" t="s">
        <v>547</v>
      </c>
      <c r="L182" s="128">
        <v>1</v>
      </c>
      <c r="M182" s="128">
        <v>1</v>
      </c>
      <c r="N182" s="125">
        <v>12</v>
      </c>
      <c r="O182" s="128">
        <v>1</v>
      </c>
      <c r="P182" s="125" t="s">
        <v>40</v>
      </c>
      <c r="Q182" s="126">
        <v>0</v>
      </c>
      <c r="R182" s="129">
        <v>2100000</v>
      </c>
      <c r="S182" s="129">
        <v>2100000</v>
      </c>
      <c r="T182" s="127">
        <v>0</v>
      </c>
      <c r="U182" s="127">
        <v>0</v>
      </c>
      <c r="V182" s="127" t="s">
        <v>84</v>
      </c>
      <c r="W182" s="129" t="s">
        <v>29</v>
      </c>
      <c r="X182" s="129" t="s">
        <v>399</v>
      </c>
      <c r="Y182" s="125">
        <v>3778899</v>
      </c>
      <c r="Z182" s="129" t="s">
        <v>400</v>
      </c>
    </row>
    <row r="183" spans="1:26" ht="50.1" customHeight="1" x14ac:dyDescent="0.25">
      <c r="A183" s="125">
        <v>182</v>
      </c>
      <c r="B183" s="123" t="s">
        <v>392</v>
      </c>
      <c r="C183" s="123" t="s">
        <v>499</v>
      </c>
      <c r="D183" s="123" t="s">
        <v>394</v>
      </c>
      <c r="E183" s="123" t="s">
        <v>500</v>
      </c>
      <c r="F183" s="124" t="s">
        <v>27</v>
      </c>
      <c r="G183" s="123" t="s">
        <v>31</v>
      </c>
      <c r="H183" s="123" t="s">
        <v>99</v>
      </c>
      <c r="I183" s="125" t="s">
        <v>282</v>
      </c>
      <c r="J183" s="125">
        <v>85101700</v>
      </c>
      <c r="K183" s="125" t="s">
        <v>547</v>
      </c>
      <c r="L183" s="128">
        <v>1</v>
      </c>
      <c r="M183" s="128">
        <v>1</v>
      </c>
      <c r="N183" s="125">
        <v>12</v>
      </c>
      <c r="O183" s="128">
        <v>1</v>
      </c>
      <c r="P183" s="125" t="s">
        <v>40</v>
      </c>
      <c r="Q183" s="126">
        <v>0</v>
      </c>
      <c r="R183" s="129">
        <v>180000</v>
      </c>
      <c r="S183" s="129">
        <v>180000</v>
      </c>
      <c r="T183" s="127">
        <v>0</v>
      </c>
      <c r="U183" s="127">
        <v>0</v>
      </c>
      <c r="V183" s="127" t="s">
        <v>84</v>
      </c>
      <c r="W183" s="129" t="s">
        <v>29</v>
      </c>
      <c r="X183" s="129" t="s">
        <v>399</v>
      </c>
      <c r="Y183" s="125">
        <v>3778899</v>
      </c>
      <c r="Z183" s="129" t="s">
        <v>400</v>
      </c>
    </row>
    <row r="184" spans="1:26" ht="50.1" customHeight="1" x14ac:dyDescent="0.25">
      <c r="A184" s="125">
        <v>183</v>
      </c>
      <c r="B184" s="123" t="s">
        <v>392</v>
      </c>
      <c r="C184" s="123" t="s">
        <v>504</v>
      </c>
      <c r="D184" s="123" t="s">
        <v>394</v>
      </c>
      <c r="E184" s="123" t="s">
        <v>505</v>
      </c>
      <c r="F184" s="124" t="s">
        <v>27</v>
      </c>
      <c r="G184" s="123" t="s">
        <v>31</v>
      </c>
      <c r="H184" s="123" t="s">
        <v>99</v>
      </c>
      <c r="I184" s="125" t="s">
        <v>282</v>
      </c>
      <c r="J184" s="125">
        <v>85101700</v>
      </c>
      <c r="K184" s="125" t="s">
        <v>547</v>
      </c>
      <c r="L184" s="128">
        <v>1</v>
      </c>
      <c r="M184" s="128">
        <v>1</v>
      </c>
      <c r="N184" s="125">
        <v>12</v>
      </c>
      <c r="O184" s="128">
        <v>1</v>
      </c>
      <c r="P184" s="125" t="s">
        <v>40</v>
      </c>
      <c r="Q184" s="126">
        <v>0</v>
      </c>
      <c r="R184" s="129">
        <v>480000</v>
      </c>
      <c r="S184" s="129">
        <v>480000</v>
      </c>
      <c r="T184" s="127">
        <v>0</v>
      </c>
      <c r="U184" s="127">
        <v>0</v>
      </c>
      <c r="V184" s="127" t="s">
        <v>84</v>
      </c>
      <c r="W184" s="129" t="s">
        <v>29</v>
      </c>
      <c r="X184" s="129" t="s">
        <v>399</v>
      </c>
      <c r="Y184" s="125">
        <v>3778899</v>
      </c>
      <c r="Z184" s="129" t="s">
        <v>400</v>
      </c>
    </row>
    <row r="185" spans="1:26" ht="50.1" customHeight="1" x14ac:dyDescent="0.25">
      <c r="A185" s="125">
        <v>184</v>
      </c>
      <c r="B185" s="123" t="s">
        <v>392</v>
      </c>
      <c r="C185" s="123" t="s">
        <v>393</v>
      </c>
      <c r="D185" s="123" t="s">
        <v>387</v>
      </c>
      <c r="E185" s="123" t="s">
        <v>388</v>
      </c>
      <c r="F185" s="124" t="s">
        <v>548</v>
      </c>
      <c r="G185" s="123" t="s">
        <v>44</v>
      </c>
      <c r="H185" s="123" t="s">
        <v>475</v>
      </c>
      <c r="I185" s="125" t="s">
        <v>476</v>
      </c>
      <c r="J185" s="125">
        <v>84111500</v>
      </c>
      <c r="K185" s="125" t="s">
        <v>244</v>
      </c>
      <c r="L185" s="129">
        <v>4</v>
      </c>
      <c r="M185" s="129">
        <v>5</v>
      </c>
      <c r="N185" s="129">
        <v>1</v>
      </c>
      <c r="O185" s="129">
        <v>1</v>
      </c>
      <c r="P185" s="125" t="s">
        <v>28</v>
      </c>
      <c r="Q185" s="127">
        <v>0</v>
      </c>
      <c r="R185" s="129">
        <v>207328000</v>
      </c>
      <c r="S185" s="129">
        <v>207328000</v>
      </c>
      <c r="T185" s="127">
        <v>0</v>
      </c>
      <c r="U185" s="127">
        <v>0</v>
      </c>
      <c r="V185" s="127" t="s">
        <v>84</v>
      </c>
      <c r="W185" s="129" t="s">
        <v>29</v>
      </c>
      <c r="X185" s="129" t="s">
        <v>399</v>
      </c>
      <c r="Y185" s="125">
        <v>3778899</v>
      </c>
      <c r="Z185" s="129" t="s">
        <v>400</v>
      </c>
    </row>
    <row r="186" spans="1:26" ht="50.1" customHeight="1" x14ac:dyDescent="0.25">
      <c r="A186" s="125">
        <v>185</v>
      </c>
      <c r="B186" s="123" t="s">
        <v>392</v>
      </c>
      <c r="C186" s="123" t="s">
        <v>393</v>
      </c>
      <c r="D186" s="123" t="s">
        <v>387</v>
      </c>
      <c r="E186" s="123" t="s">
        <v>388</v>
      </c>
      <c r="F186" s="124" t="s">
        <v>549</v>
      </c>
      <c r="G186" s="123" t="s">
        <v>44</v>
      </c>
      <c r="H186" s="123" t="s">
        <v>475</v>
      </c>
      <c r="I186" s="125" t="s">
        <v>476</v>
      </c>
      <c r="J186" s="125">
        <v>84111500</v>
      </c>
      <c r="K186" s="125" t="s">
        <v>244</v>
      </c>
      <c r="L186" s="129">
        <v>4</v>
      </c>
      <c r="M186" s="129">
        <v>5</v>
      </c>
      <c r="N186" s="129">
        <v>1</v>
      </c>
      <c r="O186" s="129">
        <v>1</v>
      </c>
      <c r="P186" s="125" t="s">
        <v>28</v>
      </c>
      <c r="Q186" s="127">
        <v>0</v>
      </c>
      <c r="R186" s="129">
        <v>329894000</v>
      </c>
      <c r="S186" s="129">
        <v>329894000</v>
      </c>
      <c r="T186" s="127">
        <v>0</v>
      </c>
      <c r="U186" s="127">
        <v>0</v>
      </c>
      <c r="V186" s="127" t="s">
        <v>84</v>
      </c>
      <c r="W186" s="129" t="s">
        <v>29</v>
      </c>
      <c r="X186" s="129" t="s">
        <v>399</v>
      </c>
      <c r="Y186" s="125">
        <v>3778899</v>
      </c>
      <c r="Z186" s="129" t="s">
        <v>400</v>
      </c>
    </row>
    <row r="187" spans="1:26" ht="50.1" customHeight="1" x14ac:dyDescent="0.25">
      <c r="A187" s="125">
        <v>186</v>
      </c>
      <c r="B187" s="123" t="s">
        <v>392</v>
      </c>
      <c r="C187" s="123" t="s">
        <v>393</v>
      </c>
      <c r="D187" s="123" t="s">
        <v>387</v>
      </c>
      <c r="E187" s="123" t="s">
        <v>388</v>
      </c>
      <c r="F187" s="124" t="s">
        <v>389</v>
      </c>
      <c r="G187" s="123" t="s">
        <v>31</v>
      </c>
      <c r="H187" s="123" t="s">
        <v>99</v>
      </c>
      <c r="I187" s="125" t="s">
        <v>100</v>
      </c>
      <c r="J187" s="125">
        <v>84111500</v>
      </c>
      <c r="K187" s="125" t="s">
        <v>244</v>
      </c>
      <c r="L187" s="129">
        <v>4</v>
      </c>
      <c r="M187" s="129">
        <v>5</v>
      </c>
      <c r="N187" s="129">
        <v>1</v>
      </c>
      <c r="O187" s="129">
        <v>1</v>
      </c>
      <c r="P187" s="125" t="s">
        <v>28</v>
      </c>
      <c r="Q187" s="127">
        <v>0</v>
      </c>
      <c r="R187" s="129">
        <v>12996000</v>
      </c>
      <c r="S187" s="129">
        <v>12996000</v>
      </c>
      <c r="T187" s="127">
        <v>0</v>
      </c>
      <c r="U187" s="127">
        <v>0</v>
      </c>
      <c r="V187" s="127" t="s">
        <v>84</v>
      </c>
      <c r="W187" s="129" t="s">
        <v>29</v>
      </c>
      <c r="X187" s="129" t="s">
        <v>399</v>
      </c>
      <c r="Y187" s="125">
        <v>3778899</v>
      </c>
      <c r="Z187" s="129" t="s">
        <v>400</v>
      </c>
    </row>
    <row r="188" spans="1:26" ht="13.5" x14ac:dyDescent="0.25">
      <c r="S188" s="134">
        <f>SUM(S2:S187)</f>
        <v>23732627000</v>
      </c>
    </row>
  </sheetData>
  <autoFilter ref="A1:AC1" xr:uid="{AFDF897E-3DEA-4F37-BEC9-95F4A986A4A6}"/>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2</vt:i4>
      </vt:variant>
    </vt:vector>
  </HeadingPairs>
  <TitlesOfParts>
    <vt:vector size="20" baseType="lpstr">
      <vt:lpstr>ENCABEZADO</vt:lpstr>
      <vt:lpstr>Hoja1</vt:lpstr>
      <vt:lpstr>1100</vt:lpstr>
      <vt:lpstr>1033</vt:lpstr>
      <vt:lpstr>981</vt:lpstr>
      <vt:lpstr>1141</vt:lpstr>
      <vt:lpstr>1149</vt:lpstr>
      <vt:lpstr>980</vt:lpstr>
      <vt:lpstr>1132</vt:lpstr>
      <vt:lpstr>7517</vt:lpstr>
      <vt:lpstr>1150</vt:lpstr>
      <vt:lpstr>978</vt:lpstr>
      <vt:lpstr>1029</vt:lpstr>
      <vt:lpstr>1030</vt:lpstr>
      <vt:lpstr>979</vt:lpstr>
      <vt:lpstr>Hoja5</vt:lpstr>
      <vt:lpstr>FTO</vt:lpstr>
      <vt:lpstr>CONSOLIDADO</vt:lpstr>
      <vt:lpstr>'1030'!Área_de_impresión</vt:lpstr>
      <vt:lpstr>'1141'!Área_de_impresión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LUISA.MASSO</dc:creator>
  <cp:lastModifiedBy>MARCELA.REYES</cp:lastModifiedBy>
  <dcterms:created xsi:type="dcterms:W3CDTF">2017-10-19T16:24:16Z</dcterms:created>
  <dcterms:modified xsi:type="dcterms:W3CDTF">2019-08-23T20:56:52Z</dcterms:modified>
</cp:coreProperties>
</file>